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vbaProject.bin" ContentType="application/vnd.ms-office.vbaProject"/>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426" codeName="{DD97A8EA-9A9A-E61F-A557-7D5A7D7259CE}"/>
  <workbookPr codeName="ThisWorkbook" defaultThemeVersion="124226"/>
  <mc:AlternateContent xmlns:mc="http://schemas.openxmlformats.org/markup-compatibility/2006">
    <mc:Choice Requires="x15">
      <x15ac:absPath xmlns:x15ac="http://schemas.microsoft.com/office/spreadsheetml/2010/11/ac" url="Z:\3. Clients\Thandanani Transport\7. Audit\"/>
    </mc:Choice>
  </mc:AlternateContent>
  <xr:revisionPtr revIDLastSave="0" documentId="13_ncr:1_{D73CACC8-511C-48F0-BE8F-D2C8AB251F44}" xr6:coauthVersionLast="47" xr6:coauthVersionMax="47" xr10:uidLastSave="{00000000-0000-0000-0000-000000000000}"/>
  <bookViews>
    <workbookView xWindow="-108" yWindow="-108" windowWidth="23256" windowHeight="13896" tabRatio="884" activeTab="1" xr2:uid="{00000000-000D-0000-FFFF-FFFF00000000}"/>
  </bookViews>
  <sheets>
    <sheet name="Instructions" sheetId="1" r:id="rId1"/>
    <sheet name="Finance" sheetId="11" r:id="rId2"/>
    <sheet name="Ownership" sheetId="9" r:id="rId3"/>
    <sheet name="Ownership Chain" sheetId="14" r:id="rId4"/>
    <sheet name="Management Control" sheetId="10" r:id="rId5"/>
    <sheet name="Employment Equity" sheetId="2" r:id="rId6"/>
    <sheet name="Y.E.S Employees" sheetId="15" r:id="rId7"/>
    <sheet name="Skills Development" sheetId="3" r:id="rId8"/>
    <sheet name="Procurement" sheetId="5" r:id="rId9"/>
    <sheet name="Imports" sheetId="12" r:id="rId10"/>
    <sheet name="Enterprise Development" sheetId="7" r:id="rId11"/>
    <sheet name="Social Development" sheetId="8" r:id="rId12"/>
    <sheet name="Economic Development" sheetId="16" state="hidden" r:id="rId13"/>
    <sheet name="Empowerment Financing" sheetId="17" state="hidden" r:id="rId14"/>
    <sheet name="AFS - LTI" sheetId="18" state="hidden" r:id="rId15"/>
    <sheet name="AFS - STI" sheetId="20" state="hidden" r:id="rId16"/>
    <sheet name="Definitions" sheetId="13" r:id="rId17"/>
  </sheets>
  <definedNames>
    <definedName name="_xlnm._FilterDatabase" localSheetId="14" hidden="1">'AFS - LTI'!$B$7:$F$7</definedName>
    <definedName name="_xlnm._FilterDatabase" localSheetId="15" hidden="1">'AFS - STI'!$B$9:$G$9</definedName>
    <definedName name="_xlnm._FilterDatabase" localSheetId="12" hidden="1">'Economic Development'!$B$7:$I$7</definedName>
    <definedName name="_xlnm._FilterDatabase" localSheetId="5" hidden="1">'Employment Equity'!$B$18:$S$18</definedName>
    <definedName name="_xlnm._FilterDatabase" localSheetId="13" hidden="1">'Empowerment Financing'!$B$7:$F$7</definedName>
    <definedName name="_xlnm._FilterDatabase" localSheetId="10" hidden="1">'Enterprise Development'!$B$7:$V$7</definedName>
    <definedName name="_xlnm._FilterDatabase" localSheetId="9" hidden="1">Imports!$B$9:$G$9</definedName>
    <definedName name="_xlnm._FilterDatabase" localSheetId="4" hidden="1">'Management Control'!$B$6:$M$6</definedName>
    <definedName name="_xlnm._FilterDatabase" localSheetId="2" hidden="1">Ownership!$B$6:$P$6</definedName>
    <definedName name="_xlnm._FilterDatabase" localSheetId="3" hidden="1">'Ownership Chain'!$B$6:$V$106</definedName>
    <definedName name="_xlnm._FilterDatabase" localSheetId="8" hidden="1">Procurement!$A$9:$AB$9</definedName>
    <definedName name="_xlnm._FilterDatabase" localSheetId="7" hidden="1">'Skills Development'!$A$14:$AC$14</definedName>
    <definedName name="_xlnm._FilterDatabase" localSheetId="11" hidden="1">'Social Development'!$B$8:$K$8</definedName>
    <definedName name="_xlnm._FilterDatabase" localSheetId="6" hidden="1">'Y.E.S Employees'!$B$6:$O$6</definedName>
    <definedName name="BF" localSheetId="4">'Management Control'!$P$19:$P$64503</definedName>
    <definedName name="BF" localSheetId="2">Ownership!$R$19:$R$64128</definedName>
    <definedName name="BF" localSheetId="3">'Ownership Chain'!$Y$19:$Y$64128</definedName>
    <definedName name="BF">'Employment Equity'!$V$19:$V$3019</definedName>
    <definedName name="BFO">Procurement!$N$9</definedName>
    <definedName name="BM" localSheetId="4">'Management Control'!$N$19:$N$64503</definedName>
    <definedName name="BM" localSheetId="2">Ownership!$Q$19:$Q$64128</definedName>
    <definedName name="BM" localSheetId="3">'Ownership Chain'!$W$19:$W$64128</definedName>
    <definedName name="BO">Procurement!$L$9</definedName>
    <definedName name="CATdefn" localSheetId="7">'Skills Development'!$H$2</definedName>
    <definedName name="Category" localSheetId="15">'AFS - STI'!$C$10:$C$1048576</definedName>
    <definedName name="Category" localSheetId="13">'Empowerment Financing'!$C$10:$C$1048576</definedName>
    <definedName name="Codes">Instructions!$I$3</definedName>
    <definedName name="CompanyName">Instructions!$I$2</definedName>
    <definedName name="DISABLED" localSheetId="4">'Management Control'!$J$7:$J$64503</definedName>
    <definedName name="DISABLED" localSheetId="2">Ownership!$K$7:$K$64128</definedName>
    <definedName name="DISABLED" localSheetId="3">'Ownership Chain'!$F$7:$F$64128</definedName>
    <definedName name="DISABLED" localSheetId="6">'Y.E.S Employees'!$H$7:$H$3007</definedName>
    <definedName name="DISABLED">'Employment Equity'!$I$19:$I$3019</definedName>
    <definedName name="ED_Total" localSheetId="10">'Enterprise Development'!$R$8:$R$65536</definedName>
    <definedName name="EDRecipient" localSheetId="8">Procurement!$Q$9</definedName>
    <definedName name="EE_Disabled" localSheetId="5">'Employment Equity'!$I$19:$I$65536</definedName>
    <definedName name="EE_Disabled" localSheetId="6">'Y.E.S Employees'!$H$7:$H$65524</definedName>
    <definedName name="EE_Gender" localSheetId="5">'Employment Equity'!$H$19:$H$65536</definedName>
    <definedName name="EE_Gender" localSheetId="6">'Y.E.S Employees'!$G$7:$G$65524</definedName>
    <definedName name="EE_Name" localSheetId="5">'Employment Equity'!$B$19:$B$65536</definedName>
    <definedName name="EE_Name" localSheetId="6">'Y.E.S Employees'!$B$7:$B$65524</definedName>
    <definedName name="EE_OccLevel" localSheetId="5">'Employment Equity'!$L$19:$L$65536</definedName>
    <definedName name="EE_OccLevel" localSheetId="6">'Y.E.S Employees'!$I$7:$I$65524</definedName>
    <definedName name="EE_Race" localSheetId="5">'Employment Equity'!$G$19:$G$65536</definedName>
    <definedName name="EE_Race" localSheetId="6">'Y.E.S Employees'!$F$7:$F$65524</definedName>
    <definedName name="Emoluments" localSheetId="1">Finance!$B$17</definedName>
    <definedName name="FormalValuation" localSheetId="1">Finance!$B$7</definedName>
    <definedName name="Heading_ED" localSheetId="10">'Enterprise Development'!$J$1</definedName>
    <definedName name="Heading_EE" localSheetId="6">'Y.E.S Employees'!$E$1</definedName>
    <definedName name="Heading_EE">'Employment Equity'!$F$1</definedName>
    <definedName name="Heading_PP">Procurement!$H$1</definedName>
    <definedName name="IDNo" localSheetId="5">'Employment Equity'!$E$18</definedName>
    <definedName name="ImportsPlan" localSheetId="9">Imports!$G$10:$G$65536</definedName>
    <definedName name="ImportsValue" localSheetId="9">Imports!$E$10:$E$65536</definedName>
    <definedName name="LevAmount_OccLevels" localSheetId="1">Finance!$A$42:$A$50</definedName>
    <definedName name="ListExcl" localSheetId="1">Finance!$AA$1:$AA$20</definedName>
    <definedName name="ListIncl" localSheetId="1">Finance!$Z$1:$Z$7</definedName>
    <definedName name="NPAT" localSheetId="1">Finance!$B$14</definedName>
    <definedName name="NPAT_Y1" localSheetId="1">Finance!$C$14</definedName>
    <definedName name="NPAT_Y2" localSheetId="1">Finance!$D$14</definedName>
    <definedName name="NPAT_Y3" localSheetId="1">Finance!$E$14</definedName>
    <definedName name="NPAT_Y4" localSheetId="1">Finance!$F$14</definedName>
    <definedName name="NPBT" localSheetId="1">Finance!$B$13</definedName>
    <definedName name="OCCLEVEL" localSheetId="2">Ownership!$O$7:$O$64128</definedName>
    <definedName name="OCCLEVEL" localSheetId="3">'Ownership Chain'!$J$7:$J$64128</definedName>
    <definedName name="OCCLEVEL" localSheetId="6">'Y.E.S Employees'!$I$7:$I$3007</definedName>
    <definedName name="OCCLEVEL">'Employment Equity'!$L$19:$L$3019</definedName>
    <definedName name="Period1" localSheetId="1">Finance!$B$27</definedName>
    <definedName name="Period10" localSheetId="1">Finance!$B$36</definedName>
    <definedName name="Period11" localSheetId="1">Finance!$B$37</definedName>
    <definedName name="Period12" localSheetId="1">Finance!$B$38</definedName>
    <definedName name="Period2" localSheetId="1">Finance!$B$28</definedName>
    <definedName name="Period3" localSheetId="1">Finance!$B$29</definedName>
    <definedName name="Period4" localSheetId="1">Finance!$B$30</definedName>
    <definedName name="Period5" localSheetId="1">Finance!$B$31</definedName>
    <definedName name="Period6" localSheetId="1">Finance!$B$32</definedName>
    <definedName name="Period7" localSheetId="1">Finance!$B$33</definedName>
    <definedName name="Period8" localSheetId="1">Finance!$B$34</definedName>
    <definedName name="Period9" localSheetId="1">Finance!$B$35</definedName>
    <definedName name="Policies" localSheetId="15">'AFS - STI'!$F$10:$F$1048576</definedName>
    <definedName name="Policies" localSheetId="13">'Empowerment Financing'!$F$10:$F$1048576</definedName>
    <definedName name="PP_ExclVAT" localSheetId="8">Procurement!$H$10:$H$65535</definedName>
    <definedName name="_xlnm.Print_Area" localSheetId="14">'AFS - LTI'!$A$1:$F$17</definedName>
    <definedName name="_xlnm.Print_Area" localSheetId="15">'AFS - STI'!$A$1:$H$40</definedName>
    <definedName name="_xlnm.Print_Area" localSheetId="16">Definitions!$A$1:$B$2</definedName>
    <definedName name="_xlnm.Print_Area" localSheetId="12">'Economic Development'!$A$1:$I$41</definedName>
    <definedName name="_xlnm.Print_Area" localSheetId="5">'Employment Equity'!$A$1:$S$166</definedName>
    <definedName name="_xlnm.Print_Area" localSheetId="13">'Empowerment Financing'!$A$1:$F$41</definedName>
    <definedName name="_xlnm.Print_Area" localSheetId="10">'Enterprise Development'!$A$1:$V$41</definedName>
    <definedName name="_xlnm.Print_Area" localSheetId="1">Finance!$A$1:$H$76</definedName>
    <definedName name="_xlnm.Print_Area" localSheetId="9">Imports!$A$1:$G$48</definedName>
    <definedName name="_xlnm.Print_Area" localSheetId="0">Instructions!$A$1:$I$21</definedName>
    <definedName name="_xlnm.Print_Area" localSheetId="4">'Management Control'!$A$1:$N$53</definedName>
    <definedName name="_xlnm.Print_Area" localSheetId="2">Ownership!$A$1:$R$58</definedName>
    <definedName name="_xlnm.Print_Area" localSheetId="3">'Ownership Chain'!$A$1:$V$61</definedName>
    <definedName name="_xlnm.Print_Area" localSheetId="8">Procurement!$A$1:$T$60</definedName>
    <definedName name="_xlnm.Print_Area" localSheetId="7">'Skills Development'!$A$1:$AC$81</definedName>
    <definedName name="_xlnm.Print_Area" localSheetId="11">'Social Development'!$A$1:$K$39</definedName>
    <definedName name="_xlnm.Print_Area" localSheetId="6">'Y.E.S Employees'!$A$1:$O$81</definedName>
    <definedName name="Race" localSheetId="5">'Employment Equity'!$G$18</definedName>
    <definedName name="Range_ED_Beneficiary" localSheetId="10">'Enterprise Development'!$T$7</definedName>
    <definedName name="Range_ED_BWO" localSheetId="10">'Enterprise Development'!$G$7</definedName>
    <definedName name="Range_ED_Category" localSheetId="10">'Enterprise Development'!$S$7</definedName>
    <definedName name="Range_ED_Classification" localSheetId="10">'Enterprise Development'!$H$7</definedName>
    <definedName name="Range_ED_GovPartnership" localSheetId="10">'Enterprise Development'!$L$7</definedName>
    <definedName name="Range_ED_ICTSector" localSheetId="10">'Enterprise Development'!$O$7</definedName>
    <definedName name="Range_ED_Increase" localSheetId="10">'Enterprise Development'!$E$7</definedName>
    <definedName name="Range_ED_NewEntrant" localSheetId="10">'Enterprise Development'!$N$7</definedName>
    <definedName name="Range_ED_Professional" localSheetId="10">'Enterprise Development'!$M$7</definedName>
    <definedName name="Range_ED_SDProgram" localSheetId="10">'Enterprise Development'!$D$7</definedName>
    <definedName name="Range_ED_SectorInitiative" localSheetId="10">'Enterprise Development'!$V$7</definedName>
    <definedName name="Range_ED_Turnover" localSheetId="10">'Enterprise Development'!$U$7</definedName>
    <definedName name="Range_EE_Candidate" localSheetId="5">'Employment Equity'!$P$18</definedName>
    <definedName name="Range_EE_DateProfRegistered" localSheetId="5">'Employment Equity'!$R$18</definedName>
    <definedName name="Range_EE_DC" localSheetId="5">'Employment Equity'!$O$18</definedName>
    <definedName name="Range_EE_Practitioner" localSheetId="5">'Employment Equity'!$N$18</definedName>
    <definedName name="Range_EE_Technician" localSheetId="5">'Employment Equity'!$Q$18</definedName>
    <definedName name="Range_EE_YesAbsorbed" localSheetId="6">'Y.E.S Employees'!$O$6</definedName>
    <definedName name="Range_EE_YesEmployee" localSheetId="6">'Y.E.S Employees'!$N$6</definedName>
    <definedName name="Range_EE_Youth" localSheetId="5">'Employment Equity'!$S$18</definedName>
    <definedName name="Range_MC_ED" localSheetId="4">'Management Control'!$P$6</definedName>
    <definedName name="Range_MC_MilitaryVeteran" localSheetId="4">'Management Control'!$N$6</definedName>
    <definedName name="Range_MC_Practitioner" localSheetId="4">'Management Control'!$O$6</definedName>
    <definedName name="Range_OW_Communities" localSheetId="3">'Ownership Chain'!$S$6</definedName>
    <definedName name="Range_OW_Employees" localSheetId="3">'Ownership Chain'!$T$6</definedName>
    <definedName name="Range_OW_Practitioner" localSheetId="2">Ownership!$G$6</definedName>
    <definedName name="Range_OW_ProfReg" localSheetId="3">'Ownership Chain'!$U$6</definedName>
    <definedName name="Range_OW_ProfRegistered" localSheetId="2">Ownership!$Q$6</definedName>
    <definedName name="Range_PP_BPS" localSheetId="8">Procurement!$Y$9</definedName>
    <definedName name="Range_PP_CouncilFees" localSheetId="8">Procurement!$U$9</definedName>
    <definedName name="Range_PP_DefenceMaterial" localSheetId="8">Procurement!$Z$9</definedName>
    <definedName name="Range_PP_FTS">Procurement!$S$9</definedName>
    <definedName name="Range_PP_JuniorAdvocate" localSheetId="8">Procurement!$W$9</definedName>
    <definedName name="Range_PP_LSME" localSheetId="8">Procurement!$X$9</definedName>
    <definedName name="Range_PP_NewTechnology" localSheetId="8">Procurement!$AA$9</definedName>
    <definedName name="Range_PP_NonVAT" localSheetId="8">Procurement!$I$9</definedName>
    <definedName name="Range_PP_OwnedIP" localSheetId="8">Procurement!$AB$9</definedName>
    <definedName name="Range_PP_PSS" localSheetId="8">Procurement!$V$9</definedName>
    <definedName name="Range_PP_TotalPSS" localSheetId="8">Procurement!$V$7</definedName>
    <definedName name="Range_PP_VA" localSheetId="8">Procurement!$P$9</definedName>
    <definedName name="Range_SD_ABET" localSheetId="7">'Skills Development'!$E$14</definedName>
    <definedName name="Range_SD_ABETLevel" localSheetId="7">'Skills Development'!$F$14</definedName>
    <definedName name="Range_SD_Absorbed" localSheetId="7">'Skills Development'!$AC$14</definedName>
    <definedName name="Range_SD_Core" localSheetId="7">'Skills Development'!$G$14</definedName>
    <definedName name="Range_SD_DesignatedGroups" localSheetId="7">'Skills Development'!$AA$14</definedName>
    <definedName name="Range_SD_Management" localSheetId="7">'Skills Development'!$Y$14</definedName>
    <definedName name="Range_SD_MinStipend" localSheetId="7">'Skills Development'!$U$14</definedName>
    <definedName name="Range_SD_OfficeBased" localSheetId="7">'Skills Development'!$Z$14</definedName>
    <definedName name="Range_SD_Unemployed" localSheetId="7">'Skills Development'!$AB$14</definedName>
    <definedName name="Range_SED_RMC" localSheetId="11">'Social Development'!$C$8</definedName>
    <definedName name="Range_SED_SectorInitiative" localSheetId="11">'Social Development'!$K$8</definedName>
    <definedName name="Range_SED_Structured" localSheetId="11">'Social Development'!$H$8</definedName>
    <definedName name="Salaries" localSheetId="1">Finance!$B$15</definedName>
    <definedName name="SD_Category" localSheetId="7">'Skills Development'!$H$15:$H$1048576</definedName>
    <definedName name="SD_Total" localSheetId="7">'Skills Development'!$S$15:$S$1048576</definedName>
    <definedName name="SDL_Exec" localSheetId="1">Finance!$B$44</definedName>
    <definedName name="SDL_JM" localSheetId="1">Finance!$B$47</definedName>
    <definedName name="SDL_MM" localSheetId="1">Finance!$B$46</definedName>
    <definedName name="SDL_Other" localSheetId="1">Finance!$B$48</definedName>
    <definedName name="SDL_SM" localSheetId="1">Finance!$B$45</definedName>
    <definedName name="Sector">Instructions!$I$4</definedName>
    <definedName name="SED_Total" localSheetId="11">'Social Development'!$J$9:$J$65536</definedName>
    <definedName name="Selection_NonRevised" localSheetId="0">Instructions!$L$2:$L$11</definedName>
    <definedName name="Selection_Revised" localSheetId="0">Instructions!$K$2:$K$14</definedName>
    <definedName name="SelManagement" localSheetId="7">'Skills Development'!$Y$15:$Y$1999</definedName>
    <definedName name="TargetCommercial" localSheetId="15">'AFS - STI'!$G$6</definedName>
    <definedName name="TargetedInvestments" localSheetId="13">'Empowerment Financing'!$F$4</definedName>
    <definedName name="TargetPersonal" localSheetId="15">'AFS - STI'!$G$5</definedName>
    <definedName name="TMPS_Excl" localSheetId="1">Finance!$H$74</definedName>
    <definedName name="TMPS_Inc" localSheetId="1">Finance!$C$74</definedName>
    <definedName name="TMPS_Start" localSheetId="1">Finance!$A$52</definedName>
    <definedName name="TotalAssetDisposal" localSheetId="12">'Economic Development'!$G$5</definedName>
    <definedName name="TotalAssets" localSheetId="1">Finance!$C$7</definedName>
    <definedName name="TotalExpenditure" localSheetId="7">'Skills Development'!$S$14</definedName>
    <definedName name="TotalInvestment" localSheetId="12">'Economic Development'!$H$5</definedName>
    <definedName name="TotalLiabilities" localSheetId="1">Finance!$D$7</definedName>
    <definedName name="TotalPropNotOwned" localSheetId="12">'Economic Development'!$I$5</definedName>
    <definedName name="TransactionFinancing" localSheetId="13">'Empowerment Financing'!$F$5</definedName>
    <definedName name="Turnover" localSheetId="1">Finance!$B$12</definedName>
    <definedName name="Turnover_Y1" localSheetId="1">Finance!$C$12</definedName>
    <definedName name="Turnover_Y2" localSheetId="1">Finance!$D$12</definedName>
    <definedName name="Turnover_Y3" localSheetId="1">Finance!$E$12</definedName>
    <definedName name="Turnover_Y4" localSheetId="1">Finance!$F$12</definedName>
    <definedName name="VA">Procurement!$P$9</definedName>
    <definedName name="Wages" localSheetId="1">Finance!$B$16</definedName>
    <definedName name="WF" localSheetId="4">'Management Control'!$Q$19:$Q$64503</definedName>
    <definedName name="WF" localSheetId="2">Ownership!$S$19:$S$64128</definedName>
    <definedName name="WF" localSheetId="3">'Ownership Chain'!$Z$19:$Z$64128</definedName>
    <definedName name="WF">'Employment Equity'!$W$19:$W$3019</definedName>
    <definedName name="WM" localSheetId="4">'Management Control'!$O$19:$O$64503</definedName>
    <definedName name="WM" localSheetId="3">'Ownership Chain'!$X$19:$X$64128</definedName>
    <definedName name="WM">'Employment Equity'!$U$19:$U$3019</definedName>
    <definedName name="YearEnd">Instructions!$I$5</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U19" i="2" l="1"/>
  <c r="U20" i="2"/>
  <c r="U21" i="2"/>
  <c r="U22" i="2"/>
  <c r="U23" i="2"/>
  <c r="U24" i="2"/>
  <c r="U25" i="2"/>
  <c r="U26" i="2"/>
  <c r="U27" i="2"/>
  <c r="U28" i="2"/>
  <c r="U29" i="2"/>
  <c r="U30" i="2"/>
  <c r="U31" i="2"/>
  <c r="U32" i="2"/>
  <c r="U33" i="2"/>
  <c r="T33" i="2" s="1"/>
  <c r="S33" i="2" s="1"/>
  <c r="U34" i="2"/>
  <c r="U35" i="2"/>
  <c r="U36" i="2"/>
  <c r="U37" i="2"/>
  <c r="U38" i="2"/>
  <c r="U39" i="2"/>
  <c r="U40" i="2"/>
  <c r="U41" i="2"/>
  <c r="U42" i="2"/>
  <c r="U43" i="2"/>
  <c r="U44" i="2"/>
  <c r="U45" i="2"/>
  <c r="U46" i="2"/>
  <c r="U47" i="2"/>
  <c r="U48" i="2"/>
  <c r="U49" i="2"/>
  <c r="U50" i="2"/>
  <c r="U51" i="2"/>
  <c r="U52" i="2"/>
  <c r="U53" i="2"/>
  <c r="U54" i="2"/>
  <c r="U55" i="2"/>
  <c r="U56" i="2"/>
  <c r="U57" i="2"/>
  <c r="U58" i="2"/>
  <c r="U59" i="2"/>
  <c r="U60" i="2"/>
  <c r="U61" i="2"/>
  <c r="U62" i="2"/>
  <c r="U63" i="2"/>
  <c r="U64" i="2"/>
  <c r="U65" i="2"/>
  <c r="U66" i="2"/>
  <c r="U67" i="2"/>
  <c r="U68" i="2"/>
  <c r="U69" i="2"/>
  <c r="U70" i="2"/>
  <c r="U71" i="2"/>
  <c r="U72" i="2"/>
  <c r="U73" i="2"/>
  <c r="U74" i="2"/>
  <c r="U75" i="2"/>
  <c r="U76" i="2"/>
  <c r="U77" i="2"/>
  <c r="U78" i="2"/>
  <c r="U79" i="2"/>
  <c r="U80" i="2"/>
  <c r="U81" i="2"/>
  <c r="U82" i="2"/>
  <c r="U83" i="2"/>
  <c r="U84" i="2"/>
  <c r="U85" i="2"/>
  <c r="U86" i="2"/>
  <c r="U87" i="2"/>
  <c r="U88" i="2"/>
  <c r="U89" i="2"/>
  <c r="U90" i="2"/>
  <c r="U91" i="2"/>
  <c r="U92" i="2"/>
  <c r="U93" i="2"/>
  <c r="U94" i="2"/>
  <c r="U95" i="2"/>
  <c r="U96" i="2"/>
  <c r="U97" i="2"/>
  <c r="U98" i="2"/>
  <c r="U99" i="2"/>
  <c r="U100" i="2"/>
  <c r="U101" i="2"/>
  <c r="U102" i="2"/>
  <c r="U103" i="2"/>
  <c r="U104" i="2"/>
  <c r="U105" i="2"/>
  <c r="U106" i="2"/>
  <c r="U107" i="2"/>
  <c r="U108" i="2"/>
  <c r="U109" i="2"/>
  <c r="U110" i="2"/>
  <c r="U111" i="2"/>
  <c r="U112" i="2"/>
  <c r="U113" i="2"/>
  <c r="U114" i="2"/>
  <c r="U115" i="2"/>
  <c r="U116" i="2"/>
  <c r="U117" i="2"/>
  <c r="U118" i="2"/>
  <c r="U119" i="2"/>
  <c r="U120" i="2"/>
  <c r="U121" i="2"/>
  <c r="U122" i="2"/>
  <c r="U123" i="2"/>
  <c r="U124" i="2"/>
  <c r="U125" i="2"/>
  <c r="U126" i="2"/>
  <c r="U127" i="2"/>
  <c r="U128" i="2"/>
  <c r="U129" i="2"/>
  <c r="U130" i="2"/>
  <c r="U131" i="2"/>
  <c r="U132" i="2"/>
  <c r="U133" i="2"/>
  <c r="U134" i="2"/>
  <c r="U135" i="2"/>
  <c r="U136" i="2"/>
  <c r="U137" i="2"/>
  <c r="U138" i="2"/>
  <c r="U139" i="2"/>
  <c r="U140" i="2"/>
  <c r="U141" i="2"/>
  <c r="U142" i="2"/>
  <c r="U143" i="2"/>
  <c r="U144" i="2"/>
  <c r="U145" i="2"/>
  <c r="U146" i="2"/>
  <c r="U147" i="2"/>
  <c r="U148" i="2"/>
  <c r="U149" i="2"/>
  <c r="U150" i="2"/>
  <c r="U151" i="2"/>
  <c r="U152" i="2"/>
  <c r="U153" i="2"/>
  <c r="U154" i="2"/>
  <c r="U155" i="2"/>
  <c r="U156" i="2"/>
  <c r="U157" i="2"/>
  <c r="U158" i="2"/>
  <c r="U159" i="2"/>
  <c r="U160" i="2"/>
  <c r="U161" i="2"/>
  <c r="U162" i="2"/>
  <c r="U163" i="2"/>
  <c r="U164" i="2"/>
  <c r="U165" i="2"/>
  <c r="U166" i="2"/>
  <c r="U167" i="2"/>
  <c r="U168" i="2"/>
  <c r="U169" i="2"/>
  <c r="U170" i="2"/>
  <c r="U171" i="2"/>
  <c r="U172" i="2"/>
  <c r="U173" i="2"/>
  <c r="U174" i="2"/>
  <c r="U175" i="2"/>
  <c r="U176" i="2"/>
  <c r="U177" i="2"/>
  <c r="U178" i="2"/>
  <c r="U179" i="2"/>
  <c r="U180" i="2"/>
  <c r="U181" i="2"/>
  <c r="U182" i="2"/>
  <c r="U183" i="2"/>
  <c r="U184" i="2"/>
  <c r="U185" i="2"/>
  <c r="U186" i="2"/>
  <c r="U187" i="2"/>
  <c r="U188" i="2"/>
  <c r="U189" i="2"/>
  <c r="U190" i="2"/>
  <c r="U191" i="2"/>
  <c r="U192" i="2"/>
  <c r="U193" i="2"/>
  <c r="U194" i="2"/>
  <c r="U195" i="2"/>
  <c r="U196" i="2"/>
  <c r="U197" i="2"/>
  <c r="U198" i="2"/>
  <c r="U199" i="2"/>
  <c r="U200" i="2"/>
  <c r="U201" i="2"/>
  <c r="U202" i="2"/>
  <c r="U203" i="2"/>
  <c r="U204" i="2"/>
  <c r="U205" i="2"/>
  <c r="U206" i="2"/>
  <c r="U207" i="2"/>
  <c r="U208" i="2"/>
  <c r="U209" i="2"/>
  <c r="U210" i="2"/>
  <c r="U211" i="2"/>
  <c r="U212" i="2"/>
  <c r="U213" i="2"/>
  <c r="U214" i="2"/>
  <c r="U215" i="2"/>
  <c r="U216" i="2"/>
  <c r="U217" i="2"/>
  <c r="U218" i="2"/>
  <c r="U219" i="2"/>
  <c r="U220" i="2"/>
  <c r="U221" i="2"/>
  <c r="U222" i="2"/>
  <c r="U223" i="2"/>
  <c r="U224" i="2"/>
  <c r="U225" i="2"/>
  <c r="U226" i="2"/>
  <c r="U227" i="2"/>
  <c r="U228" i="2"/>
  <c r="U229" i="2"/>
  <c r="U230" i="2"/>
  <c r="U231" i="2"/>
  <c r="U232" i="2"/>
  <c r="U233" i="2"/>
  <c r="U234" i="2"/>
  <c r="U235" i="2"/>
  <c r="U236" i="2"/>
  <c r="U237" i="2"/>
  <c r="U238" i="2"/>
  <c r="U239" i="2"/>
  <c r="U240" i="2"/>
  <c r="U241" i="2"/>
  <c r="U242" i="2"/>
  <c r="U243" i="2"/>
  <c r="U244" i="2"/>
  <c r="U245" i="2"/>
  <c r="U246" i="2"/>
  <c r="U247" i="2"/>
  <c r="U248" i="2"/>
  <c r="U249" i="2"/>
  <c r="U250" i="2"/>
  <c r="U251" i="2"/>
  <c r="U252" i="2"/>
  <c r="U253" i="2"/>
  <c r="U254" i="2"/>
  <c r="U255" i="2"/>
  <c r="U256" i="2"/>
  <c r="U257" i="2"/>
  <c r="U258" i="2"/>
  <c r="U259" i="2"/>
  <c r="U260" i="2"/>
  <c r="U261" i="2"/>
  <c r="U262" i="2"/>
  <c r="U263" i="2"/>
  <c r="U264" i="2"/>
  <c r="U265" i="2"/>
  <c r="U266" i="2"/>
  <c r="U267" i="2"/>
  <c r="U268" i="2"/>
  <c r="U269" i="2"/>
  <c r="U270" i="2"/>
  <c r="U271" i="2"/>
  <c r="U272" i="2"/>
  <c r="U273" i="2"/>
  <c r="U274" i="2"/>
  <c r="U275" i="2"/>
  <c r="U276" i="2"/>
  <c r="U277" i="2"/>
  <c r="U278" i="2"/>
  <c r="U279" i="2"/>
  <c r="U280" i="2"/>
  <c r="U281" i="2"/>
  <c r="U282" i="2"/>
  <c r="U283" i="2"/>
  <c r="U284" i="2"/>
  <c r="U285" i="2"/>
  <c r="U286" i="2"/>
  <c r="U287" i="2"/>
  <c r="U288" i="2"/>
  <c r="U289" i="2"/>
  <c r="U290" i="2"/>
  <c r="U291" i="2"/>
  <c r="U292" i="2"/>
  <c r="U293" i="2"/>
  <c r="U294" i="2"/>
  <c r="U295" i="2"/>
  <c r="U296" i="2"/>
  <c r="U297" i="2"/>
  <c r="U298" i="2"/>
  <c r="U299" i="2"/>
  <c r="U300" i="2"/>
  <c r="U301" i="2"/>
  <c r="U302" i="2"/>
  <c r="U303" i="2"/>
  <c r="U304" i="2"/>
  <c r="U305" i="2"/>
  <c r="U306" i="2"/>
  <c r="U307" i="2"/>
  <c r="U308" i="2"/>
  <c r="U309" i="2"/>
  <c r="U310" i="2"/>
  <c r="U311" i="2"/>
  <c r="U312" i="2"/>
  <c r="U313" i="2"/>
  <c r="U314" i="2"/>
  <c r="U315" i="2"/>
  <c r="U316" i="2"/>
  <c r="U317" i="2"/>
  <c r="U318" i="2"/>
  <c r="U319" i="2"/>
  <c r="U320" i="2"/>
  <c r="U321" i="2"/>
  <c r="U322" i="2"/>
  <c r="U323" i="2"/>
  <c r="U324" i="2"/>
  <c r="U325" i="2"/>
  <c r="U326" i="2"/>
  <c r="U327" i="2"/>
  <c r="U328" i="2"/>
  <c r="U329" i="2"/>
  <c r="U330" i="2"/>
  <c r="U331" i="2"/>
  <c r="U332" i="2"/>
  <c r="U333" i="2"/>
  <c r="U334" i="2"/>
  <c r="U335" i="2"/>
  <c r="U336" i="2"/>
  <c r="U337" i="2"/>
  <c r="U338" i="2"/>
  <c r="U339" i="2"/>
  <c r="U340" i="2"/>
  <c r="U341" i="2"/>
  <c r="U342" i="2"/>
  <c r="U343" i="2"/>
  <c r="U344" i="2"/>
  <c r="U345" i="2"/>
  <c r="U346" i="2"/>
  <c r="U347" i="2"/>
  <c r="U348" i="2"/>
  <c r="U349" i="2"/>
  <c r="U350" i="2"/>
  <c r="U351" i="2"/>
  <c r="U352" i="2"/>
  <c r="U353" i="2"/>
  <c r="U354" i="2"/>
  <c r="U355" i="2"/>
  <c r="U356" i="2"/>
  <c r="U357" i="2"/>
  <c r="U358" i="2"/>
  <c r="U359" i="2"/>
  <c r="U360" i="2"/>
  <c r="U361" i="2"/>
  <c r="U362" i="2"/>
  <c r="U363" i="2"/>
  <c r="U364" i="2"/>
  <c r="U365" i="2"/>
  <c r="U366" i="2"/>
  <c r="U367" i="2"/>
  <c r="U368" i="2"/>
  <c r="U369" i="2"/>
  <c r="U370" i="2"/>
  <c r="U371" i="2"/>
  <c r="U372" i="2"/>
  <c r="U373" i="2"/>
  <c r="U374" i="2"/>
  <c r="U375" i="2"/>
  <c r="U376" i="2"/>
  <c r="U377" i="2"/>
  <c r="U378" i="2"/>
  <c r="U379" i="2"/>
  <c r="U380" i="2"/>
  <c r="U381" i="2"/>
  <c r="U382" i="2"/>
  <c r="U383" i="2"/>
  <c r="U384" i="2"/>
  <c r="U385" i="2"/>
  <c r="U386" i="2"/>
  <c r="U387" i="2"/>
  <c r="U388" i="2"/>
  <c r="U389" i="2"/>
  <c r="U390" i="2"/>
  <c r="U391" i="2"/>
  <c r="U392" i="2"/>
  <c r="U393" i="2"/>
  <c r="U394" i="2"/>
  <c r="U395" i="2"/>
  <c r="U396" i="2"/>
  <c r="U397" i="2"/>
  <c r="U398" i="2"/>
  <c r="U399" i="2"/>
  <c r="U400" i="2"/>
  <c r="U401" i="2"/>
  <c r="U402" i="2"/>
  <c r="U403" i="2"/>
  <c r="U404" i="2"/>
  <c r="U405" i="2"/>
  <c r="U406" i="2"/>
  <c r="U407" i="2"/>
  <c r="U408" i="2"/>
  <c r="U409" i="2"/>
  <c r="U410" i="2"/>
  <c r="U411" i="2"/>
  <c r="U412" i="2"/>
  <c r="U413" i="2"/>
  <c r="U414" i="2"/>
  <c r="U415" i="2"/>
  <c r="U416" i="2"/>
  <c r="U417" i="2"/>
  <c r="U418" i="2"/>
  <c r="U419" i="2"/>
  <c r="U420" i="2"/>
  <c r="U421" i="2"/>
  <c r="U422" i="2"/>
  <c r="U423" i="2"/>
  <c r="U424" i="2"/>
  <c r="U425" i="2"/>
  <c r="U426" i="2"/>
  <c r="U427" i="2"/>
  <c r="U428" i="2"/>
  <c r="U429" i="2"/>
  <c r="U430" i="2"/>
  <c r="U431" i="2"/>
  <c r="U432" i="2"/>
  <c r="U433" i="2"/>
  <c r="U434" i="2"/>
  <c r="U435" i="2"/>
  <c r="U436" i="2"/>
  <c r="U437" i="2"/>
  <c r="U438" i="2"/>
  <c r="U439" i="2"/>
  <c r="U440" i="2"/>
  <c r="U441" i="2"/>
  <c r="U442" i="2"/>
  <c r="U443" i="2"/>
  <c r="U444" i="2"/>
  <c r="U445" i="2"/>
  <c r="U446" i="2"/>
  <c r="U447" i="2"/>
  <c r="U448" i="2"/>
  <c r="U449" i="2"/>
  <c r="U450" i="2"/>
  <c r="U451" i="2"/>
  <c r="U452" i="2"/>
  <c r="U453" i="2"/>
  <c r="U454" i="2"/>
  <c r="U455" i="2"/>
  <c r="U456" i="2"/>
  <c r="U457" i="2"/>
  <c r="U458" i="2"/>
  <c r="U459" i="2"/>
  <c r="U460" i="2"/>
  <c r="U461" i="2"/>
  <c r="U462" i="2"/>
  <c r="U463" i="2"/>
  <c r="U464" i="2"/>
  <c r="U465" i="2"/>
  <c r="U466" i="2"/>
  <c r="U467" i="2"/>
  <c r="U468" i="2"/>
  <c r="U469" i="2"/>
  <c r="U470" i="2"/>
  <c r="U471" i="2"/>
  <c r="U472" i="2"/>
  <c r="U473" i="2"/>
  <c r="U474" i="2"/>
  <c r="U475" i="2"/>
  <c r="U476" i="2"/>
  <c r="U477" i="2"/>
  <c r="U478" i="2"/>
  <c r="U479" i="2"/>
  <c r="U480" i="2"/>
  <c r="U481" i="2"/>
  <c r="U482" i="2"/>
  <c r="U483" i="2"/>
  <c r="U484" i="2"/>
  <c r="U485" i="2"/>
  <c r="U486" i="2"/>
  <c r="U487" i="2"/>
  <c r="U488" i="2"/>
  <c r="U489" i="2"/>
  <c r="U490" i="2"/>
  <c r="U491" i="2"/>
  <c r="U492" i="2"/>
  <c r="U493" i="2"/>
  <c r="U494" i="2"/>
  <c r="U495" i="2"/>
  <c r="U496" i="2"/>
  <c r="U497" i="2"/>
  <c r="U498" i="2"/>
  <c r="U499" i="2"/>
  <c r="U500" i="2"/>
  <c r="U501" i="2"/>
  <c r="U502" i="2"/>
  <c r="U503" i="2"/>
  <c r="U504" i="2"/>
  <c r="U505" i="2"/>
  <c r="U506" i="2"/>
  <c r="U507" i="2"/>
  <c r="U508" i="2"/>
  <c r="U509" i="2"/>
  <c r="U510" i="2"/>
  <c r="U511" i="2"/>
  <c r="U512" i="2"/>
  <c r="U513" i="2"/>
  <c r="U514" i="2"/>
  <c r="U515" i="2"/>
  <c r="U516" i="2"/>
  <c r="U517" i="2"/>
  <c r="U518" i="2"/>
  <c r="U519" i="2"/>
  <c r="U520" i="2"/>
  <c r="U521" i="2"/>
  <c r="U522" i="2"/>
  <c r="U523" i="2"/>
  <c r="U524" i="2"/>
  <c r="U525" i="2"/>
  <c r="U526" i="2"/>
  <c r="U527" i="2"/>
  <c r="U528" i="2"/>
  <c r="U529" i="2"/>
  <c r="U530" i="2"/>
  <c r="U531" i="2"/>
  <c r="U532" i="2"/>
  <c r="U533" i="2"/>
  <c r="U534" i="2"/>
  <c r="U535" i="2"/>
  <c r="U536" i="2"/>
  <c r="U537" i="2"/>
  <c r="U538" i="2"/>
  <c r="U539" i="2"/>
  <c r="U540" i="2"/>
  <c r="U541" i="2"/>
  <c r="U542" i="2"/>
  <c r="U543" i="2"/>
  <c r="U544" i="2"/>
  <c r="U545" i="2"/>
  <c r="U546" i="2"/>
  <c r="U547" i="2"/>
  <c r="U548" i="2"/>
  <c r="U549" i="2"/>
  <c r="U550" i="2"/>
  <c r="U551" i="2"/>
  <c r="U552" i="2"/>
  <c r="U553" i="2"/>
  <c r="U554" i="2"/>
  <c r="U555" i="2"/>
  <c r="U556" i="2"/>
  <c r="U557" i="2"/>
  <c r="U558" i="2"/>
  <c r="U559" i="2"/>
  <c r="U560" i="2"/>
  <c r="U561" i="2"/>
  <c r="U562" i="2"/>
  <c r="U563" i="2"/>
  <c r="U564" i="2"/>
  <c r="U565" i="2"/>
  <c r="U566" i="2"/>
  <c r="U567" i="2"/>
  <c r="U568" i="2"/>
  <c r="U569" i="2"/>
  <c r="U570" i="2"/>
  <c r="U571" i="2"/>
  <c r="U572" i="2"/>
  <c r="U573" i="2"/>
  <c r="U574" i="2"/>
  <c r="U575" i="2"/>
  <c r="U576" i="2"/>
  <c r="U577" i="2"/>
  <c r="U578" i="2"/>
  <c r="U579" i="2"/>
  <c r="U580" i="2"/>
  <c r="U581" i="2"/>
  <c r="U582" i="2"/>
  <c r="U583" i="2"/>
  <c r="U584" i="2"/>
  <c r="U585" i="2"/>
  <c r="U586" i="2"/>
  <c r="U587" i="2"/>
  <c r="U588" i="2"/>
  <c r="U589" i="2"/>
  <c r="U590" i="2"/>
  <c r="U591" i="2"/>
  <c r="U592" i="2"/>
  <c r="U593" i="2"/>
  <c r="U594" i="2"/>
  <c r="U595" i="2"/>
  <c r="U596" i="2"/>
  <c r="U597" i="2"/>
  <c r="U598" i="2"/>
  <c r="U599" i="2"/>
  <c r="U600" i="2"/>
  <c r="U601" i="2"/>
  <c r="U602" i="2"/>
  <c r="U603" i="2"/>
  <c r="U604" i="2"/>
  <c r="U605" i="2"/>
  <c r="U606" i="2"/>
  <c r="U607" i="2"/>
  <c r="U608" i="2"/>
  <c r="U609" i="2"/>
  <c r="U610" i="2"/>
  <c r="U611" i="2"/>
  <c r="U612" i="2"/>
  <c r="U613" i="2"/>
  <c r="U614" i="2"/>
  <c r="U615" i="2"/>
  <c r="U616" i="2"/>
  <c r="U617" i="2"/>
  <c r="U618" i="2"/>
  <c r="U619" i="2"/>
  <c r="U620" i="2"/>
  <c r="U621" i="2"/>
  <c r="U622" i="2"/>
  <c r="U623" i="2"/>
  <c r="U624" i="2"/>
  <c r="U625" i="2"/>
  <c r="U626" i="2"/>
  <c r="U627" i="2"/>
  <c r="U628" i="2"/>
  <c r="U629" i="2"/>
  <c r="U630" i="2"/>
  <c r="U631" i="2"/>
  <c r="U632" i="2"/>
  <c r="U633" i="2"/>
  <c r="U634" i="2"/>
  <c r="U635" i="2"/>
  <c r="U636" i="2"/>
  <c r="U637" i="2"/>
  <c r="U638" i="2"/>
  <c r="U639" i="2"/>
  <c r="U640" i="2"/>
  <c r="U641" i="2"/>
  <c r="U642" i="2"/>
  <c r="U643" i="2"/>
  <c r="U644" i="2"/>
  <c r="U645" i="2"/>
  <c r="U646" i="2"/>
  <c r="U647" i="2"/>
  <c r="U648" i="2"/>
  <c r="U649" i="2"/>
  <c r="U650" i="2"/>
  <c r="U651" i="2"/>
  <c r="U652" i="2"/>
  <c r="U653" i="2"/>
  <c r="U654" i="2"/>
  <c r="U655" i="2"/>
  <c r="U656" i="2"/>
  <c r="U657" i="2"/>
  <c r="U658" i="2"/>
  <c r="U659" i="2"/>
  <c r="U660" i="2"/>
  <c r="U661" i="2"/>
  <c r="U662" i="2"/>
  <c r="U663" i="2"/>
  <c r="U664" i="2"/>
  <c r="U665" i="2"/>
  <c r="U666" i="2"/>
  <c r="U667" i="2"/>
  <c r="U668" i="2"/>
  <c r="U669" i="2"/>
  <c r="U670" i="2"/>
  <c r="U671" i="2"/>
  <c r="U672" i="2"/>
  <c r="U673" i="2"/>
  <c r="U674" i="2"/>
  <c r="U675" i="2"/>
  <c r="U676" i="2"/>
  <c r="U677" i="2"/>
  <c r="U678" i="2"/>
  <c r="U679" i="2"/>
  <c r="U680" i="2"/>
  <c r="U681" i="2"/>
  <c r="U682" i="2"/>
  <c r="U683" i="2"/>
  <c r="U684" i="2"/>
  <c r="U685" i="2"/>
  <c r="U686" i="2"/>
  <c r="U687" i="2"/>
  <c r="U688" i="2"/>
  <c r="U689" i="2"/>
  <c r="U690" i="2"/>
  <c r="U691" i="2"/>
  <c r="U692" i="2"/>
  <c r="U693" i="2"/>
  <c r="U694" i="2"/>
  <c r="U695" i="2"/>
  <c r="U696" i="2"/>
  <c r="U697" i="2"/>
  <c r="U698" i="2"/>
  <c r="U699" i="2"/>
  <c r="U700" i="2"/>
  <c r="U701" i="2"/>
  <c r="U702" i="2"/>
  <c r="U703" i="2"/>
  <c r="U704" i="2"/>
  <c r="U705" i="2"/>
  <c r="U706" i="2"/>
  <c r="U707" i="2"/>
  <c r="U708" i="2"/>
  <c r="U709" i="2"/>
  <c r="U710" i="2"/>
  <c r="U711" i="2"/>
  <c r="U712" i="2"/>
  <c r="U713" i="2"/>
  <c r="U714" i="2"/>
  <c r="U715" i="2"/>
  <c r="U716" i="2"/>
  <c r="U717" i="2"/>
  <c r="U718" i="2"/>
  <c r="U719" i="2"/>
  <c r="U720" i="2"/>
  <c r="U721" i="2"/>
  <c r="U722" i="2"/>
  <c r="U723" i="2"/>
  <c r="U724" i="2"/>
  <c r="U725" i="2"/>
  <c r="U726" i="2"/>
  <c r="U727" i="2"/>
  <c r="U728" i="2"/>
  <c r="U729" i="2"/>
  <c r="U730" i="2"/>
  <c r="U731" i="2"/>
  <c r="U732" i="2"/>
  <c r="U733" i="2"/>
  <c r="U734" i="2"/>
  <c r="U735" i="2"/>
  <c r="U736" i="2"/>
  <c r="U737" i="2"/>
  <c r="U738" i="2"/>
  <c r="U739" i="2"/>
  <c r="U740" i="2"/>
  <c r="U741" i="2"/>
  <c r="U742" i="2"/>
  <c r="U743" i="2"/>
  <c r="U744" i="2"/>
  <c r="U745" i="2"/>
  <c r="U746" i="2"/>
  <c r="U747" i="2"/>
  <c r="U748" i="2"/>
  <c r="U749" i="2"/>
  <c r="U750" i="2"/>
  <c r="U751" i="2"/>
  <c r="U752" i="2"/>
  <c r="U753" i="2"/>
  <c r="U754" i="2"/>
  <c r="U755" i="2"/>
  <c r="U756" i="2"/>
  <c r="U757" i="2"/>
  <c r="U758" i="2"/>
  <c r="U759" i="2"/>
  <c r="U760" i="2"/>
  <c r="U761" i="2"/>
  <c r="U762" i="2"/>
  <c r="U763" i="2"/>
  <c r="U764" i="2"/>
  <c r="U765" i="2"/>
  <c r="U766" i="2"/>
  <c r="U767" i="2"/>
  <c r="U768" i="2"/>
  <c r="U769" i="2"/>
  <c r="U770" i="2"/>
  <c r="U771" i="2"/>
  <c r="U772" i="2"/>
  <c r="U773" i="2"/>
  <c r="U774" i="2"/>
  <c r="U775" i="2"/>
  <c r="U776" i="2"/>
  <c r="U777" i="2"/>
  <c r="U778" i="2"/>
  <c r="U779" i="2"/>
  <c r="U780" i="2"/>
  <c r="U781" i="2"/>
  <c r="U782" i="2"/>
  <c r="U783" i="2"/>
  <c r="U784" i="2"/>
  <c r="U785" i="2"/>
  <c r="U786" i="2"/>
  <c r="U787" i="2"/>
  <c r="U788" i="2"/>
  <c r="U789" i="2"/>
  <c r="U790" i="2"/>
  <c r="U791" i="2"/>
  <c r="U792" i="2"/>
  <c r="U793" i="2"/>
  <c r="U794" i="2"/>
  <c r="U795" i="2"/>
  <c r="U796" i="2"/>
  <c r="U797" i="2"/>
  <c r="U798" i="2"/>
  <c r="U799" i="2"/>
  <c r="U800" i="2"/>
  <c r="U801" i="2"/>
  <c r="U802" i="2"/>
  <c r="U803" i="2"/>
  <c r="U804" i="2"/>
  <c r="U805" i="2"/>
  <c r="U806" i="2"/>
  <c r="U807" i="2"/>
  <c r="U808" i="2"/>
  <c r="U809" i="2"/>
  <c r="U810" i="2"/>
  <c r="U811" i="2"/>
  <c r="U812" i="2"/>
  <c r="U813" i="2"/>
  <c r="U814" i="2"/>
  <c r="U815" i="2"/>
  <c r="U816" i="2"/>
  <c r="U817" i="2"/>
  <c r="U818" i="2"/>
  <c r="U819" i="2"/>
  <c r="U820" i="2"/>
  <c r="U821" i="2"/>
  <c r="U822" i="2"/>
  <c r="U823" i="2"/>
  <c r="U824" i="2"/>
  <c r="U825" i="2"/>
  <c r="U826" i="2"/>
  <c r="U827" i="2"/>
  <c r="U828" i="2"/>
  <c r="U829" i="2"/>
  <c r="U830" i="2"/>
  <c r="U831" i="2"/>
  <c r="U832" i="2"/>
  <c r="U833" i="2"/>
  <c r="U834" i="2"/>
  <c r="U835" i="2"/>
  <c r="U836" i="2"/>
  <c r="U837" i="2"/>
  <c r="U838" i="2"/>
  <c r="U839" i="2"/>
  <c r="U840" i="2"/>
  <c r="U841" i="2"/>
  <c r="U842" i="2"/>
  <c r="U843" i="2"/>
  <c r="U844" i="2"/>
  <c r="U845" i="2"/>
  <c r="U846" i="2"/>
  <c r="U847" i="2"/>
  <c r="U848" i="2"/>
  <c r="U849" i="2"/>
  <c r="U850" i="2"/>
  <c r="U851" i="2"/>
  <c r="U852" i="2"/>
  <c r="U853" i="2"/>
  <c r="U854" i="2"/>
  <c r="U855" i="2"/>
  <c r="U856" i="2"/>
  <c r="U857" i="2"/>
  <c r="U858" i="2"/>
  <c r="U859" i="2"/>
  <c r="U860" i="2"/>
  <c r="U861" i="2"/>
  <c r="U862" i="2"/>
  <c r="U863" i="2"/>
  <c r="U864" i="2"/>
  <c r="U865" i="2"/>
  <c r="U866" i="2"/>
  <c r="U867" i="2"/>
  <c r="U868" i="2"/>
  <c r="U869" i="2"/>
  <c r="U870" i="2"/>
  <c r="U871" i="2"/>
  <c r="U872" i="2"/>
  <c r="U873" i="2"/>
  <c r="U874" i="2"/>
  <c r="U875" i="2"/>
  <c r="U876" i="2"/>
  <c r="U877" i="2"/>
  <c r="U878" i="2"/>
  <c r="U879" i="2"/>
  <c r="U880" i="2"/>
  <c r="U881" i="2"/>
  <c r="U882" i="2"/>
  <c r="U883" i="2"/>
  <c r="U884" i="2"/>
  <c r="U885" i="2"/>
  <c r="U886" i="2"/>
  <c r="U887" i="2"/>
  <c r="U888" i="2"/>
  <c r="U889" i="2"/>
  <c r="U890" i="2"/>
  <c r="U891" i="2"/>
  <c r="U892" i="2"/>
  <c r="U893" i="2"/>
  <c r="U894" i="2"/>
  <c r="U895" i="2"/>
  <c r="U896" i="2"/>
  <c r="U897" i="2"/>
  <c r="U898" i="2"/>
  <c r="U899" i="2"/>
  <c r="U900" i="2"/>
  <c r="U901" i="2"/>
  <c r="U902" i="2"/>
  <c r="U903" i="2"/>
  <c r="U904" i="2"/>
  <c r="U905" i="2"/>
  <c r="U906" i="2"/>
  <c r="U907" i="2"/>
  <c r="U908" i="2"/>
  <c r="U909" i="2"/>
  <c r="U910" i="2"/>
  <c r="U911" i="2"/>
  <c r="U912" i="2"/>
  <c r="U913" i="2"/>
  <c r="U914" i="2"/>
  <c r="U915" i="2"/>
  <c r="U916" i="2"/>
  <c r="U917" i="2"/>
  <c r="U918" i="2"/>
  <c r="U919" i="2"/>
  <c r="U920" i="2"/>
  <c r="U921" i="2"/>
  <c r="U922" i="2"/>
  <c r="U923" i="2"/>
  <c r="U924" i="2"/>
  <c r="U925" i="2"/>
  <c r="U926" i="2"/>
  <c r="U927" i="2"/>
  <c r="U928" i="2"/>
  <c r="U929" i="2"/>
  <c r="U930" i="2"/>
  <c r="U931" i="2"/>
  <c r="U932" i="2"/>
  <c r="U933" i="2"/>
  <c r="U934" i="2"/>
  <c r="U935" i="2"/>
  <c r="U936" i="2"/>
  <c r="U937" i="2"/>
  <c r="U938" i="2"/>
  <c r="U939" i="2"/>
  <c r="U940" i="2"/>
  <c r="U941" i="2"/>
  <c r="U942" i="2"/>
  <c r="U943" i="2"/>
  <c r="U944" i="2"/>
  <c r="U945" i="2"/>
  <c r="U946" i="2"/>
  <c r="U947" i="2"/>
  <c r="U948" i="2"/>
  <c r="U949" i="2"/>
  <c r="U950" i="2"/>
  <c r="U951" i="2"/>
  <c r="U952" i="2"/>
  <c r="U953" i="2"/>
  <c r="U954" i="2"/>
  <c r="U955" i="2"/>
  <c r="U956" i="2"/>
  <c r="U957" i="2"/>
  <c r="U958" i="2"/>
  <c r="U959" i="2"/>
  <c r="U960" i="2"/>
  <c r="U961" i="2"/>
  <c r="U962" i="2"/>
  <c r="U963" i="2"/>
  <c r="U964" i="2"/>
  <c r="U965" i="2"/>
  <c r="U966" i="2"/>
  <c r="U967" i="2"/>
  <c r="U968" i="2"/>
  <c r="U969" i="2"/>
  <c r="U970" i="2"/>
  <c r="U971" i="2"/>
  <c r="U972" i="2"/>
  <c r="U973" i="2"/>
  <c r="U974" i="2"/>
  <c r="U975" i="2"/>
  <c r="U976" i="2"/>
  <c r="U977" i="2"/>
  <c r="U978" i="2"/>
  <c r="U979" i="2"/>
  <c r="U980" i="2"/>
  <c r="U981" i="2"/>
  <c r="U982" i="2"/>
  <c r="U983" i="2"/>
  <c r="U984" i="2"/>
  <c r="U985" i="2"/>
  <c r="U986" i="2"/>
  <c r="U987" i="2"/>
  <c r="U988" i="2"/>
  <c r="U989" i="2"/>
  <c r="U990" i="2"/>
  <c r="U991" i="2"/>
  <c r="U992" i="2"/>
  <c r="U993" i="2"/>
  <c r="U994" i="2"/>
  <c r="U995" i="2"/>
  <c r="U996" i="2"/>
  <c r="U997" i="2"/>
  <c r="U998" i="2"/>
  <c r="U999" i="2"/>
  <c r="U1000" i="2"/>
  <c r="T19" i="2"/>
  <c r="S19" i="2" s="1"/>
  <c r="T20" i="2"/>
  <c r="S20" i="2" s="1"/>
  <c r="T21" i="2"/>
  <c r="S21" i="2" s="1"/>
  <c r="T22" i="2"/>
  <c r="S22" i="2" s="1"/>
  <c r="T23" i="2"/>
  <c r="S23" i="2" s="1"/>
  <c r="T24" i="2"/>
  <c r="S24" i="2" s="1"/>
  <c r="T25" i="2"/>
  <c r="S25" i="2" s="1"/>
  <c r="T26" i="2"/>
  <c r="S26" i="2" s="1"/>
  <c r="T27" i="2"/>
  <c r="S27" i="2" s="1"/>
  <c r="T28" i="2"/>
  <c r="S28" i="2" s="1"/>
  <c r="T29" i="2"/>
  <c r="S29" i="2" s="1"/>
  <c r="T30" i="2"/>
  <c r="S30" i="2" s="1"/>
  <c r="T31" i="2"/>
  <c r="S31" i="2" s="1"/>
  <c r="T32" i="2"/>
  <c r="S32" i="2" s="1"/>
  <c r="T34" i="2"/>
  <c r="S34" i="2" s="1"/>
  <c r="T35" i="2"/>
  <c r="S35" i="2" s="1"/>
  <c r="T36" i="2"/>
  <c r="S36" i="2" s="1"/>
  <c r="T37" i="2"/>
  <c r="S37" i="2" s="1"/>
  <c r="T38" i="2"/>
  <c r="S38" i="2" s="1"/>
  <c r="T39" i="2"/>
  <c r="S39" i="2" s="1"/>
  <c r="T40" i="2"/>
  <c r="S40" i="2" s="1"/>
  <c r="T41" i="2"/>
  <c r="S41" i="2" s="1"/>
  <c r="T42" i="2"/>
  <c r="S42" i="2" s="1"/>
  <c r="T43" i="2"/>
  <c r="S43" i="2" s="1"/>
  <c r="T44" i="2"/>
  <c r="S44" i="2" s="1"/>
  <c r="T45" i="2"/>
  <c r="S45" i="2" s="1"/>
  <c r="T46" i="2"/>
  <c r="S46" i="2" s="1"/>
  <c r="T47" i="2"/>
  <c r="S47" i="2" s="1"/>
  <c r="T48" i="2"/>
  <c r="S48" i="2" s="1"/>
  <c r="T49" i="2"/>
  <c r="S49" i="2" s="1"/>
  <c r="T50" i="2"/>
  <c r="S50" i="2" s="1"/>
  <c r="T51" i="2"/>
  <c r="S51" i="2" s="1"/>
  <c r="T52" i="2"/>
  <c r="S52" i="2" s="1"/>
  <c r="T53" i="2"/>
  <c r="S53" i="2" s="1"/>
  <c r="T54" i="2"/>
  <c r="S54" i="2" s="1"/>
  <c r="T55" i="2"/>
  <c r="S55" i="2" s="1"/>
  <c r="T56" i="2"/>
  <c r="S56" i="2" s="1"/>
  <c r="T57" i="2"/>
  <c r="S57" i="2" s="1"/>
  <c r="T58" i="2"/>
  <c r="S58" i="2" s="1"/>
  <c r="T59" i="2"/>
  <c r="S59" i="2" s="1"/>
  <c r="T60" i="2"/>
  <c r="S60" i="2" s="1"/>
  <c r="T61" i="2"/>
  <c r="S61" i="2" s="1"/>
  <c r="T62" i="2"/>
  <c r="S62" i="2" s="1"/>
  <c r="T63" i="2"/>
  <c r="S63" i="2" s="1"/>
  <c r="T64" i="2"/>
  <c r="S64" i="2" s="1"/>
  <c r="T65" i="2"/>
  <c r="S65" i="2" s="1"/>
  <c r="T66" i="2"/>
  <c r="S66" i="2" s="1"/>
  <c r="T67" i="2"/>
  <c r="S67" i="2" s="1"/>
  <c r="T68" i="2"/>
  <c r="S68" i="2" s="1"/>
  <c r="T69" i="2"/>
  <c r="S69" i="2" s="1"/>
  <c r="T70" i="2"/>
  <c r="S70" i="2" s="1"/>
  <c r="T71" i="2"/>
  <c r="S71" i="2" s="1"/>
  <c r="T72" i="2"/>
  <c r="S72" i="2" s="1"/>
  <c r="T73" i="2"/>
  <c r="S73" i="2" s="1"/>
  <c r="T74" i="2"/>
  <c r="S74" i="2" s="1"/>
  <c r="T75" i="2"/>
  <c r="S75" i="2" s="1"/>
  <c r="T76" i="2"/>
  <c r="S76" i="2" s="1"/>
  <c r="T77" i="2"/>
  <c r="S77" i="2" s="1"/>
  <c r="T78" i="2"/>
  <c r="S78" i="2" s="1"/>
  <c r="T79" i="2"/>
  <c r="S79" i="2" s="1"/>
  <c r="T80" i="2"/>
  <c r="S80" i="2" s="1"/>
  <c r="T81" i="2"/>
  <c r="S81" i="2" s="1"/>
  <c r="T82" i="2"/>
  <c r="S82" i="2" s="1"/>
  <c r="T83" i="2"/>
  <c r="S83" i="2" s="1"/>
  <c r="T84" i="2"/>
  <c r="S84" i="2" s="1"/>
  <c r="T85" i="2"/>
  <c r="S85" i="2" s="1"/>
  <c r="T86" i="2"/>
  <c r="S86" i="2" s="1"/>
  <c r="T87" i="2"/>
  <c r="S87" i="2" s="1"/>
  <c r="T88" i="2"/>
  <c r="S88" i="2" s="1"/>
  <c r="T89" i="2"/>
  <c r="S89" i="2" s="1"/>
  <c r="T90" i="2"/>
  <c r="S90" i="2" s="1"/>
  <c r="T91" i="2"/>
  <c r="S91" i="2" s="1"/>
  <c r="T92" i="2"/>
  <c r="S92" i="2" s="1"/>
  <c r="T93" i="2"/>
  <c r="S93" i="2" s="1"/>
  <c r="T94" i="2"/>
  <c r="S94" i="2" s="1"/>
  <c r="T95" i="2"/>
  <c r="S95" i="2" s="1"/>
  <c r="T96" i="2"/>
  <c r="S96" i="2" s="1"/>
  <c r="T97" i="2"/>
  <c r="S97" i="2" s="1"/>
  <c r="T98" i="2"/>
  <c r="S98" i="2" s="1"/>
  <c r="T99" i="2"/>
  <c r="S99" i="2" s="1"/>
  <c r="T100" i="2"/>
  <c r="S100" i="2" s="1"/>
  <c r="T101" i="2"/>
  <c r="S101" i="2" s="1"/>
  <c r="T102" i="2"/>
  <c r="S102" i="2" s="1"/>
  <c r="T103" i="2"/>
  <c r="S103" i="2" s="1"/>
  <c r="T104" i="2"/>
  <c r="S104" i="2" s="1"/>
  <c r="T105" i="2"/>
  <c r="S105" i="2" s="1"/>
  <c r="T106" i="2"/>
  <c r="S106" i="2" s="1"/>
  <c r="T107" i="2"/>
  <c r="S107" i="2" s="1"/>
  <c r="T108" i="2"/>
  <c r="S108" i="2" s="1"/>
  <c r="T109" i="2"/>
  <c r="S109" i="2" s="1"/>
  <c r="T110" i="2"/>
  <c r="S110" i="2" s="1"/>
  <c r="T111" i="2"/>
  <c r="S111" i="2" s="1"/>
  <c r="T112" i="2"/>
  <c r="S112" i="2" s="1"/>
  <c r="T113" i="2"/>
  <c r="S113" i="2" s="1"/>
  <c r="T114" i="2"/>
  <c r="S114" i="2" s="1"/>
  <c r="T115" i="2"/>
  <c r="S115" i="2" s="1"/>
  <c r="T116" i="2"/>
  <c r="S116" i="2" s="1"/>
  <c r="T117" i="2"/>
  <c r="S117" i="2" s="1"/>
  <c r="T118" i="2"/>
  <c r="S118" i="2" s="1"/>
  <c r="T119" i="2"/>
  <c r="S119" i="2" s="1"/>
  <c r="T120" i="2"/>
  <c r="S120" i="2" s="1"/>
  <c r="T121" i="2"/>
  <c r="S121" i="2" s="1"/>
  <c r="T122" i="2"/>
  <c r="S122" i="2" s="1"/>
  <c r="T123" i="2"/>
  <c r="S123" i="2" s="1"/>
  <c r="T124" i="2"/>
  <c r="S124" i="2" s="1"/>
  <c r="T125" i="2"/>
  <c r="S125" i="2" s="1"/>
  <c r="T126" i="2"/>
  <c r="S126" i="2" s="1"/>
  <c r="T127" i="2"/>
  <c r="S127" i="2" s="1"/>
  <c r="T128" i="2"/>
  <c r="S128" i="2" s="1"/>
  <c r="T129" i="2"/>
  <c r="S129" i="2" s="1"/>
  <c r="T130" i="2"/>
  <c r="S130" i="2" s="1"/>
  <c r="T131" i="2"/>
  <c r="S131" i="2" s="1"/>
  <c r="T132" i="2"/>
  <c r="S132" i="2" s="1"/>
  <c r="T133" i="2"/>
  <c r="S133" i="2" s="1"/>
  <c r="T134" i="2"/>
  <c r="S134" i="2" s="1"/>
  <c r="T135" i="2"/>
  <c r="S135" i="2" s="1"/>
  <c r="T136" i="2"/>
  <c r="S136" i="2" s="1"/>
  <c r="T137" i="2"/>
  <c r="S137" i="2" s="1"/>
  <c r="T138" i="2"/>
  <c r="S138" i="2" s="1"/>
  <c r="T139" i="2"/>
  <c r="S139" i="2" s="1"/>
  <c r="T140" i="2"/>
  <c r="S140" i="2" s="1"/>
  <c r="T141" i="2"/>
  <c r="S141" i="2" s="1"/>
  <c r="T142" i="2"/>
  <c r="S142" i="2" s="1"/>
  <c r="T143" i="2"/>
  <c r="S143" i="2" s="1"/>
  <c r="T144" i="2"/>
  <c r="S144" i="2" s="1"/>
  <c r="T145" i="2"/>
  <c r="S145" i="2" s="1"/>
  <c r="T146" i="2"/>
  <c r="S146" i="2" s="1"/>
  <c r="T147" i="2"/>
  <c r="S147" i="2" s="1"/>
  <c r="T148" i="2"/>
  <c r="S148" i="2" s="1"/>
  <c r="T149" i="2"/>
  <c r="S149" i="2" s="1"/>
  <c r="T150" i="2"/>
  <c r="S150" i="2" s="1"/>
  <c r="T151" i="2"/>
  <c r="S151" i="2" s="1"/>
  <c r="T152" i="2"/>
  <c r="S152" i="2" s="1"/>
  <c r="T153" i="2"/>
  <c r="S153" i="2" s="1"/>
  <c r="T154" i="2"/>
  <c r="S154" i="2" s="1"/>
  <c r="T155" i="2"/>
  <c r="S155" i="2" s="1"/>
  <c r="T156" i="2"/>
  <c r="S156" i="2" s="1"/>
  <c r="T157" i="2"/>
  <c r="S157" i="2" s="1"/>
  <c r="T158" i="2"/>
  <c r="S158" i="2" s="1"/>
  <c r="T159" i="2"/>
  <c r="S159" i="2" s="1"/>
  <c r="T160" i="2"/>
  <c r="S160" i="2" s="1"/>
  <c r="T161" i="2"/>
  <c r="S161" i="2" s="1"/>
  <c r="T162" i="2"/>
  <c r="S162" i="2" s="1"/>
  <c r="T163" i="2"/>
  <c r="S163" i="2" s="1"/>
  <c r="T164" i="2"/>
  <c r="S164" i="2" s="1"/>
  <c r="T165" i="2"/>
  <c r="S165" i="2" s="1"/>
  <c r="T166" i="2"/>
  <c r="S166" i="2" s="1"/>
  <c r="T167" i="2"/>
  <c r="S167" i="2" s="1"/>
  <c r="T168" i="2"/>
  <c r="S168" i="2" s="1"/>
  <c r="T169" i="2"/>
  <c r="S169" i="2" s="1"/>
  <c r="T170" i="2"/>
  <c r="S170" i="2" s="1"/>
  <c r="T171" i="2"/>
  <c r="S171" i="2" s="1"/>
  <c r="T172" i="2"/>
  <c r="S172" i="2" s="1"/>
  <c r="T173" i="2"/>
  <c r="S173" i="2" s="1"/>
  <c r="T174" i="2"/>
  <c r="S174" i="2" s="1"/>
  <c r="T175" i="2"/>
  <c r="S175" i="2" s="1"/>
  <c r="T176" i="2"/>
  <c r="S176" i="2" s="1"/>
  <c r="T177" i="2"/>
  <c r="S177" i="2" s="1"/>
  <c r="T178" i="2"/>
  <c r="S178" i="2" s="1"/>
  <c r="T179" i="2"/>
  <c r="S179" i="2" s="1"/>
  <c r="T180" i="2"/>
  <c r="S180" i="2" s="1"/>
  <c r="T181" i="2"/>
  <c r="S181" i="2" s="1"/>
  <c r="T182" i="2"/>
  <c r="S182" i="2" s="1"/>
  <c r="T183" i="2"/>
  <c r="S183" i="2" s="1"/>
  <c r="T184" i="2"/>
  <c r="S184" i="2" s="1"/>
  <c r="T185" i="2"/>
  <c r="S185" i="2" s="1"/>
  <c r="T186" i="2"/>
  <c r="S186" i="2" s="1"/>
  <c r="T187" i="2"/>
  <c r="S187" i="2" s="1"/>
  <c r="T188" i="2"/>
  <c r="S188" i="2" s="1"/>
  <c r="T189" i="2"/>
  <c r="S189" i="2" s="1"/>
  <c r="T190" i="2"/>
  <c r="S190" i="2" s="1"/>
  <c r="T191" i="2"/>
  <c r="S191" i="2" s="1"/>
  <c r="T192" i="2"/>
  <c r="S192" i="2" s="1"/>
  <c r="T193" i="2"/>
  <c r="S193" i="2" s="1"/>
  <c r="T194" i="2"/>
  <c r="S194" i="2" s="1"/>
  <c r="T195" i="2"/>
  <c r="S195" i="2" s="1"/>
  <c r="T196" i="2"/>
  <c r="S196" i="2" s="1"/>
  <c r="T197" i="2"/>
  <c r="S197" i="2" s="1"/>
  <c r="T198" i="2"/>
  <c r="S198" i="2" s="1"/>
  <c r="T199" i="2"/>
  <c r="S199" i="2" s="1"/>
  <c r="T200" i="2"/>
  <c r="S200" i="2" s="1"/>
  <c r="T201" i="2"/>
  <c r="S201" i="2" s="1"/>
  <c r="T202" i="2"/>
  <c r="S202" i="2" s="1"/>
  <c r="T203" i="2"/>
  <c r="S203" i="2" s="1"/>
  <c r="T204" i="2"/>
  <c r="S204" i="2" s="1"/>
  <c r="T205" i="2"/>
  <c r="S205" i="2" s="1"/>
  <c r="T206" i="2"/>
  <c r="S206" i="2" s="1"/>
  <c r="T207" i="2"/>
  <c r="S207" i="2" s="1"/>
  <c r="T208" i="2"/>
  <c r="S208" i="2" s="1"/>
  <c r="T209" i="2"/>
  <c r="S209" i="2" s="1"/>
  <c r="T210" i="2"/>
  <c r="S210" i="2" s="1"/>
  <c r="T211" i="2"/>
  <c r="S211" i="2" s="1"/>
  <c r="T212" i="2"/>
  <c r="S212" i="2" s="1"/>
  <c r="T213" i="2"/>
  <c r="S213" i="2" s="1"/>
  <c r="T214" i="2"/>
  <c r="S214" i="2" s="1"/>
  <c r="T215" i="2"/>
  <c r="S215" i="2" s="1"/>
  <c r="T216" i="2"/>
  <c r="S216" i="2" s="1"/>
  <c r="T217" i="2"/>
  <c r="S217" i="2" s="1"/>
  <c r="T218" i="2"/>
  <c r="S218" i="2" s="1"/>
  <c r="T219" i="2"/>
  <c r="S219" i="2" s="1"/>
  <c r="T220" i="2"/>
  <c r="S220" i="2" s="1"/>
  <c r="T221" i="2"/>
  <c r="S221" i="2" s="1"/>
  <c r="T222" i="2"/>
  <c r="S222" i="2" s="1"/>
  <c r="T223" i="2"/>
  <c r="S223" i="2" s="1"/>
  <c r="T224" i="2"/>
  <c r="S224" i="2" s="1"/>
  <c r="T225" i="2"/>
  <c r="S225" i="2" s="1"/>
  <c r="T226" i="2"/>
  <c r="S226" i="2" s="1"/>
  <c r="T227" i="2"/>
  <c r="S227" i="2" s="1"/>
  <c r="T228" i="2"/>
  <c r="S228" i="2" s="1"/>
  <c r="T229" i="2"/>
  <c r="S229" i="2" s="1"/>
  <c r="T230" i="2"/>
  <c r="S230" i="2" s="1"/>
  <c r="T231" i="2"/>
  <c r="S231" i="2" s="1"/>
  <c r="T232" i="2"/>
  <c r="S232" i="2" s="1"/>
  <c r="T233" i="2"/>
  <c r="S233" i="2" s="1"/>
  <c r="T234" i="2"/>
  <c r="S234" i="2" s="1"/>
  <c r="T235" i="2"/>
  <c r="S235" i="2" s="1"/>
  <c r="T236" i="2"/>
  <c r="S236" i="2" s="1"/>
  <c r="T237" i="2"/>
  <c r="S237" i="2" s="1"/>
  <c r="T238" i="2"/>
  <c r="S238" i="2" s="1"/>
  <c r="T239" i="2"/>
  <c r="S239" i="2" s="1"/>
  <c r="T240" i="2"/>
  <c r="S240" i="2" s="1"/>
  <c r="T241" i="2"/>
  <c r="S241" i="2" s="1"/>
  <c r="T242" i="2"/>
  <c r="S242" i="2" s="1"/>
  <c r="T243" i="2"/>
  <c r="S243" i="2" s="1"/>
  <c r="T244" i="2"/>
  <c r="S244" i="2" s="1"/>
  <c r="T245" i="2"/>
  <c r="S245" i="2" s="1"/>
  <c r="T246" i="2"/>
  <c r="S246" i="2" s="1"/>
  <c r="T247" i="2"/>
  <c r="S247" i="2" s="1"/>
  <c r="T248" i="2"/>
  <c r="S248" i="2" s="1"/>
  <c r="T249" i="2"/>
  <c r="S249" i="2" s="1"/>
  <c r="T250" i="2"/>
  <c r="S250" i="2" s="1"/>
  <c r="T251" i="2"/>
  <c r="S251" i="2" s="1"/>
  <c r="T252" i="2"/>
  <c r="S252" i="2" s="1"/>
  <c r="T253" i="2"/>
  <c r="S253" i="2" s="1"/>
  <c r="T254" i="2"/>
  <c r="S254" i="2" s="1"/>
  <c r="T255" i="2"/>
  <c r="S255" i="2" s="1"/>
  <c r="T256" i="2"/>
  <c r="S256" i="2" s="1"/>
  <c r="T257" i="2"/>
  <c r="S257" i="2" s="1"/>
  <c r="T258" i="2"/>
  <c r="S258" i="2" s="1"/>
  <c r="T259" i="2"/>
  <c r="S259" i="2" s="1"/>
  <c r="T260" i="2"/>
  <c r="S260" i="2" s="1"/>
  <c r="T261" i="2"/>
  <c r="S261" i="2" s="1"/>
  <c r="T262" i="2"/>
  <c r="S262" i="2" s="1"/>
  <c r="T263" i="2"/>
  <c r="S263" i="2" s="1"/>
  <c r="T264" i="2"/>
  <c r="S264" i="2" s="1"/>
  <c r="T265" i="2"/>
  <c r="S265" i="2" s="1"/>
  <c r="T266" i="2"/>
  <c r="S266" i="2" s="1"/>
  <c r="T267" i="2"/>
  <c r="S267" i="2" s="1"/>
  <c r="T268" i="2"/>
  <c r="S268" i="2" s="1"/>
  <c r="T269" i="2"/>
  <c r="S269" i="2" s="1"/>
  <c r="T270" i="2"/>
  <c r="S270" i="2" s="1"/>
  <c r="T271" i="2"/>
  <c r="S271" i="2" s="1"/>
  <c r="T272" i="2"/>
  <c r="S272" i="2" s="1"/>
  <c r="T273" i="2"/>
  <c r="S273" i="2" s="1"/>
  <c r="T274" i="2"/>
  <c r="S274" i="2" s="1"/>
  <c r="T275" i="2"/>
  <c r="S275" i="2" s="1"/>
  <c r="T276" i="2"/>
  <c r="S276" i="2" s="1"/>
  <c r="T277" i="2"/>
  <c r="S277" i="2" s="1"/>
  <c r="T278" i="2"/>
  <c r="S278" i="2" s="1"/>
  <c r="T279" i="2"/>
  <c r="S279" i="2" s="1"/>
  <c r="T280" i="2"/>
  <c r="S280" i="2" s="1"/>
  <c r="T281" i="2"/>
  <c r="S281" i="2" s="1"/>
  <c r="T282" i="2"/>
  <c r="S282" i="2" s="1"/>
  <c r="T283" i="2"/>
  <c r="S283" i="2" s="1"/>
  <c r="T284" i="2"/>
  <c r="S284" i="2" s="1"/>
  <c r="T285" i="2"/>
  <c r="S285" i="2" s="1"/>
  <c r="T286" i="2"/>
  <c r="S286" i="2" s="1"/>
  <c r="T287" i="2"/>
  <c r="S287" i="2" s="1"/>
  <c r="T288" i="2"/>
  <c r="S288" i="2" s="1"/>
  <c r="T289" i="2"/>
  <c r="S289" i="2" s="1"/>
  <c r="T290" i="2"/>
  <c r="S290" i="2" s="1"/>
  <c r="T291" i="2"/>
  <c r="S291" i="2" s="1"/>
  <c r="T292" i="2"/>
  <c r="S292" i="2" s="1"/>
  <c r="T293" i="2"/>
  <c r="S293" i="2" s="1"/>
  <c r="T294" i="2"/>
  <c r="S294" i="2" s="1"/>
  <c r="T295" i="2"/>
  <c r="S295" i="2" s="1"/>
  <c r="T296" i="2"/>
  <c r="S296" i="2" s="1"/>
  <c r="T297" i="2"/>
  <c r="S297" i="2" s="1"/>
  <c r="T298" i="2"/>
  <c r="S298" i="2" s="1"/>
  <c r="T299" i="2"/>
  <c r="S299" i="2" s="1"/>
  <c r="T300" i="2"/>
  <c r="S300" i="2" s="1"/>
  <c r="T301" i="2"/>
  <c r="S301" i="2" s="1"/>
  <c r="T302" i="2"/>
  <c r="S302" i="2" s="1"/>
  <c r="T303" i="2"/>
  <c r="S303" i="2" s="1"/>
  <c r="T304" i="2"/>
  <c r="S304" i="2" s="1"/>
  <c r="T305" i="2"/>
  <c r="S305" i="2" s="1"/>
  <c r="T306" i="2"/>
  <c r="S306" i="2" s="1"/>
  <c r="T307" i="2"/>
  <c r="S307" i="2" s="1"/>
  <c r="T308" i="2"/>
  <c r="S308" i="2" s="1"/>
  <c r="T309" i="2"/>
  <c r="S309" i="2" s="1"/>
  <c r="T310" i="2"/>
  <c r="S310" i="2" s="1"/>
  <c r="T311" i="2"/>
  <c r="S311" i="2" s="1"/>
  <c r="T312" i="2"/>
  <c r="S312" i="2" s="1"/>
  <c r="T313" i="2"/>
  <c r="S313" i="2" s="1"/>
  <c r="T314" i="2"/>
  <c r="S314" i="2" s="1"/>
  <c r="T315" i="2"/>
  <c r="S315" i="2" s="1"/>
  <c r="T316" i="2"/>
  <c r="S316" i="2" s="1"/>
  <c r="T317" i="2"/>
  <c r="S317" i="2" s="1"/>
  <c r="T318" i="2"/>
  <c r="S318" i="2" s="1"/>
  <c r="T319" i="2"/>
  <c r="S319" i="2" s="1"/>
  <c r="T320" i="2"/>
  <c r="S320" i="2" s="1"/>
  <c r="T321" i="2"/>
  <c r="S321" i="2" s="1"/>
  <c r="T322" i="2"/>
  <c r="S322" i="2" s="1"/>
  <c r="T323" i="2"/>
  <c r="S323" i="2" s="1"/>
  <c r="T324" i="2"/>
  <c r="S324" i="2" s="1"/>
  <c r="T325" i="2"/>
  <c r="S325" i="2" s="1"/>
  <c r="T326" i="2"/>
  <c r="S326" i="2" s="1"/>
  <c r="T327" i="2"/>
  <c r="S327" i="2" s="1"/>
  <c r="T328" i="2"/>
  <c r="S328" i="2" s="1"/>
  <c r="T329" i="2"/>
  <c r="S329" i="2" s="1"/>
  <c r="T330" i="2"/>
  <c r="S330" i="2" s="1"/>
  <c r="T331" i="2"/>
  <c r="S331" i="2" s="1"/>
  <c r="T332" i="2"/>
  <c r="S332" i="2" s="1"/>
  <c r="T333" i="2"/>
  <c r="S333" i="2" s="1"/>
  <c r="T334" i="2"/>
  <c r="S334" i="2" s="1"/>
  <c r="T335" i="2"/>
  <c r="S335" i="2" s="1"/>
  <c r="T336" i="2"/>
  <c r="S336" i="2" s="1"/>
  <c r="T337" i="2"/>
  <c r="S337" i="2" s="1"/>
  <c r="T338" i="2"/>
  <c r="S338" i="2" s="1"/>
  <c r="T339" i="2"/>
  <c r="S339" i="2" s="1"/>
  <c r="T340" i="2"/>
  <c r="S340" i="2" s="1"/>
  <c r="T341" i="2"/>
  <c r="S341" i="2" s="1"/>
  <c r="T342" i="2"/>
  <c r="S342" i="2" s="1"/>
  <c r="T343" i="2"/>
  <c r="S343" i="2" s="1"/>
  <c r="T344" i="2"/>
  <c r="S344" i="2" s="1"/>
  <c r="T345" i="2"/>
  <c r="S345" i="2" s="1"/>
  <c r="T346" i="2"/>
  <c r="S346" i="2" s="1"/>
  <c r="T347" i="2"/>
  <c r="S347" i="2" s="1"/>
  <c r="T348" i="2"/>
  <c r="S348" i="2" s="1"/>
  <c r="T349" i="2"/>
  <c r="S349" i="2" s="1"/>
  <c r="T350" i="2"/>
  <c r="S350" i="2" s="1"/>
  <c r="T351" i="2"/>
  <c r="S351" i="2" s="1"/>
  <c r="T352" i="2"/>
  <c r="S352" i="2" s="1"/>
  <c r="T353" i="2"/>
  <c r="S353" i="2" s="1"/>
  <c r="T354" i="2"/>
  <c r="S354" i="2" s="1"/>
  <c r="T355" i="2"/>
  <c r="S355" i="2" s="1"/>
  <c r="T356" i="2"/>
  <c r="S356" i="2" s="1"/>
  <c r="T357" i="2"/>
  <c r="S357" i="2" s="1"/>
  <c r="T358" i="2"/>
  <c r="S358" i="2" s="1"/>
  <c r="T359" i="2"/>
  <c r="S359" i="2" s="1"/>
  <c r="T360" i="2"/>
  <c r="S360" i="2" s="1"/>
  <c r="T361" i="2"/>
  <c r="S361" i="2" s="1"/>
  <c r="T362" i="2"/>
  <c r="S362" i="2" s="1"/>
  <c r="T363" i="2"/>
  <c r="S363" i="2" s="1"/>
  <c r="T364" i="2"/>
  <c r="S364" i="2" s="1"/>
  <c r="T365" i="2"/>
  <c r="S365" i="2" s="1"/>
  <c r="T366" i="2"/>
  <c r="S366" i="2" s="1"/>
  <c r="T367" i="2"/>
  <c r="S367" i="2" s="1"/>
  <c r="T368" i="2"/>
  <c r="S368" i="2" s="1"/>
  <c r="T369" i="2"/>
  <c r="S369" i="2" s="1"/>
  <c r="T370" i="2"/>
  <c r="S370" i="2" s="1"/>
  <c r="T371" i="2"/>
  <c r="S371" i="2" s="1"/>
  <c r="T372" i="2"/>
  <c r="S372" i="2" s="1"/>
  <c r="T373" i="2"/>
  <c r="S373" i="2" s="1"/>
  <c r="T374" i="2"/>
  <c r="S374" i="2" s="1"/>
  <c r="T375" i="2"/>
  <c r="S375" i="2" s="1"/>
  <c r="T376" i="2"/>
  <c r="S376" i="2" s="1"/>
  <c r="T377" i="2"/>
  <c r="S377" i="2" s="1"/>
  <c r="T378" i="2"/>
  <c r="S378" i="2" s="1"/>
  <c r="T379" i="2"/>
  <c r="S379" i="2" s="1"/>
  <c r="T380" i="2"/>
  <c r="S380" i="2" s="1"/>
  <c r="T381" i="2"/>
  <c r="S381" i="2" s="1"/>
  <c r="T382" i="2"/>
  <c r="S382" i="2" s="1"/>
  <c r="T383" i="2"/>
  <c r="S383" i="2" s="1"/>
  <c r="T384" i="2"/>
  <c r="S384" i="2" s="1"/>
  <c r="T385" i="2"/>
  <c r="S385" i="2" s="1"/>
  <c r="T386" i="2"/>
  <c r="S386" i="2" s="1"/>
  <c r="T387" i="2"/>
  <c r="S387" i="2" s="1"/>
  <c r="T388" i="2"/>
  <c r="S388" i="2" s="1"/>
  <c r="T389" i="2"/>
  <c r="S389" i="2" s="1"/>
  <c r="T390" i="2"/>
  <c r="S390" i="2" s="1"/>
  <c r="T391" i="2"/>
  <c r="S391" i="2" s="1"/>
  <c r="T392" i="2"/>
  <c r="S392" i="2" s="1"/>
  <c r="T393" i="2"/>
  <c r="S393" i="2" s="1"/>
  <c r="T394" i="2"/>
  <c r="S394" i="2" s="1"/>
  <c r="T395" i="2"/>
  <c r="S395" i="2" s="1"/>
  <c r="T396" i="2"/>
  <c r="S396" i="2" s="1"/>
  <c r="T397" i="2"/>
  <c r="S397" i="2" s="1"/>
  <c r="T398" i="2"/>
  <c r="S398" i="2" s="1"/>
  <c r="T399" i="2"/>
  <c r="S399" i="2" s="1"/>
  <c r="T400" i="2"/>
  <c r="S400" i="2" s="1"/>
  <c r="T401" i="2"/>
  <c r="S401" i="2" s="1"/>
  <c r="T402" i="2"/>
  <c r="S402" i="2" s="1"/>
  <c r="T403" i="2"/>
  <c r="S403" i="2" s="1"/>
  <c r="T404" i="2"/>
  <c r="S404" i="2" s="1"/>
  <c r="T405" i="2"/>
  <c r="S405" i="2" s="1"/>
  <c r="T406" i="2"/>
  <c r="S406" i="2" s="1"/>
  <c r="T407" i="2"/>
  <c r="S407" i="2" s="1"/>
  <c r="T408" i="2"/>
  <c r="S408" i="2" s="1"/>
  <c r="T409" i="2"/>
  <c r="S409" i="2" s="1"/>
  <c r="T410" i="2"/>
  <c r="S410" i="2" s="1"/>
  <c r="T411" i="2"/>
  <c r="S411" i="2" s="1"/>
  <c r="T412" i="2"/>
  <c r="S412" i="2" s="1"/>
  <c r="T413" i="2"/>
  <c r="S413" i="2" s="1"/>
  <c r="T414" i="2"/>
  <c r="S414" i="2" s="1"/>
  <c r="T415" i="2"/>
  <c r="S415" i="2" s="1"/>
  <c r="T416" i="2"/>
  <c r="S416" i="2" s="1"/>
  <c r="T417" i="2"/>
  <c r="S417" i="2" s="1"/>
  <c r="T418" i="2"/>
  <c r="S418" i="2" s="1"/>
  <c r="T419" i="2"/>
  <c r="S419" i="2" s="1"/>
  <c r="T420" i="2"/>
  <c r="S420" i="2" s="1"/>
  <c r="T421" i="2"/>
  <c r="S421" i="2" s="1"/>
  <c r="T422" i="2"/>
  <c r="S422" i="2" s="1"/>
  <c r="T423" i="2"/>
  <c r="S423" i="2" s="1"/>
  <c r="T424" i="2"/>
  <c r="S424" i="2" s="1"/>
  <c r="T425" i="2"/>
  <c r="S425" i="2" s="1"/>
  <c r="T426" i="2"/>
  <c r="S426" i="2" s="1"/>
  <c r="T427" i="2"/>
  <c r="S427" i="2" s="1"/>
  <c r="T428" i="2"/>
  <c r="S428" i="2" s="1"/>
  <c r="T429" i="2"/>
  <c r="S429" i="2" s="1"/>
  <c r="T430" i="2"/>
  <c r="S430" i="2" s="1"/>
  <c r="T431" i="2"/>
  <c r="S431" i="2" s="1"/>
  <c r="T432" i="2"/>
  <c r="S432" i="2" s="1"/>
  <c r="T433" i="2"/>
  <c r="S433" i="2" s="1"/>
  <c r="T434" i="2"/>
  <c r="S434" i="2" s="1"/>
  <c r="T435" i="2"/>
  <c r="S435" i="2" s="1"/>
  <c r="T436" i="2"/>
  <c r="S436" i="2" s="1"/>
  <c r="T437" i="2"/>
  <c r="S437" i="2" s="1"/>
  <c r="T438" i="2"/>
  <c r="S438" i="2" s="1"/>
  <c r="T439" i="2"/>
  <c r="S439" i="2" s="1"/>
  <c r="T440" i="2"/>
  <c r="S440" i="2" s="1"/>
  <c r="T441" i="2"/>
  <c r="S441" i="2" s="1"/>
  <c r="T442" i="2"/>
  <c r="S442" i="2" s="1"/>
  <c r="T443" i="2"/>
  <c r="S443" i="2" s="1"/>
  <c r="T444" i="2"/>
  <c r="S444" i="2" s="1"/>
  <c r="T445" i="2"/>
  <c r="S445" i="2" s="1"/>
  <c r="T446" i="2"/>
  <c r="S446" i="2" s="1"/>
  <c r="T447" i="2"/>
  <c r="S447" i="2" s="1"/>
  <c r="T448" i="2"/>
  <c r="S448" i="2" s="1"/>
  <c r="T449" i="2"/>
  <c r="S449" i="2" s="1"/>
  <c r="T450" i="2"/>
  <c r="S450" i="2" s="1"/>
  <c r="T451" i="2"/>
  <c r="S451" i="2" s="1"/>
  <c r="T452" i="2"/>
  <c r="S452" i="2" s="1"/>
  <c r="T453" i="2"/>
  <c r="S453" i="2" s="1"/>
  <c r="T454" i="2"/>
  <c r="S454" i="2" s="1"/>
  <c r="T455" i="2"/>
  <c r="S455" i="2" s="1"/>
  <c r="T456" i="2"/>
  <c r="S456" i="2" s="1"/>
  <c r="T457" i="2"/>
  <c r="S457" i="2" s="1"/>
  <c r="T458" i="2"/>
  <c r="S458" i="2" s="1"/>
  <c r="T459" i="2"/>
  <c r="S459" i="2" s="1"/>
  <c r="T460" i="2"/>
  <c r="S460" i="2" s="1"/>
  <c r="T461" i="2"/>
  <c r="S461" i="2" s="1"/>
  <c r="T462" i="2"/>
  <c r="S462" i="2" s="1"/>
  <c r="T463" i="2"/>
  <c r="S463" i="2" s="1"/>
  <c r="T464" i="2"/>
  <c r="S464" i="2" s="1"/>
  <c r="T465" i="2"/>
  <c r="S465" i="2" s="1"/>
  <c r="T466" i="2"/>
  <c r="S466" i="2" s="1"/>
  <c r="T467" i="2"/>
  <c r="S467" i="2" s="1"/>
  <c r="T468" i="2"/>
  <c r="S468" i="2" s="1"/>
  <c r="T469" i="2"/>
  <c r="S469" i="2" s="1"/>
  <c r="T470" i="2"/>
  <c r="S470" i="2" s="1"/>
  <c r="T471" i="2"/>
  <c r="S471" i="2" s="1"/>
  <c r="T472" i="2"/>
  <c r="S472" i="2" s="1"/>
  <c r="T473" i="2"/>
  <c r="S473" i="2" s="1"/>
  <c r="T474" i="2"/>
  <c r="S474" i="2" s="1"/>
  <c r="T475" i="2"/>
  <c r="S475" i="2" s="1"/>
  <c r="T476" i="2"/>
  <c r="S476" i="2" s="1"/>
  <c r="T477" i="2"/>
  <c r="S477" i="2" s="1"/>
  <c r="T478" i="2"/>
  <c r="S478" i="2" s="1"/>
  <c r="T479" i="2"/>
  <c r="S479" i="2" s="1"/>
  <c r="T480" i="2"/>
  <c r="S480" i="2" s="1"/>
  <c r="T481" i="2"/>
  <c r="S481" i="2" s="1"/>
  <c r="T482" i="2"/>
  <c r="S482" i="2" s="1"/>
  <c r="T483" i="2"/>
  <c r="S483" i="2" s="1"/>
  <c r="T484" i="2"/>
  <c r="S484" i="2" s="1"/>
  <c r="T485" i="2"/>
  <c r="S485" i="2" s="1"/>
  <c r="T486" i="2"/>
  <c r="S486" i="2" s="1"/>
  <c r="T487" i="2"/>
  <c r="S487" i="2" s="1"/>
  <c r="T488" i="2"/>
  <c r="S488" i="2" s="1"/>
  <c r="T489" i="2"/>
  <c r="S489" i="2" s="1"/>
  <c r="T490" i="2"/>
  <c r="S490" i="2" s="1"/>
  <c r="T491" i="2"/>
  <c r="S491" i="2" s="1"/>
  <c r="T492" i="2"/>
  <c r="S492" i="2" s="1"/>
  <c r="T493" i="2"/>
  <c r="S493" i="2" s="1"/>
  <c r="T494" i="2"/>
  <c r="S494" i="2" s="1"/>
  <c r="T495" i="2"/>
  <c r="S495" i="2" s="1"/>
  <c r="T496" i="2"/>
  <c r="S496" i="2" s="1"/>
  <c r="T497" i="2"/>
  <c r="S497" i="2" s="1"/>
  <c r="T498" i="2"/>
  <c r="S498" i="2" s="1"/>
  <c r="T499" i="2"/>
  <c r="S499" i="2" s="1"/>
  <c r="T500" i="2"/>
  <c r="S500" i="2" s="1"/>
  <c r="T501" i="2"/>
  <c r="S501" i="2" s="1"/>
  <c r="T502" i="2"/>
  <c r="S502" i="2" s="1"/>
  <c r="T503" i="2"/>
  <c r="S503" i="2" s="1"/>
  <c r="T504" i="2"/>
  <c r="S504" i="2" s="1"/>
  <c r="T505" i="2"/>
  <c r="S505" i="2" s="1"/>
  <c r="T506" i="2"/>
  <c r="S506" i="2" s="1"/>
  <c r="T507" i="2"/>
  <c r="S507" i="2" s="1"/>
  <c r="T508" i="2"/>
  <c r="S508" i="2" s="1"/>
  <c r="T509" i="2"/>
  <c r="S509" i="2" s="1"/>
  <c r="T510" i="2"/>
  <c r="S510" i="2" s="1"/>
  <c r="T511" i="2"/>
  <c r="S511" i="2" s="1"/>
  <c r="T512" i="2"/>
  <c r="S512" i="2" s="1"/>
  <c r="T513" i="2"/>
  <c r="S513" i="2" s="1"/>
  <c r="T514" i="2"/>
  <c r="S514" i="2" s="1"/>
  <c r="T515" i="2"/>
  <c r="S515" i="2" s="1"/>
  <c r="T516" i="2"/>
  <c r="S516" i="2" s="1"/>
  <c r="T517" i="2"/>
  <c r="S517" i="2" s="1"/>
  <c r="T518" i="2"/>
  <c r="S518" i="2" s="1"/>
  <c r="T519" i="2"/>
  <c r="S519" i="2" s="1"/>
  <c r="T520" i="2"/>
  <c r="S520" i="2" s="1"/>
  <c r="T521" i="2"/>
  <c r="S521" i="2" s="1"/>
  <c r="T522" i="2"/>
  <c r="S522" i="2" s="1"/>
  <c r="T523" i="2"/>
  <c r="S523" i="2" s="1"/>
  <c r="T524" i="2"/>
  <c r="S524" i="2" s="1"/>
  <c r="T525" i="2"/>
  <c r="S525" i="2" s="1"/>
  <c r="T526" i="2"/>
  <c r="S526" i="2" s="1"/>
  <c r="T527" i="2"/>
  <c r="S527" i="2" s="1"/>
  <c r="T528" i="2"/>
  <c r="S528" i="2" s="1"/>
  <c r="T529" i="2"/>
  <c r="S529" i="2" s="1"/>
  <c r="T530" i="2"/>
  <c r="S530" i="2" s="1"/>
  <c r="T531" i="2"/>
  <c r="S531" i="2" s="1"/>
  <c r="T532" i="2"/>
  <c r="S532" i="2" s="1"/>
  <c r="T533" i="2"/>
  <c r="S533" i="2" s="1"/>
  <c r="T534" i="2"/>
  <c r="S534" i="2" s="1"/>
  <c r="T535" i="2"/>
  <c r="S535" i="2" s="1"/>
  <c r="T536" i="2"/>
  <c r="S536" i="2" s="1"/>
  <c r="T537" i="2"/>
  <c r="S537" i="2" s="1"/>
  <c r="T538" i="2"/>
  <c r="S538" i="2" s="1"/>
  <c r="T539" i="2"/>
  <c r="S539" i="2" s="1"/>
  <c r="T540" i="2"/>
  <c r="S540" i="2" s="1"/>
  <c r="T541" i="2"/>
  <c r="S541" i="2" s="1"/>
  <c r="T542" i="2"/>
  <c r="S542" i="2" s="1"/>
  <c r="T543" i="2"/>
  <c r="S543" i="2" s="1"/>
  <c r="T544" i="2"/>
  <c r="S544" i="2" s="1"/>
  <c r="T545" i="2"/>
  <c r="S545" i="2" s="1"/>
  <c r="T546" i="2"/>
  <c r="S546" i="2" s="1"/>
  <c r="T547" i="2"/>
  <c r="S547" i="2" s="1"/>
  <c r="T548" i="2"/>
  <c r="S548" i="2" s="1"/>
  <c r="T549" i="2"/>
  <c r="S549" i="2" s="1"/>
  <c r="T550" i="2"/>
  <c r="S550" i="2" s="1"/>
  <c r="T551" i="2"/>
  <c r="S551" i="2" s="1"/>
  <c r="T552" i="2"/>
  <c r="S552" i="2" s="1"/>
  <c r="T553" i="2"/>
  <c r="S553" i="2" s="1"/>
  <c r="T554" i="2"/>
  <c r="S554" i="2" s="1"/>
  <c r="T555" i="2"/>
  <c r="S555" i="2" s="1"/>
  <c r="T556" i="2"/>
  <c r="S556" i="2" s="1"/>
  <c r="T557" i="2"/>
  <c r="S557" i="2" s="1"/>
  <c r="T558" i="2"/>
  <c r="S558" i="2" s="1"/>
  <c r="T559" i="2"/>
  <c r="S559" i="2" s="1"/>
  <c r="T560" i="2"/>
  <c r="S560" i="2" s="1"/>
  <c r="T561" i="2"/>
  <c r="S561" i="2" s="1"/>
  <c r="T562" i="2"/>
  <c r="S562" i="2" s="1"/>
  <c r="T563" i="2"/>
  <c r="S563" i="2" s="1"/>
  <c r="T564" i="2"/>
  <c r="S564" i="2" s="1"/>
  <c r="T565" i="2"/>
  <c r="S565" i="2" s="1"/>
  <c r="T566" i="2"/>
  <c r="S566" i="2" s="1"/>
  <c r="T567" i="2"/>
  <c r="S567" i="2" s="1"/>
  <c r="T568" i="2"/>
  <c r="S568" i="2" s="1"/>
  <c r="T569" i="2"/>
  <c r="S569" i="2" s="1"/>
  <c r="T570" i="2"/>
  <c r="S570" i="2" s="1"/>
  <c r="T571" i="2"/>
  <c r="S571" i="2" s="1"/>
  <c r="T572" i="2"/>
  <c r="S572" i="2" s="1"/>
  <c r="T573" i="2"/>
  <c r="S573" i="2" s="1"/>
  <c r="T574" i="2"/>
  <c r="S574" i="2" s="1"/>
  <c r="T575" i="2"/>
  <c r="S575" i="2" s="1"/>
  <c r="T576" i="2"/>
  <c r="S576" i="2" s="1"/>
  <c r="T577" i="2"/>
  <c r="S577" i="2" s="1"/>
  <c r="T578" i="2"/>
  <c r="S578" i="2" s="1"/>
  <c r="T579" i="2"/>
  <c r="S579" i="2" s="1"/>
  <c r="T580" i="2"/>
  <c r="S580" i="2" s="1"/>
  <c r="T581" i="2"/>
  <c r="S581" i="2" s="1"/>
  <c r="T582" i="2"/>
  <c r="S582" i="2" s="1"/>
  <c r="T583" i="2"/>
  <c r="S583" i="2" s="1"/>
  <c r="T584" i="2"/>
  <c r="S584" i="2" s="1"/>
  <c r="T585" i="2"/>
  <c r="S585" i="2" s="1"/>
  <c r="T586" i="2"/>
  <c r="S586" i="2" s="1"/>
  <c r="T587" i="2"/>
  <c r="S587" i="2" s="1"/>
  <c r="T588" i="2"/>
  <c r="S588" i="2" s="1"/>
  <c r="T589" i="2"/>
  <c r="S589" i="2" s="1"/>
  <c r="T590" i="2"/>
  <c r="S590" i="2" s="1"/>
  <c r="T591" i="2"/>
  <c r="S591" i="2" s="1"/>
  <c r="T592" i="2"/>
  <c r="S592" i="2" s="1"/>
  <c r="T593" i="2"/>
  <c r="S593" i="2" s="1"/>
  <c r="T594" i="2"/>
  <c r="T595" i="2"/>
  <c r="S595" i="2" s="1"/>
  <c r="T596" i="2"/>
  <c r="S596" i="2" s="1"/>
  <c r="T597" i="2"/>
  <c r="S597" i="2" s="1"/>
  <c r="T598" i="2"/>
  <c r="S598" i="2" s="1"/>
  <c r="T599" i="2"/>
  <c r="S599" i="2" s="1"/>
  <c r="T600" i="2"/>
  <c r="S600" i="2" s="1"/>
  <c r="T601" i="2"/>
  <c r="S601" i="2" s="1"/>
  <c r="T602" i="2"/>
  <c r="T603" i="2"/>
  <c r="S603" i="2" s="1"/>
  <c r="T604" i="2"/>
  <c r="S604" i="2" s="1"/>
  <c r="T605" i="2"/>
  <c r="S605" i="2" s="1"/>
  <c r="T606" i="2"/>
  <c r="S606" i="2" s="1"/>
  <c r="T607" i="2"/>
  <c r="S607" i="2" s="1"/>
  <c r="T608" i="2"/>
  <c r="S608" i="2" s="1"/>
  <c r="T609" i="2"/>
  <c r="S609" i="2" s="1"/>
  <c r="T610" i="2"/>
  <c r="T611" i="2"/>
  <c r="S611" i="2" s="1"/>
  <c r="T612" i="2"/>
  <c r="S612" i="2" s="1"/>
  <c r="T613" i="2"/>
  <c r="S613" i="2" s="1"/>
  <c r="T614" i="2"/>
  <c r="S614" i="2" s="1"/>
  <c r="T615" i="2"/>
  <c r="S615" i="2" s="1"/>
  <c r="T616" i="2"/>
  <c r="S616" i="2" s="1"/>
  <c r="T617" i="2"/>
  <c r="S617" i="2" s="1"/>
  <c r="T618" i="2"/>
  <c r="T619" i="2"/>
  <c r="S619" i="2" s="1"/>
  <c r="T620" i="2"/>
  <c r="S620" i="2" s="1"/>
  <c r="T621" i="2"/>
  <c r="S621" i="2" s="1"/>
  <c r="T622" i="2"/>
  <c r="S622" i="2" s="1"/>
  <c r="T623" i="2"/>
  <c r="S623" i="2" s="1"/>
  <c r="T624" i="2"/>
  <c r="S624" i="2" s="1"/>
  <c r="T625" i="2"/>
  <c r="S625" i="2" s="1"/>
  <c r="T626" i="2"/>
  <c r="T627" i="2"/>
  <c r="S627" i="2" s="1"/>
  <c r="T628" i="2"/>
  <c r="S628" i="2" s="1"/>
  <c r="T629" i="2"/>
  <c r="S629" i="2" s="1"/>
  <c r="T630" i="2"/>
  <c r="S630" i="2" s="1"/>
  <c r="T631" i="2"/>
  <c r="S631" i="2" s="1"/>
  <c r="T632" i="2"/>
  <c r="S632" i="2" s="1"/>
  <c r="T633" i="2"/>
  <c r="S633" i="2" s="1"/>
  <c r="T634" i="2"/>
  <c r="T635" i="2"/>
  <c r="S635" i="2" s="1"/>
  <c r="T636" i="2"/>
  <c r="S636" i="2" s="1"/>
  <c r="T637" i="2"/>
  <c r="S637" i="2" s="1"/>
  <c r="T638" i="2"/>
  <c r="S638" i="2" s="1"/>
  <c r="T639" i="2"/>
  <c r="S639" i="2" s="1"/>
  <c r="T640" i="2"/>
  <c r="S640" i="2" s="1"/>
  <c r="T641" i="2"/>
  <c r="S641" i="2" s="1"/>
  <c r="T642" i="2"/>
  <c r="T643" i="2"/>
  <c r="S643" i="2" s="1"/>
  <c r="T644" i="2"/>
  <c r="S644" i="2" s="1"/>
  <c r="T645" i="2"/>
  <c r="S645" i="2" s="1"/>
  <c r="T646" i="2"/>
  <c r="S646" i="2" s="1"/>
  <c r="T647" i="2"/>
  <c r="S647" i="2" s="1"/>
  <c r="T648" i="2"/>
  <c r="S648" i="2" s="1"/>
  <c r="T649" i="2"/>
  <c r="S649" i="2" s="1"/>
  <c r="T650" i="2"/>
  <c r="T651" i="2"/>
  <c r="S651" i="2" s="1"/>
  <c r="T652" i="2"/>
  <c r="S652" i="2" s="1"/>
  <c r="T653" i="2"/>
  <c r="S653" i="2" s="1"/>
  <c r="T654" i="2"/>
  <c r="S654" i="2" s="1"/>
  <c r="T655" i="2"/>
  <c r="S655" i="2" s="1"/>
  <c r="T656" i="2"/>
  <c r="S656" i="2" s="1"/>
  <c r="T657" i="2"/>
  <c r="S657" i="2" s="1"/>
  <c r="T658" i="2"/>
  <c r="T659" i="2"/>
  <c r="S659" i="2" s="1"/>
  <c r="T660" i="2"/>
  <c r="S660" i="2" s="1"/>
  <c r="T661" i="2"/>
  <c r="S661" i="2" s="1"/>
  <c r="T662" i="2"/>
  <c r="S662" i="2" s="1"/>
  <c r="T663" i="2"/>
  <c r="S663" i="2" s="1"/>
  <c r="T664" i="2"/>
  <c r="S664" i="2" s="1"/>
  <c r="T665" i="2"/>
  <c r="S665" i="2" s="1"/>
  <c r="T666" i="2"/>
  <c r="T667" i="2"/>
  <c r="S667" i="2" s="1"/>
  <c r="T668" i="2"/>
  <c r="S668" i="2" s="1"/>
  <c r="T669" i="2"/>
  <c r="S669" i="2" s="1"/>
  <c r="T670" i="2"/>
  <c r="S670" i="2" s="1"/>
  <c r="T671" i="2"/>
  <c r="S671" i="2" s="1"/>
  <c r="T672" i="2"/>
  <c r="S672" i="2" s="1"/>
  <c r="T673" i="2"/>
  <c r="S673" i="2" s="1"/>
  <c r="T674" i="2"/>
  <c r="T675" i="2"/>
  <c r="S675" i="2" s="1"/>
  <c r="T676" i="2"/>
  <c r="S676" i="2" s="1"/>
  <c r="T677" i="2"/>
  <c r="S677" i="2" s="1"/>
  <c r="T678" i="2"/>
  <c r="S678" i="2" s="1"/>
  <c r="T679" i="2"/>
  <c r="S679" i="2" s="1"/>
  <c r="T680" i="2"/>
  <c r="S680" i="2" s="1"/>
  <c r="T681" i="2"/>
  <c r="S681" i="2" s="1"/>
  <c r="T682" i="2"/>
  <c r="T683" i="2"/>
  <c r="S683" i="2" s="1"/>
  <c r="T684" i="2"/>
  <c r="S684" i="2" s="1"/>
  <c r="T685" i="2"/>
  <c r="S685" i="2" s="1"/>
  <c r="T686" i="2"/>
  <c r="S686" i="2" s="1"/>
  <c r="T687" i="2"/>
  <c r="S687" i="2" s="1"/>
  <c r="T688" i="2"/>
  <c r="S688" i="2" s="1"/>
  <c r="T689" i="2"/>
  <c r="S689" i="2" s="1"/>
  <c r="T690" i="2"/>
  <c r="T691" i="2"/>
  <c r="S691" i="2" s="1"/>
  <c r="T692" i="2"/>
  <c r="S692" i="2" s="1"/>
  <c r="T693" i="2"/>
  <c r="S693" i="2" s="1"/>
  <c r="T694" i="2"/>
  <c r="S694" i="2" s="1"/>
  <c r="T695" i="2"/>
  <c r="S695" i="2" s="1"/>
  <c r="T696" i="2"/>
  <c r="S696" i="2" s="1"/>
  <c r="T697" i="2"/>
  <c r="S697" i="2" s="1"/>
  <c r="T698" i="2"/>
  <c r="T699" i="2"/>
  <c r="S699" i="2" s="1"/>
  <c r="T700" i="2"/>
  <c r="S700" i="2" s="1"/>
  <c r="T701" i="2"/>
  <c r="S701" i="2" s="1"/>
  <c r="T702" i="2"/>
  <c r="S702" i="2" s="1"/>
  <c r="T703" i="2"/>
  <c r="S703" i="2" s="1"/>
  <c r="T704" i="2"/>
  <c r="S704" i="2" s="1"/>
  <c r="T705" i="2"/>
  <c r="S705" i="2" s="1"/>
  <c r="T706" i="2"/>
  <c r="T707" i="2"/>
  <c r="S707" i="2" s="1"/>
  <c r="T708" i="2"/>
  <c r="S708" i="2" s="1"/>
  <c r="T709" i="2"/>
  <c r="S709" i="2" s="1"/>
  <c r="T710" i="2"/>
  <c r="S710" i="2" s="1"/>
  <c r="T711" i="2"/>
  <c r="S711" i="2" s="1"/>
  <c r="T712" i="2"/>
  <c r="S712" i="2" s="1"/>
  <c r="T713" i="2"/>
  <c r="S713" i="2" s="1"/>
  <c r="T714" i="2"/>
  <c r="T715" i="2"/>
  <c r="S715" i="2" s="1"/>
  <c r="T716" i="2"/>
  <c r="S716" i="2" s="1"/>
  <c r="T717" i="2"/>
  <c r="S717" i="2" s="1"/>
  <c r="T718" i="2"/>
  <c r="S718" i="2" s="1"/>
  <c r="T719" i="2"/>
  <c r="S719" i="2" s="1"/>
  <c r="T720" i="2"/>
  <c r="S720" i="2" s="1"/>
  <c r="T721" i="2"/>
  <c r="S721" i="2" s="1"/>
  <c r="T722" i="2"/>
  <c r="T723" i="2"/>
  <c r="S723" i="2" s="1"/>
  <c r="T724" i="2"/>
  <c r="S724" i="2" s="1"/>
  <c r="T725" i="2"/>
  <c r="S725" i="2" s="1"/>
  <c r="T726" i="2"/>
  <c r="S726" i="2" s="1"/>
  <c r="T727" i="2"/>
  <c r="S727" i="2" s="1"/>
  <c r="T728" i="2"/>
  <c r="S728" i="2" s="1"/>
  <c r="T729" i="2"/>
  <c r="S729" i="2" s="1"/>
  <c r="T730" i="2"/>
  <c r="T731" i="2"/>
  <c r="S731" i="2" s="1"/>
  <c r="T732" i="2"/>
  <c r="S732" i="2" s="1"/>
  <c r="T733" i="2"/>
  <c r="S733" i="2" s="1"/>
  <c r="T734" i="2"/>
  <c r="S734" i="2" s="1"/>
  <c r="T735" i="2"/>
  <c r="S735" i="2" s="1"/>
  <c r="T736" i="2"/>
  <c r="S736" i="2" s="1"/>
  <c r="T737" i="2"/>
  <c r="S737" i="2" s="1"/>
  <c r="T738" i="2"/>
  <c r="T739" i="2"/>
  <c r="S739" i="2" s="1"/>
  <c r="T740" i="2"/>
  <c r="S740" i="2" s="1"/>
  <c r="T741" i="2"/>
  <c r="S741" i="2" s="1"/>
  <c r="T742" i="2"/>
  <c r="S742" i="2" s="1"/>
  <c r="T743" i="2"/>
  <c r="S743" i="2" s="1"/>
  <c r="T744" i="2"/>
  <c r="S744" i="2" s="1"/>
  <c r="T745" i="2"/>
  <c r="S745" i="2" s="1"/>
  <c r="T746" i="2"/>
  <c r="T747" i="2"/>
  <c r="S747" i="2" s="1"/>
  <c r="T748" i="2"/>
  <c r="S748" i="2" s="1"/>
  <c r="T749" i="2"/>
  <c r="S749" i="2" s="1"/>
  <c r="T750" i="2"/>
  <c r="S750" i="2" s="1"/>
  <c r="T751" i="2"/>
  <c r="S751" i="2" s="1"/>
  <c r="T752" i="2"/>
  <c r="S752" i="2" s="1"/>
  <c r="T753" i="2"/>
  <c r="S753" i="2" s="1"/>
  <c r="T754" i="2"/>
  <c r="T755" i="2"/>
  <c r="S755" i="2" s="1"/>
  <c r="T756" i="2"/>
  <c r="S756" i="2" s="1"/>
  <c r="T757" i="2"/>
  <c r="S757" i="2" s="1"/>
  <c r="T758" i="2"/>
  <c r="S758" i="2" s="1"/>
  <c r="T759" i="2"/>
  <c r="S759" i="2" s="1"/>
  <c r="T760" i="2"/>
  <c r="S760" i="2" s="1"/>
  <c r="T761" i="2"/>
  <c r="S761" i="2" s="1"/>
  <c r="T762" i="2"/>
  <c r="T763" i="2"/>
  <c r="S763" i="2" s="1"/>
  <c r="T764" i="2"/>
  <c r="S764" i="2" s="1"/>
  <c r="T765" i="2"/>
  <c r="S765" i="2" s="1"/>
  <c r="T766" i="2"/>
  <c r="S766" i="2" s="1"/>
  <c r="T767" i="2"/>
  <c r="S767" i="2" s="1"/>
  <c r="T768" i="2"/>
  <c r="S768" i="2" s="1"/>
  <c r="T769" i="2"/>
  <c r="S769" i="2" s="1"/>
  <c r="T770" i="2"/>
  <c r="T771" i="2"/>
  <c r="S771" i="2" s="1"/>
  <c r="T772" i="2"/>
  <c r="S772" i="2" s="1"/>
  <c r="T773" i="2"/>
  <c r="S773" i="2" s="1"/>
  <c r="T774" i="2"/>
  <c r="S774" i="2" s="1"/>
  <c r="T775" i="2"/>
  <c r="S775" i="2" s="1"/>
  <c r="T776" i="2"/>
  <c r="S776" i="2" s="1"/>
  <c r="T777" i="2"/>
  <c r="S777" i="2" s="1"/>
  <c r="T778" i="2"/>
  <c r="T779" i="2"/>
  <c r="S779" i="2" s="1"/>
  <c r="T780" i="2"/>
  <c r="S780" i="2" s="1"/>
  <c r="T781" i="2"/>
  <c r="S781" i="2" s="1"/>
  <c r="T782" i="2"/>
  <c r="S782" i="2" s="1"/>
  <c r="T783" i="2"/>
  <c r="S783" i="2" s="1"/>
  <c r="T784" i="2"/>
  <c r="S784" i="2" s="1"/>
  <c r="T785" i="2"/>
  <c r="S785" i="2" s="1"/>
  <c r="T786" i="2"/>
  <c r="T787" i="2"/>
  <c r="S787" i="2" s="1"/>
  <c r="T788" i="2"/>
  <c r="S788" i="2" s="1"/>
  <c r="T789" i="2"/>
  <c r="S789" i="2" s="1"/>
  <c r="T790" i="2"/>
  <c r="S790" i="2" s="1"/>
  <c r="T791" i="2"/>
  <c r="S791" i="2" s="1"/>
  <c r="T792" i="2"/>
  <c r="S792" i="2" s="1"/>
  <c r="T793" i="2"/>
  <c r="S793" i="2" s="1"/>
  <c r="T794" i="2"/>
  <c r="T795" i="2"/>
  <c r="S795" i="2" s="1"/>
  <c r="T796" i="2"/>
  <c r="S796" i="2" s="1"/>
  <c r="T797" i="2"/>
  <c r="S797" i="2" s="1"/>
  <c r="T798" i="2"/>
  <c r="S798" i="2" s="1"/>
  <c r="T799" i="2"/>
  <c r="S799" i="2" s="1"/>
  <c r="T800" i="2"/>
  <c r="S800" i="2" s="1"/>
  <c r="T801" i="2"/>
  <c r="S801" i="2" s="1"/>
  <c r="T802" i="2"/>
  <c r="T803" i="2"/>
  <c r="S803" i="2" s="1"/>
  <c r="T804" i="2"/>
  <c r="S804" i="2" s="1"/>
  <c r="T805" i="2"/>
  <c r="S805" i="2" s="1"/>
  <c r="T806" i="2"/>
  <c r="S806" i="2" s="1"/>
  <c r="T807" i="2"/>
  <c r="S807" i="2" s="1"/>
  <c r="T808" i="2"/>
  <c r="S808" i="2" s="1"/>
  <c r="T809" i="2"/>
  <c r="S809" i="2" s="1"/>
  <c r="T810" i="2"/>
  <c r="T811" i="2"/>
  <c r="S811" i="2" s="1"/>
  <c r="T812" i="2"/>
  <c r="S812" i="2" s="1"/>
  <c r="T813" i="2"/>
  <c r="S813" i="2" s="1"/>
  <c r="T814" i="2"/>
  <c r="S814" i="2" s="1"/>
  <c r="T815" i="2"/>
  <c r="S815" i="2" s="1"/>
  <c r="T816" i="2"/>
  <c r="S816" i="2" s="1"/>
  <c r="T817" i="2"/>
  <c r="S817" i="2" s="1"/>
  <c r="T818" i="2"/>
  <c r="T819" i="2"/>
  <c r="S819" i="2" s="1"/>
  <c r="T820" i="2"/>
  <c r="S820" i="2" s="1"/>
  <c r="T821" i="2"/>
  <c r="S821" i="2" s="1"/>
  <c r="T822" i="2"/>
  <c r="S822" i="2" s="1"/>
  <c r="T823" i="2"/>
  <c r="S823" i="2" s="1"/>
  <c r="T824" i="2"/>
  <c r="S824" i="2" s="1"/>
  <c r="T825" i="2"/>
  <c r="S825" i="2" s="1"/>
  <c r="T826" i="2"/>
  <c r="T827" i="2"/>
  <c r="S827" i="2" s="1"/>
  <c r="T828" i="2"/>
  <c r="S828" i="2" s="1"/>
  <c r="T829" i="2"/>
  <c r="S829" i="2" s="1"/>
  <c r="T830" i="2"/>
  <c r="S830" i="2" s="1"/>
  <c r="T831" i="2"/>
  <c r="S831" i="2" s="1"/>
  <c r="T832" i="2"/>
  <c r="S832" i="2" s="1"/>
  <c r="T833" i="2"/>
  <c r="S833" i="2" s="1"/>
  <c r="T834" i="2"/>
  <c r="T835" i="2"/>
  <c r="S835" i="2" s="1"/>
  <c r="T836" i="2"/>
  <c r="S836" i="2" s="1"/>
  <c r="T837" i="2"/>
  <c r="S837" i="2" s="1"/>
  <c r="T838" i="2"/>
  <c r="S838" i="2" s="1"/>
  <c r="T839" i="2"/>
  <c r="S839" i="2" s="1"/>
  <c r="T840" i="2"/>
  <c r="S840" i="2" s="1"/>
  <c r="T841" i="2"/>
  <c r="S841" i="2" s="1"/>
  <c r="T842" i="2"/>
  <c r="T843" i="2"/>
  <c r="S843" i="2" s="1"/>
  <c r="T844" i="2"/>
  <c r="S844" i="2" s="1"/>
  <c r="T845" i="2"/>
  <c r="S845" i="2" s="1"/>
  <c r="T846" i="2"/>
  <c r="S846" i="2" s="1"/>
  <c r="T847" i="2"/>
  <c r="S847" i="2" s="1"/>
  <c r="T848" i="2"/>
  <c r="S848" i="2" s="1"/>
  <c r="T849" i="2"/>
  <c r="S849" i="2" s="1"/>
  <c r="T850" i="2"/>
  <c r="T851" i="2"/>
  <c r="S851" i="2" s="1"/>
  <c r="T852" i="2"/>
  <c r="S852" i="2" s="1"/>
  <c r="T853" i="2"/>
  <c r="S853" i="2" s="1"/>
  <c r="T854" i="2"/>
  <c r="S854" i="2" s="1"/>
  <c r="T855" i="2"/>
  <c r="S855" i="2" s="1"/>
  <c r="T856" i="2"/>
  <c r="S856" i="2" s="1"/>
  <c r="T857" i="2"/>
  <c r="S857" i="2" s="1"/>
  <c r="T858" i="2"/>
  <c r="T859" i="2"/>
  <c r="S859" i="2" s="1"/>
  <c r="T860" i="2"/>
  <c r="S860" i="2" s="1"/>
  <c r="T861" i="2"/>
  <c r="S861" i="2" s="1"/>
  <c r="T862" i="2"/>
  <c r="S862" i="2" s="1"/>
  <c r="T863" i="2"/>
  <c r="S863" i="2" s="1"/>
  <c r="T864" i="2"/>
  <c r="S864" i="2" s="1"/>
  <c r="T865" i="2"/>
  <c r="S865" i="2" s="1"/>
  <c r="T866" i="2"/>
  <c r="T867" i="2"/>
  <c r="S867" i="2" s="1"/>
  <c r="T868" i="2"/>
  <c r="S868" i="2" s="1"/>
  <c r="T869" i="2"/>
  <c r="S869" i="2" s="1"/>
  <c r="T870" i="2"/>
  <c r="S870" i="2" s="1"/>
  <c r="T871" i="2"/>
  <c r="S871" i="2" s="1"/>
  <c r="T872" i="2"/>
  <c r="S872" i="2" s="1"/>
  <c r="T873" i="2"/>
  <c r="S873" i="2" s="1"/>
  <c r="T874" i="2"/>
  <c r="T875" i="2"/>
  <c r="S875" i="2" s="1"/>
  <c r="T876" i="2"/>
  <c r="S876" i="2" s="1"/>
  <c r="T877" i="2"/>
  <c r="S877" i="2" s="1"/>
  <c r="T878" i="2"/>
  <c r="S878" i="2" s="1"/>
  <c r="T879" i="2"/>
  <c r="S879" i="2" s="1"/>
  <c r="T880" i="2"/>
  <c r="S880" i="2" s="1"/>
  <c r="T881" i="2"/>
  <c r="S881" i="2" s="1"/>
  <c r="T882" i="2"/>
  <c r="T883" i="2"/>
  <c r="S883" i="2" s="1"/>
  <c r="T884" i="2"/>
  <c r="S884" i="2" s="1"/>
  <c r="T885" i="2"/>
  <c r="S885" i="2" s="1"/>
  <c r="T886" i="2"/>
  <c r="S886" i="2" s="1"/>
  <c r="T887" i="2"/>
  <c r="S887" i="2" s="1"/>
  <c r="T888" i="2"/>
  <c r="S888" i="2" s="1"/>
  <c r="T889" i="2"/>
  <c r="S889" i="2" s="1"/>
  <c r="T890" i="2"/>
  <c r="T891" i="2"/>
  <c r="S891" i="2" s="1"/>
  <c r="T892" i="2"/>
  <c r="S892" i="2" s="1"/>
  <c r="T893" i="2"/>
  <c r="S893" i="2" s="1"/>
  <c r="T894" i="2"/>
  <c r="S894" i="2" s="1"/>
  <c r="T895" i="2"/>
  <c r="S895" i="2" s="1"/>
  <c r="T896" i="2"/>
  <c r="S896" i="2" s="1"/>
  <c r="T897" i="2"/>
  <c r="S897" i="2" s="1"/>
  <c r="T898" i="2"/>
  <c r="T899" i="2"/>
  <c r="S899" i="2" s="1"/>
  <c r="T900" i="2"/>
  <c r="S900" i="2" s="1"/>
  <c r="T901" i="2"/>
  <c r="S901" i="2" s="1"/>
  <c r="T902" i="2"/>
  <c r="S902" i="2" s="1"/>
  <c r="T903" i="2"/>
  <c r="S903" i="2" s="1"/>
  <c r="T904" i="2"/>
  <c r="S904" i="2" s="1"/>
  <c r="T905" i="2"/>
  <c r="S905" i="2" s="1"/>
  <c r="T906" i="2"/>
  <c r="T907" i="2"/>
  <c r="S907" i="2" s="1"/>
  <c r="T908" i="2"/>
  <c r="S908" i="2" s="1"/>
  <c r="T909" i="2"/>
  <c r="S909" i="2" s="1"/>
  <c r="T910" i="2"/>
  <c r="S910" i="2" s="1"/>
  <c r="T911" i="2"/>
  <c r="S911" i="2" s="1"/>
  <c r="T912" i="2"/>
  <c r="S912" i="2" s="1"/>
  <c r="T913" i="2"/>
  <c r="S913" i="2" s="1"/>
  <c r="T914" i="2"/>
  <c r="T915" i="2"/>
  <c r="S915" i="2" s="1"/>
  <c r="T916" i="2"/>
  <c r="S916" i="2" s="1"/>
  <c r="T917" i="2"/>
  <c r="S917" i="2" s="1"/>
  <c r="T918" i="2"/>
  <c r="S918" i="2" s="1"/>
  <c r="T919" i="2"/>
  <c r="S919" i="2" s="1"/>
  <c r="T920" i="2"/>
  <c r="S920" i="2" s="1"/>
  <c r="T921" i="2"/>
  <c r="S921" i="2" s="1"/>
  <c r="T922" i="2"/>
  <c r="T923" i="2"/>
  <c r="S923" i="2" s="1"/>
  <c r="T924" i="2"/>
  <c r="S924" i="2" s="1"/>
  <c r="T925" i="2"/>
  <c r="S925" i="2" s="1"/>
  <c r="T926" i="2"/>
  <c r="S926" i="2" s="1"/>
  <c r="T927" i="2"/>
  <c r="S927" i="2" s="1"/>
  <c r="T928" i="2"/>
  <c r="S928" i="2" s="1"/>
  <c r="T929" i="2"/>
  <c r="S929" i="2" s="1"/>
  <c r="T930" i="2"/>
  <c r="T931" i="2"/>
  <c r="S931" i="2" s="1"/>
  <c r="T932" i="2"/>
  <c r="S932" i="2" s="1"/>
  <c r="T933" i="2"/>
  <c r="S933" i="2" s="1"/>
  <c r="T934" i="2"/>
  <c r="S934" i="2" s="1"/>
  <c r="T935" i="2"/>
  <c r="S935" i="2" s="1"/>
  <c r="T936" i="2"/>
  <c r="S936" i="2" s="1"/>
  <c r="T937" i="2"/>
  <c r="S937" i="2" s="1"/>
  <c r="T938" i="2"/>
  <c r="T939" i="2"/>
  <c r="S939" i="2" s="1"/>
  <c r="T940" i="2"/>
  <c r="S940" i="2" s="1"/>
  <c r="T941" i="2"/>
  <c r="S941" i="2" s="1"/>
  <c r="T942" i="2"/>
  <c r="S942" i="2" s="1"/>
  <c r="T943" i="2"/>
  <c r="S943" i="2" s="1"/>
  <c r="T944" i="2"/>
  <c r="S944" i="2" s="1"/>
  <c r="T945" i="2"/>
  <c r="S945" i="2" s="1"/>
  <c r="T946" i="2"/>
  <c r="T947" i="2"/>
  <c r="S947" i="2" s="1"/>
  <c r="T948" i="2"/>
  <c r="S948" i="2" s="1"/>
  <c r="T949" i="2"/>
  <c r="S949" i="2" s="1"/>
  <c r="T950" i="2"/>
  <c r="S950" i="2" s="1"/>
  <c r="T951" i="2"/>
  <c r="S951" i="2" s="1"/>
  <c r="T952" i="2"/>
  <c r="S952" i="2" s="1"/>
  <c r="T953" i="2"/>
  <c r="S953" i="2" s="1"/>
  <c r="T954" i="2"/>
  <c r="T955" i="2"/>
  <c r="S955" i="2" s="1"/>
  <c r="T956" i="2"/>
  <c r="S956" i="2" s="1"/>
  <c r="T957" i="2"/>
  <c r="S957" i="2" s="1"/>
  <c r="T958" i="2"/>
  <c r="S958" i="2" s="1"/>
  <c r="T959" i="2"/>
  <c r="S959" i="2" s="1"/>
  <c r="T960" i="2"/>
  <c r="S960" i="2" s="1"/>
  <c r="T961" i="2"/>
  <c r="S961" i="2" s="1"/>
  <c r="T962" i="2"/>
  <c r="T963" i="2"/>
  <c r="S963" i="2" s="1"/>
  <c r="T964" i="2"/>
  <c r="S964" i="2" s="1"/>
  <c r="T965" i="2"/>
  <c r="S965" i="2" s="1"/>
  <c r="T966" i="2"/>
  <c r="S966" i="2" s="1"/>
  <c r="T967" i="2"/>
  <c r="S967" i="2" s="1"/>
  <c r="T968" i="2"/>
  <c r="S968" i="2" s="1"/>
  <c r="T969" i="2"/>
  <c r="S969" i="2" s="1"/>
  <c r="T970" i="2"/>
  <c r="T971" i="2"/>
  <c r="S971" i="2" s="1"/>
  <c r="T972" i="2"/>
  <c r="S972" i="2" s="1"/>
  <c r="T973" i="2"/>
  <c r="S973" i="2" s="1"/>
  <c r="T974" i="2"/>
  <c r="S974" i="2" s="1"/>
  <c r="T975" i="2"/>
  <c r="S975" i="2" s="1"/>
  <c r="T976" i="2"/>
  <c r="S976" i="2" s="1"/>
  <c r="T977" i="2"/>
  <c r="S977" i="2" s="1"/>
  <c r="T978" i="2"/>
  <c r="T979" i="2"/>
  <c r="S979" i="2" s="1"/>
  <c r="T980" i="2"/>
  <c r="S980" i="2" s="1"/>
  <c r="T981" i="2"/>
  <c r="S981" i="2" s="1"/>
  <c r="T982" i="2"/>
  <c r="S982" i="2" s="1"/>
  <c r="T983" i="2"/>
  <c r="S983" i="2" s="1"/>
  <c r="T984" i="2"/>
  <c r="S984" i="2" s="1"/>
  <c r="T985" i="2"/>
  <c r="S985" i="2" s="1"/>
  <c r="T986" i="2"/>
  <c r="T987" i="2"/>
  <c r="S987" i="2" s="1"/>
  <c r="T988" i="2"/>
  <c r="S988" i="2" s="1"/>
  <c r="T989" i="2"/>
  <c r="S989" i="2" s="1"/>
  <c r="T990" i="2"/>
  <c r="S990" i="2" s="1"/>
  <c r="T991" i="2"/>
  <c r="S991" i="2" s="1"/>
  <c r="T992" i="2"/>
  <c r="S992" i="2" s="1"/>
  <c r="T993" i="2"/>
  <c r="S993" i="2" s="1"/>
  <c r="T994" i="2"/>
  <c r="T995" i="2"/>
  <c r="S995" i="2" s="1"/>
  <c r="T996" i="2"/>
  <c r="S996" i="2" s="1"/>
  <c r="T997" i="2"/>
  <c r="S997" i="2" s="1"/>
  <c r="T998" i="2"/>
  <c r="S998" i="2" s="1"/>
  <c r="T999" i="2"/>
  <c r="S999" i="2" s="1"/>
  <c r="T1000" i="2"/>
  <c r="S1000" i="2" s="1"/>
  <c r="J13" i="3"/>
  <c r="T1001" i="2"/>
  <c r="S1001" i="2" s="1"/>
  <c r="T1002" i="2"/>
  <c r="S1002" i="2" s="1"/>
  <c r="T1003" i="2"/>
  <c r="S1003" i="2" s="1"/>
  <c r="T1004" i="2"/>
  <c r="S1004" i="2" s="1"/>
  <c r="T1005" i="2"/>
  <c r="S1005" i="2" s="1"/>
  <c r="T1006" i="2"/>
  <c r="S1006" i="2" s="1"/>
  <c r="T1007" i="2"/>
  <c r="S1007" i="2" s="1"/>
  <c r="T1008" i="2"/>
  <c r="S1008" i="2" s="1"/>
  <c r="T1009" i="2"/>
  <c r="S1009" i="2" s="1"/>
  <c r="T1010" i="2"/>
  <c r="S1010" i="2" s="1"/>
  <c r="T1011" i="2"/>
  <c r="S1011" i="2" s="1"/>
  <c r="T1012" i="2"/>
  <c r="S1012" i="2" s="1"/>
  <c r="T1013" i="2"/>
  <c r="S1013" i="2" s="1"/>
  <c r="T1014" i="2"/>
  <c r="S1014" i="2" s="1"/>
  <c r="T1015" i="2"/>
  <c r="S1015" i="2" s="1"/>
  <c r="T1016" i="2"/>
  <c r="S1016" i="2" s="1"/>
  <c r="T1017" i="2"/>
  <c r="S1017" i="2" s="1"/>
  <c r="T1018" i="2"/>
  <c r="S1018" i="2" s="1"/>
  <c r="T1019" i="2"/>
  <c r="S1019" i="2" s="1"/>
  <c r="T1020" i="2"/>
  <c r="S1020" i="2" s="1"/>
  <c r="T1021" i="2"/>
  <c r="S1021" i="2" s="1"/>
  <c r="T1022" i="2"/>
  <c r="S1022" i="2" s="1"/>
  <c r="T1023" i="2"/>
  <c r="S1023" i="2" s="1"/>
  <c r="T1024" i="2"/>
  <c r="S1024" i="2" s="1"/>
  <c r="T1025" i="2"/>
  <c r="S1025" i="2" s="1"/>
  <c r="T1026" i="2"/>
  <c r="S1026" i="2" s="1"/>
  <c r="T1027" i="2"/>
  <c r="S1027" i="2" s="1"/>
  <c r="T1028" i="2"/>
  <c r="S1028" i="2" s="1"/>
  <c r="T1029" i="2"/>
  <c r="S1029" i="2" s="1"/>
  <c r="T1030" i="2"/>
  <c r="S1030" i="2" s="1"/>
  <c r="T1031" i="2"/>
  <c r="S1031" i="2" s="1"/>
  <c r="T1032" i="2"/>
  <c r="S1032" i="2" s="1"/>
  <c r="T1033" i="2"/>
  <c r="S1033" i="2" s="1"/>
  <c r="T1034" i="2"/>
  <c r="S1034" i="2" s="1"/>
  <c r="T1035" i="2"/>
  <c r="S1035" i="2" s="1"/>
  <c r="T1036" i="2"/>
  <c r="S1036" i="2" s="1"/>
  <c r="T1037" i="2"/>
  <c r="S1037" i="2" s="1"/>
  <c r="T1038" i="2"/>
  <c r="S1038" i="2" s="1"/>
  <c r="T1039" i="2"/>
  <c r="S1039" i="2" s="1"/>
  <c r="T1040" i="2"/>
  <c r="S1040" i="2" s="1"/>
  <c r="T1041" i="2"/>
  <c r="S1041" i="2" s="1"/>
  <c r="T1042" i="2"/>
  <c r="S1042" i="2" s="1"/>
  <c r="T1043" i="2"/>
  <c r="S1043" i="2" s="1"/>
  <c r="T1044" i="2"/>
  <c r="S1044" i="2" s="1"/>
  <c r="T1045" i="2"/>
  <c r="S1045" i="2" s="1"/>
  <c r="T1046" i="2"/>
  <c r="S1046" i="2" s="1"/>
  <c r="T1047" i="2"/>
  <c r="S1047" i="2" s="1"/>
  <c r="T1048" i="2"/>
  <c r="S1048" i="2" s="1"/>
  <c r="T1049" i="2"/>
  <c r="S1049" i="2" s="1"/>
  <c r="T1050" i="2"/>
  <c r="S1050" i="2" s="1"/>
  <c r="T1051" i="2"/>
  <c r="S1051" i="2" s="1"/>
  <c r="T1052" i="2"/>
  <c r="S1052" i="2" s="1"/>
  <c r="T1053" i="2"/>
  <c r="S1053" i="2" s="1"/>
  <c r="T1054" i="2"/>
  <c r="S1054" i="2" s="1"/>
  <c r="T1055" i="2"/>
  <c r="S1055" i="2" s="1"/>
  <c r="T1056" i="2"/>
  <c r="S1056" i="2" s="1"/>
  <c r="T1057" i="2"/>
  <c r="S1057" i="2" s="1"/>
  <c r="T1058" i="2"/>
  <c r="S1058" i="2" s="1"/>
  <c r="T1059" i="2"/>
  <c r="S1059" i="2" s="1"/>
  <c r="T1060" i="2"/>
  <c r="S1060" i="2" s="1"/>
  <c r="T1061" i="2"/>
  <c r="S1061" i="2" s="1"/>
  <c r="T1062" i="2"/>
  <c r="S1062" i="2" s="1"/>
  <c r="T1063" i="2"/>
  <c r="S1063" i="2" s="1"/>
  <c r="T1064" i="2"/>
  <c r="S1064" i="2" s="1"/>
  <c r="T1065" i="2"/>
  <c r="S1065" i="2" s="1"/>
  <c r="T1066" i="2"/>
  <c r="S1066" i="2" s="1"/>
  <c r="T1067" i="2"/>
  <c r="S1067" i="2" s="1"/>
  <c r="T1068" i="2"/>
  <c r="S1068" i="2" s="1"/>
  <c r="T1069" i="2"/>
  <c r="S1069" i="2" s="1"/>
  <c r="T1070" i="2"/>
  <c r="S1070" i="2" s="1"/>
  <c r="T1071" i="2"/>
  <c r="S1071" i="2" s="1"/>
  <c r="T1072" i="2"/>
  <c r="S1072" i="2" s="1"/>
  <c r="T1073" i="2"/>
  <c r="S1073" i="2" s="1"/>
  <c r="T1074" i="2"/>
  <c r="S1074" i="2" s="1"/>
  <c r="T1075" i="2"/>
  <c r="S1075" i="2" s="1"/>
  <c r="T1076" i="2"/>
  <c r="S1076" i="2" s="1"/>
  <c r="T1077" i="2"/>
  <c r="S1077" i="2" s="1"/>
  <c r="T1078" i="2"/>
  <c r="S1078" i="2" s="1"/>
  <c r="T1079" i="2"/>
  <c r="S1079" i="2" s="1"/>
  <c r="T1080" i="2"/>
  <c r="S1080" i="2" s="1"/>
  <c r="T1081" i="2"/>
  <c r="S1081" i="2" s="1"/>
  <c r="T1082" i="2"/>
  <c r="S1082" i="2" s="1"/>
  <c r="T1083" i="2"/>
  <c r="S1083" i="2" s="1"/>
  <c r="T1084" i="2"/>
  <c r="S1084" i="2" s="1"/>
  <c r="T1085" i="2"/>
  <c r="S1085" i="2" s="1"/>
  <c r="T1086" i="2"/>
  <c r="S1086" i="2" s="1"/>
  <c r="T1087" i="2"/>
  <c r="S1087" i="2" s="1"/>
  <c r="T1088" i="2"/>
  <c r="S1088" i="2" s="1"/>
  <c r="T1089" i="2"/>
  <c r="S1089" i="2" s="1"/>
  <c r="T1090" i="2"/>
  <c r="S1090" i="2" s="1"/>
  <c r="T1091" i="2"/>
  <c r="S1091" i="2" s="1"/>
  <c r="T1092" i="2"/>
  <c r="S1092" i="2" s="1"/>
  <c r="T1093" i="2"/>
  <c r="S1093" i="2" s="1"/>
  <c r="T1094" i="2"/>
  <c r="S1094" i="2" s="1"/>
  <c r="T1095" i="2"/>
  <c r="S1095" i="2" s="1"/>
  <c r="T1096" i="2"/>
  <c r="S1096" i="2" s="1"/>
  <c r="T1097" i="2"/>
  <c r="S1097" i="2" s="1"/>
  <c r="T1098" i="2"/>
  <c r="S1098" i="2" s="1"/>
  <c r="T1099" i="2"/>
  <c r="S1099" i="2" s="1"/>
  <c r="T1100" i="2"/>
  <c r="S1100" i="2" s="1"/>
  <c r="T1101" i="2"/>
  <c r="S1101" i="2" s="1"/>
  <c r="T1102" i="2"/>
  <c r="S1102" i="2" s="1"/>
  <c r="T1103" i="2"/>
  <c r="S1103" i="2" s="1"/>
  <c r="T1104" i="2"/>
  <c r="S1104" i="2" s="1"/>
  <c r="T1105" i="2"/>
  <c r="S1105" i="2" s="1"/>
  <c r="T1106" i="2"/>
  <c r="S1106" i="2" s="1"/>
  <c r="T1107" i="2"/>
  <c r="S1107" i="2" s="1"/>
  <c r="T1108" i="2"/>
  <c r="S1108" i="2" s="1"/>
  <c r="T1109" i="2"/>
  <c r="S1109" i="2" s="1"/>
  <c r="T1110" i="2"/>
  <c r="S1110" i="2" s="1"/>
  <c r="T1111" i="2"/>
  <c r="S1111" i="2" s="1"/>
  <c r="T1112" i="2"/>
  <c r="S1112" i="2" s="1"/>
  <c r="T1113" i="2"/>
  <c r="S1113" i="2" s="1"/>
  <c r="T1114" i="2"/>
  <c r="S1114" i="2" s="1"/>
  <c r="T1115" i="2"/>
  <c r="S1115" i="2" s="1"/>
  <c r="T1116" i="2"/>
  <c r="S1116" i="2" s="1"/>
  <c r="T1117" i="2"/>
  <c r="S1117" i="2" s="1"/>
  <c r="T1118" i="2"/>
  <c r="S1118" i="2" s="1"/>
  <c r="T1119" i="2"/>
  <c r="S1119" i="2" s="1"/>
  <c r="T1120" i="2"/>
  <c r="S1120" i="2" s="1"/>
  <c r="T1121" i="2"/>
  <c r="S1121" i="2" s="1"/>
  <c r="T1122" i="2"/>
  <c r="S1122" i="2" s="1"/>
  <c r="T1123" i="2"/>
  <c r="S1123" i="2" s="1"/>
  <c r="T1124" i="2"/>
  <c r="S1124" i="2" s="1"/>
  <c r="T1125" i="2"/>
  <c r="S1125" i="2" s="1"/>
  <c r="T1126" i="2"/>
  <c r="S1126" i="2" s="1"/>
  <c r="T1127" i="2"/>
  <c r="S1127" i="2" s="1"/>
  <c r="T1128" i="2"/>
  <c r="S1128" i="2" s="1"/>
  <c r="T1129" i="2"/>
  <c r="S1129" i="2" s="1"/>
  <c r="T1130" i="2"/>
  <c r="S1130" i="2" s="1"/>
  <c r="T1131" i="2"/>
  <c r="S1131" i="2" s="1"/>
  <c r="T1132" i="2"/>
  <c r="S1132" i="2" s="1"/>
  <c r="T1133" i="2"/>
  <c r="S1133" i="2" s="1"/>
  <c r="T1134" i="2"/>
  <c r="S1134" i="2" s="1"/>
  <c r="T1135" i="2"/>
  <c r="S1135" i="2" s="1"/>
  <c r="T1136" i="2"/>
  <c r="S1136" i="2" s="1"/>
  <c r="T1137" i="2"/>
  <c r="S1137" i="2" s="1"/>
  <c r="T1138" i="2"/>
  <c r="S1138" i="2" s="1"/>
  <c r="T1139" i="2"/>
  <c r="S1139" i="2" s="1"/>
  <c r="T1140" i="2"/>
  <c r="S1140" i="2" s="1"/>
  <c r="T1141" i="2"/>
  <c r="S1141" i="2" s="1"/>
  <c r="T1142" i="2"/>
  <c r="S1142" i="2" s="1"/>
  <c r="T1143" i="2"/>
  <c r="S1143" i="2" s="1"/>
  <c r="T1144" i="2"/>
  <c r="S1144" i="2" s="1"/>
  <c r="T1145" i="2"/>
  <c r="S1145" i="2" s="1"/>
  <c r="T1146" i="2"/>
  <c r="S1146" i="2" s="1"/>
  <c r="T1147" i="2"/>
  <c r="S1147" i="2" s="1"/>
  <c r="T1148" i="2"/>
  <c r="S1148" i="2" s="1"/>
  <c r="T1149" i="2"/>
  <c r="S1149" i="2" s="1"/>
  <c r="T1150" i="2"/>
  <c r="S1150" i="2" s="1"/>
  <c r="T1151" i="2"/>
  <c r="S1151" i="2" s="1"/>
  <c r="T1152" i="2"/>
  <c r="S1152" i="2" s="1"/>
  <c r="T1153" i="2"/>
  <c r="S1153" i="2" s="1"/>
  <c r="T1154" i="2"/>
  <c r="S1154" i="2" s="1"/>
  <c r="T1155" i="2"/>
  <c r="S1155" i="2" s="1"/>
  <c r="T1156" i="2"/>
  <c r="S1156" i="2" s="1"/>
  <c r="T1157" i="2"/>
  <c r="S1157" i="2" s="1"/>
  <c r="T1158" i="2"/>
  <c r="S1158" i="2" s="1"/>
  <c r="T1159" i="2"/>
  <c r="S1159" i="2" s="1"/>
  <c r="T1160" i="2"/>
  <c r="S1160" i="2" s="1"/>
  <c r="T1161" i="2"/>
  <c r="S1161" i="2" s="1"/>
  <c r="T1162" i="2"/>
  <c r="S1162" i="2" s="1"/>
  <c r="T1163" i="2"/>
  <c r="S1163" i="2" s="1"/>
  <c r="T1164" i="2"/>
  <c r="S1164" i="2" s="1"/>
  <c r="T1165" i="2"/>
  <c r="S1165" i="2" s="1"/>
  <c r="T1166" i="2"/>
  <c r="S1166" i="2" s="1"/>
  <c r="T1167" i="2"/>
  <c r="S1167" i="2" s="1"/>
  <c r="T1168" i="2"/>
  <c r="S1168" i="2" s="1"/>
  <c r="T1169" i="2"/>
  <c r="S1169" i="2" s="1"/>
  <c r="T1170" i="2"/>
  <c r="S1170" i="2" s="1"/>
  <c r="T1171" i="2"/>
  <c r="S1171" i="2" s="1"/>
  <c r="T1172" i="2"/>
  <c r="S1172" i="2" s="1"/>
  <c r="T1173" i="2"/>
  <c r="S1173" i="2" s="1"/>
  <c r="T1174" i="2"/>
  <c r="S1174" i="2" s="1"/>
  <c r="T1175" i="2"/>
  <c r="S1175" i="2" s="1"/>
  <c r="T1176" i="2"/>
  <c r="S1176" i="2" s="1"/>
  <c r="T1177" i="2"/>
  <c r="S1177" i="2" s="1"/>
  <c r="T1178" i="2"/>
  <c r="S1178" i="2" s="1"/>
  <c r="T1179" i="2"/>
  <c r="S1179" i="2" s="1"/>
  <c r="T1180" i="2"/>
  <c r="S1180" i="2" s="1"/>
  <c r="T1181" i="2"/>
  <c r="S1181" i="2" s="1"/>
  <c r="T1182" i="2"/>
  <c r="S1182" i="2" s="1"/>
  <c r="T1183" i="2"/>
  <c r="S1183" i="2" s="1"/>
  <c r="T1184" i="2"/>
  <c r="S1184" i="2" s="1"/>
  <c r="T1185" i="2"/>
  <c r="S1185" i="2" s="1"/>
  <c r="T1186" i="2"/>
  <c r="S1186" i="2" s="1"/>
  <c r="T1187" i="2"/>
  <c r="S1187" i="2" s="1"/>
  <c r="T1188" i="2"/>
  <c r="S1188" i="2" s="1"/>
  <c r="T1189" i="2"/>
  <c r="S1189" i="2" s="1"/>
  <c r="T1190" i="2"/>
  <c r="S1190" i="2" s="1"/>
  <c r="T1191" i="2"/>
  <c r="S1191" i="2" s="1"/>
  <c r="T1192" i="2"/>
  <c r="S1192" i="2" s="1"/>
  <c r="T1193" i="2"/>
  <c r="S1193" i="2" s="1"/>
  <c r="T1194" i="2"/>
  <c r="S1194" i="2" s="1"/>
  <c r="T1195" i="2"/>
  <c r="S1195" i="2" s="1"/>
  <c r="T1196" i="2"/>
  <c r="S1196" i="2" s="1"/>
  <c r="T1197" i="2"/>
  <c r="S1197" i="2" s="1"/>
  <c r="T1198" i="2"/>
  <c r="S1198" i="2" s="1"/>
  <c r="T1199" i="2"/>
  <c r="S1199" i="2" s="1"/>
  <c r="T1200" i="2"/>
  <c r="S1200" i="2" s="1"/>
  <c r="T1201" i="2"/>
  <c r="S1201" i="2" s="1"/>
  <c r="T1202" i="2"/>
  <c r="S1202" i="2" s="1"/>
  <c r="T1203" i="2"/>
  <c r="S1203" i="2" s="1"/>
  <c r="T1204" i="2"/>
  <c r="S1204" i="2" s="1"/>
  <c r="T1205" i="2"/>
  <c r="S1205" i="2" s="1"/>
  <c r="T1206" i="2"/>
  <c r="S1206" i="2" s="1"/>
  <c r="T1207" i="2"/>
  <c r="S1207" i="2" s="1"/>
  <c r="T1208" i="2"/>
  <c r="S1208" i="2" s="1"/>
  <c r="T1209" i="2"/>
  <c r="S1209" i="2" s="1"/>
  <c r="T1210" i="2"/>
  <c r="S1210" i="2" s="1"/>
  <c r="T1211" i="2"/>
  <c r="S1211" i="2" s="1"/>
  <c r="T1212" i="2"/>
  <c r="S1212" i="2" s="1"/>
  <c r="T1213" i="2"/>
  <c r="S1213" i="2" s="1"/>
  <c r="T1214" i="2"/>
  <c r="S1214" i="2" s="1"/>
  <c r="T1215" i="2"/>
  <c r="S1215" i="2" s="1"/>
  <c r="T1216" i="2"/>
  <c r="S1216" i="2" s="1"/>
  <c r="T1217" i="2"/>
  <c r="S1217" i="2" s="1"/>
  <c r="T1218" i="2"/>
  <c r="S1218" i="2" s="1"/>
  <c r="T1219" i="2"/>
  <c r="S1219" i="2" s="1"/>
  <c r="T1220" i="2"/>
  <c r="S1220" i="2" s="1"/>
  <c r="T1221" i="2"/>
  <c r="S1221" i="2" s="1"/>
  <c r="T1222" i="2"/>
  <c r="S1222" i="2" s="1"/>
  <c r="T1223" i="2"/>
  <c r="S1223" i="2" s="1"/>
  <c r="T1224" i="2"/>
  <c r="S1224" i="2" s="1"/>
  <c r="T1225" i="2"/>
  <c r="S1225" i="2" s="1"/>
  <c r="T1226" i="2"/>
  <c r="S1226" i="2" s="1"/>
  <c r="T1227" i="2"/>
  <c r="S1227" i="2" s="1"/>
  <c r="T1228" i="2"/>
  <c r="S1228" i="2" s="1"/>
  <c r="T1229" i="2"/>
  <c r="S1229" i="2" s="1"/>
  <c r="T1230" i="2"/>
  <c r="S1230" i="2" s="1"/>
  <c r="T1231" i="2"/>
  <c r="S1231" i="2" s="1"/>
  <c r="T1232" i="2"/>
  <c r="S1232" i="2" s="1"/>
  <c r="T1233" i="2"/>
  <c r="S1233" i="2" s="1"/>
  <c r="T1234" i="2"/>
  <c r="S1234" i="2" s="1"/>
  <c r="T1235" i="2"/>
  <c r="S1235" i="2" s="1"/>
  <c r="T1236" i="2"/>
  <c r="S1236" i="2" s="1"/>
  <c r="T1237" i="2"/>
  <c r="S1237" i="2" s="1"/>
  <c r="T1238" i="2"/>
  <c r="S1238" i="2" s="1"/>
  <c r="T1239" i="2"/>
  <c r="S1239" i="2" s="1"/>
  <c r="T1240" i="2"/>
  <c r="S1240" i="2" s="1"/>
  <c r="T1241" i="2"/>
  <c r="S1241" i="2" s="1"/>
  <c r="T1242" i="2"/>
  <c r="S1242" i="2" s="1"/>
  <c r="T1243" i="2"/>
  <c r="S1243" i="2" s="1"/>
  <c r="T1244" i="2"/>
  <c r="S1244" i="2" s="1"/>
  <c r="T1245" i="2"/>
  <c r="S1245" i="2" s="1"/>
  <c r="T1246" i="2"/>
  <c r="S1246" i="2" s="1"/>
  <c r="T1247" i="2"/>
  <c r="S1247" i="2" s="1"/>
  <c r="T1248" i="2"/>
  <c r="S1248" i="2" s="1"/>
  <c r="T1249" i="2"/>
  <c r="S1249" i="2" s="1"/>
  <c r="T1250" i="2"/>
  <c r="S1250" i="2" s="1"/>
  <c r="T1251" i="2"/>
  <c r="S1251" i="2" s="1"/>
  <c r="T1252" i="2"/>
  <c r="S1252" i="2" s="1"/>
  <c r="T1253" i="2"/>
  <c r="S1253" i="2" s="1"/>
  <c r="T1254" i="2"/>
  <c r="S1254" i="2" s="1"/>
  <c r="T1255" i="2"/>
  <c r="S1255" i="2" s="1"/>
  <c r="T1256" i="2"/>
  <c r="S1256" i="2" s="1"/>
  <c r="T1257" i="2"/>
  <c r="S1257" i="2" s="1"/>
  <c r="T1258" i="2"/>
  <c r="S1258" i="2" s="1"/>
  <c r="T1259" i="2"/>
  <c r="S1259" i="2" s="1"/>
  <c r="T1260" i="2"/>
  <c r="S1260" i="2" s="1"/>
  <c r="T1261" i="2"/>
  <c r="S1261" i="2" s="1"/>
  <c r="T1262" i="2"/>
  <c r="S1262" i="2" s="1"/>
  <c r="T1263" i="2"/>
  <c r="S1263" i="2" s="1"/>
  <c r="T1264" i="2"/>
  <c r="S1264" i="2" s="1"/>
  <c r="T1265" i="2"/>
  <c r="S1265" i="2" s="1"/>
  <c r="T1266" i="2"/>
  <c r="S1266" i="2" s="1"/>
  <c r="T1267" i="2"/>
  <c r="S1267" i="2" s="1"/>
  <c r="T1268" i="2"/>
  <c r="S1268" i="2" s="1"/>
  <c r="T1269" i="2"/>
  <c r="S1269" i="2" s="1"/>
  <c r="T1270" i="2"/>
  <c r="S1270" i="2" s="1"/>
  <c r="T1271" i="2"/>
  <c r="S1271" i="2" s="1"/>
  <c r="T1272" i="2"/>
  <c r="S1272" i="2" s="1"/>
  <c r="T1273" i="2"/>
  <c r="S1273" i="2" s="1"/>
  <c r="T1274" i="2"/>
  <c r="S1274" i="2" s="1"/>
  <c r="T1275" i="2"/>
  <c r="S1275" i="2" s="1"/>
  <c r="T1276" i="2"/>
  <c r="S1276" i="2" s="1"/>
  <c r="T1277" i="2"/>
  <c r="S1277" i="2" s="1"/>
  <c r="T1278" i="2"/>
  <c r="S1278" i="2" s="1"/>
  <c r="T1279" i="2"/>
  <c r="S1279" i="2" s="1"/>
  <c r="T1280" i="2"/>
  <c r="S1280" i="2" s="1"/>
  <c r="T1281" i="2"/>
  <c r="S1281" i="2" s="1"/>
  <c r="T1282" i="2"/>
  <c r="S1282" i="2" s="1"/>
  <c r="T1283" i="2"/>
  <c r="S1283" i="2" s="1"/>
  <c r="T1284" i="2"/>
  <c r="S1284" i="2" s="1"/>
  <c r="T1285" i="2"/>
  <c r="S1285" i="2" s="1"/>
  <c r="T1286" i="2"/>
  <c r="S1286" i="2" s="1"/>
  <c r="T1287" i="2"/>
  <c r="S1287" i="2" s="1"/>
  <c r="T1288" i="2"/>
  <c r="S1288" i="2" s="1"/>
  <c r="T1289" i="2"/>
  <c r="S1289" i="2" s="1"/>
  <c r="T1290" i="2"/>
  <c r="S1290" i="2" s="1"/>
  <c r="T1291" i="2"/>
  <c r="S1291" i="2" s="1"/>
  <c r="T1292" i="2"/>
  <c r="S1292" i="2" s="1"/>
  <c r="T1293" i="2"/>
  <c r="S1293" i="2" s="1"/>
  <c r="T1294" i="2"/>
  <c r="S1294" i="2" s="1"/>
  <c r="T1295" i="2"/>
  <c r="S1295" i="2" s="1"/>
  <c r="T1296" i="2"/>
  <c r="S1296" i="2" s="1"/>
  <c r="T1297" i="2"/>
  <c r="S1297" i="2" s="1"/>
  <c r="T1298" i="2"/>
  <c r="S1298" i="2" s="1"/>
  <c r="T1299" i="2"/>
  <c r="S1299" i="2" s="1"/>
  <c r="T1300" i="2"/>
  <c r="S1300" i="2" s="1"/>
  <c r="T1301" i="2"/>
  <c r="S1301" i="2" s="1"/>
  <c r="T1302" i="2"/>
  <c r="S1302" i="2" s="1"/>
  <c r="T1303" i="2"/>
  <c r="S1303" i="2" s="1"/>
  <c r="T1304" i="2"/>
  <c r="S1304" i="2" s="1"/>
  <c r="T1305" i="2"/>
  <c r="S1305" i="2" s="1"/>
  <c r="T1306" i="2"/>
  <c r="S1306" i="2" s="1"/>
  <c r="T1307" i="2"/>
  <c r="S1307" i="2" s="1"/>
  <c r="T1308" i="2"/>
  <c r="S1308" i="2" s="1"/>
  <c r="T1309" i="2"/>
  <c r="S1309" i="2" s="1"/>
  <c r="T1310" i="2"/>
  <c r="S1310" i="2" s="1"/>
  <c r="T1311" i="2"/>
  <c r="S1311" i="2" s="1"/>
  <c r="T1312" i="2"/>
  <c r="S1312" i="2" s="1"/>
  <c r="T1313" i="2"/>
  <c r="S1313" i="2" s="1"/>
  <c r="T1314" i="2"/>
  <c r="S1314" i="2" s="1"/>
  <c r="T1315" i="2"/>
  <c r="S1315" i="2" s="1"/>
  <c r="T1316" i="2"/>
  <c r="S1316" i="2" s="1"/>
  <c r="T1317" i="2"/>
  <c r="S1317" i="2" s="1"/>
  <c r="T1318" i="2"/>
  <c r="S1318" i="2" s="1"/>
  <c r="T1319" i="2"/>
  <c r="S1319" i="2" s="1"/>
  <c r="T1320" i="2"/>
  <c r="S1320" i="2" s="1"/>
  <c r="T1321" i="2"/>
  <c r="S1321" i="2" s="1"/>
  <c r="T1322" i="2"/>
  <c r="S1322" i="2" s="1"/>
  <c r="T1323" i="2"/>
  <c r="S1323" i="2" s="1"/>
  <c r="T1324" i="2"/>
  <c r="S1324" i="2" s="1"/>
  <c r="T1325" i="2"/>
  <c r="S1325" i="2" s="1"/>
  <c r="T1326" i="2"/>
  <c r="S1326" i="2" s="1"/>
  <c r="T1327" i="2"/>
  <c r="S1327" i="2" s="1"/>
  <c r="T1328" i="2"/>
  <c r="S1328" i="2" s="1"/>
  <c r="T1329" i="2"/>
  <c r="S1329" i="2" s="1"/>
  <c r="T1330" i="2"/>
  <c r="S1330" i="2" s="1"/>
  <c r="T1331" i="2"/>
  <c r="S1331" i="2" s="1"/>
  <c r="T1332" i="2"/>
  <c r="S1332" i="2" s="1"/>
  <c r="T1333" i="2"/>
  <c r="S1333" i="2" s="1"/>
  <c r="T1334" i="2"/>
  <c r="S1334" i="2" s="1"/>
  <c r="T1335" i="2"/>
  <c r="S1335" i="2" s="1"/>
  <c r="T1336" i="2"/>
  <c r="S1336" i="2" s="1"/>
  <c r="T1337" i="2"/>
  <c r="S1337" i="2" s="1"/>
  <c r="T1338" i="2"/>
  <c r="S1338" i="2" s="1"/>
  <c r="T1339" i="2"/>
  <c r="S1339" i="2" s="1"/>
  <c r="T1340" i="2"/>
  <c r="S1340" i="2" s="1"/>
  <c r="T1341" i="2"/>
  <c r="S1341" i="2" s="1"/>
  <c r="T1342" i="2"/>
  <c r="S1342" i="2" s="1"/>
  <c r="T1343" i="2"/>
  <c r="S1343" i="2" s="1"/>
  <c r="T1344" i="2"/>
  <c r="S1344" i="2" s="1"/>
  <c r="T1345" i="2"/>
  <c r="S1345" i="2" s="1"/>
  <c r="T1346" i="2"/>
  <c r="S1346" i="2" s="1"/>
  <c r="T1347" i="2"/>
  <c r="S1347" i="2" s="1"/>
  <c r="T1348" i="2"/>
  <c r="S1348" i="2" s="1"/>
  <c r="T1349" i="2"/>
  <c r="S1349" i="2" s="1"/>
  <c r="T1350" i="2"/>
  <c r="S1350" i="2" s="1"/>
  <c r="T1351" i="2"/>
  <c r="S1351" i="2" s="1"/>
  <c r="T1352" i="2"/>
  <c r="S1352" i="2" s="1"/>
  <c r="T1353" i="2"/>
  <c r="S1353" i="2" s="1"/>
  <c r="T1354" i="2"/>
  <c r="S1354" i="2" s="1"/>
  <c r="T1355" i="2"/>
  <c r="S1355" i="2" s="1"/>
  <c r="T1356" i="2"/>
  <c r="S1356" i="2" s="1"/>
  <c r="T1357" i="2"/>
  <c r="S1357" i="2" s="1"/>
  <c r="T1358" i="2"/>
  <c r="S1358" i="2" s="1"/>
  <c r="T1359" i="2"/>
  <c r="S1359" i="2" s="1"/>
  <c r="T1360" i="2"/>
  <c r="S1360" i="2" s="1"/>
  <c r="T1361" i="2"/>
  <c r="S1361" i="2" s="1"/>
  <c r="T1362" i="2"/>
  <c r="S1362" i="2" s="1"/>
  <c r="T1363" i="2"/>
  <c r="S1363" i="2" s="1"/>
  <c r="T1364" i="2"/>
  <c r="S1364" i="2" s="1"/>
  <c r="T1365" i="2"/>
  <c r="S1365" i="2" s="1"/>
  <c r="T1366" i="2"/>
  <c r="S1366" i="2" s="1"/>
  <c r="T1367" i="2"/>
  <c r="S1367" i="2" s="1"/>
  <c r="T1368" i="2"/>
  <c r="S1368" i="2" s="1"/>
  <c r="T1369" i="2"/>
  <c r="S1369" i="2" s="1"/>
  <c r="T1370" i="2"/>
  <c r="S1370" i="2" s="1"/>
  <c r="T1371" i="2"/>
  <c r="S1371" i="2" s="1"/>
  <c r="T1372" i="2"/>
  <c r="S1372" i="2" s="1"/>
  <c r="T1373" i="2"/>
  <c r="S1373" i="2" s="1"/>
  <c r="T1374" i="2"/>
  <c r="S1374" i="2" s="1"/>
  <c r="T1375" i="2"/>
  <c r="S1375" i="2" s="1"/>
  <c r="T1376" i="2"/>
  <c r="S1376" i="2" s="1"/>
  <c r="T1377" i="2"/>
  <c r="S1377" i="2" s="1"/>
  <c r="T1378" i="2"/>
  <c r="S1378" i="2" s="1"/>
  <c r="T1379" i="2"/>
  <c r="S1379" i="2" s="1"/>
  <c r="T1380" i="2"/>
  <c r="S1380" i="2" s="1"/>
  <c r="T1381" i="2"/>
  <c r="S1381" i="2" s="1"/>
  <c r="T1382" i="2"/>
  <c r="S1382" i="2" s="1"/>
  <c r="T1383" i="2"/>
  <c r="S1383" i="2" s="1"/>
  <c r="T1384" i="2"/>
  <c r="S1384" i="2" s="1"/>
  <c r="T1385" i="2"/>
  <c r="S1385" i="2" s="1"/>
  <c r="T1386" i="2"/>
  <c r="S1386" i="2" s="1"/>
  <c r="T1387" i="2"/>
  <c r="S1387" i="2" s="1"/>
  <c r="T1388" i="2"/>
  <c r="S1388" i="2" s="1"/>
  <c r="T1389" i="2"/>
  <c r="S1389" i="2" s="1"/>
  <c r="T1390" i="2"/>
  <c r="S1390" i="2" s="1"/>
  <c r="T1391" i="2"/>
  <c r="S1391" i="2" s="1"/>
  <c r="T1392" i="2"/>
  <c r="S1392" i="2" s="1"/>
  <c r="T1393" i="2"/>
  <c r="S1393" i="2" s="1"/>
  <c r="T1394" i="2"/>
  <c r="S1394" i="2" s="1"/>
  <c r="T1395" i="2"/>
  <c r="S1395" i="2" s="1"/>
  <c r="T1396" i="2"/>
  <c r="S1396" i="2" s="1"/>
  <c r="T1397" i="2"/>
  <c r="S1397" i="2" s="1"/>
  <c r="T1398" i="2"/>
  <c r="S1398" i="2" s="1"/>
  <c r="T1399" i="2"/>
  <c r="S1399" i="2" s="1"/>
  <c r="T1400" i="2"/>
  <c r="S1400" i="2" s="1"/>
  <c r="T1401" i="2"/>
  <c r="S1401" i="2" s="1"/>
  <c r="T1402" i="2"/>
  <c r="S1402" i="2" s="1"/>
  <c r="T1403" i="2"/>
  <c r="S1403" i="2" s="1"/>
  <c r="T1404" i="2"/>
  <c r="S1404" i="2" s="1"/>
  <c r="T1405" i="2"/>
  <c r="S1405" i="2" s="1"/>
  <c r="T1406" i="2"/>
  <c r="S1406" i="2" s="1"/>
  <c r="T1407" i="2"/>
  <c r="S1407" i="2" s="1"/>
  <c r="T1408" i="2"/>
  <c r="S1408" i="2" s="1"/>
  <c r="T1409" i="2"/>
  <c r="S1409" i="2" s="1"/>
  <c r="T1410" i="2"/>
  <c r="S1410" i="2" s="1"/>
  <c r="T1411" i="2"/>
  <c r="S1411" i="2" s="1"/>
  <c r="T1412" i="2"/>
  <c r="S1412" i="2" s="1"/>
  <c r="T1413" i="2"/>
  <c r="S1413" i="2" s="1"/>
  <c r="T1414" i="2"/>
  <c r="S1414" i="2" s="1"/>
  <c r="T1415" i="2"/>
  <c r="S1415" i="2" s="1"/>
  <c r="T1416" i="2"/>
  <c r="S1416" i="2" s="1"/>
  <c r="T1417" i="2"/>
  <c r="S1417" i="2" s="1"/>
  <c r="T1418" i="2"/>
  <c r="S1418" i="2" s="1"/>
  <c r="T1419" i="2"/>
  <c r="S1419" i="2" s="1"/>
  <c r="T1420" i="2"/>
  <c r="S1420" i="2" s="1"/>
  <c r="T1421" i="2"/>
  <c r="S1421" i="2" s="1"/>
  <c r="T1422" i="2"/>
  <c r="S1422" i="2" s="1"/>
  <c r="T1423" i="2"/>
  <c r="S1423" i="2" s="1"/>
  <c r="T1424" i="2"/>
  <c r="S1424" i="2" s="1"/>
  <c r="T1425" i="2"/>
  <c r="S1425" i="2" s="1"/>
  <c r="T1426" i="2"/>
  <c r="S1426" i="2" s="1"/>
  <c r="T1427" i="2"/>
  <c r="S1427" i="2" s="1"/>
  <c r="T1428" i="2"/>
  <c r="S1428" i="2" s="1"/>
  <c r="T1429" i="2"/>
  <c r="S1429" i="2" s="1"/>
  <c r="T1430" i="2"/>
  <c r="S1430" i="2" s="1"/>
  <c r="T1431" i="2"/>
  <c r="S1431" i="2" s="1"/>
  <c r="T1432" i="2"/>
  <c r="S1432" i="2" s="1"/>
  <c r="T1433" i="2"/>
  <c r="S1433" i="2" s="1"/>
  <c r="T1434" i="2"/>
  <c r="S1434" i="2" s="1"/>
  <c r="T1435" i="2"/>
  <c r="S1435" i="2" s="1"/>
  <c r="T1436" i="2"/>
  <c r="S1436" i="2" s="1"/>
  <c r="T1437" i="2"/>
  <c r="S1437" i="2" s="1"/>
  <c r="T1438" i="2"/>
  <c r="S1438" i="2" s="1"/>
  <c r="T1439" i="2"/>
  <c r="S1439" i="2" s="1"/>
  <c r="T1440" i="2"/>
  <c r="S1440" i="2" s="1"/>
  <c r="T1441" i="2"/>
  <c r="S1441" i="2" s="1"/>
  <c r="T1442" i="2"/>
  <c r="S1442" i="2" s="1"/>
  <c r="T1443" i="2"/>
  <c r="S1443" i="2" s="1"/>
  <c r="T1444" i="2"/>
  <c r="S1444" i="2" s="1"/>
  <c r="T1445" i="2"/>
  <c r="S1445" i="2" s="1"/>
  <c r="T1446" i="2"/>
  <c r="S1446" i="2" s="1"/>
  <c r="T1447" i="2"/>
  <c r="S1447" i="2" s="1"/>
  <c r="T1448" i="2"/>
  <c r="S1448" i="2" s="1"/>
  <c r="T1449" i="2"/>
  <c r="S1449" i="2" s="1"/>
  <c r="T1450" i="2"/>
  <c r="S1450" i="2" s="1"/>
  <c r="T1451" i="2"/>
  <c r="S1451" i="2" s="1"/>
  <c r="T1452" i="2"/>
  <c r="S1452" i="2" s="1"/>
  <c r="T1453" i="2"/>
  <c r="S1453" i="2" s="1"/>
  <c r="T1454" i="2"/>
  <c r="S1454" i="2" s="1"/>
  <c r="T1455" i="2"/>
  <c r="S1455" i="2" s="1"/>
  <c r="T1456" i="2"/>
  <c r="S1456" i="2" s="1"/>
  <c r="T1457" i="2"/>
  <c r="S1457" i="2" s="1"/>
  <c r="T1458" i="2"/>
  <c r="S1458" i="2" s="1"/>
  <c r="T1459" i="2"/>
  <c r="S1459" i="2" s="1"/>
  <c r="T1460" i="2"/>
  <c r="S1460" i="2" s="1"/>
  <c r="T1461" i="2"/>
  <c r="S1461" i="2" s="1"/>
  <c r="T1462" i="2"/>
  <c r="S1462" i="2" s="1"/>
  <c r="T1463" i="2"/>
  <c r="S1463" i="2" s="1"/>
  <c r="T1464" i="2"/>
  <c r="S1464" i="2" s="1"/>
  <c r="T1465" i="2"/>
  <c r="S1465" i="2" s="1"/>
  <c r="T1466" i="2"/>
  <c r="S1466" i="2" s="1"/>
  <c r="T1467" i="2"/>
  <c r="S1467" i="2" s="1"/>
  <c r="T1468" i="2"/>
  <c r="S1468" i="2" s="1"/>
  <c r="T1469" i="2"/>
  <c r="S1469" i="2" s="1"/>
  <c r="T1470" i="2"/>
  <c r="S1470" i="2" s="1"/>
  <c r="T1471" i="2"/>
  <c r="S1471" i="2" s="1"/>
  <c r="T1472" i="2"/>
  <c r="S1472" i="2" s="1"/>
  <c r="T1473" i="2"/>
  <c r="S1473" i="2" s="1"/>
  <c r="T1474" i="2"/>
  <c r="S1474" i="2" s="1"/>
  <c r="T1475" i="2"/>
  <c r="S1475" i="2" s="1"/>
  <c r="T1476" i="2"/>
  <c r="S1476" i="2" s="1"/>
  <c r="T1477" i="2"/>
  <c r="S1477" i="2" s="1"/>
  <c r="T1478" i="2"/>
  <c r="S1478" i="2" s="1"/>
  <c r="T1479" i="2"/>
  <c r="S1479" i="2" s="1"/>
  <c r="T1480" i="2"/>
  <c r="S1480" i="2" s="1"/>
  <c r="T1481" i="2"/>
  <c r="S1481" i="2" s="1"/>
  <c r="T1482" i="2"/>
  <c r="S1482" i="2" s="1"/>
  <c r="T1483" i="2"/>
  <c r="S1483" i="2" s="1"/>
  <c r="T1484" i="2"/>
  <c r="S1484" i="2" s="1"/>
  <c r="T1485" i="2"/>
  <c r="S1485" i="2" s="1"/>
  <c r="T1486" i="2"/>
  <c r="S1486" i="2" s="1"/>
  <c r="T1487" i="2"/>
  <c r="S1487" i="2" s="1"/>
  <c r="T1488" i="2"/>
  <c r="S1488" i="2" s="1"/>
  <c r="T1489" i="2"/>
  <c r="S1489" i="2" s="1"/>
  <c r="T1490" i="2"/>
  <c r="S1490" i="2" s="1"/>
  <c r="T1491" i="2"/>
  <c r="S1491" i="2" s="1"/>
  <c r="T1492" i="2"/>
  <c r="S1492" i="2" s="1"/>
  <c r="T1493" i="2"/>
  <c r="S1493" i="2" s="1"/>
  <c r="T1494" i="2"/>
  <c r="S1494" i="2" s="1"/>
  <c r="T1495" i="2"/>
  <c r="S1495" i="2" s="1"/>
  <c r="T1496" i="2"/>
  <c r="S1496" i="2" s="1"/>
  <c r="T1497" i="2"/>
  <c r="S1497" i="2" s="1"/>
  <c r="T1498" i="2"/>
  <c r="S1498" i="2" s="1"/>
  <c r="T1499" i="2"/>
  <c r="S1499" i="2" s="1"/>
  <c r="T1500" i="2"/>
  <c r="S1500" i="2" s="1"/>
  <c r="T1501" i="2"/>
  <c r="S1501" i="2" s="1"/>
  <c r="T1502" i="2"/>
  <c r="S1502" i="2" s="1"/>
  <c r="T1503" i="2"/>
  <c r="S1503" i="2" s="1"/>
  <c r="T1504" i="2"/>
  <c r="S1504" i="2" s="1"/>
  <c r="T1505" i="2"/>
  <c r="S1505" i="2" s="1"/>
  <c r="T1506" i="2"/>
  <c r="S1506" i="2" s="1"/>
  <c r="T1507" i="2"/>
  <c r="S1507" i="2" s="1"/>
  <c r="T1508" i="2"/>
  <c r="S1508" i="2" s="1"/>
  <c r="T1509" i="2"/>
  <c r="S1509" i="2" s="1"/>
  <c r="T1510" i="2"/>
  <c r="S1510" i="2" s="1"/>
  <c r="T1511" i="2"/>
  <c r="S1511" i="2" s="1"/>
  <c r="T1512" i="2"/>
  <c r="S1512" i="2" s="1"/>
  <c r="T1513" i="2"/>
  <c r="S1513" i="2" s="1"/>
  <c r="T1514" i="2"/>
  <c r="S1514" i="2" s="1"/>
  <c r="T1515" i="2"/>
  <c r="S1515" i="2" s="1"/>
  <c r="T1516" i="2"/>
  <c r="S1516" i="2" s="1"/>
  <c r="T1517" i="2"/>
  <c r="S1517" i="2" s="1"/>
  <c r="T1518" i="2"/>
  <c r="S1518" i="2" s="1"/>
  <c r="T1519" i="2"/>
  <c r="S1519" i="2" s="1"/>
  <c r="T1520" i="2"/>
  <c r="S1520" i="2" s="1"/>
  <c r="T1521" i="2"/>
  <c r="S1521" i="2" s="1"/>
  <c r="T1522" i="2"/>
  <c r="S1522" i="2" s="1"/>
  <c r="T1523" i="2"/>
  <c r="S1523" i="2" s="1"/>
  <c r="T1524" i="2"/>
  <c r="S1524" i="2" s="1"/>
  <c r="T1525" i="2"/>
  <c r="S1525" i="2" s="1"/>
  <c r="T1526" i="2"/>
  <c r="S1526" i="2" s="1"/>
  <c r="T1527" i="2"/>
  <c r="S1527" i="2" s="1"/>
  <c r="T1528" i="2"/>
  <c r="S1528" i="2" s="1"/>
  <c r="T1529" i="2"/>
  <c r="S1529" i="2" s="1"/>
  <c r="T1530" i="2"/>
  <c r="S1530" i="2" s="1"/>
  <c r="T1531" i="2"/>
  <c r="S1531" i="2" s="1"/>
  <c r="T1532" i="2"/>
  <c r="S1532" i="2" s="1"/>
  <c r="T1533" i="2"/>
  <c r="S1533" i="2" s="1"/>
  <c r="T1534" i="2"/>
  <c r="S1534" i="2" s="1"/>
  <c r="T1535" i="2"/>
  <c r="S1535" i="2" s="1"/>
  <c r="T1536" i="2"/>
  <c r="S1536" i="2" s="1"/>
  <c r="T1537" i="2"/>
  <c r="S1537" i="2" s="1"/>
  <c r="T1538" i="2"/>
  <c r="S1538" i="2" s="1"/>
  <c r="T1539" i="2"/>
  <c r="S1539" i="2" s="1"/>
  <c r="T1540" i="2"/>
  <c r="S1540" i="2" s="1"/>
  <c r="T1541" i="2"/>
  <c r="S1541" i="2" s="1"/>
  <c r="T1542" i="2"/>
  <c r="S1542" i="2" s="1"/>
  <c r="T1543" i="2"/>
  <c r="S1543" i="2" s="1"/>
  <c r="T1544" i="2"/>
  <c r="S1544" i="2" s="1"/>
  <c r="T1545" i="2"/>
  <c r="S1545" i="2" s="1"/>
  <c r="T1546" i="2"/>
  <c r="S1546" i="2" s="1"/>
  <c r="T1547" i="2"/>
  <c r="S1547" i="2" s="1"/>
  <c r="T1548" i="2"/>
  <c r="S1548" i="2" s="1"/>
  <c r="T1549" i="2"/>
  <c r="S1549" i="2" s="1"/>
  <c r="T1550" i="2"/>
  <c r="S1550" i="2" s="1"/>
  <c r="T1551" i="2"/>
  <c r="S1551" i="2" s="1"/>
  <c r="T1552" i="2"/>
  <c r="S1552" i="2" s="1"/>
  <c r="T1553" i="2"/>
  <c r="S1553" i="2" s="1"/>
  <c r="T1554" i="2"/>
  <c r="S1554" i="2" s="1"/>
  <c r="T1555" i="2"/>
  <c r="S1555" i="2" s="1"/>
  <c r="T1556" i="2"/>
  <c r="S1556" i="2" s="1"/>
  <c r="T1557" i="2"/>
  <c r="S1557" i="2" s="1"/>
  <c r="T1558" i="2"/>
  <c r="S1558" i="2" s="1"/>
  <c r="T1559" i="2"/>
  <c r="S1559" i="2" s="1"/>
  <c r="T1560" i="2"/>
  <c r="S1560" i="2" s="1"/>
  <c r="T1561" i="2"/>
  <c r="S1561" i="2" s="1"/>
  <c r="T1562" i="2"/>
  <c r="S1562" i="2" s="1"/>
  <c r="T1563" i="2"/>
  <c r="S1563" i="2" s="1"/>
  <c r="T1564" i="2"/>
  <c r="S1564" i="2" s="1"/>
  <c r="T1565" i="2"/>
  <c r="S1565" i="2" s="1"/>
  <c r="T1566" i="2"/>
  <c r="S1566" i="2" s="1"/>
  <c r="T1567" i="2"/>
  <c r="S1567" i="2" s="1"/>
  <c r="T1568" i="2"/>
  <c r="S1568" i="2" s="1"/>
  <c r="T1569" i="2"/>
  <c r="S1569" i="2" s="1"/>
  <c r="T1570" i="2"/>
  <c r="S1570" i="2" s="1"/>
  <c r="T1571" i="2"/>
  <c r="S1571" i="2" s="1"/>
  <c r="T1572" i="2"/>
  <c r="S1572" i="2" s="1"/>
  <c r="T1573" i="2"/>
  <c r="S1573" i="2" s="1"/>
  <c r="T1574" i="2"/>
  <c r="S1574" i="2" s="1"/>
  <c r="T1575" i="2"/>
  <c r="S1575" i="2" s="1"/>
  <c r="T1576" i="2"/>
  <c r="S1576" i="2" s="1"/>
  <c r="T1577" i="2"/>
  <c r="S1577" i="2" s="1"/>
  <c r="T1578" i="2"/>
  <c r="S1578" i="2" s="1"/>
  <c r="T1579" i="2"/>
  <c r="S1579" i="2" s="1"/>
  <c r="T1580" i="2"/>
  <c r="S1580" i="2" s="1"/>
  <c r="T1581" i="2"/>
  <c r="S1581" i="2" s="1"/>
  <c r="T1582" i="2"/>
  <c r="S1582" i="2" s="1"/>
  <c r="T1583" i="2"/>
  <c r="S1583" i="2" s="1"/>
  <c r="T1584" i="2"/>
  <c r="S1584" i="2" s="1"/>
  <c r="T1585" i="2"/>
  <c r="S1585" i="2" s="1"/>
  <c r="T1586" i="2"/>
  <c r="S1586" i="2" s="1"/>
  <c r="T1587" i="2"/>
  <c r="S1587" i="2" s="1"/>
  <c r="T1588" i="2"/>
  <c r="S1588" i="2" s="1"/>
  <c r="T1589" i="2"/>
  <c r="S1589" i="2" s="1"/>
  <c r="T1590" i="2"/>
  <c r="S1590" i="2" s="1"/>
  <c r="T1591" i="2"/>
  <c r="S1591" i="2" s="1"/>
  <c r="T1592" i="2"/>
  <c r="S1592" i="2" s="1"/>
  <c r="T1593" i="2"/>
  <c r="S1593" i="2" s="1"/>
  <c r="T1594" i="2"/>
  <c r="S1594" i="2" s="1"/>
  <c r="T1595" i="2"/>
  <c r="S1595" i="2" s="1"/>
  <c r="T1596" i="2"/>
  <c r="S1596" i="2" s="1"/>
  <c r="T1597" i="2"/>
  <c r="S1597" i="2" s="1"/>
  <c r="T1598" i="2"/>
  <c r="S1598" i="2" s="1"/>
  <c r="T1599" i="2"/>
  <c r="S1599" i="2" s="1"/>
  <c r="T1600" i="2"/>
  <c r="S1600" i="2" s="1"/>
  <c r="T1601" i="2"/>
  <c r="S1601" i="2" s="1"/>
  <c r="T1602" i="2"/>
  <c r="S1602" i="2" s="1"/>
  <c r="T1603" i="2"/>
  <c r="S1603" i="2" s="1"/>
  <c r="T1604" i="2"/>
  <c r="S1604" i="2" s="1"/>
  <c r="T1605" i="2"/>
  <c r="S1605" i="2" s="1"/>
  <c r="T1606" i="2"/>
  <c r="S1606" i="2" s="1"/>
  <c r="T1607" i="2"/>
  <c r="S1607" i="2" s="1"/>
  <c r="T1608" i="2"/>
  <c r="S1608" i="2" s="1"/>
  <c r="T1609" i="2"/>
  <c r="S1609" i="2" s="1"/>
  <c r="T1610" i="2"/>
  <c r="S1610" i="2" s="1"/>
  <c r="T1611" i="2"/>
  <c r="S1611" i="2" s="1"/>
  <c r="T1612" i="2"/>
  <c r="S1612" i="2" s="1"/>
  <c r="T1613" i="2"/>
  <c r="S1613" i="2" s="1"/>
  <c r="T1614" i="2"/>
  <c r="S1614" i="2" s="1"/>
  <c r="T1615" i="2"/>
  <c r="S1615" i="2" s="1"/>
  <c r="T1616" i="2"/>
  <c r="S1616" i="2" s="1"/>
  <c r="T1617" i="2"/>
  <c r="S1617" i="2" s="1"/>
  <c r="T1618" i="2"/>
  <c r="S1618" i="2" s="1"/>
  <c r="T1619" i="2"/>
  <c r="S1619" i="2" s="1"/>
  <c r="T1620" i="2"/>
  <c r="S1620" i="2" s="1"/>
  <c r="T1621" i="2"/>
  <c r="S1621" i="2" s="1"/>
  <c r="T1622" i="2"/>
  <c r="S1622" i="2" s="1"/>
  <c r="T1623" i="2"/>
  <c r="S1623" i="2" s="1"/>
  <c r="T1624" i="2"/>
  <c r="S1624" i="2" s="1"/>
  <c r="T1625" i="2"/>
  <c r="S1625" i="2" s="1"/>
  <c r="T1626" i="2"/>
  <c r="S1626" i="2" s="1"/>
  <c r="T1627" i="2"/>
  <c r="S1627" i="2" s="1"/>
  <c r="T1628" i="2"/>
  <c r="S1628" i="2" s="1"/>
  <c r="T1629" i="2"/>
  <c r="S1629" i="2" s="1"/>
  <c r="T1630" i="2"/>
  <c r="S1630" i="2" s="1"/>
  <c r="T1631" i="2"/>
  <c r="S1631" i="2" s="1"/>
  <c r="T1632" i="2"/>
  <c r="S1632" i="2" s="1"/>
  <c r="T1633" i="2"/>
  <c r="S1633" i="2" s="1"/>
  <c r="T1634" i="2"/>
  <c r="S1634" i="2" s="1"/>
  <c r="T1635" i="2"/>
  <c r="S1635" i="2" s="1"/>
  <c r="T1636" i="2"/>
  <c r="S1636" i="2" s="1"/>
  <c r="T1637" i="2"/>
  <c r="S1637" i="2" s="1"/>
  <c r="T1638" i="2"/>
  <c r="S1638" i="2" s="1"/>
  <c r="T1639" i="2"/>
  <c r="S1639" i="2" s="1"/>
  <c r="T1640" i="2"/>
  <c r="S1640" i="2" s="1"/>
  <c r="T1641" i="2"/>
  <c r="S1641" i="2" s="1"/>
  <c r="T1642" i="2"/>
  <c r="S1642" i="2" s="1"/>
  <c r="T1643" i="2"/>
  <c r="S1643" i="2" s="1"/>
  <c r="T1644" i="2"/>
  <c r="S1644" i="2" s="1"/>
  <c r="T1645" i="2"/>
  <c r="S1645" i="2" s="1"/>
  <c r="T1646" i="2"/>
  <c r="S1646" i="2" s="1"/>
  <c r="T1647" i="2"/>
  <c r="S1647" i="2" s="1"/>
  <c r="T1648" i="2"/>
  <c r="S1648" i="2" s="1"/>
  <c r="T1649" i="2"/>
  <c r="S1649" i="2" s="1"/>
  <c r="T1650" i="2"/>
  <c r="S1650" i="2" s="1"/>
  <c r="T1651" i="2"/>
  <c r="S1651" i="2" s="1"/>
  <c r="T1652" i="2"/>
  <c r="S1652" i="2" s="1"/>
  <c r="T1653" i="2"/>
  <c r="S1653" i="2" s="1"/>
  <c r="T1654" i="2"/>
  <c r="S1654" i="2" s="1"/>
  <c r="T1655" i="2"/>
  <c r="S1655" i="2" s="1"/>
  <c r="T1656" i="2"/>
  <c r="S1656" i="2" s="1"/>
  <c r="T1657" i="2"/>
  <c r="S1657" i="2" s="1"/>
  <c r="T1658" i="2"/>
  <c r="S1658" i="2" s="1"/>
  <c r="T1659" i="2"/>
  <c r="S1659" i="2" s="1"/>
  <c r="T1660" i="2"/>
  <c r="S1660" i="2" s="1"/>
  <c r="T1661" i="2"/>
  <c r="S1661" i="2" s="1"/>
  <c r="T1662" i="2"/>
  <c r="S1662" i="2" s="1"/>
  <c r="T1663" i="2"/>
  <c r="S1663" i="2" s="1"/>
  <c r="T1664" i="2"/>
  <c r="S1664" i="2" s="1"/>
  <c r="T1665" i="2"/>
  <c r="S1665" i="2" s="1"/>
  <c r="T1666" i="2"/>
  <c r="S1666" i="2" s="1"/>
  <c r="T1667" i="2"/>
  <c r="S1667" i="2" s="1"/>
  <c r="T1668" i="2"/>
  <c r="S1668" i="2" s="1"/>
  <c r="T1669" i="2"/>
  <c r="S1669" i="2" s="1"/>
  <c r="T1670" i="2"/>
  <c r="S1670" i="2" s="1"/>
  <c r="T1671" i="2"/>
  <c r="S1671" i="2" s="1"/>
  <c r="T1672" i="2"/>
  <c r="S1672" i="2" s="1"/>
  <c r="T1673" i="2"/>
  <c r="S1673" i="2" s="1"/>
  <c r="T1674" i="2"/>
  <c r="S1674" i="2" s="1"/>
  <c r="T1675" i="2"/>
  <c r="S1675" i="2" s="1"/>
  <c r="T1676" i="2"/>
  <c r="S1676" i="2" s="1"/>
  <c r="T1677" i="2"/>
  <c r="S1677" i="2" s="1"/>
  <c r="T1678" i="2"/>
  <c r="S1678" i="2" s="1"/>
  <c r="T1679" i="2"/>
  <c r="S1679" i="2" s="1"/>
  <c r="T1680" i="2"/>
  <c r="S1680" i="2" s="1"/>
  <c r="T1681" i="2"/>
  <c r="S1681" i="2" s="1"/>
  <c r="T1682" i="2"/>
  <c r="S1682" i="2" s="1"/>
  <c r="T1683" i="2"/>
  <c r="S1683" i="2" s="1"/>
  <c r="T1684" i="2"/>
  <c r="S1684" i="2" s="1"/>
  <c r="T1685" i="2"/>
  <c r="S1685" i="2" s="1"/>
  <c r="T1686" i="2"/>
  <c r="S1686" i="2" s="1"/>
  <c r="T1687" i="2"/>
  <c r="S1687" i="2" s="1"/>
  <c r="T1688" i="2"/>
  <c r="S1688" i="2" s="1"/>
  <c r="T1689" i="2"/>
  <c r="S1689" i="2" s="1"/>
  <c r="T1690" i="2"/>
  <c r="S1690" i="2" s="1"/>
  <c r="T1691" i="2"/>
  <c r="S1691" i="2" s="1"/>
  <c r="T1692" i="2"/>
  <c r="S1692" i="2" s="1"/>
  <c r="T1693" i="2"/>
  <c r="S1693" i="2" s="1"/>
  <c r="T1694" i="2"/>
  <c r="S1694" i="2" s="1"/>
  <c r="T1695" i="2"/>
  <c r="S1695" i="2" s="1"/>
  <c r="T1696" i="2"/>
  <c r="S1696" i="2" s="1"/>
  <c r="T1697" i="2"/>
  <c r="S1697" i="2" s="1"/>
  <c r="T1698" i="2"/>
  <c r="S1698" i="2" s="1"/>
  <c r="T1699" i="2"/>
  <c r="S1699" i="2" s="1"/>
  <c r="T1700" i="2"/>
  <c r="S1700" i="2" s="1"/>
  <c r="T1701" i="2"/>
  <c r="S1701" i="2" s="1"/>
  <c r="T1702" i="2"/>
  <c r="S1702" i="2" s="1"/>
  <c r="T1703" i="2"/>
  <c r="S1703" i="2" s="1"/>
  <c r="T1704" i="2"/>
  <c r="S1704" i="2" s="1"/>
  <c r="T1705" i="2"/>
  <c r="S1705" i="2" s="1"/>
  <c r="T1706" i="2"/>
  <c r="S1706" i="2" s="1"/>
  <c r="T1707" i="2"/>
  <c r="S1707" i="2" s="1"/>
  <c r="T1708" i="2"/>
  <c r="S1708" i="2" s="1"/>
  <c r="T1709" i="2"/>
  <c r="S1709" i="2" s="1"/>
  <c r="T1710" i="2"/>
  <c r="S1710" i="2" s="1"/>
  <c r="T1711" i="2"/>
  <c r="S1711" i="2" s="1"/>
  <c r="T1712" i="2"/>
  <c r="S1712" i="2" s="1"/>
  <c r="T1713" i="2"/>
  <c r="S1713" i="2" s="1"/>
  <c r="T1714" i="2"/>
  <c r="S1714" i="2" s="1"/>
  <c r="T1715" i="2"/>
  <c r="S1715" i="2" s="1"/>
  <c r="T1716" i="2"/>
  <c r="S1716" i="2" s="1"/>
  <c r="T1717" i="2"/>
  <c r="S1717" i="2" s="1"/>
  <c r="T1718" i="2"/>
  <c r="S1718" i="2" s="1"/>
  <c r="T1719" i="2"/>
  <c r="S1719" i="2" s="1"/>
  <c r="T1720" i="2"/>
  <c r="S1720" i="2" s="1"/>
  <c r="T1721" i="2"/>
  <c r="S1721" i="2" s="1"/>
  <c r="T1722" i="2"/>
  <c r="S1722" i="2" s="1"/>
  <c r="T1723" i="2"/>
  <c r="S1723" i="2" s="1"/>
  <c r="T1724" i="2"/>
  <c r="S1724" i="2" s="1"/>
  <c r="T1725" i="2"/>
  <c r="S1725" i="2" s="1"/>
  <c r="T1726" i="2"/>
  <c r="S1726" i="2" s="1"/>
  <c r="T1727" i="2"/>
  <c r="S1727" i="2" s="1"/>
  <c r="T1728" i="2"/>
  <c r="S1728" i="2" s="1"/>
  <c r="T1729" i="2"/>
  <c r="S1729" i="2" s="1"/>
  <c r="T1730" i="2"/>
  <c r="S1730" i="2" s="1"/>
  <c r="T1731" i="2"/>
  <c r="S1731" i="2" s="1"/>
  <c r="T1732" i="2"/>
  <c r="S1732" i="2" s="1"/>
  <c r="T1733" i="2"/>
  <c r="S1733" i="2" s="1"/>
  <c r="T1734" i="2"/>
  <c r="S1734" i="2" s="1"/>
  <c r="T1735" i="2"/>
  <c r="S1735" i="2" s="1"/>
  <c r="T1736" i="2"/>
  <c r="S1736" i="2" s="1"/>
  <c r="T1737" i="2"/>
  <c r="S1737" i="2" s="1"/>
  <c r="T1738" i="2"/>
  <c r="S1738" i="2" s="1"/>
  <c r="T1739" i="2"/>
  <c r="S1739" i="2" s="1"/>
  <c r="T1740" i="2"/>
  <c r="S1740" i="2" s="1"/>
  <c r="T1741" i="2"/>
  <c r="S1741" i="2" s="1"/>
  <c r="T1742" i="2"/>
  <c r="S1742" i="2" s="1"/>
  <c r="T1743" i="2"/>
  <c r="S1743" i="2" s="1"/>
  <c r="T1744" i="2"/>
  <c r="S1744" i="2" s="1"/>
  <c r="T1745" i="2"/>
  <c r="S1745" i="2" s="1"/>
  <c r="T1746" i="2"/>
  <c r="S1746" i="2" s="1"/>
  <c r="T1747" i="2"/>
  <c r="S1747" i="2" s="1"/>
  <c r="T1748" i="2"/>
  <c r="S1748" i="2" s="1"/>
  <c r="T1749" i="2"/>
  <c r="S1749" i="2" s="1"/>
  <c r="T1750" i="2"/>
  <c r="S1750" i="2" s="1"/>
  <c r="T1751" i="2"/>
  <c r="S1751" i="2" s="1"/>
  <c r="T1752" i="2"/>
  <c r="S1752" i="2" s="1"/>
  <c r="T1753" i="2"/>
  <c r="S1753" i="2" s="1"/>
  <c r="T1754" i="2"/>
  <c r="S1754" i="2" s="1"/>
  <c r="T1755" i="2"/>
  <c r="S1755" i="2" s="1"/>
  <c r="T1756" i="2"/>
  <c r="S1756" i="2" s="1"/>
  <c r="T1757" i="2"/>
  <c r="S1757" i="2" s="1"/>
  <c r="T1758" i="2"/>
  <c r="S1758" i="2" s="1"/>
  <c r="T1759" i="2"/>
  <c r="S1759" i="2" s="1"/>
  <c r="T1760" i="2"/>
  <c r="S1760" i="2" s="1"/>
  <c r="T1761" i="2"/>
  <c r="S1761" i="2" s="1"/>
  <c r="T1762" i="2"/>
  <c r="S1762" i="2" s="1"/>
  <c r="T1763" i="2"/>
  <c r="S1763" i="2" s="1"/>
  <c r="T1764" i="2"/>
  <c r="S1764" i="2" s="1"/>
  <c r="T1765" i="2"/>
  <c r="S1765" i="2" s="1"/>
  <c r="T1766" i="2"/>
  <c r="S1766" i="2" s="1"/>
  <c r="T1767" i="2"/>
  <c r="S1767" i="2" s="1"/>
  <c r="T1768" i="2"/>
  <c r="S1768" i="2" s="1"/>
  <c r="T1769" i="2"/>
  <c r="S1769" i="2" s="1"/>
  <c r="T1770" i="2"/>
  <c r="S1770" i="2" s="1"/>
  <c r="T1771" i="2"/>
  <c r="S1771" i="2" s="1"/>
  <c r="T1772" i="2"/>
  <c r="S1772" i="2" s="1"/>
  <c r="T1773" i="2"/>
  <c r="S1773" i="2" s="1"/>
  <c r="T1774" i="2"/>
  <c r="S1774" i="2" s="1"/>
  <c r="T1775" i="2"/>
  <c r="S1775" i="2" s="1"/>
  <c r="T1776" i="2"/>
  <c r="S1776" i="2" s="1"/>
  <c r="T1777" i="2"/>
  <c r="S1777" i="2" s="1"/>
  <c r="T1778" i="2"/>
  <c r="S1778" i="2" s="1"/>
  <c r="T1779" i="2"/>
  <c r="S1779" i="2" s="1"/>
  <c r="T1780" i="2"/>
  <c r="S1780" i="2" s="1"/>
  <c r="T1781" i="2"/>
  <c r="S1781" i="2" s="1"/>
  <c r="T1782" i="2"/>
  <c r="S1782" i="2" s="1"/>
  <c r="T1783" i="2"/>
  <c r="S1783" i="2" s="1"/>
  <c r="T1784" i="2"/>
  <c r="S1784" i="2" s="1"/>
  <c r="T1785" i="2"/>
  <c r="S1785" i="2" s="1"/>
  <c r="T1786" i="2"/>
  <c r="S1786" i="2" s="1"/>
  <c r="T1787" i="2"/>
  <c r="S1787" i="2" s="1"/>
  <c r="T1788" i="2"/>
  <c r="S1788" i="2" s="1"/>
  <c r="T1789" i="2"/>
  <c r="S1789" i="2" s="1"/>
  <c r="T1790" i="2"/>
  <c r="S1790" i="2" s="1"/>
  <c r="T1791" i="2"/>
  <c r="S1791" i="2" s="1"/>
  <c r="T1792" i="2"/>
  <c r="S1792" i="2" s="1"/>
  <c r="T1793" i="2"/>
  <c r="S1793" i="2" s="1"/>
  <c r="T1794" i="2"/>
  <c r="S1794" i="2" s="1"/>
  <c r="T1795" i="2"/>
  <c r="S1795" i="2" s="1"/>
  <c r="T1796" i="2"/>
  <c r="S1796" i="2" s="1"/>
  <c r="T1797" i="2"/>
  <c r="S1797" i="2" s="1"/>
  <c r="T1798" i="2"/>
  <c r="S1798" i="2" s="1"/>
  <c r="T1799" i="2"/>
  <c r="S1799" i="2" s="1"/>
  <c r="T1800" i="2"/>
  <c r="S1800" i="2" s="1"/>
  <c r="T1801" i="2"/>
  <c r="S1801" i="2" s="1"/>
  <c r="T1802" i="2"/>
  <c r="S1802" i="2" s="1"/>
  <c r="T1803" i="2"/>
  <c r="S1803" i="2" s="1"/>
  <c r="T1804" i="2"/>
  <c r="S1804" i="2" s="1"/>
  <c r="T1805" i="2"/>
  <c r="S1805" i="2" s="1"/>
  <c r="T1806" i="2"/>
  <c r="S1806" i="2" s="1"/>
  <c r="T1807" i="2"/>
  <c r="S1807" i="2" s="1"/>
  <c r="T1808" i="2"/>
  <c r="S1808" i="2" s="1"/>
  <c r="T1809" i="2"/>
  <c r="S1809" i="2" s="1"/>
  <c r="T1810" i="2"/>
  <c r="S1810" i="2" s="1"/>
  <c r="T1811" i="2"/>
  <c r="S1811" i="2" s="1"/>
  <c r="T1812" i="2"/>
  <c r="S1812" i="2" s="1"/>
  <c r="T1813" i="2"/>
  <c r="S1813" i="2" s="1"/>
  <c r="T1814" i="2"/>
  <c r="S1814" i="2" s="1"/>
  <c r="T1815" i="2"/>
  <c r="S1815" i="2" s="1"/>
  <c r="T1816" i="2"/>
  <c r="S1816" i="2" s="1"/>
  <c r="T1817" i="2"/>
  <c r="S1817" i="2" s="1"/>
  <c r="T1818" i="2"/>
  <c r="S1818" i="2" s="1"/>
  <c r="T1819" i="2"/>
  <c r="S1819" i="2" s="1"/>
  <c r="T1820" i="2"/>
  <c r="S1820" i="2" s="1"/>
  <c r="T1821" i="2"/>
  <c r="S1821" i="2" s="1"/>
  <c r="T1822" i="2"/>
  <c r="S1822" i="2" s="1"/>
  <c r="T1823" i="2"/>
  <c r="S1823" i="2" s="1"/>
  <c r="T1824" i="2"/>
  <c r="S1824" i="2" s="1"/>
  <c r="T1825" i="2"/>
  <c r="S1825" i="2" s="1"/>
  <c r="T1826" i="2"/>
  <c r="S1826" i="2" s="1"/>
  <c r="T1827" i="2"/>
  <c r="S1827" i="2" s="1"/>
  <c r="T1828" i="2"/>
  <c r="S1828" i="2" s="1"/>
  <c r="T1829" i="2"/>
  <c r="S1829" i="2" s="1"/>
  <c r="T1830" i="2"/>
  <c r="S1830" i="2" s="1"/>
  <c r="T1831" i="2"/>
  <c r="S1831" i="2" s="1"/>
  <c r="T1832" i="2"/>
  <c r="S1832" i="2" s="1"/>
  <c r="T1833" i="2"/>
  <c r="S1833" i="2" s="1"/>
  <c r="T1834" i="2"/>
  <c r="S1834" i="2" s="1"/>
  <c r="T1835" i="2"/>
  <c r="S1835" i="2" s="1"/>
  <c r="T1836" i="2"/>
  <c r="S1836" i="2" s="1"/>
  <c r="T1837" i="2"/>
  <c r="S1837" i="2" s="1"/>
  <c r="T1838" i="2"/>
  <c r="S1838" i="2" s="1"/>
  <c r="T1839" i="2"/>
  <c r="S1839" i="2" s="1"/>
  <c r="T1840" i="2"/>
  <c r="S1840" i="2" s="1"/>
  <c r="T1841" i="2"/>
  <c r="S1841" i="2" s="1"/>
  <c r="T1842" i="2"/>
  <c r="S1842" i="2" s="1"/>
  <c r="T1843" i="2"/>
  <c r="S1843" i="2" s="1"/>
  <c r="T1844" i="2"/>
  <c r="S1844" i="2" s="1"/>
  <c r="T1845" i="2"/>
  <c r="S1845" i="2" s="1"/>
  <c r="T1846" i="2"/>
  <c r="S1846" i="2" s="1"/>
  <c r="T1847" i="2"/>
  <c r="S1847" i="2" s="1"/>
  <c r="T1848" i="2"/>
  <c r="S1848" i="2" s="1"/>
  <c r="T1849" i="2"/>
  <c r="S1849" i="2" s="1"/>
  <c r="T1850" i="2"/>
  <c r="S1850" i="2" s="1"/>
  <c r="T1851" i="2"/>
  <c r="S1851" i="2" s="1"/>
  <c r="T1852" i="2"/>
  <c r="S1852" i="2" s="1"/>
  <c r="T1853" i="2"/>
  <c r="S1853" i="2" s="1"/>
  <c r="T1854" i="2"/>
  <c r="S1854" i="2" s="1"/>
  <c r="T1855" i="2"/>
  <c r="S1855" i="2" s="1"/>
  <c r="T1856" i="2"/>
  <c r="S1856" i="2" s="1"/>
  <c r="T1857" i="2"/>
  <c r="S1857" i="2" s="1"/>
  <c r="T1858" i="2"/>
  <c r="S1858" i="2" s="1"/>
  <c r="T1859" i="2"/>
  <c r="S1859" i="2" s="1"/>
  <c r="T1860" i="2"/>
  <c r="S1860" i="2" s="1"/>
  <c r="T1861" i="2"/>
  <c r="S1861" i="2" s="1"/>
  <c r="T1862" i="2"/>
  <c r="S1862" i="2" s="1"/>
  <c r="T1863" i="2"/>
  <c r="S1863" i="2" s="1"/>
  <c r="T1864" i="2"/>
  <c r="S1864" i="2" s="1"/>
  <c r="T1865" i="2"/>
  <c r="S1865" i="2" s="1"/>
  <c r="T1866" i="2"/>
  <c r="S1866" i="2" s="1"/>
  <c r="T1867" i="2"/>
  <c r="S1867" i="2" s="1"/>
  <c r="T1868" i="2"/>
  <c r="S1868" i="2" s="1"/>
  <c r="T1869" i="2"/>
  <c r="S1869" i="2" s="1"/>
  <c r="T1870" i="2"/>
  <c r="S1870" i="2" s="1"/>
  <c r="T1871" i="2"/>
  <c r="S1871" i="2" s="1"/>
  <c r="T1872" i="2"/>
  <c r="S1872" i="2" s="1"/>
  <c r="T1873" i="2"/>
  <c r="S1873" i="2" s="1"/>
  <c r="T1874" i="2"/>
  <c r="S1874" i="2" s="1"/>
  <c r="T1875" i="2"/>
  <c r="S1875" i="2" s="1"/>
  <c r="T1876" i="2"/>
  <c r="S1876" i="2" s="1"/>
  <c r="T1877" i="2"/>
  <c r="S1877" i="2" s="1"/>
  <c r="T1878" i="2"/>
  <c r="S1878" i="2" s="1"/>
  <c r="T1879" i="2"/>
  <c r="S1879" i="2" s="1"/>
  <c r="T1880" i="2"/>
  <c r="S1880" i="2" s="1"/>
  <c r="T1881" i="2"/>
  <c r="S1881" i="2" s="1"/>
  <c r="T1882" i="2"/>
  <c r="S1882" i="2" s="1"/>
  <c r="T1883" i="2"/>
  <c r="S1883" i="2" s="1"/>
  <c r="T1884" i="2"/>
  <c r="S1884" i="2" s="1"/>
  <c r="T1885" i="2"/>
  <c r="S1885" i="2" s="1"/>
  <c r="T1886" i="2"/>
  <c r="S1886" i="2" s="1"/>
  <c r="T1887" i="2"/>
  <c r="S1887" i="2" s="1"/>
  <c r="T1888" i="2"/>
  <c r="S1888" i="2" s="1"/>
  <c r="T1889" i="2"/>
  <c r="S1889" i="2" s="1"/>
  <c r="T1890" i="2"/>
  <c r="S1890" i="2" s="1"/>
  <c r="T1891" i="2"/>
  <c r="S1891" i="2" s="1"/>
  <c r="T1892" i="2"/>
  <c r="S1892" i="2" s="1"/>
  <c r="T1893" i="2"/>
  <c r="S1893" i="2" s="1"/>
  <c r="T1894" i="2"/>
  <c r="S1894" i="2" s="1"/>
  <c r="T1895" i="2"/>
  <c r="S1895" i="2" s="1"/>
  <c r="T1896" i="2"/>
  <c r="S1896" i="2" s="1"/>
  <c r="T1897" i="2"/>
  <c r="S1897" i="2" s="1"/>
  <c r="T1898" i="2"/>
  <c r="S1898" i="2" s="1"/>
  <c r="T1899" i="2"/>
  <c r="S1899" i="2" s="1"/>
  <c r="T1900" i="2"/>
  <c r="S1900" i="2" s="1"/>
  <c r="T1901" i="2"/>
  <c r="S1901" i="2" s="1"/>
  <c r="T1902" i="2"/>
  <c r="S1902" i="2" s="1"/>
  <c r="T1903" i="2"/>
  <c r="S1903" i="2" s="1"/>
  <c r="T1904" i="2"/>
  <c r="S1904" i="2" s="1"/>
  <c r="T1905" i="2"/>
  <c r="S1905" i="2" s="1"/>
  <c r="T1906" i="2"/>
  <c r="S1906" i="2" s="1"/>
  <c r="T1907" i="2"/>
  <c r="S1907" i="2" s="1"/>
  <c r="T1908" i="2"/>
  <c r="S1908" i="2" s="1"/>
  <c r="T1909" i="2"/>
  <c r="S1909" i="2" s="1"/>
  <c r="T1910" i="2"/>
  <c r="S1910" i="2" s="1"/>
  <c r="T1911" i="2"/>
  <c r="S1911" i="2" s="1"/>
  <c r="T1912" i="2"/>
  <c r="S1912" i="2" s="1"/>
  <c r="T1913" i="2"/>
  <c r="S1913" i="2" s="1"/>
  <c r="T1914" i="2"/>
  <c r="S1914" i="2" s="1"/>
  <c r="T1915" i="2"/>
  <c r="S1915" i="2" s="1"/>
  <c r="T1916" i="2"/>
  <c r="S1916" i="2" s="1"/>
  <c r="T1917" i="2"/>
  <c r="S1917" i="2" s="1"/>
  <c r="T1918" i="2"/>
  <c r="S1918" i="2" s="1"/>
  <c r="T1919" i="2"/>
  <c r="S1919" i="2" s="1"/>
  <c r="T1920" i="2"/>
  <c r="S1920" i="2" s="1"/>
  <c r="T1921" i="2"/>
  <c r="S1921" i="2" s="1"/>
  <c r="T1922" i="2"/>
  <c r="S1922" i="2" s="1"/>
  <c r="T1923" i="2"/>
  <c r="S1923" i="2" s="1"/>
  <c r="T1924" i="2"/>
  <c r="S1924" i="2" s="1"/>
  <c r="T1925" i="2"/>
  <c r="S1925" i="2" s="1"/>
  <c r="T1926" i="2"/>
  <c r="S1926" i="2" s="1"/>
  <c r="T1927" i="2"/>
  <c r="S1927" i="2" s="1"/>
  <c r="T1928" i="2"/>
  <c r="S1928" i="2" s="1"/>
  <c r="T1929" i="2"/>
  <c r="S1929" i="2" s="1"/>
  <c r="T1930" i="2"/>
  <c r="S1930" i="2" s="1"/>
  <c r="T1931" i="2"/>
  <c r="S1931" i="2" s="1"/>
  <c r="T1932" i="2"/>
  <c r="S1932" i="2" s="1"/>
  <c r="T1933" i="2"/>
  <c r="S1933" i="2" s="1"/>
  <c r="T1934" i="2"/>
  <c r="S1934" i="2" s="1"/>
  <c r="T1935" i="2"/>
  <c r="S1935" i="2" s="1"/>
  <c r="T1936" i="2"/>
  <c r="S1936" i="2" s="1"/>
  <c r="T1937" i="2"/>
  <c r="S1937" i="2" s="1"/>
  <c r="T1938" i="2"/>
  <c r="S1938" i="2" s="1"/>
  <c r="T1939" i="2"/>
  <c r="S1939" i="2" s="1"/>
  <c r="T1940" i="2"/>
  <c r="S1940" i="2" s="1"/>
  <c r="T1941" i="2"/>
  <c r="S1941" i="2" s="1"/>
  <c r="T1942" i="2"/>
  <c r="S1942" i="2" s="1"/>
  <c r="T1943" i="2"/>
  <c r="S1943" i="2" s="1"/>
  <c r="T1944" i="2"/>
  <c r="S1944" i="2" s="1"/>
  <c r="T1945" i="2"/>
  <c r="S1945" i="2" s="1"/>
  <c r="T1946" i="2"/>
  <c r="S1946" i="2" s="1"/>
  <c r="T1947" i="2"/>
  <c r="S1947" i="2" s="1"/>
  <c r="T1948" i="2"/>
  <c r="S1948" i="2" s="1"/>
  <c r="T1949" i="2"/>
  <c r="S1949" i="2" s="1"/>
  <c r="T1950" i="2"/>
  <c r="S1950" i="2" s="1"/>
  <c r="T1951" i="2"/>
  <c r="S1951" i="2" s="1"/>
  <c r="T1952" i="2"/>
  <c r="S1952" i="2" s="1"/>
  <c r="T1953" i="2"/>
  <c r="S1953" i="2" s="1"/>
  <c r="T1954" i="2"/>
  <c r="S1954" i="2" s="1"/>
  <c r="T1955" i="2"/>
  <c r="S1955" i="2" s="1"/>
  <c r="T1956" i="2"/>
  <c r="S1956" i="2" s="1"/>
  <c r="T1957" i="2"/>
  <c r="S1957" i="2" s="1"/>
  <c r="T1958" i="2"/>
  <c r="S1958" i="2" s="1"/>
  <c r="T1959" i="2"/>
  <c r="S1959" i="2" s="1"/>
  <c r="T1960" i="2"/>
  <c r="S1960" i="2" s="1"/>
  <c r="T1961" i="2"/>
  <c r="S1961" i="2" s="1"/>
  <c r="T1962" i="2"/>
  <c r="S1962" i="2" s="1"/>
  <c r="T1963" i="2"/>
  <c r="S1963" i="2" s="1"/>
  <c r="T1964" i="2"/>
  <c r="S1964" i="2" s="1"/>
  <c r="T1965" i="2"/>
  <c r="S1965" i="2" s="1"/>
  <c r="T1966" i="2"/>
  <c r="S1966" i="2" s="1"/>
  <c r="T1967" i="2"/>
  <c r="S1967" i="2" s="1"/>
  <c r="T1968" i="2"/>
  <c r="S1968" i="2" s="1"/>
  <c r="T1969" i="2"/>
  <c r="S1969" i="2" s="1"/>
  <c r="T1970" i="2"/>
  <c r="S1970" i="2" s="1"/>
  <c r="T1971" i="2"/>
  <c r="S1971" i="2" s="1"/>
  <c r="T1972" i="2"/>
  <c r="S1972" i="2" s="1"/>
  <c r="T1973" i="2"/>
  <c r="S1973" i="2" s="1"/>
  <c r="T1974" i="2"/>
  <c r="S1974" i="2" s="1"/>
  <c r="T1975" i="2"/>
  <c r="S1975" i="2" s="1"/>
  <c r="T1976" i="2"/>
  <c r="S1976" i="2" s="1"/>
  <c r="T1977" i="2"/>
  <c r="S1977" i="2" s="1"/>
  <c r="T1978" i="2"/>
  <c r="S1978" i="2" s="1"/>
  <c r="T1979" i="2"/>
  <c r="S1979" i="2" s="1"/>
  <c r="T1980" i="2"/>
  <c r="S1980" i="2" s="1"/>
  <c r="T1981" i="2"/>
  <c r="S1981" i="2" s="1"/>
  <c r="T1982" i="2"/>
  <c r="S1982" i="2" s="1"/>
  <c r="T1983" i="2"/>
  <c r="S1983" i="2" s="1"/>
  <c r="T1984" i="2"/>
  <c r="S1984" i="2" s="1"/>
  <c r="T1985" i="2"/>
  <c r="S1985" i="2" s="1"/>
  <c r="T1986" i="2"/>
  <c r="S1986" i="2" s="1"/>
  <c r="T1987" i="2"/>
  <c r="S1987" i="2" s="1"/>
  <c r="T1988" i="2"/>
  <c r="S1988" i="2" s="1"/>
  <c r="T1989" i="2"/>
  <c r="S1989" i="2" s="1"/>
  <c r="T1990" i="2"/>
  <c r="S1990" i="2" s="1"/>
  <c r="T1991" i="2"/>
  <c r="S1991" i="2" s="1"/>
  <c r="T1992" i="2"/>
  <c r="S1992" i="2" s="1"/>
  <c r="T1993" i="2"/>
  <c r="S1993" i="2" s="1"/>
  <c r="T1994" i="2"/>
  <c r="S1994" i="2" s="1"/>
  <c r="T1995" i="2"/>
  <c r="S1995" i="2" s="1"/>
  <c r="T1996" i="2"/>
  <c r="S1996" i="2" s="1"/>
  <c r="T1997" i="2"/>
  <c r="S1997" i="2" s="1"/>
  <c r="T1998" i="2"/>
  <c r="S1998" i="2" s="1"/>
  <c r="T1999" i="2"/>
  <c r="S1999" i="2" s="1"/>
  <c r="T2000" i="2"/>
  <c r="S2000" i="2" s="1"/>
  <c r="T2001" i="2"/>
  <c r="S2001" i="2" s="1"/>
  <c r="T2002" i="2"/>
  <c r="S2002" i="2" s="1"/>
  <c r="T2003" i="2"/>
  <c r="S2003" i="2" s="1"/>
  <c r="T2004" i="2"/>
  <c r="S2004" i="2" s="1"/>
  <c r="T2005" i="2"/>
  <c r="S2005" i="2" s="1"/>
  <c r="T2006" i="2"/>
  <c r="S2006" i="2" s="1"/>
  <c r="T2007" i="2"/>
  <c r="S2007" i="2" s="1"/>
  <c r="T2008" i="2"/>
  <c r="S2008" i="2" s="1"/>
  <c r="T2009" i="2"/>
  <c r="S2009" i="2" s="1"/>
  <c r="T2010" i="2"/>
  <c r="S2010" i="2" s="1"/>
  <c r="T2011" i="2"/>
  <c r="S2011" i="2" s="1"/>
  <c r="T2012" i="2"/>
  <c r="S2012" i="2" s="1"/>
  <c r="T2013" i="2"/>
  <c r="S2013" i="2" s="1"/>
  <c r="T2014" i="2"/>
  <c r="S2014" i="2" s="1"/>
  <c r="T2015" i="2"/>
  <c r="S2015" i="2" s="1"/>
  <c r="T2016" i="2"/>
  <c r="S2016" i="2" s="1"/>
  <c r="T2017" i="2"/>
  <c r="S2017" i="2" s="1"/>
  <c r="T2018" i="2"/>
  <c r="S2018" i="2" s="1"/>
  <c r="T2019" i="2"/>
  <c r="S2019" i="2" s="1"/>
  <c r="T2020" i="2"/>
  <c r="S2020" i="2" s="1"/>
  <c r="T2021" i="2"/>
  <c r="S2021" i="2" s="1"/>
  <c r="T2022" i="2"/>
  <c r="S2022" i="2" s="1"/>
  <c r="T2023" i="2"/>
  <c r="S2023" i="2" s="1"/>
  <c r="T2024" i="2"/>
  <c r="S2024" i="2" s="1"/>
  <c r="T2025" i="2"/>
  <c r="S2025" i="2" s="1"/>
  <c r="T2026" i="2"/>
  <c r="S2026" i="2" s="1"/>
  <c r="T2027" i="2"/>
  <c r="S2027" i="2" s="1"/>
  <c r="T2028" i="2"/>
  <c r="S2028" i="2" s="1"/>
  <c r="T2029" i="2"/>
  <c r="S2029" i="2" s="1"/>
  <c r="T2030" i="2"/>
  <c r="S2030" i="2" s="1"/>
  <c r="T2031" i="2"/>
  <c r="S2031" i="2" s="1"/>
  <c r="T2032" i="2"/>
  <c r="S2032" i="2" s="1"/>
  <c r="T2033" i="2"/>
  <c r="S2033" i="2" s="1"/>
  <c r="T2034" i="2"/>
  <c r="S2034" i="2" s="1"/>
  <c r="T2035" i="2"/>
  <c r="S2035" i="2" s="1"/>
  <c r="T2036" i="2"/>
  <c r="S2036" i="2" s="1"/>
  <c r="T2037" i="2"/>
  <c r="S2037" i="2" s="1"/>
  <c r="T2038" i="2"/>
  <c r="S2038" i="2" s="1"/>
  <c r="T2039" i="2"/>
  <c r="S2039" i="2" s="1"/>
  <c r="T2040" i="2"/>
  <c r="S2040" i="2" s="1"/>
  <c r="T2041" i="2"/>
  <c r="S2041" i="2" s="1"/>
  <c r="T2042" i="2"/>
  <c r="S2042" i="2" s="1"/>
  <c r="T2043" i="2"/>
  <c r="S2043" i="2" s="1"/>
  <c r="T2044" i="2"/>
  <c r="S2044" i="2" s="1"/>
  <c r="T2045" i="2"/>
  <c r="S2045" i="2" s="1"/>
  <c r="T2046" i="2"/>
  <c r="S2046" i="2" s="1"/>
  <c r="T2047" i="2"/>
  <c r="S2047" i="2" s="1"/>
  <c r="T2048" i="2"/>
  <c r="S2048" i="2" s="1"/>
  <c r="T2049" i="2"/>
  <c r="S2049" i="2" s="1"/>
  <c r="T2050" i="2"/>
  <c r="S2050" i="2" s="1"/>
  <c r="T2051" i="2"/>
  <c r="S2051" i="2" s="1"/>
  <c r="T2052" i="2"/>
  <c r="S2052" i="2" s="1"/>
  <c r="T2053" i="2"/>
  <c r="S2053" i="2" s="1"/>
  <c r="T2054" i="2"/>
  <c r="S2054" i="2" s="1"/>
  <c r="T2055" i="2"/>
  <c r="S2055" i="2" s="1"/>
  <c r="T2056" i="2"/>
  <c r="S2056" i="2" s="1"/>
  <c r="T2057" i="2"/>
  <c r="S2057" i="2" s="1"/>
  <c r="T2058" i="2"/>
  <c r="S2058" i="2" s="1"/>
  <c r="T2059" i="2"/>
  <c r="S2059" i="2" s="1"/>
  <c r="T2060" i="2"/>
  <c r="S2060" i="2" s="1"/>
  <c r="T2061" i="2"/>
  <c r="S2061" i="2" s="1"/>
  <c r="T2062" i="2"/>
  <c r="S2062" i="2" s="1"/>
  <c r="T2063" i="2"/>
  <c r="S2063" i="2" s="1"/>
  <c r="T2064" i="2"/>
  <c r="S2064" i="2" s="1"/>
  <c r="T2065" i="2"/>
  <c r="S2065" i="2" s="1"/>
  <c r="T2066" i="2"/>
  <c r="S2066" i="2" s="1"/>
  <c r="T2067" i="2"/>
  <c r="S2067" i="2" s="1"/>
  <c r="T2068" i="2"/>
  <c r="S2068" i="2" s="1"/>
  <c r="T2069" i="2"/>
  <c r="S2069" i="2" s="1"/>
  <c r="T2070" i="2"/>
  <c r="S2070" i="2" s="1"/>
  <c r="T2071" i="2"/>
  <c r="S2071" i="2" s="1"/>
  <c r="T2072" i="2"/>
  <c r="S2072" i="2" s="1"/>
  <c r="T2073" i="2"/>
  <c r="S2073" i="2" s="1"/>
  <c r="T2074" i="2"/>
  <c r="S2074" i="2" s="1"/>
  <c r="T2075" i="2"/>
  <c r="S2075" i="2" s="1"/>
  <c r="T2076" i="2"/>
  <c r="S2076" i="2" s="1"/>
  <c r="T2077" i="2"/>
  <c r="S2077" i="2" s="1"/>
  <c r="T2078" i="2"/>
  <c r="S2078" i="2" s="1"/>
  <c r="T2079" i="2"/>
  <c r="S2079" i="2" s="1"/>
  <c r="T2080" i="2"/>
  <c r="S2080" i="2" s="1"/>
  <c r="T2081" i="2"/>
  <c r="S2081" i="2" s="1"/>
  <c r="T2082" i="2"/>
  <c r="S2082" i="2" s="1"/>
  <c r="T2083" i="2"/>
  <c r="S2083" i="2" s="1"/>
  <c r="T2084" i="2"/>
  <c r="S2084" i="2" s="1"/>
  <c r="T2085" i="2"/>
  <c r="S2085" i="2" s="1"/>
  <c r="T2086" i="2"/>
  <c r="S2086" i="2" s="1"/>
  <c r="T2087" i="2"/>
  <c r="S2087" i="2" s="1"/>
  <c r="T2088" i="2"/>
  <c r="S2088" i="2" s="1"/>
  <c r="T2089" i="2"/>
  <c r="S2089" i="2" s="1"/>
  <c r="T2090" i="2"/>
  <c r="S2090" i="2" s="1"/>
  <c r="T2091" i="2"/>
  <c r="S2091" i="2" s="1"/>
  <c r="T2092" i="2"/>
  <c r="S2092" i="2" s="1"/>
  <c r="T2093" i="2"/>
  <c r="S2093" i="2" s="1"/>
  <c r="T2094" i="2"/>
  <c r="S2094" i="2" s="1"/>
  <c r="T2095" i="2"/>
  <c r="S2095" i="2" s="1"/>
  <c r="T2096" i="2"/>
  <c r="S2096" i="2" s="1"/>
  <c r="T2097" i="2"/>
  <c r="S2097" i="2" s="1"/>
  <c r="T2098" i="2"/>
  <c r="S2098" i="2" s="1"/>
  <c r="T2099" i="2"/>
  <c r="S2099" i="2" s="1"/>
  <c r="T2100" i="2"/>
  <c r="S2100" i="2" s="1"/>
  <c r="T2101" i="2"/>
  <c r="S2101" i="2" s="1"/>
  <c r="T2102" i="2"/>
  <c r="S2102" i="2" s="1"/>
  <c r="T2103" i="2"/>
  <c r="S2103" i="2" s="1"/>
  <c r="T2104" i="2"/>
  <c r="S2104" i="2" s="1"/>
  <c r="T2105" i="2"/>
  <c r="S2105" i="2" s="1"/>
  <c r="T2106" i="2"/>
  <c r="S2106" i="2" s="1"/>
  <c r="T2107" i="2"/>
  <c r="S2107" i="2" s="1"/>
  <c r="T2108" i="2"/>
  <c r="S2108" i="2" s="1"/>
  <c r="T2109" i="2"/>
  <c r="S2109" i="2" s="1"/>
  <c r="T2110" i="2"/>
  <c r="S2110" i="2" s="1"/>
  <c r="T2111" i="2"/>
  <c r="S2111" i="2" s="1"/>
  <c r="T2112" i="2"/>
  <c r="S2112" i="2" s="1"/>
  <c r="T2113" i="2"/>
  <c r="S2113" i="2" s="1"/>
  <c r="T2114" i="2"/>
  <c r="S2114" i="2" s="1"/>
  <c r="T2115" i="2"/>
  <c r="S2115" i="2" s="1"/>
  <c r="T2116" i="2"/>
  <c r="S2116" i="2" s="1"/>
  <c r="T2117" i="2"/>
  <c r="S2117" i="2" s="1"/>
  <c r="T2118" i="2"/>
  <c r="S2118" i="2" s="1"/>
  <c r="T2119" i="2"/>
  <c r="S2119" i="2" s="1"/>
  <c r="T2120" i="2"/>
  <c r="S2120" i="2" s="1"/>
  <c r="T2121" i="2"/>
  <c r="S2121" i="2" s="1"/>
  <c r="T2122" i="2"/>
  <c r="S2122" i="2" s="1"/>
  <c r="T2123" i="2"/>
  <c r="S2123" i="2" s="1"/>
  <c r="T2124" i="2"/>
  <c r="S2124" i="2" s="1"/>
  <c r="T2125" i="2"/>
  <c r="S2125" i="2" s="1"/>
  <c r="T2126" i="2"/>
  <c r="S2126" i="2" s="1"/>
  <c r="T2127" i="2"/>
  <c r="S2127" i="2" s="1"/>
  <c r="T2128" i="2"/>
  <c r="S2128" i="2" s="1"/>
  <c r="T2129" i="2"/>
  <c r="S2129" i="2" s="1"/>
  <c r="T2130" i="2"/>
  <c r="S2130" i="2" s="1"/>
  <c r="T2131" i="2"/>
  <c r="S2131" i="2" s="1"/>
  <c r="T2132" i="2"/>
  <c r="S2132" i="2" s="1"/>
  <c r="T2133" i="2"/>
  <c r="S2133" i="2" s="1"/>
  <c r="T2134" i="2"/>
  <c r="S2134" i="2" s="1"/>
  <c r="T2135" i="2"/>
  <c r="S2135" i="2" s="1"/>
  <c r="T2136" i="2"/>
  <c r="S2136" i="2" s="1"/>
  <c r="T2137" i="2"/>
  <c r="S2137" i="2" s="1"/>
  <c r="T2138" i="2"/>
  <c r="S2138" i="2" s="1"/>
  <c r="T2139" i="2"/>
  <c r="S2139" i="2" s="1"/>
  <c r="T2140" i="2"/>
  <c r="S2140" i="2" s="1"/>
  <c r="T2141" i="2"/>
  <c r="S2141" i="2" s="1"/>
  <c r="T2142" i="2"/>
  <c r="S2142" i="2" s="1"/>
  <c r="T2143" i="2"/>
  <c r="S2143" i="2" s="1"/>
  <c r="T2144" i="2"/>
  <c r="S2144" i="2" s="1"/>
  <c r="T2145" i="2"/>
  <c r="S2145" i="2" s="1"/>
  <c r="T2146" i="2"/>
  <c r="S2146" i="2" s="1"/>
  <c r="T2147" i="2"/>
  <c r="S2147" i="2" s="1"/>
  <c r="T2148" i="2"/>
  <c r="S2148" i="2" s="1"/>
  <c r="T2149" i="2"/>
  <c r="S2149" i="2" s="1"/>
  <c r="T2150" i="2"/>
  <c r="S2150" i="2" s="1"/>
  <c r="T2151" i="2"/>
  <c r="S2151" i="2" s="1"/>
  <c r="T2152" i="2"/>
  <c r="S2152" i="2" s="1"/>
  <c r="T2153" i="2"/>
  <c r="S2153" i="2" s="1"/>
  <c r="T2154" i="2"/>
  <c r="S2154" i="2" s="1"/>
  <c r="T2155" i="2"/>
  <c r="S2155" i="2" s="1"/>
  <c r="T2156" i="2"/>
  <c r="S2156" i="2" s="1"/>
  <c r="T2157" i="2"/>
  <c r="S2157" i="2" s="1"/>
  <c r="T2158" i="2"/>
  <c r="S2158" i="2" s="1"/>
  <c r="T2159" i="2"/>
  <c r="S2159" i="2" s="1"/>
  <c r="T2160" i="2"/>
  <c r="S2160" i="2" s="1"/>
  <c r="T2161" i="2"/>
  <c r="S2161" i="2" s="1"/>
  <c r="T2162" i="2"/>
  <c r="S2162" i="2" s="1"/>
  <c r="T2163" i="2"/>
  <c r="S2163" i="2" s="1"/>
  <c r="T2164" i="2"/>
  <c r="S2164" i="2" s="1"/>
  <c r="T2165" i="2"/>
  <c r="S2165" i="2" s="1"/>
  <c r="T2166" i="2"/>
  <c r="S2166" i="2" s="1"/>
  <c r="T2167" i="2"/>
  <c r="S2167" i="2" s="1"/>
  <c r="T2168" i="2"/>
  <c r="S2168" i="2" s="1"/>
  <c r="T2169" i="2"/>
  <c r="S2169" i="2" s="1"/>
  <c r="T2170" i="2"/>
  <c r="S2170" i="2" s="1"/>
  <c r="T2171" i="2"/>
  <c r="S2171" i="2" s="1"/>
  <c r="T2172" i="2"/>
  <c r="S2172" i="2" s="1"/>
  <c r="T2173" i="2"/>
  <c r="S2173" i="2" s="1"/>
  <c r="T2174" i="2"/>
  <c r="S2174" i="2" s="1"/>
  <c r="T2175" i="2"/>
  <c r="S2175" i="2" s="1"/>
  <c r="T2176" i="2"/>
  <c r="S2176" i="2" s="1"/>
  <c r="T2177" i="2"/>
  <c r="S2177" i="2" s="1"/>
  <c r="T2178" i="2"/>
  <c r="S2178" i="2" s="1"/>
  <c r="T2179" i="2"/>
  <c r="S2179" i="2" s="1"/>
  <c r="T2180" i="2"/>
  <c r="S2180" i="2" s="1"/>
  <c r="T2181" i="2"/>
  <c r="S2181" i="2" s="1"/>
  <c r="T2182" i="2"/>
  <c r="S2182" i="2" s="1"/>
  <c r="T2183" i="2"/>
  <c r="S2183" i="2" s="1"/>
  <c r="T2184" i="2"/>
  <c r="S2184" i="2" s="1"/>
  <c r="T2185" i="2"/>
  <c r="S2185" i="2" s="1"/>
  <c r="T2186" i="2"/>
  <c r="S2186" i="2" s="1"/>
  <c r="T2187" i="2"/>
  <c r="S2187" i="2" s="1"/>
  <c r="T2188" i="2"/>
  <c r="S2188" i="2" s="1"/>
  <c r="T2189" i="2"/>
  <c r="S2189" i="2" s="1"/>
  <c r="T2190" i="2"/>
  <c r="S2190" i="2" s="1"/>
  <c r="T2191" i="2"/>
  <c r="S2191" i="2" s="1"/>
  <c r="T2192" i="2"/>
  <c r="S2192" i="2" s="1"/>
  <c r="T2193" i="2"/>
  <c r="S2193" i="2" s="1"/>
  <c r="T2194" i="2"/>
  <c r="S2194" i="2" s="1"/>
  <c r="T2195" i="2"/>
  <c r="S2195" i="2" s="1"/>
  <c r="T2196" i="2"/>
  <c r="S2196" i="2" s="1"/>
  <c r="T2197" i="2"/>
  <c r="S2197" i="2" s="1"/>
  <c r="T2198" i="2"/>
  <c r="S2198" i="2" s="1"/>
  <c r="T2199" i="2"/>
  <c r="S2199" i="2" s="1"/>
  <c r="T2200" i="2"/>
  <c r="S2200" i="2" s="1"/>
  <c r="T2201" i="2"/>
  <c r="S2201" i="2" s="1"/>
  <c r="T2202" i="2"/>
  <c r="S2202" i="2" s="1"/>
  <c r="T2203" i="2"/>
  <c r="S2203" i="2" s="1"/>
  <c r="T2204" i="2"/>
  <c r="S2204" i="2" s="1"/>
  <c r="T2205" i="2"/>
  <c r="S2205" i="2" s="1"/>
  <c r="T2206" i="2"/>
  <c r="S2206" i="2" s="1"/>
  <c r="T2207" i="2"/>
  <c r="S2207" i="2" s="1"/>
  <c r="T2208" i="2"/>
  <c r="S2208" i="2" s="1"/>
  <c r="T2209" i="2"/>
  <c r="S2209" i="2" s="1"/>
  <c r="T2210" i="2"/>
  <c r="S2210" i="2" s="1"/>
  <c r="T2211" i="2"/>
  <c r="S2211" i="2" s="1"/>
  <c r="T2212" i="2"/>
  <c r="S2212" i="2" s="1"/>
  <c r="T2213" i="2"/>
  <c r="S2213" i="2" s="1"/>
  <c r="T2214" i="2"/>
  <c r="S2214" i="2" s="1"/>
  <c r="T2215" i="2"/>
  <c r="S2215" i="2" s="1"/>
  <c r="T2216" i="2"/>
  <c r="S2216" i="2" s="1"/>
  <c r="T2217" i="2"/>
  <c r="S2217" i="2" s="1"/>
  <c r="T2218" i="2"/>
  <c r="S2218" i="2" s="1"/>
  <c r="T2219" i="2"/>
  <c r="S2219" i="2" s="1"/>
  <c r="T2220" i="2"/>
  <c r="S2220" i="2" s="1"/>
  <c r="T2221" i="2"/>
  <c r="S2221" i="2" s="1"/>
  <c r="T2222" i="2"/>
  <c r="S2222" i="2" s="1"/>
  <c r="T2223" i="2"/>
  <c r="S2223" i="2" s="1"/>
  <c r="T2224" i="2"/>
  <c r="S2224" i="2" s="1"/>
  <c r="T2225" i="2"/>
  <c r="S2225" i="2" s="1"/>
  <c r="T2226" i="2"/>
  <c r="S2226" i="2" s="1"/>
  <c r="T2227" i="2"/>
  <c r="S2227" i="2" s="1"/>
  <c r="T2228" i="2"/>
  <c r="S2228" i="2" s="1"/>
  <c r="T2229" i="2"/>
  <c r="S2229" i="2" s="1"/>
  <c r="T2230" i="2"/>
  <c r="S2230" i="2" s="1"/>
  <c r="T2231" i="2"/>
  <c r="S2231" i="2" s="1"/>
  <c r="T2232" i="2"/>
  <c r="S2232" i="2" s="1"/>
  <c r="T2233" i="2"/>
  <c r="S2233" i="2" s="1"/>
  <c r="T2234" i="2"/>
  <c r="S2234" i="2" s="1"/>
  <c r="T2235" i="2"/>
  <c r="S2235" i="2" s="1"/>
  <c r="T2236" i="2"/>
  <c r="S2236" i="2" s="1"/>
  <c r="T2237" i="2"/>
  <c r="S2237" i="2" s="1"/>
  <c r="T2238" i="2"/>
  <c r="S2238" i="2" s="1"/>
  <c r="T2239" i="2"/>
  <c r="S2239" i="2" s="1"/>
  <c r="T2240" i="2"/>
  <c r="S2240" i="2" s="1"/>
  <c r="T2241" i="2"/>
  <c r="S2241" i="2" s="1"/>
  <c r="T2242" i="2"/>
  <c r="S2242" i="2" s="1"/>
  <c r="T2243" i="2"/>
  <c r="S2243" i="2" s="1"/>
  <c r="T2244" i="2"/>
  <c r="S2244" i="2" s="1"/>
  <c r="T2245" i="2"/>
  <c r="S2245" i="2" s="1"/>
  <c r="T2246" i="2"/>
  <c r="S2246" i="2" s="1"/>
  <c r="T2247" i="2"/>
  <c r="S2247" i="2" s="1"/>
  <c r="T2248" i="2"/>
  <c r="S2248" i="2" s="1"/>
  <c r="T2249" i="2"/>
  <c r="S2249" i="2" s="1"/>
  <c r="T2250" i="2"/>
  <c r="S2250" i="2" s="1"/>
  <c r="T2251" i="2"/>
  <c r="S2251" i="2" s="1"/>
  <c r="T2252" i="2"/>
  <c r="S2252" i="2" s="1"/>
  <c r="T2253" i="2"/>
  <c r="S2253" i="2" s="1"/>
  <c r="T2254" i="2"/>
  <c r="S2254" i="2" s="1"/>
  <c r="T2255" i="2"/>
  <c r="S2255" i="2" s="1"/>
  <c r="T2256" i="2"/>
  <c r="S2256" i="2" s="1"/>
  <c r="T2257" i="2"/>
  <c r="S2257" i="2" s="1"/>
  <c r="T2258" i="2"/>
  <c r="S2258" i="2" s="1"/>
  <c r="T2259" i="2"/>
  <c r="S2259" i="2" s="1"/>
  <c r="T2260" i="2"/>
  <c r="S2260" i="2" s="1"/>
  <c r="T2261" i="2"/>
  <c r="S2261" i="2" s="1"/>
  <c r="T2262" i="2"/>
  <c r="S2262" i="2" s="1"/>
  <c r="T2263" i="2"/>
  <c r="S2263" i="2" s="1"/>
  <c r="T2264" i="2"/>
  <c r="S2264" i="2" s="1"/>
  <c r="T2265" i="2"/>
  <c r="S2265" i="2" s="1"/>
  <c r="T2266" i="2"/>
  <c r="S2266" i="2" s="1"/>
  <c r="T2267" i="2"/>
  <c r="S2267" i="2" s="1"/>
  <c r="T2268" i="2"/>
  <c r="S2268" i="2" s="1"/>
  <c r="T2269" i="2"/>
  <c r="S2269" i="2" s="1"/>
  <c r="T2270" i="2"/>
  <c r="S2270" i="2" s="1"/>
  <c r="T2271" i="2"/>
  <c r="S2271" i="2" s="1"/>
  <c r="T2272" i="2"/>
  <c r="S2272" i="2" s="1"/>
  <c r="T2273" i="2"/>
  <c r="S2273" i="2" s="1"/>
  <c r="T2274" i="2"/>
  <c r="S2274" i="2" s="1"/>
  <c r="T2275" i="2"/>
  <c r="S2275" i="2" s="1"/>
  <c r="T2276" i="2"/>
  <c r="S2276" i="2" s="1"/>
  <c r="T2277" i="2"/>
  <c r="S2277" i="2" s="1"/>
  <c r="T2278" i="2"/>
  <c r="S2278" i="2" s="1"/>
  <c r="T2279" i="2"/>
  <c r="S2279" i="2" s="1"/>
  <c r="T2280" i="2"/>
  <c r="S2280" i="2" s="1"/>
  <c r="T2281" i="2"/>
  <c r="S2281" i="2" s="1"/>
  <c r="T2282" i="2"/>
  <c r="S2282" i="2" s="1"/>
  <c r="T2283" i="2"/>
  <c r="S2283" i="2" s="1"/>
  <c r="T2284" i="2"/>
  <c r="S2284" i="2" s="1"/>
  <c r="T2285" i="2"/>
  <c r="S2285" i="2" s="1"/>
  <c r="T2286" i="2"/>
  <c r="S2286" i="2" s="1"/>
  <c r="T2287" i="2"/>
  <c r="S2287" i="2" s="1"/>
  <c r="T2288" i="2"/>
  <c r="S2288" i="2" s="1"/>
  <c r="T2289" i="2"/>
  <c r="S2289" i="2" s="1"/>
  <c r="T2290" i="2"/>
  <c r="S2290" i="2" s="1"/>
  <c r="T2291" i="2"/>
  <c r="S2291" i="2" s="1"/>
  <c r="T2292" i="2"/>
  <c r="S2292" i="2" s="1"/>
  <c r="T2293" i="2"/>
  <c r="S2293" i="2" s="1"/>
  <c r="T2294" i="2"/>
  <c r="S2294" i="2" s="1"/>
  <c r="T2295" i="2"/>
  <c r="S2295" i="2" s="1"/>
  <c r="T2296" i="2"/>
  <c r="S2296" i="2" s="1"/>
  <c r="T2297" i="2"/>
  <c r="S2297" i="2" s="1"/>
  <c r="T2298" i="2"/>
  <c r="S2298" i="2" s="1"/>
  <c r="T2299" i="2"/>
  <c r="S2299" i="2" s="1"/>
  <c r="T2300" i="2"/>
  <c r="S2300" i="2" s="1"/>
  <c r="T2301" i="2"/>
  <c r="S2301" i="2" s="1"/>
  <c r="T2302" i="2"/>
  <c r="S2302" i="2" s="1"/>
  <c r="T2303" i="2"/>
  <c r="S2303" i="2" s="1"/>
  <c r="T2304" i="2"/>
  <c r="S2304" i="2" s="1"/>
  <c r="T2305" i="2"/>
  <c r="S2305" i="2" s="1"/>
  <c r="T2306" i="2"/>
  <c r="S2306" i="2" s="1"/>
  <c r="T2307" i="2"/>
  <c r="S2307" i="2" s="1"/>
  <c r="T2308" i="2"/>
  <c r="S2308" i="2" s="1"/>
  <c r="T2309" i="2"/>
  <c r="S2309" i="2" s="1"/>
  <c r="T2310" i="2"/>
  <c r="S2310" i="2" s="1"/>
  <c r="T2311" i="2"/>
  <c r="S2311" i="2" s="1"/>
  <c r="T2312" i="2"/>
  <c r="S2312" i="2" s="1"/>
  <c r="T2313" i="2"/>
  <c r="S2313" i="2" s="1"/>
  <c r="T2314" i="2"/>
  <c r="S2314" i="2" s="1"/>
  <c r="T2315" i="2"/>
  <c r="S2315" i="2" s="1"/>
  <c r="T2316" i="2"/>
  <c r="S2316" i="2" s="1"/>
  <c r="T2317" i="2"/>
  <c r="S2317" i="2" s="1"/>
  <c r="T2318" i="2"/>
  <c r="S2318" i="2" s="1"/>
  <c r="T2319" i="2"/>
  <c r="S2319" i="2" s="1"/>
  <c r="T2320" i="2"/>
  <c r="S2320" i="2" s="1"/>
  <c r="T2321" i="2"/>
  <c r="S2321" i="2" s="1"/>
  <c r="T2322" i="2"/>
  <c r="S2322" i="2" s="1"/>
  <c r="T2323" i="2"/>
  <c r="S2323" i="2" s="1"/>
  <c r="T2324" i="2"/>
  <c r="S2324" i="2" s="1"/>
  <c r="T2325" i="2"/>
  <c r="S2325" i="2" s="1"/>
  <c r="T2326" i="2"/>
  <c r="S2326" i="2" s="1"/>
  <c r="T2327" i="2"/>
  <c r="S2327" i="2" s="1"/>
  <c r="T2328" i="2"/>
  <c r="S2328" i="2" s="1"/>
  <c r="T2329" i="2"/>
  <c r="S2329" i="2" s="1"/>
  <c r="T2330" i="2"/>
  <c r="S2330" i="2" s="1"/>
  <c r="T2331" i="2"/>
  <c r="S2331" i="2" s="1"/>
  <c r="T2332" i="2"/>
  <c r="S2332" i="2" s="1"/>
  <c r="T2333" i="2"/>
  <c r="S2333" i="2" s="1"/>
  <c r="T2334" i="2"/>
  <c r="S2334" i="2" s="1"/>
  <c r="T2335" i="2"/>
  <c r="S2335" i="2" s="1"/>
  <c r="T2336" i="2"/>
  <c r="S2336" i="2" s="1"/>
  <c r="T2337" i="2"/>
  <c r="S2337" i="2" s="1"/>
  <c r="T2338" i="2"/>
  <c r="S2338" i="2" s="1"/>
  <c r="T2339" i="2"/>
  <c r="S2339" i="2" s="1"/>
  <c r="T2340" i="2"/>
  <c r="S2340" i="2" s="1"/>
  <c r="T2341" i="2"/>
  <c r="S2341" i="2" s="1"/>
  <c r="T2342" i="2"/>
  <c r="S2342" i="2" s="1"/>
  <c r="T2343" i="2"/>
  <c r="S2343" i="2" s="1"/>
  <c r="T2344" i="2"/>
  <c r="S2344" i="2" s="1"/>
  <c r="T2345" i="2"/>
  <c r="S2345" i="2" s="1"/>
  <c r="T2346" i="2"/>
  <c r="S2346" i="2" s="1"/>
  <c r="T2347" i="2"/>
  <c r="S2347" i="2" s="1"/>
  <c r="T2348" i="2"/>
  <c r="S2348" i="2" s="1"/>
  <c r="T2349" i="2"/>
  <c r="S2349" i="2" s="1"/>
  <c r="T2350" i="2"/>
  <c r="S2350" i="2" s="1"/>
  <c r="T2351" i="2"/>
  <c r="S2351" i="2" s="1"/>
  <c r="T2352" i="2"/>
  <c r="S2352" i="2" s="1"/>
  <c r="T2353" i="2"/>
  <c r="S2353" i="2" s="1"/>
  <c r="T2354" i="2"/>
  <c r="S2354" i="2" s="1"/>
  <c r="T2355" i="2"/>
  <c r="S2355" i="2" s="1"/>
  <c r="T2356" i="2"/>
  <c r="S2356" i="2" s="1"/>
  <c r="T2357" i="2"/>
  <c r="S2357" i="2" s="1"/>
  <c r="T2358" i="2"/>
  <c r="S2358" i="2" s="1"/>
  <c r="T2359" i="2"/>
  <c r="S2359" i="2" s="1"/>
  <c r="T2360" i="2"/>
  <c r="S2360" i="2" s="1"/>
  <c r="T2361" i="2"/>
  <c r="S2361" i="2" s="1"/>
  <c r="T2362" i="2"/>
  <c r="S2362" i="2" s="1"/>
  <c r="T2363" i="2"/>
  <c r="S2363" i="2" s="1"/>
  <c r="T2364" i="2"/>
  <c r="S2364" i="2" s="1"/>
  <c r="T2365" i="2"/>
  <c r="S2365" i="2" s="1"/>
  <c r="T2366" i="2"/>
  <c r="S2366" i="2" s="1"/>
  <c r="T2367" i="2"/>
  <c r="S2367" i="2" s="1"/>
  <c r="T2368" i="2"/>
  <c r="S2368" i="2" s="1"/>
  <c r="T2369" i="2"/>
  <c r="S2369" i="2" s="1"/>
  <c r="T2370" i="2"/>
  <c r="S2370" i="2" s="1"/>
  <c r="T2371" i="2"/>
  <c r="S2371" i="2" s="1"/>
  <c r="T2372" i="2"/>
  <c r="S2372" i="2" s="1"/>
  <c r="T2373" i="2"/>
  <c r="S2373" i="2" s="1"/>
  <c r="T2374" i="2"/>
  <c r="S2374" i="2" s="1"/>
  <c r="T2375" i="2"/>
  <c r="S2375" i="2" s="1"/>
  <c r="T2376" i="2"/>
  <c r="S2376" i="2" s="1"/>
  <c r="T2377" i="2"/>
  <c r="S2377" i="2" s="1"/>
  <c r="T2378" i="2"/>
  <c r="S2378" i="2" s="1"/>
  <c r="T2379" i="2"/>
  <c r="S2379" i="2" s="1"/>
  <c r="T2380" i="2"/>
  <c r="S2380" i="2" s="1"/>
  <c r="T2381" i="2"/>
  <c r="S2381" i="2" s="1"/>
  <c r="T2382" i="2"/>
  <c r="S2382" i="2" s="1"/>
  <c r="T2383" i="2"/>
  <c r="S2383" i="2" s="1"/>
  <c r="T2384" i="2"/>
  <c r="S2384" i="2" s="1"/>
  <c r="T2385" i="2"/>
  <c r="S2385" i="2" s="1"/>
  <c r="T2386" i="2"/>
  <c r="S2386" i="2" s="1"/>
  <c r="T2387" i="2"/>
  <c r="S2387" i="2" s="1"/>
  <c r="T2388" i="2"/>
  <c r="S2388" i="2" s="1"/>
  <c r="T2389" i="2"/>
  <c r="S2389" i="2" s="1"/>
  <c r="T2390" i="2"/>
  <c r="S2390" i="2" s="1"/>
  <c r="T2391" i="2"/>
  <c r="S2391" i="2" s="1"/>
  <c r="T2392" i="2"/>
  <c r="S2392" i="2" s="1"/>
  <c r="T2393" i="2"/>
  <c r="S2393" i="2" s="1"/>
  <c r="T2394" i="2"/>
  <c r="S2394" i="2" s="1"/>
  <c r="T2395" i="2"/>
  <c r="S2395" i="2" s="1"/>
  <c r="T2396" i="2"/>
  <c r="S2396" i="2" s="1"/>
  <c r="T2397" i="2"/>
  <c r="S2397" i="2" s="1"/>
  <c r="T2398" i="2"/>
  <c r="S2398" i="2" s="1"/>
  <c r="T2399" i="2"/>
  <c r="S2399" i="2" s="1"/>
  <c r="T2400" i="2"/>
  <c r="S2400" i="2" s="1"/>
  <c r="T2401" i="2"/>
  <c r="S2401" i="2" s="1"/>
  <c r="T2402" i="2"/>
  <c r="S2402" i="2" s="1"/>
  <c r="T2403" i="2"/>
  <c r="S2403" i="2" s="1"/>
  <c r="T2404" i="2"/>
  <c r="S2404" i="2" s="1"/>
  <c r="T2405" i="2"/>
  <c r="S2405" i="2" s="1"/>
  <c r="T2406" i="2"/>
  <c r="S2406" i="2" s="1"/>
  <c r="T2407" i="2"/>
  <c r="S2407" i="2" s="1"/>
  <c r="T2408" i="2"/>
  <c r="S2408" i="2" s="1"/>
  <c r="T2409" i="2"/>
  <c r="S2409" i="2" s="1"/>
  <c r="T2410" i="2"/>
  <c r="S2410" i="2" s="1"/>
  <c r="T2411" i="2"/>
  <c r="S2411" i="2" s="1"/>
  <c r="T2412" i="2"/>
  <c r="S2412" i="2" s="1"/>
  <c r="T2413" i="2"/>
  <c r="S2413" i="2" s="1"/>
  <c r="T2414" i="2"/>
  <c r="S2414" i="2" s="1"/>
  <c r="T2415" i="2"/>
  <c r="S2415" i="2" s="1"/>
  <c r="T2416" i="2"/>
  <c r="S2416" i="2" s="1"/>
  <c r="T2417" i="2"/>
  <c r="S2417" i="2" s="1"/>
  <c r="T2418" i="2"/>
  <c r="S2418" i="2" s="1"/>
  <c r="T2419" i="2"/>
  <c r="S2419" i="2" s="1"/>
  <c r="T2420" i="2"/>
  <c r="S2420" i="2" s="1"/>
  <c r="T2421" i="2"/>
  <c r="S2421" i="2" s="1"/>
  <c r="T2422" i="2"/>
  <c r="S2422" i="2" s="1"/>
  <c r="T2423" i="2"/>
  <c r="S2423" i="2" s="1"/>
  <c r="T2424" i="2"/>
  <c r="S2424" i="2" s="1"/>
  <c r="T2425" i="2"/>
  <c r="S2425" i="2" s="1"/>
  <c r="T2426" i="2"/>
  <c r="S2426" i="2" s="1"/>
  <c r="T2427" i="2"/>
  <c r="S2427" i="2" s="1"/>
  <c r="T2428" i="2"/>
  <c r="S2428" i="2" s="1"/>
  <c r="T2429" i="2"/>
  <c r="S2429" i="2" s="1"/>
  <c r="T2430" i="2"/>
  <c r="S2430" i="2" s="1"/>
  <c r="T2431" i="2"/>
  <c r="S2431" i="2" s="1"/>
  <c r="T2432" i="2"/>
  <c r="S2432" i="2" s="1"/>
  <c r="T2433" i="2"/>
  <c r="S2433" i="2" s="1"/>
  <c r="T2434" i="2"/>
  <c r="S2434" i="2" s="1"/>
  <c r="T2435" i="2"/>
  <c r="S2435" i="2" s="1"/>
  <c r="T2436" i="2"/>
  <c r="S2436" i="2" s="1"/>
  <c r="T2437" i="2"/>
  <c r="S2437" i="2" s="1"/>
  <c r="T2438" i="2"/>
  <c r="S2438" i="2" s="1"/>
  <c r="T2439" i="2"/>
  <c r="S2439" i="2" s="1"/>
  <c r="T2440" i="2"/>
  <c r="S2440" i="2" s="1"/>
  <c r="T2441" i="2"/>
  <c r="S2441" i="2" s="1"/>
  <c r="T2442" i="2"/>
  <c r="S2442" i="2" s="1"/>
  <c r="T2443" i="2"/>
  <c r="S2443" i="2" s="1"/>
  <c r="T2444" i="2"/>
  <c r="S2444" i="2" s="1"/>
  <c r="T2445" i="2"/>
  <c r="S2445" i="2" s="1"/>
  <c r="T2446" i="2"/>
  <c r="S2446" i="2" s="1"/>
  <c r="T2447" i="2"/>
  <c r="S2447" i="2" s="1"/>
  <c r="T2448" i="2"/>
  <c r="S2448" i="2" s="1"/>
  <c r="T2449" i="2"/>
  <c r="S2449" i="2" s="1"/>
  <c r="T2450" i="2"/>
  <c r="S2450" i="2" s="1"/>
  <c r="T2451" i="2"/>
  <c r="S2451" i="2" s="1"/>
  <c r="T2452" i="2"/>
  <c r="S2452" i="2" s="1"/>
  <c r="T2453" i="2"/>
  <c r="S2453" i="2" s="1"/>
  <c r="T2454" i="2"/>
  <c r="S2454" i="2" s="1"/>
  <c r="T2455" i="2"/>
  <c r="S2455" i="2" s="1"/>
  <c r="T2456" i="2"/>
  <c r="S2456" i="2" s="1"/>
  <c r="T2457" i="2"/>
  <c r="S2457" i="2" s="1"/>
  <c r="T2458" i="2"/>
  <c r="S2458" i="2" s="1"/>
  <c r="T2459" i="2"/>
  <c r="S2459" i="2" s="1"/>
  <c r="T2460" i="2"/>
  <c r="S2460" i="2" s="1"/>
  <c r="T2461" i="2"/>
  <c r="S2461" i="2" s="1"/>
  <c r="T2462" i="2"/>
  <c r="S2462" i="2" s="1"/>
  <c r="T2463" i="2"/>
  <c r="S2463" i="2" s="1"/>
  <c r="T2464" i="2"/>
  <c r="S2464" i="2" s="1"/>
  <c r="T2465" i="2"/>
  <c r="S2465" i="2" s="1"/>
  <c r="T2466" i="2"/>
  <c r="S2466" i="2" s="1"/>
  <c r="T2467" i="2"/>
  <c r="S2467" i="2" s="1"/>
  <c r="T2468" i="2"/>
  <c r="S2468" i="2" s="1"/>
  <c r="T2469" i="2"/>
  <c r="S2469" i="2" s="1"/>
  <c r="T2470" i="2"/>
  <c r="S2470" i="2" s="1"/>
  <c r="T2471" i="2"/>
  <c r="S2471" i="2" s="1"/>
  <c r="T2472" i="2"/>
  <c r="S2472" i="2" s="1"/>
  <c r="T2473" i="2"/>
  <c r="S2473" i="2" s="1"/>
  <c r="T2474" i="2"/>
  <c r="S2474" i="2" s="1"/>
  <c r="T2475" i="2"/>
  <c r="S2475" i="2" s="1"/>
  <c r="T2476" i="2"/>
  <c r="S2476" i="2" s="1"/>
  <c r="T2477" i="2"/>
  <c r="S2477" i="2" s="1"/>
  <c r="T2478" i="2"/>
  <c r="S2478" i="2" s="1"/>
  <c r="T2479" i="2"/>
  <c r="S2479" i="2" s="1"/>
  <c r="T2480" i="2"/>
  <c r="S2480" i="2" s="1"/>
  <c r="T2481" i="2"/>
  <c r="S2481" i="2" s="1"/>
  <c r="T2482" i="2"/>
  <c r="S2482" i="2" s="1"/>
  <c r="T2483" i="2"/>
  <c r="S2483" i="2" s="1"/>
  <c r="T2484" i="2"/>
  <c r="S2484" i="2" s="1"/>
  <c r="T2485" i="2"/>
  <c r="S2485" i="2" s="1"/>
  <c r="T2486" i="2"/>
  <c r="S2486" i="2" s="1"/>
  <c r="T2487" i="2"/>
  <c r="S2487" i="2" s="1"/>
  <c r="T2488" i="2"/>
  <c r="S2488" i="2" s="1"/>
  <c r="T2489" i="2"/>
  <c r="S2489" i="2" s="1"/>
  <c r="T2490" i="2"/>
  <c r="S2490" i="2" s="1"/>
  <c r="T2491" i="2"/>
  <c r="S2491" i="2" s="1"/>
  <c r="T2492" i="2"/>
  <c r="S2492" i="2" s="1"/>
  <c r="T2493" i="2"/>
  <c r="S2493" i="2" s="1"/>
  <c r="T2494" i="2"/>
  <c r="S2494" i="2" s="1"/>
  <c r="T2495" i="2"/>
  <c r="S2495" i="2" s="1"/>
  <c r="T2496" i="2"/>
  <c r="S2496" i="2" s="1"/>
  <c r="T2497" i="2"/>
  <c r="S2497" i="2" s="1"/>
  <c r="T2498" i="2"/>
  <c r="S2498" i="2" s="1"/>
  <c r="T2499" i="2"/>
  <c r="S2499" i="2" s="1"/>
  <c r="T2500" i="2"/>
  <c r="S2500" i="2" s="1"/>
  <c r="T2501" i="2"/>
  <c r="S2501" i="2" s="1"/>
  <c r="T2502" i="2"/>
  <c r="S2502" i="2" s="1"/>
  <c r="T2503" i="2"/>
  <c r="S2503" i="2" s="1"/>
  <c r="T2504" i="2"/>
  <c r="S2504" i="2" s="1"/>
  <c r="T2505" i="2"/>
  <c r="S2505" i="2" s="1"/>
  <c r="T2506" i="2"/>
  <c r="S2506" i="2" s="1"/>
  <c r="T2507" i="2"/>
  <c r="S2507" i="2" s="1"/>
  <c r="T2508" i="2"/>
  <c r="S2508" i="2" s="1"/>
  <c r="T2509" i="2"/>
  <c r="S2509" i="2" s="1"/>
  <c r="T2510" i="2"/>
  <c r="S2510" i="2" s="1"/>
  <c r="T2511" i="2"/>
  <c r="S2511" i="2" s="1"/>
  <c r="T2512" i="2"/>
  <c r="S2512" i="2" s="1"/>
  <c r="T2513" i="2"/>
  <c r="S2513" i="2" s="1"/>
  <c r="T2514" i="2"/>
  <c r="S2514" i="2" s="1"/>
  <c r="T2515" i="2"/>
  <c r="S2515" i="2" s="1"/>
  <c r="T2516" i="2"/>
  <c r="S2516" i="2" s="1"/>
  <c r="T2517" i="2"/>
  <c r="S2517" i="2" s="1"/>
  <c r="T2518" i="2"/>
  <c r="S2518" i="2" s="1"/>
  <c r="T2519" i="2"/>
  <c r="S2519" i="2" s="1"/>
  <c r="T2520" i="2"/>
  <c r="S2520" i="2" s="1"/>
  <c r="T2521" i="2"/>
  <c r="S2521" i="2" s="1"/>
  <c r="T2522" i="2"/>
  <c r="S2522" i="2" s="1"/>
  <c r="T2523" i="2"/>
  <c r="S2523" i="2" s="1"/>
  <c r="T2524" i="2"/>
  <c r="S2524" i="2" s="1"/>
  <c r="T2525" i="2"/>
  <c r="S2525" i="2" s="1"/>
  <c r="T2526" i="2"/>
  <c r="S2526" i="2" s="1"/>
  <c r="T2527" i="2"/>
  <c r="S2527" i="2" s="1"/>
  <c r="T2528" i="2"/>
  <c r="S2528" i="2" s="1"/>
  <c r="T2529" i="2"/>
  <c r="S2529" i="2" s="1"/>
  <c r="T2530" i="2"/>
  <c r="S2530" i="2" s="1"/>
  <c r="T2531" i="2"/>
  <c r="S2531" i="2" s="1"/>
  <c r="T2532" i="2"/>
  <c r="S2532" i="2" s="1"/>
  <c r="T2533" i="2"/>
  <c r="S2533" i="2" s="1"/>
  <c r="T2534" i="2"/>
  <c r="S2534" i="2" s="1"/>
  <c r="T2535" i="2"/>
  <c r="S2535" i="2" s="1"/>
  <c r="T2536" i="2"/>
  <c r="S2536" i="2" s="1"/>
  <c r="T2537" i="2"/>
  <c r="S2537" i="2" s="1"/>
  <c r="T2538" i="2"/>
  <c r="S2538" i="2" s="1"/>
  <c r="T2539" i="2"/>
  <c r="S2539" i="2" s="1"/>
  <c r="T2540" i="2"/>
  <c r="S2540" i="2" s="1"/>
  <c r="T2541" i="2"/>
  <c r="S2541" i="2" s="1"/>
  <c r="T2542" i="2"/>
  <c r="S2542" i="2" s="1"/>
  <c r="T2543" i="2"/>
  <c r="S2543" i="2" s="1"/>
  <c r="T2544" i="2"/>
  <c r="S2544" i="2" s="1"/>
  <c r="T2545" i="2"/>
  <c r="S2545" i="2" s="1"/>
  <c r="T2546" i="2"/>
  <c r="S2546" i="2" s="1"/>
  <c r="T2547" i="2"/>
  <c r="S2547" i="2" s="1"/>
  <c r="T2548" i="2"/>
  <c r="S2548" i="2" s="1"/>
  <c r="T2549" i="2"/>
  <c r="S2549" i="2" s="1"/>
  <c r="T2550" i="2"/>
  <c r="S2550" i="2" s="1"/>
  <c r="T2551" i="2"/>
  <c r="S2551" i="2" s="1"/>
  <c r="T2552" i="2"/>
  <c r="S2552" i="2" s="1"/>
  <c r="T2553" i="2"/>
  <c r="S2553" i="2" s="1"/>
  <c r="T2554" i="2"/>
  <c r="S2554" i="2" s="1"/>
  <c r="T2555" i="2"/>
  <c r="S2555" i="2" s="1"/>
  <c r="T2556" i="2"/>
  <c r="S2556" i="2" s="1"/>
  <c r="T2557" i="2"/>
  <c r="S2557" i="2" s="1"/>
  <c r="T2558" i="2"/>
  <c r="S2558" i="2" s="1"/>
  <c r="T2559" i="2"/>
  <c r="S2559" i="2" s="1"/>
  <c r="T2560" i="2"/>
  <c r="S2560" i="2" s="1"/>
  <c r="T2561" i="2"/>
  <c r="S2561" i="2" s="1"/>
  <c r="T2562" i="2"/>
  <c r="S2562" i="2" s="1"/>
  <c r="T2563" i="2"/>
  <c r="S2563" i="2" s="1"/>
  <c r="T2564" i="2"/>
  <c r="S2564" i="2" s="1"/>
  <c r="T2565" i="2"/>
  <c r="S2565" i="2" s="1"/>
  <c r="T2566" i="2"/>
  <c r="S2566" i="2" s="1"/>
  <c r="T2567" i="2"/>
  <c r="S2567" i="2" s="1"/>
  <c r="T2568" i="2"/>
  <c r="S2568" i="2" s="1"/>
  <c r="T2569" i="2"/>
  <c r="S2569" i="2" s="1"/>
  <c r="T2570" i="2"/>
  <c r="S2570" i="2" s="1"/>
  <c r="T2571" i="2"/>
  <c r="S2571" i="2" s="1"/>
  <c r="T2572" i="2"/>
  <c r="S2572" i="2" s="1"/>
  <c r="T2573" i="2"/>
  <c r="S2573" i="2" s="1"/>
  <c r="T2574" i="2"/>
  <c r="S2574" i="2" s="1"/>
  <c r="T2575" i="2"/>
  <c r="S2575" i="2" s="1"/>
  <c r="T2576" i="2"/>
  <c r="S2576" i="2" s="1"/>
  <c r="T2577" i="2"/>
  <c r="S2577" i="2" s="1"/>
  <c r="T2578" i="2"/>
  <c r="S2578" i="2" s="1"/>
  <c r="T2579" i="2"/>
  <c r="S2579" i="2" s="1"/>
  <c r="T2580" i="2"/>
  <c r="S2580" i="2" s="1"/>
  <c r="T2581" i="2"/>
  <c r="S2581" i="2" s="1"/>
  <c r="T2582" i="2"/>
  <c r="S2582" i="2" s="1"/>
  <c r="T2583" i="2"/>
  <c r="S2583" i="2" s="1"/>
  <c r="T2584" i="2"/>
  <c r="S2584" i="2" s="1"/>
  <c r="T2585" i="2"/>
  <c r="S2585" i="2" s="1"/>
  <c r="T2586" i="2"/>
  <c r="S2586" i="2" s="1"/>
  <c r="T2587" i="2"/>
  <c r="S2587" i="2" s="1"/>
  <c r="T2588" i="2"/>
  <c r="S2588" i="2" s="1"/>
  <c r="T2589" i="2"/>
  <c r="S2589" i="2" s="1"/>
  <c r="T2590" i="2"/>
  <c r="S2590" i="2" s="1"/>
  <c r="T2591" i="2"/>
  <c r="S2591" i="2" s="1"/>
  <c r="T2592" i="2"/>
  <c r="S2592" i="2" s="1"/>
  <c r="T2593" i="2"/>
  <c r="S2593" i="2" s="1"/>
  <c r="T2594" i="2"/>
  <c r="S2594" i="2" s="1"/>
  <c r="T2595" i="2"/>
  <c r="S2595" i="2" s="1"/>
  <c r="T2596" i="2"/>
  <c r="S2596" i="2" s="1"/>
  <c r="T2597" i="2"/>
  <c r="S2597" i="2" s="1"/>
  <c r="T2598" i="2"/>
  <c r="S2598" i="2" s="1"/>
  <c r="T2599" i="2"/>
  <c r="S2599" i="2" s="1"/>
  <c r="T2600" i="2"/>
  <c r="S2600" i="2" s="1"/>
  <c r="T2601" i="2"/>
  <c r="S2601" i="2" s="1"/>
  <c r="T2602" i="2"/>
  <c r="S2602" i="2" s="1"/>
  <c r="T2603" i="2"/>
  <c r="S2603" i="2" s="1"/>
  <c r="T2604" i="2"/>
  <c r="S2604" i="2" s="1"/>
  <c r="T2605" i="2"/>
  <c r="S2605" i="2" s="1"/>
  <c r="T2606" i="2"/>
  <c r="S2606" i="2" s="1"/>
  <c r="T2607" i="2"/>
  <c r="S2607" i="2" s="1"/>
  <c r="T2608" i="2"/>
  <c r="S2608" i="2" s="1"/>
  <c r="T2609" i="2"/>
  <c r="S2609" i="2" s="1"/>
  <c r="T2610" i="2"/>
  <c r="S2610" i="2" s="1"/>
  <c r="T2611" i="2"/>
  <c r="S2611" i="2" s="1"/>
  <c r="T2612" i="2"/>
  <c r="S2612" i="2" s="1"/>
  <c r="T2613" i="2"/>
  <c r="S2613" i="2" s="1"/>
  <c r="T2614" i="2"/>
  <c r="S2614" i="2" s="1"/>
  <c r="T2615" i="2"/>
  <c r="S2615" i="2" s="1"/>
  <c r="T2616" i="2"/>
  <c r="S2616" i="2" s="1"/>
  <c r="T2617" i="2"/>
  <c r="S2617" i="2" s="1"/>
  <c r="T2618" i="2"/>
  <c r="S2618" i="2" s="1"/>
  <c r="T2619" i="2"/>
  <c r="S2619" i="2" s="1"/>
  <c r="T2620" i="2"/>
  <c r="S2620" i="2" s="1"/>
  <c r="T2621" i="2"/>
  <c r="S2621" i="2" s="1"/>
  <c r="T2622" i="2"/>
  <c r="S2622" i="2" s="1"/>
  <c r="T2623" i="2"/>
  <c r="S2623" i="2" s="1"/>
  <c r="T2624" i="2"/>
  <c r="S2624" i="2" s="1"/>
  <c r="T2625" i="2"/>
  <c r="S2625" i="2" s="1"/>
  <c r="T2626" i="2"/>
  <c r="S2626" i="2" s="1"/>
  <c r="T2627" i="2"/>
  <c r="S2627" i="2" s="1"/>
  <c r="T2628" i="2"/>
  <c r="S2628" i="2" s="1"/>
  <c r="T2629" i="2"/>
  <c r="S2629" i="2" s="1"/>
  <c r="T2630" i="2"/>
  <c r="S2630" i="2" s="1"/>
  <c r="T2631" i="2"/>
  <c r="S2631" i="2" s="1"/>
  <c r="T2632" i="2"/>
  <c r="S2632" i="2" s="1"/>
  <c r="T2633" i="2"/>
  <c r="S2633" i="2" s="1"/>
  <c r="T2634" i="2"/>
  <c r="S2634" i="2" s="1"/>
  <c r="T2635" i="2"/>
  <c r="S2635" i="2" s="1"/>
  <c r="T2636" i="2"/>
  <c r="S2636" i="2" s="1"/>
  <c r="T2637" i="2"/>
  <c r="S2637" i="2" s="1"/>
  <c r="T2638" i="2"/>
  <c r="S2638" i="2" s="1"/>
  <c r="T2639" i="2"/>
  <c r="S2639" i="2" s="1"/>
  <c r="T2640" i="2"/>
  <c r="S2640" i="2" s="1"/>
  <c r="T2641" i="2"/>
  <c r="S2641" i="2" s="1"/>
  <c r="T2642" i="2"/>
  <c r="S2642" i="2" s="1"/>
  <c r="T2643" i="2"/>
  <c r="S2643" i="2" s="1"/>
  <c r="T2644" i="2"/>
  <c r="S2644" i="2" s="1"/>
  <c r="T2645" i="2"/>
  <c r="S2645" i="2" s="1"/>
  <c r="T2646" i="2"/>
  <c r="S2646" i="2" s="1"/>
  <c r="T2647" i="2"/>
  <c r="S2647" i="2" s="1"/>
  <c r="T2648" i="2"/>
  <c r="S2648" i="2" s="1"/>
  <c r="T2649" i="2"/>
  <c r="S2649" i="2" s="1"/>
  <c r="T2650" i="2"/>
  <c r="S2650" i="2" s="1"/>
  <c r="T2651" i="2"/>
  <c r="S2651" i="2" s="1"/>
  <c r="T2652" i="2"/>
  <c r="S2652" i="2" s="1"/>
  <c r="T2653" i="2"/>
  <c r="S2653" i="2" s="1"/>
  <c r="T2654" i="2"/>
  <c r="S2654" i="2" s="1"/>
  <c r="T2655" i="2"/>
  <c r="S2655" i="2" s="1"/>
  <c r="T2656" i="2"/>
  <c r="S2656" i="2" s="1"/>
  <c r="T2657" i="2"/>
  <c r="S2657" i="2" s="1"/>
  <c r="T2658" i="2"/>
  <c r="S2658" i="2" s="1"/>
  <c r="T2659" i="2"/>
  <c r="S2659" i="2" s="1"/>
  <c r="T2660" i="2"/>
  <c r="S2660" i="2" s="1"/>
  <c r="T2661" i="2"/>
  <c r="S2661" i="2" s="1"/>
  <c r="T2662" i="2"/>
  <c r="S2662" i="2" s="1"/>
  <c r="T2663" i="2"/>
  <c r="S2663" i="2" s="1"/>
  <c r="T2664" i="2"/>
  <c r="S2664" i="2" s="1"/>
  <c r="T2665" i="2"/>
  <c r="S2665" i="2" s="1"/>
  <c r="T2666" i="2"/>
  <c r="S2666" i="2" s="1"/>
  <c r="T2667" i="2"/>
  <c r="S2667" i="2" s="1"/>
  <c r="T2668" i="2"/>
  <c r="S2668" i="2" s="1"/>
  <c r="T2669" i="2"/>
  <c r="S2669" i="2" s="1"/>
  <c r="T2670" i="2"/>
  <c r="S2670" i="2" s="1"/>
  <c r="T2671" i="2"/>
  <c r="S2671" i="2" s="1"/>
  <c r="T2672" i="2"/>
  <c r="S2672" i="2" s="1"/>
  <c r="T2673" i="2"/>
  <c r="S2673" i="2" s="1"/>
  <c r="T2674" i="2"/>
  <c r="S2674" i="2" s="1"/>
  <c r="T2675" i="2"/>
  <c r="S2675" i="2" s="1"/>
  <c r="T2676" i="2"/>
  <c r="S2676" i="2" s="1"/>
  <c r="T2677" i="2"/>
  <c r="S2677" i="2" s="1"/>
  <c r="T2678" i="2"/>
  <c r="S2678" i="2" s="1"/>
  <c r="T2679" i="2"/>
  <c r="S2679" i="2" s="1"/>
  <c r="T2680" i="2"/>
  <c r="S2680" i="2" s="1"/>
  <c r="T2681" i="2"/>
  <c r="S2681" i="2" s="1"/>
  <c r="T2682" i="2"/>
  <c r="S2682" i="2" s="1"/>
  <c r="T2683" i="2"/>
  <c r="S2683" i="2" s="1"/>
  <c r="T2684" i="2"/>
  <c r="S2684" i="2" s="1"/>
  <c r="T2685" i="2"/>
  <c r="S2685" i="2" s="1"/>
  <c r="T2686" i="2"/>
  <c r="S2686" i="2" s="1"/>
  <c r="T2687" i="2"/>
  <c r="S2687" i="2" s="1"/>
  <c r="T2688" i="2"/>
  <c r="S2688" i="2" s="1"/>
  <c r="T2689" i="2"/>
  <c r="S2689" i="2" s="1"/>
  <c r="T2690" i="2"/>
  <c r="S2690" i="2" s="1"/>
  <c r="T2691" i="2"/>
  <c r="S2691" i="2" s="1"/>
  <c r="T2692" i="2"/>
  <c r="S2692" i="2" s="1"/>
  <c r="T2693" i="2"/>
  <c r="S2693" i="2" s="1"/>
  <c r="T2694" i="2"/>
  <c r="S2694" i="2" s="1"/>
  <c r="T2695" i="2"/>
  <c r="S2695" i="2" s="1"/>
  <c r="T2696" i="2"/>
  <c r="S2696" i="2" s="1"/>
  <c r="T2697" i="2"/>
  <c r="S2697" i="2" s="1"/>
  <c r="T2698" i="2"/>
  <c r="S2698" i="2" s="1"/>
  <c r="T2699" i="2"/>
  <c r="S2699" i="2" s="1"/>
  <c r="T2700" i="2"/>
  <c r="S2700" i="2" s="1"/>
  <c r="T2701" i="2"/>
  <c r="S2701" i="2" s="1"/>
  <c r="T2702" i="2"/>
  <c r="S2702" i="2" s="1"/>
  <c r="T2703" i="2"/>
  <c r="S2703" i="2" s="1"/>
  <c r="T2704" i="2"/>
  <c r="S2704" i="2" s="1"/>
  <c r="T2705" i="2"/>
  <c r="S2705" i="2" s="1"/>
  <c r="T2706" i="2"/>
  <c r="S2706" i="2" s="1"/>
  <c r="T2707" i="2"/>
  <c r="S2707" i="2" s="1"/>
  <c r="T2708" i="2"/>
  <c r="S2708" i="2" s="1"/>
  <c r="T2709" i="2"/>
  <c r="S2709" i="2" s="1"/>
  <c r="T2710" i="2"/>
  <c r="S2710" i="2" s="1"/>
  <c r="T2711" i="2"/>
  <c r="S2711" i="2" s="1"/>
  <c r="T2712" i="2"/>
  <c r="S2712" i="2" s="1"/>
  <c r="T2713" i="2"/>
  <c r="S2713" i="2" s="1"/>
  <c r="T2714" i="2"/>
  <c r="S2714" i="2" s="1"/>
  <c r="T2715" i="2"/>
  <c r="S2715" i="2" s="1"/>
  <c r="T2716" i="2"/>
  <c r="S2716" i="2" s="1"/>
  <c r="T2717" i="2"/>
  <c r="S2717" i="2" s="1"/>
  <c r="T2718" i="2"/>
  <c r="S2718" i="2" s="1"/>
  <c r="T2719" i="2"/>
  <c r="S2719" i="2" s="1"/>
  <c r="T2720" i="2"/>
  <c r="S2720" i="2" s="1"/>
  <c r="T2721" i="2"/>
  <c r="S2721" i="2" s="1"/>
  <c r="T2722" i="2"/>
  <c r="S2722" i="2" s="1"/>
  <c r="T2723" i="2"/>
  <c r="S2723" i="2" s="1"/>
  <c r="T2724" i="2"/>
  <c r="S2724" i="2" s="1"/>
  <c r="T2725" i="2"/>
  <c r="S2725" i="2" s="1"/>
  <c r="T2726" i="2"/>
  <c r="S2726" i="2" s="1"/>
  <c r="T2727" i="2"/>
  <c r="S2727" i="2" s="1"/>
  <c r="T2728" i="2"/>
  <c r="S2728" i="2" s="1"/>
  <c r="T2729" i="2"/>
  <c r="S2729" i="2" s="1"/>
  <c r="T2730" i="2"/>
  <c r="S2730" i="2" s="1"/>
  <c r="T2731" i="2"/>
  <c r="S2731" i="2" s="1"/>
  <c r="T2732" i="2"/>
  <c r="S2732" i="2" s="1"/>
  <c r="T2733" i="2"/>
  <c r="S2733" i="2" s="1"/>
  <c r="T2734" i="2"/>
  <c r="S2734" i="2" s="1"/>
  <c r="T2735" i="2"/>
  <c r="S2735" i="2" s="1"/>
  <c r="T2736" i="2"/>
  <c r="S2736" i="2" s="1"/>
  <c r="T2737" i="2"/>
  <c r="S2737" i="2" s="1"/>
  <c r="T2738" i="2"/>
  <c r="S2738" i="2" s="1"/>
  <c r="T2739" i="2"/>
  <c r="S2739" i="2" s="1"/>
  <c r="T2740" i="2"/>
  <c r="S2740" i="2" s="1"/>
  <c r="T2741" i="2"/>
  <c r="S2741" i="2" s="1"/>
  <c r="T2742" i="2"/>
  <c r="S2742" i="2" s="1"/>
  <c r="T2743" i="2"/>
  <c r="S2743" i="2" s="1"/>
  <c r="T2744" i="2"/>
  <c r="S2744" i="2" s="1"/>
  <c r="T2745" i="2"/>
  <c r="S2745" i="2" s="1"/>
  <c r="T2746" i="2"/>
  <c r="S2746" i="2" s="1"/>
  <c r="T2747" i="2"/>
  <c r="S2747" i="2" s="1"/>
  <c r="T2748" i="2"/>
  <c r="S2748" i="2" s="1"/>
  <c r="T2749" i="2"/>
  <c r="S2749" i="2" s="1"/>
  <c r="T2750" i="2"/>
  <c r="S2750" i="2" s="1"/>
  <c r="T2751" i="2"/>
  <c r="S2751" i="2" s="1"/>
  <c r="T2752" i="2"/>
  <c r="S2752" i="2" s="1"/>
  <c r="T2753" i="2"/>
  <c r="S2753" i="2" s="1"/>
  <c r="T2754" i="2"/>
  <c r="S2754" i="2" s="1"/>
  <c r="T2755" i="2"/>
  <c r="S2755" i="2" s="1"/>
  <c r="T2756" i="2"/>
  <c r="S2756" i="2" s="1"/>
  <c r="T2757" i="2"/>
  <c r="S2757" i="2" s="1"/>
  <c r="T2758" i="2"/>
  <c r="S2758" i="2" s="1"/>
  <c r="T2759" i="2"/>
  <c r="S2759" i="2" s="1"/>
  <c r="T2760" i="2"/>
  <c r="S2760" i="2" s="1"/>
  <c r="T2761" i="2"/>
  <c r="S2761" i="2" s="1"/>
  <c r="T2762" i="2"/>
  <c r="S2762" i="2" s="1"/>
  <c r="T2763" i="2"/>
  <c r="S2763" i="2" s="1"/>
  <c r="T2764" i="2"/>
  <c r="S2764" i="2" s="1"/>
  <c r="T2765" i="2"/>
  <c r="S2765" i="2" s="1"/>
  <c r="T2766" i="2"/>
  <c r="S2766" i="2" s="1"/>
  <c r="T2767" i="2"/>
  <c r="S2767" i="2" s="1"/>
  <c r="T2768" i="2"/>
  <c r="S2768" i="2" s="1"/>
  <c r="T2769" i="2"/>
  <c r="S2769" i="2" s="1"/>
  <c r="T2770" i="2"/>
  <c r="S2770" i="2" s="1"/>
  <c r="T2771" i="2"/>
  <c r="S2771" i="2" s="1"/>
  <c r="T2772" i="2"/>
  <c r="S2772" i="2" s="1"/>
  <c r="T2773" i="2"/>
  <c r="S2773" i="2" s="1"/>
  <c r="T2774" i="2"/>
  <c r="S2774" i="2" s="1"/>
  <c r="T2775" i="2"/>
  <c r="S2775" i="2" s="1"/>
  <c r="T2776" i="2"/>
  <c r="S2776" i="2" s="1"/>
  <c r="T2777" i="2"/>
  <c r="S2777" i="2" s="1"/>
  <c r="T2778" i="2"/>
  <c r="S2778" i="2" s="1"/>
  <c r="T2779" i="2"/>
  <c r="S2779" i="2" s="1"/>
  <c r="T2780" i="2"/>
  <c r="S2780" i="2" s="1"/>
  <c r="T2781" i="2"/>
  <c r="S2781" i="2" s="1"/>
  <c r="T2782" i="2"/>
  <c r="S2782" i="2" s="1"/>
  <c r="T2783" i="2"/>
  <c r="S2783" i="2" s="1"/>
  <c r="T2784" i="2"/>
  <c r="S2784" i="2" s="1"/>
  <c r="T2785" i="2"/>
  <c r="S2785" i="2" s="1"/>
  <c r="T2786" i="2"/>
  <c r="S2786" i="2" s="1"/>
  <c r="T2787" i="2"/>
  <c r="S2787" i="2" s="1"/>
  <c r="T2788" i="2"/>
  <c r="S2788" i="2" s="1"/>
  <c r="T2789" i="2"/>
  <c r="S2789" i="2" s="1"/>
  <c r="T2790" i="2"/>
  <c r="S2790" i="2" s="1"/>
  <c r="T2791" i="2"/>
  <c r="S2791" i="2" s="1"/>
  <c r="T2792" i="2"/>
  <c r="S2792" i="2" s="1"/>
  <c r="T2793" i="2"/>
  <c r="S2793" i="2" s="1"/>
  <c r="T2794" i="2"/>
  <c r="S2794" i="2" s="1"/>
  <c r="T2795" i="2"/>
  <c r="S2795" i="2" s="1"/>
  <c r="T2796" i="2"/>
  <c r="S2796" i="2" s="1"/>
  <c r="T2797" i="2"/>
  <c r="S2797" i="2" s="1"/>
  <c r="T2798" i="2"/>
  <c r="S2798" i="2" s="1"/>
  <c r="T2799" i="2"/>
  <c r="S2799" i="2" s="1"/>
  <c r="T2800" i="2"/>
  <c r="S2800" i="2" s="1"/>
  <c r="T2801" i="2"/>
  <c r="S2801" i="2" s="1"/>
  <c r="T2802" i="2"/>
  <c r="S2802" i="2" s="1"/>
  <c r="T2803" i="2"/>
  <c r="S2803" i="2" s="1"/>
  <c r="T2804" i="2"/>
  <c r="S2804" i="2" s="1"/>
  <c r="T2805" i="2"/>
  <c r="S2805" i="2" s="1"/>
  <c r="T2806" i="2"/>
  <c r="S2806" i="2" s="1"/>
  <c r="T2807" i="2"/>
  <c r="S2807" i="2" s="1"/>
  <c r="T2808" i="2"/>
  <c r="S2808" i="2" s="1"/>
  <c r="T2809" i="2"/>
  <c r="S2809" i="2" s="1"/>
  <c r="T2810" i="2"/>
  <c r="S2810" i="2" s="1"/>
  <c r="T2811" i="2"/>
  <c r="S2811" i="2" s="1"/>
  <c r="T2812" i="2"/>
  <c r="S2812" i="2" s="1"/>
  <c r="T2813" i="2"/>
  <c r="S2813" i="2" s="1"/>
  <c r="T2814" i="2"/>
  <c r="S2814" i="2" s="1"/>
  <c r="T2815" i="2"/>
  <c r="S2815" i="2" s="1"/>
  <c r="T2816" i="2"/>
  <c r="S2816" i="2" s="1"/>
  <c r="T2817" i="2"/>
  <c r="S2817" i="2" s="1"/>
  <c r="T2818" i="2"/>
  <c r="S2818" i="2" s="1"/>
  <c r="T2819" i="2"/>
  <c r="S2819" i="2" s="1"/>
  <c r="T2820" i="2"/>
  <c r="S2820" i="2" s="1"/>
  <c r="T2821" i="2"/>
  <c r="S2821" i="2" s="1"/>
  <c r="T2822" i="2"/>
  <c r="S2822" i="2" s="1"/>
  <c r="T2823" i="2"/>
  <c r="S2823" i="2" s="1"/>
  <c r="T2824" i="2"/>
  <c r="S2824" i="2" s="1"/>
  <c r="T2825" i="2"/>
  <c r="S2825" i="2" s="1"/>
  <c r="T2826" i="2"/>
  <c r="S2826" i="2" s="1"/>
  <c r="T2827" i="2"/>
  <c r="S2827" i="2" s="1"/>
  <c r="T2828" i="2"/>
  <c r="S2828" i="2" s="1"/>
  <c r="T2829" i="2"/>
  <c r="S2829" i="2" s="1"/>
  <c r="T2830" i="2"/>
  <c r="S2830" i="2" s="1"/>
  <c r="T2831" i="2"/>
  <c r="S2831" i="2" s="1"/>
  <c r="T2832" i="2"/>
  <c r="S2832" i="2" s="1"/>
  <c r="T2833" i="2"/>
  <c r="S2833" i="2" s="1"/>
  <c r="T2834" i="2"/>
  <c r="S2834" i="2" s="1"/>
  <c r="T2835" i="2"/>
  <c r="S2835" i="2" s="1"/>
  <c r="T2836" i="2"/>
  <c r="S2836" i="2" s="1"/>
  <c r="T2837" i="2"/>
  <c r="S2837" i="2" s="1"/>
  <c r="T2838" i="2"/>
  <c r="S2838" i="2" s="1"/>
  <c r="T2839" i="2"/>
  <c r="S2839" i="2" s="1"/>
  <c r="T2840" i="2"/>
  <c r="S2840" i="2" s="1"/>
  <c r="T2841" i="2"/>
  <c r="S2841" i="2" s="1"/>
  <c r="T2842" i="2"/>
  <c r="S2842" i="2" s="1"/>
  <c r="T2843" i="2"/>
  <c r="S2843" i="2" s="1"/>
  <c r="T2844" i="2"/>
  <c r="S2844" i="2" s="1"/>
  <c r="T2845" i="2"/>
  <c r="S2845" i="2" s="1"/>
  <c r="T2846" i="2"/>
  <c r="S2846" i="2" s="1"/>
  <c r="T2847" i="2"/>
  <c r="S2847" i="2" s="1"/>
  <c r="T2848" i="2"/>
  <c r="S2848" i="2" s="1"/>
  <c r="T2849" i="2"/>
  <c r="S2849" i="2" s="1"/>
  <c r="T2850" i="2"/>
  <c r="S2850" i="2" s="1"/>
  <c r="T2851" i="2"/>
  <c r="S2851" i="2" s="1"/>
  <c r="T2852" i="2"/>
  <c r="S2852" i="2" s="1"/>
  <c r="T2853" i="2"/>
  <c r="S2853" i="2" s="1"/>
  <c r="T2854" i="2"/>
  <c r="S2854" i="2" s="1"/>
  <c r="T2855" i="2"/>
  <c r="S2855" i="2" s="1"/>
  <c r="T2856" i="2"/>
  <c r="S2856" i="2" s="1"/>
  <c r="T2857" i="2"/>
  <c r="S2857" i="2" s="1"/>
  <c r="T2858" i="2"/>
  <c r="S2858" i="2" s="1"/>
  <c r="T2859" i="2"/>
  <c r="S2859" i="2" s="1"/>
  <c r="T2860" i="2"/>
  <c r="S2860" i="2" s="1"/>
  <c r="T2861" i="2"/>
  <c r="S2861" i="2" s="1"/>
  <c r="T2862" i="2"/>
  <c r="S2862" i="2" s="1"/>
  <c r="T2863" i="2"/>
  <c r="S2863" i="2" s="1"/>
  <c r="T2864" i="2"/>
  <c r="S2864" i="2" s="1"/>
  <c r="T2865" i="2"/>
  <c r="S2865" i="2" s="1"/>
  <c r="T2866" i="2"/>
  <c r="S2866" i="2" s="1"/>
  <c r="T2867" i="2"/>
  <c r="S2867" i="2" s="1"/>
  <c r="T2868" i="2"/>
  <c r="S2868" i="2" s="1"/>
  <c r="T2869" i="2"/>
  <c r="S2869" i="2" s="1"/>
  <c r="T2870" i="2"/>
  <c r="S2870" i="2" s="1"/>
  <c r="T2871" i="2"/>
  <c r="S2871" i="2" s="1"/>
  <c r="T2872" i="2"/>
  <c r="S2872" i="2" s="1"/>
  <c r="T2873" i="2"/>
  <c r="S2873" i="2" s="1"/>
  <c r="T2874" i="2"/>
  <c r="S2874" i="2" s="1"/>
  <c r="T2875" i="2"/>
  <c r="S2875" i="2" s="1"/>
  <c r="T2876" i="2"/>
  <c r="S2876" i="2" s="1"/>
  <c r="T2877" i="2"/>
  <c r="S2877" i="2" s="1"/>
  <c r="T2878" i="2"/>
  <c r="S2878" i="2" s="1"/>
  <c r="T2879" i="2"/>
  <c r="S2879" i="2" s="1"/>
  <c r="T2880" i="2"/>
  <c r="S2880" i="2" s="1"/>
  <c r="T2881" i="2"/>
  <c r="S2881" i="2" s="1"/>
  <c r="T2882" i="2"/>
  <c r="S2882" i="2" s="1"/>
  <c r="T2883" i="2"/>
  <c r="S2883" i="2" s="1"/>
  <c r="T2884" i="2"/>
  <c r="S2884" i="2" s="1"/>
  <c r="T2885" i="2"/>
  <c r="S2885" i="2" s="1"/>
  <c r="T2886" i="2"/>
  <c r="S2886" i="2" s="1"/>
  <c r="T2887" i="2"/>
  <c r="S2887" i="2" s="1"/>
  <c r="T2888" i="2"/>
  <c r="S2888" i="2" s="1"/>
  <c r="T2889" i="2"/>
  <c r="S2889" i="2" s="1"/>
  <c r="T2890" i="2"/>
  <c r="S2890" i="2" s="1"/>
  <c r="T2891" i="2"/>
  <c r="S2891" i="2" s="1"/>
  <c r="T2892" i="2"/>
  <c r="S2892" i="2" s="1"/>
  <c r="T2893" i="2"/>
  <c r="S2893" i="2" s="1"/>
  <c r="T2894" i="2"/>
  <c r="S2894" i="2" s="1"/>
  <c r="T2895" i="2"/>
  <c r="S2895" i="2" s="1"/>
  <c r="T2896" i="2"/>
  <c r="S2896" i="2" s="1"/>
  <c r="T2897" i="2"/>
  <c r="S2897" i="2" s="1"/>
  <c r="T2898" i="2"/>
  <c r="S2898" i="2" s="1"/>
  <c r="T2899" i="2"/>
  <c r="S2899" i="2" s="1"/>
  <c r="T2900" i="2"/>
  <c r="S2900" i="2" s="1"/>
  <c r="T2901" i="2"/>
  <c r="S2901" i="2" s="1"/>
  <c r="T2902" i="2"/>
  <c r="S2902" i="2" s="1"/>
  <c r="T2903" i="2"/>
  <c r="S2903" i="2" s="1"/>
  <c r="T2904" i="2"/>
  <c r="S2904" i="2" s="1"/>
  <c r="T2905" i="2"/>
  <c r="S2905" i="2" s="1"/>
  <c r="T2906" i="2"/>
  <c r="S2906" i="2" s="1"/>
  <c r="T2907" i="2"/>
  <c r="S2907" i="2" s="1"/>
  <c r="T2908" i="2"/>
  <c r="S2908" i="2" s="1"/>
  <c r="T2909" i="2"/>
  <c r="S2909" i="2" s="1"/>
  <c r="T2910" i="2"/>
  <c r="S2910" i="2" s="1"/>
  <c r="T2911" i="2"/>
  <c r="S2911" i="2" s="1"/>
  <c r="T2912" i="2"/>
  <c r="S2912" i="2" s="1"/>
  <c r="T2913" i="2"/>
  <c r="S2913" i="2" s="1"/>
  <c r="T2914" i="2"/>
  <c r="S2914" i="2" s="1"/>
  <c r="T2915" i="2"/>
  <c r="S2915" i="2" s="1"/>
  <c r="T2916" i="2"/>
  <c r="S2916" i="2" s="1"/>
  <c r="T2917" i="2"/>
  <c r="S2917" i="2" s="1"/>
  <c r="T2918" i="2"/>
  <c r="S2918" i="2" s="1"/>
  <c r="T2919" i="2"/>
  <c r="S2919" i="2" s="1"/>
  <c r="T2920" i="2"/>
  <c r="S2920" i="2" s="1"/>
  <c r="T2921" i="2"/>
  <c r="S2921" i="2" s="1"/>
  <c r="T2922" i="2"/>
  <c r="S2922" i="2" s="1"/>
  <c r="T2923" i="2"/>
  <c r="S2923" i="2" s="1"/>
  <c r="T2924" i="2"/>
  <c r="S2924" i="2" s="1"/>
  <c r="T2925" i="2"/>
  <c r="S2925" i="2" s="1"/>
  <c r="T2926" i="2"/>
  <c r="S2926" i="2" s="1"/>
  <c r="T2927" i="2"/>
  <c r="S2927" i="2" s="1"/>
  <c r="T2928" i="2"/>
  <c r="S2928" i="2" s="1"/>
  <c r="T2929" i="2"/>
  <c r="S2929" i="2" s="1"/>
  <c r="T2930" i="2"/>
  <c r="S2930" i="2" s="1"/>
  <c r="T2931" i="2"/>
  <c r="S2931" i="2" s="1"/>
  <c r="T2932" i="2"/>
  <c r="S2932" i="2" s="1"/>
  <c r="T2933" i="2"/>
  <c r="S2933" i="2" s="1"/>
  <c r="T2934" i="2"/>
  <c r="S2934" i="2" s="1"/>
  <c r="T2935" i="2"/>
  <c r="S2935" i="2" s="1"/>
  <c r="T2936" i="2"/>
  <c r="S2936" i="2" s="1"/>
  <c r="T2937" i="2"/>
  <c r="S2937" i="2" s="1"/>
  <c r="T2938" i="2"/>
  <c r="S2938" i="2" s="1"/>
  <c r="T2939" i="2"/>
  <c r="S2939" i="2" s="1"/>
  <c r="T2940" i="2"/>
  <c r="S2940" i="2" s="1"/>
  <c r="T2941" i="2"/>
  <c r="S2941" i="2" s="1"/>
  <c r="T2942" i="2"/>
  <c r="S2942" i="2" s="1"/>
  <c r="T2943" i="2"/>
  <c r="S2943" i="2" s="1"/>
  <c r="T2944" i="2"/>
  <c r="S2944" i="2" s="1"/>
  <c r="T2945" i="2"/>
  <c r="S2945" i="2" s="1"/>
  <c r="T2946" i="2"/>
  <c r="S2946" i="2" s="1"/>
  <c r="T2947" i="2"/>
  <c r="S2947" i="2" s="1"/>
  <c r="T2948" i="2"/>
  <c r="S2948" i="2" s="1"/>
  <c r="T2949" i="2"/>
  <c r="S2949" i="2" s="1"/>
  <c r="T2950" i="2"/>
  <c r="S2950" i="2" s="1"/>
  <c r="T2951" i="2"/>
  <c r="S2951" i="2" s="1"/>
  <c r="T2952" i="2"/>
  <c r="S2952" i="2" s="1"/>
  <c r="T2953" i="2"/>
  <c r="S2953" i="2" s="1"/>
  <c r="T2954" i="2"/>
  <c r="S2954" i="2" s="1"/>
  <c r="T2955" i="2"/>
  <c r="S2955" i="2" s="1"/>
  <c r="T2956" i="2"/>
  <c r="S2956" i="2" s="1"/>
  <c r="T2957" i="2"/>
  <c r="S2957" i="2" s="1"/>
  <c r="T2958" i="2"/>
  <c r="S2958" i="2" s="1"/>
  <c r="T2959" i="2"/>
  <c r="S2959" i="2" s="1"/>
  <c r="T2960" i="2"/>
  <c r="S2960" i="2" s="1"/>
  <c r="T2961" i="2"/>
  <c r="S2961" i="2" s="1"/>
  <c r="T2962" i="2"/>
  <c r="S2962" i="2" s="1"/>
  <c r="T2963" i="2"/>
  <c r="S2963" i="2" s="1"/>
  <c r="T2964" i="2"/>
  <c r="S2964" i="2" s="1"/>
  <c r="T2965" i="2"/>
  <c r="S2965" i="2" s="1"/>
  <c r="T2966" i="2"/>
  <c r="S2966" i="2" s="1"/>
  <c r="T2967" i="2"/>
  <c r="S2967" i="2" s="1"/>
  <c r="T2968" i="2"/>
  <c r="S2968" i="2" s="1"/>
  <c r="T2969" i="2"/>
  <c r="S2969" i="2" s="1"/>
  <c r="T2970" i="2"/>
  <c r="S2970" i="2" s="1"/>
  <c r="T2971" i="2"/>
  <c r="S2971" i="2" s="1"/>
  <c r="T2972" i="2"/>
  <c r="S2972" i="2" s="1"/>
  <c r="T2973" i="2"/>
  <c r="S2973" i="2" s="1"/>
  <c r="T2974" i="2"/>
  <c r="S2974" i="2" s="1"/>
  <c r="T2975" i="2"/>
  <c r="S2975" i="2" s="1"/>
  <c r="T2976" i="2"/>
  <c r="S2976" i="2" s="1"/>
  <c r="T2977" i="2"/>
  <c r="S2977" i="2" s="1"/>
  <c r="T2978" i="2"/>
  <c r="S2978" i="2" s="1"/>
  <c r="T2979" i="2"/>
  <c r="S2979" i="2" s="1"/>
  <c r="T2980" i="2"/>
  <c r="S2980" i="2" s="1"/>
  <c r="T2981" i="2"/>
  <c r="S2981" i="2" s="1"/>
  <c r="T2982" i="2"/>
  <c r="S2982" i="2" s="1"/>
  <c r="T2983" i="2"/>
  <c r="S2983" i="2" s="1"/>
  <c r="T2984" i="2"/>
  <c r="S2984" i="2" s="1"/>
  <c r="T2985" i="2"/>
  <c r="S2985" i="2" s="1"/>
  <c r="T2986" i="2"/>
  <c r="S2986" i="2" s="1"/>
  <c r="T2987" i="2"/>
  <c r="S2987" i="2" s="1"/>
  <c r="T2988" i="2"/>
  <c r="S2988" i="2" s="1"/>
  <c r="T2989" i="2"/>
  <c r="S2989" i="2" s="1"/>
  <c r="T2990" i="2"/>
  <c r="S2990" i="2" s="1"/>
  <c r="T2991" i="2"/>
  <c r="S2991" i="2" s="1"/>
  <c r="T2992" i="2"/>
  <c r="S2992" i="2" s="1"/>
  <c r="T2993" i="2"/>
  <c r="S2993" i="2" s="1"/>
  <c r="T2994" i="2"/>
  <c r="S2994" i="2" s="1"/>
  <c r="T2995" i="2"/>
  <c r="S2995" i="2" s="1"/>
  <c r="T2996" i="2"/>
  <c r="S2996" i="2" s="1"/>
  <c r="T2997" i="2"/>
  <c r="S2997" i="2" s="1"/>
  <c r="T2998" i="2"/>
  <c r="S2998" i="2" s="1"/>
  <c r="T2999" i="2"/>
  <c r="S2999" i="2" s="1"/>
  <c r="T3000" i="2"/>
  <c r="S3000" i="2" s="1"/>
  <c r="T3001" i="2"/>
  <c r="S3001" i="2" s="1"/>
  <c r="T3002" i="2"/>
  <c r="S3002" i="2" s="1"/>
  <c r="T3003" i="2"/>
  <c r="S3003" i="2" s="1"/>
  <c r="T3004" i="2"/>
  <c r="S3004" i="2" s="1"/>
  <c r="T3005" i="2"/>
  <c r="S3005" i="2" s="1"/>
  <c r="T3006" i="2"/>
  <c r="S3006" i="2" s="1"/>
  <c r="T3007" i="2"/>
  <c r="S3007" i="2" s="1"/>
  <c r="T3008" i="2"/>
  <c r="S3008" i="2" s="1"/>
  <c r="T3009" i="2"/>
  <c r="S3009" i="2" s="1"/>
  <c r="T3010" i="2"/>
  <c r="S3010" i="2" s="1"/>
  <c r="T3011" i="2"/>
  <c r="S3011" i="2" s="1"/>
  <c r="T3012" i="2"/>
  <c r="S3012" i="2" s="1"/>
  <c r="T3013" i="2"/>
  <c r="S3013" i="2" s="1"/>
  <c r="T3014" i="2"/>
  <c r="S3014" i="2" s="1"/>
  <c r="T3015" i="2"/>
  <c r="S3015" i="2" s="1"/>
  <c r="T3016" i="2"/>
  <c r="S3016" i="2" s="1"/>
  <c r="T3017" i="2"/>
  <c r="S3017" i="2" s="1"/>
  <c r="T3018" i="2"/>
  <c r="S3018" i="2" s="1"/>
  <c r="T14" i="3"/>
  <c r="J2" i="3"/>
  <c r="S994" i="2" l="1"/>
  <c r="S986" i="2"/>
  <c r="S978" i="2"/>
  <c r="S970" i="2"/>
  <c r="S962" i="2"/>
  <c r="S954" i="2"/>
  <c r="S946" i="2"/>
  <c r="S938" i="2"/>
  <c r="S930" i="2"/>
  <c r="S922" i="2"/>
  <c r="S914" i="2"/>
  <c r="S906" i="2"/>
  <c r="S898" i="2"/>
  <c r="S890" i="2"/>
  <c r="S882" i="2"/>
  <c r="S874" i="2"/>
  <c r="S866" i="2"/>
  <c r="S858" i="2"/>
  <c r="S850" i="2"/>
  <c r="S842" i="2"/>
  <c r="S834" i="2"/>
  <c r="S826" i="2"/>
  <c r="S818" i="2"/>
  <c r="S810" i="2"/>
  <c r="S802" i="2"/>
  <c r="S794" i="2"/>
  <c r="S786" i="2"/>
  <c r="S778" i="2"/>
  <c r="S770" i="2"/>
  <c r="S762" i="2"/>
  <c r="S754" i="2"/>
  <c r="S746" i="2"/>
  <c r="S738" i="2"/>
  <c r="S730" i="2"/>
  <c r="S722" i="2"/>
  <c r="S714" i="2"/>
  <c r="S706" i="2"/>
  <c r="S698" i="2"/>
  <c r="S690" i="2"/>
  <c r="S682" i="2"/>
  <c r="S674" i="2"/>
  <c r="S666" i="2"/>
  <c r="S658" i="2"/>
  <c r="S650" i="2"/>
  <c r="S642" i="2"/>
  <c r="S634" i="2"/>
  <c r="S626" i="2"/>
  <c r="S618" i="2"/>
  <c r="S610" i="2"/>
  <c r="S602" i="2"/>
  <c r="S594" i="2"/>
  <c r="B49" i="11"/>
  <c r="C48" i="11"/>
  <c r="C47" i="11"/>
  <c r="C46" i="11"/>
  <c r="C45" i="11"/>
  <c r="C44" i="11"/>
  <c r="C49" i="11" l="1"/>
  <c r="B2" i="20" l="1"/>
  <c r="B1" i="20"/>
  <c r="F5" i="20"/>
  <c r="F6" i="20"/>
  <c r="C5" i="18" l="1"/>
  <c r="B2" i="18"/>
  <c r="B1" i="18"/>
  <c r="C5" i="17"/>
  <c r="B2" i="17"/>
  <c r="B1" i="17"/>
  <c r="B2" i="16"/>
  <c r="B1" i="16"/>
  <c r="C5" i="16"/>
  <c r="A8" i="15" l="1"/>
  <c r="A9" i="15" s="1"/>
  <c r="A10" i="15" s="1"/>
  <c r="A11" i="15" s="1"/>
  <c r="A12" i="15" s="1"/>
  <c r="A13" i="15" s="1"/>
  <c r="A14" i="15" s="1"/>
  <c r="A15" i="15" s="1"/>
  <c r="A16" i="15" s="1"/>
  <c r="A17" i="15" s="1"/>
  <c r="A18" i="15" s="1"/>
  <c r="A19" i="15" s="1"/>
  <c r="A20" i="15" s="1"/>
  <c r="A21" i="15" s="1"/>
  <c r="A22" i="15" s="1"/>
  <c r="A23" i="15" s="1"/>
  <c r="A24" i="15" s="1"/>
  <c r="A25" i="15" s="1"/>
  <c r="A26" i="15" s="1"/>
  <c r="A27" i="15" s="1"/>
  <c r="A28" i="15" s="1"/>
  <c r="A29" i="15" s="1"/>
  <c r="A30" i="15" s="1"/>
  <c r="A31" i="15" s="1"/>
  <c r="A32" i="15" s="1"/>
  <c r="A33" i="15" s="1"/>
  <c r="A34" i="15" s="1"/>
  <c r="A35" i="15" s="1"/>
  <c r="A36" i="15" s="1"/>
  <c r="A37" i="15" s="1"/>
  <c r="A38" i="15" s="1"/>
  <c r="A39" i="15" s="1"/>
  <c r="A40" i="15" s="1"/>
  <c r="A41" i="15" s="1"/>
  <c r="A42" i="15" s="1"/>
  <c r="A43" i="15" s="1"/>
  <c r="A44" i="15" s="1"/>
  <c r="A45" i="15" s="1"/>
  <c r="A46" i="15" s="1"/>
  <c r="A47" i="15" s="1"/>
  <c r="A48" i="15" s="1"/>
  <c r="A49" i="15" s="1"/>
  <c r="A50" i="15" s="1"/>
  <c r="A51" i="15" s="1"/>
  <c r="A52" i="15" s="1"/>
  <c r="A53" i="15" s="1"/>
  <c r="A54" i="15" s="1"/>
  <c r="A55" i="15" s="1"/>
  <c r="A56" i="15" s="1"/>
  <c r="A57" i="15" s="1"/>
  <c r="A58" i="15" s="1"/>
  <c r="A59" i="15" s="1"/>
  <c r="A60" i="15" s="1"/>
  <c r="A61" i="15" s="1"/>
  <c r="A62" i="15" s="1"/>
  <c r="A63" i="15" s="1"/>
  <c r="A64" i="15" s="1"/>
  <c r="A65" i="15" s="1"/>
  <c r="A66" i="15" s="1"/>
  <c r="A67" i="15" s="1"/>
  <c r="A68" i="15" s="1"/>
  <c r="A69" i="15" s="1"/>
  <c r="A70" i="15" s="1"/>
  <c r="A71" i="15" s="1"/>
  <c r="A72" i="15" s="1"/>
  <c r="A73" i="15" s="1"/>
  <c r="A74" i="15" s="1"/>
  <c r="A75" i="15" s="1"/>
  <c r="A76" i="15" s="1"/>
  <c r="A77" i="15" s="1"/>
  <c r="A78" i="15" s="1"/>
  <c r="A79" i="15" s="1"/>
  <c r="A80" i="15" s="1"/>
  <c r="A81" i="15" s="1"/>
  <c r="A82" i="15" s="1"/>
  <c r="A83" i="15" s="1"/>
  <c r="A84" i="15" s="1"/>
  <c r="A85" i="15" s="1"/>
  <c r="A86" i="15" s="1"/>
  <c r="A87" i="15" s="1"/>
  <c r="A88" i="15" s="1"/>
  <c r="A89" i="15" s="1"/>
  <c r="A90" i="15" s="1"/>
  <c r="A91" i="15" s="1"/>
  <c r="A92" i="15" s="1"/>
  <c r="A93" i="15" s="1"/>
  <c r="A94" i="15" s="1"/>
  <c r="A95" i="15" s="1"/>
  <c r="A96" i="15" s="1"/>
  <c r="A97" i="15" s="1"/>
  <c r="A98" i="15" s="1"/>
  <c r="A99" i="15" s="1"/>
  <c r="A100" i="15" s="1"/>
  <c r="A101" i="15" s="1"/>
  <c r="A102" i="15" s="1"/>
  <c r="A103" i="15" s="1"/>
  <c r="A104" i="15" s="1"/>
  <c r="A105" i="15" s="1"/>
  <c r="A106" i="15" s="1"/>
  <c r="A107" i="15" s="1"/>
  <c r="A108" i="15" s="1"/>
  <c r="A109" i="15" s="1"/>
  <c r="A110" i="15" s="1"/>
  <c r="A111" i="15" s="1"/>
  <c r="A112" i="15" s="1"/>
  <c r="A113" i="15" s="1"/>
  <c r="A114" i="15" s="1"/>
  <c r="A115" i="15" s="1"/>
  <c r="A116" i="15" s="1"/>
  <c r="A117" i="15" s="1"/>
  <c r="A118" i="15" s="1"/>
  <c r="A119" i="15" s="1"/>
  <c r="A120" i="15" s="1"/>
  <c r="A121" i="15" s="1"/>
  <c r="A122" i="15" s="1"/>
  <c r="A123" i="15" s="1"/>
  <c r="A124" i="15" s="1"/>
  <c r="A125" i="15" s="1"/>
  <c r="A126" i="15" s="1"/>
  <c r="A127" i="15" s="1"/>
  <c r="A128" i="15" s="1"/>
  <c r="A129" i="15" s="1"/>
  <c r="A130" i="15" s="1"/>
  <c r="A131" i="15" s="1"/>
  <c r="A132" i="15" s="1"/>
  <c r="A133" i="15" s="1"/>
  <c r="A134" i="15" s="1"/>
  <c r="A135" i="15" s="1"/>
  <c r="A136" i="15" s="1"/>
  <c r="A137" i="15" s="1"/>
  <c r="A138" i="15" s="1"/>
  <c r="A139" i="15" s="1"/>
  <c r="A140" i="15" s="1"/>
  <c r="A141" i="15" s="1"/>
  <c r="A142" i="15" s="1"/>
  <c r="A143" i="15" s="1"/>
  <c r="A144" i="15" s="1"/>
  <c r="A145" i="15" s="1"/>
  <c r="A146" i="15" s="1"/>
  <c r="A147" i="15" s="1"/>
  <c r="A148" i="15" s="1"/>
  <c r="A149" i="15" s="1"/>
  <c r="A150" i="15" s="1"/>
  <c r="A151" i="15" s="1"/>
  <c r="A152" i="15" s="1"/>
  <c r="A153" i="15" s="1"/>
  <c r="A154" i="15" s="1"/>
  <c r="A155" i="15" s="1"/>
  <c r="A156" i="15" s="1"/>
  <c r="A157" i="15" s="1"/>
  <c r="A158" i="15" s="1"/>
  <c r="A159" i="15" s="1"/>
  <c r="A160" i="15" s="1"/>
  <c r="A161" i="15" s="1"/>
  <c r="A162" i="15" s="1"/>
  <c r="A163" i="15" s="1"/>
  <c r="A164" i="15" s="1"/>
  <c r="A165" i="15" s="1"/>
  <c r="A166" i="15" s="1"/>
  <c r="A167" i="15" s="1"/>
  <c r="A168" i="15" s="1"/>
  <c r="A169" i="15" s="1"/>
  <c r="A170" i="15" s="1"/>
  <c r="A171" i="15" s="1"/>
  <c r="A172" i="15" s="1"/>
  <c r="A173" i="15" s="1"/>
  <c r="A174" i="15" s="1"/>
  <c r="A175" i="15" s="1"/>
  <c r="A176" i="15" s="1"/>
  <c r="A177" i="15" s="1"/>
  <c r="A178" i="15" s="1"/>
  <c r="A179" i="15" s="1"/>
  <c r="A180" i="15" s="1"/>
  <c r="A181" i="15" s="1"/>
  <c r="A182" i="15" s="1"/>
  <c r="A183" i="15" s="1"/>
  <c r="A184" i="15" s="1"/>
  <c r="A185" i="15" s="1"/>
  <c r="A186" i="15" s="1"/>
  <c r="A187" i="15" s="1"/>
  <c r="A188" i="15" s="1"/>
  <c r="A189" i="15" s="1"/>
  <c r="A190" i="15" s="1"/>
  <c r="A191" i="15" s="1"/>
  <c r="A192" i="15" s="1"/>
  <c r="A193" i="15" s="1"/>
  <c r="A194" i="15" s="1"/>
  <c r="A195" i="15" s="1"/>
  <c r="A196" i="15" s="1"/>
  <c r="A197" i="15" s="1"/>
  <c r="A198" i="15" s="1"/>
  <c r="A199" i="15" s="1"/>
  <c r="A200" i="15" s="1"/>
  <c r="A201" i="15" s="1"/>
  <c r="A202" i="15" s="1"/>
  <c r="A203" i="15" s="1"/>
  <c r="A204" i="15" s="1"/>
  <c r="A205" i="15" s="1"/>
  <c r="A206" i="15" s="1"/>
  <c r="A207" i="15" s="1"/>
  <c r="A208" i="15" s="1"/>
  <c r="A209" i="15" s="1"/>
  <c r="A210" i="15" s="1"/>
  <c r="A211" i="15" s="1"/>
  <c r="A212" i="15" s="1"/>
  <c r="A213" i="15" s="1"/>
  <c r="A214" i="15" s="1"/>
  <c r="A215" i="15" s="1"/>
  <c r="A216" i="15" s="1"/>
  <c r="A217" i="15" s="1"/>
  <c r="A218" i="15" s="1"/>
  <c r="A219" i="15" s="1"/>
  <c r="A220" i="15" s="1"/>
  <c r="A221" i="15" s="1"/>
  <c r="A222" i="15" s="1"/>
  <c r="A223" i="15" s="1"/>
  <c r="A224" i="15" s="1"/>
  <c r="A225" i="15" s="1"/>
  <c r="A226" i="15" s="1"/>
  <c r="A227" i="15" s="1"/>
  <c r="A228" i="15" s="1"/>
  <c r="A229" i="15" s="1"/>
  <c r="A230" i="15" s="1"/>
  <c r="A231" i="15" s="1"/>
  <c r="A232" i="15" s="1"/>
  <c r="A233" i="15" s="1"/>
  <c r="A234" i="15" s="1"/>
  <c r="A235" i="15" s="1"/>
  <c r="A236" i="15" s="1"/>
  <c r="A237" i="15" s="1"/>
  <c r="A238" i="15" s="1"/>
  <c r="A239" i="15" s="1"/>
  <c r="A240" i="15" s="1"/>
  <c r="A241" i="15" s="1"/>
  <c r="A242" i="15" s="1"/>
  <c r="A243" i="15" s="1"/>
  <c r="A244" i="15" s="1"/>
  <c r="A245" i="15" s="1"/>
  <c r="A246" i="15" s="1"/>
  <c r="A247" i="15" s="1"/>
  <c r="A248" i="15" s="1"/>
  <c r="A249" i="15" s="1"/>
  <c r="A250" i="15" s="1"/>
  <c r="A251" i="15" s="1"/>
  <c r="A252" i="15" s="1"/>
  <c r="A253" i="15" s="1"/>
  <c r="A254" i="15" s="1"/>
  <c r="A255" i="15" s="1"/>
  <c r="A256" i="15" s="1"/>
  <c r="A257" i="15" s="1"/>
  <c r="A258" i="15" s="1"/>
  <c r="A259" i="15" s="1"/>
  <c r="A260" i="15" s="1"/>
  <c r="A261" i="15" s="1"/>
  <c r="A262" i="15" s="1"/>
  <c r="A263" i="15" s="1"/>
  <c r="A264" i="15" s="1"/>
  <c r="A265" i="15" s="1"/>
  <c r="A266" i="15" s="1"/>
  <c r="A267" i="15" s="1"/>
  <c r="A268" i="15" s="1"/>
  <c r="A269" i="15" s="1"/>
  <c r="A270" i="15" s="1"/>
  <c r="A271" i="15" s="1"/>
  <c r="A272" i="15" s="1"/>
  <c r="A273" i="15" s="1"/>
  <c r="A274" i="15" s="1"/>
  <c r="A275" i="15" s="1"/>
  <c r="A276" i="15" s="1"/>
  <c r="A277" i="15" s="1"/>
  <c r="A278" i="15" s="1"/>
  <c r="A279" i="15" s="1"/>
  <c r="A280" i="15" s="1"/>
  <c r="A281" i="15" s="1"/>
  <c r="A282" i="15" s="1"/>
  <c r="A283" i="15" s="1"/>
  <c r="A284" i="15" s="1"/>
  <c r="A285" i="15" s="1"/>
  <c r="A286" i="15" s="1"/>
  <c r="A287" i="15" s="1"/>
  <c r="A288" i="15" s="1"/>
  <c r="A289" i="15" s="1"/>
  <c r="A290" i="15" s="1"/>
  <c r="A291" i="15" s="1"/>
  <c r="A292" i="15" s="1"/>
  <c r="A293" i="15" s="1"/>
  <c r="A294" i="15" s="1"/>
  <c r="A295" i="15" s="1"/>
  <c r="A296" i="15" s="1"/>
  <c r="A297" i="15" s="1"/>
  <c r="A298" i="15" s="1"/>
  <c r="A299" i="15" s="1"/>
  <c r="A300" i="15" s="1"/>
  <c r="A301" i="15" s="1"/>
  <c r="A302" i="15" s="1"/>
  <c r="A303" i="15" s="1"/>
  <c r="A304" i="15" s="1"/>
  <c r="A305" i="15" s="1"/>
  <c r="A306" i="15" s="1"/>
  <c r="A307" i="15" s="1"/>
  <c r="A308" i="15" s="1"/>
  <c r="A309" i="15" s="1"/>
  <c r="A310" i="15" s="1"/>
  <c r="A311" i="15" s="1"/>
  <c r="A312" i="15" s="1"/>
  <c r="A313" i="15" s="1"/>
  <c r="A314" i="15" s="1"/>
  <c r="A315" i="15" s="1"/>
  <c r="A316" i="15" s="1"/>
  <c r="A317" i="15" s="1"/>
  <c r="A318" i="15" s="1"/>
  <c r="A319" i="15" s="1"/>
  <c r="A320" i="15" s="1"/>
  <c r="A321" i="15" s="1"/>
  <c r="A322" i="15" s="1"/>
  <c r="A323" i="15" s="1"/>
  <c r="A324" i="15" s="1"/>
  <c r="A325" i="15" s="1"/>
  <c r="A326" i="15" s="1"/>
  <c r="A327" i="15" s="1"/>
  <c r="A328" i="15" s="1"/>
  <c r="A329" i="15" s="1"/>
  <c r="A330" i="15" s="1"/>
  <c r="A331" i="15" s="1"/>
  <c r="A332" i="15" s="1"/>
  <c r="A333" i="15" s="1"/>
  <c r="A334" i="15" s="1"/>
  <c r="A335" i="15" s="1"/>
  <c r="A336" i="15" s="1"/>
  <c r="A337" i="15" s="1"/>
  <c r="A338" i="15" s="1"/>
  <c r="A339" i="15" s="1"/>
  <c r="A340" i="15" s="1"/>
  <c r="A341" i="15" s="1"/>
  <c r="A342" i="15" s="1"/>
  <c r="A343" i="15" s="1"/>
  <c r="A344" i="15" s="1"/>
  <c r="A345" i="15" s="1"/>
  <c r="A346" i="15" s="1"/>
  <c r="A347" i="15" s="1"/>
  <c r="A348" i="15" s="1"/>
  <c r="A349" i="15" s="1"/>
  <c r="A350" i="15" s="1"/>
  <c r="A351" i="15" s="1"/>
  <c r="A352" i="15" s="1"/>
  <c r="A353" i="15" s="1"/>
  <c r="A354" i="15" s="1"/>
  <c r="A355" i="15" s="1"/>
  <c r="A356" i="15" s="1"/>
  <c r="A357" i="15" s="1"/>
  <c r="A358" i="15" s="1"/>
  <c r="A359" i="15" s="1"/>
  <c r="A360" i="15" s="1"/>
  <c r="A361" i="15" s="1"/>
  <c r="A362" i="15" s="1"/>
  <c r="A363" i="15" s="1"/>
  <c r="A364" i="15" s="1"/>
  <c r="A365" i="15" s="1"/>
  <c r="A366" i="15" s="1"/>
  <c r="A367" i="15" s="1"/>
  <c r="A368" i="15" s="1"/>
  <c r="A369" i="15" s="1"/>
  <c r="A370" i="15" s="1"/>
  <c r="A371" i="15" s="1"/>
  <c r="A372" i="15" s="1"/>
  <c r="A373" i="15" s="1"/>
  <c r="A374" i="15" s="1"/>
  <c r="A375" i="15" s="1"/>
  <c r="A376" i="15" s="1"/>
  <c r="A377" i="15" s="1"/>
  <c r="A378" i="15" s="1"/>
  <c r="A379" i="15" s="1"/>
  <c r="A380" i="15" s="1"/>
  <c r="A381" i="15" s="1"/>
  <c r="A382" i="15" s="1"/>
  <c r="A383" i="15" s="1"/>
  <c r="A384" i="15" s="1"/>
  <c r="A385" i="15" s="1"/>
  <c r="A386" i="15" s="1"/>
  <c r="A387" i="15" s="1"/>
  <c r="A388" i="15" s="1"/>
  <c r="A389" i="15" s="1"/>
  <c r="A390" i="15" s="1"/>
  <c r="A391" i="15" s="1"/>
  <c r="A392" i="15" s="1"/>
  <c r="A393" i="15" s="1"/>
  <c r="A394" i="15" s="1"/>
  <c r="A395" i="15" s="1"/>
  <c r="A396" i="15" s="1"/>
  <c r="A397" i="15" s="1"/>
  <c r="A398" i="15" s="1"/>
  <c r="A399" i="15" s="1"/>
  <c r="A400" i="15" s="1"/>
  <c r="A401" i="15" s="1"/>
  <c r="A402" i="15" s="1"/>
  <c r="A403" i="15" s="1"/>
  <c r="A404" i="15" s="1"/>
  <c r="A405" i="15" s="1"/>
  <c r="A406" i="15" s="1"/>
  <c r="A407" i="15" s="1"/>
  <c r="A408" i="15" s="1"/>
  <c r="A409" i="15" s="1"/>
  <c r="A410" i="15" s="1"/>
  <c r="A411" i="15" s="1"/>
  <c r="A412" i="15" s="1"/>
  <c r="A413" i="15" s="1"/>
  <c r="A414" i="15" s="1"/>
  <c r="A415" i="15" s="1"/>
  <c r="A416" i="15" s="1"/>
  <c r="A417" i="15" s="1"/>
  <c r="A418" i="15" s="1"/>
  <c r="A419" i="15" s="1"/>
  <c r="A420" i="15" s="1"/>
  <c r="A421" i="15" s="1"/>
  <c r="A422" i="15" s="1"/>
  <c r="A423" i="15" s="1"/>
  <c r="A424" i="15" s="1"/>
  <c r="A425" i="15" s="1"/>
  <c r="A426" i="15" s="1"/>
  <c r="A427" i="15" s="1"/>
  <c r="A428" i="15" s="1"/>
  <c r="A429" i="15" s="1"/>
  <c r="A430" i="15" s="1"/>
  <c r="A431" i="15" s="1"/>
  <c r="A432" i="15" s="1"/>
  <c r="A433" i="15" s="1"/>
  <c r="A434" i="15" s="1"/>
  <c r="A435" i="15" s="1"/>
  <c r="A436" i="15" s="1"/>
  <c r="A437" i="15" s="1"/>
  <c r="A438" i="15" s="1"/>
  <c r="A439" i="15" s="1"/>
  <c r="A440" i="15" s="1"/>
  <c r="A441" i="15" s="1"/>
  <c r="A442" i="15" s="1"/>
  <c r="A443" i="15" s="1"/>
  <c r="A444" i="15" s="1"/>
  <c r="A445" i="15" s="1"/>
  <c r="A446" i="15" s="1"/>
  <c r="A447" i="15" s="1"/>
  <c r="A448" i="15" s="1"/>
  <c r="A449" i="15" s="1"/>
  <c r="A450" i="15" s="1"/>
  <c r="A451" i="15" s="1"/>
  <c r="A452" i="15" s="1"/>
  <c r="A453" i="15" s="1"/>
  <c r="A454" i="15" s="1"/>
  <c r="A455" i="15" s="1"/>
  <c r="A456" i="15" s="1"/>
  <c r="A457" i="15" s="1"/>
  <c r="A458" i="15" s="1"/>
  <c r="A459" i="15" s="1"/>
  <c r="A460" i="15" s="1"/>
  <c r="A461" i="15" s="1"/>
  <c r="A462" i="15" s="1"/>
  <c r="A463" i="15" s="1"/>
  <c r="A464" i="15" s="1"/>
  <c r="A465" i="15" s="1"/>
  <c r="A466" i="15" s="1"/>
  <c r="A467" i="15" s="1"/>
  <c r="A468" i="15" s="1"/>
  <c r="A469" i="15" s="1"/>
  <c r="A470" i="15" s="1"/>
  <c r="A471" i="15" s="1"/>
  <c r="A472" i="15" s="1"/>
  <c r="A473" i="15" s="1"/>
  <c r="A474" i="15" s="1"/>
  <c r="A475" i="15" s="1"/>
  <c r="A476" i="15" s="1"/>
  <c r="A477" i="15" s="1"/>
  <c r="A478" i="15" s="1"/>
  <c r="A479" i="15" s="1"/>
  <c r="A480" i="15" s="1"/>
  <c r="A481" i="15" s="1"/>
  <c r="A482" i="15" s="1"/>
  <c r="A483" i="15" s="1"/>
  <c r="A484" i="15" s="1"/>
  <c r="A485" i="15" s="1"/>
  <c r="A486" i="15" s="1"/>
  <c r="A487" i="15" s="1"/>
  <c r="A488" i="15" s="1"/>
  <c r="A489" i="15" s="1"/>
  <c r="A490" i="15" s="1"/>
  <c r="A491" i="15" s="1"/>
  <c r="A492" i="15" s="1"/>
  <c r="A493" i="15" s="1"/>
  <c r="A494" i="15" s="1"/>
  <c r="A495" i="15" s="1"/>
  <c r="A496" i="15" s="1"/>
  <c r="A497" i="15" s="1"/>
  <c r="A498" i="15" s="1"/>
  <c r="A499" i="15" s="1"/>
  <c r="A500" i="15" s="1"/>
  <c r="A501" i="15" s="1"/>
  <c r="A502" i="15" s="1"/>
  <c r="A503" i="15" s="1"/>
  <c r="A504" i="15" s="1"/>
  <c r="A505" i="15" s="1"/>
  <c r="A506" i="15" s="1"/>
  <c r="A507" i="15" s="1"/>
  <c r="A508" i="15" s="1"/>
  <c r="A509" i="15" s="1"/>
  <c r="A510" i="15" s="1"/>
  <c r="A511" i="15" s="1"/>
  <c r="A512" i="15" s="1"/>
  <c r="A513" i="15" s="1"/>
  <c r="A514" i="15" s="1"/>
  <c r="A515" i="15" s="1"/>
  <c r="A516" i="15" s="1"/>
  <c r="A517" i="15" s="1"/>
  <c r="A518" i="15" s="1"/>
  <c r="A519" i="15" s="1"/>
  <c r="A520" i="15" s="1"/>
  <c r="A521" i="15" s="1"/>
  <c r="A522" i="15" s="1"/>
  <c r="A523" i="15" s="1"/>
  <c r="A524" i="15" s="1"/>
  <c r="A525" i="15" s="1"/>
  <c r="A526" i="15" s="1"/>
  <c r="A527" i="15" s="1"/>
  <c r="A528" i="15" s="1"/>
  <c r="A529" i="15" s="1"/>
  <c r="A530" i="15" s="1"/>
  <c r="A531" i="15" s="1"/>
  <c r="A532" i="15" s="1"/>
  <c r="A533" i="15" s="1"/>
  <c r="A534" i="15" s="1"/>
  <c r="A535" i="15" s="1"/>
  <c r="A536" i="15" s="1"/>
  <c r="A537" i="15" s="1"/>
  <c r="A538" i="15" s="1"/>
  <c r="A539" i="15" s="1"/>
  <c r="A540" i="15" s="1"/>
  <c r="A541" i="15" s="1"/>
  <c r="A542" i="15" s="1"/>
  <c r="A543" i="15" s="1"/>
  <c r="A544" i="15" s="1"/>
  <c r="A545" i="15" s="1"/>
  <c r="A546" i="15" s="1"/>
  <c r="A547" i="15" s="1"/>
  <c r="A548" i="15" s="1"/>
  <c r="A549" i="15" s="1"/>
  <c r="A550" i="15" s="1"/>
  <c r="A551" i="15" s="1"/>
  <c r="A552" i="15" s="1"/>
  <c r="A553" i="15" s="1"/>
  <c r="A554" i="15" s="1"/>
  <c r="A555" i="15" s="1"/>
  <c r="A556" i="15" s="1"/>
  <c r="A557" i="15" s="1"/>
  <c r="A558" i="15" s="1"/>
  <c r="A559" i="15" s="1"/>
  <c r="A560" i="15" s="1"/>
  <c r="A561" i="15" s="1"/>
  <c r="A562" i="15" s="1"/>
  <c r="A563" i="15" s="1"/>
  <c r="A564" i="15" s="1"/>
  <c r="A565" i="15" s="1"/>
  <c r="A566" i="15" s="1"/>
  <c r="A567" i="15" s="1"/>
  <c r="A568" i="15" s="1"/>
  <c r="A569" i="15" s="1"/>
  <c r="A570" i="15" s="1"/>
  <c r="A571" i="15" s="1"/>
  <c r="A572" i="15" s="1"/>
  <c r="A573" i="15" s="1"/>
  <c r="A574" i="15" s="1"/>
  <c r="A575" i="15" s="1"/>
  <c r="A576" i="15" s="1"/>
  <c r="A577" i="15" s="1"/>
  <c r="A578" i="15" s="1"/>
  <c r="A579" i="15" s="1"/>
  <c r="A580" i="15" s="1"/>
  <c r="A581" i="15" s="1"/>
  <c r="A582" i="15" s="1"/>
  <c r="A583" i="15" s="1"/>
  <c r="A584" i="15" s="1"/>
  <c r="A585" i="15" s="1"/>
  <c r="A586" i="15" s="1"/>
  <c r="A587" i="15" s="1"/>
  <c r="A588" i="15" s="1"/>
  <c r="A589" i="15" s="1"/>
  <c r="A590" i="15" s="1"/>
  <c r="A591" i="15" s="1"/>
  <c r="A592" i="15" s="1"/>
  <c r="A593" i="15" s="1"/>
  <c r="A594" i="15" s="1"/>
  <c r="A595" i="15" s="1"/>
  <c r="A596" i="15" s="1"/>
  <c r="A597" i="15" s="1"/>
  <c r="A598" i="15" s="1"/>
  <c r="A599" i="15" s="1"/>
  <c r="A600" i="15" s="1"/>
  <c r="A601" i="15" s="1"/>
  <c r="A602" i="15" s="1"/>
  <c r="A603" i="15" s="1"/>
  <c r="A604" i="15" s="1"/>
  <c r="A605" i="15" s="1"/>
  <c r="A606" i="15" s="1"/>
  <c r="A607" i="15" s="1"/>
  <c r="A608" i="15" s="1"/>
  <c r="A609" i="15" s="1"/>
  <c r="A610" i="15" s="1"/>
  <c r="A611" i="15" s="1"/>
  <c r="A612" i="15" s="1"/>
  <c r="A613" i="15" s="1"/>
  <c r="A614" i="15" s="1"/>
  <c r="A615" i="15" s="1"/>
  <c r="A616" i="15" s="1"/>
  <c r="A617" i="15" s="1"/>
  <c r="A618" i="15" s="1"/>
  <c r="A619" i="15" s="1"/>
  <c r="A620" i="15" s="1"/>
  <c r="A621" i="15" s="1"/>
  <c r="A622" i="15" s="1"/>
  <c r="A623" i="15" s="1"/>
  <c r="A624" i="15" s="1"/>
  <c r="A625" i="15" s="1"/>
  <c r="A626" i="15" s="1"/>
  <c r="A627" i="15" s="1"/>
  <c r="A628" i="15" s="1"/>
  <c r="A629" i="15" s="1"/>
  <c r="A630" i="15" s="1"/>
  <c r="A631" i="15" s="1"/>
  <c r="A632" i="15" s="1"/>
  <c r="A633" i="15" s="1"/>
  <c r="A634" i="15" s="1"/>
  <c r="A635" i="15" s="1"/>
  <c r="A636" i="15" s="1"/>
  <c r="A637" i="15" s="1"/>
  <c r="A638" i="15" s="1"/>
  <c r="A639" i="15" s="1"/>
  <c r="A640" i="15" s="1"/>
  <c r="A641" i="15" s="1"/>
  <c r="A642" i="15" s="1"/>
  <c r="A643" i="15" s="1"/>
  <c r="A644" i="15" s="1"/>
  <c r="A645" i="15" s="1"/>
  <c r="A646" i="15" s="1"/>
  <c r="A647" i="15" s="1"/>
  <c r="A648" i="15" s="1"/>
  <c r="A649" i="15" s="1"/>
  <c r="A650" i="15" s="1"/>
  <c r="A651" i="15" s="1"/>
  <c r="A652" i="15" s="1"/>
  <c r="A653" i="15" s="1"/>
  <c r="A654" i="15" s="1"/>
  <c r="A655" i="15" s="1"/>
  <c r="A656" i="15" s="1"/>
  <c r="A657" i="15" s="1"/>
  <c r="A658" i="15" s="1"/>
  <c r="A659" i="15" s="1"/>
  <c r="A660" i="15" s="1"/>
  <c r="A661" i="15" s="1"/>
  <c r="A662" i="15" s="1"/>
  <c r="A663" i="15" s="1"/>
  <c r="A664" i="15" s="1"/>
  <c r="A665" i="15" s="1"/>
  <c r="A666" i="15" s="1"/>
  <c r="A667" i="15" s="1"/>
  <c r="A668" i="15" s="1"/>
  <c r="A669" i="15" s="1"/>
  <c r="A670" i="15" s="1"/>
  <c r="A671" i="15" s="1"/>
  <c r="A672" i="15" s="1"/>
  <c r="A673" i="15" s="1"/>
  <c r="A674" i="15" s="1"/>
  <c r="A675" i="15" s="1"/>
  <c r="A676" i="15" s="1"/>
  <c r="A677" i="15" s="1"/>
  <c r="A678" i="15" s="1"/>
  <c r="A679" i="15" s="1"/>
  <c r="A680" i="15" s="1"/>
  <c r="A681" i="15" s="1"/>
  <c r="A682" i="15" s="1"/>
  <c r="A683" i="15" s="1"/>
  <c r="A684" i="15" s="1"/>
  <c r="A685" i="15" s="1"/>
  <c r="A686" i="15" s="1"/>
  <c r="A687" i="15" s="1"/>
  <c r="A688" i="15" s="1"/>
  <c r="A689" i="15" s="1"/>
  <c r="A690" i="15" s="1"/>
  <c r="A691" i="15" s="1"/>
  <c r="A692" i="15" s="1"/>
  <c r="A693" i="15" s="1"/>
  <c r="A694" i="15" s="1"/>
  <c r="A695" i="15" s="1"/>
  <c r="A696" i="15" s="1"/>
  <c r="A697" i="15" s="1"/>
  <c r="A698" i="15" s="1"/>
  <c r="A699" i="15" s="1"/>
  <c r="A700" i="15" s="1"/>
  <c r="A701" i="15" s="1"/>
  <c r="A702" i="15" s="1"/>
  <c r="A703" i="15" s="1"/>
  <c r="A704" i="15" s="1"/>
  <c r="A705" i="15" s="1"/>
  <c r="A706" i="15" s="1"/>
  <c r="A707" i="15" s="1"/>
  <c r="A708" i="15" s="1"/>
  <c r="A709" i="15" s="1"/>
  <c r="A710" i="15" s="1"/>
  <c r="A711" i="15" s="1"/>
  <c r="A712" i="15" s="1"/>
  <c r="A713" i="15" s="1"/>
  <c r="A714" i="15" s="1"/>
  <c r="A715" i="15" s="1"/>
  <c r="A716" i="15" s="1"/>
  <c r="A717" i="15" s="1"/>
  <c r="A718" i="15" s="1"/>
  <c r="A719" i="15" s="1"/>
  <c r="A720" i="15" s="1"/>
  <c r="A721" i="15" s="1"/>
  <c r="A722" i="15" s="1"/>
  <c r="A723" i="15" s="1"/>
  <c r="A724" i="15" s="1"/>
  <c r="A725" i="15" s="1"/>
  <c r="A726" i="15" s="1"/>
  <c r="A727" i="15" s="1"/>
  <c r="A728" i="15" s="1"/>
  <c r="A729" i="15" s="1"/>
  <c r="A730" i="15" s="1"/>
  <c r="A731" i="15" s="1"/>
  <c r="A732" i="15" s="1"/>
  <c r="A733" i="15" s="1"/>
  <c r="A734" i="15" s="1"/>
  <c r="A735" i="15" s="1"/>
  <c r="A736" i="15" s="1"/>
  <c r="A737" i="15" s="1"/>
  <c r="A738" i="15" s="1"/>
  <c r="A739" i="15" s="1"/>
  <c r="A740" i="15" s="1"/>
  <c r="A741" i="15" s="1"/>
  <c r="A742" i="15" s="1"/>
  <c r="A743" i="15" s="1"/>
  <c r="A744" i="15" s="1"/>
  <c r="A745" i="15" s="1"/>
  <c r="A746" i="15" s="1"/>
  <c r="A747" i="15" s="1"/>
  <c r="A748" i="15" s="1"/>
  <c r="A749" i="15" s="1"/>
  <c r="A750" i="15" s="1"/>
  <c r="A751" i="15" s="1"/>
  <c r="A752" i="15" s="1"/>
  <c r="A753" i="15" s="1"/>
  <c r="A754" i="15" s="1"/>
  <c r="A755" i="15" s="1"/>
  <c r="A756" i="15" s="1"/>
  <c r="A757" i="15" s="1"/>
  <c r="A758" i="15" s="1"/>
  <c r="A759" i="15" s="1"/>
  <c r="A760" i="15" s="1"/>
  <c r="A761" i="15" s="1"/>
  <c r="A762" i="15" s="1"/>
  <c r="A763" i="15" s="1"/>
  <c r="A764" i="15" s="1"/>
  <c r="A765" i="15" s="1"/>
  <c r="A766" i="15" s="1"/>
  <c r="A767" i="15" s="1"/>
  <c r="A768" i="15" s="1"/>
  <c r="A769" i="15" s="1"/>
  <c r="A770" i="15" s="1"/>
  <c r="A771" i="15" s="1"/>
  <c r="A772" i="15" s="1"/>
  <c r="A773" i="15" s="1"/>
  <c r="A774" i="15" s="1"/>
  <c r="A775" i="15" s="1"/>
  <c r="A776" i="15" s="1"/>
  <c r="A777" i="15" s="1"/>
  <c r="A778" i="15" s="1"/>
  <c r="A779" i="15" s="1"/>
  <c r="A780" i="15" s="1"/>
  <c r="A781" i="15" s="1"/>
  <c r="A782" i="15" s="1"/>
  <c r="A783" i="15" s="1"/>
  <c r="A784" i="15" s="1"/>
  <c r="A785" i="15" s="1"/>
  <c r="A786" i="15" s="1"/>
  <c r="A787" i="15" s="1"/>
  <c r="A788" i="15" s="1"/>
  <c r="A789" i="15" s="1"/>
  <c r="A790" i="15" s="1"/>
  <c r="A791" i="15" s="1"/>
  <c r="A792" i="15" s="1"/>
  <c r="A793" i="15" s="1"/>
  <c r="A794" i="15" s="1"/>
  <c r="A795" i="15" s="1"/>
  <c r="A796" i="15" s="1"/>
  <c r="A797" i="15" s="1"/>
  <c r="A798" i="15" s="1"/>
  <c r="A799" i="15" s="1"/>
  <c r="A800" i="15" s="1"/>
  <c r="A801" i="15" s="1"/>
  <c r="A802" i="15" s="1"/>
  <c r="A803" i="15" s="1"/>
  <c r="A804" i="15" s="1"/>
  <c r="A805" i="15" s="1"/>
  <c r="A806" i="15" s="1"/>
  <c r="A807" i="15" s="1"/>
  <c r="A808" i="15" s="1"/>
  <c r="A809" i="15" s="1"/>
  <c r="A810" i="15" s="1"/>
  <c r="A811" i="15" s="1"/>
  <c r="A812" i="15" s="1"/>
  <c r="A813" i="15" s="1"/>
  <c r="A814" i="15" s="1"/>
  <c r="A815" i="15" s="1"/>
  <c r="A816" i="15" s="1"/>
  <c r="A817" i="15" s="1"/>
  <c r="A818" i="15" s="1"/>
  <c r="A819" i="15" s="1"/>
  <c r="A820" i="15" s="1"/>
  <c r="A821" i="15" s="1"/>
  <c r="A822" i="15" s="1"/>
  <c r="A823" i="15" s="1"/>
  <c r="A824" i="15" s="1"/>
  <c r="A825" i="15" s="1"/>
  <c r="A826" i="15" s="1"/>
  <c r="A827" i="15" s="1"/>
  <c r="A828" i="15" s="1"/>
  <c r="A829" i="15" s="1"/>
  <c r="A830" i="15" s="1"/>
  <c r="A831" i="15" s="1"/>
  <c r="A832" i="15" s="1"/>
  <c r="A833" i="15" s="1"/>
  <c r="A834" i="15" s="1"/>
  <c r="A835" i="15" s="1"/>
  <c r="A836" i="15" s="1"/>
  <c r="A837" i="15" s="1"/>
  <c r="A838" i="15" s="1"/>
  <c r="A839" i="15" s="1"/>
  <c r="A840" i="15" s="1"/>
  <c r="A841" i="15" s="1"/>
  <c r="A842" i="15" s="1"/>
  <c r="A843" i="15" s="1"/>
  <c r="A844" i="15" s="1"/>
  <c r="A845" i="15" s="1"/>
  <c r="A846" i="15" s="1"/>
  <c r="A847" i="15" s="1"/>
  <c r="A848" i="15" s="1"/>
  <c r="A849" i="15" s="1"/>
  <c r="A850" i="15" s="1"/>
  <c r="A851" i="15" s="1"/>
  <c r="A852" i="15" s="1"/>
  <c r="A853" i="15" s="1"/>
  <c r="A854" i="15" s="1"/>
  <c r="A855" i="15" s="1"/>
  <c r="A856" i="15" s="1"/>
  <c r="A857" i="15" s="1"/>
  <c r="A858" i="15" s="1"/>
  <c r="A859" i="15" s="1"/>
  <c r="A860" i="15" s="1"/>
  <c r="A861" i="15" s="1"/>
  <c r="A862" i="15" s="1"/>
  <c r="A863" i="15" s="1"/>
  <c r="A864" i="15" s="1"/>
  <c r="A865" i="15" s="1"/>
  <c r="A866" i="15" s="1"/>
  <c r="A867" i="15" s="1"/>
  <c r="A868" i="15" s="1"/>
  <c r="A869" i="15" s="1"/>
  <c r="A870" i="15" s="1"/>
  <c r="A871" i="15" s="1"/>
  <c r="A872" i="15" s="1"/>
  <c r="A873" i="15" s="1"/>
  <c r="A874" i="15" s="1"/>
  <c r="A875" i="15" s="1"/>
  <c r="A876" i="15" s="1"/>
  <c r="A877" i="15" s="1"/>
  <c r="A878" i="15" s="1"/>
  <c r="A879" i="15" s="1"/>
  <c r="A880" i="15" s="1"/>
  <c r="A881" i="15" s="1"/>
  <c r="A882" i="15" s="1"/>
  <c r="A883" i="15" s="1"/>
  <c r="A884" i="15" s="1"/>
  <c r="A885" i="15" s="1"/>
  <c r="A886" i="15" s="1"/>
  <c r="A887" i="15" s="1"/>
  <c r="A888" i="15" s="1"/>
  <c r="A889" i="15" s="1"/>
  <c r="A890" i="15" s="1"/>
  <c r="A891" i="15" s="1"/>
  <c r="A892" i="15" s="1"/>
  <c r="A893" i="15" s="1"/>
  <c r="A894" i="15" s="1"/>
  <c r="A895" i="15" s="1"/>
  <c r="A896" i="15" s="1"/>
  <c r="A897" i="15" s="1"/>
  <c r="A898" i="15" s="1"/>
  <c r="A899" i="15" s="1"/>
  <c r="A900" i="15" s="1"/>
  <c r="A901" i="15" s="1"/>
  <c r="A902" i="15" s="1"/>
  <c r="A903" i="15" s="1"/>
  <c r="A904" i="15" s="1"/>
  <c r="A905" i="15" s="1"/>
  <c r="A906" i="15" s="1"/>
  <c r="A907" i="15" s="1"/>
  <c r="A908" i="15" s="1"/>
  <c r="A909" i="15" s="1"/>
  <c r="A910" i="15" s="1"/>
  <c r="A911" i="15" s="1"/>
  <c r="A912" i="15" s="1"/>
  <c r="A913" i="15" s="1"/>
  <c r="A914" i="15" s="1"/>
  <c r="A915" i="15" s="1"/>
  <c r="A916" i="15" s="1"/>
  <c r="A917" i="15" s="1"/>
  <c r="A918" i="15" s="1"/>
  <c r="A919" i="15" s="1"/>
  <c r="A920" i="15" s="1"/>
  <c r="A921" i="15" s="1"/>
  <c r="A922" i="15" s="1"/>
  <c r="A923" i="15" s="1"/>
  <c r="A924" i="15" s="1"/>
  <c r="A925" i="15" s="1"/>
  <c r="A926" i="15" s="1"/>
  <c r="A927" i="15" s="1"/>
  <c r="A928" i="15" s="1"/>
  <c r="A929" i="15" s="1"/>
  <c r="A930" i="15" s="1"/>
  <c r="A931" i="15" s="1"/>
  <c r="A932" i="15" s="1"/>
  <c r="A933" i="15" s="1"/>
  <c r="A934" i="15" s="1"/>
  <c r="A935" i="15" s="1"/>
  <c r="A936" i="15" s="1"/>
  <c r="A937" i="15" s="1"/>
  <c r="A938" i="15" s="1"/>
  <c r="A939" i="15" s="1"/>
  <c r="A940" i="15" s="1"/>
  <c r="A941" i="15" s="1"/>
  <c r="A942" i="15" s="1"/>
  <c r="A943" i="15" s="1"/>
  <c r="A944" i="15" s="1"/>
  <c r="A945" i="15" s="1"/>
  <c r="A946" i="15" s="1"/>
  <c r="A947" i="15" s="1"/>
  <c r="A948" i="15" s="1"/>
  <c r="A949" i="15" s="1"/>
  <c r="A950" i="15" s="1"/>
  <c r="A951" i="15" s="1"/>
  <c r="A952" i="15" s="1"/>
  <c r="A953" i="15" s="1"/>
  <c r="A954" i="15" s="1"/>
  <c r="A955" i="15" s="1"/>
  <c r="A956" i="15" s="1"/>
  <c r="A957" i="15" s="1"/>
  <c r="A958" i="15" s="1"/>
  <c r="A959" i="15" s="1"/>
  <c r="A960" i="15" s="1"/>
  <c r="A961" i="15" s="1"/>
  <c r="A962" i="15" s="1"/>
  <c r="A963" i="15" s="1"/>
  <c r="A964" i="15" s="1"/>
  <c r="A965" i="15" s="1"/>
  <c r="A966" i="15" s="1"/>
  <c r="A967" i="15" s="1"/>
  <c r="A968" i="15" s="1"/>
  <c r="A969" i="15" s="1"/>
  <c r="A970" i="15" s="1"/>
  <c r="A971" i="15" s="1"/>
  <c r="A972" i="15" s="1"/>
  <c r="A973" i="15" s="1"/>
  <c r="A974" i="15" s="1"/>
  <c r="A975" i="15" s="1"/>
  <c r="A976" i="15" s="1"/>
  <c r="A977" i="15" s="1"/>
  <c r="A978" i="15" s="1"/>
  <c r="A979" i="15" s="1"/>
  <c r="A980" i="15" s="1"/>
  <c r="A981" i="15" s="1"/>
  <c r="A982" i="15" s="1"/>
  <c r="A983" i="15" s="1"/>
  <c r="A984" i="15" s="1"/>
  <c r="A985" i="15" s="1"/>
  <c r="A986" i="15" s="1"/>
  <c r="A987" i="15" s="1"/>
  <c r="A988" i="15" s="1"/>
  <c r="A989" i="15" s="1"/>
  <c r="A990" i="15" s="1"/>
  <c r="A991" i="15" s="1"/>
  <c r="A992" i="15" s="1"/>
  <c r="A993" i="15" s="1"/>
  <c r="A994" i="15" s="1"/>
  <c r="A995" i="15" s="1"/>
  <c r="A996" i="15" s="1"/>
  <c r="A997" i="15" s="1"/>
  <c r="A998" i="15" s="1"/>
  <c r="A999" i="15" s="1"/>
  <c r="A1000" i="15" s="1"/>
  <c r="A1001" i="15" s="1"/>
  <c r="A1002" i="15" s="1"/>
  <c r="A1003" i="15" s="1"/>
  <c r="A1004" i="15" s="1"/>
  <c r="A1005" i="15" s="1"/>
  <c r="A1006" i="15" s="1"/>
  <c r="B2" i="15"/>
  <c r="B1" i="15"/>
  <c r="B7" i="3" l="1"/>
  <c r="J4" i="3" l="1"/>
  <c r="J11" i="3"/>
  <c r="J12" i="3"/>
  <c r="J5" i="3"/>
  <c r="J6" i="3"/>
  <c r="J7" i="3"/>
  <c r="J8" i="3"/>
  <c r="J9" i="3"/>
  <c r="J10" i="3"/>
  <c r="J3" i="3"/>
  <c r="E5" i="8"/>
  <c r="F5" i="7"/>
  <c r="K6" i="5"/>
  <c r="B10" i="3"/>
  <c r="B9" i="3"/>
  <c r="B8" i="3"/>
  <c r="B6" i="3"/>
  <c r="B5" i="3"/>
  <c r="S16" i="3"/>
  <c r="S17" i="3"/>
  <c r="S18" i="3"/>
  <c r="S19" i="3"/>
  <c r="S20" i="3"/>
  <c r="S21" i="3"/>
  <c r="S22" i="3"/>
  <c r="S23" i="3"/>
  <c r="S24" i="3"/>
  <c r="S25" i="3"/>
  <c r="S26" i="3"/>
  <c r="S27" i="3"/>
  <c r="S28" i="3"/>
  <c r="S29" i="3"/>
  <c r="S30" i="3"/>
  <c r="S31" i="3"/>
  <c r="S32" i="3"/>
  <c r="S33" i="3"/>
  <c r="S34" i="3"/>
  <c r="S35" i="3"/>
  <c r="S36" i="3"/>
  <c r="S37" i="3"/>
  <c r="S38" i="3"/>
  <c r="S39" i="3"/>
  <c r="S40" i="3"/>
  <c r="S41" i="3"/>
  <c r="S42" i="3"/>
  <c r="S43" i="3"/>
  <c r="S44" i="3"/>
  <c r="S45" i="3"/>
  <c r="S46" i="3"/>
  <c r="S47" i="3"/>
  <c r="S48" i="3"/>
  <c r="S49" i="3"/>
  <c r="S50" i="3"/>
  <c r="S51" i="3"/>
  <c r="S52" i="3"/>
  <c r="S53" i="3"/>
  <c r="S54" i="3"/>
  <c r="S55" i="3"/>
  <c r="S56" i="3"/>
  <c r="S57" i="3"/>
  <c r="S58" i="3"/>
  <c r="S59" i="3"/>
  <c r="S60" i="3"/>
  <c r="S61" i="3"/>
  <c r="S62" i="3"/>
  <c r="S63" i="3"/>
  <c r="S64" i="3"/>
  <c r="S65" i="3"/>
  <c r="S66" i="3"/>
  <c r="S67" i="3"/>
  <c r="S68" i="3"/>
  <c r="S69" i="3"/>
  <c r="S70" i="3"/>
  <c r="S71" i="3"/>
  <c r="S72" i="3"/>
  <c r="S73" i="3"/>
  <c r="S74" i="3"/>
  <c r="S75" i="3"/>
  <c r="S76" i="3"/>
  <c r="S77" i="3"/>
  <c r="S78" i="3"/>
  <c r="S79" i="3"/>
  <c r="S80" i="3"/>
  <c r="S81" i="3"/>
  <c r="S82" i="3"/>
  <c r="S83" i="3"/>
  <c r="S84" i="3"/>
  <c r="S85" i="3"/>
  <c r="S86" i="3"/>
  <c r="S87" i="3"/>
  <c r="S88" i="3"/>
  <c r="S89" i="3"/>
  <c r="S90" i="3"/>
  <c r="S91" i="3"/>
  <c r="S92" i="3"/>
  <c r="S93" i="3"/>
  <c r="S94" i="3"/>
  <c r="S95" i="3"/>
  <c r="S96" i="3"/>
  <c r="S97" i="3"/>
  <c r="S98" i="3"/>
  <c r="S99" i="3"/>
  <c r="S100" i="3"/>
  <c r="S101" i="3"/>
  <c r="S102" i="3"/>
  <c r="S103" i="3"/>
  <c r="S104" i="3"/>
  <c r="S105" i="3"/>
  <c r="S106" i="3"/>
  <c r="S107" i="3"/>
  <c r="S108" i="3"/>
  <c r="S109" i="3"/>
  <c r="S110" i="3"/>
  <c r="S111" i="3"/>
  <c r="S112" i="3"/>
  <c r="S113" i="3"/>
  <c r="S114" i="3"/>
  <c r="S115" i="3"/>
  <c r="S116" i="3"/>
  <c r="S117" i="3"/>
  <c r="S118" i="3"/>
  <c r="S119" i="3"/>
  <c r="S120" i="3"/>
  <c r="S121" i="3"/>
  <c r="S122" i="3"/>
  <c r="S123" i="3"/>
  <c r="S124" i="3"/>
  <c r="S125" i="3"/>
  <c r="S126" i="3"/>
  <c r="S127" i="3"/>
  <c r="S128" i="3"/>
  <c r="S129" i="3"/>
  <c r="S130" i="3"/>
  <c r="S131" i="3"/>
  <c r="S132" i="3"/>
  <c r="S133" i="3"/>
  <c r="S134" i="3"/>
  <c r="S135" i="3"/>
  <c r="S136" i="3"/>
  <c r="S137" i="3"/>
  <c r="S138" i="3"/>
  <c r="S139" i="3"/>
  <c r="S140" i="3"/>
  <c r="S141" i="3"/>
  <c r="S142" i="3"/>
  <c r="S143" i="3"/>
  <c r="S144" i="3"/>
  <c r="S145" i="3"/>
  <c r="S146" i="3"/>
  <c r="S147" i="3"/>
  <c r="S148" i="3"/>
  <c r="S149" i="3"/>
  <c r="S150" i="3"/>
  <c r="S151" i="3"/>
  <c r="S152" i="3"/>
  <c r="S153" i="3"/>
  <c r="S154" i="3"/>
  <c r="S155" i="3"/>
  <c r="S156" i="3"/>
  <c r="S157" i="3"/>
  <c r="S158" i="3"/>
  <c r="S159" i="3"/>
  <c r="S160" i="3"/>
  <c r="S161" i="3"/>
  <c r="S162" i="3"/>
  <c r="S163" i="3"/>
  <c r="S164" i="3"/>
  <c r="S165" i="3"/>
  <c r="S166" i="3"/>
  <c r="S167" i="3"/>
  <c r="S168" i="3"/>
  <c r="S169" i="3"/>
  <c r="S170" i="3"/>
  <c r="S171" i="3"/>
  <c r="S172" i="3"/>
  <c r="S173" i="3"/>
  <c r="S174" i="3"/>
  <c r="S175" i="3"/>
  <c r="S176" i="3"/>
  <c r="S177" i="3"/>
  <c r="S178" i="3"/>
  <c r="S179" i="3"/>
  <c r="S180" i="3"/>
  <c r="S181" i="3"/>
  <c r="S182" i="3"/>
  <c r="S183" i="3"/>
  <c r="S184" i="3"/>
  <c r="S185" i="3"/>
  <c r="S186" i="3"/>
  <c r="S187" i="3"/>
  <c r="S188" i="3"/>
  <c r="S189" i="3"/>
  <c r="S190" i="3"/>
  <c r="S191" i="3"/>
  <c r="S192" i="3"/>
  <c r="S193" i="3"/>
  <c r="S194" i="3"/>
  <c r="S195" i="3"/>
  <c r="S196" i="3"/>
  <c r="S197" i="3"/>
  <c r="S198" i="3"/>
  <c r="S199" i="3"/>
  <c r="S200" i="3"/>
  <c r="S201" i="3"/>
  <c r="S202" i="3"/>
  <c r="S203" i="3"/>
  <c r="S204" i="3"/>
  <c r="S205" i="3"/>
  <c r="S206" i="3"/>
  <c r="S207" i="3"/>
  <c r="S208" i="3"/>
  <c r="S209" i="3"/>
  <c r="S210" i="3"/>
  <c r="S211" i="3"/>
  <c r="S212" i="3"/>
  <c r="S213" i="3"/>
  <c r="S214" i="3"/>
  <c r="S215" i="3"/>
  <c r="S216" i="3"/>
  <c r="S217" i="3"/>
  <c r="S218" i="3"/>
  <c r="S219" i="3"/>
  <c r="S220" i="3"/>
  <c r="S221" i="3"/>
  <c r="S222" i="3"/>
  <c r="S223" i="3"/>
  <c r="S224" i="3"/>
  <c r="S225" i="3"/>
  <c r="S226" i="3"/>
  <c r="S227" i="3"/>
  <c r="S228" i="3"/>
  <c r="S229" i="3"/>
  <c r="S230" i="3"/>
  <c r="S231" i="3"/>
  <c r="S232" i="3"/>
  <c r="S233" i="3"/>
  <c r="S234" i="3"/>
  <c r="S235" i="3"/>
  <c r="S236" i="3"/>
  <c r="S237" i="3"/>
  <c r="S238" i="3"/>
  <c r="S239" i="3"/>
  <c r="S240" i="3"/>
  <c r="S241" i="3"/>
  <c r="S242" i="3"/>
  <c r="S243" i="3"/>
  <c r="S244" i="3"/>
  <c r="S245" i="3"/>
  <c r="S246" i="3"/>
  <c r="S247" i="3"/>
  <c r="S248" i="3"/>
  <c r="S249" i="3"/>
  <c r="S250" i="3"/>
  <c r="S251" i="3"/>
  <c r="S252" i="3"/>
  <c r="S253" i="3"/>
  <c r="S254" i="3"/>
  <c r="S255" i="3"/>
  <c r="S256" i="3"/>
  <c r="S257" i="3"/>
  <c r="S258" i="3"/>
  <c r="S259" i="3"/>
  <c r="S260" i="3"/>
  <c r="S261" i="3"/>
  <c r="S262" i="3"/>
  <c r="S263" i="3"/>
  <c r="S264" i="3"/>
  <c r="S265" i="3"/>
  <c r="S266" i="3"/>
  <c r="S267" i="3"/>
  <c r="S268" i="3"/>
  <c r="S269" i="3"/>
  <c r="S270" i="3"/>
  <c r="S271" i="3"/>
  <c r="S272" i="3"/>
  <c r="S273" i="3"/>
  <c r="S274" i="3"/>
  <c r="S275" i="3"/>
  <c r="S276" i="3"/>
  <c r="S277" i="3"/>
  <c r="S278" i="3"/>
  <c r="S279" i="3"/>
  <c r="S280" i="3"/>
  <c r="S281" i="3"/>
  <c r="S282" i="3"/>
  <c r="S283" i="3"/>
  <c r="S284" i="3"/>
  <c r="S285" i="3"/>
  <c r="S286" i="3"/>
  <c r="S287" i="3"/>
  <c r="S288" i="3"/>
  <c r="S289" i="3"/>
  <c r="S290" i="3"/>
  <c r="S291" i="3"/>
  <c r="S292" i="3"/>
  <c r="S293" i="3"/>
  <c r="S294" i="3"/>
  <c r="S295" i="3"/>
  <c r="S296" i="3"/>
  <c r="S297" i="3"/>
  <c r="S298" i="3"/>
  <c r="S299" i="3"/>
  <c r="S300" i="3"/>
  <c r="S301" i="3"/>
  <c r="S302" i="3"/>
  <c r="S303" i="3"/>
  <c r="S304" i="3"/>
  <c r="S305" i="3"/>
  <c r="S306" i="3"/>
  <c r="S307" i="3"/>
  <c r="S308" i="3"/>
  <c r="S309" i="3"/>
  <c r="S310" i="3"/>
  <c r="S311" i="3"/>
  <c r="S312" i="3"/>
  <c r="S313" i="3"/>
  <c r="S314" i="3"/>
  <c r="S315" i="3"/>
  <c r="S316" i="3"/>
  <c r="S317" i="3"/>
  <c r="S318" i="3"/>
  <c r="S319" i="3"/>
  <c r="S320" i="3"/>
  <c r="S321" i="3"/>
  <c r="S322" i="3"/>
  <c r="S323" i="3"/>
  <c r="S324" i="3"/>
  <c r="S325" i="3"/>
  <c r="S326" i="3"/>
  <c r="S327" i="3"/>
  <c r="S328" i="3"/>
  <c r="S329" i="3"/>
  <c r="S330" i="3"/>
  <c r="S331" i="3"/>
  <c r="S332" i="3"/>
  <c r="S333" i="3"/>
  <c r="S334" i="3"/>
  <c r="S335" i="3"/>
  <c r="S336" i="3"/>
  <c r="S337" i="3"/>
  <c r="S338" i="3"/>
  <c r="S339" i="3"/>
  <c r="S340" i="3"/>
  <c r="S341" i="3"/>
  <c r="S342" i="3"/>
  <c r="S343" i="3"/>
  <c r="S344" i="3"/>
  <c r="S345" i="3"/>
  <c r="S346" i="3"/>
  <c r="S347" i="3"/>
  <c r="S348" i="3"/>
  <c r="S349" i="3"/>
  <c r="S350" i="3"/>
  <c r="S351" i="3"/>
  <c r="S352" i="3"/>
  <c r="S353" i="3"/>
  <c r="S354" i="3"/>
  <c r="S355" i="3"/>
  <c r="S356" i="3"/>
  <c r="S357" i="3"/>
  <c r="S358" i="3"/>
  <c r="S359" i="3"/>
  <c r="S360" i="3"/>
  <c r="S361" i="3"/>
  <c r="S362" i="3"/>
  <c r="S363" i="3"/>
  <c r="S364" i="3"/>
  <c r="S365" i="3"/>
  <c r="S366" i="3"/>
  <c r="S367" i="3"/>
  <c r="S368" i="3"/>
  <c r="S369" i="3"/>
  <c r="S370" i="3"/>
  <c r="S371" i="3"/>
  <c r="S372" i="3"/>
  <c r="S373" i="3"/>
  <c r="S374" i="3"/>
  <c r="S375" i="3"/>
  <c r="S376" i="3"/>
  <c r="S377" i="3"/>
  <c r="S378" i="3"/>
  <c r="S379" i="3"/>
  <c r="S380" i="3"/>
  <c r="S381" i="3"/>
  <c r="S382" i="3"/>
  <c r="S383" i="3"/>
  <c r="S384" i="3"/>
  <c r="S385" i="3"/>
  <c r="S386" i="3"/>
  <c r="S387" i="3"/>
  <c r="S388" i="3"/>
  <c r="S389" i="3"/>
  <c r="S390" i="3"/>
  <c r="S391" i="3"/>
  <c r="S392" i="3"/>
  <c r="S393" i="3"/>
  <c r="S394" i="3"/>
  <c r="S395" i="3"/>
  <c r="S396" i="3"/>
  <c r="S397" i="3"/>
  <c r="S398" i="3"/>
  <c r="S399" i="3"/>
  <c r="S400" i="3"/>
  <c r="S401" i="3"/>
  <c r="S402" i="3"/>
  <c r="S403" i="3"/>
  <c r="S404" i="3"/>
  <c r="S405" i="3"/>
  <c r="S406" i="3"/>
  <c r="S407" i="3"/>
  <c r="S408" i="3"/>
  <c r="S409" i="3"/>
  <c r="S410" i="3"/>
  <c r="S411" i="3"/>
  <c r="S412" i="3"/>
  <c r="S413" i="3"/>
  <c r="S414" i="3"/>
  <c r="S415" i="3"/>
  <c r="S416" i="3"/>
  <c r="S417" i="3"/>
  <c r="S418" i="3"/>
  <c r="S419" i="3"/>
  <c r="S420" i="3"/>
  <c r="S421" i="3"/>
  <c r="S422" i="3"/>
  <c r="S423" i="3"/>
  <c r="S424" i="3"/>
  <c r="S425" i="3"/>
  <c r="S426" i="3"/>
  <c r="S427" i="3"/>
  <c r="S428" i="3"/>
  <c r="S429" i="3"/>
  <c r="S430" i="3"/>
  <c r="S431" i="3"/>
  <c r="S432" i="3"/>
  <c r="S433" i="3"/>
  <c r="S434" i="3"/>
  <c r="S435" i="3"/>
  <c r="S436" i="3"/>
  <c r="S437" i="3"/>
  <c r="S438" i="3"/>
  <c r="S439" i="3"/>
  <c r="S440" i="3"/>
  <c r="S441" i="3"/>
  <c r="S442" i="3"/>
  <c r="S443" i="3"/>
  <c r="S444" i="3"/>
  <c r="S445" i="3"/>
  <c r="S446" i="3"/>
  <c r="S447" i="3"/>
  <c r="S448" i="3"/>
  <c r="S449" i="3"/>
  <c r="S450" i="3"/>
  <c r="S451" i="3"/>
  <c r="S452" i="3"/>
  <c r="S453" i="3"/>
  <c r="S454" i="3"/>
  <c r="S455" i="3"/>
  <c r="S456" i="3"/>
  <c r="S457" i="3"/>
  <c r="S458" i="3"/>
  <c r="S459" i="3"/>
  <c r="S460" i="3"/>
  <c r="S461" i="3"/>
  <c r="S462" i="3"/>
  <c r="S463" i="3"/>
  <c r="S464" i="3"/>
  <c r="S465" i="3"/>
  <c r="S466" i="3"/>
  <c r="S467" i="3"/>
  <c r="S468" i="3"/>
  <c r="S469" i="3"/>
  <c r="S470" i="3"/>
  <c r="S471" i="3"/>
  <c r="S472" i="3"/>
  <c r="S473" i="3"/>
  <c r="S474" i="3"/>
  <c r="S475" i="3"/>
  <c r="S476" i="3"/>
  <c r="S477" i="3"/>
  <c r="S478" i="3"/>
  <c r="S479" i="3"/>
  <c r="S480" i="3"/>
  <c r="S481" i="3"/>
  <c r="S482" i="3"/>
  <c r="S483" i="3"/>
  <c r="S484" i="3"/>
  <c r="S485" i="3"/>
  <c r="S486" i="3"/>
  <c r="S487" i="3"/>
  <c r="S488" i="3"/>
  <c r="S489" i="3"/>
  <c r="S490" i="3"/>
  <c r="S491" i="3"/>
  <c r="S492" i="3"/>
  <c r="S493" i="3"/>
  <c r="S494" i="3"/>
  <c r="S495" i="3"/>
  <c r="S496" i="3"/>
  <c r="S497" i="3"/>
  <c r="S498" i="3"/>
  <c r="S499" i="3"/>
  <c r="S500" i="3"/>
  <c r="S501" i="3"/>
  <c r="S502" i="3"/>
  <c r="S503" i="3"/>
  <c r="S504" i="3"/>
  <c r="S505" i="3"/>
  <c r="S506" i="3"/>
  <c r="S507" i="3"/>
  <c r="S508" i="3"/>
  <c r="S509" i="3"/>
  <c r="S510" i="3"/>
  <c r="S511" i="3"/>
  <c r="S512" i="3"/>
  <c r="S513" i="3"/>
  <c r="S514" i="3"/>
  <c r="S515" i="3"/>
  <c r="S516" i="3"/>
  <c r="S517" i="3"/>
  <c r="S518" i="3"/>
  <c r="S519" i="3"/>
  <c r="S520" i="3"/>
  <c r="S521" i="3"/>
  <c r="S522" i="3"/>
  <c r="S523" i="3"/>
  <c r="S524" i="3"/>
  <c r="S525" i="3"/>
  <c r="S526" i="3"/>
  <c r="S527" i="3"/>
  <c r="S528" i="3"/>
  <c r="S529" i="3"/>
  <c r="S530" i="3"/>
  <c r="S531" i="3"/>
  <c r="S532" i="3"/>
  <c r="S533" i="3"/>
  <c r="S534" i="3"/>
  <c r="S535" i="3"/>
  <c r="S536" i="3"/>
  <c r="S537" i="3"/>
  <c r="S538" i="3"/>
  <c r="S539" i="3"/>
  <c r="S540" i="3"/>
  <c r="S541" i="3"/>
  <c r="S542" i="3"/>
  <c r="S543" i="3"/>
  <c r="S544" i="3"/>
  <c r="S545" i="3"/>
  <c r="S546" i="3"/>
  <c r="S547" i="3"/>
  <c r="S548" i="3"/>
  <c r="S549" i="3"/>
  <c r="S550" i="3"/>
  <c r="S551" i="3"/>
  <c r="S552" i="3"/>
  <c r="S553" i="3"/>
  <c r="S554" i="3"/>
  <c r="S555" i="3"/>
  <c r="S556" i="3"/>
  <c r="S557" i="3"/>
  <c r="S558" i="3"/>
  <c r="S559" i="3"/>
  <c r="S560" i="3"/>
  <c r="S561" i="3"/>
  <c r="S562" i="3"/>
  <c r="S563" i="3"/>
  <c r="S564" i="3"/>
  <c r="S565" i="3"/>
  <c r="S566" i="3"/>
  <c r="S567" i="3"/>
  <c r="S568" i="3"/>
  <c r="S569" i="3"/>
  <c r="S570" i="3"/>
  <c r="S571" i="3"/>
  <c r="S572" i="3"/>
  <c r="S573" i="3"/>
  <c r="S574" i="3"/>
  <c r="S575" i="3"/>
  <c r="S576" i="3"/>
  <c r="S577" i="3"/>
  <c r="S578" i="3"/>
  <c r="S579" i="3"/>
  <c r="S580" i="3"/>
  <c r="S581" i="3"/>
  <c r="S582" i="3"/>
  <c r="S583" i="3"/>
  <c r="S584" i="3"/>
  <c r="S585" i="3"/>
  <c r="S586" i="3"/>
  <c r="S587" i="3"/>
  <c r="S588" i="3"/>
  <c r="S589" i="3"/>
  <c r="S590" i="3"/>
  <c r="S591" i="3"/>
  <c r="S592" i="3"/>
  <c r="S593" i="3"/>
  <c r="S594" i="3"/>
  <c r="S595" i="3"/>
  <c r="S596" i="3"/>
  <c r="S597" i="3"/>
  <c r="S598" i="3"/>
  <c r="S599" i="3"/>
  <c r="S600" i="3"/>
  <c r="S601" i="3"/>
  <c r="S602" i="3"/>
  <c r="S603" i="3"/>
  <c r="S604" i="3"/>
  <c r="S605" i="3"/>
  <c r="S606" i="3"/>
  <c r="S607" i="3"/>
  <c r="S608" i="3"/>
  <c r="S609" i="3"/>
  <c r="S610" i="3"/>
  <c r="S611" i="3"/>
  <c r="S612" i="3"/>
  <c r="S613" i="3"/>
  <c r="S614" i="3"/>
  <c r="S615" i="3"/>
  <c r="S616" i="3"/>
  <c r="S617" i="3"/>
  <c r="S618" i="3"/>
  <c r="S619" i="3"/>
  <c r="S620" i="3"/>
  <c r="S621" i="3"/>
  <c r="S622" i="3"/>
  <c r="S623" i="3"/>
  <c r="S624" i="3"/>
  <c r="S625" i="3"/>
  <c r="S626" i="3"/>
  <c r="S627" i="3"/>
  <c r="S628" i="3"/>
  <c r="S629" i="3"/>
  <c r="S630" i="3"/>
  <c r="S631" i="3"/>
  <c r="S632" i="3"/>
  <c r="S633" i="3"/>
  <c r="S634" i="3"/>
  <c r="S635" i="3"/>
  <c r="S636" i="3"/>
  <c r="S637" i="3"/>
  <c r="S638" i="3"/>
  <c r="S639" i="3"/>
  <c r="S640" i="3"/>
  <c r="S641" i="3"/>
  <c r="S642" i="3"/>
  <c r="S643" i="3"/>
  <c r="S644" i="3"/>
  <c r="S645" i="3"/>
  <c r="S646" i="3"/>
  <c r="S647" i="3"/>
  <c r="S648" i="3"/>
  <c r="S649" i="3"/>
  <c r="S650" i="3"/>
  <c r="S651" i="3"/>
  <c r="S652" i="3"/>
  <c r="S653" i="3"/>
  <c r="S654" i="3"/>
  <c r="S655" i="3"/>
  <c r="S656" i="3"/>
  <c r="S657" i="3"/>
  <c r="S658" i="3"/>
  <c r="S659" i="3"/>
  <c r="S660" i="3"/>
  <c r="S661" i="3"/>
  <c r="S662" i="3"/>
  <c r="S663" i="3"/>
  <c r="S664" i="3"/>
  <c r="S665" i="3"/>
  <c r="S666" i="3"/>
  <c r="S667" i="3"/>
  <c r="S668" i="3"/>
  <c r="S669" i="3"/>
  <c r="S670" i="3"/>
  <c r="S671" i="3"/>
  <c r="S672" i="3"/>
  <c r="S673" i="3"/>
  <c r="S674" i="3"/>
  <c r="S675" i="3"/>
  <c r="S676" i="3"/>
  <c r="S677" i="3"/>
  <c r="S678" i="3"/>
  <c r="S679" i="3"/>
  <c r="S680" i="3"/>
  <c r="S681" i="3"/>
  <c r="S682" i="3"/>
  <c r="S683" i="3"/>
  <c r="S684" i="3"/>
  <c r="S685" i="3"/>
  <c r="S686" i="3"/>
  <c r="S687" i="3"/>
  <c r="S688" i="3"/>
  <c r="S689" i="3"/>
  <c r="S690" i="3"/>
  <c r="S691" i="3"/>
  <c r="S692" i="3"/>
  <c r="S693" i="3"/>
  <c r="S694" i="3"/>
  <c r="S695" i="3"/>
  <c r="S696" i="3"/>
  <c r="S697" i="3"/>
  <c r="S698" i="3"/>
  <c r="S699" i="3"/>
  <c r="S700" i="3"/>
  <c r="S701" i="3"/>
  <c r="S702" i="3"/>
  <c r="S703" i="3"/>
  <c r="S704" i="3"/>
  <c r="S705" i="3"/>
  <c r="S706" i="3"/>
  <c r="S707" i="3"/>
  <c r="S708" i="3"/>
  <c r="S709" i="3"/>
  <c r="S710" i="3"/>
  <c r="S711" i="3"/>
  <c r="S712" i="3"/>
  <c r="S713" i="3"/>
  <c r="S714" i="3"/>
  <c r="S715" i="3"/>
  <c r="S716" i="3"/>
  <c r="S717" i="3"/>
  <c r="S718" i="3"/>
  <c r="S719" i="3"/>
  <c r="S720" i="3"/>
  <c r="S721" i="3"/>
  <c r="S722" i="3"/>
  <c r="S723" i="3"/>
  <c r="S724" i="3"/>
  <c r="S725" i="3"/>
  <c r="S726" i="3"/>
  <c r="S727" i="3"/>
  <c r="S728" i="3"/>
  <c r="S729" i="3"/>
  <c r="S730" i="3"/>
  <c r="S731" i="3"/>
  <c r="S732" i="3"/>
  <c r="S733" i="3"/>
  <c r="S734" i="3"/>
  <c r="S735" i="3"/>
  <c r="S736" i="3"/>
  <c r="S737" i="3"/>
  <c r="S738" i="3"/>
  <c r="S739" i="3"/>
  <c r="S740" i="3"/>
  <c r="S741" i="3"/>
  <c r="S742" i="3"/>
  <c r="S743" i="3"/>
  <c r="S744" i="3"/>
  <c r="S745" i="3"/>
  <c r="S746" i="3"/>
  <c r="S747" i="3"/>
  <c r="S748" i="3"/>
  <c r="S749" i="3"/>
  <c r="S750" i="3"/>
  <c r="S751" i="3"/>
  <c r="S752" i="3"/>
  <c r="S753" i="3"/>
  <c r="S754" i="3"/>
  <c r="S755" i="3"/>
  <c r="S756" i="3"/>
  <c r="S757" i="3"/>
  <c r="S758" i="3"/>
  <c r="S759" i="3"/>
  <c r="S760" i="3"/>
  <c r="S761" i="3"/>
  <c r="S762" i="3"/>
  <c r="S763" i="3"/>
  <c r="S764" i="3"/>
  <c r="S765" i="3"/>
  <c r="S766" i="3"/>
  <c r="S767" i="3"/>
  <c r="S768" i="3"/>
  <c r="S769" i="3"/>
  <c r="S770" i="3"/>
  <c r="S771" i="3"/>
  <c r="S772" i="3"/>
  <c r="S773" i="3"/>
  <c r="S774" i="3"/>
  <c r="S775" i="3"/>
  <c r="S776" i="3"/>
  <c r="S777" i="3"/>
  <c r="S778" i="3"/>
  <c r="S779" i="3"/>
  <c r="S780" i="3"/>
  <c r="S781" i="3"/>
  <c r="S782" i="3"/>
  <c r="S783" i="3"/>
  <c r="S784" i="3"/>
  <c r="S785" i="3"/>
  <c r="S786" i="3"/>
  <c r="S787" i="3"/>
  <c r="S788" i="3"/>
  <c r="S789" i="3"/>
  <c r="S790" i="3"/>
  <c r="S791" i="3"/>
  <c r="S792" i="3"/>
  <c r="S793" i="3"/>
  <c r="S794" i="3"/>
  <c r="S795" i="3"/>
  <c r="S796" i="3"/>
  <c r="S797" i="3"/>
  <c r="S798" i="3"/>
  <c r="S799" i="3"/>
  <c r="S800" i="3"/>
  <c r="S801" i="3"/>
  <c r="S802" i="3"/>
  <c r="S803" i="3"/>
  <c r="S804" i="3"/>
  <c r="S805" i="3"/>
  <c r="S806" i="3"/>
  <c r="S807" i="3"/>
  <c r="S808" i="3"/>
  <c r="S809" i="3"/>
  <c r="S810" i="3"/>
  <c r="S811" i="3"/>
  <c r="S812" i="3"/>
  <c r="S813" i="3"/>
  <c r="S814" i="3"/>
  <c r="S815" i="3"/>
  <c r="S816" i="3"/>
  <c r="S817" i="3"/>
  <c r="S818" i="3"/>
  <c r="S819" i="3"/>
  <c r="S820" i="3"/>
  <c r="S821" i="3"/>
  <c r="S822" i="3"/>
  <c r="S823" i="3"/>
  <c r="S824" i="3"/>
  <c r="S825" i="3"/>
  <c r="S826" i="3"/>
  <c r="S827" i="3"/>
  <c r="S828" i="3"/>
  <c r="S829" i="3"/>
  <c r="S830" i="3"/>
  <c r="S831" i="3"/>
  <c r="S832" i="3"/>
  <c r="S833" i="3"/>
  <c r="S834" i="3"/>
  <c r="S835" i="3"/>
  <c r="S836" i="3"/>
  <c r="S837" i="3"/>
  <c r="S838" i="3"/>
  <c r="S839" i="3"/>
  <c r="S840" i="3"/>
  <c r="S841" i="3"/>
  <c r="S842" i="3"/>
  <c r="S843" i="3"/>
  <c r="S844" i="3"/>
  <c r="S845" i="3"/>
  <c r="S846" i="3"/>
  <c r="S847" i="3"/>
  <c r="S848" i="3"/>
  <c r="S849" i="3"/>
  <c r="S850" i="3"/>
  <c r="S851" i="3"/>
  <c r="S852" i="3"/>
  <c r="S853" i="3"/>
  <c r="S854" i="3"/>
  <c r="S855" i="3"/>
  <c r="S856" i="3"/>
  <c r="S857" i="3"/>
  <c r="S858" i="3"/>
  <c r="S859" i="3"/>
  <c r="S860" i="3"/>
  <c r="S861" i="3"/>
  <c r="S862" i="3"/>
  <c r="S863" i="3"/>
  <c r="S864" i="3"/>
  <c r="S865" i="3"/>
  <c r="S866" i="3"/>
  <c r="S867" i="3"/>
  <c r="S868" i="3"/>
  <c r="S869" i="3"/>
  <c r="S870" i="3"/>
  <c r="S871" i="3"/>
  <c r="S872" i="3"/>
  <c r="S873" i="3"/>
  <c r="S874" i="3"/>
  <c r="S875" i="3"/>
  <c r="S876" i="3"/>
  <c r="S877" i="3"/>
  <c r="S878" i="3"/>
  <c r="S879" i="3"/>
  <c r="S880" i="3"/>
  <c r="S881" i="3"/>
  <c r="S882" i="3"/>
  <c r="S883" i="3"/>
  <c r="S884" i="3"/>
  <c r="S885" i="3"/>
  <c r="S886" i="3"/>
  <c r="S887" i="3"/>
  <c r="S888" i="3"/>
  <c r="S889" i="3"/>
  <c r="S890" i="3"/>
  <c r="S891" i="3"/>
  <c r="S892" i="3"/>
  <c r="S893" i="3"/>
  <c r="S894" i="3"/>
  <c r="S895" i="3"/>
  <c r="S896" i="3"/>
  <c r="S897" i="3"/>
  <c r="S898" i="3"/>
  <c r="S899" i="3"/>
  <c r="S900" i="3"/>
  <c r="S901" i="3"/>
  <c r="S902" i="3"/>
  <c r="S903" i="3"/>
  <c r="S904" i="3"/>
  <c r="S905" i="3"/>
  <c r="S906" i="3"/>
  <c r="S907" i="3"/>
  <c r="S908" i="3"/>
  <c r="S909" i="3"/>
  <c r="S910" i="3"/>
  <c r="S911" i="3"/>
  <c r="S912" i="3"/>
  <c r="S913" i="3"/>
  <c r="S914" i="3"/>
  <c r="S915" i="3"/>
  <c r="S916" i="3"/>
  <c r="S917" i="3"/>
  <c r="S918" i="3"/>
  <c r="S919" i="3"/>
  <c r="S920" i="3"/>
  <c r="S921" i="3"/>
  <c r="S922" i="3"/>
  <c r="S923" i="3"/>
  <c r="S924" i="3"/>
  <c r="S925" i="3"/>
  <c r="S926" i="3"/>
  <c r="S927" i="3"/>
  <c r="S928" i="3"/>
  <c r="S929" i="3"/>
  <c r="S930" i="3"/>
  <c r="S931" i="3"/>
  <c r="S932" i="3"/>
  <c r="S933" i="3"/>
  <c r="S934" i="3"/>
  <c r="S935" i="3"/>
  <c r="S936" i="3"/>
  <c r="S937" i="3"/>
  <c r="S938" i="3"/>
  <c r="S939" i="3"/>
  <c r="S940" i="3"/>
  <c r="S941" i="3"/>
  <c r="S942" i="3"/>
  <c r="S943" i="3"/>
  <c r="S944" i="3"/>
  <c r="S945" i="3"/>
  <c r="S946" i="3"/>
  <c r="S947" i="3"/>
  <c r="S948" i="3"/>
  <c r="S949" i="3"/>
  <c r="S950" i="3"/>
  <c r="S951" i="3"/>
  <c r="S952" i="3"/>
  <c r="S953" i="3"/>
  <c r="S954" i="3"/>
  <c r="S955" i="3"/>
  <c r="S956" i="3"/>
  <c r="S957" i="3"/>
  <c r="S958" i="3"/>
  <c r="S959" i="3"/>
  <c r="S960" i="3"/>
  <c r="S961" i="3"/>
  <c r="S962" i="3"/>
  <c r="S963" i="3"/>
  <c r="S964" i="3"/>
  <c r="S965" i="3"/>
  <c r="S966" i="3"/>
  <c r="S967" i="3"/>
  <c r="S968" i="3"/>
  <c r="S969" i="3"/>
  <c r="S970" i="3"/>
  <c r="S971" i="3"/>
  <c r="S972" i="3"/>
  <c r="S973" i="3"/>
  <c r="S974" i="3"/>
  <c r="S975" i="3"/>
  <c r="S976" i="3"/>
  <c r="S977" i="3"/>
  <c r="S978" i="3"/>
  <c r="S979" i="3"/>
  <c r="S980" i="3"/>
  <c r="S981" i="3"/>
  <c r="S982" i="3"/>
  <c r="S983" i="3"/>
  <c r="S984" i="3"/>
  <c r="S985" i="3"/>
  <c r="S986" i="3"/>
  <c r="S987" i="3"/>
  <c r="S988" i="3"/>
  <c r="S989" i="3"/>
  <c r="S990" i="3"/>
  <c r="S991" i="3"/>
  <c r="S992" i="3"/>
  <c r="S993" i="3"/>
  <c r="S994" i="3"/>
  <c r="S995" i="3"/>
  <c r="S996" i="3"/>
  <c r="S997" i="3"/>
  <c r="S998" i="3"/>
  <c r="S999" i="3"/>
  <c r="S1000" i="3"/>
  <c r="S1001" i="3"/>
  <c r="S1002" i="3"/>
  <c r="S1003" i="3"/>
  <c r="S1004" i="3"/>
  <c r="S1005" i="3"/>
  <c r="S1006" i="3"/>
  <c r="S1007" i="3"/>
  <c r="S1008" i="3"/>
  <c r="S1009" i="3"/>
  <c r="S1010" i="3"/>
  <c r="S1011" i="3"/>
  <c r="S1012" i="3"/>
  <c r="S1013" i="3"/>
  <c r="S1014" i="3"/>
  <c r="S1015" i="3"/>
  <c r="S1016" i="3"/>
  <c r="S1017" i="3"/>
  <c r="S1018" i="3"/>
  <c r="S1019" i="3"/>
  <c r="S1020" i="3"/>
  <c r="S1021" i="3"/>
  <c r="S1022" i="3"/>
  <c r="S1023" i="3"/>
  <c r="S1024" i="3"/>
  <c r="S1025" i="3"/>
  <c r="S1026" i="3"/>
  <c r="S1027" i="3"/>
  <c r="S1028" i="3"/>
  <c r="S1029" i="3"/>
  <c r="S1030" i="3"/>
  <c r="S1031" i="3"/>
  <c r="S1032" i="3"/>
  <c r="S1033" i="3"/>
  <c r="S1034" i="3"/>
  <c r="S1035" i="3"/>
  <c r="S1036" i="3"/>
  <c r="S1037" i="3"/>
  <c r="S1038" i="3"/>
  <c r="S1039" i="3"/>
  <c r="S1040" i="3"/>
  <c r="S1041" i="3"/>
  <c r="S1042" i="3"/>
  <c r="S1043" i="3"/>
  <c r="S1044" i="3"/>
  <c r="S1045" i="3"/>
  <c r="S1046" i="3"/>
  <c r="S1047" i="3"/>
  <c r="S1048" i="3"/>
  <c r="S1049" i="3"/>
  <c r="S1050" i="3"/>
  <c r="S1051" i="3"/>
  <c r="S1052" i="3"/>
  <c r="S1053" i="3"/>
  <c r="S1054" i="3"/>
  <c r="S1055" i="3"/>
  <c r="S1056" i="3"/>
  <c r="S1057" i="3"/>
  <c r="S1058" i="3"/>
  <c r="S1059" i="3"/>
  <c r="S1060" i="3"/>
  <c r="S1061" i="3"/>
  <c r="S1062" i="3"/>
  <c r="S1063" i="3"/>
  <c r="S1064" i="3"/>
  <c r="S1065" i="3"/>
  <c r="S1066" i="3"/>
  <c r="S1067" i="3"/>
  <c r="S1068" i="3"/>
  <c r="S1069" i="3"/>
  <c r="S1070" i="3"/>
  <c r="S1071" i="3"/>
  <c r="S1072" i="3"/>
  <c r="S1073" i="3"/>
  <c r="S1074" i="3"/>
  <c r="S1075" i="3"/>
  <c r="S1076" i="3"/>
  <c r="S1077" i="3"/>
  <c r="S1078" i="3"/>
  <c r="S1079" i="3"/>
  <c r="S1080" i="3"/>
  <c r="S1081" i="3"/>
  <c r="S1082" i="3"/>
  <c r="S1083" i="3"/>
  <c r="S1084" i="3"/>
  <c r="S1085" i="3"/>
  <c r="S1086" i="3"/>
  <c r="S1087" i="3"/>
  <c r="S1088" i="3"/>
  <c r="S1089" i="3"/>
  <c r="S1090" i="3"/>
  <c r="S1091" i="3"/>
  <c r="S1092" i="3"/>
  <c r="S1093" i="3"/>
  <c r="S1094" i="3"/>
  <c r="S1095" i="3"/>
  <c r="S1096" i="3"/>
  <c r="S1097" i="3"/>
  <c r="S1098" i="3"/>
  <c r="S1099" i="3"/>
  <c r="S1100" i="3"/>
  <c r="S1101" i="3"/>
  <c r="S1102" i="3"/>
  <c r="S1103" i="3"/>
  <c r="S1104" i="3"/>
  <c r="S1105" i="3"/>
  <c r="S1106" i="3"/>
  <c r="S1107" i="3"/>
  <c r="S1108" i="3"/>
  <c r="S1109" i="3"/>
  <c r="S1110" i="3"/>
  <c r="S1111" i="3"/>
  <c r="S1112" i="3"/>
  <c r="S1113" i="3"/>
  <c r="S1114" i="3"/>
  <c r="S1115" i="3"/>
  <c r="S1116" i="3"/>
  <c r="S1117" i="3"/>
  <c r="S1118" i="3"/>
  <c r="S1119" i="3"/>
  <c r="S1120" i="3"/>
  <c r="S1121" i="3"/>
  <c r="S1122" i="3"/>
  <c r="S1123" i="3"/>
  <c r="S1124" i="3"/>
  <c r="S1125" i="3"/>
  <c r="S1126" i="3"/>
  <c r="S1127" i="3"/>
  <c r="S1128" i="3"/>
  <c r="S1129" i="3"/>
  <c r="S1130" i="3"/>
  <c r="S1131" i="3"/>
  <c r="S1132" i="3"/>
  <c r="S1133" i="3"/>
  <c r="S1134" i="3"/>
  <c r="S1135" i="3"/>
  <c r="S1136" i="3"/>
  <c r="S1137" i="3"/>
  <c r="S1138" i="3"/>
  <c r="S1139" i="3"/>
  <c r="S1140" i="3"/>
  <c r="S1141" i="3"/>
  <c r="S1142" i="3"/>
  <c r="S1143" i="3"/>
  <c r="S1144" i="3"/>
  <c r="S1145" i="3"/>
  <c r="S1146" i="3"/>
  <c r="S1147" i="3"/>
  <c r="S1148" i="3"/>
  <c r="S1149" i="3"/>
  <c r="S1150" i="3"/>
  <c r="S1151" i="3"/>
  <c r="S1152" i="3"/>
  <c r="S1153" i="3"/>
  <c r="S1154" i="3"/>
  <c r="S1155" i="3"/>
  <c r="S1156" i="3"/>
  <c r="S1157" i="3"/>
  <c r="S1158" i="3"/>
  <c r="S1159" i="3"/>
  <c r="S1160" i="3"/>
  <c r="S1161" i="3"/>
  <c r="S1162" i="3"/>
  <c r="S1163" i="3"/>
  <c r="S1164" i="3"/>
  <c r="S1165" i="3"/>
  <c r="S1166" i="3"/>
  <c r="S1167" i="3"/>
  <c r="S1168" i="3"/>
  <c r="S1169" i="3"/>
  <c r="S1170" i="3"/>
  <c r="S1171" i="3"/>
  <c r="S1172" i="3"/>
  <c r="S1173" i="3"/>
  <c r="S1174" i="3"/>
  <c r="S1175" i="3"/>
  <c r="S1176" i="3"/>
  <c r="S1177" i="3"/>
  <c r="S1178" i="3"/>
  <c r="S1179" i="3"/>
  <c r="S1180" i="3"/>
  <c r="S1181" i="3"/>
  <c r="S1182" i="3"/>
  <c r="S1183" i="3"/>
  <c r="S1184" i="3"/>
  <c r="S1185" i="3"/>
  <c r="S1186" i="3"/>
  <c r="S1187" i="3"/>
  <c r="S1188" i="3"/>
  <c r="S1189" i="3"/>
  <c r="S1190" i="3"/>
  <c r="S1191" i="3"/>
  <c r="S1192" i="3"/>
  <c r="S1193" i="3"/>
  <c r="S1194" i="3"/>
  <c r="S1195" i="3"/>
  <c r="S1196" i="3"/>
  <c r="S1197" i="3"/>
  <c r="S1198" i="3"/>
  <c r="S1199" i="3"/>
  <c r="S1200" i="3"/>
  <c r="S1201" i="3"/>
  <c r="S1202" i="3"/>
  <c r="S1203" i="3"/>
  <c r="S1204" i="3"/>
  <c r="S1205" i="3"/>
  <c r="S1206" i="3"/>
  <c r="S1207" i="3"/>
  <c r="S1208" i="3"/>
  <c r="S1209" i="3"/>
  <c r="S1210" i="3"/>
  <c r="S1211" i="3"/>
  <c r="S1212" i="3"/>
  <c r="S1213" i="3"/>
  <c r="S1214" i="3"/>
  <c r="S1215" i="3"/>
  <c r="S1216" i="3"/>
  <c r="S1217" i="3"/>
  <c r="S1218" i="3"/>
  <c r="S1219" i="3"/>
  <c r="S1220" i="3"/>
  <c r="S1221" i="3"/>
  <c r="S1222" i="3"/>
  <c r="S1223" i="3"/>
  <c r="S1224" i="3"/>
  <c r="S1225" i="3"/>
  <c r="S1226" i="3"/>
  <c r="S1227" i="3"/>
  <c r="S1228" i="3"/>
  <c r="S1229" i="3"/>
  <c r="S1230" i="3"/>
  <c r="S1231" i="3"/>
  <c r="S1232" i="3"/>
  <c r="S1233" i="3"/>
  <c r="S1234" i="3"/>
  <c r="S1235" i="3"/>
  <c r="S1236" i="3"/>
  <c r="S1237" i="3"/>
  <c r="S1238" i="3"/>
  <c r="S1239" i="3"/>
  <c r="S1240" i="3"/>
  <c r="S1241" i="3"/>
  <c r="S1242" i="3"/>
  <c r="S1243" i="3"/>
  <c r="S1244" i="3"/>
  <c r="S1245" i="3"/>
  <c r="S1246" i="3"/>
  <c r="S1247" i="3"/>
  <c r="S1248" i="3"/>
  <c r="S1249" i="3"/>
  <c r="S1250" i="3"/>
  <c r="S1251" i="3"/>
  <c r="S1252" i="3"/>
  <c r="S1253" i="3"/>
  <c r="S1254" i="3"/>
  <c r="S1255" i="3"/>
  <c r="S1256" i="3"/>
  <c r="S1257" i="3"/>
  <c r="S1258" i="3"/>
  <c r="S1259" i="3"/>
  <c r="S1260" i="3"/>
  <c r="S1261" i="3"/>
  <c r="S1262" i="3"/>
  <c r="S1263" i="3"/>
  <c r="S1264" i="3"/>
  <c r="S1265" i="3"/>
  <c r="S1266" i="3"/>
  <c r="S1267" i="3"/>
  <c r="S1268" i="3"/>
  <c r="S1269" i="3"/>
  <c r="S1270" i="3"/>
  <c r="S1271" i="3"/>
  <c r="S1272" i="3"/>
  <c r="S1273" i="3"/>
  <c r="S1274" i="3"/>
  <c r="S1275" i="3"/>
  <c r="S1276" i="3"/>
  <c r="S1277" i="3"/>
  <c r="S1278" i="3"/>
  <c r="S1279" i="3"/>
  <c r="S1280" i="3"/>
  <c r="S1281" i="3"/>
  <c r="S1282" i="3"/>
  <c r="S1283" i="3"/>
  <c r="S1284" i="3"/>
  <c r="S1285" i="3"/>
  <c r="S1286" i="3"/>
  <c r="S1287" i="3"/>
  <c r="S1288" i="3"/>
  <c r="S1289" i="3"/>
  <c r="S1290" i="3"/>
  <c r="S1291" i="3"/>
  <c r="S1292" i="3"/>
  <c r="S1293" i="3"/>
  <c r="S1294" i="3"/>
  <c r="S1295" i="3"/>
  <c r="S1296" i="3"/>
  <c r="S1297" i="3"/>
  <c r="S1298" i="3"/>
  <c r="S1299" i="3"/>
  <c r="S1300" i="3"/>
  <c r="S1301" i="3"/>
  <c r="S1302" i="3"/>
  <c r="S1303" i="3"/>
  <c r="S1304" i="3"/>
  <c r="S1305" i="3"/>
  <c r="S1306" i="3"/>
  <c r="S1307" i="3"/>
  <c r="S1308" i="3"/>
  <c r="S1309" i="3"/>
  <c r="S1310" i="3"/>
  <c r="S1311" i="3"/>
  <c r="S1312" i="3"/>
  <c r="S1313" i="3"/>
  <c r="S1314" i="3"/>
  <c r="S1315" i="3"/>
  <c r="S1316" i="3"/>
  <c r="S1317" i="3"/>
  <c r="S1318" i="3"/>
  <c r="S1319" i="3"/>
  <c r="S1320" i="3"/>
  <c r="S1321" i="3"/>
  <c r="S1322" i="3"/>
  <c r="S1323" i="3"/>
  <c r="S1324" i="3"/>
  <c r="S1325" i="3"/>
  <c r="S1326" i="3"/>
  <c r="S1327" i="3"/>
  <c r="S1328" i="3"/>
  <c r="S1329" i="3"/>
  <c r="S1330" i="3"/>
  <c r="S1331" i="3"/>
  <c r="S1332" i="3"/>
  <c r="S1333" i="3"/>
  <c r="S1334" i="3"/>
  <c r="S1335" i="3"/>
  <c r="S1336" i="3"/>
  <c r="S1337" i="3"/>
  <c r="S1338" i="3"/>
  <c r="S1339" i="3"/>
  <c r="S1340" i="3"/>
  <c r="S1341" i="3"/>
  <c r="S1342" i="3"/>
  <c r="S1343" i="3"/>
  <c r="S1344" i="3"/>
  <c r="S1345" i="3"/>
  <c r="S1346" i="3"/>
  <c r="S1347" i="3"/>
  <c r="S1348" i="3"/>
  <c r="S1349" i="3"/>
  <c r="S1350" i="3"/>
  <c r="S1351" i="3"/>
  <c r="S1352" i="3"/>
  <c r="S1353" i="3"/>
  <c r="S1354" i="3"/>
  <c r="S1355" i="3"/>
  <c r="S1356" i="3"/>
  <c r="S1357" i="3"/>
  <c r="S1358" i="3"/>
  <c r="S1359" i="3"/>
  <c r="S1360" i="3"/>
  <c r="S1361" i="3"/>
  <c r="S1362" i="3"/>
  <c r="S1363" i="3"/>
  <c r="S1364" i="3"/>
  <c r="S1365" i="3"/>
  <c r="S1366" i="3"/>
  <c r="S1367" i="3"/>
  <c r="S1368" i="3"/>
  <c r="S1369" i="3"/>
  <c r="S1370" i="3"/>
  <c r="S1371" i="3"/>
  <c r="S1372" i="3"/>
  <c r="S1373" i="3"/>
  <c r="S1374" i="3"/>
  <c r="S1375" i="3"/>
  <c r="S1376" i="3"/>
  <c r="S1377" i="3"/>
  <c r="S1378" i="3"/>
  <c r="S1379" i="3"/>
  <c r="S1380" i="3"/>
  <c r="S1381" i="3"/>
  <c r="S1382" i="3"/>
  <c r="S1383" i="3"/>
  <c r="S1384" i="3"/>
  <c r="S1385" i="3"/>
  <c r="S1386" i="3"/>
  <c r="S1387" i="3"/>
  <c r="S1388" i="3"/>
  <c r="S1389" i="3"/>
  <c r="S1390" i="3"/>
  <c r="S1391" i="3"/>
  <c r="S1392" i="3"/>
  <c r="S1393" i="3"/>
  <c r="S1394" i="3"/>
  <c r="S1395" i="3"/>
  <c r="S1396" i="3"/>
  <c r="S1397" i="3"/>
  <c r="S1398" i="3"/>
  <c r="S1399" i="3"/>
  <c r="S1400" i="3"/>
  <c r="S1401" i="3"/>
  <c r="S1402" i="3"/>
  <c r="S1403" i="3"/>
  <c r="S1404" i="3"/>
  <c r="S1405" i="3"/>
  <c r="S1406" i="3"/>
  <c r="S1407" i="3"/>
  <c r="S1408" i="3"/>
  <c r="S1409" i="3"/>
  <c r="S1410" i="3"/>
  <c r="S1411" i="3"/>
  <c r="S1412" i="3"/>
  <c r="S1413" i="3"/>
  <c r="S1414" i="3"/>
  <c r="S1415" i="3"/>
  <c r="S1416" i="3"/>
  <c r="S1417" i="3"/>
  <c r="S1418" i="3"/>
  <c r="S1419" i="3"/>
  <c r="S1420" i="3"/>
  <c r="S1421" i="3"/>
  <c r="S1422" i="3"/>
  <c r="S1423" i="3"/>
  <c r="S1424" i="3"/>
  <c r="S1425" i="3"/>
  <c r="S1426" i="3"/>
  <c r="S1427" i="3"/>
  <c r="S1428" i="3"/>
  <c r="S1429" i="3"/>
  <c r="S1430" i="3"/>
  <c r="S1431" i="3"/>
  <c r="S1432" i="3"/>
  <c r="S1433" i="3"/>
  <c r="S1434" i="3"/>
  <c r="S1435" i="3"/>
  <c r="S1436" i="3"/>
  <c r="S1437" i="3"/>
  <c r="S1438" i="3"/>
  <c r="S1439" i="3"/>
  <c r="S1440" i="3"/>
  <c r="S1441" i="3"/>
  <c r="S1442" i="3"/>
  <c r="S1443" i="3"/>
  <c r="S1444" i="3"/>
  <c r="S1445" i="3"/>
  <c r="S1446" i="3"/>
  <c r="S1447" i="3"/>
  <c r="S1448" i="3"/>
  <c r="S1449" i="3"/>
  <c r="S1450" i="3"/>
  <c r="S1451" i="3"/>
  <c r="S1452" i="3"/>
  <c r="S1453" i="3"/>
  <c r="S1454" i="3"/>
  <c r="S1455" i="3"/>
  <c r="S1456" i="3"/>
  <c r="S1457" i="3"/>
  <c r="S1458" i="3"/>
  <c r="S1459" i="3"/>
  <c r="S1460" i="3"/>
  <c r="S1461" i="3"/>
  <c r="S1462" i="3"/>
  <c r="S1463" i="3"/>
  <c r="S1464" i="3"/>
  <c r="S1465" i="3"/>
  <c r="S1466" i="3"/>
  <c r="S1467" i="3"/>
  <c r="S1468" i="3"/>
  <c r="S1469" i="3"/>
  <c r="S1470" i="3"/>
  <c r="S1471" i="3"/>
  <c r="S1472" i="3"/>
  <c r="S1473" i="3"/>
  <c r="S1474" i="3"/>
  <c r="S1475" i="3"/>
  <c r="S1476" i="3"/>
  <c r="S1477" i="3"/>
  <c r="S1478" i="3"/>
  <c r="S1479" i="3"/>
  <c r="S1480" i="3"/>
  <c r="S1481" i="3"/>
  <c r="S1482" i="3"/>
  <c r="S1483" i="3"/>
  <c r="S1484" i="3"/>
  <c r="S1485" i="3"/>
  <c r="S1486" i="3"/>
  <c r="S1487" i="3"/>
  <c r="S1488" i="3"/>
  <c r="S1489" i="3"/>
  <c r="S1490" i="3"/>
  <c r="S1491" i="3"/>
  <c r="S1492" i="3"/>
  <c r="S1493" i="3"/>
  <c r="S1494" i="3"/>
  <c r="S1495" i="3"/>
  <c r="S1496" i="3"/>
  <c r="S1497" i="3"/>
  <c r="S1498" i="3"/>
  <c r="S1499" i="3"/>
  <c r="S1500" i="3"/>
  <c r="S1501" i="3"/>
  <c r="S1502" i="3"/>
  <c r="S1503" i="3"/>
  <c r="S1504" i="3"/>
  <c r="S1505" i="3"/>
  <c r="S1506" i="3"/>
  <c r="S1507" i="3"/>
  <c r="S1508" i="3"/>
  <c r="S1509" i="3"/>
  <c r="S1510" i="3"/>
  <c r="S1511" i="3"/>
  <c r="S1512" i="3"/>
  <c r="S1513" i="3"/>
  <c r="S1514" i="3"/>
  <c r="S1515" i="3"/>
  <c r="S1516" i="3"/>
  <c r="S1517" i="3"/>
  <c r="S1518" i="3"/>
  <c r="S1519" i="3"/>
  <c r="S1520" i="3"/>
  <c r="S1521" i="3"/>
  <c r="S1522" i="3"/>
  <c r="S1523" i="3"/>
  <c r="S1524" i="3"/>
  <c r="S1525" i="3"/>
  <c r="S1526" i="3"/>
  <c r="S1527" i="3"/>
  <c r="S1528" i="3"/>
  <c r="S1529" i="3"/>
  <c r="S1530" i="3"/>
  <c r="S1531" i="3"/>
  <c r="S1532" i="3"/>
  <c r="S1533" i="3"/>
  <c r="S1534" i="3"/>
  <c r="S1535" i="3"/>
  <c r="S1536" i="3"/>
  <c r="S1537" i="3"/>
  <c r="S1538" i="3"/>
  <c r="S1539" i="3"/>
  <c r="S1540" i="3"/>
  <c r="S1541" i="3"/>
  <c r="S1542" i="3"/>
  <c r="S1543" i="3"/>
  <c r="S1544" i="3"/>
  <c r="S1545" i="3"/>
  <c r="S1546" i="3"/>
  <c r="S1547" i="3"/>
  <c r="S1548" i="3"/>
  <c r="S1549" i="3"/>
  <c r="S1550" i="3"/>
  <c r="S1551" i="3"/>
  <c r="S1552" i="3"/>
  <c r="S1553" i="3"/>
  <c r="S1554" i="3"/>
  <c r="S1555" i="3"/>
  <c r="S1556" i="3"/>
  <c r="S1557" i="3"/>
  <c r="S1558" i="3"/>
  <c r="S1559" i="3"/>
  <c r="S1560" i="3"/>
  <c r="S1561" i="3"/>
  <c r="S1562" i="3"/>
  <c r="S1563" i="3"/>
  <c r="S1564" i="3"/>
  <c r="S1565" i="3"/>
  <c r="S1566" i="3"/>
  <c r="S1567" i="3"/>
  <c r="S1568" i="3"/>
  <c r="S1569" i="3"/>
  <c r="S1570" i="3"/>
  <c r="S1571" i="3"/>
  <c r="S1572" i="3"/>
  <c r="S1573" i="3"/>
  <c r="S1574" i="3"/>
  <c r="S1575" i="3"/>
  <c r="S1576" i="3"/>
  <c r="S1577" i="3"/>
  <c r="S1578" i="3"/>
  <c r="S1579" i="3"/>
  <c r="S1580" i="3"/>
  <c r="S1581" i="3"/>
  <c r="S1582" i="3"/>
  <c r="S1583" i="3"/>
  <c r="S1584" i="3"/>
  <c r="S1585" i="3"/>
  <c r="S1586" i="3"/>
  <c r="S1587" i="3"/>
  <c r="S1588" i="3"/>
  <c r="S1589" i="3"/>
  <c r="S1590" i="3"/>
  <c r="S1591" i="3"/>
  <c r="S1592" i="3"/>
  <c r="S1593" i="3"/>
  <c r="S1594" i="3"/>
  <c r="S1595" i="3"/>
  <c r="S1596" i="3"/>
  <c r="S1597" i="3"/>
  <c r="S1598" i="3"/>
  <c r="S1599" i="3"/>
  <c r="S1600" i="3"/>
  <c r="S1601" i="3"/>
  <c r="S1602" i="3"/>
  <c r="S1603" i="3"/>
  <c r="S1604" i="3"/>
  <c r="S1605" i="3"/>
  <c r="S1606" i="3"/>
  <c r="S1607" i="3"/>
  <c r="S1608" i="3"/>
  <c r="S1609" i="3"/>
  <c r="S1610" i="3"/>
  <c r="S1611" i="3"/>
  <c r="S1612" i="3"/>
  <c r="S1613" i="3"/>
  <c r="S1614" i="3"/>
  <c r="S1615" i="3"/>
  <c r="S1616" i="3"/>
  <c r="S1617" i="3"/>
  <c r="S1618" i="3"/>
  <c r="S1619" i="3"/>
  <c r="S1620" i="3"/>
  <c r="S1621" i="3"/>
  <c r="S1622" i="3"/>
  <c r="S1623" i="3"/>
  <c r="S1624" i="3"/>
  <c r="S1625" i="3"/>
  <c r="S1626" i="3"/>
  <c r="S1627" i="3"/>
  <c r="S1628" i="3"/>
  <c r="S1629" i="3"/>
  <c r="S1630" i="3"/>
  <c r="S1631" i="3"/>
  <c r="S1632" i="3"/>
  <c r="S1633" i="3"/>
  <c r="S1634" i="3"/>
  <c r="S1635" i="3"/>
  <c r="S1636" i="3"/>
  <c r="S1637" i="3"/>
  <c r="S1638" i="3"/>
  <c r="S1639" i="3"/>
  <c r="S1640" i="3"/>
  <c r="S1641" i="3"/>
  <c r="S1642" i="3"/>
  <c r="S1643" i="3"/>
  <c r="S1644" i="3"/>
  <c r="S1645" i="3"/>
  <c r="S1646" i="3"/>
  <c r="S1647" i="3"/>
  <c r="S1648" i="3"/>
  <c r="S1649" i="3"/>
  <c r="S1650" i="3"/>
  <c r="S1651" i="3"/>
  <c r="S1652" i="3"/>
  <c r="S1653" i="3"/>
  <c r="S1654" i="3"/>
  <c r="S1655" i="3"/>
  <c r="S1656" i="3"/>
  <c r="S1657" i="3"/>
  <c r="S1658" i="3"/>
  <c r="S1659" i="3"/>
  <c r="S1660" i="3"/>
  <c r="S1661" i="3"/>
  <c r="S1662" i="3"/>
  <c r="S1663" i="3"/>
  <c r="S1664" i="3"/>
  <c r="S1665" i="3"/>
  <c r="S1666" i="3"/>
  <c r="S1667" i="3"/>
  <c r="S1668" i="3"/>
  <c r="S1669" i="3"/>
  <c r="S1670" i="3"/>
  <c r="S1671" i="3"/>
  <c r="S1672" i="3"/>
  <c r="S1673" i="3"/>
  <c r="S1674" i="3"/>
  <c r="S1675" i="3"/>
  <c r="S1676" i="3"/>
  <c r="S1677" i="3"/>
  <c r="S1678" i="3"/>
  <c r="S1679" i="3"/>
  <c r="S1680" i="3"/>
  <c r="S1681" i="3"/>
  <c r="S1682" i="3"/>
  <c r="S1683" i="3"/>
  <c r="S1684" i="3"/>
  <c r="S1685" i="3"/>
  <c r="S1686" i="3"/>
  <c r="S1687" i="3"/>
  <c r="S1688" i="3"/>
  <c r="S1689" i="3"/>
  <c r="S1690" i="3"/>
  <c r="S1691" i="3"/>
  <c r="S1692" i="3"/>
  <c r="S1693" i="3"/>
  <c r="S1694" i="3"/>
  <c r="S1695" i="3"/>
  <c r="S1696" i="3"/>
  <c r="S1697" i="3"/>
  <c r="S1698" i="3"/>
  <c r="S1699" i="3"/>
  <c r="S1700" i="3"/>
  <c r="S1701" i="3"/>
  <c r="S1702" i="3"/>
  <c r="S1703" i="3"/>
  <c r="S1704" i="3"/>
  <c r="S1705" i="3"/>
  <c r="S1706" i="3"/>
  <c r="S1707" i="3"/>
  <c r="S1708" i="3"/>
  <c r="S1709" i="3"/>
  <c r="S1710" i="3"/>
  <c r="S1711" i="3"/>
  <c r="S1712" i="3"/>
  <c r="S1713" i="3"/>
  <c r="S1714" i="3"/>
  <c r="S1715" i="3"/>
  <c r="S1716" i="3"/>
  <c r="S1717" i="3"/>
  <c r="S1718" i="3"/>
  <c r="S1719" i="3"/>
  <c r="S1720" i="3"/>
  <c r="S1721" i="3"/>
  <c r="S1722" i="3"/>
  <c r="S1723" i="3"/>
  <c r="S1724" i="3"/>
  <c r="S1725" i="3"/>
  <c r="S1726" i="3"/>
  <c r="S1727" i="3"/>
  <c r="S1728" i="3"/>
  <c r="S1729" i="3"/>
  <c r="S1730" i="3"/>
  <c r="S1731" i="3"/>
  <c r="S1732" i="3"/>
  <c r="S1733" i="3"/>
  <c r="S1734" i="3"/>
  <c r="S1735" i="3"/>
  <c r="S1736" i="3"/>
  <c r="S1737" i="3"/>
  <c r="S1738" i="3"/>
  <c r="S1739" i="3"/>
  <c r="S1740" i="3"/>
  <c r="S1741" i="3"/>
  <c r="S1742" i="3"/>
  <c r="S1743" i="3"/>
  <c r="S1744" i="3"/>
  <c r="S1745" i="3"/>
  <c r="S1746" i="3"/>
  <c r="S1747" i="3"/>
  <c r="S1748" i="3"/>
  <c r="S1749" i="3"/>
  <c r="S1750" i="3"/>
  <c r="S1751" i="3"/>
  <c r="S1752" i="3"/>
  <c r="S1753" i="3"/>
  <c r="S1754" i="3"/>
  <c r="S1755" i="3"/>
  <c r="S1756" i="3"/>
  <c r="S1757" i="3"/>
  <c r="S1758" i="3"/>
  <c r="S1759" i="3"/>
  <c r="S1760" i="3"/>
  <c r="S1761" i="3"/>
  <c r="S1762" i="3"/>
  <c r="S1763" i="3"/>
  <c r="S1764" i="3"/>
  <c r="S1765" i="3"/>
  <c r="S1766" i="3"/>
  <c r="S1767" i="3"/>
  <c r="S1768" i="3"/>
  <c r="S1769" i="3"/>
  <c r="S1770" i="3"/>
  <c r="S1771" i="3"/>
  <c r="S1772" i="3"/>
  <c r="S1773" i="3"/>
  <c r="S1774" i="3"/>
  <c r="S1775" i="3"/>
  <c r="S1776" i="3"/>
  <c r="S1777" i="3"/>
  <c r="S1778" i="3"/>
  <c r="S1779" i="3"/>
  <c r="S1780" i="3"/>
  <c r="S1781" i="3"/>
  <c r="S1782" i="3"/>
  <c r="S1783" i="3"/>
  <c r="S1784" i="3"/>
  <c r="S1785" i="3"/>
  <c r="S1786" i="3"/>
  <c r="S1787" i="3"/>
  <c r="S1788" i="3"/>
  <c r="S1789" i="3"/>
  <c r="S1790" i="3"/>
  <c r="S1791" i="3"/>
  <c r="S1792" i="3"/>
  <c r="S1793" i="3"/>
  <c r="S1794" i="3"/>
  <c r="S1795" i="3"/>
  <c r="S1796" i="3"/>
  <c r="S1797" i="3"/>
  <c r="S1798" i="3"/>
  <c r="S1799" i="3"/>
  <c r="S1800" i="3"/>
  <c r="S1801" i="3"/>
  <c r="S1802" i="3"/>
  <c r="S1803" i="3"/>
  <c r="S1804" i="3"/>
  <c r="S1805" i="3"/>
  <c r="S1806" i="3"/>
  <c r="S1807" i="3"/>
  <c r="S1808" i="3"/>
  <c r="S1809" i="3"/>
  <c r="S1810" i="3"/>
  <c r="S1811" i="3"/>
  <c r="S1812" i="3"/>
  <c r="S1813" i="3"/>
  <c r="S1814" i="3"/>
  <c r="S1815" i="3"/>
  <c r="S1816" i="3"/>
  <c r="S1817" i="3"/>
  <c r="S1818" i="3"/>
  <c r="S1819" i="3"/>
  <c r="S1820" i="3"/>
  <c r="S1821" i="3"/>
  <c r="S1822" i="3"/>
  <c r="S1823" i="3"/>
  <c r="S1824" i="3"/>
  <c r="S1825" i="3"/>
  <c r="S1826" i="3"/>
  <c r="S1827" i="3"/>
  <c r="S1828" i="3"/>
  <c r="S1829" i="3"/>
  <c r="S1830" i="3"/>
  <c r="S1831" i="3"/>
  <c r="S1832" i="3"/>
  <c r="S1833" i="3"/>
  <c r="S1834" i="3"/>
  <c r="S1835" i="3"/>
  <c r="S1836" i="3"/>
  <c r="S1837" i="3"/>
  <c r="S1838" i="3"/>
  <c r="S1839" i="3"/>
  <c r="S1840" i="3"/>
  <c r="S1841" i="3"/>
  <c r="S1842" i="3"/>
  <c r="S1843" i="3"/>
  <c r="S1844" i="3"/>
  <c r="S1845" i="3"/>
  <c r="S1846" i="3"/>
  <c r="S1847" i="3"/>
  <c r="S1848" i="3"/>
  <c r="S1849" i="3"/>
  <c r="S1850" i="3"/>
  <c r="S1851" i="3"/>
  <c r="S1852" i="3"/>
  <c r="S1853" i="3"/>
  <c r="S1854" i="3"/>
  <c r="S1855" i="3"/>
  <c r="S1856" i="3"/>
  <c r="S1857" i="3"/>
  <c r="S1858" i="3"/>
  <c r="S1859" i="3"/>
  <c r="S1860" i="3"/>
  <c r="S1861" i="3"/>
  <c r="S1862" i="3"/>
  <c r="S1863" i="3"/>
  <c r="S1864" i="3"/>
  <c r="S1865" i="3"/>
  <c r="S1866" i="3"/>
  <c r="S1867" i="3"/>
  <c r="S1868" i="3"/>
  <c r="S1869" i="3"/>
  <c r="S1870" i="3"/>
  <c r="S1871" i="3"/>
  <c r="S1872" i="3"/>
  <c r="S1873" i="3"/>
  <c r="S1874" i="3"/>
  <c r="S1875" i="3"/>
  <c r="S1876" i="3"/>
  <c r="S1877" i="3"/>
  <c r="S1878" i="3"/>
  <c r="S1879" i="3"/>
  <c r="S1880" i="3"/>
  <c r="S1881" i="3"/>
  <c r="S1882" i="3"/>
  <c r="S1883" i="3"/>
  <c r="S1884" i="3"/>
  <c r="S1885" i="3"/>
  <c r="S1886" i="3"/>
  <c r="S1887" i="3"/>
  <c r="S1888" i="3"/>
  <c r="S1889" i="3"/>
  <c r="S1890" i="3"/>
  <c r="S1891" i="3"/>
  <c r="S1892" i="3"/>
  <c r="S1893" i="3"/>
  <c r="S1894" i="3"/>
  <c r="S1895" i="3"/>
  <c r="S1896" i="3"/>
  <c r="S1897" i="3"/>
  <c r="S1898" i="3"/>
  <c r="S1899" i="3"/>
  <c r="S1900" i="3"/>
  <c r="S1901" i="3"/>
  <c r="S1902" i="3"/>
  <c r="S1903" i="3"/>
  <c r="S1904" i="3"/>
  <c r="S1905" i="3"/>
  <c r="S1906" i="3"/>
  <c r="S1907" i="3"/>
  <c r="S1908" i="3"/>
  <c r="S1909" i="3"/>
  <c r="S1910" i="3"/>
  <c r="S1911" i="3"/>
  <c r="S1912" i="3"/>
  <c r="S1913" i="3"/>
  <c r="S1914" i="3"/>
  <c r="S1915" i="3"/>
  <c r="S1916" i="3"/>
  <c r="S1917" i="3"/>
  <c r="S1918" i="3"/>
  <c r="S1919" i="3"/>
  <c r="S1920" i="3"/>
  <c r="S1921" i="3"/>
  <c r="S1922" i="3"/>
  <c r="S1923" i="3"/>
  <c r="S1924" i="3"/>
  <c r="S1925" i="3"/>
  <c r="S1926" i="3"/>
  <c r="S1927" i="3"/>
  <c r="S1928" i="3"/>
  <c r="S1929" i="3"/>
  <c r="S1930" i="3"/>
  <c r="S1931" i="3"/>
  <c r="S1932" i="3"/>
  <c r="S1933" i="3"/>
  <c r="S1934" i="3"/>
  <c r="S1935" i="3"/>
  <c r="S1936" i="3"/>
  <c r="S1937" i="3"/>
  <c r="S1938" i="3"/>
  <c r="S1939" i="3"/>
  <c r="S1940" i="3"/>
  <c r="S1941" i="3"/>
  <c r="S1942" i="3"/>
  <c r="S1943" i="3"/>
  <c r="S1944" i="3"/>
  <c r="S1945" i="3"/>
  <c r="S1946" i="3"/>
  <c r="S1947" i="3"/>
  <c r="S1948" i="3"/>
  <c r="S1949" i="3"/>
  <c r="S1950" i="3"/>
  <c r="S1951" i="3"/>
  <c r="S1952" i="3"/>
  <c r="S1953" i="3"/>
  <c r="S1954" i="3"/>
  <c r="S1955" i="3"/>
  <c r="S1956" i="3"/>
  <c r="S1957" i="3"/>
  <c r="S1958" i="3"/>
  <c r="S1959" i="3"/>
  <c r="S1960" i="3"/>
  <c r="S1961" i="3"/>
  <c r="S1962" i="3"/>
  <c r="S1963" i="3"/>
  <c r="S1964" i="3"/>
  <c r="S1965" i="3"/>
  <c r="S1966" i="3"/>
  <c r="S1967" i="3"/>
  <c r="S1968" i="3"/>
  <c r="S1969" i="3"/>
  <c r="S1970" i="3"/>
  <c r="S1971" i="3"/>
  <c r="S1972" i="3"/>
  <c r="S1973" i="3"/>
  <c r="S1974" i="3"/>
  <c r="S1975" i="3"/>
  <c r="S1976" i="3"/>
  <c r="S1977" i="3"/>
  <c r="S1978" i="3"/>
  <c r="S1979" i="3"/>
  <c r="S1980" i="3"/>
  <c r="S1981" i="3"/>
  <c r="S1982" i="3"/>
  <c r="S1983" i="3"/>
  <c r="S1984" i="3"/>
  <c r="S1985" i="3"/>
  <c r="S1986" i="3"/>
  <c r="S1987" i="3"/>
  <c r="S1988" i="3"/>
  <c r="S1989" i="3"/>
  <c r="S1990" i="3"/>
  <c r="S1991" i="3"/>
  <c r="S1992" i="3"/>
  <c r="S1993" i="3"/>
  <c r="S1994" i="3"/>
  <c r="S1995" i="3"/>
  <c r="S1996" i="3"/>
  <c r="S1997" i="3"/>
  <c r="S1998" i="3"/>
  <c r="S1999" i="3"/>
  <c r="S15" i="3"/>
  <c r="B2" i="14"/>
  <c r="B1" i="14"/>
  <c r="L13" i="2"/>
  <c r="K13" i="2"/>
  <c r="L12" i="2"/>
  <c r="K12" i="2"/>
  <c r="L11" i="2"/>
  <c r="K11" i="2"/>
  <c r="L10" i="2"/>
  <c r="K10" i="2"/>
  <c r="L9" i="2"/>
  <c r="K9" i="2"/>
  <c r="L8" i="2"/>
  <c r="K8" i="2"/>
  <c r="L7" i="2"/>
  <c r="K7" i="2"/>
  <c r="H13" i="2"/>
  <c r="G13" i="2"/>
  <c r="H12" i="2"/>
  <c r="G12" i="2"/>
  <c r="H11" i="2"/>
  <c r="G11" i="2"/>
  <c r="H10" i="2"/>
  <c r="G10" i="2"/>
  <c r="H9" i="2"/>
  <c r="G9" i="2"/>
  <c r="H8" i="2"/>
  <c r="G8" i="2"/>
  <c r="H7" i="2"/>
  <c r="G7" i="2"/>
  <c r="J13" i="2"/>
  <c r="I13" i="2"/>
  <c r="J12" i="2"/>
  <c r="I12" i="2"/>
  <c r="J11" i="2"/>
  <c r="I11" i="2"/>
  <c r="J10" i="2"/>
  <c r="I10" i="2"/>
  <c r="J9" i="2"/>
  <c r="I9" i="2"/>
  <c r="J8" i="2"/>
  <c r="I8" i="2"/>
  <c r="J7" i="2"/>
  <c r="I7" i="2"/>
  <c r="F13" i="2"/>
  <c r="E13" i="2"/>
  <c r="F12" i="2"/>
  <c r="E12" i="2"/>
  <c r="F11" i="2"/>
  <c r="E11" i="2"/>
  <c r="F10" i="2"/>
  <c r="E10" i="2"/>
  <c r="F9" i="2"/>
  <c r="E9" i="2"/>
  <c r="F8" i="2"/>
  <c r="E8" i="2"/>
  <c r="F7" i="2"/>
  <c r="E7" i="2"/>
  <c r="E5" i="12"/>
  <c r="H73" i="11" s="1"/>
  <c r="H72" i="11"/>
  <c r="H71" i="11"/>
  <c r="C58" i="11"/>
  <c r="C56" i="11"/>
  <c r="B2" i="8"/>
  <c r="B2" i="7"/>
  <c r="B2" i="12"/>
  <c r="B2" i="5"/>
  <c r="A2" i="3"/>
  <c r="B2" i="2"/>
  <c r="B2" i="10"/>
  <c r="B2" i="9"/>
  <c r="A2" i="11"/>
  <c r="B1" i="8"/>
  <c r="B1" i="7"/>
  <c r="B1" i="12"/>
  <c r="B1" i="5"/>
  <c r="A1" i="3"/>
  <c r="B1" i="2"/>
  <c r="B1" i="10"/>
  <c r="B1" i="9"/>
  <c r="A1" i="11"/>
  <c r="E6" i="12"/>
  <c r="B8" i="11"/>
  <c r="C8" i="11"/>
  <c r="B39" i="11"/>
  <c r="B40" i="11" s="1"/>
  <c r="B18" i="11"/>
  <c r="A20" i="2"/>
  <c r="A21" i="2" s="1"/>
  <c r="A22" i="2" s="1"/>
  <c r="A23" i="2" s="1"/>
  <c r="A24" i="2" s="1"/>
  <c r="A25" i="2" s="1"/>
  <c r="A26" i="2" s="1"/>
  <c r="A27" i="2" s="1"/>
  <c r="A28" i="2" s="1"/>
  <c r="A29" i="2" s="1"/>
  <c r="A30" i="2" s="1"/>
  <c r="A31" i="2" s="1"/>
  <c r="A32" i="2" s="1"/>
  <c r="A33" i="2" s="1"/>
  <c r="A34" i="2" s="1"/>
  <c r="A35" i="2" s="1"/>
  <c r="A36" i="2" s="1"/>
  <c r="A37" i="2" s="1"/>
  <c r="A38" i="2" s="1"/>
  <c r="A39" i="2" s="1"/>
  <c r="A40" i="2" s="1"/>
  <c r="A41" i="2" s="1"/>
  <c r="A42" i="2" s="1"/>
  <c r="A43" i="2" s="1"/>
  <c r="A44" i="2" s="1"/>
  <c r="A45" i="2" s="1"/>
  <c r="A46" i="2" s="1"/>
  <c r="A47" i="2" s="1"/>
  <c r="A48" i="2" s="1"/>
  <c r="A49" i="2" s="1"/>
  <c r="A50" i="2" s="1"/>
  <c r="A51" i="2" s="1"/>
  <c r="A52" i="2" s="1"/>
  <c r="A53" i="2" s="1"/>
  <c r="A54" i="2" s="1"/>
  <c r="A55" i="2" s="1"/>
  <c r="A56" i="2" s="1"/>
  <c r="A57" i="2" s="1"/>
  <c r="A58" i="2" s="1"/>
  <c r="A59" i="2" s="1"/>
  <c r="A60" i="2" s="1"/>
  <c r="A61" i="2" s="1"/>
  <c r="A62" i="2" s="1"/>
  <c r="A63" i="2" s="1"/>
  <c r="A64" i="2" s="1"/>
  <c r="A65" i="2" s="1"/>
  <c r="A66" i="2" s="1"/>
  <c r="A67" i="2" s="1"/>
  <c r="A68" i="2" s="1"/>
  <c r="A69" i="2" s="1"/>
  <c r="A70" i="2" s="1"/>
  <c r="A71" i="2" s="1"/>
  <c r="A72" i="2" s="1"/>
  <c r="A73" i="2" s="1"/>
  <c r="A74" i="2" s="1"/>
  <c r="A75" i="2" s="1"/>
  <c r="A76" i="2" s="1"/>
  <c r="A77" i="2" s="1"/>
  <c r="A78" i="2" s="1"/>
  <c r="A79" i="2" s="1"/>
  <c r="A80" i="2" s="1"/>
  <c r="A81" i="2" s="1"/>
  <c r="A82" i="2" s="1"/>
  <c r="A83" i="2" s="1"/>
  <c r="A84" i="2" s="1"/>
  <c r="A85" i="2" s="1"/>
  <c r="A86" i="2" s="1"/>
  <c r="A87" i="2" s="1"/>
  <c r="A88" i="2" s="1"/>
  <c r="A89" i="2" s="1"/>
  <c r="A90" i="2" s="1"/>
  <c r="A91" i="2" s="1"/>
  <c r="A92" i="2" s="1"/>
  <c r="A93" i="2" s="1"/>
  <c r="A94" i="2" s="1"/>
  <c r="A95" i="2" s="1"/>
  <c r="A96" i="2" s="1"/>
  <c r="A97" i="2" s="1"/>
  <c r="A98" i="2" s="1"/>
  <c r="A99" i="2" s="1"/>
  <c r="A100" i="2" s="1"/>
  <c r="A101" i="2" s="1"/>
  <c r="A102" i="2" s="1"/>
  <c r="A103" i="2" s="1"/>
  <c r="A104" i="2" s="1"/>
  <c r="A105" i="2" s="1"/>
  <c r="A106" i="2" s="1"/>
  <c r="A107" i="2" s="1"/>
  <c r="A108" i="2" s="1"/>
  <c r="A109" i="2" s="1"/>
  <c r="A110" i="2" s="1"/>
  <c r="A111" i="2" s="1"/>
  <c r="A112" i="2" s="1"/>
  <c r="A113" i="2" s="1"/>
  <c r="A114" i="2" s="1"/>
  <c r="A115" i="2" s="1"/>
  <c r="A116" i="2" s="1"/>
  <c r="A117" i="2" s="1"/>
  <c r="A118" i="2" s="1"/>
  <c r="A119" i="2" s="1"/>
  <c r="A120" i="2" s="1"/>
  <c r="A121" i="2" s="1"/>
  <c r="A122" i="2" s="1"/>
  <c r="A123" i="2" s="1"/>
  <c r="A124" i="2" s="1"/>
  <c r="A125" i="2" s="1"/>
  <c r="A126" i="2" s="1"/>
  <c r="A127" i="2" s="1"/>
  <c r="A128" i="2" s="1"/>
  <c r="A129" i="2" s="1"/>
  <c r="A130" i="2" s="1"/>
  <c r="A131" i="2" s="1"/>
  <c r="A132" i="2" s="1"/>
  <c r="A133" i="2" s="1"/>
  <c r="A134" i="2" s="1"/>
  <c r="A135" i="2" s="1"/>
  <c r="A136" i="2" s="1"/>
  <c r="A137" i="2" s="1"/>
  <c r="A138" i="2" s="1"/>
  <c r="A139" i="2" s="1"/>
  <c r="A140" i="2" s="1"/>
  <c r="A141" i="2" s="1"/>
  <c r="A142" i="2" s="1"/>
  <c r="A143" i="2" s="1"/>
  <c r="A144" i="2" s="1"/>
  <c r="A145" i="2" s="1"/>
  <c r="A146" i="2" s="1"/>
  <c r="A147" i="2" s="1"/>
  <c r="A148" i="2" s="1"/>
  <c r="A149" i="2" s="1"/>
  <c r="A150" i="2" s="1"/>
  <c r="A151" i="2" s="1"/>
  <c r="A152" i="2" s="1"/>
  <c r="A153" i="2" s="1"/>
  <c r="A154" i="2" s="1"/>
  <c r="A155" i="2" s="1"/>
  <c r="A156" i="2" s="1"/>
  <c r="A157" i="2" s="1"/>
  <c r="A158" i="2" s="1"/>
  <c r="A159" i="2" s="1"/>
  <c r="A160" i="2" s="1"/>
  <c r="A161" i="2" s="1"/>
  <c r="A162" i="2" s="1"/>
  <c r="A163" i="2" s="1"/>
  <c r="A164" i="2" s="1"/>
  <c r="A165" i="2" s="1"/>
  <c r="A166" i="2" s="1"/>
  <c r="A167" i="2" s="1"/>
  <c r="A168" i="2" s="1"/>
  <c r="A169" i="2" s="1"/>
  <c r="A170" i="2" s="1"/>
  <c r="A171" i="2" s="1"/>
  <c r="A172" i="2" s="1"/>
  <c r="A173" i="2" s="1"/>
  <c r="A174" i="2" s="1"/>
  <c r="A175" i="2" s="1"/>
  <c r="A176" i="2" s="1"/>
  <c r="A177" i="2" s="1"/>
  <c r="A178" i="2" s="1"/>
  <c r="A179" i="2" s="1"/>
  <c r="A180" i="2" s="1"/>
  <c r="A181" i="2" s="1"/>
  <c r="A182" i="2" s="1"/>
  <c r="A183" i="2" s="1"/>
  <c r="A184" i="2" s="1"/>
  <c r="A185" i="2" s="1"/>
  <c r="A186" i="2" s="1"/>
  <c r="A187" i="2" s="1"/>
  <c r="A188" i="2" s="1"/>
  <c r="A189" i="2" s="1"/>
  <c r="A190" i="2" s="1"/>
  <c r="A191" i="2" s="1"/>
  <c r="A192" i="2" s="1"/>
  <c r="A193" i="2" s="1"/>
  <c r="A194" i="2" s="1"/>
  <c r="A195" i="2" s="1"/>
  <c r="A196" i="2" s="1"/>
  <c r="A197" i="2" s="1"/>
  <c r="A198" i="2" s="1"/>
  <c r="A199" i="2" s="1"/>
  <c r="A200" i="2" s="1"/>
  <c r="A201" i="2" s="1"/>
  <c r="A202" i="2" s="1"/>
  <c r="A203" i="2" s="1"/>
  <c r="A204" i="2" s="1"/>
  <c r="A205" i="2" s="1"/>
  <c r="A206" i="2" s="1"/>
  <c r="A207" i="2" s="1"/>
  <c r="A208" i="2" s="1"/>
  <c r="A209" i="2" s="1"/>
  <c r="A210" i="2" s="1"/>
  <c r="A211" i="2" s="1"/>
  <c r="A212" i="2" s="1"/>
  <c r="A213" i="2" s="1"/>
  <c r="A214" i="2" s="1"/>
  <c r="A215" i="2" s="1"/>
  <c r="A216" i="2" s="1"/>
  <c r="A217" i="2" s="1"/>
  <c r="A218" i="2" s="1"/>
  <c r="A219" i="2" s="1"/>
  <c r="A220" i="2" s="1"/>
  <c r="A221" i="2" s="1"/>
  <c r="A222" i="2" s="1"/>
  <c r="A223" i="2" s="1"/>
  <c r="A224" i="2" s="1"/>
  <c r="A225" i="2" s="1"/>
  <c r="A226" i="2" s="1"/>
  <c r="A227" i="2" s="1"/>
  <c r="A228" i="2" s="1"/>
  <c r="A229" i="2" s="1"/>
  <c r="A230" i="2" s="1"/>
  <c r="A231" i="2" s="1"/>
  <c r="A232" i="2" s="1"/>
  <c r="A233" i="2" s="1"/>
  <c r="A234" i="2" s="1"/>
  <c r="A235" i="2" s="1"/>
  <c r="A236" i="2" s="1"/>
  <c r="A237" i="2" s="1"/>
  <c r="A238" i="2" s="1"/>
  <c r="A239" i="2" s="1"/>
  <c r="A240" i="2" s="1"/>
  <c r="A241" i="2" s="1"/>
  <c r="A242" i="2" s="1"/>
  <c r="A243" i="2" s="1"/>
  <c r="A244" i="2" s="1"/>
  <c r="A245" i="2" s="1"/>
  <c r="A246" i="2" s="1"/>
  <c r="A247" i="2" s="1"/>
  <c r="A248" i="2" s="1"/>
  <c r="A249" i="2" s="1"/>
  <c r="A250" i="2" s="1"/>
  <c r="A251" i="2" s="1"/>
  <c r="A252" i="2" s="1"/>
  <c r="A253" i="2" s="1"/>
  <c r="A254" i="2" s="1"/>
  <c r="A255" i="2" s="1"/>
  <c r="A256" i="2" s="1"/>
  <c r="A257" i="2" s="1"/>
  <c r="A258" i="2" s="1"/>
  <c r="A259" i="2" s="1"/>
  <c r="A260" i="2" s="1"/>
  <c r="A261" i="2" s="1"/>
  <c r="A262" i="2" s="1"/>
  <c r="A263" i="2" s="1"/>
  <c r="A264" i="2" s="1"/>
  <c r="A265" i="2" s="1"/>
  <c r="A266" i="2" s="1"/>
  <c r="A267" i="2" s="1"/>
  <c r="A268" i="2" s="1"/>
  <c r="A269" i="2" s="1"/>
  <c r="A270" i="2" s="1"/>
  <c r="A271" i="2" s="1"/>
  <c r="A272" i="2" s="1"/>
  <c r="A273" i="2" s="1"/>
  <c r="A274" i="2" s="1"/>
  <c r="A275" i="2" s="1"/>
  <c r="A276" i="2" s="1"/>
  <c r="A277" i="2" s="1"/>
  <c r="A278" i="2" s="1"/>
  <c r="A279" i="2" s="1"/>
  <c r="A280" i="2" s="1"/>
  <c r="A281" i="2" s="1"/>
  <c r="A282" i="2" s="1"/>
  <c r="A283" i="2" s="1"/>
  <c r="A284" i="2" s="1"/>
  <c r="A285" i="2" s="1"/>
  <c r="A286" i="2" s="1"/>
  <c r="A287" i="2" s="1"/>
  <c r="A288" i="2" s="1"/>
  <c r="A289" i="2" s="1"/>
  <c r="A290" i="2" s="1"/>
  <c r="A291" i="2" s="1"/>
  <c r="A292" i="2" s="1"/>
  <c r="A293" i="2" s="1"/>
  <c r="A294" i="2" s="1"/>
  <c r="A295" i="2" s="1"/>
  <c r="A296" i="2" s="1"/>
  <c r="A297" i="2" s="1"/>
  <c r="A298" i="2" s="1"/>
  <c r="A299" i="2" s="1"/>
  <c r="A300" i="2" s="1"/>
  <c r="A301" i="2" s="1"/>
  <c r="A302" i="2" s="1"/>
  <c r="A303" i="2" s="1"/>
  <c r="A304" i="2" s="1"/>
  <c r="A305" i="2" s="1"/>
  <c r="A306" i="2" s="1"/>
  <c r="A307" i="2" s="1"/>
  <c r="A308" i="2" s="1"/>
  <c r="A309" i="2" s="1"/>
  <c r="A310" i="2" s="1"/>
  <c r="A311" i="2" s="1"/>
  <c r="A312" i="2" s="1"/>
  <c r="A313" i="2" s="1"/>
  <c r="A314" i="2" s="1"/>
  <c r="A315" i="2" s="1"/>
  <c r="A316" i="2" s="1"/>
  <c r="A317" i="2" s="1"/>
  <c r="A318" i="2" s="1"/>
  <c r="A319" i="2" s="1"/>
  <c r="A320" i="2" s="1"/>
  <c r="A321" i="2" s="1"/>
  <c r="A322" i="2" s="1"/>
  <c r="A323" i="2" s="1"/>
  <c r="A324" i="2" s="1"/>
  <c r="A325" i="2" s="1"/>
  <c r="A326" i="2" s="1"/>
  <c r="A327" i="2" s="1"/>
  <c r="A328" i="2" s="1"/>
  <c r="A329" i="2" s="1"/>
  <c r="A330" i="2" s="1"/>
  <c r="A331" i="2" s="1"/>
  <c r="A332" i="2" s="1"/>
  <c r="A333" i="2" s="1"/>
  <c r="A334" i="2" s="1"/>
  <c r="A335" i="2" s="1"/>
  <c r="A336" i="2" s="1"/>
  <c r="A337" i="2" s="1"/>
  <c r="A338" i="2" s="1"/>
  <c r="A339" i="2" s="1"/>
  <c r="A340" i="2" s="1"/>
  <c r="A341" i="2" s="1"/>
  <c r="A342" i="2" s="1"/>
  <c r="A343" i="2" s="1"/>
  <c r="A344" i="2" s="1"/>
  <c r="A345" i="2" s="1"/>
  <c r="A346" i="2" s="1"/>
  <c r="A347" i="2" s="1"/>
  <c r="A348" i="2" s="1"/>
  <c r="A349" i="2" s="1"/>
  <c r="A350" i="2" s="1"/>
  <c r="A351" i="2" s="1"/>
  <c r="A352" i="2" s="1"/>
  <c r="A353" i="2" s="1"/>
  <c r="A354" i="2" s="1"/>
  <c r="A355" i="2" s="1"/>
  <c r="A356" i="2" s="1"/>
  <c r="A357" i="2" s="1"/>
  <c r="A358" i="2" s="1"/>
  <c r="A359" i="2" s="1"/>
  <c r="A360" i="2" s="1"/>
  <c r="A361" i="2" s="1"/>
  <c r="A362" i="2" s="1"/>
  <c r="A363" i="2" s="1"/>
  <c r="A364" i="2" s="1"/>
  <c r="A365" i="2" s="1"/>
  <c r="A366" i="2" s="1"/>
  <c r="A367" i="2" s="1"/>
  <c r="A368" i="2" s="1"/>
  <c r="A369" i="2" s="1"/>
  <c r="A370" i="2" s="1"/>
  <c r="A371" i="2" s="1"/>
  <c r="A372" i="2" s="1"/>
  <c r="A373" i="2" s="1"/>
  <c r="A374" i="2" s="1"/>
  <c r="A375" i="2" s="1"/>
  <c r="A376" i="2" s="1"/>
  <c r="A377" i="2" s="1"/>
  <c r="A378" i="2" s="1"/>
  <c r="A379" i="2" s="1"/>
  <c r="A380" i="2" s="1"/>
  <c r="A381" i="2" s="1"/>
  <c r="A382" i="2" s="1"/>
  <c r="A383" i="2" s="1"/>
  <c r="A384" i="2" s="1"/>
  <c r="A385" i="2" s="1"/>
  <c r="A386" i="2" s="1"/>
  <c r="A387" i="2" s="1"/>
  <c r="A388" i="2" s="1"/>
  <c r="A389" i="2" s="1"/>
  <c r="A390" i="2" s="1"/>
  <c r="A391" i="2" s="1"/>
  <c r="A392" i="2" s="1"/>
  <c r="A393" i="2" s="1"/>
  <c r="A394" i="2" s="1"/>
  <c r="A395" i="2" s="1"/>
  <c r="A396" i="2" s="1"/>
  <c r="A397" i="2" s="1"/>
  <c r="A398" i="2" s="1"/>
  <c r="A399" i="2" s="1"/>
  <c r="A400" i="2" s="1"/>
  <c r="A401" i="2" s="1"/>
  <c r="A402" i="2" s="1"/>
  <c r="A403" i="2" s="1"/>
  <c r="A404" i="2" s="1"/>
  <c r="A405" i="2" s="1"/>
  <c r="A406" i="2" s="1"/>
  <c r="A407" i="2" s="1"/>
  <c r="A408" i="2" s="1"/>
  <c r="A409" i="2" s="1"/>
  <c r="A410" i="2" s="1"/>
  <c r="A411" i="2" s="1"/>
  <c r="A412" i="2" s="1"/>
  <c r="A413" i="2" s="1"/>
  <c r="A414" i="2" s="1"/>
  <c r="A415" i="2" s="1"/>
  <c r="A416" i="2" s="1"/>
  <c r="A417" i="2" s="1"/>
  <c r="A418" i="2" s="1"/>
  <c r="A419" i="2" s="1"/>
  <c r="A420" i="2" s="1"/>
  <c r="A421" i="2" s="1"/>
  <c r="A422" i="2" s="1"/>
  <c r="A423" i="2" s="1"/>
  <c r="A424" i="2" s="1"/>
  <c r="A425" i="2" s="1"/>
  <c r="A426" i="2" s="1"/>
  <c r="A427" i="2" s="1"/>
  <c r="A428" i="2" s="1"/>
  <c r="A429" i="2" s="1"/>
  <c r="A430" i="2" s="1"/>
  <c r="A431" i="2" s="1"/>
  <c r="A432" i="2" s="1"/>
  <c r="A433" i="2" s="1"/>
  <c r="A434" i="2" s="1"/>
  <c r="A435" i="2" s="1"/>
  <c r="A436" i="2" s="1"/>
  <c r="A437" i="2" s="1"/>
  <c r="A438" i="2" s="1"/>
  <c r="A439" i="2" s="1"/>
  <c r="A440" i="2" s="1"/>
  <c r="A441" i="2" s="1"/>
  <c r="A442" i="2" s="1"/>
  <c r="A443" i="2" s="1"/>
  <c r="A444" i="2" s="1"/>
  <c r="A445" i="2" s="1"/>
  <c r="A446" i="2" s="1"/>
  <c r="A447" i="2" s="1"/>
  <c r="A448" i="2" s="1"/>
  <c r="A449" i="2" s="1"/>
  <c r="A450" i="2" s="1"/>
  <c r="A451" i="2" s="1"/>
  <c r="A452" i="2" s="1"/>
  <c r="A453" i="2" s="1"/>
  <c r="A454" i="2" s="1"/>
  <c r="A455" i="2" s="1"/>
  <c r="A456" i="2" s="1"/>
  <c r="A457" i="2" s="1"/>
  <c r="A458" i="2" s="1"/>
  <c r="A459" i="2" s="1"/>
  <c r="A460" i="2" s="1"/>
  <c r="A461" i="2" s="1"/>
  <c r="A462" i="2" s="1"/>
  <c r="A463" i="2" s="1"/>
  <c r="A464" i="2" s="1"/>
  <c r="A465" i="2" s="1"/>
  <c r="A466" i="2" s="1"/>
  <c r="A467" i="2" s="1"/>
  <c r="A468" i="2" s="1"/>
  <c r="A469" i="2" s="1"/>
  <c r="A470" i="2" s="1"/>
  <c r="A471" i="2" s="1"/>
  <c r="A472" i="2" s="1"/>
  <c r="A473" i="2" s="1"/>
  <c r="A474" i="2" s="1"/>
  <c r="A475" i="2" s="1"/>
  <c r="A476" i="2" s="1"/>
  <c r="A477" i="2" s="1"/>
  <c r="A478" i="2" s="1"/>
  <c r="A479" i="2" s="1"/>
  <c r="A480" i="2" s="1"/>
  <c r="A481" i="2" s="1"/>
  <c r="A482" i="2" s="1"/>
  <c r="A483" i="2" s="1"/>
  <c r="A484" i="2" s="1"/>
  <c r="A485" i="2" s="1"/>
  <c r="A486" i="2" s="1"/>
  <c r="A487" i="2" s="1"/>
  <c r="A488" i="2" s="1"/>
  <c r="A489" i="2" s="1"/>
  <c r="A490" i="2" s="1"/>
  <c r="A491" i="2" s="1"/>
  <c r="A492" i="2" s="1"/>
  <c r="A493" i="2" s="1"/>
  <c r="A494" i="2" s="1"/>
  <c r="A495" i="2" s="1"/>
  <c r="A496" i="2" s="1"/>
  <c r="A497" i="2" s="1"/>
  <c r="A498" i="2" s="1"/>
  <c r="A499" i="2" s="1"/>
  <c r="A500" i="2" s="1"/>
  <c r="A501" i="2" s="1"/>
  <c r="A502" i="2" s="1"/>
  <c r="A503" i="2" s="1"/>
  <c r="A504" i="2" s="1"/>
  <c r="A505" i="2" s="1"/>
  <c r="A506" i="2" s="1"/>
  <c r="A507" i="2" s="1"/>
  <c r="A508" i="2" s="1"/>
  <c r="A509" i="2" s="1"/>
  <c r="A510" i="2" s="1"/>
  <c r="A511" i="2" s="1"/>
  <c r="A512" i="2" s="1"/>
  <c r="A513" i="2" s="1"/>
  <c r="A514" i="2" s="1"/>
  <c r="A515" i="2" s="1"/>
  <c r="A516" i="2" s="1"/>
  <c r="A517" i="2" s="1"/>
  <c r="A518" i="2" s="1"/>
  <c r="A519" i="2" s="1"/>
  <c r="A520" i="2" s="1"/>
  <c r="A521" i="2" s="1"/>
  <c r="A522" i="2" s="1"/>
  <c r="A523" i="2" s="1"/>
  <c r="A524" i="2" s="1"/>
  <c r="A525" i="2" s="1"/>
  <c r="A526" i="2" s="1"/>
  <c r="A527" i="2" s="1"/>
  <c r="A528" i="2" s="1"/>
  <c r="A529" i="2" s="1"/>
  <c r="A530" i="2" s="1"/>
  <c r="A531" i="2" s="1"/>
  <c r="A532" i="2" s="1"/>
  <c r="A533" i="2" s="1"/>
  <c r="A534" i="2" s="1"/>
  <c r="A535" i="2" s="1"/>
  <c r="A536" i="2" s="1"/>
  <c r="A537" i="2" s="1"/>
  <c r="A538" i="2" s="1"/>
  <c r="A539" i="2" s="1"/>
  <c r="A540" i="2" s="1"/>
  <c r="A541" i="2" s="1"/>
  <c r="A542" i="2" s="1"/>
  <c r="A543" i="2" s="1"/>
  <c r="A544" i="2" s="1"/>
  <c r="A545" i="2" s="1"/>
  <c r="A546" i="2" s="1"/>
  <c r="A547" i="2" s="1"/>
  <c r="A548" i="2" s="1"/>
  <c r="A549" i="2" s="1"/>
  <c r="A550" i="2" s="1"/>
  <c r="A551" i="2" s="1"/>
  <c r="A552" i="2" s="1"/>
  <c r="A553" i="2" s="1"/>
  <c r="A554" i="2" s="1"/>
  <c r="A555" i="2" s="1"/>
  <c r="A556" i="2" s="1"/>
  <c r="A557" i="2" s="1"/>
  <c r="A558" i="2" s="1"/>
  <c r="A559" i="2" s="1"/>
  <c r="A560" i="2" s="1"/>
  <c r="A561" i="2" s="1"/>
  <c r="A562" i="2" s="1"/>
  <c r="A563" i="2" s="1"/>
  <c r="A564" i="2" s="1"/>
  <c r="A565" i="2" s="1"/>
  <c r="A566" i="2" s="1"/>
  <c r="A567" i="2" s="1"/>
  <c r="A568" i="2" s="1"/>
  <c r="A569" i="2" s="1"/>
  <c r="A570" i="2" s="1"/>
  <c r="A571" i="2" s="1"/>
  <c r="A572" i="2" s="1"/>
  <c r="A573" i="2" s="1"/>
  <c r="A574" i="2" s="1"/>
  <c r="A575" i="2" s="1"/>
  <c r="A576" i="2" s="1"/>
  <c r="A577" i="2" s="1"/>
  <c r="A578" i="2" s="1"/>
  <c r="A579" i="2" s="1"/>
  <c r="A580" i="2" s="1"/>
  <c r="A581" i="2" s="1"/>
  <c r="A582" i="2" s="1"/>
  <c r="A583" i="2" s="1"/>
  <c r="A584" i="2" s="1"/>
  <c r="A585" i="2" s="1"/>
  <c r="A586" i="2" s="1"/>
  <c r="A587" i="2" s="1"/>
  <c r="A588" i="2" s="1"/>
  <c r="A589" i="2" s="1"/>
  <c r="A590" i="2" s="1"/>
  <c r="A591" i="2" s="1"/>
  <c r="A592" i="2" s="1"/>
  <c r="A593" i="2" s="1"/>
  <c r="A594" i="2" s="1"/>
  <c r="A595" i="2" s="1"/>
  <c r="A596" i="2" s="1"/>
  <c r="A597" i="2" s="1"/>
  <c r="A598" i="2" s="1"/>
  <c r="A599" i="2" s="1"/>
  <c r="A600" i="2" s="1"/>
  <c r="A601" i="2" s="1"/>
  <c r="A602" i="2" s="1"/>
  <c r="A603" i="2" s="1"/>
  <c r="A604" i="2" s="1"/>
  <c r="A605" i="2" s="1"/>
  <c r="A606" i="2" s="1"/>
  <c r="A607" i="2" s="1"/>
  <c r="A608" i="2" s="1"/>
  <c r="A609" i="2" s="1"/>
  <c r="A610" i="2" s="1"/>
  <c r="A611" i="2" s="1"/>
  <c r="A612" i="2" s="1"/>
  <c r="A613" i="2" s="1"/>
  <c r="A614" i="2" s="1"/>
  <c r="A615" i="2" s="1"/>
  <c r="A616" i="2" s="1"/>
  <c r="A617" i="2" s="1"/>
  <c r="A618" i="2" s="1"/>
  <c r="A619" i="2" s="1"/>
  <c r="A620" i="2" s="1"/>
  <c r="A621" i="2" s="1"/>
  <c r="A622" i="2" s="1"/>
  <c r="A623" i="2" s="1"/>
  <c r="A624" i="2" s="1"/>
  <c r="A625" i="2" s="1"/>
  <c r="A626" i="2" s="1"/>
  <c r="A627" i="2" s="1"/>
  <c r="A628" i="2" s="1"/>
  <c r="A629" i="2" s="1"/>
  <c r="A630" i="2" s="1"/>
  <c r="A631" i="2" s="1"/>
  <c r="A632" i="2" s="1"/>
  <c r="A633" i="2" s="1"/>
  <c r="A634" i="2" s="1"/>
  <c r="A635" i="2" s="1"/>
  <c r="A636" i="2" s="1"/>
  <c r="A637" i="2" s="1"/>
  <c r="A638" i="2" s="1"/>
  <c r="A639" i="2" s="1"/>
  <c r="A640" i="2" s="1"/>
  <c r="A641" i="2" s="1"/>
  <c r="A642" i="2" s="1"/>
  <c r="A643" i="2" s="1"/>
  <c r="A644" i="2" s="1"/>
  <c r="A645" i="2" s="1"/>
  <c r="A646" i="2" s="1"/>
  <c r="A647" i="2" s="1"/>
  <c r="A648" i="2" s="1"/>
  <c r="A649" i="2" s="1"/>
  <c r="A650" i="2" s="1"/>
  <c r="A651" i="2" s="1"/>
  <c r="A652" i="2" s="1"/>
  <c r="A653" i="2" s="1"/>
  <c r="A654" i="2" s="1"/>
  <c r="A655" i="2" s="1"/>
  <c r="A656" i="2" s="1"/>
  <c r="A657" i="2" s="1"/>
  <c r="A658" i="2" s="1"/>
  <c r="A659" i="2" s="1"/>
  <c r="A660" i="2" s="1"/>
  <c r="A661" i="2" s="1"/>
  <c r="A662" i="2" s="1"/>
  <c r="A663" i="2" s="1"/>
  <c r="A664" i="2" s="1"/>
  <c r="A665" i="2" s="1"/>
  <c r="A666" i="2" s="1"/>
  <c r="A667" i="2" s="1"/>
  <c r="A668" i="2" s="1"/>
  <c r="A669" i="2" s="1"/>
  <c r="A670" i="2" s="1"/>
  <c r="A671" i="2" s="1"/>
  <c r="A672" i="2" s="1"/>
  <c r="A673" i="2" s="1"/>
  <c r="A674" i="2" s="1"/>
  <c r="A675" i="2" s="1"/>
  <c r="A676" i="2" s="1"/>
  <c r="A677" i="2" s="1"/>
  <c r="A678" i="2" s="1"/>
  <c r="A679" i="2" s="1"/>
  <c r="A680" i="2" s="1"/>
  <c r="A681" i="2" s="1"/>
  <c r="A682" i="2" s="1"/>
  <c r="A683" i="2" s="1"/>
  <c r="A684" i="2" s="1"/>
  <c r="A685" i="2" s="1"/>
  <c r="A686" i="2" s="1"/>
  <c r="A687" i="2" s="1"/>
  <c r="A688" i="2" s="1"/>
  <c r="A689" i="2" s="1"/>
  <c r="A690" i="2" s="1"/>
  <c r="A691" i="2" s="1"/>
  <c r="A692" i="2" s="1"/>
  <c r="A693" i="2" s="1"/>
  <c r="A694" i="2" s="1"/>
  <c r="A695" i="2" s="1"/>
  <c r="A696" i="2" s="1"/>
  <c r="A697" i="2" s="1"/>
  <c r="A698" i="2" s="1"/>
  <c r="A699" i="2" s="1"/>
  <c r="A700" i="2" s="1"/>
  <c r="A701" i="2" s="1"/>
  <c r="A702" i="2" s="1"/>
  <c r="A703" i="2" s="1"/>
  <c r="A704" i="2" s="1"/>
  <c r="A705" i="2" s="1"/>
  <c r="A706" i="2" s="1"/>
  <c r="A707" i="2" s="1"/>
  <c r="A708" i="2" s="1"/>
  <c r="A709" i="2" s="1"/>
  <c r="A710" i="2" s="1"/>
  <c r="A711" i="2" s="1"/>
  <c r="A712" i="2" s="1"/>
  <c r="A713" i="2" s="1"/>
  <c r="A714" i="2" s="1"/>
  <c r="A715" i="2" s="1"/>
  <c r="A716" i="2" s="1"/>
  <c r="A717" i="2" s="1"/>
  <c r="A718" i="2" s="1"/>
  <c r="A719" i="2" s="1"/>
  <c r="A720" i="2" s="1"/>
  <c r="A721" i="2" s="1"/>
  <c r="A722" i="2" s="1"/>
  <c r="A723" i="2" s="1"/>
  <c r="A724" i="2" s="1"/>
  <c r="A725" i="2" s="1"/>
  <c r="A726" i="2" s="1"/>
  <c r="A727" i="2" s="1"/>
  <c r="A728" i="2" s="1"/>
  <c r="A729" i="2" s="1"/>
  <c r="A730" i="2" s="1"/>
  <c r="A731" i="2" s="1"/>
  <c r="A732" i="2" s="1"/>
  <c r="A733" i="2" s="1"/>
  <c r="A734" i="2" s="1"/>
  <c r="A735" i="2" s="1"/>
  <c r="A736" i="2" s="1"/>
  <c r="A737" i="2" s="1"/>
  <c r="A738" i="2" s="1"/>
  <c r="A739" i="2" s="1"/>
  <c r="A740" i="2" s="1"/>
  <c r="A741" i="2" s="1"/>
  <c r="A742" i="2" s="1"/>
  <c r="A743" i="2" s="1"/>
  <c r="A744" i="2" s="1"/>
  <c r="A745" i="2" s="1"/>
  <c r="A746" i="2" s="1"/>
  <c r="A747" i="2" s="1"/>
  <c r="A748" i="2" s="1"/>
  <c r="A749" i="2" s="1"/>
  <c r="A750" i="2" s="1"/>
  <c r="A751" i="2" s="1"/>
  <c r="A752" i="2" s="1"/>
  <c r="A753" i="2" s="1"/>
  <c r="A754" i="2" s="1"/>
  <c r="A755" i="2" s="1"/>
  <c r="A756" i="2" s="1"/>
  <c r="A757" i="2" s="1"/>
  <c r="A758" i="2" s="1"/>
  <c r="A759" i="2" s="1"/>
  <c r="A760" i="2" s="1"/>
  <c r="A761" i="2" s="1"/>
  <c r="A762" i="2" s="1"/>
  <c r="A763" i="2" s="1"/>
  <c r="A764" i="2" s="1"/>
  <c r="A765" i="2" s="1"/>
  <c r="A766" i="2" s="1"/>
  <c r="A767" i="2" s="1"/>
  <c r="A768" i="2" s="1"/>
  <c r="A769" i="2" s="1"/>
  <c r="A770" i="2" s="1"/>
  <c r="A771" i="2" s="1"/>
  <c r="A772" i="2" s="1"/>
  <c r="A773" i="2" s="1"/>
  <c r="A774" i="2" s="1"/>
  <c r="A775" i="2" s="1"/>
  <c r="A776" i="2" s="1"/>
  <c r="A777" i="2" s="1"/>
  <c r="A778" i="2" s="1"/>
  <c r="A779" i="2" s="1"/>
  <c r="A780" i="2" s="1"/>
  <c r="A781" i="2" s="1"/>
  <c r="A782" i="2" s="1"/>
  <c r="A783" i="2" s="1"/>
  <c r="A784" i="2" s="1"/>
  <c r="A785" i="2" s="1"/>
  <c r="A786" i="2" s="1"/>
  <c r="A787" i="2" s="1"/>
  <c r="A788" i="2" s="1"/>
  <c r="A789" i="2" s="1"/>
  <c r="A790" i="2" s="1"/>
  <c r="A791" i="2" s="1"/>
  <c r="A792" i="2" s="1"/>
  <c r="A793" i="2" s="1"/>
  <c r="A794" i="2" s="1"/>
  <c r="A795" i="2" s="1"/>
  <c r="A796" i="2" s="1"/>
  <c r="A797" i="2" s="1"/>
  <c r="A798" i="2" s="1"/>
  <c r="A799" i="2" s="1"/>
  <c r="A800" i="2" s="1"/>
  <c r="A801" i="2" s="1"/>
  <c r="A802" i="2" s="1"/>
  <c r="A803" i="2" s="1"/>
  <c r="A804" i="2" s="1"/>
  <c r="A805" i="2" s="1"/>
  <c r="A806" i="2" s="1"/>
  <c r="A807" i="2" s="1"/>
  <c r="A808" i="2" s="1"/>
  <c r="A809" i="2" s="1"/>
  <c r="A810" i="2" s="1"/>
  <c r="A811" i="2" s="1"/>
  <c r="A812" i="2" s="1"/>
  <c r="A813" i="2" s="1"/>
  <c r="A814" i="2" s="1"/>
  <c r="A815" i="2" s="1"/>
  <c r="A816" i="2" s="1"/>
  <c r="A817" i="2" s="1"/>
  <c r="A818" i="2" s="1"/>
  <c r="A819" i="2" s="1"/>
  <c r="A820" i="2" s="1"/>
  <c r="A821" i="2" s="1"/>
  <c r="A822" i="2" s="1"/>
  <c r="A823" i="2" s="1"/>
  <c r="A824" i="2" s="1"/>
  <c r="A825" i="2" s="1"/>
  <c r="A826" i="2" s="1"/>
  <c r="A827" i="2" s="1"/>
  <c r="A828" i="2" s="1"/>
  <c r="A829" i="2" s="1"/>
  <c r="A830" i="2" s="1"/>
  <c r="A831" i="2" s="1"/>
  <c r="A832" i="2" s="1"/>
  <c r="A833" i="2" s="1"/>
  <c r="A834" i="2" s="1"/>
  <c r="A835" i="2" s="1"/>
  <c r="A836" i="2" s="1"/>
  <c r="A837" i="2" s="1"/>
  <c r="A838" i="2" s="1"/>
  <c r="A839" i="2" s="1"/>
  <c r="A840" i="2" s="1"/>
  <c r="A841" i="2" s="1"/>
  <c r="A842" i="2" s="1"/>
  <c r="A843" i="2" s="1"/>
  <c r="A844" i="2" s="1"/>
  <c r="A845" i="2" s="1"/>
  <c r="A846" i="2" s="1"/>
  <c r="A847" i="2" s="1"/>
  <c r="A848" i="2" s="1"/>
  <c r="A849" i="2" s="1"/>
  <c r="A850" i="2" s="1"/>
  <c r="A851" i="2" s="1"/>
  <c r="A852" i="2" s="1"/>
  <c r="A853" i="2" s="1"/>
  <c r="A854" i="2" s="1"/>
  <c r="A855" i="2" s="1"/>
  <c r="A856" i="2" s="1"/>
  <c r="A857" i="2" s="1"/>
  <c r="A858" i="2" s="1"/>
  <c r="A859" i="2" s="1"/>
  <c r="A860" i="2" s="1"/>
  <c r="A861" i="2" s="1"/>
  <c r="A862" i="2" s="1"/>
  <c r="A863" i="2" s="1"/>
  <c r="A864" i="2" s="1"/>
  <c r="A865" i="2" s="1"/>
  <c r="A866" i="2" s="1"/>
  <c r="A867" i="2" s="1"/>
  <c r="A868" i="2" s="1"/>
  <c r="A869" i="2" s="1"/>
  <c r="A870" i="2" s="1"/>
  <c r="A871" i="2" s="1"/>
  <c r="A872" i="2" s="1"/>
  <c r="A873" i="2" s="1"/>
  <c r="A874" i="2" s="1"/>
  <c r="A875" i="2" s="1"/>
  <c r="A876" i="2" s="1"/>
  <c r="A877" i="2" s="1"/>
  <c r="A878" i="2" s="1"/>
  <c r="A879" i="2" s="1"/>
  <c r="A880" i="2" s="1"/>
  <c r="A881" i="2" s="1"/>
  <c r="A882" i="2" s="1"/>
  <c r="A883" i="2" s="1"/>
  <c r="A884" i="2" s="1"/>
  <c r="A885" i="2" s="1"/>
  <c r="A886" i="2" s="1"/>
  <c r="A887" i="2" s="1"/>
  <c r="A888" i="2" s="1"/>
  <c r="A889" i="2" s="1"/>
  <c r="A890" i="2" s="1"/>
  <c r="A891" i="2" s="1"/>
  <c r="A892" i="2" s="1"/>
  <c r="A893" i="2" s="1"/>
  <c r="A894" i="2" s="1"/>
  <c r="A895" i="2" s="1"/>
  <c r="A896" i="2" s="1"/>
  <c r="A897" i="2" s="1"/>
  <c r="A898" i="2" s="1"/>
  <c r="A899" i="2" s="1"/>
  <c r="A900" i="2" s="1"/>
  <c r="A901" i="2" s="1"/>
  <c r="A902" i="2" s="1"/>
  <c r="A903" i="2" s="1"/>
  <c r="A904" i="2" s="1"/>
  <c r="A905" i="2" s="1"/>
  <c r="A906" i="2" s="1"/>
  <c r="A907" i="2" s="1"/>
  <c r="A908" i="2" s="1"/>
  <c r="A909" i="2" s="1"/>
  <c r="A910" i="2" s="1"/>
  <c r="A911" i="2" s="1"/>
  <c r="A912" i="2" s="1"/>
  <c r="A913" i="2" s="1"/>
  <c r="A914" i="2" s="1"/>
  <c r="A915" i="2" s="1"/>
  <c r="A916" i="2" s="1"/>
  <c r="A917" i="2" s="1"/>
  <c r="A918" i="2" s="1"/>
  <c r="A919" i="2" s="1"/>
  <c r="A920" i="2" s="1"/>
  <c r="A921" i="2" s="1"/>
  <c r="A922" i="2" s="1"/>
  <c r="A923" i="2" s="1"/>
  <c r="A924" i="2" s="1"/>
  <c r="A925" i="2" s="1"/>
  <c r="A926" i="2" s="1"/>
  <c r="A927" i="2" s="1"/>
  <c r="A928" i="2" s="1"/>
  <c r="A929" i="2" s="1"/>
  <c r="A930" i="2" s="1"/>
  <c r="A931" i="2" s="1"/>
  <c r="A932" i="2" s="1"/>
  <c r="A933" i="2" s="1"/>
  <c r="A934" i="2" s="1"/>
  <c r="A935" i="2" s="1"/>
  <c r="A936" i="2" s="1"/>
  <c r="A937" i="2" s="1"/>
  <c r="A938" i="2" s="1"/>
  <c r="A939" i="2" s="1"/>
  <c r="A940" i="2" s="1"/>
  <c r="A941" i="2" s="1"/>
  <c r="A942" i="2" s="1"/>
  <c r="A943" i="2" s="1"/>
  <c r="A944" i="2" s="1"/>
  <c r="A945" i="2" s="1"/>
  <c r="A946" i="2" s="1"/>
  <c r="A947" i="2" s="1"/>
  <c r="A948" i="2" s="1"/>
  <c r="A949" i="2" s="1"/>
  <c r="A950" i="2" s="1"/>
  <c r="A951" i="2" s="1"/>
  <c r="A952" i="2" s="1"/>
  <c r="A953" i="2" s="1"/>
  <c r="A954" i="2" s="1"/>
  <c r="A955" i="2" s="1"/>
  <c r="A956" i="2" s="1"/>
  <c r="A957" i="2" s="1"/>
  <c r="A958" i="2" s="1"/>
  <c r="A959" i="2" s="1"/>
  <c r="A960" i="2" s="1"/>
  <c r="A961" i="2" s="1"/>
  <c r="A962" i="2" s="1"/>
  <c r="A963" i="2" s="1"/>
  <c r="A964" i="2" s="1"/>
  <c r="A965" i="2" s="1"/>
  <c r="A966" i="2" s="1"/>
  <c r="A967" i="2" s="1"/>
  <c r="A968" i="2" s="1"/>
  <c r="A969" i="2" s="1"/>
  <c r="A970" i="2" s="1"/>
  <c r="A971" i="2" s="1"/>
  <c r="A972" i="2" s="1"/>
  <c r="A973" i="2" s="1"/>
  <c r="A974" i="2" s="1"/>
  <c r="A975" i="2" s="1"/>
  <c r="A976" i="2" s="1"/>
  <c r="A977" i="2" s="1"/>
  <c r="A978" i="2" s="1"/>
  <c r="A979" i="2" s="1"/>
  <c r="A980" i="2" s="1"/>
  <c r="A981" i="2" s="1"/>
  <c r="A982" i="2" s="1"/>
  <c r="A983" i="2" s="1"/>
  <c r="A984" i="2" s="1"/>
  <c r="A985" i="2" s="1"/>
  <c r="A986" i="2" s="1"/>
  <c r="A987" i="2" s="1"/>
  <c r="A988" i="2" s="1"/>
  <c r="A989" i="2" s="1"/>
  <c r="A990" i="2" s="1"/>
  <c r="A991" i="2" s="1"/>
  <c r="A992" i="2" s="1"/>
  <c r="A993" i="2" s="1"/>
  <c r="A994" i="2" s="1"/>
  <c r="A995" i="2" s="1"/>
  <c r="A996" i="2" s="1"/>
  <c r="A997" i="2" s="1"/>
  <c r="A998" i="2" s="1"/>
  <c r="A999" i="2" s="1"/>
  <c r="A1000" i="2" s="1"/>
  <c r="A1001" i="2" s="1"/>
  <c r="A1002" i="2" s="1"/>
  <c r="A1003" i="2" s="1"/>
  <c r="A1004" i="2" s="1"/>
  <c r="A1005" i="2" s="1"/>
  <c r="A1006" i="2" s="1"/>
  <c r="A1007" i="2" s="1"/>
  <c r="A1008" i="2" s="1"/>
  <c r="A1009" i="2" s="1"/>
  <c r="A1010" i="2" s="1"/>
  <c r="A1011" i="2" s="1"/>
  <c r="A1012" i="2" s="1"/>
  <c r="A1013" i="2" s="1"/>
  <c r="A1014" i="2" s="1"/>
  <c r="A1015" i="2" s="1"/>
  <c r="A1016" i="2" s="1"/>
  <c r="A1017" i="2" s="1"/>
  <c r="A1018" i="2" s="1"/>
  <c r="A1019" i="2" s="1"/>
  <c r="A1020" i="2" s="1"/>
  <c r="A1021" i="2" s="1"/>
  <c r="A1022" i="2" s="1"/>
  <c r="A1023" i="2" s="1"/>
  <c r="A1024" i="2" s="1"/>
  <c r="A1025" i="2" s="1"/>
  <c r="A1026" i="2" s="1"/>
  <c r="A1027" i="2" s="1"/>
  <c r="A1028" i="2" s="1"/>
  <c r="A1029" i="2" s="1"/>
  <c r="A1030" i="2" s="1"/>
  <c r="A1031" i="2" s="1"/>
  <c r="A1032" i="2" s="1"/>
  <c r="A1033" i="2" s="1"/>
  <c r="A1034" i="2" s="1"/>
  <c r="A1035" i="2" s="1"/>
  <c r="A1036" i="2" s="1"/>
  <c r="A1037" i="2" s="1"/>
  <c r="A1038" i="2" s="1"/>
  <c r="A1039" i="2" s="1"/>
  <c r="A1040" i="2" s="1"/>
  <c r="A1041" i="2" s="1"/>
  <c r="A1042" i="2" s="1"/>
  <c r="A1043" i="2" s="1"/>
  <c r="A1044" i="2" s="1"/>
  <c r="A1045" i="2" s="1"/>
  <c r="A1046" i="2" s="1"/>
  <c r="A1047" i="2" s="1"/>
  <c r="A1048" i="2" s="1"/>
  <c r="A1049" i="2" s="1"/>
  <c r="A1050" i="2" s="1"/>
  <c r="A1051" i="2" s="1"/>
  <c r="A1052" i="2" s="1"/>
  <c r="A1053" i="2" s="1"/>
  <c r="A1054" i="2" s="1"/>
  <c r="A1055" i="2" s="1"/>
  <c r="A1056" i="2" s="1"/>
  <c r="A1057" i="2" s="1"/>
  <c r="A1058" i="2" s="1"/>
  <c r="A1059" i="2" s="1"/>
  <c r="A1060" i="2" s="1"/>
  <c r="A1061" i="2" s="1"/>
  <c r="A1062" i="2" s="1"/>
  <c r="A1063" i="2" s="1"/>
  <c r="A1064" i="2" s="1"/>
  <c r="A1065" i="2" s="1"/>
  <c r="A1066" i="2" s="1"/>
  <c r="A1067" i="2" s="1"/>
  <c r="A1068" i="2" s="1"/>
  <c r="A1069" i="2" s="1"/>
  <c r="A1070" i="2" s="1"/>
  <c r="A1071" i="2" s="1"/>
  <c r="A1072" i="2" s="1"/>
  <c r="A1073" i="2" s="1"/>
  <c r="A1074" i="2" s="1"/>
  <c r="A1075" i="2" s="1"/>
  <c r="A1076" i="2" s="1"/>
  <c r="A1077" i="2" s="1"/>
  <c r="A1078" i="2" s="1"/>
  <c r="A1079" i="2" s="1"/>
  <c r="A1080" i="2" s="1"/>
  <c r="A1081" i="2" s="1"/>
  <c r="A1082" i="2" s="1"/>
  <c r="A1083" i="2" s="1"/>
  <c r="A1084" i="2" s="1"/>
  <c r="A1085" i="2" s="1"/>
  <c r="A1086" i="2" s="1"/>
  <c r="A1087" i="2" s="1"/>
  <c r="A1088" i="2" s="1"/>
  <c r="A1089" i="2" s="1"/>
  <c r="A1090" i="2" s="1"/>
  <c r="A1091" i="2" s="1"/>
  <c r="A1092" i="2" s="1"/>
  <c r="A1093" i="2" s="1"/>
  <c r="A1094" i="2" s="1"/>
  <c r="A1095" i="2" s="1"/>
  <c r="A1096" i="2" s="1"/>
  <c r="A1097" i="2" s="1"/>
  <c r="A1098" i="2" s="1"/>
  <c r="A1099" i="2" s="1"/>
  <c r="A1100" i="2" s="1"/>
  <c r="A1101" i="2" s="1"/>
  <c r="A1102" i="2" s="1"/>
  <c r="A1103" i="2" s="1"/>
  <c r="A1104" i="2" s="1"/>
  <c r="A1105" i="2" s="1"/>
  <c r="A1106" i="2" s="1"/>
  <c r="A1107" i="2" s="1"/>
  <c r="A1108" i="2" s="1"/>
  <c r="A1109" i="2" s="1"/>
  <c r="A1110" i="2" s="1"/>
  <c r="A1111" i="2" s="1"/>
  <c r="A1112" i="2" s="1"/>
  <c r="A1113" i="2" s="1"/>
  <c r="A1114" i="2" s="1"/>
  <c r="A1115" i="2" s="1"/>
  <c r="A1116" i="2" s="1"/>
  <c r="A1117" i="2" s="1"/>
  <c r="A1118" i="2" s="1"/>
  <c r="A1119" i="2" s="1"/>
  <c r="A1120" i="2" s="1"/>
  <c r="A1121" i="2" s="1"/>
  <c r="A1122" i="2" s="1"/>
  <c r="A1123" i="2" s="1"/>
  <c r="A1124" i="2" s="1"/>
  <c r="A1125" i="2" s="1"/>
  <c r="A1126" i="2" s="1"/>
  <c r="A1127" i="2" s="1"/>
  <c r="A1128" i="2" s="1"/>
  <c r="A1129" i="2" s="1"/>
  <c r="A1130" i="2" s="1"/>
  <c r="A1131" i="2" s="1"/>
  <c r="A1132" i="2" s="1"/>
  <c r="A1133" i="2" s="1"/>
  <c r="A1134" i="2" s="1"/>
  <c r="A1135" i="2" s="1"/>
  <c r="A1136" i="2" s="1"/>
  <c r="A1137" i="2" s="1"/>
  <c r="A1138" i="2" s="1"/>
  <c r="A1139" i="2" s="1"/>
  <c r="A1140" i="2" s="1"/>
  <c r="A1141" i="2" s="1"/>
  <c r="A1142" i="2" s="1"/>
  <c r="A1143" i="2" s="1"/>
  <c r="A1144" i="2" s="1"/>
  <c r="A1145" i="2" s="1"/>
  <c r="A1146" i="2" s="1"/>
  <c r="A1147" i="2" s="1"/>
  <c r="A1148" i="2" s="1"/>
  <c r="A1149" i="2" s="1"/>
  <c r="A1150" i="2" s="1"/>
  <c r="A1151" i="2" s="1"/>
  <c r="A1152" i="2" s="1"/>
  <c r="A1153" i="2" s="1"/>
  <c r="A1154" i="2" s="1"/>
  <c r="A1155" i="2" s="1"/>
  <c r="A1156" i="2" s="1"/>
  <c r="A1157" i="2" s="1"/>
  <c r="A1158" i="2" s="1"/>
  <c r="A1159" i="2" s="1"/>
  <c r="A1160" i="2" s="1"/>
  <c r="A1161" i="2" s="1"/>
  <c r="A1162" i="2" s="1"/>
  <c r="A1163" i="2" s="1"/>
  <c r="A1164" i="2" s="1"/>
  <c r="A1165" i="2" s="1"/>
  <c r="A1166" i="2" s="1"/>
  <c r="A1167" i="2" s="1"/>
  <c r="A1168" i="2" s="1"/>
  <c r="A1169" i="2" s="1"/>
  <c r="A1170" i="2" s="1"/>
  <c r="A1171" i="2" s="1"/>
  <c r="A1172" i="2" s="1"/>
  <c r="A1173" i="2" s="1"/>
  <c r="A1174" i="2" s="1"/>
  <c r="A1175" i="2" s="1"/>
  <c r="A1176" i="2" s="1"/>
  <c r="A1177" i="2" s="1"/>
  <c r="A1178" i="2" s="1"/>
  <c r="A1179" i="2" s="1"/>
  <c r="A1180" i="2" s="1"/>
  <c r="A1181" i="2" s="1"/>
  <c r="A1182" i="2" s="1"/>
  <c r="A1183" i="2" s="1"/>
  <c r="A1184" i="2" s="1"/>
  <c r="A1185" i="2" s="1"/>
  <c r="A1186" i="2" s="1"/>
  <c r="A1187" i="2" s="1"/>
  <c r="A1188" i="2" s="1"/>
  <c r="A1189" i="2" s="1"/>
  <c r="A1190" i="2" s="1"/>
  <c r="A1191" i="2" s="1"/>
  <c r="A1192" i="2" s="1"/>
  <c r="A1193" i="2" s="1"/>
  <c r="A1194" i="2" s="1"/>
  <c r="A1195" i="2" s="1"/>
  <c r="A1196" i="2" s="1"/>
  <c r="A1197" i="2" s="1"/>
  <c r="A1198" i="2" s="1"/>
  <c r="A1199" i="2" s="1"/>
  <c r="A1200" i="2" s="1"/>
  <c r="A1201" i="2" s="1"/>
  <c r="A1202" i="2" s="1"/>
  <c r="A1203" i="2" s="1"/>
  <c r="A1204" i="2" s="1"/>
  <c r="A1205" i="2" s="1"/>
  <c r="A1206" i="2" s="1"/>
  <c r="A1207" i="2" s="1"/>
  <c r="A1208" i="2" s="1"/>
  <c r="A1209" i="2" s="1"/>
  <c r="A1210" i="2" s="1"/>
  <c r="A1211" i="2" s="1"/>
  <c r="A1212" i="2" s="1"/>
  <c r="A1213" i="2" s="1"/>
  <c r="A1214" i="2" s="1"/>
  <c r="A1215" i="2" s="1"/>
  <c r="A1216" i="2" s="1"/>
  <c r="A1217" i="2" s="1"/>
  <c r="A1218" i="2" s="1"/>
  <c r="A1219" i="2" s="1"/>
  <c r="A1220" i="2" s="1"/>
  <c r="A1221" i="2" s="1"/>
  <c r="A1222" i="2" s="1"/>
  <c r="A1223" i="2" s="1"/>
  <c r="A1224" i="2" s="1"/>
  <c r="A1225" i="2" s="1"/>
  <c r="A1226" i="2" s="1"/>
  <c r="A1227" i="2" s="1"/>
  <c r="A1228" i="2" s="1"/>
  <c r="A1229" i="2" s="1"/>
  <c r="A1230" i="2" s="1"/>
  <c r="A1231" i="2" s="1"/>
  <c r="A1232" i="2" s="1"/>
  <c r="A1233" i="2" s="1"/>
  <c r="A1234" i="2" s="1"/>
  <c r="A1235" i="2" s="1"/>
  <c r="A1236" i="2" s="1"/>
  <c r="A1237" i="2" s="1"/>
  <c r="A1238" i="2" s="1"/>
  <c r="A1239" i="2" s="1"/>
  <c r="A1240" i="2" s="1"/>
  <c r="A1241" i="2" s="1"/>
  <c r="A1242" i="2" s="1"/>
  <c r="A1243" i="2" s="1"/>
  <c r="A1244" i="2" s="1"/>
  <c r="A1245" i="2" s="1"/>
  <c r="A1246" i="2" s="1"/>
  <c r="A1247" i="2" s="1"/>
  <c r="A1248" i="2" s="1"/>
  <c r="A1249" i="2" s="1"/>
  <c r="A1250" i="2" s="1"/>
  <c r="A1251" i="2" s="1"/>
  <c r="A1252" i="2" s="1"/>
  <c r="A1253" i="2" s="1"/>
  <c r="A1254" i="2" s="1"/>
  <c r="A1255" i="2" s="1"/>
  <c r="A1256" i="2" s="1"/>
  <c r="A1257" i="2" s="1"/>
  <c r="A1258" i="2" s="1"/>
  <c r="A1259" i="2" s="1"/>
  <c r="A1260" i="2" s="1"/>
  <c r="A1261" i="2" s="1"/>
  <c r="A1262" i="2" s="1"/>
  <c r="A1263" i="2" s="1"/>
  <c r="A1264" i="2" s="1"/>
  <c r="A1265" i="2" s="1"/>
  <c r="A1266" i="2" s="1"/>
  <c r="A1267" i="2" s="1"/>
  <c r="A1268" i="2" s="1"/>
  <c r="A1269" i="2" s="1"/>
  <c r="A1270" i="2" s="1"/>
  <c r="A1271" i="2" s="1"/>
  <c r="A1272" i="2" s="1"/>
  <c r="A1273" i="2" s="1"/>
  <c r="A1274" i="2" s="1"/>
  <c r="A1275" i="2" s="1"/>
  <c r="A1276" i="2" s="1"/>
  <c r="A1277" i="2" s="1"/>
  <c r="A1278" i="2" s="1"/>
  <c r="A1279" i="2" s="1"/>
  <c r="A1280" i="2" s="1"/>
  <c r="A1281" i="2" s="1"/>
  <c r="A1282" i="2" s="1"/>
  <c r="A1283" i="2" s="1"/>
  <c r="A1284" i="2" s="1"/>
  <c r="A1285" i="2" s="1"/>
  <c r="A1286" i="2" s="1"/>
  <c r="A1287" i="2" s="1"/>
  <c r="A1288" i="2" s="1"/>
  <c r="A1289" i="2" s="1"/>
  <c r="A1290" i="2" s="1"/>
  <c r="A1291" i="2" s="1"/>
  <c r="A1292" i="2" s="1"/>
  <c r="A1293" i="2" s="1"/>
  <c r="A1294" i="2" s="1"/>
  <c r="A1295" i="2" s="1"/>
  <c r="A1296" i="2" s="1"/>
  <c r="A1297" i="2" s="1"/>
  <c r="A1298" i="2" s="1"/>
  <c r="A1299" i="2" s="1"/>
  <c r="A1300" i="2" s="1"/>
  <c r="A1301" i="2" s="1"/>
  <c r="A1302" i="2" s="1"/>
  <c r="A1303" i="2" s="1"/>
  <c r="A1304" i="2" s="1"/>
  <c r="A1305" i="2" s="1"/>
  <c r="A1306" i="2" s="1"/>
  <c r="A1307" i="2" s="1"/>
  <c r="A1308" i="2" s="1"/>
  <c r="A1309" i="2" s="1"/>
  <c r="A1310" i="2" s="1"/>
  <c r="A1311" i="2" s="1"/>
  <c r="A1312" i="2" s="1"/>
  <c r="A1313" i="2" s="1"/>
  <c r="A1314" i="2" s="1"/>
  <c r="A1315" i="2" s="1"/>
  <c r="A1316" i="2" s="1"/>
  <c r="A1317" i="2" s="1"/>
  <c r="A1318" i="2" s="1"/>
  <c r="A1319" i="2" s="1"/>
  <c r="A1320" i="2" s="1"/>
  <c r="A1321" i="2" s="1"/>
  <c r="A1322" i="2" s="1"/>
  <c r="A1323" i="2" s="1"/>
  <c r="A1324" i="2" s="1"/>
  <c r="A1325" i="2" s="1"/>
  <c r="A1326" i="2" s="1"/>
  <c r="A1327" i="2" s="1"/>
  <c r="A1328" i="2" s="1"/>
  <c r="A1329" i="2" s="1"/>
  <c r="A1330" i="2" s="1"/>
  <c r="A1331" i="2" s="1"/>
  <c r="A1332" i="2" s="1"/>
  <c r="A1333" i="2" s="1"/>
  <c r="A1334" i="2" s="1"/>
  <c r="A1335" i="2" s="1"/>
  <c r="A1336" i="2" s="1"/>
  <c r="A1337" i="2" s="1"/>
  <c r="A1338" i="2" s="1"/>
  <c r="A1339" i="2" s="1"/>
  <c r="A1340" i="2" s="1"/>
  <c r="A1341" i="2" s="1"/>
  <c r="A1342" i="2" s="1"/>
  <c r="A1343" i="2" s="1"/>
  <c r="A1344" i="2" s="1"/>
  <c r="A1345" i="2" s="1"/>
  <c r="A1346" i="2" s="1"/>
  <c r="A1347" i="2" s="1"/>
  <c r="A1348" i="2" s="1"/>
  <c r="A1349" i="2" s="1"/>
  <c r="A1350" i="2" s="1"/>
  <c r="A1351" i="2" s="1"/>
  <c r="A1352" i="2" s="1"/>
  <c r="A1353" i="2" s="1"/>
  <c r="A1354" i="2" s="1"/>
  <c r="A1355" i="2" s="1"/>
  <c r="A1356" i="2" s="1"/>
  <c r="A1357" i="2" s="1"/>
  <c r="A1358" i="2" s="1"/>
  <c r="A1359" i="2" s="1"/>
  <c r="A1360" i="2" s="1"/>
  <c r="A1361" i="2" s="1"/>
  <c r="A1362" i="2" s="1"/>
  <c r="A1363" i="2" s="1"/>
  <c r="A1364" i="2" s="1"/>
  <c r="A1365" i="2" s="1"/>
  <c r="A1366" i="2" s="1"/>
  <c r="A1367" i="2" s="1"/>
  <c r="A1368" i="2" s="1"/>
  <c r="A1369" i="2" s="1"/>
  <c r="A1370" i="2" s="1"/>
  <c r="A1371" i="2" s="1"/>
  <c r="A1372" i="2" s="1"/>
  <c r="A1373" i="2" s="1"/>
  <c r="A1374" i="2" s="1"/>
  <c r="A1375" i="2" s="1"/>
  <c r="A1376" i="2" s="1"/>
  <c r="A1377" i="2" s="1"/>
  <c r="A1378" i="2" s="1"/>
  <c r="A1379" i="2" s="1"/>
  <c r="A1380" i="2" s="1"/>
  <c r="A1381" i="2" s="1"/>
  <c r="A1382" i="2" s="1"/>
  <c r="A1383" i="2" s="1"/>
  <c r="A1384" i="2" s="1"/>
  <c r="A1385" i="2" s="1"/>
  <c r="A1386" i="2" s="1"/>
  <c r="A1387" i="2" s="1"/>
  <c r="A1388" i="2" s="1"/>
  <c r="A1389" i="2" s="1"/>
  <c r="A1390" i="2" s="1"/>
  <c r="A1391" i="2" s="1"/>
  <c r="A1392" i="2" s="1"/>
  <c r="A1393" i="2" s="1"/>
  <c r="A1394" i="2" s="1"/>
  <c r="A1395" i="2" s="1"/>
  <c r="A1396" i="2" s="1"/>
  <c r="A1397" i="2" s="1"/>
  <c r="A1398" i="2" s="1"/>
  <c r="A1399" i="2" s="1"/>
  <c r="A1400" i="2" s="1"/>
  <c r="A1401" i="2" s="1"/>
  <c r="A1402" i="2" s="1"/>
  <c r="A1403" i="2" s="1"/>
  <c r="A1404" i="2" s="1"/>
  <c r="A1405" i="2" s="1"/>
  <c r="A1406" i="2" s="1"/>
  <c r="A1407" i="2" s="1"/>
  <c r="A1408" i="2" s="1"/>
  <c r="A1409" i="2" s="1"/>
  <c r="A1410" i="2" s="1"/>
  <c r="A1411" i="2" s="1"/>
  <c r="A1412" i="2" s="1"/>
  <c r="A1413" i="2" s="1"/>
  <c r="A1414" i="2" s="1"/>
  <c r="A1415" i="2" s="1"/>
  <c r="A1416" i="2" s="1"/>
  <c r="A1417" i="2" s="1"/>
  <c r="A1418" i="2" s="1"/>
  <c r="A1419" i="2" s="1"/>
  <c r="A1420" i="2" s="1"/>
  <c r="A1421" i="2" s="1"/>
  <c r="A1422" i="2" s="1"/>
  <c r="A1423" i="2" s="1"/>
  <c r="A1424" i="2" s="1"/>
  <c r="A1425" i="2" s="1"/>
  <c r="A1426" i="2" s="1"/>
  <c r="A1427" i="2" s="1"/>
  <c r="A1428" i="2" s="1"/>
  <c r="A1429" i="2" s="1"/>
  <c r="A1430" i="2" s="1"/>
  <c r="A1431" i="2" s="1"/>
  <c r="A1432" i="2" s="1"/>
  <c r="A1433" i="2" s="1"/>
  <c r="A1434" i="2" s="1"/>
  <c r="A1435" i="2" s="1"/>
  <c r="A1436" i="2" s="1"/>
  <c r="A1437" i="2" s="1"/>
  <c r="A1438" i="2" s="1"/>
  <c r="A1439" i="2" s="1"/>
  <c r="A1440" i="2" s="1"/>
  <c r="A1441" i="2" s="1"/>
  <c r="A1442" i="2" s="1"/>
  <c r="A1443" i="2" s="1"/>
  <c r="A1444" i="2" s="1"/>
  <c r="A1445" i="2" s="1"/>
  <c r="A1446" i="2" s="1"/>
  <c r="A1447" i="2" s="1"/>
  <c r="A1448" i="2" s="1"/>
  <c r="A1449" i="2" s="1"/>
  <c r="A1450" i="2" s="1"/>
  <c r="A1451" i="2" s="1"/>
  <c r="A1452" i="2" s="1"/>
  <c r="A1453" i="2" s="1"/>
  <c r="A1454" i="2" s="1"/>
  <c r="A1455" i="2" s="1"/>
  <c r="A1456" i="2" s="1"/>
  <c r="A1457" i="2" s="1"/>
  <c r="A1458" i="2" s="1"/>
  <c r="A1459" i="2" s="1"/>
  <c r="A1460" i="2" s="1"/>
  <c r="A1461" i="2" s="1"/>
  <c r="A1462" i="2" s="1"/>
  <c r="A1463" i="2" s="1"/>
  <c r="A1464" i="2" s="1"/>
  <c r="A1465" i="2" s="1"/>
  <c r="A1466" i="2" s="1"/>
  <c r="A1467" i="2" s="1"/>
  <c r="A1468" i="2" s="1"/>
  <c r="A1469" i="2" s="1"/>
  <c r="A1470" i="2" s="1"/>
  <c r="A1471" i="2" s="1"/>
  <c r="A1472" i="2" s="1"/>
  <c r="A1473" i="2" s="1"/>
  <c r="A1474" i="2" s="1"/>
  <c r="A1475" i="2" s="1"/>
  <c r="A1476" i="2" s="1"/>
  <c r="A1477" i="2" s="1"/>
  <c r="A1478" i="2" s="1"/>
  <c r="A1479" i="2" s="1"/>
  <c r="A1480" i="2" s="1"/>
  <c r="A1481" i="2" s="1"/>
  <c r="A1482" i="2" s="1"/>
  <c r="A1483" i="2" s="1"/>
  <c r="A1484" i="2" s="1"/>
  <c r="A1485" i="2" s="1"/>
  <c r="A1486" i="2" s="1"/>
  <c r="A1487" i="2" s="1"/>
  <c r="A1488" i="2" s="1"/>
  <c r="A1489" i="2" s="1"/>
  <c r="A1490" i="2" s="1"/>
  <c r="A1491" i="2" s="1"/>
  <c r="A1492" i="2" s="1"/>
  <c r="A1493" i="2" s="1"/>
  <c r="A1494" i="2" s="1"/>
  <c r="A1495" i="2" s="1"/>
  <c r="A1496" i="2" s="1"/>
  <c r="A1497" i="2" s="1"/>
  <c r="A1498" i="2" s="1"/>
  <c r="A1499" i="2" s="1"/>
  <c r="A1500" i="2" s="1"/>
  <c r="A1501" i="2" s="1"/>
  <c r="A1502" i="2" s="1"/>
  <c r="A1503" i="2" s="1"/>
  <c r="A1504" i="2" s="1"/>
  <c r="A1505" i="2" s="1"/>
  <c r="A1506" i="2" s="1"/>
  <c r="A1507" i="2" s="1"/>
  <c r="A1508" i="2" s="1"/>
  <c r="A1509" i="2" s="1"/>
  <c r="A1510" i="2" s="1"/>
  <c r="A1511" i="2" s="1"/>
  <c r="A1512" i="2" s="1"/>
  <c r="A1513" i="2" s="1"/>
  <c r="A1514" i="2" s="1"/>
  <c r="A1515" i="2" s="1"/>
  <c r="A1516" i="2" s="1"/>
  <c r="A1517" i="2" s="1"/>
  <c r="A1518" i="2" s="1"/>
  <c r="A1519" i="2" s="1"/>
  <c r="A1520" i="2" s="1"/>
  <c r="A1521" i="2" s="1"/>
  <c r="A1522" i="2" s="1"/>
  <c r="A1523" i="2" s="1"/>
  <c r="A1524" i="2" s="1"/>
  <c r="A1525" i="2" s="1"/>
  <c r="A1526" i="2" s="1"/>
  <c r="A1527" i="2" s="1"/>
  <c r="A1528" i="2" s="1"/>
  <c r="A1529" i="2" s="1"/>
  <c r="A1530" i="2" s="1"/>
  <c r="A1531" i="2" s="1"/>
  <c r="A1532" i="2" s="1"/>
  <c r="A1533" i="2" s="1"/>
  <c r="A1534" i="2" s="1"/>
  <c r="A1535" i="2" s="1"/>
  <c r="A1536" i="2" s="1"/>
  <c r="A1537" i="2" s="1"/>
  <c r="A1538" i="2" s="1"/>
  <c r="A1539" i="2" s="1"/>
  <c r="A1540" i="2" s="1"/>
  <c r="A1541" i="2" s="1"/>
  <c r="A1542" i="2" s="1"/>
  <c r="A1543" i="2" s="1"/>
  <c r="A1544" i="2" s="1"/>
  <c r="A1545" i="2" s="1"/>
  <c r="A1546" i="2" s="1"/>
  <c r="A1547" i="2" s="1"/>
  <c r="A1548" i="2" s="1"/>
  <c r="A1549" i="2" s="1"/>
  <c r="A1550" i="2" s="1"/>
  <c r="A1551" i="2" s="1"/>
  <c r="A1552" i="2" s="1"/>
  <c r="A1553" i="2" s="1"/>
  <c r="A1554" i="2" s="1"/>
  <c r="A1555" i="2" s="1"/>
  <c r="A1556" i="2" s="1"/>
  <c r="A1557" i="2" s="1"/>
  <c r="A1558" i="2" s="1"/>
  <c r="A1559" i="2" s="1"/>
  <c r="A1560" i="2" s="1"/>
  <c r="A1561" i="2" s="1"/>
  <c r="A1562" i="2" s="1"/>
  <c r="A1563" i="2" s="1"/>
  <c r="A1564" i="2" s="1"/>
  <c r="A1565" i="2" s="1"/>
  <c r="A1566" i="2" s="1"/>
  <c r="A1567" i="2" s="1"/>
  <c r="A1568" i="2" s="1"/>
  <c r="A1569" i="2" s="1"/>
  <c r="A1570" i="2" s="1"/>
  <c r="A1571" i="2" s="1"/>
  <c r="A1572" i="2" s="1"/>
  <c r="A1573" i="2" s="1"/>
  <c r="A1574" i="2" s="1"/>
  <c r="A1575" i="2" s="1"/>
  <c r="A1576" i="2" s="1"/>
  <c r="A1577" i="2" s="1"/>
  <c r="A1578" i="2" s="1"/>
  <c r="A1579" i="2" s="1"/>
  <c r="A1580" i="2" s="1"/>
  <c r="A1581" i="2" s="1"/>
  <c r="A1582" i="2" s="1"/>
  <c r="A1583" i="2" s="1"/>
  <c r="A1584" i="2" s="1"/>
  <c r="A1585" i="2" s="1"/>
  <c r="A1586" i="2" s="1"/>
  <c r="A1587" i="2" s="1"/>
  <c r="A1588" i="2" s="1"/>
  <c r="A1589" i="2" s="1"/>
  <c r="A1590" i="2" s="1"/>
  <c r="A1591" i="2" s="1"/>
  <c r="A1592" i="2" s="1"/>
  <c r="A1593" i="2" s="1"/>
  <c r="A1594" i="2" s="1"/>
  <c r="A1595" i="2" s="1"/>
  <c r="A1596" i="2" s="1"/>
  <c r="A1597" i="2" s="1"/>
  <c r="A1598" i="2" s="1"/>
  <c r="A1599" i="2" s="1"/>
  <c r="A1600" i="2" s="1"/>
  <c r="A1601" i="2" s="1"/>
  <c r="A1602" i="2" s="1"/>
  <c r="A1603" i="2" s="1"/>
  <c r="A1604" i="2" s="1"/>
  <c r="A1605" i="2" s="1"/>
  <c r="A1606" i="2" s="1"/>
  <c r="A1607" i="2" s="1"/>
  <c r="A1608" i="2" s="1"/>
  <c r="A1609" i="2" s="1"/>
  <c r="A1610" i="2" s="1"/>
  <c r="A1611" i="2" s="1"/>
  <c r="A1612" i="2" s="1"/>
  <c r="A1613" i="2" s="1"/>
  <c r="A1614" i="2" s="1"/>
  <c r="A1615" i="2" s="1"/>
  <c r="A1616" i="2" s="1"/>
  <c r="A1617" i="2" s="1"/>
  <c r="A1618" i="2" s="1"/>
  <c r="A1619" i="2" s="1"/>
  <c r="A1620" i="2" s="1"/>
  <c r="A1621" i="2" s="1"/>
  <c r="A1622" i="2" s="1"/>
  <c r="A1623" i="2" s="1"/>
  <c r="A1624" i="2" s="1"/>
  <c r="A1625" i="2" s="1"/>
  <c r="A1626" i="2" s="1"/>
  <c r="A1627" i="2" s="1"/>
  <c r="A1628" i="2" s="1"/>
  <c r="A1629" i="2" s="1"/>
  <c r="A1630" i="2" s="1"/>
  <c r="A1631" i="2" s="1"/>
  <c r="A1632" i="2" s="1"/>
  <c r="A1633" i="2" s="1"/>
  <c r="A1634" i="2" s="1"/>
  <c r="A1635" i="2" s="1"/>
  <c r="A1636" i="2" s="1"/>
  <c r="A1637" i="2" s="1"/>
  <c r="A1638" i="2" s="1"/>
  <c r="A1639" i="2" s="1"/>
  <c r="A1640" i="2" s="1"/>
  <c r="A1641" i="2" s="1"/>
  <c r="A1642" i="2" s="1"/>
  <c r="A1643" i="2" s="1"/>
  <c r="A1644" i="2" s="1"/>
  <c r="A1645" i="2" s="1"/>
  <c r="A1646" i="2" s="1"/>
  <c r="A1647" i="2" s="1"/>
  <c r="A1648" i="2" s="1"/>
  <c r="A1649" i="2" s="1"/>
  <c r="A1650" i="2" s="1"/>
  <c r="A1651" i="2" s="1"/>
  <c r="A1652" i="2" s="1"/>
  <c r="A1653" i="2" s="1"/>
  <c r="A1654" i="2" s="1"/>
  <c r="A1655" i="2" s="1"/>
  <c r="A1656" i="2" s="1"/>
  <c r="A1657" i="2" s="1"/>
  <c r="A1658" i="2" s="1"/>
  <c r="A1659" i="2" s="1"/>
  <c r="A1660" i="2" s="1"/>
  <c r="A1661" i="2" s="1"/>
  <c r="A1662" i="2" s="1"/>
  <c r="A1663" i="2" s="1"/>
  <c r="A1664" i="2" s="1"/>
  <c r="A1665" i="2" s="1"/>
  <c r="A1666" i="2" s="1"/>
  <c r="A1667" i="2" s="1"/>
  <c r="A1668" i="2" s="1"/>
  <c r="A1669" i="2" s="1"/>
  <c r="A1670" i="2" s="1"/>
  <c r="A1671" i="2" s="1"/>
  <c r="A1672" i="2" s="1"/>
  <c r="A1673" i="2" s="1"/>
  <c r="A1674" i="2" s="1"/>
  <c r="A1675" i="2" s="1"/>
  <c r="A1676" i="2" s="1"/>
  <c r="A1677" i="2" s="1"/>
  <c r="A1678" i="2" s="1"/>
  <c r="A1679" i="2" s="1"/>
  <c r="A1680" i="2" s="1"/>
  <c r="A1681" i="2" s="1"/>
  <c r="A1682" i="2" s="1"/>
  <c r="A1683" i="2" s="1"/>
  <c r="A1684" i="2" s="1"/>
  <c r="A1685" i="2" s="1"/>
  <c r="A1686" i="2" s="1"/>
  <c r="A1687" i="2" s="1"/>
  <c r="A1688" i="2" s="1"/>
  <c r="A1689" i="2" s="1"/>
  <c r="A1690" i="2" s="1"/>
  <c r="A1691" i="2" s="1"/>
  <c r="A1692" i="2" s="1"/>
  <c r="A1693" i="2" s="1"/>
  <c r="A1694" i="2" s="1"/>
  <c r="A1695" i="2" s="1"/>
  <c r="A1696" i="2" s="1"/>
  <c r="A1697" i="2" s="1"/>
  <c r="A1698" i="2" s="1"/>
  <c r="A1699" i="2" s="1"/>
  <c r="A1700" i="2" s="1"/>
  <c r="A1701" i="2" s="1"/>
  <c r="A1702" i="2" s="1"/>
  <c r="A1703" i="2" s="1"/>
  <c r="A1704" i="2" s="1"/>
  <c r="A1705" i="2" s="1"/>
  <c r="A1706" i="2" s="1"/>
  <c r="A1707" i="2" s="1"/>
  <c r="A1708" i="2" s="1"/>
  <c r="A1709" i="2" s="1"/>
  <c r="A1710" i="2" s="1"/>
  <c r="A1711" i="2" s="1"/>
  <c r="A1712" i="2" s="1"/>
  <c r="A1713" i="2" s="1"/>
  <c r="A1714" i="2" s="1"/>
  <c r="A1715" i="2" s="1"/>
  <c r="A1716" i="2" s="1"/>
  <c r="A1717" i="2" s="1"/>
  <c r="A1718" i="2" s="1"/>
  <c r="A1719" i="2" s="1"/>
  <c r="A1720" i="2" s="1"/>
  <c r="A1721" i="2" s="1"/>
  <c r="A1722" i="2" s="1"/>
  <c r="A1723" i="2" s="1"/>
  <c r="A1724" i="2" s="1"/>
  <c r="A1725" i="2" s="1"/>
  <c r="A1726" i="2" s="1"/>
  <c r="A1727" i="2" s="1"/>
  <c r="A1728" i="2" s="1"/>
  <c r="A1729" i="2" s="1"/>
  <c r="A1730" i="2" s="1"/>
  <c r="A1731" i="2" s="1"/>
  <c r="A1732" i="2" s="1"/>
  <c r="A1733" i="2" s="1"/>
  <c r="A1734" i="2" s="1"/>
  <c r="A1735" i="2" s="1"/>
  <c r="A1736" i="2" s="1"/>
  <c r="A1737" i="2" s="1"/>
  <c r="A1738" i="2" s="1"/>
  <c r="A1739" i="2" s="1"/>
  <c r="A1740" i="2" s="1"/>
  <c r="A1741" i="2" s="1"/>
  <c r="A1742" i="2" s="1"/>
  <c r="A1743" i="2" s="1"/>
  <c r="A1744" i="2" s="1"/>
  <c r="A1745" i="2" s="1"/>
  <c r="A1746" i="2" s="1"/>
  <c r="A1747" i="2" s="1"/>
  <c r="A1748" i="2" s="1"/>
  <c r="A1749" i="2" s="1"/>
  <c r="A1750" i="2" s="1"/>
  <c r="A1751" i="2" s="1"/>
  <c r="A1752" i="2" s="1"/>
  <c r="A1753" i="2" s="1"/>
  <c r="A1754" i="2" s="1"/>
  <c r="A1755" i="2" s="1"/>
  <c r="A1756" i="2" s="1"/>
  <c r="A1757" i="2" s="1"/>
  <c r="A1758" i="2" s="1"/>
  <c r="A1759" i="2" s="1"/>
  <c r="A1760" i="2" s="1"/>
  <c r="A1761" i="2" s="1"/>
  <c r="A1762" i="2" s="1"/>
  <c r="A1763" i="2" s="1"/>
  <c r="A1764" i="2" s="1"/>
  <c r="A1765" i="2" s="1"/>
  <c r="A1766" i="2" s="1"/>
  <c r="A1767" i="2" s="1"/>
  <c r="A1768" i="2" s="1"/>
  <c r="A1769" i="2" s="1"/>
  <c r="A1770" i="2" s="1"/>
  <c r="A1771" i="2" s="1"/>
  <c r="A1772" i="2" s="1"/>
  <c r="A1773" i="2" s="1"/>
  <c r="A1774" i="2" s="1"/>
  <c r="A1775" i="2" s="1"/>
  <c r="A1776" i="2" s="1"/>
  <c r="A1777" i="2" s="1"/>
  <c r="A1778" i="2" s="1"/>
  <c r="A1779" i="2" s="1"/>
  <c r="A1780" i="2" s="1"/>
  <c r="A1781" i="2" s="1"/>
  <c r="A1782" i="2" s="1"/>
  <c r="A1783" i="2" s="1"/>
  <c r="A1784" i="2" s="1"/>
  <c r="A1785" i="2" s="1"/>
  <c r="A1786" i="2" s="1"/>
  <c r="A1787" i="2" s="1"/>
  <c r="A1788" i="2" s="1"/>
  <c r="A1789" i="2" s="1"/>
  <c r="A1790" i="2" s="1"/>
  <c r="A1791" i="2" s="1"/>
  <c r="A1792" i="2" s="1"/>
  <c r="A1793" i="2" s="1"/>
  <c r="A1794" i="2" s="1"/>
  <c r="A1795" i="2" s="1"/>
  <c r="A1796" i="2" s="1"/>
  <c r="A1797" i="2" s="1"/>
  <c r="A1798" i="2" s="1"/>
  <c r="A1799" i="2" s="1"/>
  <c r="A1800" i="2" s="1"/>
  <c r="A1801" i="2" s="1"/>
  <c r="A1802" i="2" s="1"/>
  <c r="A1803" i="2" s="1"/>
  <c r="A1804" i="2" s="1"/>
  <c r="A1805" i="2" s="1"/>
  <c r="A1806" i="2" s="1"/>
  <c r="A1807" i="2" s="1"/>
  <c r="A1808" i="2" s="1"/>
  <c r="A1809" i="2" s="1"/>
  <c r="A1810" i="2" s="1"/>
  <c r="A1811" i="2" s="1"/>
  <c r="A1812" i="2" s="1"/>
  <c r="A1813" i="2" s="1"/>
  <c r="A1814" i="2" s="1"/>
  <c r="A1815" i="2" s="1"/>
  <c r="A1816" i="2" s="1"/>
  <c r="A1817" i="2" s="1"/>
  <c r="A1818" i="2" s="1"/>
  <c r="A1819" i="2" s="1"/>
  <c r="A1820" i="2" s="1"/>
  <c r="A1821" i="2" s="1"/>
  <c r="A1822" i="2" s="1"/>
  <c r="A1823" i="2" s="1"/>
  <c r="A1824" i="2" s="1"/>
  <c r="A1825" i="2" s="1"/>
  <c r="A1826" i="2" s="1"/>
  <c r="A1827" i="2" s="1"/>
  <c r="A1828" i="2" s="1"/>
  <c r="A1829" i="2" s="1"/>
  <c r="A1830" i="2" s="1"/>
  <c r="A1831" i="2" s="1"/>
  <c r="A1832" i="2" s="1"/>
  <c r="A1833" i="2" s="1"/>
  <c r="A1834" i="2" s="1"/>
  <c r="A1835" i="2" s="1"/>
  <c r="A1836" i="2" s="1"/>
  <c r="A1837" i="2" s="1"/>
  <c r="A1838" i="2" s="1"/>
  <c r="A1839" i="2" s="1"/>
  <c r="A1840" i="2" s="1"/>
  <c r="A1841" i="2" s="1"/>
  <c r="A1842" i="2" s="1"/>
  <c r="A1843" i="2" s="1"/>
  <c r="A1844" i="2" s="1"/>
  <c r="A1845" i="2" s="1"/>
  <c r="A1846" i="2" s="1"/>
  <c r="A1847" i="2" s="1"/>
  <c r="A1848" i="2" s="1"/>
  <c r="A1849" i="2" s="1"/>
  <c r="A1850" i="2" s="1"/>
  <c r="A1851" i="2" s="1"/>
  <c r="A1852" i="2" s="1"/>
  <c r="A1853" i="2" s="1"/>
  <c r="A1854" i="2" s="1"/>
  <c r="A1855" i="2" s="1"/>
  <c r="A1856" i="2" s="1"/>
  <c r="A1857" i="2" s="1"/>
  <c r="A1858" i="2" s="1"/>
  <c r="A1859" i="2" s="1"/>
  <c r="A1860" i="2" s="1"/>
  <c r="A1861" i="2" s="1"/>
  <c r="A1862" i="2" s="1"/>
  <c r="A1863" i="2" s="1"/>
  <c r="A1864" i="2" s="1"/>
  <c r="A1865" i="2" s="1"/>
  <c r="A1866" i="2" s="1"/>
  <c r="A1867" i="2" s="1"/>
  <c r="A1868" i="2" s="1"/>
  <c r="A1869" i="2" s="1"/>
  <c r="A1870" i="2" s="1"/>
  <c r="A1871" i="2" s="1"/>
  <c r="A1872" i="2" s="1"/>
  <c r="A1873" i="2" s="1"/>
  <c r="A1874" i="2" s="1"/>
  <c r="A1875" i="2" s="1"/>
  <c r="A1876" i="2" s="1"/>
  <c r="A1877" i="2" s="1"/>
  <c r="A1878" i="2" s="1"/>
  <c r="A1879" i="2" s="1"/>
  <c r="A1880" i="2" s="1"/>
  <c r="A1881" i="2" s="1"/>
  <c r="A1882" i="2" s="1"/>
  <c r="A1883" i="2" s="1"/>
  <c r="A1884" i="2" s="1"/>
  <c r="A1885" i="2" s="1"/>
  <c r="A1886" i="2" s="1"/>
  <c r="A1887" i="2" s="1"/>
  <c r="A1888" i="2" s="1"/>
  <c r="A1889" i="2" s="1"/>
  <c r="A1890" i="2" s="1"/>
  <c r="A1891" i="2" s="1"/>
  <c r="A1892" i="2" s="1"/>
  <c r="A1893" i="2" s="1"/>
  <c r="A1894" i="2" s="1"/>
  <c r="A1895" i="2" s="1"/>
  <c r="A1896" i="2" s="1"/>
  <c r="A1897" i="2" s="1"/>
  <c r="A1898" i="2" s="1"/>
  <c r="A1899" i="2" s="1"/>
  <c r="A1900" i="2" s="1"/>
  <c r="A1901" i="2" s="1"/>
  <c r="A1902" i="2" s="1"/>
  <c r="A1903" i="2" s="1"/>
  <c r="A1904" i="2" s="1"/>
  <c r="A1905" i="2" s="1"/>
  <c r="A1906" i="2" s="1"/>
  <c r="A1907" i="2" s="1"/>
  <c r="A1908" i="2" s="1"/>
  <c r="A1909" i="2" s="1"/>
  <c r="A1910" i="2" s="1"/>
  <c r="A1911" i="2" s="1"/>
  <c r="A1912" i="2" s="1"/>
  <c r="A1913" i="2" s="1"/>
  <c r="A1914" i="2" s="1"/>
  <c r="A1915" i="2" s="1"/>
  <c r="A1916" i="2" s="1"/>
  <c r="A1917" i="2" s="1"/>
  <c r="A1918" i="2" s="1"/>
  <c r="A1919" i="2" s="1"/>
  <c r="A1920" i="2" s="1"/>
  <c r="A1921" i="2" s="1"/>
  <c r="A1922" i="2" s="1"/>
  <c r="A1923" i="2" s="1"/>
  <c r="A1924" i="2" s="1"/>
  <c r="A1925" i="2" s="1"/>
  <c r="A1926" i="2" s="1"/>
  <c r="A1927" i="2" s="1"/>
  <c r="A1928" i="2" s="1"/>
  <c r="A1929" i="2" s="1"/>
  <c r="A1930" i="2" s="1"/>
  <c r="A1931" i="2" s="1"/>
  <c r="A1932" i="2" s="1"/>
  <c r="A1933" i="2" s="1"/>
  <c r="A1934" i="2" s="1"/>
  <c r="A1935" i="2" s="1"/>
  <c r="A1936" i="2" s="1"/>
  <c r="A1937" i="2" s="1"/>
  <c r="A1938" i="2" s="1"/>
  <c r="A1939" i="2" s="1"/>
  <c r="A1940" i="2" s="1"/>
  <c r="A1941" i="2" s="1"/>
  <c r="A1942" i="2" s="1"/>
  <c r="A1943" i="2" s="1"/>
  <c r="A1944" i="2" s="1"/>
  <c r="A1945" i="2" s="1"/>
  <c r="A1946" i="2" s="1"/>
  <c r="A1947" i="2" s="1"/>
  <c r="A1948" i="2" s="1"/>
  <c r="A1949" i="2" s="1"/>
  <c r="A1950" i="2" s="1"/>
  <c r="A1951" i="2" s="1"/>
  <c r="A1952" i="2" s="1"/>
  <c r="A1953" i="2" s="1"/>
  <c r="A1954" i="2" s="1"/>
  <c r="A1955" i="2" s="1"/>
  <c r="A1956" i="2" s="1"/>
  <c r="A1957" i="2" s="1"/>
  <c r="A1958" i="2" s="1"/>
  <c r="A1959" i="2" s="1"/>
  <c r="A1960" i="2" s="1"/>
  <c r="A1961" i="2" s="1"/>
  <c r="A1962" i="2" s="1"/>
  <c r="A1963" i="2" s="1"/>
  <c r="A1964" i="2" s="1"/>
  <c r="A1965" i="2" s="1"/>
  <c r="A1966" i="2" s="1"/>
  <c r="A1967" i="2" s="1"/>
  <c r="A1968" i="2" s="1"/>
  <c r="A1969" i="2" s="1"/>
  <c r="A1970" i="2" s="1"/>
  <c r="A1971" i="2" s="1"/>
  <c r="A1972" i="2" s="1"/>
  <c r="A1973" i="2" s="1"/>
  <c r="A1974" i="2" s="1"/>
  <c r="A1975" i="2" s="1"/>
  <c r="A1976" i="2" s="1"/>
  <c r="A1977" i="2" s="1"/>
  <c r="A1978" i="2" s="1"/>
  <c r="A1979" i="2" s="1"/>
  <c r="A1980" i="2" s="1"/>
  <c r="A1981" i="2" s="1"/>
  <c r="A1982" i="2" s="1"/>
  <c r="A1983" i="2" s="1"/>
  <c r="A1984" i="2" s="1"/>
  <c r="A1985" i="2" s="1"/>
  <c r="A1986" i="2" s="1"/>
  <c r="A1987" i="2" s="1"/>
  <c r="A1988" i="2" s="1"/>
  <c r="A1989" i="2" s="1"/>
  <c r="A1990" i="2" s="1"/>
  <c r="A1991" i="2" s="1"/>
  <c r="A1992" i="2" s="1"/>
  <c r="A1993" i="2" s="1"/>
  <c r="A1994" i="2" s="1"/>
  <c r="A1995" i="2" s="1"/>
  <c r="A1996" i="2" s="1"/>
  <c r="A1997" i="2" s="1"/>
  <c r="A1998" i="2" s="1"/>
  <c r="A1999" i="2" s="1"/>
  <c r="A2000" i="2" s="1"/>
  <c r="A2001" i="2" s="1"/>
  <c r="A2002" i="2" s="1"/>
  <c r="A2003" i="2" s="1"/>
  <c r="A2004" i="2" s="1"/>
  <c r="A2005" i="2" s="1"/>
  <c r="A2006" i="2" s="1"/>
  <c r="A2007" i="2" s="1"/>
  <c r="A2008" i="2" s="1"/>
  <c r="A2009" i="2" s="1"/>
  <c r="A2010" i="2" s="1"/>
  <c r="A2011" i="2" s="1"/>
  <c r="A2012" i="2" s="1"/>
  <c r="A2013" i="2" s="1"/>
  <c r="A2014" i="2" s="1"/>
  <c r="A2015" i="2" s="1"/>
  <c r="A2016" i="2" s="1"/>
  <c r="A2017" i="2" s="1"/>
  <c r="A2018" i="2" s="1"/>
  <c r="A2019" i="2" s="1"/>
  <c r="A2020" i="2" s="1"/>
  <c r="A2021" i="2" s="1"/>
  <c r="A2022" i="2" s="1"/>
  <c r="A2023" i="2" s="1"/>
  <c r="A2024" i="2" s="1"/>
  <c r="A2025" i="2" s="1"/>
  <c r="A2026" i="2" s="1"/>
  <c r="A2027" i="2" s="1"/>
  <c r="A2028" i="2" s="1"/>
  <c r="A2029" i="2" s="1"/>
  <c r="A2030" i="2" s="1"/>
  <c r="A2031" i="2" s="1"/>
  <c r="A2032" i="2" s="1"/>
  <c r="A2033" i="2" s="1"/>
  <c r="A2034" i="2" s="1"/>
  <c r="A2035" i="2" s="1"/>
  <c r="A2036" i="2" s="1"/>
  <c r="A2037" i="2" s="1"/>
  <c r="A2038" i="2" s="1"/>
  <c r="A2039" i="2" s="1"/>
  <c r="A2040" i="2" s="1"/>
  <c r="A2041" i="2" s="1"/>
  <c r="A2042" i="2" s="1"/>
  <c r="A2043" i="2" s="1"/>
  <c r="A2044" i="2" s="1"/>
  <c r="A2045" i="2" s="1"/>
  <c r="A2046" i="2" s="1"/>
  <c r="A2047" i="2" s="1"/>
  <c r="A2048" i="2" s="1"/>
  <c r="A2049" i="2" s="1"/>
  <c r="A2050" i="2" s="1"/>
  <c r="A2051" i="2" s="1"/>
  <c r="A2052" i="2" s="1"/>
  <c r="A2053" i="2" s="1"/>
  <c r="A2054" i="2" s="1"/>
  <c r="A2055" i="2" s="1"/>
  <c r="A2056" i="2" s="1"/>
  <c r="A2057" i="2" s="1"/>
  <c r="A2058" i="2" s="1"/>
  <c r="A2059" i="2" s="1"/>
  <c r="A2060" i="2" s="1"/>
  <c r="A2061" i="2" s="1"/>
  <c r="A2062" i="2" s="1"/>
  <c r="A2063" i="2" s="1"/>
  <c r="A2064" i="2" s="1"/>
  <c r="A2065" i="2" s="1"/>
  <c r="A2066" i="2" s="1"/>
  <c r="A2067" i="2" s="1"/>
  <c r="A2068" i="2" s="1"/>
  <c r="A2069" i="2" s="1"/>
  <c r="A2070" i="2" s="1"/>
  <c r="A2071" i="2" s="1"/>
  <c r="A2072" i="2" s="1"/>
  <c r="A2073" i="2" s="1"/>
  <c r="A2074" i="2" s="1"/>
  <c r="A2075" i="2" s="1"/>
  <c r="A2076" i="2" s="1"/>
  <c r="A2077" i="2" s="1"/>
  <c r="A2078" i="2" s="1"/>
  <c r="A2079" i="2" s="1"/>
  <c r="A2080" i="2" s="1"/>
  <c r="A2081" i="2" s="1"/>
  <c r="A2082" i="2" s="1"/>
  <c r="A2083" i="2" s="1"/>
  <c r="A2084" i="2" s="1"/>
  <c r="A2085" i="2" s="1"/>
  <c r="A2086" i="2" s="1"/>
  <c r="A2087" i="2" s="1"/>
  <c r="A2088" i="2" s="1"/>
  <c r="A2089" i="2" s="1"/>
  <c r="A2090" i="2" s="1"/>
  <c r="A2091" i="2" s="1"/>
  <c r="A2092" i="2" s="1"/>
  <c r="A2093" i="2" s="1"/>
  <c r="A2094" i="2" s="1"/>
  <c r="A2095" i="2" s="1"/>
  <c r="A2096" i="2" s="1"/>
  <c r="A2097" i="2" s="1"/>
  <c r="A2098" i="2" s="1"/>
  <c r="A2099" i="2" s="1"/>
  <c r="A2100" i="2" s="1"/>
  <c r="A2101" i="2" s="1"/>
  <c r="A2102" i="2" s="1"/>
  <c r="A2103" i="2" s="1"/>
  <c r="A2104" i="2" s="1"/>
  <c r="A2105" i="2" s="1"/>
  <c r="A2106" i="2" s="1"/>
  <c r="A2107" i="2" s="1"/>
  <c r="A2108" i="2" s="1"/>
  <c r="A2109" i="2" s="1"/>
  <c r="A2110" i="2" s="1"/>
  <c r="A2111" i="2" s="1"/>
  <c r="A2112" i="2" s="1"/>
  <c r="A2113" i="2" s="1"/>
  <c r="A2114" i="2" s="1"/>
  <c r="A2115" i="2" s="1"/>
  <c r="A2116" i="2" s="1"/>
  <c r="A2117" i="2" s="1"/>
  <c r="A2118" i="2" s="1"/>
  <c r="A2119" i="2" s="1"/>
  <c r="A2120" i="2" s="1"/>
  <c r="A2121" i="2" s="1"/>
  <c r="A2122" i="2" s="1"/>
  <c r="A2123" i="2" s="1"/>
  <c r="A2124" i="2" s="1"/>
  <c r="A2125" i="2" s="1"/>
  <c r="A2126" i="2" s="1"/>
  <c r="A2127" i="2" s="1"/>
  <c r="A2128" i="2" s="1"/>
  <c r="A2129" i="2" s="1"/>
  <c r="A2130" i="2" s="1"/>
  <c r="A2131" i="2" s="1"/>
  <c r="A2132" i="2" s="1"/>
  <c r="A2133" i="2" s="1"/>
  <c r="A2134" i="2" s="1"/>
  <c r="A2135" i="2" s="1"/>
  <c r="A2136" i="2" s="1"/>
  <c r="A2137" i="2" s="1"/>
  <c r="A2138" i="2" s="1"/>
  <c r="A2139" i="2" s="1"/>
  <c r="A2140" i="2" s="1"/>
  <c r="A2141" i="2" s="1"/>
  <c r="A2142" i="2" s="1"/>
  <c r="A2143" i="2" s="1"/>
  <c r="A2144" i="2" s="1"/>
  <c r="A2145" i="2" s="1"/>
  <c r="A2146" i="2" s="1"/>
  <c r="A2147" i="2" s="1"/>
  <c r="A2148" i="2" s="1"/>
  <c r="A2149" i="2" s="1"/>
  <c r="A2150" i="2" s="1"/>
  <c r="A2151" i="2" s="1"/>
  <c r="A2152" i="2" s="1"/>
  <c r="A2153" i="2" s="1"/>
  <c r="A2154" i="2" s="1"/>
  <c r="A2155" i="2" s="1"/>
  <c r="A2156" i="2" s="1"/>
  <c r="A2157" i="2" s="1"/>
  <c r="A2158" i="2" s="1"/>
  <c r="A2159" i="2" s="1"/>
  <c r="A2160" i="2" s="1"/>
  <c r="A2161" i="2" s="1"/>
  <c r="A2162" i="2" s="1"/>
  <c r="A2163" i="2" s="1"/>
  <c r="A2164" i="2" s="1"/>
  <c r="A2165" i="2" s="1"/>
  <c r="A2166" i="2" s="1"/>
  <c r="A2167" i="2" s="1"/>
  <c r="A2168" i="2" s="1"/>
  <c r="A2169" i="2" s="1"/>
  <c r="A2170" i="2" s="1"/>
  <c r="A2171" i="2" s="1"/>
  <c r="A2172" i="2" s="1"/>
  <c r="A2173" i="2" s="1"/>
  <c r="A2174" i="2" s="1"/>
  <c r="A2175" i="2" s="1"/>
  <c r="A2176" i="2" s="1"/>
  <c r="A2177" i="2" s="1"/>
  <c r="A2178" i="2" s="1"/>
  <c r="A2179" i="2" s="1"/>
  <c r="A2180" i="2" s="1"/>
  <c r="A2181" i="2" s="1"/>
  <c r="A2182" i="2" s="1"/>
  <c r="A2183" i="2" s="1"/>
  <c r="A2184" i="2" s="1"/>
  <c r="A2185" i="2" s="1"/>
  <c r="A2186" i="2" s="1"/>
  <c r="A2187" i="2" s="1"/>
  <c r="A2188" i="2" s="1"/>
  <c r="A2189" i="2" s="1"/>
  <c r="A2190" i="2" s="1"/>
  <c r="A2191" i="2" s="1"/>
  <c r="A2192" i="2" s="1"/>
  <c r="A2193" i="2" s="1"/>
  <c r="A2194" i="2" s="1"/>
  <c r="A2195" i="2" s="1"/>
  <c r="A2196" i="2" s="1"/>
  <c r="A2197" i="2" s="1"/>
  <c r="A2198" i="2" s="1"/>
  <c r="A2199" i="2" s="1"/>
  <c r="A2200" i="2" s="1"/>
  <c r="A2201" i="2" s="1"/>
  <c r="A2202" i="2" s="1"/>
  <c r="A2203" i="2" s="1"/>
  <c r="A2204" i="2" s="1"/>
  <c r="A2205" i="2" s="1"/>
  <c r="A2206" i="2" s="1"/>
  <c r="A2207" i="2" s="1"/>
  <c r="A2208" i="2" s="1"/>
  <c r="A2209" i="2" s="1"/>
  <c r="A2210" i="2" s="1"/>
  <c r="A2211" i="2" s="1"/>
  <c r="A2212" i="2" s="1"/>
  <c r="A2213" i="2" s="1"/>
  <c r="A2214" i="2" s="1"/>
  <c r="A2215" i="2" s="1"/>
  <c r="A2216" i="2" s="1"/>
  <c r="A2217" i="2" s="1"/>
  <c r="A2218" i="2" s="1"/>
  <c r="A2219" i="2" s="1"/>
  <c r="A2220" i="2" s="1"/>
  <c r="A2221" i="2" s="1"/>
  <c r="A2222" i="2" s="1"/>
  <c r="A2223" i="2" s="1"/>
  <c r="A2224" i="2" s="1"/>
  <c r="A2225" i="2" s="1"/>
  <c r="A2226" i="2" s="1"/>
  <c r="A2227" i="2" s="1"/>
  <c r="A2228" i="2" s="1"/>
  <c r="A2229" i="2" s="1"/>
  <c r="A2230" i="2" s="1"/>
  <c r="A2231" i="2" s="1"/>
  <c r="A2232" i="2" s="1"/>
  <c r="A2233" i="2" s="1"/>
  <c r="A2234" i="2" s="1"/>
  <c r="A2235" i="2" s="1"/>
  <c r="A2236" i="2" s="1"/>
  <c r="A2237" i="2" s="1"/>
  <c r="A2238" i="2" s="1"/>
  <c r="A2239" i="2" s="1"/>
  <c r="A2240" i="2" s="1"/>
  <c r="A2241" i="2" s="1"/>
  <c r="A2242" i="2" s="1"/>
  <c r="A2243" i="2" s="1"/>
  <c r="A2244" i="2" s="1"/>
  <c r="A2245" i="2" s="1"/>
  <c r="A2246" i="2" s="1"/>
  <c r="A2247" i="2" s="1"/>
  <c r="A2248" i="2" s="1"/>
  <c r="A2249" i="2" s="1"/>
  <c r="A2250" i="2" s="1"/>
  <c r="A2251" i="2" s="1"/>
  <c r="A2252" i="2" s="1"/>
  <c r="A2253" i="2" s="1"/>
  <c r="A2254" i="2" s="1"/>
  <c r="A2255" i="2" s="1"/>
  <c r="A2256" i="2" s="1"/>
  <c r="A2257" i="2" s="1"/>
  <c r="A2258" i="2" s="1"/>
  <c r="A2259" i="2" s="1"/>
  <c r="A2260" i="2" s="1"/>
  <c r="A2261" i="2" s="1"/>
  <c r="A2262" i="2" s="1"/>
  <c r="A2263" i="2" s="1"/>
  <c r="A2264" i="2" s="1"/>
  <c r="A2265" i="2" s="1"/>
  <c r="A2266" i="2" s="1"/>
  <c r="A2267" i="2" s="1"/>
  <c r="A2268" i="2" s="1"/>
  <c r="A2269" i="2" s="1"/>
  <c r="A2270" i="2" s="1"/>
  <c r="A2271" i="2" s="1"/>
  <c r="A2272" i="2" s="1"/>
  <c r="A2273" i="2" s="1"/>
  <c r="A2274" i="2" s="1"/>
  <c r="A2275" i="2" s="1"/>
  <c r="A2276" i="2" s="1"/>
  <c r="A2277" i="2" s="1"/>
  <c r="A2278" i="2" s="1"/>
  <c r="A2279" i="2" s="1"/>
  <c r="A2280" i="2" s="1"/>
  <c r="A2281" i="2" s="1"/>
  <c r="A2282" i="2" s="1"/>
  <c r="A2283" i="2" s="1"/>
  <c r="A2284" i="2" s="1"/>
  <c r="A2285" i="2" s="1"/>
  <c r="A2286" i="2" s="1"/>
  <c r="A2287" i="2" s="1"/>
  <c r="A2288" i="2" s="1"/>
  <c r="A2289" i="2" s="1"/>
  <c r="A2290" i="2" s="1"/>
  <c r="A2291" i="2" s="1"/>
  <c r="A2292" i="2" s="1"/>
  <c r="A2293" i="2" s="1"/>
  <c r="A2294" i="2" s="1"/>
  <c r="A2295" i="2" s="1"/>
  <c r="A2296" i="2" s="1"/>
  <c r="A2297" i="2" s="1"/>
  <c r="A2298" i="2" s="1"/>
  <c r="A2299" i="2" s="1"/>
  <c r="A2300" i="2" s="1"/>
  <c r="A2301" i="2" s="1"/>
  <c r="A2302" i="2" s="1"/>
  <c r="A2303" i="2" s="1"/>
  <c r="A2304" i="2" s="1"/>
  <c r="A2305" i="2" s="1"/>
  <c r="A2306" i="2" s="1"/>
  <c r="A2307" i="2" s="1"/>
  <c r="A2308" i="2" s="1"/>
  <c r="A2309" i="2" s="1"/>
  <c r="A2310" i="2" s="1"/>
  <c r="A2311" i="2" s="1"/>
  <c r="A2312" i="2" s="1"/>
  <c r="A2313" i="2" s="1"/>
  <c r="A2314" i="2" s="1"/>
  <c r="A2315" i="2" s="1"/>
  <c r="A2316" i="2" s="1"/>
  <c r="A2317" i="2" s="1"/>
  <c r="A2318" i="2" s="1"/>
  <c r="A2319" i="2" s="1"/>
  <c r="A2320" i="2" s="1"/>
  <c r="A2321" i="2" s="1"/>
  <c r="A2322" i="2" s="1"/>
  <c r="A2323" i="2" s="1"/>
  <c r="A2324" i="2" s="1"/>
  <c r="A2325" i="2" s="1"/>
  <c r="A2326" i="2" s="1"/>
  <c r="A2327" i="2" s="1"/>
  <c r="A2328" i="2" s="1"/>
  <c r="A2329" i="2" s="1"/>
  <c r="A2330" i="2" s="1"/>
  <c r="A2331" i="2" s="1"/>
  <c r="A2332" i="2" s="1"/>
  <c r="A2333" i="2" s="1"/>
  <c r="A2334" i="2" s="1"/>
  <c r="A2335" i="2" s="1"/>
  <c r="A2336" i="2" s="1"/>
  <c r="A2337" i="2" s="1"/>
  <c r="A2338" i="2" s="1"/>
  <c r="A2339" i="2" s="1"/>
  <c r="A2340" i="2" s="1"/>
  <c r="A2341" i="2" s="1"/>
  <c r="A2342" i="2" s="1"/>
  <c r="A2343" i="2" s="1"/>
  <c r="A2344" i="2" s="1"/>
  <c r="A2345" i="2" s="1"/>
  <c r="A2346" i="2" s="1"/>
  <c r="A2347" i="2" s="1"/>
  <c r="A2348" i="2" s="1"/>
  <c r="A2349" i="2" s="1"/>
  <c r="A2350" i="2" s="1"/>
  <c r="A2351" i="2" s="1"/>
  <c r="A2352" i="2" s="1"/>
  <c r="A2353" i="2" s="1"/>
  <c r="A2354" i="2" s="1"/>
  <c r="A2355" i="2" s="1"/>
  <c r="A2356" i="2" s="1"/>
  <c r="A2357" i="2" s="1"/>
  <c r="A2358" i="2" s="1"/>
  <c r="A2359" i="2" s="1"/>
  <c r="A2360" i="2" s="1"/>
  <c r="A2361" i="2" s="1"/>
  <c r="A2362" i="2" s="1"/>
  <c r="A2363" i="2" s="1"/>
  <c r="A2364" i="2" s="1"/>
  <c r="A2365" i="2" s="1"/>
  <c r="A2366" i="2" s="1"/>
  <c r="A2367" i="2" s="1"/>
  <c r="A2368" i="2" s="1"/>
  <c r="A2369" i="2" s="1"/>
  <c r="A2370" i="2" s="1"/>
  <c r="A2371" i="2" s="1"/>
  <c r="A2372" i="2" s="1"/>
  <c r="A2373" i="2" s="1"/>
  <c r="A2374" i="2" s="1"/>
  <c r="A2375" i="2" s="1"/>
  <c r="A2376" i="2" s="1"/>
  <c r="A2377" i="2" s="1"/>
  <c r="A2378" i="2" s="1"/>
  <c r="A2379" i="2" s="1"/>
  <c r="A2380" i="2" s="1"/>
  <c r="A2381" i="2" s="1"/>
  <c r="A2382" i="2" s="1"/>
  <c r="A2383" i="2" s="1"/>
  <c r="A2384" i="2" s="1"/>
  <c r="A2385" i="2" s="1"/>
  <c r="A2386" i="2" s="1"/>
  <c r="A2387" i="2" s="1"/>
  <c r="A2388" i="2" s="1"/>
  <c r="A2389" i="2" s="1"/>
  <c r="A2390" i="2" s="1"/>
  <c r="A2391" i="2" s="1"/>
  <c r="A2392" i="2" s="1"/>
  <c r="A2393" i="2" s="1"/>
  <c r="A2394" i="2" s="1"/>
  <c r="A2395" i="2" s="1"/>
  <c r="A2396" i="2" s="1"/>
  <c r="A2397" i="2" s="1"/>
  <c r="A2398" i="2" s="1"/>
  <c r="A2399" i="2" s="1"/>
  <c r="A2400" i="2" s="1"/>
  <c r="A2401" i="2" s="1"/>
  <c r="A2402" i="2" s="1"/>
  <c r="A2403" i="2" s="1"/>
  <c r="A2404" i="2" s="1"/>
  <c r="A2405" i="2" s="1"/>
  <c r="A2406" i="2" s="1"/>
  <c r="A2407" i="2" s="1"/>
  <c r="A2408" i="2" s="1"/>
  <c r="A2409" i="2" s="1"/>
  <c r="A2410" i="2" s="1"/>
  <c r="A2411" i="2" s="1"/>
  <c r="A2412" i="2" s="1"/>
  <c r="A2413" i="2" s="1"/>
  <c r="A2414" i="2" s="1"/>
  <c r="A2415" i="2" s="1"/>
  <c r="A2416" i="2" s="1"/>
  <c r="A2417" i="2" s="1"/>
  <c r="A2418" i="2" s="1"/>
  <c r="A2419" i="2" s="1"/>
  <c r="A2420" i="2" s="1"/>
  <c r="A2421" i="2" s="1"/>
  <c r="A2422" i="2" s="1"/>
  <c r="A2423" i="2" s="1"/>
  <c r="A2424" i="2" s="1"/>
  <c r="A2425" i="2" s="1"/>
  <c r="A2426" i="2" s="1"/>
  <c r="A2427" i="2" s="1"/>
  <c r="A2428" i="2" s="1"/>
  <c r="A2429" i="2" s="1"/>
  <c r="A2430" i="2" s="1"/>
  <c r="A2431" i="2" s="1"/>
  <c r="A2432" i="2" s="1"/>
  <c r="A2433" i="2" s="1"/>
  <c r="A2434" i="2" s="1"/>
  <c r="A2435" i="2" s="1"/>
  <c r="A2436" i="2" s="1"/>
  <c r="A2437" i="2" s="1"/>
  <c r="A2438" i="2" s="1"/>
  <c r="A2439" i="2" s="1"/>
  <c r="A2440" i="2" s="1"/>
  <c r="A2441" i="2" s="1"/>
  <c r="A2442" i="2" s="1"/>
  <c r="A2443" i="2" s="1"/>
  <c r="A2444" i="2" s="1"/>
  <c r="A2445" i="2" s="1"/>
  <c r="A2446" i="2" s="1"/>
  <c r="A2447" i="2" s="1"/>
  <c r="A2448" i="2" s="1"/>
  <c r="A2449" i="2" s="1"/>
  <c r="A2450" i="2" s="1"/>
  <c r="A2451" i="2" s="1"/>
  <c r="A2452" i="2" s="1"/>
  <c r="A2453" i="2" s="1"/>
  <c r="A2454" i="2" s="1"/>
  <c r="A2455" i="2" s="1"/>
  <c r="A2456" i="2" s="1"/>
  <c r="A2457" i="2" s="1"/>
  <c r="A2458" i="2" s="1"/>
  <c r="A2459" i="2" s="1"/>
  <c r="A2460" i="2" s="1"/>
  <c r="A2461" i="2" s="1"/>
  <c r="A2462" i="2" s="1"/>
  <c r="A2463" i="2" s="1"/>
  <c r="A2464" i="2" s="1"/>
  <c r="A2465" i="2" s="1"/>
  <c r="A2466" i="2" s="1"/>
  <c r="A2467" i="2" s="1"/>
  <c r="A2468" i="2" s="1"/>
  <c r="A2469" i="2" s="1"/>
  <c r="A2470" i="2" s="1"/>
  <c r="A2471" i="2" s="1"/>
  <c r="A2472" i="2" s="1"/>
  <c r="A2473" i="2" s="1"/>
  <c r="A2474" i="2" s="1"/>
  <c r="A2475" i="2" s="1"/>
  <c r="A2476" i="2" s="1"/>
  <c r="A2477" i="2" s="1"/>
  <c r="A2478" i="2" s="1"/>
  <c r="A2479" i="2" s="1"/>
  <c r="A2480" i="2" s="1"/>
  <c r="A2481" i="2" s="1"/>
  <c r="A2482" i="2" s="1"/>
  <c r="A2483" i="2" s="1"/>
  <c r="A2484" i="2" s="1"/>
  <c r="A2485" i="2" s="1"/>
  <c r="A2486" i="2" s="1"/>
  <c r="A2487" i="2" s="1"/>
  <c r="A2488" i="2" s="1"/>
  <c r="A2489" i="2" s="1"/>
  <c r="A2490" i="2" s="1"/>
  <c r="A2491" i="2" s="1"/>
  <c r="A2492" i="2" s="1"/>
  <c r="A2493" i="2" s="1"/>
  <c r="A2494" i="2" s="1"/>
  <c r="A2495" i="2" s="1"/>
  <c r="A2496" i="2" s="1"/>
  <c r="A2497" i="2" s="1"/>
  <c r="A2498" i="2" s="1"/>
  <c r="A2499" i="2" s="1"/>
  <c r="A2500" i="2" s="1"/>
  <c r="A2501" i="2" s="1"/>
  <c r="A2502" i="2" s="1"/>
  <c r="A2503" i="2" s="1"/>
  <c r="A2504" i="2" s="1"/>
  <c r="A2505" i="2" s="1"/>
  <c r="A2506" i="2" s="1"/>
  <c r="A2507" i="2" s="1"/>
  <c r="A2508" i="2" s="1"/>
  <c r="A2509" i="2" s="1"/>
  <c r="A2510" i="2" s="1"/>
  <c r="A2511" i="2" s="1"/>
  <c r="A2512" i="2" s="1"/>
  <c r="A2513" i="2" s="1"/>
  <c r="A2514" i="2" s="1"/>
  <c r="A2515" i="2" s="1"/>
  <c r="A2516" i="2" s="1"/>
  <c r="A2517" i="2" s="1"/>
  <c r="A2518" i="2" s="1"/>
  <c r="A2519" i="2" s="1"/>
  <c r="A2520" i="2" s="1"/>
  <c r="A2521" i="2" s="1"/>
  <c r="A2522" i="2" s="1"/>
  <c r="A2523" i="2" s="1"/>
  <c r="A2524" i="2" s="1"/>
  <c r="A2525" i="2" s="1"/>
  <c r="A2526" i="2" s="1"/>
  <c r="A2527" i="2" s="1"/>
  <c r="A2528" i="2" s="1"/>
  <c r="A2529" i="2" s="1"/>
  <c r="A2530" i="2" s="1"/>
  <c r="A2531" i="2" s="1"/>
  <c r="A2532" i="2" s="1"/>
  <c r="A2533" i="2" s="1"/>
  <c r="A2534" i="2" s="1"/>
  <c r="A2535" i="2" s="1"/>
  <c r="A2536" i="2" s="1"/>
  <c r="A2537" i="2" s="1"/>
  <c r="A2538" i="2" s="1"/>
  <c r="A2539" i="2" s="1"/>
  <c r="A2540" i="2" s="1"/>
  <c r="A2541" i="2" s="1"/>
  <c r="A2542" i="2" s="1"/>
  <c r="A2543" i="2" s="1"/>
  <c r="A2544" i="2" s="1"/>
  <c r="A2545" i="2" s="1"/>
  <c r="A2546" i="2" s="1"/>
  <c r="A2547" i="2" s="1"/>
  <c r="A2548" i="2" s="1"/>
  <c r="A2549" i="2" s="1"/>
  <c r="A2550" i="2" s="1"/>
  <c r="A2551" i="2" s="1"/>
  <c r="A2552" i="2" s="1"/>
  <c r="A2553" i="2" s="1"/>
  <c r="A2554" i="2" s="1"/>
  <c r="A2555" i="2" s="1"/>
  <c r="A2556" i="2" s="1"/>
  <c r="A2557" i="2" s="1"/>
  <c r="A2558" i="2" s="1"/>
  <c r="A2559" i="2" s="1"/>
  <c r="A2560" i="2" s="1"/>
  <c r="A2561" i="2" s="1"/>
  <c r="A2562" i="2" s="1"/>
  <c r="A2563" i="2" s="1"/>
  <c r="A2564" i="2" s="1"/>
  <c r="A2565" i="2" s="1"/>
  <c r="A2566" i="2" s="1"/>
  <c r="A2567" i="2" s="1"/>
  <c r="A2568" i="2" s="1"/>
  <c r="A2569" i="2" s="1"/>
  <c r="A2570" i="2" s="1"/>
  <c r="A2571" i="2" s="1"/>
  <c r="A2572" i="2" s="1"/>
  <c r="A2573" i="2" s="1"/>
  <c r="A2574" i="2" s="1"/>
  <c r="A2575" i="2" s="1"/>
  <c r="A2576" i="2" s="1"/>
  <c r="A2577" i="2" s="1"/>
  <c r="A2578" i="2" s="1"/>
  <c r="A2579" i="2" s="1"/>
  <c r="A2580" i="2" s="1"/>
  <c r="A2581" i="2" s="1"/>
  <c r="A2582" i="2" s="1"/>
  <c r="A2583" i="2" s="1"/>
  <c r="A2584" i="2" s="1"/>
  <c r="A2585" i="2" s="1"/>
  <c r="A2586" i="2" s="1"/>
  <c r="A2587" i="2" s="1"/>
  <c r="A2588" i="2" s="1"/>
  <c r="A2589" i="2" s="1"/>
  <c r="A2590" i="2" s="1"/>
  <c r="A2591" i="2" s="1"/>
  <c r="A2592" i="2" s="1"/>
  <c r="A2593" i="2" s="1"/>
  <c r="A2594" i="2" s="1"/>
  <c r="A2595" i="2" s="1"/>
  <c r="A2596" i="2" s="1"/>
  <c r="A2597" i="2" s="1"/>
  <c r="A2598" i="2" s="1"/>
  <c r="A2599" i="2" s="1"/>
  <c r="A2600" i="2" s="1"/>
  <c r="A2601" i="2" s="1"/>
  <c r="A2602" i="2" s="1"/>
  <c r="A2603" i="2" s="1"/>
  <c r="A2604" i="2" s="1"/>
  <c r="A2605" i="2" s="1"/>
  <c r="A2606" i="2" s="1"/>
  <c r="A2607" i="2" s="1"/>
  <c r="A2608" i="2" s="1"/>
  <c r="A2609" i="2" s="1"/>
  <c r="A2610" i="2" s="1"/>
  <c r="A2611" i="2" s="1"/>
  <c r="A2612" i="2" s="1"/>
  <c r="A2613" i="2" s="1"/>
  <c r="A2614" i="2" s="1"/>
  <c r="A2615" i="2" s="1"/>
  <c r="A2616" i="2" s="1"/>
  <c r="A2617" i="2" s="1"/>
  <c r="A2618" i="2" s="1"/>
  <c r="A2619" i="2" s="1"/>
  <c r="A2620" i="2" s="1"/>
  <c r="A2621" i="2" s="1"/>
  <c r="A2622" i="2" s="1"/>
  <c r="A2623" i="2" s="1"/>
  <c r="A2624" i="2" s="1"/>
  <c r="A2625" i="2" s="1"/>
  <c r="A2626" i="2" s="1"/>
  <c r="A2627" i="2" s="1"/>
  <c r="A2628" i="2" s="1"/>
  <c r="A2629" i="2" s="1"/>
  <c r="A2630" i="2" s="1"/>
  <c r="A2631" i="2" s="1"/>
  <c r="A2632" i="2" s="1"/>
  <c r="A2633" i="2" s="1"/>
  <c r="A2634" i="2" s="1"/>
  <c r="A2635" i="2" s="1"/>
  <c r="A2636" i="2" s="1"/>
  <c r="A2637" i="2" s="1"/>
  <c r="A2638" i="2" s="1"/>
  <c r="A2639" i="2" s="1"/>
  <c r="A2640" i="2" s="1"/>
  <c r="A2641" i="2" s="1"/>
  <c r="A2642" i="2" s="1"/>
  <c r="A2643" i="2" s="1"/>
  <c r="A2644" i="2" s="1"/>
  <c r="A2645" i="2" s="1"/>
  <c r="A2646" i="2" s="1"/>
  <c r="A2647" i="2" s="1"/>
  <c r="A2648" i="2" s="1"/>
  <c r="A2649" i="2" s="1"/>
  <c r="A2650" i="2" s="1"/>
  <c r="A2651" i="2" s="1"/>
  <c r="A2652" i="2" s="1"/>
  <c r="A2653" i="2" s="1"/>
  <c r="A2654" i="2" s="1"/>
  <c r="A2655" i="2" s="1"/>
  <c r="A2656" i="2" s="1"/>
  <c r="A2657" i="2" s="1"/>
  <c r="A2658" i="2" s="1"/>
  <c r="A2659" i="2" s="1"/>
  <c r="A2660" i="2" s="1"/>
  <c r="A2661" i="2" s="1"/>
  <c r="A2662" i="2" s="1"/>
  <c r="A2663" i="2" s="1"/>
  <c r="A2664" i="2" s="1"/>
  <c r="A2665" i="2" s="1"/>
  <c r="A2666" i="2" s="1"/>
  <c r="A2667" i="2" s="1"/>
  <c r="A2668" i="2" s="1"/>
  <c r="A2669" i="2" s="1"/>
  <c r="A2670" i="2" s="1"/>
  <c r="A2671" i="2" s="1"/>
  <c r="A2672" i="2" s="1"/>
  <c r="A2673" i="2" s="1"/>
  <c r="A2674" i="2" s="1"/>
  <c r="A2675" i="2" s="1"/>
  <c r="A2676" i="2" s="1"/>
  <c r="A2677" i="2" s="1"/>
  <c r="A2678" i="2" s="1"/>
  <c r="A2679" i="2" s="1"/>
  <c r="A2680" i="2" s="1"/>
  <c r="A2681" i="2" s="1"/>
  <c r="A2682" i="2" s="1"/>
  <c r="A2683" i="2" s="1"/>
  <c r="A2684" i="2" s="1"/>
  <c r="A2685" i="2" s="1"/>
  <c r="A2686" i="2" s="1"/>
  <c r="A2687" i="2" s="1"/>
  <c r="A2688" i="2" s="1"/>
  <c r="A2689" i="2" s="1"/>
  <c r="A2690" i="2" s="1"/>
  <c r="A2691" i="2" s="1"/>
  <c r="A2692" i="2" s="1"/>
  <c r="A2693" i="2" s="1"/>
  <c r="A2694" i="2" s="1"/>
  <c r="A2695" i="2" s="1"/>
  <c r="A2696" i="2" s="1"/>
  <c r="A2697" i="2" s="1"/>
  <c r="A2698" i="2" s="1"/>
  <c r="A2699" i="2" s="1"/>
  <c r="A2700" i="2" s="1"/>
  <c r="A2701" i="2" s="1"/>
  <c r="A2702" i="2" s="1"/>
  <c r="A2703" i="2" s="1"/>
  <c r="A2704" i="2" s="1"/>
  <c r="A2705" i="2" s="1"/>
  <c r="A2706" i="2" s="1"/>
  <c r="A2707" i="2" s="1"/>
  <c r="A2708" i="2" s="1"/>
  <c r="A2709" i="2" s="1"/>
  <c r="A2710" i="2" s="1"/>
  <c r="A2711" i="2" s="1"/>
  <c r="A2712" i="2" s="1"/>
  <c r="A2713" i="2" s="1"/>
  <c r="A2714" i="2" s="1"/>
  <c r="A2715" i="2" s="1"/>
  <c r="A2716" i="2" s="1"/>
  <c r="A2717" i="2" s="1"/>
  <c r="A2718" i="2" s="1"/>
  <c r="A2719" i="2" s="1"/>
  <c r="A2720" i="2" s="1"/>
  <c r="A2721" i="2" s="1"/>
  <c r="A2722" i="2" s="1"/>
  <c r="A2723" i="2" s="1"/>
  <c r="A2724" i="2" s="1"/>
  <c r="A2725" i="2" s="1"/>
  <c r="A2726" i="2" s="1"/>
  <c r="A2727" i="2" s="1"/>
  <c r="A2728" i="2" s="1"/>
  <c r="A2729" i="2" s="1"/>
  <c r="A2730" i="2" s="1"/>
  <c r="A2731" i="2" s="1"/>
  <c r="A2732" i="2" s="1"/>
  <c r="A2733" i="2" s="1"/>
  <c r="A2734" i="2" s="1"/>
  <c r="A2735" i="2" s="1"/>
  <c r="A2736" i="2" s="1"/>
  <c r="A2737" i="2" s="1"/>
  <c r="A2738" i="2" s="1"/>
  <c r="A2739" i="2" s="1"/>
  <c r="A2740" i="2" s="1"/>
  <c r="A2741" i="2" s="1"/>
  <c r="A2742" i="2" s="1"/>
  <c r="A2743" i="2" s="1"/>
  <c r="A2744" i="2" s="1"/>
  <c r="A2745" i="2" s="1"/>
  <c r="A2746" i="2" s="1"/>
  <c r="A2747" i="2" s="1"/>
  <c r="A2748" i="2" s="1"/>
  <c r="A2749" i="2" s="1"/>
  <c r="A2750" i="2" s="1"/>
  <c r="A2751" i="2" s="1"/>
  <c r="A2752" i="2" s="1"/>
  <c r="A2753" i="2" s="1"/>
  <c r="A2754" i="2" s="1"/>
  <c r="A2755" i="2" s="1"/>
  <c r="A2756" i="2" s="1"/>
  <c r="A2757" i="2" s="1"/>
  <c r="A2758" i="2" s="1"/>
  <c r="A2759" i="2" s="1"/>
  <c r="A2760" i="2" s="1"/>
  <c r="A2761" i="2" s="1"/>
  <c r="A2762" i="2" s="1"/>
  <c r="A2763" i="2" s="1"/>
  <c r="A2764" i="2" s="1"/>
  <c r="A2765" i="2" s="1"/>
  <c r="A2766" i="2" s="1"/>
  <c r="A2767" i="2" s="1"/>
  <c r="A2768" i="2" s="1"/>
  <c r="A2769" i="2" s="1"/>
  <c r="A2770" i="2" s="1"/>
  <c r="A2771" i="2" s="1"/>
  <c r="A2772" i="2" s="1"/>
  <c r="A2773" i="2" s="1"/>
  <c r="A2774" i="2" s="1"/>
  <c r="A2775" i="2" s="1"/>
  <c r="A2776" i="2" s="1"/>
  <c r="A2777" i="2" s="1"/>
  <c r="A2778" i="2" s="1"/>
  <c r="A2779" i="2" s="1"/>
  <c r="A2780" i="2" s="1"/>
  <c r="A2781" i="2" s="1"/>
  <c r="A2782" i="2" s="1"/>
  <c r="A2783" i="2" s="1"/>
  <c r="A2784" i="2" s="1"/>
  <c r="A2785" i="2" s="1"/>
  <c r="A2786" i="2" s="1"/>
  <c r="A2787" i="2" s="1"/>
  <c r="A2788" i="2" s="1"/>
  <c r="A2789" i="2" s="1"/>
  <c r="A2790" i="2" s="1"/>
  <c r="A2791" i="2" s="1"/>
  <c r="A2792" i="2" s="1"/>
  <c r="A2793" i="2" s="1"/>
  <c r="A2794" i="2" s="1"/>
  <c r="A2795" i="2" s="1"/>
  <c r="A2796" i="2" s="1"/>
  <c r="A2797" i="2" s="1"/>
  <c r="A2798" i="2" s="1"/>
  <c r="A2799" i="2" s="1"/>
  <c r="A2800" i="2" s="1"/>
  <c r="A2801" i="2" s="1"/>
  <c r="A2802" i="2" s="1"/>
  <c r="A2803" i="2" s="1"/>
  <c r="A2804" i="2" s="1"/>
  <c r="A2805" i="2" s="1"/>
  <c r="A2806" i="2" s="1"/>
  <c r="A2807" i="2" s="1"/>
  <c r="A2808" i="2" s="1"/>
  <c r="A2809" i="2" s="1"/>
  <c r="A2810" i="2" s="1"/>
  <c r="A2811" i="2" s="1"/>
  <c r="A2812" i="2" s="1"/>
  <c r="A2813" i="2" s="1"/>
  <c r="A2814" i="2" s="1"/>
  <c r="A2815" i="2" s="1"/>
  <c r="A2816" i="2" s="1"/>
  <c r="A2817" i="2" s="1"/>
  <c r="A2818" i="2" s="1"/>
  <c r="A2819" i="2" s="1"/>
  <c r="A2820" i="2" s="1"/>
  <c r="A2821" i="2" s="1"/>
  <c r="A2822" i="2" s="1"/>
  <c r="A2823" i="2" s="1"/>
  <c r="A2824" i="2" s="1"/>
  <c r="A2825" i="2" s="1"/>
  <c r="A2826" i="2" s="1"/>
  <c r="A2827" i="2" s="1"/>
  <c r="A2828" i="2" s="1"/>
  <c r="A2829" i="2" s="1"/>
  <c r="A2830" i="2" s="1"/>
  <c r="A2831" i="2" s="1"/>
  <c r="A2832" i="2" s="1"/>
  <c r="A2833" i="2" s="1"/>
  <c r="A2834" i="2" s="1"/>
  <c r="A2835" i="2" s="1"/>
  <c r="A2836" i="2" s="1"/>
  <c r="A2837" i="2" s="1"/>
  <c r="A2838" i="2" s="1"/>
  <c r="A2839" i="2" s="1"/>
  <c r="A2840" i="2" s="1"/>
  <c r="A2841" i="2" s="1"/>
  <c r="A2842" i="2" s="1"/>
  <c r="A2843" i="2" s="1"/>
  <c r="A2844" i="2" s="1"/>
  <c r="A2845" i="2" s="1"/>
  <c r="A2846" i="2" s="1"/>
  <c r="A2847" i="2" s="1"/>
  <c r="A2848" i="2" s="1"/>
  <c r="A2849" i="2" s="1"/>
  <c r="A2850" i="2" s="1"/>
  <c r="A2851" i="2" s="1"/>
  <c r="A2852" i="2" s="1"/>
  <c r="A2853" i="2" s="1"/>
  <c r="A2854" i="2" s="1"/>
  <c r="A2855" i="2" s="1"/>
  <c r="A2856" i="2" s="1"/>
  <c r="A2857" i="2" s="1"/>
  <c r="A2858" i="2" s="1"/>
  <c r="A2859" i="2" s="1"/>
  <c r="A2860" i="2" s="1"/>
  <c r="A2861" i="2" s="1"/>
  <c r="A2862" i="2" s="1"/>
  <c r="A2863" i="2" s="1"/>
  <c r="A2864" i="2" s="1"/>
  <c r="A2865" i="2" s="1"/>
  <c r="A2866" i="2" s="1"/>
  <c r="A2867" i="2" s="1"/>
  <c r="A2868" i="2" s="1"/>
  <c r="A2869" i="2" s="1"/>
  <c r="A2870" i="2" s="1"/>
  <c r="A2871" i="2" s="1"/>
  <c r="A2872" i="2" s="1"/>
  <c r="A2873" i="2" s="1"/>
  <c r="A2874" i="2" s="1"/>
  <c r="A2875" i="2" s="1"/>
  <c r="A2876" i="2" s="1"/>
  <c r="A2877" i="2" s="1"/>
  <c r="A2878" i="2" s="1"/>
  <c r="A2879" i="2" s="1"/>
  <c r="A2880" i="2" s="1"/>
  <c r="A2881" i="2" s="1"/>
  <c r="A2882" i="2" s="1"/>
  <c r="A2883" i="2" s="1"/>
  <c r="A2884" i="2" s="1"/>
  <c r="A2885" i="2" s="1"/>
  <c r="A2886" i="2" s="1"/>
  <c r="A2887" i="2" s="1"/>
  <c r="A2888" i="2" s="1"/>
  <c r="A2889" i="2" s="1"/>
  <c r="A2890" i="2" s="1"/>
  <c r="A2891" i="2" s="1"/>
  <c r="A2892" i="2" s="1"/>
  <c r="A2893" i="2" s="1"/>
  <c r="A2894" i="2" s="1"/>
  <c r="A2895" i="2" s="1"/>
  <c r="A2896" i="2" s="1"/>
  <c r="A2897" i="2" s="1"/>
  <c r="A2898" i="2" s="1"/>
  <c r="A2899" i="2" s="1"/>
  <c r="A2900" i="2" s="1"/>
  <c r="A2901" i="2" s="1"/>
  <c r="A2902" i="2" s="1"/>
  <c r="A2903" i="2" s="1"/>
  <c r="A2904" i="2" s="1"/>
  <c r="A2905" i="2" s="1"/>
  <c r="A2906" i="2" s="1"/>
  <c r="A2907" i="2" s="1"/>
  <c r="A2908" i="2" s="1"/>
  <c r="A2909" i="2" s="1"/>
  <c r="A2910" i="2" s="1"/>
  <c r="A2911" i="2" s="1"/>
  <c r="A2912" i="2" s="1"/>
  <c r="A2913" i="2" s="1"/>
  <c r="A2914" i="2" s="1"/>
  <c r="A2915" i="2" s="1"/>
  <c r="A2916" i="2" s="1"/>
  <c r="A2917" i="2" s="1"/>
  <c r="A2918" i="2" s="1"/>
  <c r="A2919" i="2" s="1"/>
  <c r="A2920" i="2" s="1"/>
  <c r="A2921" i="2" s="1"/>
  <c r="A2922" i="2" s="1"/>
  <c r="A2923" i="2" s="1"/>
  <c r="A2924" i="2" s="1"/>
  <c r="A2925" i="2" s="1"/>
  <c r="A2926" i="2" s="1"/>
  <c r="A2927" i="2" s="1"/>
  <c r="A2928" i="2" s="1"/>
  <c r="A2929" i="2" s="1"/>
  <c r="A2930" i="2" s="1"/>
  <c r="A2931" i="2" s="1"/>
  <c r="A2932" i="2" s="1"/>
  <c r="A2933" i="2" s="1"/>
  <c r="A2934" i="2" s="1"/>
  <c r="A2935" i="2" s="1"/>
  <c r="A2936" i="2" s="1"/>
  <c r="A2937" i="2" s="1"/>
  <c r="A2938" i="2" s="1"/>
  <c r="A2939" i="2" s="1"/>
  <c r="A2940" i="2" s="1"/>
  <c r="A2941" i="2" s="1"/>
  <c r="A2942" i="2" s="1"/>
  <c r="A2943" i="2" s="1"/>
  <c r="A2944" i="2" s="1"/>
  <c r="A2945" i="2" s="1"/>
  <c r="A2946" i="2" s="1"/>
  <c r="A2947" i="2" s="1"/>
  <c r="A2948" i="2" s="1"/>
  <c r="A2949" i="2" s="1"/>
  <c r="A2950" i="2" s="1"/>
  <c r="A2951" i="2" s="1"/>
  <c r="A2952" i="2" s="1"/>
  <c r="A2953" i="2" s="1"/>
  <c r="A2954" i="2" s="1"/>
  <c r="A2955" i="2" s="1"/>
  <c r="A2956" i="2" s="1"/>
  <c r="A2957" i="2" s="1"/>
  <c r="A2958" i="2" s="1"/>
  <c r="A2959" i="2" s="1"/>
  <c r="A2960" i="2" s="1"/>
  <c r="A2961" i="2" s="1"/>
  <c r="A2962" i="2" s="1"/>
  <c r="A2963" i="2" s="1"/>
  <c r="A2964" i="2" s="1"/>
  <c r="A2965" i="2" s="1"/>
  <c r="A2966" i="2" s="1"/>
  <c r="A2967" i="2" s="1"/>
  <c r="A2968" i="2" s="1"/>
  <c r="A2969" i="2" s="1"/>
  <c r="A2970" i="2" s="1"/>
  <c r="A2971" i="2" s="1"/>
  <c r="A2972" i="2" s="1"/>
  <c r="A2973" i="2" s="1"/>
  <c r="A2974" i="2" s="1"/>
  <c r="A2975" i="2" s="1"/>
  <c r="A2976" i="2" s="1"/>
  <c r="A2977" i="2" s="1"/>
  <c r="A2978" i="2" s="1"/>
  <c r="A2979" i="2" s="1"/>
  <c r="A2980" i="2" s="1"/>
  <c r="A2981" i="2" s="1"/>
  <c r="A2982" i="2" s="1"/>
  <c r="A2983" i="2" s="1"/>
  <c r="A2984" i="2" s="1"/>
  <c r="A2985" i="2" s="1"/>
  <c r="A2986" i="2" s="1"/>
  <c r="A2987" i="2" s="1"/>
  <c r="A2988" i="2" s="1"/>
  <c r="A2989" i="2" s="1"/>
  <c r="A2990" i="2" s="1"/>
  <c r="A2991" i="2" s="1"/>
  <c r="A2992" i="2" s="1"/>
  <c r="A2993" i="2" s="1"/>
  <c r="A2994" i="2" s="1"/>
  <c r="A2995" i="2" s="1"/>
  <c r="A2996" i="2" s="1"/>
  <c r="A2997" i="2" s="1"/>
  <c r="A2998" i="2" s="1"/>
  <c r="A2999" i="2" s="1"/>
  <c r="A3000" i="2" s="1"/>
  <c r="A3001" i="2" s="1"/>
  <c r="A3002" i="2" s="1"/>
  <c r="A3003" i="2" s="1"/>
  <c r="A3004" i="2" s="1"/>
  <c r="A3005" i="2" s="1"/>
  <c r="A3006" i="2" s="1"/>
  <c r="A3007" i="2" s="1"/>
  <c r="A3008" i="2" s="1"/>
  <c r="A3009" i="2" s="1"/>
  <c r="A3010" i="2" s="1"/>
  <c r="A3011" i="2" s="1"/>
  <c r="A3012" i="2" s="1"/>
  <c r="A3013" i="2" s="1"/>
  <c r="A3014" i="2" s="1"/>
  <c r="A3015" i="2" s="1"/>
  <c r="A3016" i="2" s="1"/>
  <c r="A3017" i="2" s="1"/>
  <c r="A3018" i="2" s="1"/>
  <c r="B11" i="3" l="1"/>
  <c r="G15" i="2"/>
  <c r="I15" i="2"/>
  <c r="K15" i="2"/>
  <c r="M9" i="2"/>
  <c r="F15" i="2"/>
  <c r="M7" i="2"/>
  <c r="M13" i="2"/>
  <c r="M11" i="2"/>
  <c r="M10" i="2"/>
  <c r="C74" i="11"/>
  <c r="M8" i="2"/>
  <c r="M12" i="2"/>
  <c r="H74" i="11"/>
  <c r="H15" i="2"/>
  <c r="J15" i="2"/>
  <c r="L15" i="2"/>
  <c r="E15" i="2"/>
  <c r="C76" i="11" l="1"/>
  <c r="M15" i="2"/>
</calcChain>
</file>

<file path=xl/sharedStrings.xml><?xml version="1.0" encoding="utf-8"?>
<sst xmlns="http://schemas.openxmlformats.org/spreadsheetml/2006/main" count="1366" uniqueCount="861">
  <si>
    <t>INSTRUCTIONS</t>
  </si>
  <si>
    <t>Employment Equity</t>
  </si>
  <si>
    <t>Skills Development</t>
  </si>
  <si>
    <t>Summary</t>
  </si>
  <si>
    <t>Male</t>
  </si>
  <si>
    <t>Female</t>
  </si>
  <si>
    <t>Occupational Levels</t>
  </si>
  <si>
    <t>Other</t>
  </si>
  <si>
    <t>TOTAL</t>
  </si>
  <si>
    <t>SUB TOTALS</t>
  </si>
  <si>
    <t>Detail</t>
  </si>
  <si>
    <t>Use dropdown</t>
  </si>
  <si>
    <t>Job title</t>
  </si>
  <si>
    <t>Race</t>
  </si>
  <si>
    <t>Gender</t>
  </si>
  <si>
    <t>Description of disability</t>
  </si>
  <si>
    <t>Occupational Level</t>
  </si>
  <si>
    <t>Category A</t>
  </si>
  <si>
    <t>Institution-based, theoretical only, formally assessed</t>
  </si>
  <si>
    <t>Category B</t>
  </si>
  <si>
    <t>Institution-based, theoretical &amp; practical learning, formally assessed</t>
  </si>
  <si>
    <t>Category C</t>
  </si>
  <si>
    <t>Recognised or registered structured experiential learning  in the workplace that is required after achievement of qualification, formally assessed.</t>
  </si>
  <si>
    <t>Category D</t>
  </si>
  <si>
    <r>
      <t xml:space="preserve">Occupationally directed instructional &amp; workplace learning programme (formal contract), </t>
    </r>
    <r>
      <rPr>
        <sz val="10"/>
        <color indexed="8"/>
        <rFont val="Calibri"/>
        <family val="2"/>
      </rPr>
      <t>formally assessed</t>
    </r>
  </si>
  <si>
    <t>Category E</t>
  </si>
  <si>
    <t>Occupationally directed instructional &amp; workplace learning programme (no formal contract required), formally assessed</t>
  </si>
  <si>
    <t>Category F</t>
  </si>
  <si>
    <t>Occupationally-directed informal instructional programmes. (Institutions, conferences, meetings).</t>
  </si>
  <si>
    <t>Category G</t>
  </si>
  <si>
    <t>Total Expenditure</t>
  </si>
  <si>
    <t>Training Course</t>
  </si>
  <si>
    <t>Category 
(refer Key)</t>
  </si>
  <si>
    <t>Total Procurement Expenditure from suppliers for whom certificates have been provided (Per the schedule below)</t>
  </si>
  <si>
    <t>Details</t>
  </si>
  <si>
    <t>Supplier Name</t>
  </si>
  <si>
    <t>Supplier Classification</t>
  </si>
  <si>
    <t>BEE Level</t>
  </si>
  <si>
    <t>Total Contributions</t>
  </si>
  <si>
    <t>Beneficiary</t>
  </si>
  <si>
    <t>Black Ownership %</t>
  </si>
  <si>
    <t>BEE Status Level</t>
  </si>
  <si>
    <t>Contribution Type</t>
  </si>
  <si>
    <t>Date of Contribution</t>
  </si>
  <si>
    <t>Amount of Contribution</t>
  </si>
  <si>
    <t>Category A or B Beneficiary (1=A; 2=B)</t>
  </si>
  <si>
    <t>Total Value of Contributions made:</t>
  </si>
  <si>
    <t>% Black participation</t>
  </si>
  <si>
    <t>New Entrant</t>
  </si>
  <si>
    <t>Designated Groups</t>
  </si>
  <si>
    <t>Economic Interest</t>
  </si>
  <si>
    <t>Voting Rights</t>
  </si>
  <si>
    <t>Category BR</t>
  </si>
  <si>
    <t>Category MN</t>
  </si>
  <si>
    <t>Bursaries and Scholarships</t>
  </si>
  <si>
    <t>NEW</t>
  </si>
  <si>
    <t>2.   Complete the worksheets herein in respect of:</t>
  </si>
  <si>
    <t>3.   Only input data into cells which you can edit, many cells are pull down cells, simply select the correct option</t>
  </si>
  <si>
    <t>4.   If you have an error, "cell protected" this means you are trying to enter data where you are not required to</t>
  </si>
  <si>
    <t>Executive Director</t>
  </si>
  <si>
    <t>Grant</t>
  </si>
  <si>
    <t>Direct Cost</t>
  </si>
  <si>
    <t>Discounts</t>
  </si>
  <si>
    <t>Overhead Costs</t>
  </si>
  <si>
    <t>Interest-Free Loan</t>
  </si>
  <si>
    <t>Loan to Black owned EME/QSE</t>
  </si>
  <si>
    <t>Standard Loan</t>
  </si>
  <si>
    <t>Guarantees provided on behalf of Beneficiary</t>
  </si>
  <si>
    <t>Lower Interest Rate</t>
  </si>
  <si>
    <t>Minor Investment in Black EME/QSE</t>
  </si>
  <si>
    <t>Minor Investment in other Enterprises</t>
  </si>
  <si>
    <t>ED Investment with lower dividend to financier</t>
  </si>
  <si>
    <t>Professional Services rendered at no cost</t>
  </si>
  <si>
    <t>Professional Services rendered at discount</t>
  </si>
  <si>
    <t>Time of employees deployed in assisting beneficiaries</t>
  </si>
  <si>
    <t>Shorter Payment Periods</t>
  </si>
  <si>
    <t>Measured Entity Name:</t>
  </si>
  <si>
    <t>Ownership Equity</t>
  </si>
  <si>
    <t>Management Control</t>
  </si>
  <si>
    <t>Preferential Procurement</t>
  </si>
  <si>
    <t>Socio-Economic Development</t>
  </si>
  <si>
    <t>HIV (Forwarding &amp; Clearing)</t>
  </si>
  <si>
    <t>HIV (Aviation)</t>
  </si>
  <si>
    <t>Education (Aviation)</t>
  </si>
  <si>
    <t>Poverty alleviation (Aviation)</t>
  </si>
  <si>
    <t>Community development (Aviation)</t>
  </si>
  <si>
    <t>HIV (Road Freight)</t>
  </si>
  <si>
    <t>Provision of housing (Road Freight)</t>
  </si>
  <si>
    <t>Community development (Road Freight)</t>
  </si>
  <si>
    <t>Poverty alleviation (Road Freight)</t>
  </si>
  <si>
    <t>Modifications to buildings for disabled access (Construction)</t>
  </si>
  <si>
    <t>Consultation on improvements to buildings for disabled access (Construction)</t>
  </si>
  <si>
    <t>Industry Sector:</t>
  </si>
  <si>
    <t>Black-owned EME's (Agri)</t>
  </si>
  <si>
    <t>Goods not previously produced in SA (Agri)</t>
  </si>
  <si>
    <t>Warehousing funds (Agri)</t>
  </si>
  <si>
    <t>Land Reform - mentoring or extension services (Agri)</t>
  </si>
  <si>
    <t>Land Reform - capital provision (Agri)</t>
  </si>
  <si>
    <t>Land Reform - input supply &amp; market access opportunities (Agri)</t>
  </si>
  <si>
    <t>Land Reform - access to technology &amp; infrastructure (Agri)</t>
  </si>
  <si>
    <t>Mentorship programmes for emerging black farmers (Agri)</t>
  </si>
  <si>
    <t>B-BBEE Verification of Tourism SMME's (Tourism)</t>
  </si>
  <si>
    <t>Black SMME's within the sector (Tourism)</t>
  </si>
  <si>
    <t>HIV (Maritime Transport)</t>
  </si>
  <si>
    <t>Education (Maritime Transport)</t>
  </si>
  <si>
    <t>Community development (Maritime Transport)</t>
  </si>
  <si>
    <t>Maritime Awareness (Maritime Transport)</t>
  </si>
  <si>
    <t>Bursaries (Forwarding &amp; Clearing)</t>
  </si>
  <si>
    <t>Poverty alleviation (Forwarding &amp; Clearing)</t>
  </si>
  <si>
    <t>Forwarding &amp; Clearing Awareness (Forwarding &amp; Clearing)</t>
  </si>
  <si>
    <r>
      <t xml:space="preserve">Sector Specific Initiative </t>
    </r>
    <r>
      <rPr>
        <sz val="10"/>
        <color indexed="8"/>
        <rFont val="Calibri"/>
        <family val="2"/>
      </rPr>
      <t>(Select if applicable)</t>
    </r>
  </si>
  <si>
    <t>Sector Specific Initiative (Select if applicable)</t>
  </si>
  <si>
    <t>Disabled</t>
  </si>
  <si>
    <t>Foreign</t>
  </si>
  <si>
    <t>Non-Executive Director</t>
  </si>
  <si>
    <t>Independent Non-Executive</t>
  </si>
  <si>
    <t>Voting Rights %</t>
  </si>
  <si>
    <t>Internal Training</t>
  </si>
  <si>
    <t xml:space="preserve">Gender </t>
  </si>
  <si>
    <r>
      <t>Direct Expenditure</t>
    </r>
    <r>
      <rPr>
        <sz val="10"/>
        <color indexed="8"/>
        <rFont val="Calibri"/>
        <family val="2"/>
      </rPr>
      <t xml:space="preserve"> for Period (Excl VAT)</t>
    </r>
  </si>
  <si>
    <r>
      <t xml:space="preserve">ABET Level    </t>
    </r>
    <r>
      <rPr>
        <sz val="10"/>
        <color indexed="8"/>
        <rFont val="Calibri"/>
        <family val="2"/>
      </rPr>
      <t>(1-4)</t>
    </r>
  </si>
  <si>
    <r>
      <t xml:space="preserve">Cost to company </t>
    </r>
    <r>
      <rPr>
        <sz val="10"/>
        <color indexed="8"/>
        <rFont val="Calibri"/>
        <family val="2"/>
      </rPr>
      <t>annual salary for</t>
    </r>
    <r>
      <rPr>
        <b/>
        <sz val="10"/>
        <color indexed="8"/>
        <rFont val="Calibri"/>
        <family val="2"/>
      </rPr>
      <t xml:space="preserve"> internal trainers</t>
    </r>
    <r>
      <rPr>
        <sz val="10"/>
        <color indexed="8"/>
        <rFont val="Calibri"/>
        <family val="2"/>
      </rPr>
      <t xml:space="preserve"> (Category G)</t>
    </r>
  </si>
  <si>
    <r>
      <t>Expenditure</t>
    </r>
    <r>
      <rPr>
        <sz val="10"/>
        <color indexed="8"/>
        <rFont val="Calibri"/>
        <family val="2"/>
      </rPr>
      <t xml:space="preserve"> (excluding VAT)</t>
    </r>
  </si>
  <si>
    <r>
      <t xml:space="preserve">Expenditure </t>
    </r>
    <r>
      <rPr>
        <sz val="10"/>
        <color indexed="8"/>
        <rFont val="Calibri"/>
        <family val="2"/>
      </rPr>
      <t>(per Supplier Ledger) for the period</t>
    </r>
    <r>
      <rPr>
        <b/>
        <sz val="10"/>
        <color indexed="8"/>
        <rFont val="Calibri"/>
        <family val="2"/>
      </rPr>
      <t xml:space="preserve"> </t>
    </r>
    <r>
      <rPr>
        <sz val="10"/>
        <color indexed="8"/>
        <rFont val="Calibri"/>
        <family val="2"/>
      </rPr>
      <t>(Including VAT)</t>
    </r>
  </si>
  <si>
    <t>Level 1</t>
  </si>
  <si>
    <t>Level 2</t>
  </si>
  <si>
    <t>Level 3</t>
  </si>
  <si>
    <t>Level 4</t>
  </si>
  <si>
    <t>Level 5</t>
  </si>
  <si>
    <t>Level 6</t>
  </si>
  <si>
    <t>Level 7</t>
  </si>
  <si>
    <t>Level 8</t>
  </si>
  <si>
    <t>Non Compliant</t>
  </si>
  <si>
    <t>Internal Training | Work-based informal programmes (workplace)</t>
  </si>
  <si>
    <t>Mentorship Programmes</t>
  </si>
  <si>
    <t>ICT Initiative (ICT)</t>
  </si>
  <si>
    <t>African</t>
  </si>
  <si>
    <t>Indian</t>
  </si>
  <si>
    <t>Coloured</t>
  </si>
  <si>
    <t>Non Black</t>
  </si>
  <si>
    <t>Total</t>
  </si>
  <si>
    <t xml:space="preserve"> </t>
  </si>
  <si>
    <r>
      <t xml:space="preserve">ID Number
</t>
    </r>
    <r>
      <rPr>
        <i/>
        <sz val="10"/>
        <color indexed="8"/>
        <rFont val="Calibri"/>
        <family val="2"/>
      </rPr>
      <t xml:space="preserve"> (Only to be completed if required by the VA)</t>
    </r>
  </si>
  <si>
    <t>Financial Data</t>
  </si>
  <si>
    <t>VALUE OF THE BUSINESS</t>
  </si>
  <si>
    <t>Total Assets</t>
  </si>
  <si>
    <t>Total Liabilities</t>
  </si>
  <si>
    <t>FINANCIAL INFORMATION</t>
  </si>
  <si>
    <t>Salaries</t>
  </si>
  <si>
    <t>Wages</t>
  </si>
  <si>
    <t>Annual Payroll</t>
  </si>
  <si>
    <t>Total Leviable Amount</t>
  </si>
  <si>
    <t>TOTAL MEASURED PROCUREMENT SPEND</t>
  </si>
  <si>
    <t>Inclusions</t>
  </si>
  <si>
    <t>Finance Costs (not included in Expenses)</t>
  </si>
  <si>
    <t>Discount Allowed</t>
  </si>
  <si>
    <t>Capital Expenditure (Additions)</t>
  </si>
  <si>
    <t>Expenses</t>
  </si>
  <si>
    <t>Donations counted under SED</t>
  </si>
  <si>
    <t>Fines and Penalties</t>
  </si>
  <si>
    <t>Utilities</t>
  </si>
  <si>
    <t>Depreciation</t>
  </si>
  <si>
    <t>Total Wages and Salaries</t>
  </si>
  <si>
    <t>Emoluments</t>
  </si>
  <si>
    <t>Financial Year End:</t>
  </si>
  <si>
    <t>Nett Asset Value per AFS</t>
  </si>
  <si>
    <t>NPBT (Nett Profit Before Tax)</t>
  </si>
  <si>
    <t>NPAT / Loss (Nett Profit After Tax)</t>
  </si>
  <si>
    <t>Directors / Members Emoluments</t>
  </si>
  <si>
    <t>Month 1</t>
  </si>
  <si>
    <t>Month 2</t>
  </si>
  <si>
    <t>Month 3</t>
  </si>
  <si>
    <t>Month 4</t>
  </si>
  <si>
    <t>Month 5</t>
  </si>
  <si>
    <t>Month 7</t>
  </si>
  <si>
    <t>Month 8</t>
  </si>
  <si>
    <t>Month 9</t>
  </si>
  <si>
    <t>Month 10</t>
  </si>
  <si>
    <t>Month 11</t>
  </si>
  <si>
    <t>Month 12</t>
  </si>
  <si>
    <t>SKILLS DEVELOPMENT LEVY PAYMENTS</t>
  </si>
  <si>
    <t>Administration Expenses</t>
  </si>
  <si>
    <t>Operating Expenditure</t>
  </si>
  <si>
    <t>Commission paid (not on payroll)</t>
  </si>
  <si>
    <t>Council Levies/Utilities</t>
  </si>
  <si>
    <t>ED</t>
  </si>
  <si>
    <t>Holding Tax Expense</t>
  </si>
  <si>
    <t>Import exclusions</t>
  </si>
  <si>
    <t>Government Levies</t>
  </si>
  <si>
    <t>Loss on disposal of assets</t>
  </si>
  <si>
    <t>Loss on foreign exchange</t>
  </si>
  <si>
    <t>Monopolistic procurement from public entities</t>
  </si>
  <si>
    <t>Provision for….(bad debts/taxation/etc)</t>
  </si>
  <si>
    <t>Rates and taxes</t>
  </si>
  <si>
    <t>SARS Penalties and Fines</t>
  </si>
  <si>
    <t>Travel - Foreign only</t>
  </si>
  <si>
    <t>Cost of Sales</t>
  </si>
  <si>
    <t>Depreciation for the year</t>
  </si>
  <si>
    <t>This Financial Year End</t>
  </si>
  <si>
    <t>SDL Payments made per EMP201</t>
  </si>
  <si>
    <r>
      <t xml:space="preserve">Valuation Method                                      </t>
    </r>
    <r>
      <rPr>
        <i/>
        <sz val="10"/>
        <color indexed="8"/>
        <rFont val="Calibri"/>
        <family val="2"/>
      </rPr>
      <t>(for measurement of Black Ownership)</t>
    </r>
  </si>
  <si>
    <t>Additions/Capex for the year</t>
  </si>
  <si>
    <r>
      <t>Expenses</t>
    </r>
    <r>
      <rPr>
        <i/>
        <sz val="10"/>
        <color indexed="8"/>
        <rFont val="Calibri"/>
        <family val="2"/>
      </rPr>
      <t xml:space="preserve"> (Operating, Admin, Other)</t>
    </r>
  </si>
  <si>
    <r>
      <t xml:space="preserve">Cost of Sales </t>
    </r>
    <r>
      <rPr>
        <i/>
        <sz val="10"/>
        <color indexed="8"/>
        <rFont val="Calibri"/>
        <family val="2"/>
      </rPr>
      <t>(Purchases only)</t>
    </r>
  </si>
  <si>
    <r>
      <t xml:space="preserve">Formal Valuation </t>
    </r>
    <r>
      <rPr>
        <i/>
        <sz val="10"/>
        <color indexed="8"/>
        <rFont val="Calibri"/>
        <family val="2"/>
      </rPr>
      <t>(if available)</t>
    </r>
  </si>
  <si>
    <t xml:space="preserve">Total Measured Procurement Spend  </t>
  </si>
  <si>
    <t>Finance</t>
  </si>
  <si>
    <t xml:space="preserve"> Applied Value</t>
  </si>
  <si>
    <t>Month 6</t>
  </si>
  <si>
    <t>SDL, UIF, PAYE</t>
  </si>
  <si>
    <t>Enterprise Development Grants</t>
  </si>
  <si>
    <t>Name &amp; Surname</t>
  </si>
  <si>
    <t>Trainer or Service Provider</t>
  </si>
  <si>
    <t>Learner Name &amp; Surname</t>
  </si>
  <si>
    <t>Absorbed Learner</t>
  </si>
  <si>
    <t>Standard Defn</t>
  </si>
  <si>
    <t>Revised Codes</t>
  </si>
  <si>
    <t>Internships: Institution-based, theoretical &amp; practical learning, formally assessed</t>
  </si>
  <si>
    <t>Learnerships: Recognised or registered structured experiential learning  in the workplace that is required after achievement of qualification, formally assessed.</t>
  </si>
  <si>
    <t>Learnerships or Apprenticeships: Occupationally directed instructional &amp; workplace learning programme (formal contract), formally assessed</t>
  </si>
  <si>
    <t>Work-integrated learning: Occupationally directed instructional &amp; workplace learning programme (no formal contract required), formally assessed</t>
  </si>
  <si>
    <t>Informal Training: Occupationally-directed informal instructional programmes. (Institutions, conferences, meetings).</t>
  </si>
  <si>
    <t>Informal Training | Work-based informal programmes (workplace)</t>
  </si>
  <si>
    <t>Designated Group Supplier</t>
  </si>
  <si>
    <t>Imports Procurement</t>
  </si>
  <si>
    <t>Total Procurement Expenditure from foreign suppliers (Per the schedule below):</t>
  </si>
  <si>
    <t>Foreign Supplier Name</t>
  </si>
  <si>
    <t>List the type of Goods and/or Services procured from the foreign Supplier</t>
  </si>
  <si>
    <r>
      <t>Value of Expenditure</t>
    </r>
    <r>
      <rPr>
        <sz val="10"/>
        <color indexed="8"/>
        <rFont val="Calibri"/>
        <family val="2"/>
      </rPr>
      <t xml:space="preserve"> in ZAR for the Year</t>
    </r>
  </si>
  <si>
    <t>Value of Imports Procurement that can be excluded from Total Measured Procurement Spend (TMPS):</t>
  </si>
  <si>
    <t>Employees with Disabilities</t>
  </si>
  <si>
    <t>Other, Semi-Skilled &amp; Unskilled</t>
  </si>
  <si>
    <t>Middle Management</t>
  </si>
  <si>
    <t>Unskilled</t>
  </si>
  <si>
    <t>Semi-Skilled</t>
  </si>
  <si>
    <t>Senior Management</t>
  </si>
  <si>
    <t>Junior Management</t>
  </si>
  <si>
    <t>Developed &amp; implemented an ESD Plan in respect of the imported goods/services listed?</t>
  </si>
  <si>
    <t>Supplier Development Beneficiary</t>
  </si>
  <si>
    <t>Reg No</t>
  </si>
  <si>
    <t>Non VAT Item?</t>
  </si>
  <si>
    <t>Category MST</t>
  </si>
  <si>
    <t>Mandatory Sectoral Training</t>
  </si>
  <si>
    <r>
      <t>Additional Expenditure</t>
    </r>
    <r>
      <rPr>
        <sz val="10"/>
        <color indexed="8"/>
        <rFont val="Calibri"/>
        <family val="2"/>
      </rPr>
      <t xml:space="preserve"> for the period e.g. Hotels and travel</t>
    </r>
  </si>
  <si>
    <t>means a work-based route to a qualification. It is a workplace education and training programme comprising both structured practical workplace (on-the-job) experience and structured theoretical training.</t>
  </si>
  <si>
    <t>DEFINITIONS - AMENDED B-BBEE CODES OF GOOD PRACTICE</t>
  </si>
  <si>
    <t>Date &amp; Initial:___________</t>
  </si>
  <si>
    <t>Description of Contribution</t>
  </si>
  <si>
    <t>Construction</t>
  </si>
  <si>
    <t>Agricultural</t>
  </si>
  <si>
    <t>Months of the Financial Year</t>
  </si>
  <si>
    <t>TOTAL SDL PAYMENTS</t>
  </si>
  <si>
    <t>Commission paid</t>
  </si>
  <si>
    <t>Council Levies/Rates</t>
  </si>
  <si>
    <t>Date &amp; Initial:_________________</t>
  </si>
  <si>
    <t>Applicable Code:</t>
  </si>
  <si>
    <t>Non Revised Codes</t>
  </si>
  <si>
    <t>General (DTI)</t>
  </si>
  <si>
    <t>Forestry</t>
  </si>
  <si>
    <t>Financial Services</t>
  </si>
  <si>
    <t>Information &amp; Communication Technology</t>
  </si>
  <si>
    <t>Marketing, Advertising &amp; Communication</t>
  </si>
  <si>
    <t>Transport</t>
  </si>
  <si>
    <t>Tourism</t>
  </si>
  <si>
    <t>Property</t>
  </si>
  <si>
    <r>
      <t xml:space="preserve">Proven Increase in Black Employment </t>
    </r>
    <r>
      <rPr>
        <sz val="10"/>
        <color indexed="8"/>
        <rFont val="Calibri"/>
        <family val="2"/>
      </rPr>
      <t>(Agricultural Sector)</t>
    </r>
  </si>
  <si>
    <t>Enterprise Supplier Development</t>
  </si>
  <si>
    <t>Employment Equity Levels</t>
  </si>
  <si>
    <t>Empowering Supplier</t>
  </si>
  <si>
    <t>Management Participation</t>
  </si>
  <si>
    <r>
      <rPr>
        <sz val="10"/>
        <rFont val="Arial"/>
        <family val="2"/>
      </rPr>
      <t>1.</t>
    </r>
    <r>
      <rPr>
        <b/>
        <sz val="10"/>
        <color indexed="10"/>
        <rFont val="Arial"/>
        <family val="2"/>
      </rPr>
      <t xml:space="preserve">  NB -  Please ensure that you have enabled macros in the workbook. </t>
    </r>
    <r>
      <rPr>
        <sz val="10"/>
        <rFont val="Arial"/>
        <family val="2"/>
      </rPr>
      <t xml:space="preserve"> You will find this selection above, just below the menu ribbon.</t>
    </r>
  </si>
  <si>
    <t>CONR</t>
  </si>
  <si>
    <t>AGRI</t>
  </si>
  <si>
    <t>ALLR</t>
  </si>
  <si>
    <t>CON</t>
  </si>
  <si>
    <t>ICT_TOUR_AGRI</t>
  </si>
  <si>
    <t>ICT_TRANS_CON</t>
  </si>
  <si>
    <t>Black Youth As defined by the National Youth Commission Act of 1996</t>
  </si>
  <si>
    <t>Black Women Ownership</t>
  </si>
  <si>
    <t>ALLNR</t>
  </si>
  <si>
    <t>Payment Date (shorter payment terms)</t>
  </si>
  <si>
    <r>
      <t xml:space="preserve">End Date 
</t>
    </r>
    <r>
      <rPr>
        <sz val="10"/>
        <color indexed="8"/>
        <rFont val="Calibri"/>
        <family val="2"/>
      </rPr>
      <t>B/C/D Learnerships only</t>
    </r>
  </si>
  <si>
    <r>
      <t xml:space="preserve">Number of Participants on Training Course </t>
    </r>
    <r>
      <rPr>
        <sz val="10"/>
        <color indexed="8"/>
        <rFont val="Calibri"/>
        <family val="2"/>
      </rPr>
      <t>(Category G)</t>
    </r>
  </si>
  <si>
    <t>Professionally Registered</t>
  </si>
  <si>
    <t>Executive Management</t>
  </si>
  <si>
    <t>Other Executive Management</t>
  </si>
  <si>
    <t>FINR</t>
  </si>
  <si>
    <t>Intermediated black professional service providers</t>
  </si>
  <si>
    <t>Reason for Import</t>
  </si>
  <si>
    <t>No existing local production</t>
  </si>
  <si>
    <t>Capital goods or components promoting further value-added production</t>
  </si>
  <si>
    <t>Different Brand/Technical specs to locally produced goods or services</t>
  </si>
  <si>
    <t>Black Ownership 
(%)</t>
  </si>
  <si>
    <t>Black Woman Ownership (%)</t>
  </si>
  <si>
    <t>51% or more black owned</t>
  </si>
  <si>
    <t>30% or more black woman owned</t>
  </si>
  <si>
    <t>... or enter %</t>
  </si>
  <si>
    <t>Defence</t>
  </si>
  <si>
    <t>DEF</t>
  </si>
  <si>
    <t>Military Veteran</t>
  </si>
  <si>
    <t>Defence Material</t>
  </si>
  <si>
    <t>New Technology (not older than 24 months)</t>
  </si>
  <si>
    <t>Owned/ Licenced Intellectual Property</t>
  </si>
  <si>
    <t>MAC_CONR_ICT_FIN_DEF</t>
  </si>
  <si>
    <t>Tier</t>
  </si>
  <si>
    <t>Entity Name</t>
  </si>
  <si>
    <t>Ownership in next tier</t>
  </si>
  <si>
    <t>New Entrants</t>
  </si>
  <si>
    <t>ESOP/BBOS</t>
  </si>
  <si>
    <t>Co-ops</t>
  </si>
  <si>
    <t>Outstanding Debt in Measured Entity by Black Participants</t>
  </si>
  <si>
    <t>Black Communities</t>
  </si>
  <si>
    <t>Black Employees</t>
  </si>
  <si>
    <t>FOR</t>
  </si>
  <si>
    <t>Modified Flow Through Applied</t>
  </si>
  <si>
    <t>Total Black Voting Rights</t>
  </si>
  <si>
    <t>Black Women Voting Rights</t>
  </si>
  <si>
    <t>Total Black Economic Interest</t>
  </si>
  <si>
    <t>Black Women Economic Interest</t>
  </si>
  <si>
    <t>BLACK VOTING RIGHTS</t>
  </si>
  <si>
    <t>BLACK ECONOMIC INTEREST</t>
  </si>
  <si>
    <t>Job Title</t>
  </si>
  <si>
    <t>A - Bursary &amp; Scholarship Costs</t>
  </si>
  <si>
    <t>B, C, D - Learnership Costs</t>
  </si>
  <si>
    <t>Number of B, C, D Learnerships</t>
  </si>
  <si>
    <t>E - External Training Costs</t>
  </si>
  <si>
    <t>F - Informal Training Costs</t>
  </si>
  <si>
    <t>G - Internal Training Costs</t>
  </si>
  <si>
    <t>Position (Occupational Level)</t>
  </si>
  <si>
    <t>CONR_DEF_CAR</t>
  </si>
  <si>
    <t>CON, FIN, DEF, CAR</t>
  </si>
  <si>
    <t>Chartered Accounting</t>
  </si>
  <si>
    <r>
      <t xml:space="preserve">BEE Certificate Expiry Date 
</t>
    </r>
    <r>
      <rPr>
        <sz val="10"/>
        <color indexed="8"/>
        <rFont val="Calibri"/>
        <family val="2"/>
      </rPr>
      <t>(eg. 28 Feb 2017)</t>
    </r>
  </si>
  <si>
    <t>ESD Recipient &amp; Black Owned QSE/EME (min 3yr contract)</t>
  </si>
  <si>
    <t>Exclusions</t>
  </si>
  <si>
    <t xml:space="preserve">Year -1 </t>
  </si>
  <si>
    <t>Year -2</t>
  </si>
  <si>
    <t xml:space="preserve">Year -3 </t>
  </si>
  <si>
    <t>Year -4</t>
  </si>
  <si>
    <t>ID Number</t>
  </si>
  <si>
    <t>Gross Monthly Salary</t>
  </si>
  <si>
    <r>
      <t xml:space="preserve">Total Expenditure
</t>
    </r>
    <r>
      <rPr>
        <b/>
        <sz val="9"/>
        <color indexed="23"/>
        <rFont val="Calibri"/>
        <family val="2"/>
      </rPr>
      <t>don’t change formula</t>
    </r>
  </si>
  <si>
    <t>Category A2</t>
  </si>
  <si>
    <t>Host Employer / Year</t>
  </si>
  <si>
    <t>Current  Y.E.S Employee</t>
  </si>
  <si>
    <t>Start Date</t>
  </si>
  <si>
    <t>End Date</t>
  </si>
  <si>
    <t>YES 4 Youth Initiative</t>
  </si>
  <si>
    <t>Monthly Stipend</t>
  </si>
  <si>
    <t>Youth Employment Service (Y.E.S.) Initiative</t>
  </si>
  <si>
    <t>Completed Y.E.S Absorbed</t>
  </si>
  <si>
    <t>Youth</t>
  </si>
  <si>
    <t>Unemployed</t>
  </si>
  <si>
    <t>Living in Rural Areas</t>
  </si>
  <si>
    <t>Outstanding Debt by Black Participants</t>
  </si>
  <si>
    <r>
      <t xml:space="preserve">ICT Sector </t>
    </r>
    <r>
      <rPr>
        <b/>
        <sz val="9"/>
        <color rgb="FF000000"/>
        <rFont val="Calibri"/>
        <family val="2"/>
      </rPr>
      <t>Entity (council fees applicable)</t>
    </r>
  </si>
  <si>
    <t>ICT</t>
  </si>
  <si>
    <t xml:space="preserve">ICT Sector Beneficiary </t>
  </si>
  <si>
    <t>Economic Development</t>
  </si>
  <si>
    <t>Total Asset Disposal</t>
  </si>
  <si>
    <t>Total Annual Investment</t>
  </si>
  <si>
    <t>Asset Disposal</t>
  </si>
  <si>
    <t>Investment in Under-Resourced Area</t>
  </si>
  <si>
    <t>Property not owned by Measured Entity</t>
  </si>
  <si>
    <t>Total Property not Owned</t>
  </si>
  <si>
    <t>Empowerment Financing</t>
  </si>
  <si>
    <t>TI - Black SME Financing</t>
  </si>
  <si>
    <t>TI - Black Agricultural Financing</t>
  </si>
  <si>
    <t>TI - Affordable Housing</t>
  </si>
  <si>
    <t>BEE Transaction Financing</t>
  </si>
  <si>
    <t>Access to Financial Services</t>
  </si>
  <si>
    <t>Long Term Insurers</t>
  </si>
  <si>
    <t>Access Method</t>
  </si>
  <si>
    <t>Qualifying Market/ Area</t>
  </si>
  <si>
    <t>Qualifying Criteria</t>
  </si>
  <si>
    <t>Maximum Sum Insured</t>
  </si>
  <si>
    <t>% Qualifying</t>
  </si>
  <si>
    <t>Personal 
Insurance Policies</t>
  </si>
  <si>
    <t>LSM 1-5 Nationally</t>
  </si>
  <si>
    <t>Motor Vehicle</t>
  </si>
  <si>
    <t>Household Contents</t>
  </si>
  <si>
    <t>Property/ Homeowners</t>
  </si>
  <si>
    <t>Commercial 
Insurance Policies</t>
  </si>
  <si>
    <t>Black SME's, Co-Operatives - Equipment Contents</t>
  </si>
  <si>
    <t>Black SME's, Co-Operatives - Premises</t>
  </si>
  <si>
    <t>Black SME's, Co-Operatives - Liability</t>
  </si>
  <si>
    <t>Agriculture</t>
  </si>
  <si>
    <t>R 35 000 Property
R 500 000 Equipment
R 100 000 Produce</t>
  </si>
  <si>
    <t>Livestock</t>
  </si>
  <si>
    <t>Short Term Insurers</t>
  </si>
  <si>
    <t>Product Name / Insurance Policy</t>
  </si>
  <si>
    <t>Category</t>
  </si>
  <si>
    <t>Type of Product</t>
  </si>
  <si>
    <t>Target Market for Qualifying Products</t>
  </si>
  <si>
    <t>Number of Policies Sold &amp; Active</t>
  </si>
  <si>
    <t>Meets Appropriate Product Standards</t>
  </si>
  <si>
    <t>Personal Lines</t>
  </si>
  <si>
    <t>Low-income Housing</t>
  </si>
  <si>
    <t>Yes</t>
  </si>
  <si>
    <t>Commercial Lines</t>
  </si>
  <si>
    <t>Exempted Micro-Enterprises</t>
  </si>
  <si>
    <t>No</t>
  </si>
  <si>
    <t>Property / Homeowners</t>
  </si>
  <si>
    <t>Low-income Individuals</t>
  </si>
  <si>
    <t>Equipment Contents</t>
  </si>
  <si>
    <t>Premises</t>
  </si>
  <si>
    <t>Liability</t>
  </si>
  <si>
    <t>Target</t>
  </si>
  <si>
    <t>Commercial Policies</t>
  </si>
  <si>
    <t>Note: All active policies to be listed below</t>
  </si>
  <si>
    <t>Personal Policies</t>
  </si>
  <si>
    <t>Access Qualifying Product (AQP) Achieved
(%)</t>
  </si>
  <si>
    <t>&lt;--  Input targets here (obtained from SAIA)</t>
  </si>
  <si>
    <t>Targetted Investments</t>
  </si>
  <si>
    <t>Transactional Financing</t>
  </si>
  <si>
    <t>Professionally Registered &amp; Exec Mngt</t>
  </si>
  <si>
    <t>Category A1</t>
  </si>
  <si>
    <t>Bursaries &amp; Scholarships for school going learners</t>
  </si>
  <si>
    <r>
      <t xml:space="preserve">Date of Training Program 
</t>
    </r>
    <r>
      <rPr>
        <sz val="10"/>
        <color indexed="8"/>
        <rFont val="Calibri"/>
        <family val="2"/>
      </rPr>
      <t xml:space="preserve">(Invoice Date)
</t>
    </r>
    <r>
      <rPr>
        <b/>
        <i/>
        <sz val="10"/>
        <color indexed="8"/>
        <rFont val="Calibri"/>
        <family val="2"/>
      </rPr>
      <t xml:space="preserve">For Learnerships                   
</t>
    </r>
    <r>
      <rPr>
        <i/>
        <sz val="10"/>
        <color indexed="8"/>
        <rFont val="Calibri"/>
        <family val="2"/>
      </rPr>
      <t>(insert Start Date)</t>
    </r>
    <r>
      <rPr>
        <b/>
        <sz val="10"/>
        <color indexed="8"/>
        <rFont val="Calibri"/>
        <family val="2"/>
      </rPr>
      <t xml:space="preserve">
</t>
    </r>
    <r>
      <rPr>
        <sz val="10"/>
        <color indexed="8"/>
        <rFont val="Calibri"/>
        <family val="2"/>
      </rPr>
      <t xml:space="preserve"> </t>
    </r>
    <r>
      <rPr>
        <i/>
        <sz val="10"/>
        <color indexed="8"/>
        <rFont val="Calibri"/>
        <family val="2"/>
      </rPr>
      <t>format example: 15 Dec 2020</t>
    </r>
  </si>
  <si>
    <t>TI - Transformational Infrastructure</t>
  </si>
  <si>
    <t>Leviable Amount per Occupational Level</t>
  </si>
  <si>
    <t>Month</t>
  </si>
  <si>
    <t>SDL Payments</t>
  </si>
  <si>
    <t>Leviable Amount</t>
  </si>
  <si>
    <t>Exec Management</t>
  </si>
  <si>
    <r>
      <t xml:space="preserve">Site/ Location
</t>
    </r>
    <r>
      <rPr>
        <b/>
        <i/>
        <sz val="10"/>
        <color rgb="FF000000"/>
        <rFont val="Calibri"/>
        <family val="2"/>
      </rPr>
      <t>(if applicable)</t>
    </r>
  </si>
  <si>
    <r>
      <t xml:space="preserve">VAT No
</t>
    </r>
    <r>
      <rPr>
        <b/>
        <i/>
        <sz val="10"/>
        <color rgb="FF000000"/>
        <rFont val="Calibri"/>
        <family val="2"/>
      </rPr>
      <t>(if applicable)</t>
    </r>
  </si>
  <si>
    <t>CONR, FINR, FOR</t>
  </si>
  <si>
    <t>Category C1</t>
  </si>
  <si>
    <t>Category C2</t>
  </si>
  <si>
    <t>Professional Registration - Recognised or registered structured experiential learning in the workplace</t>
  </si>
  <si>
    <t>Continued Professional Development - Recognised learning that results in CPD points</t>
  </si>
  <si>
    <t>Category D1</t>
  </si>
  <si>
    <t>Category D2</t>
  </si>
  <si>
    <t>Apprenticeships, Learnerships, Occupational Certificates</t>
  </si>
  <si>
    <t>Post Graduation short term (3 -12 months) Mentorship Programme - Work experience</t>
  </si>
  <si>
    <t>Disadvantaged Community</t>
  </si>
  <si>
    <t>Emp No</t>
  </si>
  <si>
    <t>Vendor No</t>
  </si>
  <si>
    <t>Bursaries: Institution-based, theoretical only, formally assessed (incl Basic Education)</t>
  </si>
  <si>
    <t>Institution-based, theoretical instruction alone – formally assessed by educational institutions established by or registered with the Department of Higher Education &amp; Training.</t>
  </si>
  <si>
    <t>Structured SED Project</t>
  </si>
  <si>
    <t>CONR_TRANSR</t>
  </si>
  <si>
    <t>Registered Candidate</t>
  </si>
  <si>
    <t>Date of Registration</t>
  </si>
  <si>
    <t>CON_TRANS_PROP</t>
  </si>
  <si>
    <t>“Absorption”</t>
  </si>
  <si>
    <t>means a measure of the Measured Entity’s ability to successfully secure a long-term contract of employment for the Employee, Learner, Intern or Apprentice.</t>
  </si>
  <si>
    <t>“Acquisition Debt”</t>
  </si>
  <si>
    <t>means the debts of: Black participants incurred in financing their purchase of their equity instruments in the Measured Entity; and Juristic persons or trusts found in the chain of ownership between the eventual Black Participants and the Measured Entity for the same purpose.</t>
  </si>
  <si>
    <t>“Apprenticeship”</t>
  </si>
  <si>
    <t>means an agreement between an apprentice and an employer for a set period of time during which the apprentice works and receives training in the workplace.</t>
  </si>
  <si>
    <t>“Associated Entity”</t>
  </si>
  <si>
    <t>means an Entity with which a Seller has concluded a Qualifying Transaction.</t>
  </si>
  <si>
    <t>“B-BBEE”</t>
  </si>
  <si>
    <t>means Broad-Based Black Economic Empowerment.</t>
  </si>
  <si>
    <t>“B-BBEE Controlled Company”</t>
  </si>
  <si>
    <t>means a juristic person, having shareholding or similar members interest, in which black participants enjoy a right to Exercisable Voting Rights that is at least 51% of the total such rights measured using the Flow Through Principle.</t>
  </si>
  <si>
    <t>“B-BBEE Owned Company”</t>
  </si>
  <si>
    <t>means a juristic person, having shareholding or similar members interest, that is B-BBEE controlled, in which Black participants enjoy a right to Economic Interest that is at least 51% of the total such rights measured using the Flow Through Principle.</t>
  </si>
  <si>
    <t>“B-BBEE Recognition Level”</t>
  </si>
  <si>
    <t>means the percentage B-BBEE Recognition Levels as determined: for Entities that are neither Qualifying Small Enterprises nor Exempted Micro-Enterprises, using statement 000.</t>
  </si>
  <si>
    <t>“B-BBEE Status”</t>
  </si>
  <si>
    <t>means the B-BBEE status of a Measured Entity as determined under statement 000.</t>
  </si>
  <si>
    <t>“B-BBEE Verification Professional Regulator”</t>
  </si>
  <si>
    <t>means a body appointed by the Minister for the accreditation of rating agencies or the authorization of B-BBEE verification professionals.</t>
  </si>
  <si>
    <t>“Benefit Factor”</t>
  </si>
  <si>
    <t>means a factor specified in the Benefit Factor Matrix applicable to fixing the monetary value of Enterprise Development and Supplier Development and Socio-Economic Development Contributions claimable under Statement 400 and 500.</t>
  </si>
  <si>
    <t>“Benefit Factor Matrix”</t>
  </si>
  <si>
    <t>means the Benefit Factor Matrix for Enterprise Development and Supplier Development and Socio-Economic Development Contributions annexed to statement 400 and 500.</t>
  </si>
  <si>
    <t>“Black Designated Groups”</t>
  </si>
  <si>
    <t>means unemployed black people not attending and not required by law to attend an educational institution and not awaiting admission to an educational institution; Black people who are youth as defined in the National Youth Commission Act of 1996; Black people who are persons with disabilities as defined in the Code of Good Practice on employment of people with disabilities issued under the Employment Equity Act; Black people living in rural and underdeveloped areas; Black military veterans who qualify to be called military veterans in terms of the Military Veterans Act 18 of 2011.</t>
  </si>
  <si>
    <t>“Black New Entrants”</t>
  </si>
  <si>
    <t>means Black participants who hold rights of ownership in a Measured Entity and who, before holding the Equity Instrument in the Measured Entity, have not held equity instruments in any Entity which has a total value of more than R50,000,000.00 measured using a standard valuation method.</t>
  </si>
  <si>
    <t>“Black People”</t>
  </si>
  <si>
    <t>means Africans, Coloureds, and Indians who are citizens of the Republic of South Africa by birth or descent; or who became citizens of the Republic of South Africa by naturalisation – before 27 April 1994; on or after 27 April 1994 and who would have been entitled to acquire citizenship by naturalisation prior to that date.</t>
  </si>
  <si>
    <t>“Broad-Based Ownership Scheme”</t>
  </si>
  <si>
    <t>means an ownership scheme which meets the rules set out in Annexe 100B.</t>
  </si>
  <si>
    <t>“Certified Learning Programme”</t>
  </si>
  <si>
    <t>means any Learning Programme for which the Measured Entity has any form of independent written certificate or an enrolment certificate issued by the independent person responsible for the certification.</t>
  </si>
  <si>
    <t>“Companies Act”</t>
  </si>
  <si>
    <t>means the Companies Act, No. 71 of 2008 as amended or substituted.</t>
  </si>
  <si>
    <t>“Company Limited by Guarantee”</t>
  </si>
  <si>
    <t>means a company limited by guarantee as referred in the Companies Act, No. 71 of 2008.</t>
  </si>
  <si>
    <t>“Competent Person”</t>
  </si>
  <si>
    <t>means a person who has acquired through training, qualification, and experience the knowledge and skills necessary for undertaking any task assigned to them under the codes.</t>
  </si>
  <si>
    <t>“Core Skills”</t>
  </si>
  <si>
    <t>means skills that are value-adding to the activities of the Measured Entity in line with its core business, in areas the Measured Entity cannot outsource, or within the production/operational part of the Measured Entity’s value-chain.</t>
  </si>
  <si>
    <t>“Critical Skills”</t>
  </si>
  <si>
    <t>means those skills identified as being critical by the relevant SETA.</t>
  </si>
  <si>
    <t>“Designated Group Supplier”</t>
  </si>
  <si>
    <t>means a supplier to the Measured Entity that is at least 51% owned by unemployed black people, black youth, black people with disabilities, black people in rural areas, or black military veterans.</t>
  </si>
  <si>
    <t>“EAP”</t>
  </si>
  <si>
    <t>Economically Active Population as determined and published by Stats SA. The operative EAP for the purposes of any calculation under the Codes will be the most recently published EAP.</t>
  </si>
  <si>
    <t>“Economic Interest”</t>
  </si>
  <si>
    <t>means a claim against an Entity representing a return on ownership of the Entity similar in nature to a dividend right, measured using the Flow Through and, where applicable, the Modified Flow Through Principles.</t>
  </si>
  <si>
    <t>“EE Act”</t>
  </si>
  <si>
    <t>means the Employment Equity Act of 1998, as amended.</t>
  </si>
  <si>
    <t>“EE Regulations”</t>
  </si>
  <si>
    <t>means the regulations under the Employment Equity Act.</t>
  </si>
  <si>
    <t>“Elements”</t>
  </si>
  <si>
    <t>means the measurable quantitative or qualitative elements of B-BBEE compliance in the Generic Scorecard and the Codes.</t>
  </si>
  <si>
    <t>“Employed Learner”</t>
  </si>
  <si>
    <t>means a learner that was in the employment of the employer party to the learnership agreement concerned when the agreement was concluded. The learner’s contract of employment is not affected by the agreement.</t>
  </si>
  <si>
    <t>“Employee with a Disability”</t>
  </si>
  <si>
    <t>has the meaning defined in the Code of Good Practice on Key Aspects of Disability in the Workplace issued under section 54 of the Employment Equity Act.</t>
  </si>
  <si>
    <t>“Employee”</t>
  </si>
  <si>
    <t>bears the meaning as defined in the Labour Relations Act 66 of 1995 as amended.</t>
  </si>
  <si>
    <t>“Employee Ownership Scheme”</t>
  </si>
  <si>
    <t>means a worker or employee scheme.</t>
  </si>
  <si>
    <t>“Empowering Supplier”</t>
  </si>
  <si>
    <t>means a B-BBEE compliant entity, which is a good citizen South African entity that complies with all regulatory requirements of the country and meets certain criteria outlined in the Codes.</t>
  </si>
  <si>
    <t>“Enterprise Development Contributions”</t>
  </si>
  <si>
    <t>means monetary or non-monetary contributions carried out for the beneficiaries, with the objective of contributing to the development, sustainability, and financial and operational independence of those beneficiaries.</t>
  </si>
  <si>
    <t>“Entity”</t>
  </si>
  <si>
    <t>means a legal entity or a natural or a juristic person conducting a business, trade, or profession in the Republic of South Africa.</t>
  </si>
  <si>
    <t>“Entrepreneur”</t>
  </si>
  <si>
    <t>means a person who starts and/or operates a business, identifying opportunities in the market, taking risks with a view of being rewarded with profits.</t>
  </si>
  <si>
    <t>“Equity Equivalent contribution”</t>
  </si>
  <si>
    <t>means an equity equivalent contribution made by a Multinational under an Equity Equivalent Investment Programme.</t>
  </si>
  <si>
    <t>“Equity Equivalent Investment Programme”</t>
  </si>
  <si>
    <t>means a public programme or scheme of any government department, provincial or local government in the Republic of South Africa or any other programme approved by the Minister as an Equity Equivalent Investment Programme.</t>
  </si>
  <si>
    <t>“Equity Instrument”</t>
  </si>
  <si>
    <t>means the instrument by which a Participant holds rights of ownership in an Entity.</t>
  </si>
  <si>
    <t>“Equivalency Percentage”</t>
  </si>
  <si>
    <t>means a percentage ownership performance for all the indicators in the Associated Enterprise’s Ownership Scorecard arising from a Qualifying Transaction included in the Ownership Scorecard of the beneficiary entity.</t>
  </si>
  <si>
    <t>“Executive Members of the Board”</t>
  </si>
  <si>
    <t>means those members of the Board who are executive directors as defined in the King Report.</t>
  </si>
  <si>
    <t>“Exempted Micro Enterprise”</t>
  </si>
  <si>
    <t>means an Entity with an annual turnover of R 10 (ten) million or less.</t>
  </si>
  <si>
    <t>“Exercisable Voting Right”</t>
  </si>
  <si>
    <t>means a voting right of a Participant that is not subject to any limit.</t>
  </si>
  <si>
    <t>“Global Practice”</t>
  </si>
  <si>
    <t>means a globally and uniformly applied practice of a Multinational, restricting alienation of equity in or the sale of businesses in its regional operations. The practice must have existed before the promulgation of the Act.</t>
  </si>
  <si>
    <t>“Grant Contribution”</t>
  </si>
  <si>
    <t>means the monetary value of Qualifying Contributions made by the Measured Entity to a beneficiary in the form of grants, donations, discounts, and other similar quantifiable benefits which are not recoverable by the Measured Entity.</t>
  </si>
  <si>
    <t>“Group Structure”</t>
  </si>
  <si>
    <t>means an ownership arrangement whereby one or more Measured Entities that are juristic persons are subsidiaries of another Measured Entity that would qualify as a holding company.</t>
  </si>
  <si>
    <t>“Higher Education Institution”</t>
  </si>
  <si>
    <t>means a higher education institution as defined under the Higher Education Act of 1997.</t>
  </si>
  <si>
    <t>“Indicator Percentage”</t>
  </si>
  <si>
    <t>means the percentage compliance of the Associated Entity for all the indicators of the Associated Enterprises Ownership Scorecard. The calculation of indicator Percentages follows the rules in statement 100 using the actual percentage compliance for each indicator.</t>
  </si>
  <si>
    <t>“Industry Specific Initiatives”</t>
  </si>
  <si>
    <t>means the qualifying contributions that are unique to the industry in which enterprises operate. For the purposes of the Codes, an industry may be grouped in major divisions in accordance with the Standard Industrial Classification Coding System used by Statistic South Africa.</t>
  </si>
  <si>
    <t>“Internship”</t>
  </si>
  <si>
    <t>means an opportunity to integrate career-related experience into an undergraduate education by participating in planned, supervised work.</t>
  </si>
  <si>
    <t>“Junior Management”</t>
  </si>
  <si>
    <t>means an employee of the Measured Entity who is a member of the occupational category of “Junior Management” as determined using the Employment Equity regulations.</t>
  </si>
  <si>
    <t>“Learnership”</t>
  </si>
  <si>
    <t>“Learning Programmes”</t>
  </si>
  <si>
    <t>means any learning programme set out in the Learning Programme Matrix.</t>
  </si>
  <si>
    <t>“Learning Programme Matrix”</t>
  </si>
  <si>
    <t>means the Learning Programme Matrix annexed as Annexe “300A” in Statement 300.</t>
  </si>
  <si>
    <t>“Leviable Amount”</t>
  </si>
  <si>
    <t>bears the meaning as defined in the Skills Development Levies Act of 1999 as determined using the Fourth Schedule to the Income Tax Act.</t>
  </si>
  <si>
    <t>“long-term contract of employment”</t>
  </si>
  <si>
    <t>means a legal agreement between an individual and an entity that this individual would work for until his or her mandatory date of retirement.</t>
  </si>
  <si>
    <t>“Management Fees”</t>
  </si>
  <si>
    <t>means the total Economic Interest received by a Broad-Based Ownership Scheme or Black participants in any year less the amounts distributed or applied to beneficiaries and the amounts reserved for future distribution or application.</t>
  </si>
  <si>
    <t>“Mandated Investments”</t>
  </si>
  <si>
    <t>means any investments made by or through any third party regulated by legislation on behalf of the actual owner of the funds, pursuant to a mandate given by the owner to a third party, which mandate is governed by that legislation.</t>
  </si>
  <si>
    <t>“Measured Entity”</t>
  </si>
  <si>
    <t>means an Entity as well as an organ of state or public entity subject to measurement under the Codes.</t>
  </si>
  <si>
    <t>“51% Black Owned”</t>
  </si>
  <si>
    <t>means an Entity in which: (a) Black people hold at least 51% of the exercisable voting rights as determined under Code series 100; (b) Black people hold at least 51% of the economic interest as determined under Code series 100; and (c) has earned all the points for Net Value under statement 100.</t>
  </si>
  <si>
    <t>“51% Black Women Owned”</t>
  </si>
  <si>
    <t>means an Entity in which: (a) Black women hold at least 51% of the exercisable voting rights as determined under Code series 100; (b) Black women hold at least 51% of the economic interest as determined under Code series 100; and (c) has earned all the points for Net Value under statement 100.</t>
  </si>
  <si>
    <t>“30% Black Women Owned”</t>
  </si>
  <si>
    <t>means an Entity in which: (a) Black women hold at least 30% of the exercisable voting rights as determined under Code series 100; (b) Black women hold at least 30% of the economic interest as determined under Code series 100; and (c) has earned all the points for Net Value under statement 100.</t>
  </si>
  <si>
    <t>“Middle Management”</t>
  </si>
  <si>
    <t>means an employee of the Measured Entity who is a member of the occupational category of “Middle Management” as determined using the Employment Equity regulations.</t>
  </si>
  <si>
    <t>“Multinational Business”</t>
  </si>
  <si>
    <t>means a Measured Entity with a business in the Republic of South Africa and elsewhere which maintains its international headquarters outside the Republic.</t>
  </si>
  <si>
    <t>“National Skills Development Strategy”</t>
  </si>
  <si>
    <t>means the national skills development strategy referred to in section 5(1)(a)(ii) of the Skills Development Act.</t>
  </si>
  <si>
    <t>“Net Profit After Tax”</t>
  </si>
  <si>
    <t>means the operating profit of a measured entity after tax. It incorporates both the equity / loss figures and abnormal items, but excludes extraordinary items as determined by (GAAP) Generally Accepted Accounting Practices.</t>
  </si>
  <si>
    <t>“Net Profit Before Tax”</t>
  </si>
  <si>
    <t>means the operating profit of a measured entity before tax. It incorporates both the equity / loss figures and abnormal items, but excludes extraordinary items as determined by (GAAP) Generally Accepted Accounting Practices.</t>
  </si>
  <si>
    <t>“Net Value”</t>
  </si>
  <si>
    <t>means the percentage resulting from the formula in Annexe 100(C) of statement 100.</t>
  </si>
  <si>
    <t>“Current Equity Interest Date”</t>
  </si>
  <si>
    <t>means the later occurring of the date of commencement of statement 100 and the date upon which the transaction undertaken by the Measured Entity in order to achieve black rights of ownership, became effective and unconditional.</t>
  </si>
  <si>
    <t>“New Enterprise”</t>
  </si>
  <si>
    <t>means an early-stage business, which is similar to a start-up. However, an early-stage business is typically 3 years old or less.</t>
  </si>
  <si>
    <t>“Non-Profit Organisation”</t>
  </si>
  <si>
    <t>means a non-profit organisation registered under the Non-Profit Organisation Act of 1997.</t>
  </si>
  <si>
    <t>“Outsourced Labour Expenditure”</t>
  </si>
  <si>
    <t>means any expenditure incurred in procuring the services of or from a labour broker or any person who receives any remuneration or to whom any remuneration accrues because of any services rendered by such person to or on behalf of a labour broker.</t>
  </si>
  <si>
    <t>“Participant”</t>
  </si>
  <si>
    <t>means a natural person holding rights of ownership in a Measured Entity.</t>
  </si>
  <si>
    <t>“PIVOTAL report”</t>
  </si>
  <si>
    <t>means a report on ‘Professional, Vocational, Technical and Academic Learning’ programmes that meet the critical needs for economic growth and social development, generally combining coursework at universities, universities of technology, and colleges with structured learning at work.</t>
  </si>
  <si>
    <t>“Priority Skills”</t>
  </si>
  <si>
    <t>means Core, Critical, and Scarce Skills as well as any skills specifically identified in a Sector Skills Plan issued by the Department of Labour of the Republic of South Africa, National Skills Development Strategy III, New Growth Path, and National Development Plan.</t>
  </si>
  <si>
    <t>“Private Equity Fund”</t>
  </si>
  <si>
    <t>means a third-party fund through which investments are made on behalf of the actual owner of the funds pursuant to a mandate given by that person to the private equity fund.</t>
  </si>
  <si>
    <t>“Public Benefit Organisation”</t>
  </si>
  <si>
    <t>means an entity as defined in section 30 of the Income Tax Act of 1962.</t>
  </si>
  <si>
    <t>“Qualifying Enterprise and Supplier Development Contributions”</t>
  </si>
  <si>
    <t>means a collective term describing Enterprise Development and Supplier Development Contributions targeting EMEs and QSEs which are at least 51% Black Owned or at least 51% Black Women Owned, black youth in rural, and underdeveloped areas in statement 400.</t>
  </si>
  <si>
    <t>“Qualifying Small Enterprise”</t>
  </si>
  <si>
    <t>means an Entity that qualifies for measurement under the Qualifying Small Enterprise scorecard with a turnover of R10 million or more but less than R50 million.</t>
  </si>
  <si>
    <t>“Qualifying Socio-Economic Contributions”</t>
  </si>
  <si>
    <t>is a collective term for Socio-Economic Project Contributions and Socio-Economic Contributions.</t>
  </si>
  <si>
    <t>“Qualifying Transaction”</t>
  </si>
  <si>
    <t>means a sale of a business, valuable business assets, or shares that results in the creation of sustainable business opportunities and transfer of specialised skills or productive capacity to Black people.</t>
  </si>
  <si>
    <t>“Related Enterprise”</t>
  </si>
  <si>
    <t>means an Entity controlled by a Measured Entity whether directly or indirectly controlled by the natural persons who have direct or indirect control over that Measured Entity or the immediate family of those natural persons.</t>
  </si>
  <si>
    <t>“Rights of Ownership”</t>
  </si>
  <si>
    <t>is a collective term for the right to Economic Interest and the right to Exercisable Voting Rights.</t>
  </si>
  <si>
    <t>“Scarce Skills”</t>
  </si>
  <si>
    <t>are those skills identified as being scarce by any SETA.</t>
  </si>
  <si>
    <t>“Section 21 Company”</t>
  </si>
  <si>
    <t>means an association not for gain incorporated under section 21 of the Companies Act.</t>
  </si>
  <si>
    <t>“Sector Code”</t>
  </si>
  <si>
    <t>means a code in series 003 which is applicable to a particular sector.</t>
  </si>
  <si>
    <t>“Seller”</t>
  </si>
  <si>
    <t>means the Entity or the person concluding a Qualifying Transaction with the Associated Enterprise.</t>
  </si>
  <si>
    <t>“Senior Management”</t>
  </si>
  <si>
    <t>means an employee of the Measured Entity who is a member of the occupational category of “Senior Management” as determined using the Employment Equity regulations.</t>
  </si>
  <si>
    <t>“Skills Development Expenditure”</t>
  </si>
  <si>
    <t>comprises the money that a Measured Entity spends on skills development. It excludes the skills development levy payable by the Measured Entity under the Skills Development Levies Act.</t>
  </si>
  <si>
    <t>“Socio-Economic Development Contributions”</t>
  </si>
  <si>
    <t>means monetary or non-monetary contribution implemented for communities, natural persons, or groups of natural persons where at least 75% of the beneficiaries are Black people. The objective is the promotion of sustainable access for the beneficiaries to the economy.</t>
  </si>
  <si>
    <t>“Socio-Economic Project Contributions”</t>
  </si>
  <si>
    <t>means monetary or non-monetary contributions carried out for the benefit of any projects approved for this purpose by any organ of state or sectors, including projects focusing on environmental conservation, infrastructural development, or rural community development.</t>
  </si>
  <si>
    <t>“Standard Valuation”</t>
  </si>
  <si>
    <t>means a standard valuation method for an asset, an Economic Interest, or any other instrument or right relevant to measurement under statement 100, undertaken using normal valuation methods that represent standard market practice.</t>
  </si>
  <si>
    <t>“Start-up Enterprise”</t>
  </si>
  <si>
    <t>means a recently formed or incorporated Entity that has been in operation for less than 1 year. A start-up enterprise does not include any newly constituted enterprise which is merely a continuation of a pre-existing enterprise.</t>
  </si>
  <si>
    <t>“Subsidiary”</t>
  </si>
  <si>
    <t>has the meaning defined in section 1(3) of the Companies Act.</t>
  </si>
  <si>
    <t>“Superior Contributor to B-BBEE”</t>
  </si>
  <si>
    <t>is a Level One to Level Three Contributor to B-BBEE.</t>
  </si>
  <si>
    <t>“Supplier”</t>
  </si>
  <si>
    <t>means any supplier or service provider to a Measured Entity if any portion of the supply or service provision falls within the definition of Total Measured Procurement Spend.</t>
  </si>
  <si>
    <t>“Supplier Development Contributions”</t>
  </si>
  <si>
    <t>means monetary or non-monetary contributions carried out for the benefit of value-adding suppliers to the Measured Entity, with the objective of contributing to the development, sustainability, and financial and operational independence of those beneficiaries.</t>
  </si>
  <si>
    <t>“Target”</t>
  </si>
  <si>
    <t>means the targets for the various Elements in the Generic and QSE Scorecard.</t>
  </si>
  <si>
    <t>“the Act”</t>
  </si>
  <si>
    <t>means the Broad-Based Black Economic Empowerment Act 53 of 2003.</t>
  </si>
  <si>
    <t>“the Codes”</t>
  </si>
  <si>
    <t>means the Codes of Good Practice including all the statements as issued under section 9 of the Act.</t>
  </si>
  <si>
    <t>“the Generic Scorecard”</t>
  </si>
  <si>
    <t>means the balanced B-BBEE scorecard as contained in statement 000.</t>
  </si>
  <si>
    <t>“the PFMA”</t>
  </si>
  <si>
    <t>means the Public Finance Management Act 1 of 1999 as amended.</t>
  </si>
  <si>
    <t>“the QSE Scorecard”</t>
  </si>
  <si>
    <t>means the QSE scorecard referred to in statement 000.</t>
  </si>
  <si>
    <t>“the Skills Development Act”</t>
  </si>
  <si>
    <t>means the Skills Development Act of 1998.</t>
  </si>
  <si>
    <t>“the Skills Development Levies Act”</t>
  </si>
  <si>
    <t>means the Skills Development Levies Act of 1999.</t>
  </si>
  <si>
    <t>“the Strategy Document”</t>
  </si>
  <si>
    <t>means the document entitled “South Africa's Economic Transformation – A Strategy for Broad-Based Black Economic Empowerment” published by the department of trade and industry in March 2003 as amended or substituted under section 11 of the Act.</t>
  </si>
  <si>
    <t>“Third Party Rights”</t>
  </si>
  <si>
    <t>means third party legal or commercial rights that restrict, withhold, or defer any benefit associated with ownership of any Equity Instrument.</t>
  </si>
  <si>
    <t>“Total Labour Cost”</t>
  </si>
  <si>
    <t>means the total amount of remuneration paid by an Entity to its employees determined using section 3(4) of the Skills Development Levies Act of 1999 and the Fourth Schedule of the Income Tax Act of 1962.</t>
  </si>
  <si>
    <t>“Total Revenue”</t>
  </si>
  <si>
    <t>means the total income of an Entity from its operations as determined under South African Generally Accepted Accounting Practice.</t>
  </si>
  <si>
    <t>“Transformation Charters”</t>
  </si>
  <si>
    <t>means the sectoral transformation charters referred to in section 12 of the Act.</t>
  </si>
  <si>
    <t>“Unemployed Learner”</t>
  </si>
  <si>
    <t>means a learner that was not in the employment of the employer party to the learnership agreement concerned when the agreement was concluded.</t>
  </si>
  <si>
    <t>“Unincorporated Joint Venture”</t>
  </si>
  <si>
    <t>means a joint venture between two or more Measured Entities effected by agreement without incorporation.</t>
  </si>
  <si>
    <t>“Voting Right”</t>
  </si>
  <si>
    <t>means a voting right attaching to an Equity Instrument owned by or held for a participant measured using the Flow Through Principle or the Control Principle.</t>
  </si>
  <si>
    <t>“Weighting”</t>
  </si>
  <si>
    <t>means the weightings applied to various Elements in the Generic Scorecard and QSE Scorecard.</t>
  </si>
  <si>
    <t>“Workplace Skills Plan”</t>
  </si>
  <si>
    <t>means the plan of a Measured Entity approved by the relevant SETA.</t>
  </si>
  <si>
    <t>Legal</t>
  </si>
  <si>
    <t>Legal Practitioner</t>
  </si>
  <si>
    <t>LSC</t>
  </si>
  <si>
    <t>v1.33</t>
  </si>
  <si>
    <t>Equity Director</t>
  </si>
  <si>
    <t>Designated Category</t>
  </si>
  <si>
    <t>PROP_CON_TRANS_FOR_LSC</t>
  </si>
  <si>
    <r>
      <t>Duration of training</t>
    </r>
    <r>
      <rPr>
        <sz val="10"/>
        <color indexed="8"/>
        <rFont val="Calibri"/>
        <family val="2"/>
      </rPr>
      <t xml:space="preserve"> 
(Hours)</t>
    </r>
  </si>
  <si>
    <t>CONR, FINR, DEF, CAR, LSC</t>
  </si>
  <si>
    <t>Support Staff</t>
  </si>
  <si>
    <t>Designated Categories</t>
  </si>
  <si>
    <t>PROP, FIN,LSC</t>
  </si>
  <si>
    <t>Briefed by Junior Black Advocate</t>
  </si>
  <si>
    <t>LSME 
(Law Firm)</t>
  </si>
  <si>
    <t>Advocate</t>
  </si>
  <si>
    <t>CON, LSC</t>
  </si>
  <si>
    <t>FOR, FIN, DEF, CAR, LSC</t>
  </si>
  <si>
    <t>CAR, LSC</t>
  </si>
  <si>
    <t>Contract Value</t>
  </si>
  <si>
    <t>Legal Sector Transformation Fund</t>
  </si>
  <si>
    <r>
      <t xml:space="preserve">Minimum Annual Stipend 
</t>
    </r>
    <r>
      <rPr>
        <sz val="10"/>
        <color rgb="FF000000"/>
        <rFont val="Calibri"/>
        <family val="2"/>
      </rPr>
      <t>(Provided by SETA)</t>
    </r>
  </si>
  <si>
    <t>Total Spend on Advocates</t>
  </si>
  <si>
    <t>Classification</t>
  </si>
  <si>
    <t>ABET</t>
  </si>
  <si>
    <t>Core and/or Critical Skills</t>
  </si>
  <si>
    <t>Unemployed Learner</t>
  </si>
  <si>
    <t>"Advocate"</t>
  </si>
  <si>
    <t xml:space="preserve">means a legal practitioner who is admitted and enrolled as such in terms of the LPA; </t>
  </si>
  <si>
    <t>means an attorney employed in such a capacity by an LSME in terms of an employment agreement concluded by these parties;</t>
  </si>
  <si>
    <t>means a legal practitioner who is admitted and enrolled as such in terms of the LPA;</t>
  </si>
  <si>
    <t>means a person undergoing practical vocational training with a view to being admitted and enrolled as an attorney in terms of the LPA;</t>
  </si>
  <si>
    <t>means the practical legal training which is intended to improve the practical knowledge and skills of the practitioners (including the skills and knowledge of candidate attorneys and pupils);</t>
  </si>
  <si>
    <t>means black women, black youth, black people with disabilities and black people from the rural areas, as contemplated in this LSC;</t>
  </si>
  <si>
    <t>means a partner or a director, the latter notwithstanding the definition ascribed to that term in the Companies Act, who has an ownership interest in an LSME and shares in the profits of that LSME and is liable for the expenses and liabilities of such an LSME;</t>
  </si>
  <si>
    <t>shall bear the meaning ascribed to that term in the LPA, but for the purposes of the LSC, it shall include only:  attorneys registered with the LPC and practicing as such; and  advocates, registered with the LPC and practicing as such;</t>
  </si>
  <si>
    <t>means a Legal Sector Measured Entity in the form of a law firm in the case of attorneys whether as sole practitioner, in a partnership, an incorporated legal entity or an individual advocate;</t>
  </si>
  <si>
    <t>means the Legal Sector Transformation Fund to be established in terms of paragraph 37 of this LSC, by the Charter Council, for the purpose of receiving and administering contributions made by qualifying LSMEs and advocates and any ELEs seeking enhanced recognition in terms of this LSC, to provide financial assistance and support to black legal practitioners and for transformation-related purposes as may be determined by the Charter Council from time to time;</t>
  </si>
  <si>
    <t>means any of the following institutions:  a national or provincial department as defined in the Public Finance Management Act No. 1 of 1999, as amended;  a municipality as contemplated in section 151 of the Constitution; and  a constitutional institution listed in schedule 1 of the Public Finance Management Act No. 1 of 1999, as amended;</t>
  </si>
  <si>
    <t>means an attorney who has been employed in such capacity by an LSME who is entitled to the profits of such LSME and is liable for its expenses and liabilities;</t>
  </si>
  <si>
    <t xml:space="preserve">means those areas of law from which black people have historically been excluded, and remain largely excluded, or have limited exposure to, including, but not limited to, the following: 1. corporate and commercial law; 2. intellectual property law; 3. information technology; 4. maritime law; 5. regulatory law; 6. conveyancing and property law; 7. pension law; 8. aviation law; 9. entertainment law; 10. arbitration and mediation; 11. insolvency and business rescue; 12. banking law; 13. initial public offerings and the securities exchange; 14. business and corporate tax law; 15. asset restructuring; 16. mergers, acquisitions and take- overs; 17. competition law; 18. mining, energy and natural resources; 19. international trade; 20. corporate governance; 21. due diligences and compliance; 22. forensic and fraud investigation; 23. transaction advisory services; 24. environmental law; 25. project finance; 26. corporate finance; 27. structured finance; 28. construction and engineering law; 29. media law; 30. telecommunication law; 31. sports law; and 32. B-BBEE transaction advisory and related services. </t>
  </si>
  <si>
    <t>"Associate"</t>
  </si>
  <si>
    <t>"Attorney"</t>
  </si>
  <si>
    <t>"Candidate Attorney"</t>
  </si>
  <si>
    <t>"Continuous Legal Education"</t>
  </si>
  <si>
    <t>"Designated Categories (Legal Sector)"</t>
  </si>
  <si>
    <t>"Equity Partner/Director"</t>
  </si>
  <si>
    <t>"Legal Practitioner"</t>
  </si>
  <si>
    <t>"Lsme"</t>
  </si>
  <si>
    <t>"Lstf"</t>
  </si>
  <si>
    <t>"Organs Of State"</t>
  </si>
  <si>
    <t>"Partner"</t>
  </si>
  <si>
    <t>"Specialised Areas of Law"</t>
  </si>
  <si>
    <t>Partnering/ Joint Venture/ Sub-Contracting</t>
  </si>
  <si>
    <t>LSC, AGRI</t>
  </si>
  <si>
    <t>Turnover /Revenue/ Allocated Budget</t>
  </si>
  <si>
    <t>Thandanani Transport</t>
  </si>
  <si>
    <t>Pilot</t>
  </si>
  <si>
    <t>Technician</t>
  </si>
  <si>
    <t>First Time Supplier</t>
  </si>
  <si>
    <t>Black</t>
  </si>
  <si>
    <t>Chabalala, Vukosi</t>
  </si>
  <si>
    <t>Chiyangwa, Jeffrey</t>
  </si>
  <si>
    <t>Khumalo, Andile Basil</t>
  </si>
  <si>
    <t>Makhanya, Tholakele</t>
  </si>
  <si>
    <t>Maphoso, Evans Tebogo</t>
  </si>
  <si>
    <t>Mavhunga, Nama Piet</t>
  </si>
  <si>
    <t>Mdutyana, Simon Thamsanqa</t>
  </si>
  <si>
    <t>Mkhawana, Hlupheka Wilson</t>
  </si>
  <si>
    <t>Mkhulise, Siyanda</t>
  </si>
  <si>
    <t>Mmako, Thapelo</t>
  </si>
  <si>
    <t>Naidoo, Desiree</t>
  </si>
  <si>
    <t>Sande, Tendai</t>
  </si>
  <si>
    <t>Sepheu, Katlego</t>
  </si>
  <si>
    <t>9312226120087</t>
  </si>
  <si>
    <t/>
  </si>
  <si>
    <t>8307275381086</t>
  </si>
  <si>
    <t>8902220505084</t>
  </si>
  <si>
    <t>8407125829084</t>
  </si>
  <si>
    <t>8101075471084</t>
  </si>
  <si>
    <t>9003205583086</t>
  </si>
  <si>
    <t>6902155554083</t>
  </si>
  <si>
    <t>9605056533083</t>
  </si>
  <si>
    <t>9505275828084</t>
  </si>
  <si>
    <t>6306050187082</t>
  </si>
  <si>
    <t>9709236091085</t>
  </si>
  <si>
    <t>Code 14 Driver/ Panelbeater</t>
  </si>
  <si>
    <t>Operations Manager</t>
  </si>
  <si>
    <t>Code 14 Driver</t>
  </si>
  <si>
    <t>Administrator</t>
  </si>
  <si>
    <t>General worker/ Drivers assistant</t>
  </si>
  <si>
    <t>Admin Manager</t>
  </si>
  <si>
    <t>General Worker / Driver's Assistant</t>
  </si>
  <si>
    <t>Venugopal Lutchman, Naidoo</t>
  </si>
  <si>
    <t>5608305112083</t>
  </si>
  <si>
    <t>Thandanani Packers and Hauliers</t>
  </si>
  <si>
    <t>Member</t>
  </si>
  <si>
    <t>Dynamic Maintenance Products</t>
  </si>
  <si>
    <t>Eikenhof</t>
  </si>
  <si>
    <t>Edenvale</t>
  </si>
  <si>
    <t>Safety Brake &amp; Clutch</t>
  </si>
  <si>
    <t>87/024390</t>
  </si>
  <si>
    <t>Eden Machined Hydraulics</t>
  </si>
  <si>
    <t>1996/003531/23</t>
  </si>
  <si>
    <t>Subbiah Enterprises</t>
  </si>
  <si>
    <t>Multi Quip</t>
  </si>
  <si>
    <t>Q-Fox</t>
  </si>
  <si>
    <t>Abacus</t>
  </si>
  <si>
    <t>Afrihost</t>
  </si>
  <si>
    <t>Jamac</t>
  </si>
  <si>
    <t>1998/008664/07</t>
  </si>
  <si>
    <t>Load Securing Supply Partner</t>
  </si>
  <si>
    <t>2019/426062/07</t>
  </si>
  <si>
    <t>Randburg</t>
  </si>
  <si>
    <t>2004/015862/23</t>
  </si>
  <si>
    <t>Crane Clinic</t>
  </si>
  <si>
    <t>Alberton</t>
  </si>
  <si>
    <t>TNR Auto Paints</t>
  </si>
  <si>
    <t>JCB Engine</t>
  </si>
  <si>
    <t>2019/548099/07</t>
  </si>
  <si>
    <t>TST Truc Chassis</t>
  </si>
  <si>
    <t>2001/030105/07</t>
  </si>
  <si>
    <t>Apsco</t>
  </si>
  <si>
    <t>Battery Centre</t>
  </si>
  <si>
    <t>BP Edenvale</t>
  </si>
  <si>
    <t>Kondeni Fuel</t>
  </si>
  <si>
    <t>Lancewell</t>
  </si>
  <si>
    <t>Germiston</t>
  </si>
  <si>
    <t>Supa Quick</t>
  </si>
  <si>
    <t>Tire Point</t>
  </si>
  <si>
    <t>Spartan</t>
  </si>
  <si>
    <t>2004/013313/07</t>
  </si>
  <si>
    <t>2002/031805/07</t>
  </si>
  <si>
    <t>2019/073150/0</t>
  </si>
  <si>
    <t>Boksburg</t>
  </si>
  <si>
    <t>1967/013005/07</t>
  </si>
  <si>
    <t>Cartrack</t>
  </si>
  <si>
    <t>Rosebank</t>
  </si>
  <si>
    <t>2001/006063/07</t>
  </si>
  <si>
    <t>Sandtown</t>
  </si>
  <si>
    <t>2000/0128952/23</t>
  </si>
  <si>
    <t>Reliable Bplts</t>
  </si>
  <si>
    <t>1980/002767/07</t>
  </si>
  <si>
    <t>Mobi Fuel &amp; Oil</t>
  </si>
  <si>
    <t>Nedbank Vehicle Loan</t>
  </si>
  <si>
    <t>Vodacom</t>
  </si>
  <si>
    <t>Eskom</t>
  </si>
  <si>
    <t>Telkom</t>
  </si>
  <si>
    <t>National Bargaining Council</t>
  </si>
  <si>
    <t>Provident Fund (FUTURASA)</t>
  </si>
  <si>
    <t>Nedbank charges</t>
  </si>
  <si>
    <t>SGS Accounting</t>
  </si>
  <si>
    <t>Standard Bank SA Fleet</t>
  </si>
  <si>
    <t>Momentum</t>
  </si>
  <si>
    <t>Outsurance</t>
  </si>
  <si>
    <t>Miway</t>
  </si>
  <si>
    <t>Versaflex</t>
  </si>
  <si>
    <t>Jasper</t>
  </si>
  <si>
    <t>Smart Office Solutions</t>
  </si>
  <si>
    <t>Daisyfin</t>
  </si>
  <si>
    <t>Pietermaritzburg</t>
  </si>
  <si>
    <t>kysands</t>
  </si>
  <si>
    <t>Greenstone</t>
  </si>
  <si>
    <t xml:space="preserve">S A </t>
  </si>
  <si>
    <t>SA</t>
  </si>
  <si>
    <t>Benoni</t>
  </si>
  <si>
    <t>Braamfontein</t>
  </si>
  <si>
    <t>PMB</t>
  </si>
  <si>
    <t>1951/000009/06</t>
  </si>
  <si>
    <t>1993/003367/07</t>
  </si>
  <si>
    <t>1991/005476/30</t>
  </si>
  <si>
    <t>2016/130190/07</t>
  </si>
  <si>
    <t>2016/017371/07</t>
  </si>
  <si>
    <t>2005/026378/06</t>
  </si>
  <si>
    <t>1994/010719/06</t>
  </si>
  <si>
    <t>2007/026289/06</t>
  </si>
  <si>
    <t>2006/010521/07</t>
  </si>
  <si>
    <t>1960/002029/07</t>
  </si>
  <si>
    <t>2020/524104/07</t>
  </si>
  <si>
    <t>EME</t>
  </si>
  <si>
    <t>Generic</t>
  </si>
  <si>
    <t>QSE</t>
  </si>
  <si>
    <t xml:space="preserve">Nedbank </t>
  </si>
  <si>
    <t>OUTA</t>
  </si>
  <si>
    <t>Donation</t>
  </si>
  <si>
    <t>Essentially Edenvale</t>
  </si>
  <si>
    <t xml:space="preserve">        31  Ocober 2024</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</si>
</sst>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2">
    <numFmt numFmtId="6" formatCode="&quot;R&quot;#,##0;[Red]\-&quot;R&quot;#,##0"/>
    <numFmt numFmtId="164" formatCode="_(* #,##0.00_);_(* \(#,##0.00\);_(* &quot;-&quot;??_);_(@_)"/>
    <numFmt numFmtId="165" formatCode="&quot;R&quot;\ #,##0;&quot;R&quot;\ \-#,##0"/>
    <numFmt numFmtId="166" formatCode="_ &quot;R&quot;\ * #,##0.00_ ;_ &quot;R&quot;\ * \-#,##0.00_ ;_ &quot;R&quot;\ * &quot;-&quot;??_ ;_ @_ "/>
    <numFmt numFmtId="167" formatCode="_ * #,##0.00_ ;_ * \-#,##0.00_ ;_ * &quot;-&quot;??_ ;_ @_ "/>
    <numFmt numFmtId="168" formatCode="&quot;R&quot;\ #,##0.00"/>
    <numFmt numFmtId="169" formatCode="dd\ mmm\ yyyy"/>
    <numFmt numFmtId="170" formatCode="&quot;R&quot;\ #,##0"/>
    <numFmt numFmtId="171" formatCode="mmm\ yyyy"/>
    <numFmt numFmtId="172" formatCode="[$-F800]dddd\,\ mmmm\ dd\,\ yyyy"/>
    <numFmt numFmtId="173" formatCode="&quot;R&quot;#,##0"/>
    <numFmt numFmtId="174" formatCode="_ * #,##0_ ;_ * \-#,##0_ ;_ * &quot;-&quot;??_ ;_ @_ "/>
  </numFmts>
  <fonts count="78" x14ac:knownFonts="1">
    <font>
      <sz val="11"/>
      <color theme="1"/>
      <name val="Calibri"/>
      <family val="2"/>
      <scheme val="minor"/>
    </font>
    <font>
      <sz val="11"/>
      <color indexed="8"/>
      <name val="Calibri"/>
      <family val="2"/>
    </font>
    <font>
      <b/>
      <sz val="11"/>
      <color indexed="8"/>
      <name val="Calibri"/>
      <family val="2"/>
    </font>
    <font>
      <b/>
      <sz val="10"/>
      <color indexed="8"/>
      <name val="Arial"/>
      <family val="2"/>
    </font>
    <font>
      <sz val="10"/>
      <name val="Arial"/>
      <family val="2"/>
    </font>
    <font>
      <b/>
      <sz val="10"/>
      <name val="Arial"/>
      <family val="2"/>
    </font>
    <font>
      <i/>
      <sz val="10"/>
      <name val="Arial"/>
      <family val="2"/>
    </font>
    <font>
      <u/>
      <sz val="11"/>
      <color indexed="12"/>
      <name val="Calibri"/>
      <family val="2"/>
    </font>
    <font>
      <i/>
      <sz val="10"/>
      <color indexed="8"/>
      <name val="Arial"/>
      <family val="2"/>
    </font>
    <font>
      <b/>
      <sz val="11"/>
      <color indexed="8"/>
      <name val="Calibri"/>
      <family val="2"/>
    </font>
    <font>
      <b/>
      <u/>
      <sz val="11"/>
      <color indexed="8"/>
      <name val="Calibri"/>
      <family val="2"/>
    </font>
    <font>
      <sz val="11"/>
      <color indexed="9"/>
      <name val="Calibri"/>
      <family val="2"/>
    </font>
    <font>
      <b/>
      <i/>
      <sz val="9"/>
      <color indexed="8"/>
      <name val="Calibri"/>
      <family val="2"/>
    </font>
    <font>
      <b/>
      <sz val="10"/>
      <color indexed="8"/>
      <name val="Calibri"/>
      <family val="2"/>
    </font>
    <font>
      <sz val="11"/>
      <color indexed="8"/>
      <name val="Calibri"/>
      <family val="2"/>
    </font>
    <font>
      <sz val="10"/>
      <color indexed="8"/>
      <name val="Calibri"/>
      <family val="2"/>
    </font>
    <font>
      <sz val="10"/>
      <color indexed="8"/>
      <name val="Arial"/>
      <family val="2"/>
    </font>
    <font>
      <b/>
      <u/>
      <sz val="12"/>
      <color indexed="8"/>
      <name val="Calibri"/>
      <family val="2"/>
    </font>
    <font>
      <i/>
      <sz val="8"/>
      <name val="Arial"/>
      <family val="2"/>
    </font>
    <font>
      <b/>
      <i/>
      <sz val="8"/>
      <name val="Arial"/>
      <family val="2"/>
    </font>
    <font>
      <i/>
      <sz val="10"/>
      <color indexed="8"/>
      <name val="Calibri"/>
      <family val="2"/>
    </font>
    <font>
      <u/>
      <sz val="11"/>
      <color indexed="8"/>
      <name val="Calibri"/>
      <family val="2"/>
    </font>
    <font>
      <b/>
      <sz val="10"/>
      <color indexed="10"/>
      <name val="Arial"/>
      <family val="2"/>
    </font>
    <font>
      <b/>
      <i/>
      <sz val="10"/>
      <color indexed="8"/>
      <name val="Calibri"/>
      <family val="2"/>
    </font>
    <font>
      <b/>
      <sz val="9"/>
      <color indexed="23"/>
      <name val="Calibri"/>
      <family val="2"/>
    </font>
    <font>
      <sz val="11"/>
      <color theme="1"/>
      <name val="Calibri"/>
      <family val="2"/>
      <scheme val="minor"/>
    </font>
    <font>
      <sz val="11"/>
      <color theme="0"/>
      <name val="Calibri"/>
      <family val="2"/>
      <scheme val="minor"/>
    </font>
    <font>
      <b/>
      <sz val="11"/>
      <color theme="1"/>
      <name val="Calibri"/>
      <family val="2"/>
      <scheme val="minor"/>
    </font>
    <font>
      <sz val="10"/>
      <color theme="1"/>
      <name val="Arial"/>
      <family val="2"/>
    </font>
    <font>
      <sz val="11"/>
      <name val="Calibri"/>
      <family val="2"/>
      <scheme val="minor"/>
    </font>
    <font>
      <u/>
      <sz val="11"/>
      <color theme="1"/>
      <name val="Calibri"/>
      <family val="2"/>
      <scheme val="minor"/>
    </font>
    <font>
      <b/>
      <sz val="12"/>
      <color theme="1"/>
      <name val="Calibri"/>
      <family val="2"/>
      <scheme val="minor"/>
    </font>
    <font>
      <i/>
      <sz val="10"/>
      <color theme="1"/>
      <name val="Arial"/>
      <family val="2"/>
    </font>
    <font>
      <i/>
      <sz val="11"/>
      <color theme="1"/>
      <name val="Calibri"/>
      <family val="2"/>
      <scheme val="minor"/>
    </font>
    <font>
      <sz val="11"/>
      <color rgb="FF000000"/>
      <name val="Calibri"/>
      <family val="2"/>
      <scheme val="minor"/>
    </font>
    <font>
      <b/>
      <sz val="12"/>
      <color rgb="FF262626"/>
      <name val="Calibri"/>
      <family val="2"/>
      <scheme val="minor"/>
    </font>
    <font>
      <b/>
      <sz val="11"/>
      <color rgb="FF000000"/>
      <name val="Calibri"/>
      <family val="2"/>
      <scheme val="minor"/>
    </font>
    <font>
      <b/>
      <sz val="10"/>
      <color theme="1"/>
      <name val="Arial"/>
      <family val="2"/>
    </font>
    <font>
      <b/>
      <i/>
      <u/>
      <sz val="10"/>
      <color theme="1"/>
      <name val="Arial"/>
      <family val="2"/>
    </font>
    <font>
      <sz val="10"/>
      <color rgb="FF000000"/>
      <name val="Calibri"/>
      <family val="2"/>
      <scheme val="minor"/>
    </font>
    <font>
      <sz val="10"/>
      <color theme="1"/>
      <name val="Calibri"/>
      <family val="2"/>
      <scheme val="minor"/>
    </font>
    <font>
      <b/>
      <sz val="11"/>
      <color rgb="FF262626"/>
      <name val="Calibri"/>
      <family val="2"/>
      <scheme val="minor"/>
    </font>
    <font>
      <b/>
      <sz val="10"/>
      <color theme="1"/>
      <name val="Calibri"/>
      <family val="2"/>
    </font>
    <font>
      <b/>
      <sz val="10"/>
      <color rgb="FF000000"/>
      <name val="Calibri"/>
      <family val="2"/>
      <scheme val="minor"/>
    </font>
    <font>
      <i/>
      <sz val="11"/>
      <color rgb="FF000000"/>
      <name val="Calibri"/>
      <family val="2"/>
      <scheme val="minor"/>
    </font>
    <font>
      <i/>
      <sz val="8"/>
      <color theme="0" tint="-0.499984740745262"/>
      <name val="Calibri"/>
      <family val="2"/>
      <scheme val="minor"/>
    </font>
    <font>
      <sz val="9"/>
      <color rgb="FF000000"/>
      <name val="Arial"/>
      <family val="2"/>
    </font>
    <font>
      <sz val="9"/>
      <color theme="1"/>
      <name val="Arial"/>
      <family val="2"/>
    </font>
    <font>
      <b/>
      <sz val="9"/>
      <color rgb="FF000000"/>
      <name val="Arial"/>
      <family val="2"/>
    </font>
    <font>
      <b/>
      <sz val="11"/>
      <color theme="0" tint="-0.499984740745262"/>
      <name val="Calibri"/>
      <family val="2"/>
      <scheme val="minor"/>
    </font>
    <font>
      <b/>
      <sz val="14"/>
      <color theme="1"/>
      <name val="Calibri"/>
      <family val="2"/>
      <scheme val="minor"/>
    </font>
    <font>
      <b/>
      <sz val="16"/>
      <color theme="1"/>
      <name val="Calibri"/>
      <family val="2"/>
      <scheme val="minor"/>
    </font>
    <font>
      <sz val="12"/>
      <color theme="1"/>
      <name val="Calibri"/>
      <family val="2"/>
      <scheme val="minor"/>
    </font>
    <font>
      <sz val="11"/>
      <color rgb="FFFFFFFF"/>
      <name val="Calibri"/>
      <family val="2"/>
      <scheme val="minor"/>
    </font>
    <font>
      <b/>
      <sz val="10"/>
      <color rgb="FFFF0000"/>
      <name val="Arial"/>
      <family val="2"/>
    </font>
    <font>
      <sz val="10"/>
      <color theme="0"/>
      <name val="Calibri"/>
      <family val="2"/>
    </font>
    <font>
      <sz val="10"/>
      <color theme="0"/>
      <name val="Calibri"/>
      <family val="2"/>
      <scheme val="minor"/>
    </font>
    <font>
      <b/>
      <i/>
      <sz val="12"/>
      <color theme="1"/>
      <name val="Calibri"/>
      <family val="2"/>
      <scheme val="minor"/>
    </font>
    <font>
      <sz val="11"/>
      <color theme="1"/>
      <name val="Wingdings 2"/>
      <family val="1"/>
      <charset val="2"/>
    </font>
    <font>
      <b/>
      <sz val="11"/>
      <color theme="0"/>
      <name val="Calibri"/>
      <family val="2"/>
    </font>
    <font>
      <sz val="10"/>
      <color theme="1"/>
      <name val="Wingdings 2"/>
      <family val="1"/>
      <charset val="2"/>
    </font>
    <font>
      <sz val="10"/>
      <name val="Calibri"/>
      <family val="2"/>
      <scheme val="minor"/>
    </font>
    <font>
      <b/>
      <sz val="11"/>
      <color indexed="8"/>
      <name val="Calibri"/>
      <family val="2"/>
      <scheme val="minor"/>
    </font>
    <font>
      <b/>
      <i/>
      <sz val="9"/>
      <color rgb="FFD8D8D8"/>
      <name val="Calibri"/>
      <family val="2"/>
    </font>
    <font>
      <i/>
      <sz val="9"/>
      <color theme="0" tint="-0.499984740745262"/>
      <name val="Calibri"/>
      <family val="2"/>
      <scheme val="minor"/>
    </font>
    <font>
      <b/>
      <i/>
      <sz val="8"/>
      <color theme="0"/>
      <name val="Arial"/>
      <family val="2"/>
    </font>
    <font>
      <b/>
      <sz val="11"/>
      <color theme="1"/>
      <name val="Calibri"/>
      <family val="2"/>
    </font>
    <font>
      <i/>
      <sz val="10"/>
      <color theme="1"/>
      <name val="Calibri"/>
      <family val="2"/>
      <scheme val="minor"/>
    </font>
    <font>
      <b/>
      <sz val="9"/>
      <color rgb="FF000000"/>
      <name val="Calibri"/>
      <family val="2"/>
    </font>
    <font>
      <sz val="14"/>
      <color theme="1"/>
      <name val="Calibri"/>
      <family val="2"/>
      <scheme val="minor"/>
    </font>
    <font>
      <i/>
      <sz val="10"/>
      <color rgb="FFFF0000"/>
      <name val="Calibri"/>
      <family val="2"/>
      <scheme val="minor"/>
    </font>
    <font>
      <sz val="8"/>
      <name val="Calibri"/>
      <family val="2"/>
      <scheme val="minor"/>
    </font>
    <font>
      <b/>
      <i/>
      <sz val="10"/>
      <color rgb="FF000000"/>
      <name val="Calibri"/>
      <family val="2"/>
    </font>
    <font>
      <b/>
      <i/>
      <sz val="11"/>
      <color theme="1"/>
      <name val="Calibri"/>
      <family val="2"/>
      <scheme val="minor"/>
    </font>
    <font>
      <b/>
      <sz val="11"/>
      <name val="Calibri"/>
      <family val="2"/>
      <scheme val="minor"/>
    </font>
    <font>
      <sz val="10"/>
      <color rgb="FF000000"/>
      <name val="Calibri"/>
      <family val="2"/>
    </font>
    <font>
      <b/>
      <sz val="11"/>
      <name val="Calibri"/>
      <family val="2"/>
    </font>
    <font>
      <sz val="9"/>
      <name val="Arial"/>
      <family val="1"/>
    </font>
  </fonts>
  <fills count="11">
    <fill>
      <patternFill patternType="none"/>
    </fill>
    <fill>
      <patternFill patternType="gray125"/>
    </fill>
    <fill>
      <patternFill patternType="solid">
        <fgColor indexed="9"/>
        <bgColor indexed="64"/>
      </patternFill>
    </fill>
    <fill>
      <patternFill patternType="solid">
        <fgColor indexed="55"/>
        <bgColor indexed="64"/>
      </patternFill>
    </fill>
    <fill>
      <patternFill patternType="solid">
        <fgColor theme="0"/>
        <bgColor indexed="64"/>
      </patternFill>
    </fill>
    <fill>
      <patternFill patternType="solid">
        <fgColor rgb="FFFFFFFF"/>
        <bgColor rgb="FF000000"/>
      </patternFill>
    </fill>
    <fill>
      <patternFill patternType="solid">
        <fgColor rgb="FFF2F2F2"/>
        <bgColor rgb="FF000000"/>
      </patternFill>
    </fill>
    <fill>
      <patternFill patternType="solid">
        <fgColor theme="0" tint="-4.9989318521683403E-2"/>
        <bgColor indexed="64"/>
      </patternFill>
    </fill>
    <fill>
      <patternFill patternType="solid">
        <fgColor theme="0" tint="-0.14999847407452621"/>
        <bgColor indexed="64"/>
      </patternFill>
    </fill>
    <fill>
      <patternFill patternType="solid">
        <fgColor theme="0" tint="-0.249977111117893"/>
        <bgColor indexed="64"/>
      </patternFill>
    </fill>
    <fill>
      <patternFill patternType="solid">
        <fgColor rgb="FFF2F2F2"/>
        <bgColor indexed="64"/>
      </patternFill>
    </fill>
  </fills>
  <borders count="41">
    <border>
      <left/>
      <right/>
      <top/>
      <bottom/>
      <diagonal/>
    </border>
    <border>
      <left style="thin">
        <color indexed="64"/>
      </left>
      <right style="thin">
        <color indexed="64"/>
      </right>
      <top style="medium">
        <color indexed="64"/>
      </top>
      <bottom style="thin">
        <color indexed="64"/>
      </bottom>
      <diagonal/>
    </border>
    <border>
      <left style="thin">
        <color indexed="64"/>
      </left>
      <right style="thin">
        <color indexed="64"/>
      </right>
      <top style="thin">
        <color indexed="64"/>
      </top>
      <bottom/>
      <diagonal/>
    </border>
    <border>
      <left style="medium">
        <color indexed="64"/>
      </left>
      <right style="medium">
        <color indexed="64"/>
      </right>
      <top style="medium">
        <color indexed="64"/>
      </top>
      <bottom style="medium">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style="thin">
        <color indexed="64"/>
      </left>
      <right style="thin">
        <color indexed="64"/>
      </right>
      <top style="thin">
        <color indexed="64"/>
      </top>
      <bottom style="thin">
        <color indexed="64"/>
      </bottom>
      <diagonal/>
    </border>
    <border>
      <left style="medium">
        <color indexed="64"/>
      </left>
      <right/>
      <top style="medium">
        <color indexed="64"/>
      </top>
      <bottom/>
      <diagonal/>
    </border>
    <border>
      <left style="thin">
        <color indexed="64"/>
      </left>
      <right style="medium">
        <color indexed="64"/>
      </right>
      <top style="medium">
        <color indexed="64"/>
      </top>
      <bottom/>
      <diagonal/>
    </border>
    <border>
      <left style="medium">
        <color indexed="64"/>
      </left>
      <right/>
      <top/>
      <bottom/>
      <diagonal/>
    </border>
    <border>
      <left style="medium">
        <color indexed="64"/>
      </left>
      <right/>
      <top style="thin">
        <color indexed="64"/>
      </top>
      <bottom style="medium">
        <color indexed="64"/>
      </bottom>
      <diagonal/>
    </border>
    <border>
      <left style="thin">
        <color indexed="64"/>
      </left>
      <right style="medium">
        <color indexed="64"/>
      </right>
      <top/>
      <bottom/>
      <diagonal/>
    </border>
    <border>
      <left style="thin">
        <color indexed="64"/>
      </left>
      <right style="medium">
        <color indexed="64"/>
      </right>
      <top style="thin">
        <color indexed="64"/>
      </top>
      <bottom style="medium">
        <color indexed="64"/>
      </bottom>
      <diagonal/>
    </border>
    <border>
      <left style="thin">
        <color indexed="64"/>
      </left>
      <right/>
      <top style="medium">
        <color indexed="64"/>
      </top>
      <bottom style="thin">
        <color indexed="64"/>
      </bottom>
      <diagonal/>
    </border>
    <border>
      <left style="thin">
        <color indexed="64"/>
      </left>
      <right/>
      <top style="thin">
        <color indexed="64"/>
      </top>
      <bottom style="thin">
        <color indexed="64"/>
      </bottom>
      <diagonal/>
    </border>
    <border>
      <left style="thin">
        <color indexed="64"/>
      </left>
      <right/>
      <top style="thin">
        <color indexed="64"/>
      </top>
      <bottom/>
      <diagonal/>
    </border>
    <border>
      <left style="medium">
        <color indexed="64"/>
      </left>
      <right style="medium">
        <color indexed="64"/>
      </right>
      <top style="thin">
        <color indexed="64"/>
      </top>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style="thin">
        <color indexed="64"/>
      </left>
      <right style="dashed">
        <color indexed="64"/>
      </right>
      <top style="thin">
        <color indexed="64"/>
      </top>
      <bottom style="thin">
        <color indexed="64"/>
      </bottom>
      <diagonal/>
    </border>
    <border>
      <left/>
      <right/>
      <top style="medium">
        <color indexed="64"/>
      </top>
      <bottom/>
      <diagonal/>
    </border>
    <border>
      <left style="dashed">
        <color indexed="64"/>
      </left>
      <right style="thin">
        <color indexed="64"/>
      </right>
      <top style="thin">
        <color indexed="64"/>
      </top>
      <bottom style="thin">
        <color indexed="64"/>
      </bottom>
      <diagonal/>
    </border>
    <border>
      <left/>
      <right style="thin">
        <color indexed="64"/>
      </right>
      <top style="thin">
        <color indexed="64"/>
      </top>
      <bottom style="thin">
        <color indexed="64"/>
      </bottom>
      <diagonal/>
    </border>
    <border>
      <left/>
      <right/>
      <top style="thin">
        <color indexed="64"/>
      </top>
      <bottom style="thin">
        <color indexed="64"/>
      </bottom>
      <diagonal/>
    </border>
    <border>
      <left/>
      <right/>
      <top style="thin">
        <color indexed="64"/>
      </top>
      <bottom/>
      <diagonal/>
    </border>
    <border>
      <left/>
      <right style="thin">
        <color indexed="64"/>
      </right>
      <top style="thin">
        <color indexed="64"/>
      </top>
      <bottom/>
      <diagonal/>
    </border>
    <border>
      <left style="thin">
        <color indexed="64"/>
      </left>
      <right/>
      <top/>
      <bottom style="thin">
        <color indexed="64"/>
      </bottom>
      <diagonal/>
    </border>
    <border>
      <left/>
      <right/>
      <top/>
      <bottom style="thin">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style="thin">
        <color indexed="64"/>
      </bottom>
      <diagonal/>
    </border>
    <border>
      <left/>
      <right style="medium">
        <color indexed="64"/>
      </right>
      <top style="medium">
        <color indexed="64"/>
      </top>
      <bottom style="medium">
        <color indexed="64"/>
      </bottom>
      <diagonal/>
    </border>
    <border>
      <left style="thin">
        <color indexed="64"/>
      </left>
      <right/>
      <top/>
      <bottom/>
      <diagonal/>
    </border>
    <border>
      <left/>
      <right style="thin">
        <color indexed="64"/>
      </right>
      <top style="medium">
        <color indexed="64"/>
      </top>
      <bottom style="thin">
        <color indexed="64"/>
      </bottom>
      <diagonal/>
    </border>
    <border>
      <left/>
      <right style="thin">
        <color indexed="64"/>
      </right>
      <top/>
      <bottom/>
      <diagonal/>
    </border>
    <border>
      <left style="medium">
        <color indexed="64"/>
      </left>
      <right/>
      <top style="medium">
        <color indexed="64"/>
      </top>
      <bottom style="thin">
        <color indexed="64"/>
      </bottom>
      <diagonal/>
    </border>
    <border>
      <left style="medium">
        <color indexed="64"/>
      </left>
      <right/>
      <top style="thin">
        <color indexed="64"/>
      </top>
      <bottom style="thin">
        <color indexed="64"/>
      </bottom>
      <diagonal/>
    </border>
    <border>
      <left style="medium">
        <color indexed="64"/>
      </left>
      <right/>
      <top style="thin">
        <color indexed="64"/>
      </top>
      <bottom/>
      <diagonal/>
    </border>
    <border>
      <left style="medium">
        <color indexed="64"/>
      </left>
      <right/>
      <top/>
      <bottom style="medium">
        <color indexed="64"/>
      </bottom>
      <diagonal/>
    </border>
    <border>
      <left/>
      <right style="thin">
        <color indexed="64"/>
      </right>
      <top/>
      <bottom style="medium">
        <color indexed="64"/>
      </bottom>
      <diagonal/>
    </border>
    <border>
      <left/>
      <right/>
      <top style="medium">
        <color indexed="64"/>
      </top>
      <bottom style="thin">
        <color indexed="64"/>
      </bottom>
      <diagonal/>
    </border>
    <border>
      <left/>
      <right/>
      <top/>
      <bottom style="medium">
        <color indexed="64"/>
      </bottom>
      <diagonal/>
    </border>
  </borders>
  <cellStyleXfs count="5">
    <xf numFmtId="0" fontId="0" fillId="0" borderId="0"/>
    <xf numFmtId="167" fontId="25" fillId="0" borderId="0" applyFont="0" applyFill="0" applyBorder="0" applyAlignment="0" applyProtection="0"/>
    <xf numFmtId="0" fontId="7" fillId="0" borderId="0" applyNumberFormat="0" applyFill="0" applyBorder="0" applyAlignment="0" applyProtection="0">
      <alignment vertical="top"/>
      <protection locked="0"/>
    </xf>
    <xf numFmtId="0" fontId="14" fillId="0" borderId="0"/>
    <xf numFmtId="9" fontId="25" fillId="0" borderId="0" applyFont="0" applyFill="0" applyBorder="0" applyAlignment="0" applyProtection="0"/>
  </cellStyleXfs>
  <cellXfs count="345">
    <xf numFmtId="0" fontId="0" fillId="0" borderId="0" xfId="0"/>
    <xf numFmtId="0" fontId="0" fillId="2" borderId="0" xfId="0" applyFill="1"/>
    <xf numFmtId="0" fontId="28" fillId="2" borderId="0" xfId="0" applyFont="1" applyFill="1"/>
    <xf numFmtId="0" fontId="3" fillId="2" borderId="0" xfId="0" applyFont="1" applyFill="1"/>
    <xf numFmtId="0" fontId="8" fillId="2" borderId="0" xfId="0" applyFont="1" applyFill="1"/>
    <xf numFmtId="0" fontId="4" fillId="2" borderId="0" xfId="0" applyFont="1" applyFill="1" applyAlignment="1">
      <alignment horizontal="left"/>
    </xf>
    <xf numFmtId="0" fontId="0" fillId="2" borderId="0" xfId="0" applyFill="1" applyAlignment="1">
      <alignment horizontal="center"/>
    </xf>
    <xf numFmtId="0" fontId="9" fillId="2" borderId="0" xfId="0" applyFont="1" applyFill="1" applyAlignment="1">
      <alignment horizontal="right"/>
    </xf>
    <xf numFmtId="0" fontId="10" fillId="2" borderId="0" xfId="0" applyFont="1" applyFill="1"/>
    <xf numFmtId="0" fontId="9" fillId="2" borderId="1" xfId="0" applyFont="1" applyFill="1" applyBorder="1" applyAlignment="1">
      <alignment horizontal="centerContinuous"/>
    </xf>
    <xf numFmtId="0" fontId="0" fillId="2" borderId="2" xfId="0" applyFill="1" applyBorder="1"/>
    <xf numFmtId="0" fontId="11" fillId="3" borderId="4" xfId="0" applyFont="1" applyFill="1" applyBorder="1"/>
    <xf numFmtId="0" fontId="11" fillId="3" borderId="3" xfId="0" applyFont="1" applyFill="1" applyBorder="1" applyAlignment="1">
      <alignment horizontal="left"/>
    </xf>
    <xf numFmtId="0" fontId="11" fillId="3" borderId="3" xfId="0" applyFont="1" applyFill="1" applyBorder="1"/>
    <xf numFmtId="0" fontId="9" fillId="2" borderId="0" xfId="0" applyFont="1" applyFill="1" applyAlignment="1">
      <alignment horizontal="left"/>
    </xf>
    <xf numFmtId="0" fontId="0" fillId="2" borderId="4" xfId="0" applyFill="1" applyBorder="1"/>
    <xf numFmtId="0" fontId="0" fillId="2" borderId="3" xfId="0" applyFill="1" applyBorder="1"/>
    <xf numFmtId="0" fontId="0" fillId="2" borderId="5" xfId="0" applyFill="1" applyBorder="1"/>
    <xf numFmtId="0" fontId="9" fillId="2" borderId="3" xfId="0" applyFont="1" applyFill="1" applyBorder="1"/>
    <xf numFmtId="0" fontId="0" fillId="2" borderId="0" xfId="0" applyFill="1" applyAlignment="1">
      <alignment horizontal="left"/>
    </xf>
    <xf numFmtId="0" fontId="10" fillId="2" borderId="0" xfId="0" applyFont="1" applyFill="1" applyAlignment="1">
      <alignment horizontal="left"/>
    </xf>
    <xf numFmtId="0" fontId="12" fillId="2" borderId="0" xfId="0" applyFont="1" applyFill="1" applyAlignment="1">
      <alignment horizontal="left"/>
    </xf>
    <xf numFmtId="0" fontId="9" fillId="0" borderId="6" xfId="0" applyFont="1" applyBorder="1" applyProtection="1">
      <protection locked="0"/>
    </xf>
    <xf numFmtId="0" fontId="0" fillId="0" borderId="6" xfId="0" applyBorder="1" applyProtection="1">
      <protection locked="0"/>
    </xf>
    <xf numFmtId="166" fontId="0" fillId="2" borderId="6" xfId="0" quotePrefix="1" applyNumberFormat="1" applyFill="1" applyBorder="1" applyAlignment="1" applyProtection="1">
      <alignment horizontal="center"/>
      <protection locked="0"/>
    </xf>
    <xf numFmtId="0" fontId="5" fillId="0" borderId="6" xfId="0" applyFont="1" applyBorder="1" applyProtection="1">
      <protection locked="0"/>
    </xf>
    <xf numFmtId="0" fontId="14" fillId="0" borderId="6" xfId="3" applyBorder="1" applyProtection="1">
      <protection locked="0"/>
    </xf>
    <xf numFmtId="9" fontId="14" fillId="0" borderId="6" xfId="4" applyFont="1" applyBorder="1" applyProtection="1">
      <protection locked="0"/>
    </xf>
    <xf numFmtId="168" fontId="0" fillId="0" borderId="6" xfId="0" applyNumberFormat="1" applyBorder="1" applyProtection="1">
      <protection locked="0"/>
    </xf>
    <xf numFmtId="166" fontId="0" fillId="0" borderId="6" xfId="0" applyNumberFormat="1" applyBorder="1" applyProtection="1">
      <protection locked="0"/>
    </xf>
    <xf numFmtId="169" fontId="0" fillId="0" borderId="6" xfId="0" applyNumberFormat="1" applyBorder="1" applyProtection="1">
      <protection locked="0"/>
    </xf>
    <xf numFmtId="0" fontId="26" fillId="2" borderId="0" xfId="0" applyFont="1" applyFill="1"/>
    <xf numFmtId="0" fontId="2" fillId="0" borderId="6" xfId="0" applyFont="1" applyBorder="1" applyProtection="1">
      <protection locked="0"/>
    </xf>
    <xf numFmtId="49" fontId="9" fillId="0" borderId="6" xfId="0" applyNumberFormat="1" applyFont="1" applyBorder="1" applyProtection="1">
      <protection locked="0"/>
    </xf>
    <xf numFmtId="49" fontId="5" fillId="0" borderId="6" xfId="0" applyNumberFormat="1" applyFont="1" applyBorder="1" applyProtection="1">
      <protection locked="0"/>
    </xf>
    <xf numFmtId="49" fontId="0" fillId="0" borderId="6" xfId="0" applyNumberFormat="1" applyBorder="1" applyProtection="1">
      <protection locked="0"/>
    </xf>
    <xf numFmtId="49" fontId="2" fillId="0" borderId="6" xfId="0" applyNumberFormat="1" applyFont="1" applyBorder="1" applyProtection="1">
      <protection locked="0"/>
    </xf>
    <xf numFmtId="10" fontId="0" fillId="0" borderId="6" xfId="0" applyNumberFormat="1" applyBorder="1" applyProtection="1">
      <protection locked="0"/>
    </xf>
    <xf numFmtId="0" fontId="0" fillId="4" borderId="0" xfId="0" applyFill="1"/>
    <xf numFmtId="0" fontId="0" fillId="0" borderId="0" xfId="0" applyProtection="1">
      <protection locked="0"/>
    </xf>
    <xf numFmtId="0" fontId="0" fillId="0" borderId="0" xfId="0" applyAlignment="1" applyProtection="1">
      <alignment horizontal="right"/>
      <protection locked="0"/>
    </xf>
    <xf numFmtId="49" fontId="0" fillId="0" borderId="0" xfId="0" applyNumberFormat="1" applyProtection="1">
      <protection locked="0"/>
    </xf>
    <xf numFmtId="0" fontId="0" fillId="2" borderId="0" xfId="0" applyFill="1" applyProtection="1">
      <protection locked="0"/>
    </xf>
    <xf numFmtId="0" fontId="29" fillId="4" borderId="0" xfId="0" applyFont="1" applyFill="1"/>
    <xf numFmtId="0" fontId="0" fillId="4" borderId="6" xfId="0" applyFill="1" applyBorder="1" applyProtection="1">
      <protection locked="0"/>
    </xf>
    <xf numFmtId="167" fontId="1" fillId="4" borderId="6" xfId="1" applyFont="1" applyFill="1" applyBorder="1" applyAlignment="1" applyProtection="1">
      <alignment horizontal="center"/>
      <protection locked="0"/>
    </xf>
    <xf numFmtId="0" fontId="0" fillId="4" borderId="6" xfId="0" applyFill="1" applyBorder="1" applyAlignment="1" applyProtection="1">
      <alignment horizontal="center"/>
      <protection locked="0"/>
    </xf>
    <xf numFmtId="9" fontId="1" fillId="4" borderId="6" xfId="1" applyNumberFormat="1" applyFont="1" applyFill="1" applyBorder="1" applyAlignment="1" applyProtection="1">
      <alignment horizontal="center"/>
      <protection locked="0"/>
    </xf>
    <xf numFmtId="169" fontId="4" fillId="4" borderId="6" xfId="0" applyNumberFormat="1" applyFont="1" applyFill="1" applyBorder="1" applyProtection="1">
      <protection locked="0"/>
    </xf>
    <xf numFmtId="169" fontId="0" fillId="2" borderId="0" xfId="0" applyNumberFormat="1" applyFill="1"/>
    <xf numFmtId="169" fontId="4" fillId="4" borderId="6" xfId="0" quotePrefix="1" applyNumberFormat="1" applyFont="1" applyFill="1" applyBorder="1" applyProtection="1">
      <protection locked="0"/>
    </xf>
    <xf numFmtId="169" fontId="0" fillId="0" borderId="0" xfId="0" applyNumberFormat="1" applyProtection="1">
      <protection locked="0"/>
    </xf>
    <xf numFmtId="169" fontId="0" fillId="2" borderId="0" xfId="0" applyNumberFormat="1" applyFill="1" applyProtection="1">
      <protection locked="0"/>
    </xf>
    <xf numFmtId="0" fontId="30" fillId="2" borderId="0" xfId="0" applyFont="1" applyFill="1"/>
    <xf numFmtId="0" fontId="2" fillId="2" borderId="0" xfId="0" applyFont="1" applyFill="1"/>
    <xf numFmtId="0" fontId="0" fillId="2" borderId="0" xfId="0" applyFill="1" applyAlignment="1" applyProtection="1">
      <alignment horizontal="center"/>
      <protection locked="0"/>
    </xf>
    <xf numFmtId="0" fontId="9" fillId="2" borderId="0" xfId="0" applyFont="1" applyFill="1" applyAlignment="1" applyProtection="1">
      <alignment horizontal="center" vertical="top" wrapText="1"/>
      <protection locked="0"/>
    </xf>
    <xf numFmtId="0" fontId="31" fillId="2" borderId="0" xfId="0" applyFont="1" applyFill="1" applyAlignment="1">
      <alignment horizontal="center"/>
    </xf>
    <xf numFmtId="169" fontId="10" fillId="2" borderId="0" xfId="0" applyNumberFormat="1" applyFont="1" applyFill="1"/>
    <xf numFmtId="169" fontId="1" fillId="2" borderId="7" xfId="0" applyNumberFormat="1" applyFont="1" applyFill="1" applyBorder="1" applyAlignment="1">
      <alignment wrapText="1"/>
    </xf>
    <xf numFmtId="0" fontId="0" fillId="2" borderId="8" xfId="0" applyFill="1" applyBorder="1"/>
    <xf numFmtId="169" fontId="0" fillId="2" borderId="9" xfId="0" applyNumberFormat="1" applyFill="1" applyBorder="1" applyAlignment="1">
      <alignment horizontal="left" wrapText="1"/>
    </xf>
    <xf numFmtId="0" fontId="0" fillId="2" borderId="0" xfId="0" applyFill="1" applyAlignment="1">
      <alignment vertical="top"/>
    </xf>
    <xf numFmtId="169" fontId="0" fillId="2" borderId="9" xfId="0" applyNumberFormat="1" applyFill="1" applyBorder="1" applyAlignment="1">
      <alignment horizontal="left"/>
    </xf>
    <xf numFmtId="0" fontId="15" fillId="2" borderId="0" xfId="0" applyFont="1" applyFill="1"/>
    <xf numFmtId="169" fontId="9" fillId="2" borderId="10" xfId="0" applyNumberFormat="1" applyFont="1" applyFill="1" applyBorder="1" applyAlignment="1">
      <alignment horizontal="left"/>
    </xf>
    <xf numFmtId="169" fontId="0" fillId="2" borderId="0" xfId="0" applyNumberFormat="1" applyFill="1" applyAlignment="1">
      <alignment horizontal="left"/>
    </xf>
    <xf numFmtId="169" fontId="10" fillId="2" borderId="0" xfId="0" applyNumberFormat="1" applyFont="1" applyFill="1" applyAlignment="1">
      <alignment horizontal="left"/>
    </xf>
    <xf numFmtId="0" fontId="17" fillId="2" borderId="0" xfId="0" applyFont="1" applyFill="1"/>
    <xf numFmtId="0" fontId="10" fillId="2" borderId="0" xfId="0" applyFont="1" applyFill="1" applyAlignment="1">
      <alignment horizontal="right"/>
    </xf>
    <xf numFmtId="0" fontId="0" fillId="2" borderId="0" xfId="0" applyFill="1" applyAlignment="1">
      <alignment horizontal="right"/>
    </xf>
    <xf numFmtId="0" fontId="18" fillId="2" borderId="0" xfId="0" applyFont="1" applyFill="1" applyAlignment="1">
      <alignment horizontal="center"/>
    </xf>
    <xf numFmtId="9" fontId="1" fillId="0" borderId="6" xfId="4" applyFont="1" applyBorder="1" applyProtection="1">
      <protection locked="0"/>
    </xf>
    <xf numFmtId="0" fontId="28" fillId="2" borderId="0" xfId="0" applyFont="1" applyFill="1" applyAlignment="1">
      <alignment horizontal="right"/>
    </xf>
    <xf numFmtId="0" fontId="32" fillId="2" borderId="0" xfId="0" applyFont="1" applyFill="1"/>
    <xf numFmtId="0" fontId="33" fillId="4" borderId="0" xfId="0" applyFont="1" applyFill="1"/>
    <xf numFmtId="0" fontId="2" fillId="2" borderId="6" xfId="0" applyFont="1" applyFill="1" applyBorder="1" applyAlignment="1">
      <alignment horizontal="center"/>
    </xf>
    <xf numFmtId="169" fontId="15" fillId="0" borderId="6" xfId="3" applyNumberFormat="1" applyFont="1" applyBorder="1" applyAlignment="1" applyProtection="1">
      <alignment horizontal="center"/>
      <protection locked="0"/>
    </xf>
    <xf numFmtId="0" fontId="15" fillId="0" borderId="6" xfId="3" applyFont="1" applyBorder="1" applyProtection="1">
      <protection locked="0"/>
    </xf>
    <xf numFmtId="0" fontId="15" fillId="0" borderId="6" xfId="3" applyFont="1" applyBorder="1" applyAlignment="1" applyProtection="1">
      <alignment horizontal="center"/>
      <protection locked="0"/>
    </xf>
    <xf numFmtId="1" fontId="15" fillId="0" borderId="6" xfId="3" applyNumberFormat="1" applyFont="1" applyBorder="1" applyProtection="1">
      <protection locked="0"/>
    </xf>
    <xf numFmtId="169" fontId="15" fillId="0" borderId="6" xfId="3" quotePrefix="1" applyNumberFormat="1" applyFont="1" applyBorder="1" applyAlignment="1" applyProtection="1">
      <alignment horizontal="center"/>
      <protection locked="0"/>
    </xf>
    <xf numFmtId="165" fontId="15" fillId="0" borderId="6" xfId="3" applyNumberFormat="1" applyFont="1" applyBorder="1" applyProtection="1">
      <protection locked="0"/>
    </xf>
    <xf numFmtId="165" fontId="16" fillId="0" borderId="6" xfId="3" applyNumberFormat="1" applyFont="1" applyBorder="1" applyProtection="1">
      <protection locked="0"/>
    </xf>
    <xf numFmtId="165" fontId="0" fillId="4" borderId="6" xfId="0" applyNumberFormat="1" applyFill="1" applyBorder="1" applyAlignment="1" applyProtection="1">
      <alignment horizontal="right"/>
      <protection locked="0"/>
    </xf>
    <xf numFmtId="0" fontId="19" fillId="2" borderId="0" xfId="0" applyFont="1" applyFill="1" applyAlignment="1">
      <alignment horizontal="center"/>
    </xf>
    <xf numFmtId="165" fontId="2" fillId="2" borderId="3" xfId="0" applyNumberFormat="1" applyFont="1" applyFill="1" applyBorder="1"/>
    <xf numFmtId="0" fontId="2" fillId="2" borderId="0" xfId="0" applyFont="1" applyFill="1" applyAlignment="1">
      <alignment horizontal="right"/>
    </xf>
    <xf numFmtId="165" fontId="0" fillId="0" borderId="6" xfId="0" applyNumberFormat="1" applyBorder="1" applyProtection="1">
      <protection locked="0"/>
    </xf>
    <xf numFmtId="0" fontId="10" fillId="4" borderId="0" xfId="0" applyFont="1" applyFill="1"/>
    <xf numFmtId="169" fontId="0" fillId="4" borderId="0" xfId="0" applyNumberFormat="1" applyFill="1"/>
    <xf numFmtId="0" fontId="0" fillId="4" borderId="0" xfId="0" applyFill="1" applyAlignment="1">
      <alignment horizontal="left"/>
    </xf>
    <xf numFmtId="165" fontId="27" fillId="4" borderId="3" xfId="0" applyNumberFormat="1" applyFont="1" applyFill="1" applyBorder="1"/>
    <xf numFmtId="0" fontId="10" fillId="4" borderId="0" xfId="0" applyFont="1" applyFill="1" applyAlignment="1">
      <alignment horizontal="left"/>
    </xf>
    <xf numFmtId="0" fontId="27" fillId="2" borderId="0" xfId="0" applyFont="1" applyFill="1"/>
    <xf numFmtId="0" fontId="27" fillId="2" borderId="0" xfId="0" applyFont="1" applyFill="1" applyAlignment="1">
      <alignment vertical="top"/>
    </xf>
    <xf numFmtId="165" fontId="0" fillId="2" borderId="11" xfId="0" applyNumberFormat="1" applyFill="1" applyBorder="1"/>
    <xf numFmtId="165" fontId="31" fillId="2" borderId="12" xfId="0" applyNumberFormat="1" applyFont="1" applyFill="1" applyBorder="1"/>
    <xf numFmtId="0" fontId="0" fillId="0" borderId="0" xfId="0" applyAlignment="1" applyProtection="1">
      <alignment horizontal="center"/>
      <protection locked="0"/>
    </xf>
    <xf numFmtId="0" fontId="0" fillId="0" borderId="6" xfId="0" applyBorder="1" applyAlignment="1" applyProtection="1">
      <alignment horizontal="center"/>
      <protection locked="0"/>
    </xf>
    <xf numFmtId="0" fontId="7" fillId="2" borderId="0" xfId="2" applyFill="1" applyAlignment="1" applyProtection="1"/>
    <xf numFmtId="0" fontId="2" fillId="2" borderId="1" xfId="0" applyFont="1" applyFill="1" applyBorder="1" applyAlignment="1">
      <alignment horizontal="centerContinuous"/>
    </xf>
    <xf numFmtId="0" fontId="9" fillId="2" borderId="13" xfId="0" applyFont="1" applyFill="1" applyBorder="1" applyAlignment="1">
      <alignment horizontal="centerContinuous"/>
    </xf>
    <xf numFmtId="0" fontId="2" fillId="2" borderId="14" xfId="0" applyFont="1" applyFill="1" applyBorder="1" applyAlignment="1">
      <alignment horizontal="center"/>
    </xf>
    <xf numFmtId="0" fontId="0" fillId="2" borderId="15" xfId="0" applyFill="1" applyBorder="1"/>
    <xf numFmtId="0" fontId="9" fillId="2" borderId="4" xfId="0" applyFont="1" applyFill="1" applyBorder="1"/>
    <xf numFmtId="0" fontId="0" fillId="2" borderId="16" xfId="0" applyFill="1" applyBorder="1"/>
    <xf numFmtId="1" fontId="9" fillId="0" borderId="6" xfId="0" applyNumberFormat="1" applyFont="1" applyBorder="1" applyProtection="1">
      <protection locked="0"/>
    </xf>
    <xf numFmtId="1" fontId="5" fillId="0" borderId="6" xfId="0" applyNumberFormat="1" applyFont="1" applyBorder="1" applyProtection="1">
      <protection locked="0"/>
    </xf>
    <xf numFmtId="1" fontId="0" fillId="0" borderId="6" xfId="0" applyNumberFormat="1" applyBorder="1" applyProtection="1">
      <protection locked="0"/>
    </xf>
    <xf numFmtId="0" fontId="34" fillId="0" borderId="0" xfId="0" applyFont="1"/>
    <xf numFmtId="0" fontId="35" fillId="0" borderId="0" xfId="0" applyFont="1" applyAlignment="1">
      <alignment horizontal="left" indent="1"/>
    </xf>
    <xf numFmtId="14" fontId="34" fillId="0" borderId="0" xfId="0" applyNumberFormat="1" applyFont="1"/>
    <xf numFmtId="170" fontId="36" fillId="0" borderId="0" xfId="0" applyNumberFormat="1" applyFont="1" applyAlignment="1">
      <alignment horizontal="left" indent="1"/>
    </xf>
    <xf numFmtId="0" fontId="37" fillId="2" borderId="0" xfId="0" applyFont="1" applyFill="1" applyAlignment="1">
      <alignment horizontal="left"/>
    </xf>
    <xf numFmtId="0" fontId="38" fillId="2" borderId="0" xfId="0" applyFont="1" applyFill="1" applyAlignment="1" applyProtection="1">
      <alignment horizontal="left" vertical="center"/>
      <protection locked="0"/>
    </xf>
    <xf numFmtId="0" fontId="32" fillId="2" borderId="0" xfId="0" applyFont="1" applyFill="1" applyAlignment="1" applyProtection="1">
      <alignment horizontal="left" vertical="center"/>
      <protection locked="0"/>
    </xf>
    <xf numFmtId="0" fontId="39" fillId="0" borderId="0" xfId="0" applyFont="1"/>
    <xf numFmtId="0" fontId="40" fillId="0" borderId="0" xfId="0" applyFont="1"/>
    <xf numFmtId="0" fontId="39" fillId="0" borderId="0" xfId="0" applyFont="1" applyAlignment="1">
      <alignment horizontal="left" vertical="center" indent="1"/>
    </xf>
    <xf numFmtId="0" fontId="41" fillId="0" borderId="0" xfId="0" applyFont="1" applyAlignment="1">
      <alignment horizontal="left" indent="1"/>
    </xf>
    <xf numFmtId="0" fontId="42" fillId="3" borderId="6" xfId="0" applyFont="1" applyFill="1" applyBorder="1" applyAlignment="1">
      <alignment horizontal="center" vertical="center" wrapText="1"/>
    </xf>
    <xf numFmtId="0" fontId="42" fillId="3" borderId="2" xfId="0" applyFont="1" applyFill="1" applyBorder="1" applyAlignment="1">
      <alignment horizontal="center" vertical="center" wrapText="1"/>
    </xf>
    <xf numFmtId="171" fontId="39" fillId="5" borderId="6" xfId="0" applyNumberFormat="1" applyFont="1" applyFill="1" applyBorder="1" applyAlignment="1">
      <alignment horizontal="left" indent="1"/>
    </xf>
    <xf numFmtId="0" fontId="39" fillId="5" borderId="6" xfId="0" applyFont="1" applyFill="1" applyBorder="1" applyAlignment="1">
      <alignment horizontal="right" wrapText="1" indent="1"/>
    </xf>
    <xf numFmtId="0" fontId="43" fillId="5" borderId="6" xfId="0" applyFont="1" applyFill="1" applyBorder="1" applyAlignment="1">
      <alignment horizontal="left" vertical="center" indent="1"/>
    </xf>
    <xf numFmtId="0" fontId="39" fillId="5" borderId="6" xfId="0" applyFont="1" applyFill="1" applyBorder="1" applyAlignment="1">
      <alignment horizontal="left" wrapText="1" indent="1"/>
    </xf>
    <xf numFmtId="0" fontId="43" fillId="5" borderId="6" xfId="0" applyFont="1" applyFill="1" applyBorder="1" applyAlignment="1">
      <alignment horizontal="right" wrapText="1" indent="1"/>
    </xf>
    <xf numFmtId="0" fontId="44" fillId="5" borderId="2" xfId="0" applyFont="1" applyFill="1" applyBorder="1" applyAlignment="1">
      <alignment vertical="center" wrapText="1"/>
    </xf>
    <xf numFmtId="0" fontId="44" fillId="5" borderId="17" xfId="0" applyFont="1" applyFill="1" applyBorder="1" applyAlignment="1">
      <alignment vertical="center" wrapText="1"/>
    </xf>
    <xf numFmtId="0" fontId="42" fillId="3" borderId="2" xfId="0" applyFont="1" applyFill="1" applyBorder="1" applyAlignment="1">
      <alignment vertical="center" wrapText="1"/>
    </xf>
    <xf numFmtId="0" fontId="42" fillId="3" borderId="17" xfId="0" applyFont="1" applyFill="1" applyBorder="1" applyAlignment="1">
      <alignment vertical="center" wrapText="1"/>
    </xf>
    <xf numFmtId="0" fontId="39" fillId="5" borderId="18" xfId="0" applyFont="1" applyFill="1" applyBorder="1" applyAlignment="1">
      <alignment horizontal="right" vertical="center" wrapText="1" indent="1"/>
    </xf>
    <xf numFmtId="0" fontId="45" fillId="2" borderId="0" xfId="0" applyFont="1" applyFill="1"/>
    <xf numFmtId="172" fontId="32" fillId="2" borderId="0" xfId="0" applyNumberFormat="1" applyFont="1" applyFill="1" applyAlignment="1" applyProtection="1">
      <alignment horizontal="left" vertical="center"/>
      <protection locked="0"/>
    </xf>
    <xf numFmtId="170" fontId="46" fillId="6" borderId="6" xfId="0" applyNumberFormat="1" applyFont="1" applyFill="1" applyBorder="1" applyAlignment="1" applyProtection="1">
      <alignment horizontal="left" indent="1"/>
      <protection locked="0"/>
    </xf>
    <xf numFmtId="170" fontId="47" fillId="0" borderId="19" xfId="0" applyNumberFormat="1" applyFont="1" applyBorder="1"/>
    <xf numFmtId="0" fontId="46" fillId="0" borderId="0" xfId="0" applyFont="1"/>
    <xf numFmtId="170" fontId="48" fillId="5" borderId="6" xfId="0" applyNumberFormat="1" applyFont="1" applyFill="1" applyBorder="1" applyAlignment="1">
      <alignment horizontal="left" indent="1"/>
    </xf>
    <xf numFmtId="170" fontId="46" fillId="6" borderId="6" xfId="0" applyNumberFormat="1" applyFont="1" applyFill="1" applyBorder="1" applyAlignment="1" applyProtection="1">
      <alignment horizontal="left" vertical="center" indent="1"/>
      <protection locked="0"/>
    </xf>
    <xf numFmtId="170" fontId="48" fillId="0" borderId="6" xfId="0" applyNumberFormat="1" applyFont="1" applyBorder="1" applyAlignment="1">
      <alignment horizontal="left" indent="1"/>
    </xf>
    <xf numFmtId="170" fontId="48" fillId="0" borderId="6" xfId="0" applyNumberFormat="1" applyFont="1" applyBorder="1" applyAlignment="1">
      <alignment horizontal="left" vertical="center" indent="1"/>
    </xf>
    <xf numFmtId="170" fontId="46" fillId="5" borderId="6" xfId="0" applyNumberFormat="1" applyFont="1" applyFill="1" applyBorder="1" applyAlignment="1">
      <alignment horizontal="left" vertical="center" indent="1"/>
    </xf>
    <xf numFmtId="0" fontId="40" fillId="0" borderId="0" xfId="0" applyFont="1" applyProtection="1">
      <protection locked="0"/>
    </xf>
    <xf numFmtId="0" fontId="7" fillId="2" borderId="0" xfId="2" applyFill="1" applyAlignment="1" applyProtection="1">
      <protection locked="0"/>
    </xf>
    <xf numFmtId="165" fontId="49" fillId="2" borderId="20" xfId="0" applyNumberFormat="1" applyFont="1" applyFill="1" applyBorder="1" applyAlignment="1">
      <alignment horizontal="center" wrapText="1"/>
    </xf>
    <xf numFmtId="0" fontId="27" fillId="2" borderId="0" xfId="0" applyFont="1" applyFill="1" applyAlignment="1">
      <alignment horizontal="left"/>
    </xf>
    <xf numFmtId="0" fontId="33" fillId="2" borderId="0" xfId="0" applyFont="1" applyFill="1" applyAlignment="1">
      <alignment horizontal="center"/>
    </xf>
    <xf numFmtId="0" fontId="36" fillId="2" borderId="0" xfId="0" applyFont="1" applyFill="1" applyAlignment="1">
      <alignment vertical="top"/>
    </xf>
    <xf numFmtId="170" fontId="25" fillId="2" borderId="6" xfId="1" quotePrefix="1" applyNumberFormat="1" applyFont="1" applyFill="1" applyBorder="1" applyAlignment="1" applyProtection="1">
      <alignment horizontal="right"/>
      <protection locked="0"/>
    </xf>
    <xf numFmtId="0" fontId="30" fillId="2" borderId="0" xfId="0" applyFont="1" applyFill="1" applyAlignment="1">
      <alignment horizontal="right"/>
    </xf>
    <xf numFmtId="0" fontId="21" fillId="2" borderId="0" xfId="0" applyFont="1" applyFill="1" applyAlignment="1">
      <alignment horizontal="right"/>
    </xf>
    <xf numFmtId="172" fontId="21" fillId="2" borderId="0" xfId="0" applyNumberFormat="1" applyFont="1" applyFill="1"/>
    <xf numFmtId="0" fontId="21" fillId="4" borderId="0" xfId="0" applyFont="1" applyFill="1" applyAlignment="1">
      <alignment horizontal="right"/>
    </xf>
    <xf numFmtId="172" fontId="30" fillId="4" borderId="0" xfId="0" applyNumberFormat="1" applyFont="1" applyFill="1" applyAlignment="1">
      <alignment horizontal="left"/>
    </xf>
    <xf numFmtId="0" fontId="0" fillId="0" borderId="0" xfId="0" applyAlignment="1">
      <alignment horizontal="center"/>
    </xf>
    <xf numFmtId="0" fontId="0" fillId="0" borderId="0" xfId="0" applyAlignment="1">
      <alignment horizontal="left" vertical="top" indent="1"/>
    </xf>
    <xf numFmtId="0" fontId="0" fillId="0" borderId="0" xfId="0" applyAlignment="1">
      <alignment horizontal="left" vertical="top" wrapText="1" indent="1"/>
    </xf>
    <xf numFmtId="0" fontId="0" fillId="0" borderId="0" xfId="0" applyAlignment="1">
      <alignment horizontal="left" indent="1"/>
    </xf>
    <xf numFmtId="172" fontId="30" fillId="2" borderId="0" xfId="0" applyNumberFormat="1" applyFont="1" applyFill="1" applyAlignment="1">
      <alignment horizontal="left"/>
    </xf>
    <xf numFmtId="0" fontId="6" fillId="4" borderId="0" xfId="0" applyFont="1" applyFill="1" applyAlignment="1">
      <alignment horizontal="center"/>
    </xf>
    <xf numFmtId="0" fontId="30" fillId="2" borderId="0" xfId="0" applyFont="1" applyFill="1" applyAlignment="1">
      <alignment horizontal="left"/>
    </xf>
    <xf numFmtId="0" fontId="50" fillId="0" borderId="0" xfId="0" applyFont="1" applyAlignment="1">
      <alignment horizontal="left" indent="1"/>
    </xf>
    <xf numFmtId="0" fontId="50" fillId="2" borderId="0" xfId="0" applyFont="1" applyFill="1" applyAlignment="1">
      <alignment horizontal="left"/>
    </xf>
    <xf numFmtId="0" fontId="51" fillId="2" borderId="0" xfId="0" applyFont="1" applyFill="1" applyAlignment="1">
      <alignment horizontal="center"/>
    </xf>
    <xf numFmtId="0" fontId="52" fillId="2" borderId="0" xfId="0" applyFont="1" applyFill="1"/>
    <xf numFmtId="0" fontId="41" fillId="0" borderId="6" xfId="0" applyFont="1" applyBorder="1" applyAlignment="1">
      <alignment horizontal="left" vertical="center" indent="1"/>
    </xf>
    <xf numFmtId="0" fontId="0" fillId="0" borderId="0" xfId="0" applyAlignment="1">
      <alignment horizontal="right"/>
    </xf>
    <xf numFmtId="49" fontId="1" fillId="0" borderId="6" xfId="0" applyNumberFormat="1" applyFont="1" applyBorder="1" applyProtection="1">
      <protection locked="0"/>
    </xf>
    <xf numFmtId="0" fontId="27" fillId="0" borderId="0" xfId="0" applyFont="1"/>
    <xf numFmtId="0" fontId="53" fillId="2" borderId="0" xfId="0" applyFont="1" applyFill="1"/>
    <xf numFmtId="0" fontId="54" fillId="2" borderId="0" xfId="0" applyFont="1" applyFill="1"/>
    <xf numFmtId="0" fontId="55" fillId="4" borderId="0" xfId="0" applyFont="1" applyFill="1" applyAlignment="1">
      <alignment horizontal="left"/>
    </xf>
    <xf numFmtId="0" fontId="56" fillId="4" borderId="0" xfId="0" applyFont="1" applyFill="1"/>
    <xf numFmtId="0" fontId="55" fillId="2" borderId="0" xfId="0" applyFont="1" applyFill="1" applyAlignment="1">
      <alignment horizontal="left"/>
    </xf>
    <xf numFmtId="0" fontId="56" fillId="2" borderId="0" xfId="0" applyFont="1" applyFill="1"/>
    <xf numFmtId="0" fontId="51" fillId="2" borderId="0" xfId="0" applyFont="1" applyFill="1" applyAlignment="1">
      <alignment horizontal="left"/>
    </xf>
    <xf numFmtId="165" fontId="2" fillId="2" borderId="0" xfId="0" applyNumberFormat="1" applyFont="1" applyFill="1"/>
    <xf numFmtId="0" fontId="56" fillId="2" borderId="0" xfId="0" applyFont="1" applyFill="1" applyAlignment="1">
      <alignment horizontal="center"/>
    </xf>
    <xf numFmtId="0" fontId="29" fillId="4" borderId="0" xfId="0" applyFont="1" applyFill="1" applyProtection="1">
      <protection locked="0"/>
    </xf>
    <xf numFmtId="0" fontId="0" fillId="4" borderId="0" xfId="0" applyFill="1" applyProtection="1">
      <protection locked="0"/>
    </xf>
    <xf numFmtId="170" fontId="43" fillId="0" borderId="0" xfId="0" applyNumberFormat="1" applyFont="1" applyAlignment="1" applyProtection="1">
      <alignment horizontal="left" indent="1"/>
      <protection locked="0"/>
    </xf>
    <xf numFmtId="2" fontId="0" fillId="2" borderId="6" xfId="0" quotePrefix="1" applyNumberFormat="1" applyFill="1" applyBorder="1" applyAlignment="1" applyProtection="1">
      <alignment horizontal="center"/>
      <protection locked="0"/>
    </xf>
    <xf numFmtId="1" fontId="2" fillId="0" borderId="6" xfId="0" quotePrefix="1" applyNumberFormat="1" applyFont="1" applyBorder="1" applyProtection="1">
      <protection locked="0"/>
    </xf>
    <xf numFmtId="0" fontId="26" fillId="2" borderId="0" xfId="0" applyFont="1" applyFill="1" applyProtection="1">
      <protection locked="0"/>
    </xf>
    <xf numFmtId="0" fontId="26" fillId="0" borderId="0" xfId="0" applyFont="1" applyProtection="1">
      <protection locked="0"/>
    </xf>
    <xf numFmtId="165" fontId="57" fillId="2" borderId="0" xfId="0" applyNumberFormat="1" applyFont="1" applyFill="1" applyAlignment="1">
      <alignment horizontal="center" wrapText="1"/>
    </xf>
    <xf numFmtId="165" fontId="49" fillId="2" borderId="0" xfId="0" applyNumberFormat="1" applyFont="1" applyFill="1" applyAlignment="1">
      <alignment horizontal="center" wrapText="1"/>
    </xf>
    <xf numFmtId="165" fontId="57" fillId="2" borderId="3" xfId="0" applyNumberFormat="1" applyFont="1" applyFill="1" applyBorder="1" applyAlignment="1">
      <alignment horizontal="center" wrapText="1"/>
    </xf>
    <xf numFmtId="165" fontId="0" fillId="4" borderId="6" xfId="0" applyNumberFormat="1" applyFill="1" applyBorder="1" applyAlignment="1" applyProtection="1">
      <alignment horizontal="left" wrapText="1"/>
      <protection locked="0"/>
    </xf>
    <xf numFmtId="10" fontId="0" fillId="0" borderId="0" xfId="0" applyNumberFormat="1" applyProtection="1">
      <protection locked="0"/>
    </xf>
    <xf numFmtId="0" fontId="58" fillId="2" borderId="0" xfId="0" applyFont="1" applyFill="1" applyAlignment="1" applyProtection="1">
      <alignment horizontal="center"/>
      <protection locked="0"/>
    </xf>
    <xf numFmtId="0" fontId="58" fillId="2" borderId="0" xfId="0" applyFont="1" applyFill="1" applyAlignment="1">
      <alignment horizontal="center"/>
    </xf>
    <xf numFmtId="0" fontId="58" fillId="0" borderId="0" xfId="0" applyFont="1" applyAlignment="1" applyProtection="1">
      <alignment horizontal="center"/>
      <protection locked="0"/>
    </xf>
    <xf numFmtId="0" fontId="19" fillId="2" borderId="0" xfId="0" applyFont="1" applyFill="1" applyAlignment="1">
      <alignment horizontal="left"/>
    </xf>
    <xf numFmtId="9" fontId="1" fillId="4" borderId="19" xfId="1" applyNumberFormat="1" applyFont="1" applyFill="1" applyBorder="1" applyAlignment="1" applyProtection="1">
      <alignment horizontal="center"/>
      <protection locked="0"/>
    </xf>
    <xf numFmtId="10" fontId="1" fillId="4" borderId="21" xfId="1" applyNumberFormat="1" applyFont="1" applyFill="1" applyBorder="1" applyAlignment="1" applyProtection="1">
      <alignment horizontal="center"/>
      <protection locked="0"/>
    </xf>
    <xf numFmtId="0" fontId="19" fillId="2" borderId="0" xfId="0" applyFont="1" applyFill="1" applyAlignment="1">
      <alignment horizontal="right"/>
    </xf>
    <xf numFmtId="0" fontId="40" fillId="2" borderId="0" xfId="0" applyFont="1" applyFill="1" applyProtection="1">
      <protection locked="0"/>
    </xf>
    <xf numFmtId="0" fontId="13" fillId="3" borderId="6" xfId="0" applyFont="1" applyFill="1" applyBorder="1" applyAlignment="1" applyProtection="1">
      <alignment horizontal="center" vertical="center" wrapText="1"/>
      <protection locked="0"/>
    </xf>
    <xf numFmtId="0" fontId="13" fillId="7" borderId="6" xfId="0" applyFont="1" applyFill="1" applyBorder="1" applyAlignment="1" applyProtection="1">
      <alignment horizontal="center" vertical="center" wrapText="1"/>
      <protection locked="0"/>
    </xf>
    <xf numFmtId="0" fontId="59" fillId="2" borderId="0" xfId="0" applyFont="1" applyFill="1" applyAlignment="1" applyProtection="1">
      <alignment horizontal="center" vertical="center" wrapText="1"/>
      <protection locked="0"/>
    </xf>
    <xf numFmtId="169" fontId="13" fillId="3" borderId="6" xfId="0" applyNumberFormat="1" applyFont="1" applyFill="1" applyBorder="1" applyAlignment="1" applyProtection="1">
      <alignment horizontal="center" vertical="center" wrapText="1"/>
      <protection locked="0"/>
    </xf>
    <xf numFmtId="0" fontId="60" fillId="2" borderId="0" xfId="0" applyFont="1" applyFill="1" applyAlignment="1" applyProtection="1">
      <alignment horizontal="center"/>
      <protection locked="0"/>
    </xf>
    <xf numFmtId="0" fontId="13" fillId="3" borderId="19" xfId="0" applyFont="1" applyFill="1" applyBorder="1" applyAlignment="1" applyProtection="1">
      <alignment horizontal="center" vertical="center" wrapText="1"/>
      <protection locked="0"/>
    </xf>
    <xf numFmtId="0" fontId="13" fillId="8" borderId="21" xfId="0" applyFont="1" applyFill="1" applyBorder="1" applyAlignment="1" applyProtection="1">
      <alignment horizontal="center" vertical="center" wrapText="1"/>
      <protection locked="0"/>
    </xf>
    <xf numFmtId="0" fontId="2" fillId="3" borderId="6" xfId="0" applyFont="1" applyFill="1" applyBorder="1" applyAlignment="1" applyProtection="1">
      <alignment horizontal="center" vertical="center" wrapText="1"/>
      <protection locked="0"/>
    </xf>
    <xf numFmtId="0" fontId="13" fillId="3" borderId="6" xfId="0" applyFont="1" applyFill="1" applyBorder="1" applyAlignment="1" applyProtection="1">
      <alignment horizontal="center" vertical="center"/>
      <protection locked="0"/>
    </xf>
    <xf numFmtId="0" fontId="13" fillId="7" borderId="6" xfId="0" applyFont="1" applyFill="1" applyBorder="1" applyAlignment="1" applyProtection="1">
      <alignment horizontal="center" wrapText="1"/>
      <protection locked="0"/>
    </xf>
    <xf numFmtId="0" fontId="61" fillId="4" borderId="0" xfId="0" applyFont="1" applyFill="1" applyProtection="1">
      <protection locked="0"/>
    </xf>
    <xf numFmtId="0" fontId="40" fillId="4" borderId="0" xfId="0" applyFont="1" applyFill="1" applyProtection="1">
      <protection locked="0"/>
    </xf>
    <xf numFmtId="1" fontId="0" fillId="4" borderId="6" xfId="0" applyNumberFormat="1" applyFill="1" applyBorder="1" applyAlignment="1" applyProtection="1">
      <alignment horizontal="center"/>
      <protection locked="0"/>
    </xf>
    <xf numFmtId="0" fontId="40" fillId="2" borderId="0" xfId="0" applyFont="1" applyFill="1"/>
    <xf numFmtId="0" fontId="13" fillId="3" borderId="6" xfId="0" applyFont="1" applyFill="1" applyBorder="1" applyAlignment="1">
      <alignment horizontal="center" vertical="center" wrapText="1"/>
    </xf>
    <xf numFmtId="0" fontId="62" fillId="0" borderId="6" xfId="0" applyFont="1" applyBorder="1" applyProtection="1">
      <protection locked="0"/>
    </xf>
    <xf numFmtId="49" fontId="62" fillId="0" borderId="6" xfId="0" applyNumberFormat="1" applyFont="1" applyBorder="1" applyProtection="1">
      <protection locked="0"/>
    </xf>
    <xf numFmtId="0" fontId="62" fillId="2" borderId="0" xfId="0" applyFont="1" applyFill="1" applyAlignment="1" applyProtection="1">
      <alignment horizontal="center" vertical="top" wrapText="1"/>
      <protection locked="0"/>
    </xf>
    <xf numFmtId="173" fontId="0" fillId="0" borderId="6" xfId="0" applyNumberFormat="1" applyBorder="1" applyProtection="1">
      <protection locked="0"/>
    </xf>
    <xf numFmtId="0" fontId="12" fillId="8" borderId="22" xfId="0" applyFont="1" applyFill="1" applyBorder="1" applyAlignment="1">
      <alignment horizontal="center"/>
    </xf>
    <xf numFmtId="0" fontId="63" fillId="8" borderId="23" xfId="0" applyFont="1" applyFill="1" applyBorder="1" applyAlignment="1">
      <alignment horizontal="center"/>
    </xf>
    <xf numFmtId="170" fontId="47" fillId="0" borderId="6" xfId="0" applyNumberFormat="1" applyFont="1" applyBorder="1" applyAlignment="1">
      <alignment horizontal="left" indent="1"/>
    </xf>
    <xf numFmtId="168" fontId="46" fillId="6" borderId="6" xfId="0" applyNumberFormat="1" applyFont="1" applyFill="1" applyBorder="1" applyAlignment="1" applyProtection="1">
      <alignment horizontal="left" indent="1"/>
      <protection locked="0"/>
    </xf>
    <xf numFmtId="168" fontId="46" fillId="5" borderId="6" xfId="0" applyNumberFormat="1" applyFont="1" applyFill="1" applyBorder="1" applyAlignment="1">
      <alignment horizontal="left" indent="1"/>
    </xf>
    <xf numFmtId="0" fontId="64" fillId="2" borderId="0" xfId="0" applyFont="1" applyFill="1"/>
    <xf numFmtId="0" fontId="65" fillId="2" borderId="0" xfId="0" applyFont="1" applyFill="1" applyAlignment="1">
      <alignment horizontal="center"/>
    </xf>
    <xf numFmtId="1" fontId="0" fillId="2" borderId="11" xfId="0" applyNumberFormat="1" applyFill="1" applyBorder="1"/>
    <xf numFmtId="172" fontId="30" fillId="2" borderId="0" xfId="0" applyNumberFormat="1" applyFont="1" applyFill="1" applyAlignment="1">
      <alignment horizontal="center"/>
    </xf>
    <xf numFmtId="169" fontId="1" fillId="0" borderId="6" xfId="3" applyNumberFormat="1" applyFont="1" applyBorder="1" applyAlignment="1" applyProtection="1">
      <alignment horizontal="center"/>
      <protection locked="0"/>
    </xf>
    <xf numFmtId="0" fontId="25" fillId="0" borderId="0" xfId="0" applyFont="1"/>
    <xf numFmtId="0" fontId="25" fillId="0" borderId="0" xfId="0" applyFont="1" applyProtection="1">
      <protection locked="0"/>
    </xf>
    <xf numFmtId="172" fontId="21" fillId="2" borderId="0" xfId="0" applyNumberFormat="1" applyFont="1" applyFill="1" applyAlignment="1">
      <alignment horizontal="left"/>
    </xf>
    <xf numFmtId="0" fontId="13" fillId="9" borderId="6" xfId="0" applyFont="1" applyFill="1" applyBorder="1" applyAlignment="1" applyProtection="1">
      <alignment horizontal="center" vertical="center" wrapText="1"/>
      <protection locked="0"/>
    </xf>
    <xf numFmtId="0" fontId="13" fillId="3" borderId="6" xfId="0" applyFont="1" applyFill="1" applyBorder="1" applyAlignment="1">
      <alignment horizontal="center" vertical="center"/>
    </xf>
    <xf numFmtId="169" fontId="13" fillId="3" borderId="6" xfId="0" applyNumberFormat="1" applyFont="1" applyFill="1" applyBorder="1" applyAlignment="1">
      <alignment horizontal="center" vertical="center" wrapText="1"/>
    </xf>
    <xf numFmtId="0" fontId="61" fillId="4" borderId="0" xfId="0" applyFont="1" applyFill="1"/>
    <xf numFmtId="0" fontId="51" fillId="4" borderId="0" xfId="0" applyFont="1" applyFill="1" applyAlignment="1">
      <alignment horizontal="center"/>
    </xf>
    <xf numFmtId="0" fontId="51" fillId="4" borderId="0" xfId="0" applyFont="1" applyFill="1" applyAlignment="1">
      <alignment horizontal="left"/>
    </xf>
    <xf numFmtId="0" fontId="69" fillId="4" borderId="0" xfId="0" applyFont="1" applyFill="1"/>
    <xf numFmtId="0" fontId="0" fillId="0" borderId="6" xfId="0" applyBorder="1" applyAlignment="1" applyProtection="1">
      <alignment horizontal="left" vertical="center"/>
      <protection locked="0"/>
    </xf>
    <xf numFmtId="170" fontId="0" fillId="0" borderId="6" xfId="0" applyNumberFormat="1" applyBorder="1" applyAlignment="1" applyProtection="1">
      <alignment horizontal="left" wrapText="1" shrinkToFit="1"/>
      <protection locked="0"/>
    </xf>
    <xf numFmtId="9" fontId="25" fillId="0" borderId="6" xfId="4" applyFont="1" applyBorder="1" applyAlignment="1" applyProtection="1">
      <alignment horizontal="center" vertical="center"/>
      <protection locked="0"/>
    </xf>
    <xf numFmtId="0" fontId="0" fillId="0" borderId="6" xfId="0" applyBorder="1" applyAlignment="1" applyProtection="1">
      <alignment horizontal="left" vertical="center" wrapText="1"/>
      <protection locked="0"/>
    </xf>
    <xf numFmtId="0" fontId="2" fillId="4" borderId="0" xfId="0" applyFont="1" applyFill="1"/>
    <xf numFmtId="10" fontId="1" fillId="0" borderId="6" xfId="4" applyNumberFormat="1" applyFont="1" applyBorder="1" applyProtection="1">
      <protection locked="0"/>
    </xf>
    <xf numFmtId="169" fontId="0" fillId="4" borderId="0" xfId="0" applyNumberFormat="1" applyFill="1" applyAlignment="1">
      <alignment horizontal="center"/>
    </xf>
    <xf numFmtId="0" fontId="0" fillId="4" borderId="0" xfId="0" applyFill="1" applyAlignment="1">
      <alignment horizontal="center"/>
    </xf>
    <xf numFmtId="172" fontId="0" fillId="4" borderId="0" xfId="0" applyNumberFormat="1" applyFill="1" applyAlignment="1">
      <alignment horizontal="left"/>
    </xf>
    <xf numFmtId="0" fontId="1" fillId="4" borderId="0" xfId="0" applyFont="1" applyFill="1" applyAlignment="1">
      <alignment horizontal="left" indent="1"/>
    </xf>
    <xf numFmtId="164" fontId="0" fillId="4" borderId="0" xfId="0" applyNumberFormat="1" applyFill="1" applyProtection="1">
      <protection locked="0"/>
    </xf>
    <xf numFmtId="165" fontId="2" fillId="4" borderId="3" xfId="0" applyNumberFormat="1" applyFont="1" applyFill="1" applyBorder="1"/>
    <xf numFmtId="174" fontId="0" fillId="4" borderId="6" xfId="1" applyNumberFormat="1" applyFont="1" applyFill="1" applyBorder="1" applyProtection="1"/>
    <xf numFmtId="174" fontId="25" fillId="7" borderId="22" xfId="1" applyNumberFormat="1" applyFont="1" applyFill="1" applyBorder="1" applyAlignment="1" applyProtection="1">
      <alignment horizontal="right"/>
      <protection locked="0"/>
    </xf>
    <xf numFmtId="174" fontId="25" fillId="7" borderId="6" xfId="1" applyNumberFormat="1" applyFont="1" applyFill="1" applyBorder="1" applyAlignment="1" applyProtection="1">
      <alignment horizontal="right"/>
      <protection locked="0"/>
    </xf>
    <xf numFmtId="0" fontId="50" fillId="2" borderId="0" xfId="0" applyFont="1" applyFill="1" applyAlignment="1">
      <alignment horizontal="center"/>
    </xf>
    <xf numFmtId="165" fontId="0" fillId="0" borderId="6" xfId="0" applyNumberFormat="1" applyBorder="1" applyAlignment="1" applyProtection="1">
      <alignment horizontal="center"/>
      <protection locked="0"/>
    </xf>
    <xf numFmtId="0" fontId="73" fillId="4" borderId="0" xfId="0" applyFont="1" applyFill="1" applyAlignment="1">
      <alignment horizontal="left" vertical="center" indent="1"/>
    </xf>
    <xf numFmtId="170" fontId="36" fillId="4" borderId="0" xfId="0" applyNumberFormat="1" applyFont="1" applyFill="1" applyAlignment="1">
      <alignment horizontal="left" vertical="center" indent="1"/>
    </xf>
    <xf numFmtId="171" fontId="0" fillId="4" borderId="6" xfId="0" applyNumberFormat="1" applyFill="1" applyBorder="1" applyAlignment="1">
      <alignment horizontal="left" indent="1"/>
    </xf>
    <xf numFmtId="170" fontId="34" fillId="7" borderId="6" xfId="0" applyNumberFormat="1" applyFont="1" applyFill="1" applyBorder="1" applyAlignment="1" applyProtection="1">
      <alignment horizontal="left" vertical="center" indent="1"/>
      <protection locked="0"/>
    </xf>
    <xf numFmtId="170" fontId="0" fillId="4" borderId="6" xfId="0" applyNumberFormat="1" applyFill="1" applyBorder="1" applyAlignment="1">
      <alignment horizontal="left" vertical="center" indent="1"/>
    </xf>
    <xf numFmtId="0" fontId="0" fillId="4" borderId="6" xfId="0" applyFill="1" applyBorder="1" applyAlignment="1">
      <alignment horizontal="right" vertical="center" indent="1"/>
    </xf>
    <xf numFmtId="170" fontId="34" fillId="4" borderId="6" xfId="0" applyNumberFormat="1" applyFont="1" applyFill="1" applyBorder="1" applyAlignment="1">
      <alignment horizontal="left" vertical="center" indent="1"/>
    </xf>
    <xf numFmtId="170" fontId="36" fillId="4" borderId="6" xfId="0" applyNumberFormat="1" applyFont="1" applyFill="1" applyBorder="1" applyAlignment="1">
      <alignment horizontal="left" vertical="center" indent="1"/>
    </xf>
    <xf numFmtId="0" fontId="0" fillId="4" borderId="0" xfId="0" applyFill="1" applyAlignment="1">
      <alignment horizontal="right" vertical="center" indent="1"/>
    </xf>
    <xf numFmtId="170" fontId="34" fillId="4" borderId="0" xfId="0" applyNumberFormat="1" applyFont="1" applyFill="1" applyAlignment="1">
      <alignment horizontal="left" vertical="center" indent="1"/>
    </xf>
    <xf numFmtId="0" fontId="9" fillId="2" borderId="0" xfId="0" applyFont="1" applyFill="1" applyAlignment="1">
      <alignment horizontal="right" vertical="top"/>
    </xf>
    <xf numFmtId="0" fontId="26" fillId="2" borderId="0" xfId="0" applyFont="1" applyFill="1" applyAlignment="1">
      <alignment vertical="top"/>
    </xf>
    <xf numFmtId="0" fontId="74" fillId="2" borderId="0" xfId="0" applyFont="1" applyFill="1" applyAlignment="1">
      <alignment vertical="top"/>
    </xf>
    <xf numFmtId="0" fontId="29" fillId="2" borderId="0" xfId="0" applyFont="1" applyFill="1" applyAlignment="1">
      <alignment vertical="top"/>
    </xf>
    <xf numFmtId="0" fontId="0" fillId="0" borderId="0" xfId="0" applyAlignment="1">
      <alignment vertical="top"/>
    </xf>
    <xf numFmtId="0" fontId="9" fillId="2" borderId="0" xfId="0" applyFont="1" applyFill="1" applyAlignment="1">
      <alignment horizontal="left" vertical="top"/>
    </xf>
    <xf numFmtId="169" fontId="0" fillId="2" borderId="6" xfId="0" quotePrefix="1" applyNumberFormat="1" applyFill="1" applyBorder="1" applyAlignment="1" applyProtection="1">
      <alignment horizontal="center"/>
      <protection locked="0"/>
    </xf>
    <xf numFmtId="2" fontId="26" fillId="4" borderId="0" xfId="0" quotePrefix="1" applyNumberFormat="1" applyFont="1" applyFill="1" applyAlignment="1" applyProtection="1">
      <alignment horizontal="center"/>
      <protection locked="0"/>
    </xf>
    <xf numFmtId="0" fontId="0" fillId="0" borderId="0" xfId="0" applyAlignment="1">
      <alignment vertical="center" wrapText="1"/>
    </xf>
    <xf numFmtId="173" fontId="0" fillId="2" borderId="6" xfId="0" applyNumberFormat="1" applyFill="1" applyBorder="1" applyProtection="1">
      <protection locked="0"/>
    </xf>
    <xf numFmtId="0" fontId="29" fillId="2" borderId="0" xfId="0" applyFont="1" applyFill="1"/>
    <xf numFmtId="0" fontId="76" fillId="2" borderId="0" xfId="0" applyFont="1" applyFill="1" applyAlignment="1" applyProtection="1">
      <alignment horizontal="center" vertical="top" wrapText="1"/>
      <protection locked="0"/>
    </xf>
    <xf numFmtId="0" fontId="29" fillId="2" borderId="0" xfId="0" applyFont="1" applyFill="1" applyProtection="1">
      <protection locked="0"/>
    </xf>
    <xf numFmtId="0" fontId="29" fillId="0" borderId="0" xfId="0" applyFont="1" applyProtection="1">
      <protection locked="0"/>
    </xf>
    <xf numFmtId="0" fontId="0" fillId="0" borderId="0" xfId="0" applyAlignment="1">
      <alignment wrapText="1"/>
    </xf>
    <xf numFmtId="40" fontId="77" fillId="0" borderId="27" xfId="0" applyNumberFormat="1" applyFont="1" applyBorder="1" applyProtection="1">
      <protection locked="0"/>
    </xf>
    <xf numFmtId="40" fontId="77" fillId="0" borderId="6" xfId="0" applyNumberFormat="1" applyFont="1" applyBorder="1" applyProtection="1">
      <protection locked="0"/>
    </xf>
    <xf numFmtId="40" fontId="77" fillId="0" borderId="18" xfId="0" applyNumberFormat="1" applyFont="1" applyBorder="1" applyProtection="1">
      <protection locked="0"/>
    </xf>
    <xf numFmtId="165" fontId="0" fillId="4" borderId="0" xfId="0" applyNumberFormat="1" applyFill="1" applyAlignment="1" applyProtection="1">
      <alignment horizontal="right"/>
      <protection locked="0"/>
    </xf>
    <xf numFmtId="6" fontId="0" fillId="0" borderId="6" xfId="0" applyNumberFormat="1" applyBorder="1" applyAlignment="1" applyProtection="1">
      <alignment horizontal="right"/>
      <protection locked="0"/>
    </xf>
    <xf numFmtId="0" fontId="39" fillId="5" borderId="14" xfId="0" applyFont="1" applyFill="1" applyBorder="1" applyAlignment="1">
      <alignment horizontal="left" vertical="center" wrapText="1" indent="1"/>
    </xf>
    <xf numFmtId="0" fontId="39" fillId="5" borderId="23" xfId="0" applyFont="1" applyFill="1" applyBorder="1" applyAlignment="1">
      <alignment horizontal="left" vertical="center" wrapText="1" indent="1"/>
    </xf>
    <xf numFmtId="0" fontId="39" fillId="5" borderId="22" xfId="0" applyFont="1" applyFill="1" applyBorder="1" applyAlignment="1">
      <alignment horizontal="left" vertical="center" wrapText="1" indent="1"/>
    </xf>
    <xf numFmtId="0" fontId="39" fillId="6" borderId="14" xfId="0" applyFont="1" applyFill="1" applyBorder="1" applyAlignment="1" applyProtection="1">
      <alignment horizontal="left" vertical="center" indent="1"/>
      <protection locked="0"/>
    </xf>
    <xf numFmtId="0" fontId="39" fillId="6" borderId="22" xfId="0" applyFont="1" applyFill="1" applyBorder="1" applyAlignment="1" applyProtection="1">
      <alignment horizontal="left" vertical="center" indent="1"/>
      <protection locked="0"/>
    </xf>
    <xf numFmtId="0" fontId="39" fillId="6" borderId="15" xfId="0" applyFont="1" applyFill="1" applyBorder="1" applyAlignment="1" applyProtection="1">
      <alignment horizontal="left" vertical="center" wrapText="1" indent="1"/>
      <protection locked="0"/>
    </xf>
    <xf numFmtId="0" fontId="39" fillId="6" borderId="24" xfId="0" applyFont="1" applyFill="1" applyBorder="1" applyAlignment="1" applyProtection="1">
      <alignment horizontal="left" vertical="center" wrapText="1" indent="1"/>
      <protection locked="0"/>
    </xf>
    <xf numFmtId="0" fontId="39" fillId="6" borderId="25" xfId="0" applyFont="1" applyFill="1" applyBorder="1" applyAlignment="1" applyProtection="1">
      <alignment horizontal="left" vertical="center" wrapText="1" indent="1"/>
      <protection locked="0"/>
    </xf>
    <xf numFmtId="0" fontId="43" fillId="0" borderId="14" xfId="0" applyFont="1" applyBorder="1" applyAlignment="1">
      <alignment horizontal="right" vertical="center" wrapText="1" indent="1"/>
    </xf>
    <xf numFmtId="0" fontId="43" fillId="0" borderId="22" xfId="0" applyFont="1" applyBorder="1" applyAlignment="1">
      <alignment horizontal="right" vertical="center" wrapText="1" indent="1"/>
    </xf>
    <xf numFmtId="0" fontId="66" fillId="3" borderId="14" xfId="0" applyFont="1" applyFill="1" applyBorder="1" applyAlignment="1">
      <alignment horizontal="left" vertical="center" wrapText="1" indent="1"/>
    </xf>
    <xf numFmtId="0" fontId="66" fillId="3" borderId="23" xfId="0" applyFont="1" applyFill="1" applyBorder="1" applyAlignment="1">
      <alignment horizontal="left" vertical="center" wrapText="1" indent="1"/>
    </xf>
    <xf numFmtId="0" fontId="66" fillId="3" borderId="22" xfId="0" applyFont="1" applyFill="1" applyBorder="1" applyAlignment="1">
      <alignment horizontal="left" vertical="center" wrapText="1" indent="1"/>
    </xf>
    <xf numFmtId="172" fontId="0" fillId="0" borderId="0" xfId="0" applyNumberFormat="1" applyAlignment="1">
      <alignment horizontal="left"/>
    </xf>
    <xf numFmtId="0" fontId="41" fillId="0" borderId="0" xfId="0" applyFont="1" applyAlignment="1">
      <alignment horizontal="center"/>
    </xf>
    <xf numFmtId="0" fontId="42" fillId="3" borderId="6" xfId="0" applyFont="1" applyFill="1" applyBorder="1" applyAlignment="1">
      <alignment horizontal="center" vertical="center" wrapText="1"/>
    </xf>
    <xf numFmtId="170" fontId="47" fillId="0" borderId="6" xfId="0" applyNumberFormat="1" applyFont="1" applyBorder="1" applyAlignment="1">
      <alignment horizontal="left" indent="1"/>
    </xf>
    <xf numFmtId="0" fontId="41" fillId="0" borderId="0" xfId="0" applyFont="1" applyAlignment="1">
      <alignment horizontal="left"/>
    </xf>
    <xf numFmtId="0" fontId="66" fillId="3" borderId="26" xfId="0" applyFont="1" applyFill="1" applyBorder="1" applyAlignment="1">
      <alignment horizontal="left" vertical="center" wrapText="1" indent="1"/>
    </xf>
    <xf numFmtId="0" fontId="66" fillId="3" borderId="27" xfId="0" applyFont="1" applyFill="1" applyBorder="1" applyAlignment="1">
      <alignment horizontal="left" vertical="center" wrapText="1" indent="1"/>
    </xf>
    <xf numFmtId="172" fontId="21" fillId="2" borderId="0" xfId="0" applyNumberFormat="1" applyFont="1" applyFill="1" applyAlignment="1">
      <alignment horizontal="left"/>
    </xf>
    <xf numFmtId="0" fontId="12" fillId="7" borderId="6" xfId="0" applyFont="1" applyFill="1" applyBorder="1" applyAlignment="1">
      <alignment horizontal="center"/>
    </xf>
    <xf numFmtId="0" fontId="12" fillId="8" borderId="14" xfId="0" applyFont="1" applyFill="1" applyBorder="1" applyAlignment="1">
      <alignment horizontal="center"/>
    </xf>
    <xf numFmtId="0" fontId="12" fillId="8" borderId="23" xfId="0" applyFont="1" applyFill="1" applyBorder="1" applyAlignment="1">
      <alignment horizontal="center"/>
    </xf>
    <xf numFmtId="0" fontId="67" fillId="2" borderId="0" xfId="0" applyFont="1" applyFill="1" applyAlignment="1">
      <alignment horizontal="center" vertical="center"/>
    </xf>
    <xf numFmtId="0" fontId="67" fillId="2" borderId="0" xfId="0" applyFont="1" applyFill="1" applyAlignment="1">
      <alignment horizontal="left" vertical="center" indent="3"/>
    </xf>
    <xf numFmtId="0" fontId="0" fillId="2" borderId="37" xfId="0" applyFill="1" applyBorder="1" applyAlignment="1">
      <alignment horizontal="left"/>
    </xf>
    <xf numFmtId="0" fontId="0" fillId="2" borderId="40" xfId="0" applyFill="1" applyBorder="1" applyAlignment="1">
      <alignment horizontal="left"/>
    </xf>
    <xf numFmtId="0" fontId="0" fillId="2" borderId="38" xfId="0" applyFill="1" applyBorder="1" applyAlignment="1">
      <alignment horizontal="left"/>
    </xf>
    <xf numFmtId="0" fontId="9" fillId="0" borderId="4" xfId="0" applyFont="1" applyBorder="1" applyAlignment="1">
      <alignment horizontal="left"/>
    </xf>
    <xf numFmtId="0" fontId="9" fillId="0" borderId="5" xfId="0" applyFont="1" applyBorder="1" applyAlignment="1">
      <alignment horizontal="left"/>
    </xf>
    <xf numFmtId="0" fontId="9" fillId="0" borderId="30" xfId="0" applyFont="1" applyBorder="1" applyAlignment="1">
      <alignment horizontal="left"/>
    </xf>
    <xf numFmtId="0" fontId="0" fillId="2" borderId="9" xfId="0" applyFill="1" applyBorder="1" applyAlignment="1">
      <alignment horizontal="left"/>
    </xf>
    <xf numFmtId="0" fontId="0" fillId="2" borderId="0" xfId="0" applyFill="1" applyAlignment="1">
      <alignment horizontal="left"/>
    </xf>
    <xf numFmtId="0" fontId="0" fillId="2" borderId="33" xfId="0" applyFill="1" applyBorder="1" applyAlignment="1">
      <alignment horizontal="left"/>
    </xf>
    <xf numFmtId="0" fontId="27" fillId="2" borderId="28" xfId="0" applyFont="1" applyFill="1" applyBorder="1" applyAlignment="1">
      <alignment horizontal="center" vertical="center"/>
    </xf>
    <xf numFmtId="0" fontId="27" fillId="2" borderId="29" xfId="0" applyFont="1" applyFill="1" applyBorder="1" applyAlignment="1">
      <alignment horizontal="center" vertical="center"/>
    </xf>
    <xf numFmtId="172" fontId="30" fillId="2" borderId="0" xfId="0" applyNumberFormat="1" applyFont="1" applyFill="1" applyAlignment="1">
      <alignment horizontal="left"/>
    </xf>
    <xf numFmtId="0" fontId="0" fillId="2" borderId="34" xfId="0" applyFill="1" applyBorder="1"/>
    <xf numFmtId="0" fontId="0" fillId="2" borderId="39" xfId="0" applyFill="1" applyBorder="1"/>
    <xf numFmtId="0" fontId="0" fillId="2" borderId="32" xfId="0" applyFill="1" applyBorder="1"/>
    <xf numFmtId="0" fontId="9" fillId="2" borderId="35" xfId="0" applyFont="1" applyFill="1" applyBorder="1" applyAlignment="1">
      <alignment horizontal="left"/>
    </xf>
    <xf numFmtId="0" fontId="9" fillId="2" borderId="23" xfId="0" applyFont="1" applyFill="1" applyBorder="1" applyAlignment="1">
      <alignment horizontal="left"/>
    </xf>
    <xf numFmtId="0" fontId="9" fillId="2" borderId="22" xfId="0" applyFont="1" applyFill="1" applyBorder="1" applyAlignment="1">
      <alignment horizontal="left"/>
    </xf>
    <xf numFmtId="0" fontId="0" fillId="2" borderId="36" xfId="0" applyFill="1" applyBorder="1" applyAlignment="1">
      <alignment horizontal="left"/>
    </xf>
    <xf numFmtId="0" fontId="0" fillId="2" borderId="24" xfId="0" applyFill="1" applyBorder="1" applyAlignment="1">
      <alignment horizontal="left"/>
    </xf>
    <xf numFmtId="0" fontId="0" fillId="2" borderId="25" xfId="0" applyFill="1" applyBorder="1" applyAlignment="1">
      <alignment horizontal="left"/>
    </xf>
    <xf numFmtId="172" fontId="30" fillId="2" borderId="0" xfId="0" applyNumberFormat="1" applyFont="1" applyFill="1" applyAlignment="1">
      <alignment horizontal="center"/>
    </xf>
    <xf numFmtId="165" fontId="27" fillId="2" borderId="4" xfId="0" applyNumberFormat="1" applyFont="1" applyFill="1" applyBorder="1" applyAlignment="1">
      <alignment horizontal="center" wrapText="1"/>
    </xf>
    <xf numFmtId="165" fontId="27" fillId="2" borderId="5" xfId="0" applyNumberFormat="1" applyFont="1" applyFill="1" applyBorder="1" applyAlignment="1">
      <alignment horizontal="center" wrapText="1"/>
    </xf>
    <xf numFmtId="165" fontId="27" fillId="2" borderId="30" xfId="0" applyNumberFormat="1" applyFont="1" applyFill="1" applyBorder="1" applyAlignment="1">
      <alignment horizontal="center" wrapText="1"/>
    </xf>
    <xf numFmtId="169" fontId="13" fillId="10" borderId="6" xfId="0" applyNumberFormat="1" applyFont="1" applyFill="1" applyBorder="1" applyAlignment="1" applyProtection="1">
      <alignment horizontal="center" vertical="center" wrapText="1"/>
      <protection locked="0"/>
    </xf>
    <xf numFmtId="0" fontId="0" fillId="0" borderId="2" xfId="0" applyBorder="1" applyAlignment="1" applyProtection="1">
      <alignment horizontal="center" vertical="center" wrapText="1"/>
      <protection locked="0"/>
    </xf>
    <xf numFmtId="0" fontId="0" fillId="0" borderId="17" xfId="0" applyBorder="1" applyAlignment="1" applyProtection="1">
      <alignment horizontal="center" vertical="center" wrapText="1"/>
      <protection locked="0"/>
    </xf>
    <xf numFmtId="0" fontId="0" fillId="0" borderId="18" xfId="0" applyBorder="1" applyAlignment="1" applyProtection="1">
      <alignment horizontal="center" vertical="center" wrapText="1"/>
      <protection locked="0"/>
    </xf>
    <xf numFmtId="0" fontId="0" fillId="0" borderId="2" xfId="0" applyBorder="1" applyAlignment="1" applyProtection="1">
      <alignment horizontal="center" vertical="center"/>
      <protection locked="0"/>
    </xf>
    <xf numFmtId="0" fontId="0" fillId="0" borderId="17" xfId="0" applyBorder="1" applyAlignment="1" applyProtection="1">
      <alignment horizontal="center" vertical="center"/>
      <protection locked="0"/>
    </xf>
    <xf numFmtId="0" fontId="0" fillId="0" borderId="18" xfId="0" applyBorder="1" applyAlignment="1" applyProtection="1">
      <alignment horizontal="center" vertical="center"/>
      <protection locked="0"/>
    </xf>
    <xf numFmtId="0" fontId="70" fillId="4" borderId="31" xfId="0" applyFont="1" applyFill="1" applyBorder="1" applyAlignment="1">
      <alignment horizontal="left" vertical="center" wrapText="1" indent="1"/>
    </xf>
    <xf numFmtId="0" fontId="0" fillId="0" borderId="0" xfId="0" applyAlignment="1">
      <alignment horizontal="center"/>
    </xf>
  </cellXfs>
  <cellStyles count="5">
    <cellStyle name="Comma" xfId="1" builtinId="3"/>
    <cellStyle name="Hyperlink" xfId="2" builtinId="8"/>
    <cellStyle name="Normal" xfId="0" builtinId="0"/>
    <cellStyle name="Normal 2" xfId="3" xr:uid="{00000000-0005-0000-0000-000003000000}"/>
    <cellStyle name="Percent" xfId="4" builtinId="5"/>
  </cellStyles>
  <dxfs count="5">
    <dxf>
      <font>
        <b val="0"/>
        <i/>
        <color theme="0" tint="-0.34998626667073579"/>
      </font>
    </dxf>
    <dxf>
      <font>
        <b val="0"/>
        <i/>
        <color theme="0" tint="-0.34998626667073579"/>
      </font>
    </dxf>
    <dxf>
      <font>
        <b val="0"/>
        <i/>
        <color theme="0" tint="-0.34998626667073579"/>
      </font>
    </dxf>
    <dxf>
      <font>
        <b val="0"/>
        <i/>
        <color theme="0" tint="-0.34998626667073579"/>
      </font>
    </dxf>
    <dxf>
      <font>
        <color theme="0"/>
      </font>
    </dxf>
  </dxfs>
  <tableStyles count="0" defaultTableStyle="TableStyleMedium9" defaultPivotStyle="PivotStyleLight16"/>
  <colors>
    <mruColors>
      <color rgb="FFF2F2F2"/>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theme" Target="theme/theme1.xml"/><Relationship Id="rId3" Type="http://schemas.openxmlformats.org/officeDocument/2006/relationships/worksheet" Target="worksheets/sheet3.xml"/><Relationship Id="rId21" Type="http://schemas.openxmlformats.org/officeDocument/2006/relationships/calcChain" Target="calcChain.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customXml" Target="../customXml/item3.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sharedStrings" Target="sharedString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customXml" Target="../customXml/item2.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customXml" Target="../customXml/item1.xml"/><Relationship Id="rId10" Type="http://schemas.openxmlformats.org/officeDocument/2006/relationships/worksheet" Target="worksheets/sheet10.xml"/><Relationship Id="rId19"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microsoft.com/office/2006/relationships/vbaProject" Target="vbaProject.bin"/></Relationships>
</file>

<file path=xl/drawings/drawing1.xml><?xml version="1.0" encoding="utf-8"?>
<xdr:wsDr xmlns:xdr="http://schemas.openxmlformats.org/drawingml/2006/spreadsheetDrawing" xmlns:a="http://schemas.openxmlformats.org/drawingml/2006/main">
  <xdr:twoCellAnchor editAs="oneCell">
    <xdr:from>
      <xdr:col>6</xdr:col>
      <xdr:colOff>390525</xdr:colOff>
      <xdr:row>0</xdr:row>
      <xdr:rowOff>7731</xdr:rowOff>
    </xdr:from>
    <xdr:to>
      <xdr:col>7</xdr:col>
      <xdr:colOff>910216</xdr:colOff>
      <xdr:row>0</xdr:row>
      <xdr:rowOff>240936</xdr:rowOff>
    </xdr:to>
    <xdr:sp macro="" textlink="">
      <xdr:nvSpPr>
        <xdr:cNvPr id="2" name="btnEco" hidden="1">
          <a:extLst>
            <a:ext uri="{FF2B5EF4-FFF2-40B4-BE49-F238E27FC236}">
              <a16:creationId xmlns:a16="http://schemas.microsoft.com/office/drawing/2014/main" id="{B5560430-0080-445F-88D8-8B3EE76173B5}"/>
            </a:ext>
          </a:extLst>
        </xdr:cNvPr>
        <xdr:cNvSpPr/>
      </xdr:nvSpPr>
      <xdr:spPr>
        <a:xfrm>
          <a:off x="8020050" y="7731"/>
          <a:ext cx="1300741" cy="233205"/>
        </a:xfrm>
        <a:prstGeom prst="rect">
          <a:avLst/>
        </a:prstGeom>
        <a:solidFill>
          <a:schemeClr val="bg1">
            <a:lumMod val="85000"/>
          </a:schemeClr>
        </a:solidFill>
      </xdr:spPr>
      <xdr:style>
        <a:lnRef idx="0">
          <a:schemeClr val="accent1"/>
        </a:lnRef>
        <a:fillRef idx="3">
          <a:schemeClr val="accent1"/>
        </a:fillRef>
        <a:effectRef idx="3">
          <a:schemeClr val="accent1"/>
        </a:effectRef>
        <a:fontRef idx="minor">
          <a:schemeClr val="lt1"/>
        </a:fontRef>
      </xdr:style>
      <xdr:txBody>
        <a:bodyPr wrap="none" rtlCol="0" anchor="ctr">
          <a:spAutoFit/>
        </a:bodyPr>
        <a:lstStyle>
          <a:lvl1pPr marL="0" indent="0">
            <a:defRPr sz="1100">
              <a:solidFill>
                <a:schemeClr val="lt1"/>
              </a:solidFill>
              <a:latin typeface="+mn-lt"/>
              <a:ea typeface="+mn-ea"/>
              <a:cs typeface="+mn-cs"/>
            </a:defRPr>
          </a:lvl1pPr>
          <a:lvl2pPr marL="457200" indent="0">
            <a:defRPr sz="1100">
              <a:solidFill>
                <a:schemeClr val="lt1"/>
              </a:solidFill>
              <a:latin typeface="+mn-lt"/>
              <a:ea typeface="+mn-ea"/>
              <a:cs typeface="+mn-cs"/>
            </a:defRPr>
          </a:lvl2pPr>
          <a:lvl3pPr marL="914400" indent="0">
            <a:defRPr sz="1100">
              <a:solidFill>
                <a:schemeClr val="lt1"/>
              </a:solidFill>
              <a:latin typeface="+mn-lt"/>
              <a:ea typeface="+mn-ea"/>
              <a:cs typeface="+mn-cs"/>
            </a:defRPr>
          </a:lvl3pPr>
          <a:lvl4pPr marL="1371600" indent="0">
            <a:defRPr sz="1100">
              <a:solidFill>
                <a:schemeClr val="lt1"/>
              </a:solidFill>
              <a:latin typeface="+mn-lt"/>
              <a:ea typeface="+mn-ea"/>
              <a:cs typeface="+mn-cs"/>
            </a:defRPr>
          </a:lvl4pPr>
          <a:lvl5pPr marL="1828800" indent="0">
            <a:defRPr sz="1100">
              <a:solidFill>
                <a:schemeClr val="lt1"/>
              </a:solidFill>
              <a:latin typeface="+mn-lt"/>
              <a:ea typeface="+mn-ea"/>
              <a:cs typeface="+mn-cs"/>
            </a:defRPr>
          </a:lvl5pPr>
          <a:lvl6pPr marL="2286000" indent="0">
            <a:defRPr sz="1100">
              <a:solidFill>
                <a:schemeClr val="lt1"/>
              </a:solidFill>
              <a:latin typeface="+mn-lt"/>
              <a:ea typeface="+mn-ea"/>
              <a:cs typeface="+mn-cs"/>
            </a:defRPr>
          </a:lvl6pPr>
          <a:lvl7pPr marL="2743200" indent="0">
            <a:defRPr sz="1100">
              <a:solidFill>
                <a:schemeClr val="lt1"/>
              </a:solidFill>
              <a:latin typeface="+mn-lt"/>
              <a:ea typeface="+mn-ea"/>
              <a:cs typeface="+mn-cs"/>
            </a:defRPr>
          </a:lvl7pPr>
          <a:lvl8pPr marL="3200400" indent="0">
            <a:defRPr sz="1100">
              <a:solidFill>
                <a:schemeClr val="lt1"/>
              </a:solidFill>
              <a:latin typeface="+mn-lt"/>
              <a:ea typeface="+mn-ea"/>
              <a:cs typeface="+mn-cs"/>
            </a:defRPr>
          </a:lvl8pPr>
          <a:lvl9pPr marL="3657600" indent="0">
            <a:defRPr sz="1100">
              <a:solidFill>
                <a:schemeClr val="lt1"/>
              </a:solidFill>
              <a:latin typeface="+mn-lt"/>
              <a:ea typeface="+mn-ea"/>
              <a:cs typeface="+mn-cs"/>
            </a:defRPr>
          </a:lvl9pPr>
        </a:lstStyle>
        <a:p>
          <a:pPr marL="0" indent="0" algn="ctr"/>
          <a:r>
            <a:rPr lang="en-ZA" sz="900">
              <a:solidFill>
                <a:sysClr val="windowText" lastClr="000000"/>
              </a:solidFill>
              <a:latin typeface="+mn-lt"/>
              <a:ea typeface="+mn-ea"/>
              <a:cs typeface="+mn-cs"/>
            </a:rPr>
            <a:t>Economic Development</a:t>
          </a:r>
        </a:p>
      </xdr:txBody>
    </xdr:sp>
    <xdr:clientData/>
  </xdr:twoCellAnchor>
  <xdr:twoCellAnchor editAs="oneCell">
    <xdr:from>
      <xdr:col>1</xdr:col>
      <xdr:colOff>514350</xdr:colOff>
      <xdr:row>0</xdr:row>
      <xdr:rowOff>7731</xdr:rowOff>
    </xdr:from>
    <xdr:to>
      <xdr:col>2</xdr:col>
      <xdr:colOff>346082</xdr:colOff>
      <xdr:row>0</xdr:row>
      <xdr:rowOff>240936</xdr:rowOff>
    </xdr:to>
    <xdr:sp macro="" textlink="">
      <xdr:nvSpPr>
        <xdr:cNvPr id="3" name="btnLO" hidden="1">
          <a:extLst>
            <a:ext uri="{FF2B5EF4-FFF2-40B4-BE49-F238E27FC236}">
              <a16:creationId xmlns:a16="http://schemas.microsoft.com/office/drawing/2014/main" id="{92C125E7-2CC7-4ADF-9B78-4D13C6F88B9A}"/>
            </a:ext>
          </a:extLst>
        </xdr:cNvPr>
        <xdr:cNvSpPr/>
      </xdr:nvSpPr>
      <xdr:spPr>
        <a:xfrm>
          <a:off x="2571750" y="7731"/>
          <a:ext cx="946157" cy="233205"/>
        </a:xfrm>
        <a:prstGeom prst="rect">
          <a:avLst/>
        </a:prstGeom>
        <a:solidFill>
          <a:schemeClr val="bg1">
            <a:lumMod val="85000"/>
          </a:schemeClr>
        </a:solidFill>
      </xdr:spPr>
      <xdr:style>
        <a:lnRef idx="0">
          <a:schemeClr val="accent1"/>
        </a:lnRef>
        <a:fillRef idx="3">
          <a:schemeClr val="accent1"/>
        </a:fillRef>
        <a:effectRef idx="3">
          <a:schemeClr val="accent1"/>
        </a:effectRef>
        <a:fontRef idx="minor">
          <a:schemeClr val="lt1"/>
        </a:fontRef>
      </xdr:style>
      <xdr:txBody>
        <a:bodyPr wrap="none" rtlCol="0" anchor="ctr">
          <a:spAutoFit/>
        </a:bodyPr>
        <a:lstStyle>
          <a:lvl1pPr marL="0" indent="0">
            <a:defRPr sz="1100">
              <a:solidFill>
                <a:schemeClr val="lt1"/>
              </a:solidFill>
              <a:latin typeface="+mn-lt"/>
              <a:ea typeface="+mn-ea"/>
              <a:cs typeface="+mn-cs"/>
            </a:defRPr>
          </a:lvl1pPr>
          <a:lvl2pPr marL="457200" indent="0">
            <a:defRPr sz="1100">
              <a:solidFill>
                <a:schemeClr val="lt1"/>
              </a:solidFill>
              <a:latin typeface="+mn-lt"/>
              <a:ea typeface="+mn-ea"/>
              <a:cs typeface="+mn-cs"/>
            </a:defRPr>
          </a:lvl2pPr>
          <a:lvl3pPr marL="914400" indent="0">
            <a:defRPr sz="1100">
              <a:solidFill>
                <a:schemeClr val="lt1"/>
              </a:solidFill>
              <a:latin typeface="+mn-lt"/>
              <a:ea typeface="+mn-ea"/>
              <a:cs typeface="+mn-cs"/>
            </a:defRPr>
          </a:lvl3pPr>
          <a:lvl4pPr marL="1371600" indent="0">
            <a:defRPr sz="1100">
              <a:solidFill>
                <a:schemeClr val="lt1"/>
              </a:solidFill>
              <a:latin typeface="+mn-lt"/>
              <a:ea typeface="+mn-ea"/>
              <a:cs typeface="+mn-cs"/>
            </a:defRPr>
          </a:lvl4pPr>
          <a:lvl5pPr marL="1828800" indent="0">
            <a:defRPr sz="1100">
              <a:solidFill>
                <a:schemeClr val="lt1"/>
              </a:solidFill>
              <a:latin typeface="+mn-lt"/>
              <a:ea typeface="+mn-ea"/>
              <a:cs typeface="+mn-cs"/>
            </a:defRPr>
          </a:lvl5pPr>
          <a:lvl6pPr marL="2286000" indent="0">
            <a:defRPr sz="1100">
              <a:solidFill>
                <a:schemeClr val="lt1"/>
              </a:solidFill>
              <a:latin typeface="+mn-lt"/>
              <a:ea typeface="+mn-ea"/>
              <a:cs typeface="+mn-cs"/>
            </a:defRPr>
          </a:lvl6pPr>
          <a:lvl7pPr marL="2743200" indent="0">
            <a:defRPr sz="1100">
              <a:solidFill>
                <a:schemeClr val="lt1"/>
              </a:solidFill>
              <a:latin typeface="+mn-lt"/>
              <a:ea typeface="+mn-ea"/>
              <a:cs typeface="+mn-cs"/>
            </a:defRPr>
          </a:lvl7pPr>
          <a:lvl8pPr marL="3200400" indent="0">
            <a:defRPr sz="1100">
              <a:solidFill>
                <a:schemeClr val="lt1"/>
              </a:solidFill>
              <a:latin typeface="+mn-lt"/>
              <a:ea typeface="+mn-ea"/>
              <a:cs typeface="+mn-cs"/>
            </a:defRPr>
          </a:lvl8pPr>
          <a:lvl9pPr marL="3657600" indent="0">
            <a:defRPr sz="1100">
              <a:solidFill>
                <a:schemeClr val="lt1"/>
              </a:solidFill>
              <a:latin typeface="+mn-lt"/>
              <a:ea typeface="+mn-ea"/>
              <a:cs typeface="+mn-cs"/>
            </a:defRPr>
          </a:lvl9pPr>
        </a:lstStyle>
        <a:p>
          <a:pPr marL="0" indent="0" algn="ctr"/>
          <a:r>
            <a:rPr lang="en-ZA" sz="900">
              <a:solidFill>
                <a:sysClr val="windowText" lastClr="000000"/>
              </a:solidFill>
              <a:latin typeface="+mn-lt"/>
              <a:ea typeface="+mn-ea"/>
              <a:cs typeface="+mn-cs"/>
            </a:rPr>
            <a:t>Land Ownership</a:t>
          </a:r>
        </a:p>
      </xdr:txBody>
    </xdr:sp>
    <xdr:clientData/>
  </xdr:twoCellAnchor>
  <xdr:twoCellAnchor editAs="oneCell">
    <xdr:from>
      <xdr:col>6</xdr:col>
      <xdr:colOff>390525</xdr:colOff>
      <xdr:row>0</xdr:row>
      <xdr:rowOff>7731</xdr:rowOff>
    </xdr:from>
    <xdr:to>
      <xdr:col>7</xdr:col>
      <xdr:colOff>688809</xdr:colOff>
      <xdr:row>0</xdr:row>
      <xdr:rowOff>240936</xdr:rowOff>
    </xdr:to>
    <xdr:sp macro="" textlink="">
      <xdr:nvSpPr>
        <xdr:cNvPr id="4" name="btnEF" hidden="1">
          <a:extLst>
            <a:ext uri="{FF2B5EF4-FFF2-40B4-BE49-F238E27FC236}">
              <a16:creationId xmlns:a16="http://schemas.microsoft.com/office/drawing/2014/main" id="{D5BA4690-6C97-4219-B6CB-85610ABE02F0}"/>
            </a:ext>
          </a:extLst>
        </xdr:cNvPr>
        <xdr:cNvSpPr/>
      </xdr:nvSpPr>
      <xdr:spPr>
        <a:xfrm>
          <a:off x="8020050" y="7731"/>
          <a:ext cx="1079334" cy="233205"/>
        </a:xfrm>
        <a:prstGeom prst="rect">
          <a:avLst/>
        </a:prstGeom>
        <a:solidFill>
          <a:schemeClr val="bg1">
            <a:lumMod val="85000"/>
          </a:schemeClr>
        </a:solidFill>
      </xdr:spPr>
      <xdr:style>
        <a:lnRef idx="0">
          <a:schemeClr val="accent1"/>
        </a:lnRef>
        <a:fillRef idx="3">
          <a:schemeClr val="accent1"/>
        </a:fillRef>
        <a:effectRef idx="3">
          <a:schemeClr val="accent1"/>
        </a:effectRef>
        <a:fontRef idx="minor">
          <a:schemeClr val="lt1"/>
        </a:fontRef>
      </xdr:style>
      <xdr:txBody>
        <a:bodyPr wrap="none" rtlCol="0" anchor="ctr">
          <a:spAutoFit/>
        </a:bodyPr>
        <a:lstStyle>
          <a:lvl1pPr marL="0" indent="0">
            <a:defRPr sz="1100">
              <a:solidFill>
                <a:schemeClr val="lt1"/>
              </a:solidFill>
              <a:latin typeface="+mn-lt"/>
              <a:ea typeface="+mn-ea"/>
              <a:cs typeface="+mn-cs"/>
            </a:defRPr>
          </a:lvl1pPr>
          <a:lvl2pPr marL="457200" indent="0">
            <a:defRPr sz="1100">
              <a:solidFill>
                <a:schemeClr val="lt1"/>
              </a:solidFill>
              <a:latin typeface="+mn-lt"/>
              <a:ea typeface="+mn-ea"/>
              <a:cs typeface="+mn-cs"/>
            </a:defRPr>
          </a:lvl2pPr>
          <a:lvl3pPr marL="914400" indent="0">
            <a:defRPr sz="1100">
              <a:solidFill>
                <a:schemeClr val="lt1"/>
              </a:solidFill>
              <a:latin typeface="+mn-lt"/>
              <a:ea typeface="+mn-ea"/>
              <a:cs typeface="+mn-cs"/>
            </a:defRPr>
          </a:lvl3pPr>
          <a:lvl4pPr marL="1371600" indent="0">
            <a:defRPr sz="1100">
              <a:solidFill>
                <a:schemeClr val="lt1"/>
              </a:solidFill>
              <a:latin typeface="+mn-lt"/>
              <a:ea typeface="+mn-ea"/>
              <a:cs typeface="+mn-cs"/>
            </a:defRPr>
          </a:lvl4pPr>
          <a:lvl5pPr marL="1828800" indent="0">
            <a:defRPr sz="1100">
              <a:solidFill>
                <a:schemeClr val="lt1"/>
              </a:solidFill>
              <a:latin typeface="+mn-lt"/>
              <a:ea typeface="+mn-ea"/>
              <a:cs typeface="+mn-cs"/>
            </a:defRPr>
          </a:lvl5pPr>
          <a:lvl6pPr marL="2286000" indent="0">
            <a:defRPr sz="1100">
              <a:solidFill>
                <a:schemeClr val="lt1"/>
              </a:solidFill>
              <a:latin typeface="+mn-lt"/>
              <a:ea typeface="+mn-ea"/>
              <a:cs typeface="+mn-cs"/>
            </a:defRPr>
          </a:lvl6pPr>
          <a:lvl7pPr marL="2743200" indent="0">
            <a:defRPr sz="1100">
              <a:solidFill>
                <a:schemeClr val="lt1"/>
              </a:solidFill>
              <a:latin typeface="+mn-lt"/>
              <a:ea typeface="+mn-ea"/>
              <a:cs typeface="+mn-cs"/>
            </a:defRPr>
          </a:lvl7pPr>
          <a:lvl8pPr marL="3200400" indent="0">
            <a:defRPr sz="1100">
              <a:solidFill>
                <a:schemeClr val="lt1"/>
              </a:solidFill>
              <a:latin typeface="+mn-lt"/>
              <a:ea typeface="+mn-ea"/>
              <a:cs typeface="+mn-cs"/>
            </a:defRPr>
          </a:lvl8pPr>
          <a:lvl9pPr marL="3657600" indent="0">
            <a:defRPr sz="1100">
              <a:solidFill>
                <a:schemeClr val="lt1"/>
              </a:solidFill>
              <a:latin typeface="+mn-lt"/>
              <a:ea typeface="+mn-ea"/>
              <a:cs typeface="+mn-cs"/>
            </a:defRPr>
          </a:lvl9pPr>
        </a:lstStyle>
        <a:p>
          <a:pPr marL="0" indent="0" algn="ctr"/>
          <a:r>
            <a:rPr lang="en-ZA" sz="900">
              <a:solidFill>
                <a:sysClr val="windowText" lastClr="000000"/>
              </a:solidFill>
              <a:latin typeface="+mn-lt"/>
              <a:ea typeface="+mn-ea"/>
              <a:cs typeface="+mn-cs"/>
            </a:rPr>
            <a:t>Empowerment Fin.</a:t>
          </a:r>
        </a:p>
      </xdr:txBody>
    </xdr:sp>
    <xdr:clientData/>
  </xdr:twoCellAnchor>
  <xdr:twoCellAnchor editAs="oneCell">
    <xdr:from>
      <xdr:col>8</xdr:col>
      <xdr:colOff>257175</xdr:colOff>
      <xdr:row>0</xdr:row>
      <xdr:rowOff>7731</xdr:rowOff>
    </xdr:from>
    <xdr:to>
      <xdr:col>9</xdr:col>
      <xdr:colOff>402141</xdr:colOff>
      <xdr:row>0</xdr:row>
      <xdr:rowOff>240936</xdr:rowOff>
    </xdr:to>
    <xdr:sp macro="" textlink="">
      <xdr:nvSpPr>
        <xdr:cNvPr id="5" name="btnAFS" hidden="1">
          <a:extLst>
            <a:ext uri="{FF2B5EF4-FFF2-40B4-BE49-F238E27FC236}">
              <a16:creationId xmlns:a16="http://schemas.microsoft.com/office/drawing/2014/main" id="{A19844E4-DB84-439D-8017-CFF4C4AD5658}"/>
            </a:ext>
          </a:extLst>
        </xdr:cNvPr>
        <xdr:cNvSpPr/>
      </xdr:nvSpPr>
      <xdr:spPr>
        <a:xfrm>
          <a:off x="9782175" y="7731"/>
          <a:ext cx="754566" cy="233205"/>
        </a:xfrm>
        <a:prstGeom prst="rect">
          <a:avLst/>
        </a:prstGeom>
        <a:solidFill>
          <a:schemeClr val="bg1">
            <a:lumMod val="85000"/>
          </a:schemeClr>
        </a:solidFill>
      </xdr:spPr>
      <xdr:style>
        <a:lnRef idx="0">
          <a:schemeClr val="accent1"/>
        </a:lnRef>
        <a:fillRef idx="3">
          <a:schemeClr val="accent1"/>
        </a:fillRef>
        <a:effectRef idx="3">
          <a:schemeClr val="accent1"/>
        </a:effectRef>
        <a:fontRef idx="minor">
          <a:schemeClr val="lt1"/>
        </a:fontRef>
      </xdr:style>
      <xdr:txBody>
        <a:bodyPr wrap="none" rtlCol="0" anchor="ctr">
          <a:spAutoFit/>
        </a:bodyPr>
        <a:lstStyle>
          <a:lvl1pPr marL="0" indent="0">
            <a:defRPr sz="1100">
              <a:solidFill>
                <a:schemeClr val="lt1"/>
              </a:solidFill>
              <a:latin typeface="+mn-lt"/>
              <a:ea typeface="+mn-ea"/>
              <a:cs typeface="+mn-cs"/>
            </a:defRPr>
          </a:lvl1pPr>
          <a:lvl2pPr marL="457200" indent="0">
            <a:defRPr sz="1100">
              <a:solidFill>
                <a:schemeClr val="lt1"/>
              </a:solidFill>
              <a:latin typeface="+mn-lt"/>
              <a:ea typeface="+mn-ea"/>
              <a:cs typeface="+mn-cs"/>
            </a:defRPr>
          </a:lvl2pPr>
          <a:lvl3pPr marL="914400" indent="0">
            <a:defRPr sz="1100">
              <a:solidFill>
                <a:schemeClr val="lt1"/>
              </a:solidFill>
              <a:latin typeface="+mn-lt"/>
              <a:ea typeface="+mn-ea"/>
              <a:cs typeface="+mn-cs"/>
            </a:defRPr>
          </a:lvl3pPr>
          <a:lvl4pPr marL="1371600" indent="0">
            <a:defRPr sz="1100">
              <a:solidFill>
                <a:schemeClr val="lt1"/>
              </a:solidFill>
              <a:latin typeface="+mn-lt"/>
              <a:ea typeface="+mn-ea"/>
              <a:cs typeface="+mn-cs"/>
            </a:defRPr>
          </a:lvl4pPr>
          <a:lvl5pPr marL="1828800" indent="0">
            <a:defRPr sz="1100">
              <a:solidFill>
                <a:schemeClr val="lt1"/>
              </a:solidFill>
              <a:latin typeface="+mn-lt"/>
              <a:ea typeface="+mn-ea"/>
              <a:cs typeface="+mn-cs"/>
            </a:defRPr>
          </a:lvl5pPr>
          <a:lvl6pPr marL="2286000" indent="0">
            <a:defRPr sz="1100">
              <a:solidFill>
                <a:schemeClr val="lt1"/>
              </a:solidFill>
              <a:latin typeface="+mn-lt"/>
              <a:ea typeface="+mn-ea"/>
              <a:cs typeface="+mn-cs"/>
            </a:defRPr>
          </a:lvl6pPr>
          <a:lvl7pPr marL="2743200" indent="0">
            <a:defRPr sz="1100">
              <a:solidFill>
                <a:schemeClr val="lt1"/>
              </a:solidFill>
              <a:latin typeface="+mn-lt"/>
              <a:ea typeface="+mn-ea"/>
              <a:cs typeface="+mn-cs"/>
            </a:defRPr>
          </a:lvl7pPr>
          <a:lvl8pPr marL="3200400" indent="0">
            <a:defRPr sz="1100">
              <a:solidFill>
                <a:schemeClr val="lt1"/>
              </a:solidFill>
              <a:latin typeface="+mn-lt"/>
              <a:ea typeface="+mn-ea"/>
              <a:cs typeface="+mn-cs"/>
            </a:defRPr>
          </a:lvl8pPr>
          <a:lvl9pPr marL="3657600" indent="0">
            <a:defRPr sz="1100">
              <a:solidFill>
                <a:schemeClr val="lt1"/>
              </a:solidFill>
              <a:latin typeface="+mn-lt"/>
              <a:ea typeface="+mn-ea"/>
              <a:cs typeface="+mn-cs"/>
            </a:defRPr>
          </a:lvl9pPr>
        </a:lstStyle>
        <a:p>
          <a:pPr marL="0" indent="0" algn="ctr"/>
          <a:r>
            <a:rPr lang="en-ZA" sz="900">
              <a:solidFill>
                <a:sysClr val="windowText" lastClr="000000"/>
              </a:solidFill>
              <a:latin typeface="+mn-lt"/>
              <a:ea typeface="+mn-ea"/>
              <a:cs typeface="+mn-cs"/>
            </a:rPr>
            <a:t>Access to FS</a:t>
          </a:r>
        </a:p>
      </xdr:txBody>
    </xdr:sp>
    <xdr:clientData/>
  </xdr:twoCellAnchor>
</xdr:wsDr>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tabColor theme="1" tint="0.249977111117893"/>
  </sheetPr>
  <dimension ref="A1:L21"/>
  <sheetViews>
    <sheetView showGridLines="0" zoomScaleNormal="100" zoomScaleSheetLayoutView="100" workbookViewId="0">
      <selection activeCell="H13" sqref="H13"/>
    </sheetView>
  </sheetViews>
  <sheetFormatPr defaultRowHeight="14.4" x14ac:dyDescent="0.3"/>
  <cols>
    <col min="1" max="1" width="1.109375" customWidth="1"/>
    <col min="8" max="8" width="30.44140625" customWidth="1"/>
    <col min="9" max="9" width="38.5546875" customWidth="1"/>
    <col min="11" max="11" width="38.88671875" hidden="1" customWidth="1"/>
    <col min="12" max="12" width="14" hidden="1" customWidth="1"/>
  </cols>
  <sheetData>
    <row r="1" spans="1:12" x14ac:dyDescent="0.3">
      <c r="A1" s="31" t="s">
        <v>55</v>
      </c>
      <c r="B1" s="133" t="s">
        <v>678</v>
      </c>
      <c r="C1" s="1"/>
      <c r="D1" s="1"/>
      <c r="E1" s="1"/>
      <c r="F1" s="1"/>
      <c r="G1" s="1"/>
      <c r="H1" s="1"/>
      <c r="I1" s="53"/>
      <c r="K1" s="169" t="s">
        <v>216</v>
      </c>
      <c r="L1" s="169" t="s">
        <v>256</v>
      </c>
    </row>
    <row r="2" spans="1:12" x14ac:dyDescent="0.3">
      <c r="A2" s="2"/>
      <c r="B2" s="38"/>
      <c r="C2" s="2"/>
      <c r="D2" s="2"/>
      <c r="E2" s="2"/>
      <c r="F2" s="2"/>
      <c r="G2" s="2"/>
      <c r="H2" s="114" t="s">
        <v>76</v>
      </c>
      <c r="I2" s="115" t="s">
        <v>730</v>
      </c>
      <c r="K2" t="s">
        <v>257</v>
      </c>
      <c r="L2" t="s">
        <v>257</v>
      </c>
    </row>
    <row r="3" spans="1:12" x14ac:dyDescent="0.3">
      <c r="A3" s="2"/>
      <c r="B3" s="75"/>
      <c r="C3" s="74"/>
      <c r="D3" s="2"/>
      <c r="E3" s="2"/>
      <c r="F3" s="2"/>
      <c r="G3" s="2"/>
      <c r="H3" s="114" t="s">
        <v>255</v>
      </c>
      <c r="I3" s="116" t="s">
        <v>216</v>
      </c>
      <c r="K3" t="s">
        <v>249</v>
      </c>
      <c r="L3" t="s">
        <v>249</v>
      </c>
    </row>
    <row r="4" spans="1:12" x14ac:dyDescent="0.3">
      <c r="A4" s="2"/>
      <c r="B4" s="75"/>
      <c r="C4" s="74"/>
      <c r="D4" s="2"/>
      <c r="E4" s="2"/>
      <c r="F4" s="2"/>
      <c r="G4" s="2"/>
      <c r="H4" s="114" t="s">
        <v>92</v>
      </c>
      <c r="I4" s="116" t="s">
        <v>262</v>
      </c>
      <c r="K4" t="s">
        <v>331</v>
      </c>
      <c r="L4" t="s">
        <v>248</v>
      </c>
    </row>
    <row r="5" spans="1:12" x14ac:dyDescent="0.3">
      <c r="A5" s="2"/>
      <c r="B5" s="3" t="s">
        <v>0</v>
      </c>
      <c r="C5" s="2"/>
      <c r="D5" s="2"/>
      <c r="E5" s="2"/>
      <c r="F5" s="2"/>
      <c r="G5" s="2"/>
      <c r="H5" s="114" t="s">
        <v>164</v>
      </c>
      <c r="I5" s="134">
        <v>45716</v>
      </c>
      <c r="K5" t="s">
        <v>248</v>
      </c>
      <c r="L5" t="s">
        <v>259</v>
      </c>
    </row>
    <row r="6" spans="1:12" x14ac:dyDescent="0.3">
      <c r="A6" s="2"/>
      <c r="B6" s="3"/>
      <c r="C6" s="2"/>
      <c r="D6" s="2"/>
      <c r="E6" s="2"/>
      <c r="F6" s="2"/>
      <c r="G6" s="2"/>
      <c r="H6" s="73"/>
      <c r="I6" s="42"/>
      <c r="K6" t="s">
        <v>297</v>
      </c>
      <c r="L6" t="s">
        <v>258</v>
      </c>
    </row>
    <row r="7" spans="1:12" x14ac:dyDescent="0.3">
      <c r="A7" s="2"/>
      <c r="B7" s="171" t="s">
        <v>270</v>
      </c>
      <c r="C7" s="2"/>
      <c r="D7" s="2"/>
      <c r="E7" s="2"/>
      <c r="F7" s="2"/>
      <c r="G7" s="2"/>
      <c r="H7" s="2"/>
      <c r="I7" s="1"/>
      <c r="K7" t="s">
        <v>259</v>
      </c>
      <c r="L7" t="s">
        <v>260</v>
      </c>
    </row>
    <row r="8" spans="1:12" x14ac:dyDescent="0.3">
      <c r="A8" s="2"/>
      <c r="B8" s="2"/>
      <c r="C8" s="2"/>
      <c r="D8" s="2"/>
      <c r="E8" s="2"/>
      <c r="F8" s="2"/>
      <c r="G8" s="2"/>
      <c r="H8" s="2"/>
      <c r="I8" s="1"/>
      <c r="K8" t="s">
        <v>258</v>
      </c>
      <c r="L8" t="s">
        <v>261</v>
      </c>
    </row>
    <row r="9" spans="1:12" x14ac:dyDescent="0.3">
      <c r="A9" s="2"/>
      <c r="B9" s="2" t="s">
        <v>56</v>
      </c>
      <c r="C9" s="2"/>
      <c r="D9" s="2"/>
      <c r="E9" s="2"/>
      <c r="F9" s="2"/>
      <c r="G9" s="2"/>
      <c r="H9" s="2"/>
      <c r="I9" s="1"/>
      <c r="K9" t="s">
        <v>260</v>
      </c>
      <c r="L9" t="s">
        <v>264</v>
      </c>
    </row>
    <row r="10" spans="1:12" x14ac:dyDescent="0.3">
      <c r="A10" s="2"/>
      <c r="B10" s="2"/>
      <c r="C10" s="144" t="s">
        <v>143</v>
      </c>
      <c r="D10" s="100"/>
      <c r="E10" s="100"/>
      <c r="F10" s="2"/>
      <c r="G10" s="2"/>
      <c r="H10" s="2"/>
      <c r="I10" s="1"/>
      <c r="K10" t="s">
        <v>675</v>
      </c>
      <c r="L10" t="s">
        <v>263</v>
      </c>
    </row>
    <row r="11" spans="1:12" x14ac:dyDescent="0.3">
      <c r="A11" s="2"/>
      <c r="B11" s="2"/>
      <c r="C11" s="144" t="s">
        <v>77</v>
      </c>
      <c r="D11" s="2"/>
      <c r="E11" s="2"/>
      <c r="F11" s="2"/>
      <c r="G11" s="2"/>
      <c r="H11" s="2"/>
      <c r="I11" s="1"/>
      <c r="K11" t="s">
        <v>261</v>
      </c>
      <c r="L11" t="s">
        <v>262</v>
      </c>
    </row>
    <row r="12" spans="1:12" x14ac:dyDescent="0.3">
      <c r="A12" s="2"/>
      <c r="B12" s="2"/>
      <c r="C12" s="144" t="s">
        <v>78</v>
      </c>
      <c r="D12" s="2"/>
      <c r="E12" s="2"/>
      <c r="F12" s="2"/>
      <c r="G12" s="2"/>
      <c r="H12" s="2"/>
      <c r="I12" s="1"/>
      <c r="K12" t="s">
        <v>264</v>
      </c>
    </row>
    <row r="13" spans="1:12" x14ac:dyDescent="0.3">
      <c r="A13" s="2"/>
      <c r="B13" s="2"/>
      <c r="C13" s="144" t="s">
        <v>1</v>
      </c>
      <c r="D13" s="100"/>
      <c r="E13" s="2"/>
      <c r="F13" s="2"/>
      <c r="G13" s="2"/>
      <c r="H13" s="2"/>
      <c r="I13" s="1" t="s">
        <v>141</v>
      </c>
      <c r="K13" t="s">
        <v>263</v>
      </c>
    </row>
    <row r="14" spans="1:12" x14ac:dyDescent="0.3">
      <c r="A14" s="2"/>
      <c r="B14" s="2"/>
      <c r="C14" s="144" t="s">
        <v>2</v>
      </c>
      <c r="D14" s="100"/>
      <c r="E14" s="2"/>
      <c r="F14" s="2"/>
      <c r="G14" s="2"/>
      <c r="H14" s="2"/>
      <c r="I14" s="1" t="s">
        <v>141</v>
      </c>
      <c r="K14" t="s">
        <v>262</v>
      </c>
    </row>
    <row r="15" spans="1:12" x14ac:dyDescent="0.3">
      <c r="A15" s="2"/>
      <c r="B15" s="2"/>
      <c r="C15" s="144" t="s">
        <v>266</v>
      </c>
      <c r="D15" s="100"/>
      <c r="E15" s="2"/>
      <c r="F15" s="2"/>
      <c r="G15" s="2"/>
      <c r="H15" s="2"/>
      <c r="I15" s="1"/>
    </row>
    <row r="16" spans="1:12" hidden="1" x14ac:dyDescent="0.3">
      <c r="A16" s="2"/>
      <c r="B16" s="2"/>
      <c r="C16" s="144" t="s">
        <v>266</v>
      </c>
      <c r="D16" s="100"/>
      <c r="E16" s="2"/>
      <c r="F16" s="2"/>
      <c r="G16" s="2"/>
      <c r="H16" s="2"/>
      <c r="I16" s="1"/>
    </row>
    <row r="17" spans="1:9" x14ac:dyDescent="0.3">
      <c r="A17" s="2"/>
      <c r="B17" s="2"/>
      <c r="C17" s="144" t="s">
        <v>80</v>
      </c>
      <c r="D17" s="100"/>
      <c r="E17" s="100"/>
      <c r="F17" s="2"/>
      <c r="G17" s="2"/>
      <c r="H17" s="2"/>
      <c r="I17" s="1"/>
    </row>
    <row r="18" spans="1:9" x14ac:dyDescent="0.3">
      <c r="A18" s="2"/>
      <c r="B18" s="4"/>
      <c r="C18" s="4"/>
      <c r="D18" s="4"/>
      <c r="E18" s="4"/>
      <c r="F18" s="4"/>
      <c r="G18" s="4"/>
      <c r="H18" s="2"/>
      <c r="I18" s="1"/>
    </row>
    <row r="19" spans="1:9" x14ac:dyDescent="0.3">
      <c r="A19" s="2"/>
      <c r="B19" s="5" t="s">
        <v>57</v>
      </c>
      <c r="C19" s="2"/>
      <c r="D19" s="2"/>
      <c r="E19" s="2"/>
      <c r="F19" s="2"/>
      <c r="G19" s="2"/>
      <c r="H19" s="2"/>
      <c r="I19" s="1"/>
    </row>
    <row r="20" spans="1:9" x14ac:dyDescent="0.3">
      <c r="A20" s="2"/>
      <c r="B20" s="5" t="s">
        <v>58</v>
      </c>
      <c r="C20" s="2"/>
      <c r="D20" s="2"/>
      <c r="E20" s="2"/>
      <c r="F20" s="2"/>
      <c r="G20" s="2"/>
      <c r="H20" s="2"/>
      <c r="I20" s="1"/>
    </row>
    <row r="21" spans="1:9" x14ac:dyDescent="0.3">
      <c r="A21" s="1"/>
      <c r="B21" s="1"/>
      <c r="C21" s="1"/>
      <c r="D21" s="1"/>
      <c r="E21" s="1"/>
      <c r="F21" s="1"/>
      <c r="G21" s="1"/>
      <c r="H21" s="1"/>
      <c r="I21" s="1"/>
    </row>
  </sheetData>
  <sheetProtection algorithmName="SHA-512" hashValue="CgWXYpXjtwBFpxVaiTJIRcuUnYQP4ML09v2HQg8c9iiI9oVUKSmLK9TDdLMx9V/wSuc1iROfDTj68ScO1OVDrA==" saltValue="eRwZ2yZyE9P0PaJyR/rzcw==" spinCount="100000" sheet="1" formatCells="0" formatColumns="0" formatRows="0" insertRows="0" deleteRows="0" sort="0" autoFilter="0"/>
  <sortState xmlns:xlrd2="http://schemas.microsoft.com/office/spreadsheetml/2017/richdata2" ref="L3:L11">
    <sortCondition ref="L3:L11"/>
  </sortState>
  <dataValidations disablePrompts="1" count="2">
    <dataValidation type="list" allowBlank="1" sqref="I3" xr:uid="{00000000-0002-0000-0000-000000000000}">
      <formula1>$K$1:$L$1</formula1>
    </dataValidation>
    <dataValidation type="list" allowBlank="1" showInputMessage="1" showErrorMessage="1" sqref="I4" xr:uid="{00000000-0002-0000-0000-000001000000}">
      <formula1>IF(Codes="Revised Codes",Selection_Revised,Selection_NonRevised)</formula1>
    </dataValidation>
  </dataValidations>
  <hyperlinks>
    <hyperlink ref="C11" location="Ownership!A1" display="Ownership" xr:uid="{00000000-0004-0000-0000-000000000000}"/>
    <hyperlink ref="C12" location="'Management Control'!A1" display="Management Control" xr:uid="{00000000-0004-0000-0000-000001000000}"/>
    <hyperlink ref="C13:D13" location="'Employment Equity'!A1" display="Employment Equity" xr:uid="{00000000-0004-0000-0000-000002000000}"/>
    <hyperlink ref="C14:D14" location="'Skills Development'!A1" display="Skills Development" xr:uid="{00000000-0004-0000-0000-000003000000}"/>
    <hyperlink ref="C15:D15" location="Procurement!A1" display="Procurement" xr:uid="{00000000-0004-0000-0000-000004000000}"/>
    <hyperlink ref="C16:D16" location="'Enterprise Development'!A1" display="Enterprise Development" xr:uid="{00000000-0004-0000-0000-000005000000}"/>
    <hyperlink ref="C17:E17" location="'Social Development'!A1" display="Socio-Economic Development" xr:uid="{00000000-0004-0000-0000-000006000000}"/>
    <hyperlink ref="C10:E10" location="Finance!A1" display="Financial Data" xr:uid="{00000000-0004-0000-0000-000007000000}"/>
  </hyperlinks>
  <pageMargins left="0.70866141732283472" right="0.70866141732283472" top="0.74803149606299213" bottom="0.74803149606299213" header="0.31496062992125984" footer="0.31496062992125984"/>
  <pageSetup paperSize="9" scale="98" orientation="landscape" r:id="rId1"/>
  <headerFooter>
    <oddHeader xml:space="preserve">&amp;R
</oddHeader>
    <oddFooter>Page &amp;P&amp;R&amp;F</oddFooter>
  </headerFooter>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4"/>
  <dimension ref="A1:AB87"/>
  <sheetViews>
    <sheetView showGridLines="0" tabSelected="1" topLeftCell="A10" zoomScaleNormal="100" zoomScaleSheetLayoutView="100" workbookViewId="0">
      <selection activeCell="H54" sqref="H54"/>
    </sheetView>
  </sheetViews>
  <sheetFormatPr defaultRowHeight="14.4" x14ac:dyDescent="0.3"/>
  <cols>
    <col min="1" max="1" width="32.5546875" customWidth="1"/>
    <col min="2" max="6" width="16.5546875" customWidth="1"/>
    <col min="7" max="7" width="11.5546875" customWidth="1"/>
    <col min="8" max="8" width="16.5546875" customWidth="1"/>
    <col min="26" max="26" width="37.5546875" hidden="1" customWidth="1"/>
    <col min="27" max="27" width="9.109375" hidden="1" customWidth="1"/>
  </cols>
  <sheetData>
    <row r="1" spans="1:27" ht="21" x14ac:dyDescent="0.4">
      <c r="A1" s="54" t="str">
        <f>"Measured Entity: " &amp; IF(CompanyName&lt;&gt;"&lt;insert Company Name here&gt;",CompanyName, "")</f>
        <v>Measured Entity: Thandanani Transport</v>
      </c>
      <c r="D1" s="164" t="s">
        <v>206</v>
      </c>
      <c r="F1" s="167" t="s">
        <v>254</v>
      </c>
      <c r="Z1" s="143" t="s">
        <v>157</v>
      </c>
      <c r="AA1" s="143" t="s">
        <v>183</v>
      </c>
    </row>
    <row r="2" spans="1:27" s="118" customFormat="1" x14ac:dyDescent="0.3">
      <c r="A2" s="110" t="str">
        <f>"Year End: " &amp; IF(YearEnd&lt;&gt;"&lt;insert Financial Year End Date here&gt;",TEXT(YearEnd,"d mmmm yyyy"),"")</f>
        <v>Year End: 28 February 2025</v>
      </c>
      <c r="B2" s="117"/>
      <c r="D2" s="298"/>
      <c r="E2" s="298"/>
      <c r="G2" s="117"/>
      <c r="Z2" s="143" t="s">
        <v>181</v>
      </c>
      <c r="AA2" s="143" t="s">
        <v>184</v>
      </c>
    </row>
    <row r="3" spans="1:27" x14ac:dyDescent="0.3">
      <c r="A3" s="110"/>
      <c r="B3" s="110"/>
      <c r="C3" s="110"/>
      <c r="D3" s="110"/>
      <c r="E3" s="110"/>
      <c r="F3" s="110"/>
      <c r="G3" s="110"/>
      <c r="Z3" s="143" t="s">
        <v>182</v>
      </c>
      <c r="AA3" s="143" t="s">
        <v>161</v>
      </c>
    </row>
    <row r="4" spans="1:27" ht="15.6" x14ac:dyDescent="0.3">
      <c r="A4" s="120" t="s">
        <v>144</v>
      </c>
      <c r="B4" s="111"/>
      <c r="C4" s="110"/>
      <c r="D4" s="110"/>
      <c r="E4" s="110"/>
      <c r="F4" s="110"/>
      <c r="G4" s="110"/>
      <c r="Z4" s="143" t="s">
        <v>156</v>
      </c>
      <c r="AA4" s="143" t="s">
        <v>155</v>
      </c>
    </row>
    <row r="5" spans="1:27" ht="27.75" customHeight="1" x14ac:dyDescent="0.3">
      <c r="A5" s="128" t="s">
        <v>200</v>
      </c>
      <c r="B5" s="130" t="s">
        <v>204</v>
      </c>
      <c r="C5" s="300" t="s">
        <v>165</v>
      </c>
      <c r="D5" s="300"/>
      <c r="E5" s="110"/>
      <c r="F5" s="110"/>
      <c r="I5" s="299"/>
      <c r="J5" s="299"/>
      <c r="Z5" s="143" t="s">
        <v>154</v>
      </c>
      <c r="AA5" s="143" t="s">
        <v>158</v>
      </c>
    </row>
    <row r="6" spans="1:27" ht="15" customHeight="1" x14ac:dyDescent="0.3">
      <c r="A6" s="129"/>
      <c r="B6" s="131"/>
      <c r="C6" s="121" t="s">
        <v>145</v>
      </c>
      <c r="D6" s="121" t="s">
        <v>146</v>
      </c>
      <c r="E6" s="112"/>
      <c r="F6" s="110"/>
      <c r="Z6" s="39" t="s">
        <v>196</v>
      </c>
      <c r="AA6" s="39" t="s">
        <v>185</v>
      </c>
    </row>
    <row r="7" spans="1:27" x14ac:dyDescent="0.3">
      <c r="A7" s="129"/>
      <c r="B7" s="135">
        <v>0</v>
      </c>
      <c r="C7" s="135">
        <v>4828277</v>
      </c>
      <c r="D7" s="135">
        <v>8985417</v>
      </c>
      <c r="E7" s="112"/>
      <c r="F7" s="110"/>
      <c r="Z7" s="39"/>
      <c r="AA7" s="39" t="s">
        <v>159</v>
      </c>
    </row>
    <row r="8" spans="1:27" x14ac:dyDescent="0.3">
      <c r="A8" s="132" t="s">
        <v>207</v>
      </c>
      <c r="B8" s="220">
        <f>FormalValuation</f>
        <v>0</v>
      </c>
      <c r="C8" s="301">
        <f>C7-D7</f>
        <v>-4157140</v>
      </c>
      <c r="D8" s="301"/>
      <c r="E8" s="112"/>
      <c r="F8" s="110"/>
      <c r="AA8" s="143" t="s">
        <v>186</v>
      </c>
    </row>
    <row r="9" spans="1:27" hidden="1" x14ac:dyDescent="0.3">
      <c r="A9" s="110"/>
      <c r="B9" s="110"/>
      <c r="C9" s="110"/>
      <c r="D9" s="110"/>
      <c r="E9" s="110"/>
      <c r="F9" s="110"/>
      <c r="G9" s="110"/>
      <c r="AA9" s="143" t="s">
        <v>187</v>
      </c>
    </row>
    <row r="10" spans="1:27" x14ac:dyDescent="0.3">
      <c r="A10" s="120"/>
      <c r="B10" s="110"/>
      <c r="C10" s="110"/>
      <c r="D10" s="110"/>
      <c r="G10" s="110"/>
      <c r="AA10" s="143" t="s">
        <v>188</v>
      </c>
    </row>
    <row r="11" spans="1:27" ht="30" customHeight="1" x14ac:dyDescent="0.3">
      <c r="A11" s="166" t="s">
        <v>147</v>
      </c>
      <c r="B11" s="122" t="s">
        <v>198</v>
      </c>
      <c r="C11" s="121" t="s">
        <v>335</v>
      </c>
      <c r="D11" s="121" t="s">
        <v>336</v>
      </c>
      <c r="E11" s="121" t="s">
        <v>337</v>
      </c>
      <c r="F11" s="121" t="s">
        <v>338</v>
      </c>
      <c r="G11" s="110"/>
      <c r="AA11" s="143" t="s">
        <v>189</v>
      </c>
    </row>
    <row r="12" spans="1:27" s="118" customFormat="1" ht="18" customHeight="1" x14ac:dyDescent="0.3">
      <c r="A12" s="126" t="s">
        <v>729</v>
      </c>
      <c r="B12" s="135">
        <v>10826271</v>
      </c>
      <c r="C12" s="135">
        <v>11553304</v>
      </c>
      <c r="D12" s="135">
        <v>9255078</v>
      </c>
      <c r="E12" s="135">
        <v>7243199</v>
      </c>
      <c r="F12" s="135">
        <v>5223221</v>
      </c>
      <c r="G12" s="117"/>
      <c r="AA12" s="118" t="s">
        <v>190</v>
      </c>
    </row>
    <row r="13" spans="1:27" s="118" customFormat="1" ht="18" customHeight="1" x14ac:dyDescent="0.3">
      <c r="A13" s="126" t="s">
        <v>166</v>
      </c>
      <c r="B13" s="135">
        <v>-27124</v>
      </c>
      <c r="C13" s="136"/>
      <c r="D13" s="136"/>
      <c r="E13" s="136"/>
      <c r="F13" s="136"/>
      <c r="G13" s="117"/>
      <c r="AA13" s="118" t="s">
        <v>191</v>
      </c>
    </row>
    <row r="14" spans="1:27" s="118" customFormat="1" ht="18" customHeight="1" x14ac:dyDescent="0.3">
      <c r="A14" s="126" t="s">
        <v>167</v>
      </c>
      <c r="B14" s="135">
        <v>-27124</v>
      </c>
      <c r="C14" s="135">
        <v>379918</v>
      </c>
      <c r="D14" s="135">
        <v>-212197</v>
      </c>
      <c r="E14" s="135">
        <v>106356</v>
      </c>
      <c r="F14" s="135">
        <v>-559321</v>
      </c>
      <c r="G14" s="117"/>
      <c r="AA14" s="118" t="s">
        <v>192</v>
      </c>
    </row>
    <row r="15" spans="1:27" s="118" customFormat="1" ht="18" customHeight="1" x14ac:dyDescent="0.3">
      <c r="A15" s="126" t="s">
        <v>148</v>
      </c>
      <c r="B15" s="135">
        <v>2753331</v>
      </c>
      <c r="C15" s="137"/>
      <c r="D15" s="117"/>
      <c r="G15" s="117"/>
      <c r="AA15" s="118" t="s">
        <v>193</v>
      </c>
    </row>
    <row r="16" spans="1:27" s="118" customFormat="1" ht="18" customHeight="1" x14ac:dyDescent="0.3">
      <c r="A16" s="126" t="s">
        <v>149</v>
      </c>
      <c r="B16" s="135">
        <v>0</v>
      </c>
      <c r="C16" s="137"/>
      <c r="D16" s="117"/>
      <c r="G16" s="117"/>
      <c r="AA16" s="118" t="s">
        <v>194</v>
      </c>
    </row>
    <row r="17" spans="1:28" s="118" customFormat="1" ht="18" customHeight="1" x14ac:dyDescent="0.3">
      <c r="A17" s="126" t="s">
        <v>168</v>
      </c>
      <c r="B17" s="135">
        <v>0</v>
      </c>
      <c r="C17" s="137"/>
      <c r="D17" s="117"/>
      <c r="G17" s="117"/>
      <c r="AA17" t="s">
        <v>195</v>
      </c>
    </row>
    <row r="18" spans="1:28" s="118" customFormat="1" ht="18" customHeight="1" x14ac:dyDescent="0.3">
      <c r="A18" s="127" t="s">
        <v>150</v>
      </c>
      <c r="B18" s="138">
        <f>B15+B16+B17</f>
        <v>2753331</v>
      </c>
      <c r="C18" s="137"/>
      <c r="D18" s="117"/>
      <c r="G18" s="117"/>
      <c r="AA18" t="s">
        <v>160</v>
      </c>
    </row>
    <row r="19" spans="1:28" s="118" customFormat="1" ht="18" customHeight="1" x14ac:dyDescent="0.3">
      <c r="A19" s="117"/>
      <c r="B19" s="137"/>
      <c r="C19" s="137"/>
      <c r="D19" s="117"/>
      <c r="G19" s="117"/>
      <c r="AA19" t="s">
        <v>7</v>
      </c>
    </row>
    <row r="20" spans="1:28" s="118" customFormat="1" ht="18" customHeight="1" x14ac:dyDescent="0.3">
      <c r="A20" s="126" t="s">
        <v>202</v>
      </c>
      <c r="B20" s="135">
        <v>0</v>
      </c>
      <c r="C20" s="137"/>
      <c r="D20" s="117"/>
      <c r="G20" s="117"/>
      <c r="AA20"/>
    </row>
    <row r="21" spans="1:28" s="118" customFormat="1" ht="18" customHeight="1" x14ac:dyDescent="0.3">
      <c r="A21" s="126" t="s">
        <v>203</v>
      </c>
      <c r="B21" s="135">
        <v>6736102</v>
      </c>
      <c r="C21" s="137"/>
      <c r="D21" s="117"/>
      <c r="G21" s="117"/>
      <c r="AB21" s="143"/>
    </row>
    <row r="22" spans="1:28" s="118" customFormat="1" ht="18" customHeight="1" x14ac:dyDescent="0.3">
      <c r="A22" s="126" t="s">
        <v>201</v>
      </c>
      <c r="B22" s="135">
        <v>0</v>
      </c>
      <c r="C22" s="137"/>
      <c r="D22" s="117"/>
      <c r="G22" s="117"/>
      <c r="AB22" s="143"/>
    </row>
    <row r="23" spans="1:28" s="118" customFormat="1" ht="18" customHeight="1" x14ac:dyDescent="0.3">
      <c r="A23" s="126" t="s">
        <v>197</v>
      </c>
      <c r="B23" s="135">
        <v>0</v>
      </c>
      <c r="C23" s="137"/>
      <c r="D23" s="117"/>
      <c r="G23" s="117"/>
      <c r="AB23" s="143"/>
    </row>
    <row r="24" spans="1:28" s="118" customFormat="1" ht="18" customHeight="1" x14ac:dyDescent="0.3">
      <c r="A24" s="117"/>
      <c r="B24" s="117"/>
      <c r="C24" s="117"/>
      <c r="D24" s="117"/>
      <c r="G24" s="117"/>
      <c r="AB24" s="143"/>
    </row>
    <row r="25" spans="1:28" s="118" customFormat="1" ht="18" customHeight="1" x14ac:dyDescent="0.3">
      <c r="A25" s="302" t="s">
        <v>180</v>
      </c>
      <c r="B25" s="302"/>
      <c r="C25" s="117"/>
      <c r="D25" s="117"/>
      <c r="G25" s="117"/>
      <c r="AB25" s="143"/>
    </row>
    <row r="26" spans="1:28" s="118" customFormat="1" ht="26.25" customHeight="1" x14ac:dyDescent="0.3">
      <c r="A26" s="121" t="s">
        <v>250</v>
      </c>
      <c r="B26" s="121" t="s">
        <v>199</v>
      </c>
      <c r="C26" s="117"/>
      <c r="D26" s="117"/>
      <c r="G26" s="117"/>
      <c r="AB26" s="143"/>
    </row>
    <row r="27" spans="1:28" s="118" customFormat="1" ht="18" customHeight="1" x14ac:dyDescent="0.3">
      <c r="A27" s="123" t="s">
        <v>169</v>
      </c>
      <c r="B27" s="221">
        <v>1451.14</v>
      </c>
      <c r="C27" s="117"/>
      <c r="D27" s="117"/>
      <c r="G27" s="117"/>
      <c r="AB27" s="143"/>
    </row>
    <row r="28" spans="1:28" s="118" customFormat="1" ht="18" customHeight="1" x14ac:dyDescent="0.3">
      <c r="A28" s="123" t="s">
        <v>170</v>
      </c>
      <c r="B28" s="221">
        <v>2037.78</v>
      </c>
      <c r="C28" s="117"/>
      <c r="D28" s="117"/>
      <c r="G28" s="117"/>
      <c r="AB28" s="143"/>
    </row>
    <row r="29" spans="1:28" s="118" customFormat="1" ht="18" customHeight="1" x14ac:dyDescent="0.3">
      <c r="A29" s="123" t="s">
        <v>171</v>
      </c>
      <c r="B29" s="221">
        <v>1671.37</v>
      </c>
      <c r="C29" s="117"/>
      <c r="D29" s="117"/>
      <c r="G29" s="117"/>
      <c r="AB29" s="143"/>
    </row>
    <row r="30" spans="1:28" s="118" customFormat="1" ht="18" customHeight="1" x14ac:dyDescent="0.3">
      <c r="A30" s="123" t="s">
        <v>172</v>
      </c>
      <c r="B30" s="221">
        <v>1979.97</v>
      </c>
      <c r="C30" s="117"/>
      <c r="D30" s="117"/>
      <c r="G30" s="117"/>
      <c r="AB30" s="143"/>
    </row>
    <row r="31" spans="1:28" s="118" customFormat="1" ht="18" customHeight="1" x14ac:dyDescent="0.3">
      <c r="A31" s="123" t="s">
        <v>173</v>
      </c>
      <c r="B31" s="221">
        <v>2078.9899999999998</v>
      </c>
      <c r="C31" s="117"/>
      <c r="D31" s="117"/>
      <c r="G31" s="117"/>
      <c r="AB31" s="143"/>
    </row>
    <row r="32" spans="1:28" s="118" customFormat="1" ht="18" customHeight="1" x14ac:dyDescent="0.3">
      <c r="A32" s="123" t="s">
        <v>208</v>
      </c>
      <c r="B32" s="221">
        <v>1665.23</v>
      </c>
      <c r="C32" s="117"/>
      <c r="D32" s="117"/>
      <c r="G32" s="117"/>
      <c r="AB32" s="143"/>
    </row>
    <row r="33" spans="1:28" s="118" customFormat="1" ht="18" customHeight="1" x14ac:dyDescent="0.3">
      <c r="A33" s="123" t="s">
        <v>174</v>
      </c>
      <c r="B33" s="221">
        <v>1537.26</v>
      </c>
      <c r="C33" s="117"/>
      <c r="D33" s="117"/>
      <c r="G33" s="117"/>
      <c r="AB33" s="143"/>
    </row>
    <row r="34" spans="1:28" s="118" customFormat="1" ht="18" customHeight="1" x14ac:dyDescent="0.3">
      <c r="A34" s="123" t="s">
        <v>175</v>
      </c>
      <c r="B34" s="221">
        <v>1982.8</v>
      </c>
      <c r="C34" s="117"/>
      <c r="D34" s="117"/>
      <c r="G34" s="117"/>
      <c r="AB34" s="143"/>
    </row>
    <row r="35" spans="1:28" s="118" customFormat="1" ht="18" customHeight="1" x14ac:dyDescent="0.3">
      <c r="A35" s="123" t="s">
        <v>176</v>
      </c>
      <c r="B35" s="221">
        <v>1847.3</v>
      </c>
      <c r="C35" s="117"/>
      <c r="D35" s="117"/>
      <c r="G35" s="117"/>
      <c r="AB35" s="143"/>
    </row>
    <row r="36" spans="1:28" s="118" customFormat="1" ht="18" customHeight="1" x14ac:dyDescent="0.3">
      <c r="A36" s="123" t="s">
        <v>177</v>
      </c>
      <c r="B36" s="221">
        <v>2091.96</v>
      </c>
      <c r="C36" s="117"/>
      <c r="D36" s="117"/>
      <c r="G36" s="117"/>
      <c r="AB36" s="143"/>
    </row>
    <row r="37" spans="1:28" s="118" customFormat="1" ht="18" customHeight="1" x14ac:dyDescent="0.3">
      <c r="A37" s="123" t="s">
        <v>178</v>
      </c>
      <c r="B37" s="221">
        <v>1165.8699999999999</v>
      </c>
      <c r="C37" s="117"/>
      <c r="D37" s="117"/>
      <c r="G37" s="117"/>
      <c r="AB37" s="143"/>
    </row>
    <row r="38" spans="1:28" s="118" customFormat="1" ht="18" customHeight="1" x14ac:dyDescent="0.3">
      <c r="A38" s="123" t="s">
        <v>179</v>
      </c>
      <c r="B38" s="221">
        <v>1737.77</v>
      </c>
      <c r="C38" s="117"/>
      <c r="D38" s="117"/>
      <c r="G38" s="117"/>
      <c r="AB38" s="143"/>
    </row>
    <row r="39" spans="1:28" s="118" customFormat="1" ht="18" customHeight="1" x14ac:dyDescent="0.3">
      <c r="A39" s="124" t="s">
        <v>251</v>
      </c>
      <c r="B39" s="222">
        <f>SUM(B27:B38)</f>
        <v>21247.439999999999</v>
      </c>
      <c r="C39" s="117"/>
      <c r="D39" s="117"/>
      <c r="G39" s="117"/>
      <c r="AA39"/>
      <c r="AB39" s="143"/>
    </row>
    <row r="40" spans="1:28" s="118" customFormat="1" ht="18" customHeight="1" x14ac:dyDescent="0.3">
      <c r="A40" s="125" t="s">
        <v>151</v>
      </c>
      <c r="B40" s="138">
        <f>B39*100</f>
        <v>2124744</v>
      </c>
      <c r="C40" s="117"/>
      <c r="D40" s="117"/>
      <c r="G40" s="117"/>
      <c r="AA40"/>
      <c r="AB40" s="143"/>
    </row>
    <row r="41" spans="1:28" s="118" customFormat="1" ht="18" customHeight="1" x14ac:dyDescent="0.3">
      <c r="A41" s="117"/>
      <c r="B41" s="117"/>
      <c r="C41" s="117"/>
      <c r="D41" s="117"/>
      <c r="G41" s="117"/>
      <c r="AA41" s="143"/>
      <c r="AB41" s="143"/>
    </row>
    <row r="42" spans="1:28" s="118" customFormat="1" ht="18" hidden="1" customHeight="1" x14ac:dyDescent="0.3">
      <c r="A42" s="255" t="s">
        <v>420</v>
      </c>
      <c r="B42" s="256"/>
      <c r="C42"/>
      <c r="D42" s="117"/>
      <c r="G42" s="117"/>
      <c r="AA42" s="143"/>
      <c r="AB42" s="143"/>
    </row>
    <row r="43" spans="1:28" s="118" customFormat="1" ht="24" hidden="1" customHeight="1" x14ac:dyDescent="0.3">
      <c r="A43" s="121" t="s">
        <v>421</v>
      </c>
      <c r="B43" s="121" t="s">
        <v>422</v>
      </c>
      <c r="C43" s="121" t="s">
        <v>423</v>
      </c>
      <c r="D43" s="117"/>
      <c r="G43" s="117"/>
      <c r="AA43" s="143"/>
      <c r="AB43" s="143"/>
    </row>
    <row r="44" spans="1:28" s="118" customFormat="1" ht="18" hidden="1" customHeight="1" x14ac:dyDescent="0.3">
      <c r="A44" s="257" t="s">
        <v>424</v>
      </c>
      <c r="B44" s="258"/>
      <c r="C44" s="259">
        <f>SDL_Exec*100</f>
        <v>0</v>
      </c>
      <c r="D44" s="117"/>
      <c r="G44" s="117"/>
      <c r="AA44" s="143"/>
      <c r="AB44" s="143"/>
    </row>
    <row r="45" spans="1:28" s="118" customFormat="1" ht="18" hidden="1" customHeight="1" x14ac:dyDescent="0.3">
      <c r="A45" s="257" t="s">
        <v>235</v>
      </c>
      <c r="B45" s="258"/>
      <c r="C45" s="259">
        <f>SDL_SM*100</f>
        <v>0</v>
      </c>
      <c r="D45" s="117"/>
      <c r="G45" s="117"/>
      <c r="AA45" s="143"/>
      <c r="AB45" s="143"/>
    </row>
    <row r="46" spans="1:28" s="118" customFormat="1" ht="18" hidden="1" customHeight="1" x14ac:dyDescent="0.3">
      <c r="A46" s="257" t="s">
        <v>232</v>
      </c>
      <c r="B46" s="258"/>
      <c r="C46" s="259">
        <f>SDL_MM*100</f>
        <v>0</v>
      </c>
      <c r="D46" s="117"/>
      <c r="G46" s="117"/>
      <c r="AA46" s="143"/>
      <c r="AB46" s="143"/>
    </row>
    <row r="47" spans="1:28" s="118" customFormat="1" ht="18" hidden="1" customHeight="1" x14ac:dyDescent="0.3">
      <c r="A47" s="257" t="s">
        <v>236</v>
      </c>
      <c r="B47" s="258"/>
      <c r="C47" s="259">
        <f>SDL_JM*100</f>
        <v>0</v>
      </c>
      <c r="D47" s="117"/>
      <c r="G47" s="117"/>
      <c r="AA47" s="143"/>
      <c r="AB47" s="143"/>
    </row>
    <row r="48" spans="1:28" s="118" customFormat="1" ht="18" hidden="1" customHeight="1" x14ac:dyDescent="0.3">
      <c r="A48" s="257" t="s">
        <v>7</v>
      </c>
      <c r="B48" s="258"/>
      <c r="C48" s="259">
        <f>SDL_Other*100</f>
        <v>0</v>
      </c>
      <c r="D48" s="117"/>
      <c r="G48" s="117"/>
      <c r="AA48" s="143"/>
      <c r="AB48" s="143"/>
    </row>
    <row r="49" spans="1:28" s="118" customFormat="1" ht="18" hidden="1" customHeight="1" x14ac:dyDescent="0.3">
      <c r="A49" s="260" t="s">
        <v>8</v>
      </c>
      <c r="B49" s="261">
        <f>SUM(B44:B48)</f>
        <v>0</v>
      </c>
      <c r="C49" s="262">
        <f>SUM(C44:C48)</f>
        <v>0</v>
      </c>
      <c r="D49" s="117"/>
      <c r="G49" s="117"/>
      <c r="AA49" s="143"/>
      <c r="AB49" s="143"/>
    </row>
    <row r="50" spans="1:28" s="118" customFormat="1" ht="18" hidden="1" customHeight="1" x14ac:dyDescent="0.3">
      <c r="A50" s="263"/>
      <c r="B50" s="264"/>
      <c r="C50" s="256"/>
      <c r="D50" s="117"/>
      <c r="G50" s="117"/>
      <c r="AA50" s="143"/>
      <c r="AB50" s="143"/>
    </row>
    <row r="51" spans="1:28" ht="17.25" customHeight="1" x14ac:dyDescent="0.3">
      <c r="A51" s="120" t="s">
        <v>152</v>
      </c>
      <c r="B51" s="120"/>
      <c r="C51" s="120"/>
      <c r="D51" s="110"/>
      <c r="E51" s="110"/>
      <c r="F51" s="110"/>
      <c r="G51" s="110"/>
      <c r="AA51" s="143"/>
      <c r="AB51" s="39"/>
    </row>
    <row r="52" spans="1:28" x14ac:dyDescent="0.3">
      <c r="A52" s="295" t="s">
        <v>153</v>
      </c>
      <c r="B52" s="296"/>
      <c r="C52" s="297"/>
      <c r="D52" s="113"/>
      <c r="E52" s="303" t="s">
        <v>334</v>
      </c>
      <c r="F52" s="304"/>
      <c r="G52" s="304"/>
      <c r="H52" s="304"/>
      <c r="AA52" s="143"/>
      <c r="AB52" s="39"/>
    </row>
    <row r="53" spans="1:28" s="143" customFormat="1" ht="16.5" customHeight="1" x14ac:dyDescent="0.3">
      <c r="A53" s="288" t="s">
        <v>157</v>
      </c>
      <c r="B53" s="289"/>
      <c r="C53" s="139">
        <v>0</v>
      </c>
      <c r="D53" s="181"/>
      <c r="E53" s="290" t="s">
        <v>252</v>
      </c>
      <c r="F53" s="291"/>
      <c r="G53" s="292"/>
      <c r="H53" s="139">
        <v>0</v>
      </c>
    </row>
    <row r="54" spans="1:28" s="143" customFormat="1" ht="16.5" customHeight="1" x14ac:dyDescent="0.3">
      <c r="A54" s="288" t="s">
        <v>181</v>
      </c>
      <c r="B54" s="289"/>
      <c r="C54" s="139">
        <v>0</v>
      </c>
      <c r="D54" s="181"/>
      <c r="E54" s="290" t="s">
        <v>253</v>
      </c>
      <c r="F54" s="291"/>
      <c r="G54" s="292"/>
      <c r="H54" s="139">
        <v>373942</v>
      </c>
    </row>
    <row r="55" spans="1:28" s="143" customFormat="1" ht="16.5" customHeight="1" x14ac:dyDescent="0.3">
      <c r="A55" s="288" t="s">
        <v>182</v>
      </c>
      <c r="B55" s="289"/>
      <c r="C55" s="139">
        <v>0</v>
      </c>
      <c r="D55" s="181"/>
      <c r="E55" s="290" t="s">
        <v>161</v>
      </c>
      <c r="F55" s="291"/>
      <c r="G55" s="292"/>
      <c r="H55" s="139">
        <v>0</v>
      </c>
    </row>
    <row r="56" spans="1:28" s="143" customFormat="1" ht="16.5" customHeight="1" x14ac:dyDescent="0.3">
      <c r="A56" s="288" t="s">
        <v>156</v>
      </c>
      <c r="B56" s="289"/>
      <c r="C56" s="139">
        <f>B22</f>
        <v>0</v>
      </c>
      <c r="D56" s="181"/>
      <c r="E56" s="290" t="s">
        <v>155</v>
      </c>
      <c r="F56" s="291"/>
      <c r="G56" s="292"/>
      <c r="H56" s="139">
        <v>0</v>
      </c>
    </row>
    <row r="57" spans="1:28" s="143" customFormat="1" ht="16.5" customHeight="1" x14ac:dyDescent="0.3">
      <c r="A57" s="288" t="s">
        <v>154</v>
      </c>
      <c r="B57" s="289"/>
      <c r="C57" s="139">
        <v>0</v>
      </c>
      <c r="D57" s="181"/>
      <c r="E57" s="290" t="s">
        <v>158</v>
      </c>
      <c r="F57" s="291"/>
      <c r="G57" s="292"/>
      <c r="H57" s="139">
        <v>0</v>
      </c>
    </row>
    <row r="58" spans="1:28" s="143" customFormat="1" ht="16.5" customHeight="1" x14ac:dyDescent="0.3">
      <c r="A58" s="288" t="s">
        <v>196</v>
      </c>
      <c r="B58" s="289"/>
      <c r="C58" s="139">
        <f>B21</f>
        <v>6736102</v>
      </c>
      <c r="D58" s="181"/>
      <c r="E58" s="290" t="s">
        <v>210</v>
      </c>
      <c r="F58" s="291"/>
      <c r="G58" s="292"/>
      <c r="H58" s="139">
        <v>0</v>
      </c>
    </row>
    <row r="59" spans="1:28" s="143" customFormat="1" ht="16.5" customHeight="1" x14ac:dyDescent="0.3">
      <c r="A59" s="288"/>
      <c r="B59" s="289"/>
      <c r="C59" s="139"/>
      <c r="D59" s="181"/>
      <c r="E59" s="290" t="s">
        <v>159</v>
      </c>
      <c r="F59" s="291"/>
      <c r="G59" s="292"/>
      <c r="H59" s="139">
        <v>0</v>
      </c>
    </row>
    <row r="60" spans="1:28" s="143" customFormat="1" ht="16.5" customHeight="1" x14ac:dyDescent="0.3">
      <c r="A60" s="288"/>
      <c r="B60" s="289"/>
      <c r="C60" s="139"/>
      <c r="D60" s="181"/>
      <c r="E60" s="290" t="s">
        <v>186</v>
      </c>
      <c r="F60" s="291"/>
      <c r="G60" s="292"/>
      <c r="H60" s="139">
        <v>0</v>
      </c>
    </row>
    <row r="61" spans="1:28" s="143" customFormat="1" ht="16.5" customHeight="1" x14ac:dyDescent="0.3">
      <c r="A61" s="288"/>
      <c r="B61" s="289"/>
      <c r="C61" s="139"/>
      <c r="D61" s="181"/>
      <c r="E61" s="290" t="s">
        <v>188</v>
      </c>
      <c r="F61" s="291"/>
      <c r="G61" s="292"/>
      <c r="H61" s="139">
        <v>0</v>
      </c>
    </row>
    <row r="62" spans="1:28" s="143" customFormat="1" ht="16.5" customHeight="1" x14ac:dyDescent="0.3">
      <c r="A62" s="288"/>
      <c r="B62" s="289"/>
      <c r="C62" s="139"/>
      <c r="D62" s="181"/>
      <c r="E62" s="290" t="s">
        <v>190</v>
      </c>
      <c r="F62" s="291"/>
      <c r="G62" s="292"/>
      <c r="H62" s="139">
        <v>0</v>
      </c>
    </row>
    <row r="63" spans="1:28" s="143" customFormat="1" ht="16.5" customHeight="1" x14ac:dyDescent="0.3">
      <c r="A63" s="288"/>
      <c r="B63" s="289"/>
      <c r="C63" s="139"/>
      <c r="D63" s="181"/>
      <c r="E63" s="290" t="s">
        <v>192</v>
      </c>
      <c r="F63" s="291"/>
      <c r="G63" s="292"/>
      <c r="H63" s="139">
        <v>0</v>
      </c>
    </row>
    <row r="64" spans="1:28" s="143" customFormat="1" ht="16.5" customHeight="1" x14ac:dyDescent="0.3">
      <c r="A64" s="288"/>
      <c r="B64" s="289"/>
      <c r="C64" s="139"/>
      <c r="D64" s="181"/>
      <c r="E64" s="290" t="s">
        <v>194</v>
      </c>
      <c r="F64" s="291"/>
      <c r="G64" s="292"/>
      <c r="H64" s="139">
        <v>0</v>
      </c>
    </row>
    <row r="65" spans="1:27" s="143" customFormat="1" ht="16.5" customHeight="1" x14ac:dyDescent="0.3">
      <c r="A65" s="288"/>
      <c r="B65" s="289"/>
      <c r="C65" s="139"/>
      <c r="D65" s="181"/>
      <c r="E65" s="290" t="s">
        <v>195</v>
      </c>
      <c r="F65" s="291"/>
      <c r="G65" s="292"/>
      <c r="H65" s="139">
        <v>0</v>
      </c>
      <c r="AA65" s="39"/>
    </row>
    <row r="66" spans="1:27" s="143" customFormat="1" ht="16.5" customHeight="1" x14ac:dyDescent="0.3">
      <c r="A66" s="288"/>
      <c r="B66" s="289"/>
      <c r="C66" s="139"/>
      <c r="D66" s="181"/>
      <c r="E66" s="290" t="s">
        <v>160</v>
      </c>
      <c r="F66" s="291"/>
      <c r="G66" s="292"/>
      <c r="H66" s="139">
        <v>0</v>
      </c>
      <c r="AA66" s="39"/>
    </row>
    <row r="67" spans="1:27" s="143" customFormat="1" ht="16.5" customHeight="1" x14ac:dyDescent="0.3">
      <c r="A67" s="288"/>
      <c r="B67" s="289"/>
      <c r="C67" s="139"/>
      <c r="D67" s="181"/>
      <c r="E67" s="290" t="s">
        <v>209</v>
      </c>
      <c r="F67" s="291"/>
      <c r="G67" s="292"/>
      <c r="H67" s="139">
        <v>0</v>
      </c>
      <c r="AA67" s="39"/>
    </row>
    <row r="68" spans="1:27" s="143" customFormat="1" ht="16.5" customHeight="1" x14ac:dyDescent="0.3">
      <c r="A68" s="288"/>
      <c r="B68" s="289"/>
      <c r="C68" s="139"/>
      <c r="D68" s="181"/>
      <c r="E68" s="290" t="s">
        <v>189</v>
      </c>
      <c r="F68" s="291"/>
      <c r="G68" s="292"/>
      <c r="H68" s="139">
        <v>0</v>
      </c>
      <c r="AA68" s="39"/>
    </row>
    <row r="69" spans="1:27" s="143" customFormat="1" ht="16.5" customHeight="1" x14ac:dyDescent="0.3">
      <c r="A69" s="288"/>
      <c r="B69" s="289"/>
      <c r="C69" s="139"/>
      <c r="D69" s="181"/>
      <c r="E69" s="290" t="s">
        <v>191</v>
      </c>
      <c r="F69" s="291"/>
      <c r="G69" s="292"/>
      <c r="H69" s="139">
        <v>0</v>
      </c>
      <c r="AA69"/>
    </row>
    <row r="70" spans="1:27" s="143" customFormat="1" ht="16.5" customHeight="1" x14ac:dyDescent="0.3">
      <c r="A70" s="288"/>
      <c r="B70" s="289"/>
      <c r="C70" s="139"/>
      <c r="D70" s="181"/>
      <c r="E70" s="290"/>
      <c r="F70" s="291"/>
      <c r="G70" s="292"/>
      <c r="H70" s="139"/>
      <c r="AA70"/>
    </row>
    <row r="71" spans="1:27" s="143" customFormat="1" ht="16.5" customHeight="1" x14ac:dyDescent="0.3">
      <c r="A71" s="288"/>
      <c r="B71" s="289"/>
      <c r="C71" s="139"/>
      <c r="D71" s="181"/>
      <c r="E71" s="285" t="s">
        <v>162</v>
      </c>
      <c r="F71" s="286"/>
      <c r="G71" s="287"/>
      <c r="H71" s="142">
        <f>Salaries+Wages</f>
        <v>2753331</v>
      </c>
      <c r="AA71"/>
    </row>
    <row r="72" spans="1:27" s="118" customFormat="1" ht="16.5" customHeight="1" x14ac:dyDescent="0.3">
      <c r="A72" s="288"/>
      <c r="B72" s="289"/>
      <c r="C72" s="139"/>
      <c r="D72" s="119"/>
      <c r="E72" s="285" t="s">
        <v>163</v>
      </c>
      <c r="F72" s="286"/>
      <c r="G72" s="287"/>
      <c r="H72" s="142">
        <f>Emoluments</f>
        <v>0</v>
      </c>
      <c r="AA72"/>
    </row>
    <row r="73" spans="1:27" s="118" customFormat="1" ht="16.5" customHeight="1" x14ac:dyDescent="0.3">
      <c r="A73" s="288"/>
      <c r="B73" s="289"/>
      <c r="C73" s="139"/>
      <c r="D73" s="119"/>
      <c r="E73" s="285" t="s">
        <v>187</v>
      </c>
      <c r="F73" s="286"/>
      <c r="G73" s="287"/>
      <c r="H73" s="142">
        <f>Imports!E5</f>
        <v>0</v>
      </c>
      <c r="AA73"/>
    </row>
    <row r="74" spans="1:27" s="118" customFormat="1" ht="16.5" customHeight="1" x14ac:dyDescent="0.3">
      <c r="A74" s="117"/>
      <c r="B74" s="117"/>
      <c r="C74" s="140">
        <f>SUM(C53:C73)</f>
        <v>6736102</v>
      </c>
      <c r="D74" s="117"/>
      <c r="E74" s="117"/>
      <c r="H74" s="140">
        <f>SUM(H53:H73)</f>
        <v>3127273</v>
      </c>
      <c r="AA74"/>
    </row>
    <row r="75" spans="1:27" s="118" customFormat="1" ht="16.5" customHeight="1" x14ac:dyDescent="0.3">
      <c r="A75" s="117"/>
      <c r="B75" s="117"/>
      <c r="C75" s="117"/>
      <c r="D75" s="117"/>
      <c r="E75" s="117"/>
      <c r="F75" s="117"/>
      <c r="G75" s="117"/>
      <c r="AA75"/>
    </row>
    <row r="76" spans="1:27" s="118" customFormat="1" ht="28.5" customHeight="1" x14ac:dyDescent="0.3">
      <c r="A76" s="293" t="s">
        <v>205</v>
      </c>
      <c r="B76" s="294"/>
      <c r="C76" s="141">
        <f>TMPS_Inc-H74</f>
        <v>3608829</v>
      </c>
      <c r="D76" s="117"/>
      <c r="E76" s="117"/>
      <c r="F76" s="117"/>
      <c r="G76" s="117"/>
      <c r="AA76"/>
    </row>
    <row r="77" spans="1:27" ht="30" customHeight="1" x14ac:dyDescent="0.3">
      <c r="G77" s="110"/>
    </row>
    <row r="78" spans="1:27" ht="15" customHeight="1" x14ac:dyDescent="0.3">
      <c r="G78" s="110"/>
    </row>
    <row r="79" spans="1:27" ht="30" customHeight="1" x14ac:dyDescent="0.3">
      <c r="G79" s="110"/>
    </row>
    <row r="80" spans="1:27" ht="15" customHeight="1" x14ac:dyDescent="0.3">
      <c r="G80" s="110"/>
    </row>
    <row r="81" spans="7:7" ht="15" customHeight="1" x14ac:dyDescent="0.3">
      <c r="G81" s="110"/>
    </row>
    <row r="82" spans="7:7" ht="15" customHeight="1" x14ac:dyDescent="0.3">
      <c r="G82" s="110"/>
    </row>
    <row r="83" spans="7:7" ht="15" customHeight="1" x14ac:dyDescent="0.3">
      <c r="G83" s="110"/>
    </row>
    <row r="84" spans="7:7" ht="15" customHeight="1" x14ac:dyDescent="0.3">
      <c r="G84" s="110"/>
    </row>
    <row r="85" spans="7:7" x14ac:dyDescent="0.3">
      <c r="G85" s="110"/>
    </row>
    <row r="86" spans="7:7" x14ac:dyDescent="0.3">
      <c r="G86" s="110"/>
    </row>
    <row r="87" spans="7:7" ht="30" customHeight="1" x14ac:dyDescent="0.3">
      <c r="G87" s="110"/>
    </row>
  </sheetData>
  <sheetProtection algorithmName="SHA-512" hashValue="vsdIobpZrEA4wOohloIs+VN36dyuVFTNf+weWDRjDq4syBjoaf22E6Eo9lamIPGkodl2NKHyEsxy2Ne7nzqgSg==" saltValue="o/QLfQlGhTr4/mMvSOHR4Q==" spinCount="100000" sheet="1" formatCells="0" formatColumns="0" formatRows="0" insertRows="0" deleteRows="0" sort="0" autoFilter="0"/>
  <dataConsolidate/>
  <mergeCells count="50">
    <mergeCell ref="E64:G64"/>
    <mergeCell ref="E65:G65"/>
    <mergeCell ref="E66:G66"/>
    <mergeCell ref="E67:G67"/>
    <mergeCell ref="E68:G68"/>
    <mergeCell ref="E60:G60"/>
    <mergeCell ref="E52:H52"/>
    <mergeCell ref="E53:G53"/>
    <mergeCell ref="E54:G54"/>
    <mergeCell ref="E55:G55"/>
    <mergeCell ref="E56:G56"/>
    <mergeCell ref="E57:G57"/>
    <mergeCell ref="A76:B76"/>
    <mergeCell ref="A52:C52"/>
    <mergeCell ref="D2:E2"/>
    <mergeCell ref="I5:J5"/>
    <mergeCell ref="C5:D5"/>
    <mergeCell ref="C8:D8"/>
    <mergeCell ref="A25:B25"/>
    <mergeCell ref="A53:B53"/>
    <mergeCell ref="A54:B54"/>
    <mergeCell ref="A55:B55"/>
    <mergeCell ref="E58:G58"/>
    <mergeCell ref="E59:G59"/>
    <mergeCell ref="E70:G70"/>
    <mergeCell ref="E61:G61"/>
    <mergeCell ref="E62:G62"/>
    <mergeCell ref="E63:G63"/>
    <mergeCell ref="A66:B66"/>
    <mergeCell ref="A56:B56"/>
    <mergeCell ref="A57:B57"/>
    <mergeCell ref="A58:B58"/>
    <mergeCell ref="A59:B59"/>
    <mergeCell ref="A60:B60"/>
    <mergeCell ref="A61:B61"/>
    <mergeCell ref="A62:B62"/>
    <mergeCell ref="A63:B63"/>
    <mergeCell ref="A64:B64"/>
    <mergeCell ref="A65:B65"/>
    <mergeCell ref="E73:G73"/>
    <mergeCell ref="A73:B73"/>
    <mergeCell ref="A67:B67"/>
    <mergeCell ref="A68:B68"/>
    <mergeCell ref="A69:B69"/>
    <mergeCell ref="A70:B70"/>
    <mergeCell ref="A71:B71"/>
    <mergeCell ref="A72:B72"/>
    <mergeCell ref="E71:G71"/>
    <mergeCell ref="E72:G72"/>
    <mergeCell ref="E69:G69"/>
  </mergeCells>
  <dataValidations count="3">
    <dataValidation allowBlank="1" showInputMessage="1" showErrorMessage="1" prompt="This salaries amount carries through to the TMPS exclusions (below) ... therefore ensure that you have not included employer benefits in this amount." sqref="B15" xr:uid="{00000000-0002-0000-0100-000000000000}"/>
    <dataValidation type="list" allowBlank="1" showInputMessage="1" showErrorMessage="1" sqref="E53:E71" xr:uid="{00000000-0002-0000-0100-000001000000}">
      <formula1>ListExcl</formula1>
    </dataValidation>
    <dataValidation type="list" allowBlank="1" showInputMessage="1" showErrorMessage="1" sqref="A53:A73" xr:uid="{00000000-0002-0000-0100-000002000000}">
      <formula1>ListIncl</formula1>
    </dataValidation>
  </dataValidations>
  <pageMargins left="0.70866141732283472" right="0.70866141732283472" top="0.74803149606299213" bottom="0.74803149606299213" header="0.31496062992125984" footer="0.31496062992125984"/>
  <pageSetup paperSize="9" scale="70" orientation="landscape" r:id="rId1"/>
  <headerFooter>
    <oddHeader xml:space="preserve">&amp;R
</oddHeader>
    <oddFooter>Page &amp;P&amp;R&amp;F</oddFooter>
  </headerFooter>
  <rowBreaks count="1" manualBreakCount="1">
    <brk id="40" max="7" man="1"/>
  </rowBreaks>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9"/>
  <dimension ref="A1:AF106"/>
  <sheetViews>
    <sheetView topLeftCell="C1" zoomScaleNormal="100" zoomScaleSheetLayoutView="100" workbookViewId="0">
      <selection activeCell="H11" sqref="H11"/>
    </sheetView>
  </sheetViews>
  <sheetFormatPr defaultColWidth="9.109375" defaultRowHeight="14.4" x14ac:dyDescent="0.3"/>
  <cols>
    <col min="1" max="1" width="6.109375" style="39" customWidth="1"/>
    <col min="2" max="2" width="36.44140625" style="39" customWidth="1"/>
    <col min="3" max="3" width="21" style="39" customWidth="1"/>
    <col min="4" max="4" width="12" style="39" customWidth="1"/>
    <col min="5" max="5" width="12.44140625" style="39" customWidth="1"/>
    <col min="6" max="6" width="13.44140625" style="39" customWidth="1"/>
    <col min="7" max="7" width="13.44140625" style="39" hidden="1" customWidth="1"/>
    <col min="8" max="8" width="12.109375" style="39" customWidth="1"/>
    <col min="9" max="10" width="12.88671875" style="39" customWidth="1"/>
    <col min="11" max="11" width="13.44140625" style="39" customWidth="1"/>
    <col min="12" max="14" width="12.88671875" style="39" customWidth="1"/>
    <col min="15" max="15" width="13.5546875" style="39" customWidth="1"/>
    <col min="16" max="16" width="12.44140625" style="39" customWidth="1"/>
    <col min="17" max="17" width="14" style="39" hidden="1" customWidth="1"/>
    <col min="18" max="18" width="20" style="39" customWidth="1"/>
    <col min="19" max="19" width="12.5546875" style="39" customWidth="1"/>
    <col min="20" max="21" width="9.109375" style="39" customWidth="1"/>
    <col min="22" max="16384" width="9.109375" style="39"/>
  </cols>
  <sheetData>
    <row r="1" spans="1:31" customFormat="1" ht="21" x14ac:dyDescent="0.4">
      <c r="A1" s="1"/>
      <c r="B1" s="54" t="str">
        <f>"Measured Entity: " &amp; IF(CompanyName&lt;&gt;"&lt;insert Company Name here&gt;",CompanyName, "")</f>
        <v>Measured Entity: Thandanani Transport</v>
      </c>
      <c r="C1" s="1"/>
      <c r="D1" s="1"/>
      <c r="E1" s="164" t="s">
        <v>77</v>
      </c>
      <c r="F1" s="1"/>
      <c r="G1" s="1"/>
      <c r="H1" s="1"/>
      <c r="I1" s="1"/>
      <c r="J1" s="1"/>
      <c r="K1" s="1"/>
      <c r="L1" s="1"/>
      <c r="M1" s="1"/>
      <c r="N1" s="1"/>
      <c r="O1" t="s">
        <v>246</v>
      </c>
      <c r="P1" s="6"/>
      <c r="Q1" s="1"/>
      <c r="R1" s="1"/>
      <c r="S1" s="1"/>
      <c r="T1" s="1"/>
      <c r="U1" s="1"/>
      <c r="V1" s="1"/>
      <c r="W1" s="1"/>
      <c r="X1" s="1"/>
      <c r="Y1" s="1"/>
      <c r="Z1" s="1"/>
      <c r="AA1" s="1"/>
      <c r="AB1" s="1"/>
      <c r="AC1" s="1"/>
      <c r="AD1" s="1"/>
      <c r="AE1" s="1"/>
    </row>
    <row r="2" spans="1:31" customFormat="1" x14ac:dyDescent="0.3">
      <c r="A2" s="1"/>
      <c r="B2" s="110" t="str">
        <f>"Year End: " &amp; IF(YearEnd&lt;&gt;"&lt;insert Financial Year End Date here&gt;",TEXT(YearEnd,"d mmmm yyyy"),"")</f>
        <v>Year End: 28 February 2025</v>
      </c>
      <c r="C2" s="150"/>
      <c r="D2" s="230"/>
      <c r="E2" s="230"/>
      <c r="F2" s="7"/>
      <c r="G2" s="7"/>
      <c r="H2" s="1"/>
      <c r="I2" s="1"/>
      <c r="J2" s="1"/>
      <c r="K2" s="230"/>
      <c r="L2" s="1"/>
      <c r="M2" s="1"/>
      <c r="N2" s="1"/>
      <c r="O2" s="6"/>
      <c r="P2" s="6"/>
      <c r="Q2" s="1"/>
      <c r="R2" s="1"/>
      <c r="S2" s="1"/>
      <c r="T2" s="1"/>
      <c r="U2" s="1"/>
      <c r="V2" s="1"/>
      <c r="W2" s="1"/>
      <c r="X2" s="1"/>
      <c r="Y2" s="1"/>
      <c r="Z2" s="1"/>
      <c r="AA2" s="1"/>
      <c r="AB2" s="1"/>
      <c r="AC2" s="1"/>
      <c r="AD2" s="1"/>
      <c r="AE2" s="1"/>
    </row>
    <row r="3" spans="1:31" customFormat="1" x14ac:dyDescent="0.3">
      <c r="A3" s="1"/>
      <c r="B3" s="19"/>
      <c r="C3" s="1"/>
      <c r="D3" s="1"/>
      <c r="E3" s="1"/>
      <c r="F3" s="1"/>
      <c r="G3" s="1"/>
      <c r="H3" s="1"/>
      <c r="I3" s="1"/>
      <c r="J3" s="1"/>
      <c r="K3" s="1"/>
      <c r="L3" s="1"/>
      <c r="M3" s="1"/>
      <c r="N3" s="1"/>
      <c r="O3" s="6"/>
      <c r="P3" s="6"/>
      <c r="Q3" s="1"/>
      <c r="R3" s="1"/>
      <c r="S3" s="1"/>
      <c r="T3" s="1"/>
      <c r="U3" s="1"/>
      <c r="V3" s="1"/>
      <c r="W3" s="1"/>
      <c r="X3" s="1"/>
      <c r="Y3" s="1"/>
      <c r="Z3" s="1"/>
      <c r="AA3" s="1"/>
      <c r="AB3" s="1"/>
      <c r="AC3" s="1"/>
      <c r="AD3" s="1"/>
      <c r="AE3" s="1"/>
    </row>
    <row r="4" spans="1:31" customFormat="1" x14ac:dyDescent="0.3">
      <c r="A4" s="1"/>
      <c r="B4" s="19"/>
      <c r="C4" s="1"/>
      <c r="D4" s="1"/>
      <c r="E4" s="1"/>
      <c r="F4" s="1"/>
      <c r="G4" s="1"/>
      <c r="H4" s="1"/>
      <c r="I4" s="1"/>
      <c r="J4" s="1"/>
      <c r="K4" s="1"/>
      <c r="L4" s="1"/>
      <c r="M4" s="1"/>
      <c r="N4" s="1"/>
      <c r="O4" s="6"/>
      <c r="P4" s="6"/>
      <c r="Q4" s="1"/>
      <c r="R4" s="1"/>
      <c r="S4" s="1"/>
      <c r="T4" s="1"/>
      <c r="U4" s="1"/>
      <c r="V4" s="1"/>
      <c r="W4" s="1"/>
      <c r="X4" s="1"/>
      <c r="Y4" s="1"/>
      <c r="Z4" s="1"/>
      <c r="AA4" s="1"/>
      <c r="AB4" s="1"/>
      <c r="AC4" s="1"/>
      <c r="AD4" s="1"/>
      <c r="AE4" s="1"/>
    </row>
    <row r="5" spans="1:31" customFormat="1" x14ac:dyDescent="0.3">
      <c r="A5" s="1"/>
      <c r="B5" s="20" t="s">
        <v>10</v>
      </c>
      <c r="C5" s="1"/>
      <c r="D5" s="21" t="s">
        <v>11</v>
      </c>
      <c r="E5" s="21" t="s">
        <v>11</v>
      </c>
      <c r="F5" s="21" t="s">
        <v>11</v>
      </c>
      <c r="G5" s="175" t="s">
        <v>677</v>
      </c>
      <c r="H5" s="21" t="s">
        <v>11</v>
      </c>
      <c r="I5" s="21" t="s">
        <v>11</v>
      </c>
      <c r="J5" s="21" t="s">
        <v>11</v>
      </c>
      <c r="K5" s="21" t="s">
        <v>11</v>
      </c>
      <c r="L5" s="21" t="s">
        <v>11</v>
      </c>
      <c r="M5" s="21" t="s">
        <v>11</v>
      </c>
      <c r="N5" s="21" t="s">
        <v>11</v>
      </c>
      <c r="O5" s="6"/>
      <c r="P5" s="6"/>
      <c r="Q5" s="175" t="s">
        <v>329</v>
      </c>
      <c r="R5" s="1"/>
      <c r="S5" s="1"/>
      <c r="T5" s="1"/>
      <c r="U5" s="1"/>
      <c r="V5" s="1"/>
      <c r="W5" s="1"/>
      <c r="X5" s="1"/>
      <c r="Y5" s="1"/>
      <c r="Z5" s="1"/>
      <c r="AA5" s="1"/>
      <c r="AB5" s="1"/>
      <c r="AC5" s="1"/>
      <c r="AD5" s="1"/>
      <c r="AE5" s="1"/>
    </row>
    <row r="6" spans="1:31" s="143" customFormat="1" ht="39.9" customHeight="1" x14ac:dyDescent="0.3">
      <c r="A6" s="198"/>
      <c r="B6" s="199" t="s">
        <v>211</v>
      </c>
      <c r="C6" s="199" t="s">
        <v>142</v>
      </c>
      <c r="D6" s="199" t="s">
        <v>13</v>
      </c>
      <c r="E6" s="199" t="s">
        <v>14</v>
      </c>
      <c r="F6" s="199" t="s">
        <v>113</v>
      </c>
      <c r="G6" s="200" t="s">
        <v>676</v>
      </c>
      <c r="H6" s="199" t="s">
        <v>48</v>
      </c>
      <c r="I6" s="199" t="s">
        <v>49</v>
      </c>
      <c r="J6" s="231" t="s">
        <v>351</v>
      </c>
      <c r="K6" s="231" t="s">
        <v>112</v>
      </c>
      <c r="L6" s="231" t="s">
        <v>352</v>
      </c>
      <c r="M6" s="231" t="s">
        <v>353</v>
      </c>
      <c r="N6" s="231" t="s">
        <v>299</v>
      </c>
      <c r="O6" s="199" t="s">
        <v>50</v>
      </c>
      <c r="P6" s="199" t="s">
        <v>51</v>
      </c>
      <c r="Q6" s="200" t="s">
        <v>415</v>
      </c>
      <c r="R6" s="213" t="s">
        <v>354</v>
      </c>
      <c r="S6" s="198"/>
      <c r="T6" s="198"/>
      <c r="U6" s="198"/>
      <c r="V6" s="198"/>
      <c r="W6" s="198"/>
      <c r="X6" s="198"/>
      <c r="Y6" s="198"/>
      <c r="Z6" s="198"/>
      <c r="AA6" s="198"/>
      <c r="AB6" s="198"/>
      <c r="AC6" s="198"/>
      <c r="AD6" s="198"/>
      <c r="AE6" s="198"/>
    </row>
    <row r="7" spans="1:31" ht="15" customHeight="1" x14ac:dyDescent="0.3">
      <c r="A7" s="55">
        <v>1</v>
      </c>
      <c r="B7" s="32" t="s">
        <v>767</v>
      </c>
      <c r="C7" s="36" t="s">
        <v>768</v>
      </c>
      <c r="D7" s="23" t="s">
        <v>734</v>
      </c>
      <c r="E7" s="23" t="s">
        <v>4</v>
      </c>
      <c r="F7" s="23"/>
      <c r="G7" s="23"/>
      <c r="H7" s="23" t="s">
        <v>398</v>
      </c>
      <c r="I7" s="23"/>
      <c r="J7" s="23"/>
      <c r="K7" s="23"/>
      <c r="L7" s="23"/>
      <c r="M7" s="23"/>
      <c r="N7" s="23"/>
      <c r="O7" s="37"/>
      <c r="P7" s="37">
        <v>1</v>
      </c>
      <c r="Q7" s="23"/>
      <c r="R7" s="217">
        <v>0</v>
      </c>
      <c r="S7" s="42"/>
      <c r="T7" s="42"/>
      <c r="U7" s="42"/>
      <c r="V7" s="42"/>
      <c r="W7" s="42"/>
      <c r="X7" s="42"/>
      <c r="Y7" s="42"/>
      <c r="Z7" s="42"/>
      <c r="AA7" s="42"/>
      <c r="AB7" s="42"/>
      <c r="AC7" s="42"/>
      <c r="AD7" s="42"/>
      <c r="AE7" s="42"/>
    </row>
    <row r="8" spans="1:31" ht="15" customHeight="1" x14ac:dyDescent="0.3">
      <c r="A8" s="55">
        <v>2</v>
      </c>
      <c r="B8" s="25"/>
      <c r="C8" s="36"/>
      <c r="D8" s="23"/>
      <c r="E8" s="23"/>
      <c r="F8" s="23"/>
      <c r="G8" s="23"/>
      <c r="H8" s="23"/>
      <c r="I8" s="23"/>
      <c r="J8" s="23"/>
      <c r="K8" s="23"/>
      <c r="L8" s="23"/>
      <c r="M8" s="23"/>
      <c r="N8" s="23"/>
      <c r="O8" s="37"/>
      <c r="P8" s="37"/>
      <c r="Q8" s="23"/>
      <c r="R8" s="217"/>
      <c r="S8" s="42"/>
      <c r="T8" s="42"/>
      <c r="U8" s="42"/>
      <c r="V8" s="42"/>
      <c r="W8" s="42"/>
      <c r="X8" s="42"/>
      <c r="Y8" s="42"/>
      <c r="Z8" s="42"/>
      <c r="AA8" s="42"/>
      <c r="AB8" s="42"/>
      <c r="AC8" s="42"/>
      <c r="AD8" s="42"/>
      <c r="AE8" s="42"/>
    </row>
    <row r="9" spans="1:31" ht="15" customHeight="1" x14ac:dyDescent="0.3">
      <c r="A9" s="55">
        <v>3</v>
      </c>
      <c r="B9" s="25"/>
      <c r="C9" s="34"/>
      <c r="D9" s="23"/>
      <c r="E9" s="23"/>
      <c r="F9" s="23"/>
      <c r="G9" s="23"/>
      <c r="H9" s="23"/>
      <c r="I9" s="23"/>
      <c r="J9" s="23"/>
      <c r="K9" s="23"/>
      <c r="L9" s="23"/>
      <c r="M9" s="23"/>
      <c r="N9" s="23"/>
      <c r="O9" s="37"/>
      <c r="P9" s="37"/>
      <c r="Q9" s="23"/>
      <c r="R9" s="217"/>
      <c r="S9" s="42"/>
      <c r="T9" s="42"/>
      <c r="U9" s="42"/>
      <c r="V9" s="42"/>
      <c r="W9" s="42"/>
      <c r="X9" s="42"/>
      <c r="Y9" s="42"/>
      <c r="Z9" s="42"/>
      <c r="AA9" s="42"/>
      <c r="AB9" s="42"/>
      <c r="AC9" s="42"/>
      <c r="AD9" s="42"/>
      <c r="AE9" s="42"/>
    </row>
    <row r="10" spans="1:31" ht="15" customHeight="1" x14ac:dyDescent="0.3">
      <c r="A10" s="55">
        <v>4</v>
      </c>
      <c r="B10" s="25"/>
      <c r="C10" s="34"/>
      <c r="D10" s="23"/>
      <c r="E10" s="23"/>
      <c r="F10" s="23"/>
      <c r="G10" s="23"/>
      <c r="H10" s="23"/>
      <c r="I10" s="23"/>
      <c r="J10" s="23"/>
      <c r="K10" s="23"/>
      <c r="L10" s="23"/>
      <c r="M10" s="23"/>
      <c r="N10" s="23"/>
      <c r="O10" s="37"/>
      <c r="P10" s="37"/>
      <c r="Q10" s="23"/>
      <c r="R10" s="217"/>
      <c r="S10" s="42"/>
      <c r="T10" s="42"/>
      <c r="U10" s="42"/>
      <c r="V10" s="42"/>
      <c r="W10" s="42"/>
      <c r="X10" s="42"/>
      <c r="Y10" s="42"/>
      <c r="Z10" s="42"/>
      <c r="AA10" s="42"/>
      <c r="AB10" s="42"/>
      <c r="AC10" s="42"/>
      <c r="AD10" s="42"/>
      <c r="AE10" s="42"/>
    </row>
    <row r="11" spans="1:31" ht="15" customHeight="1" x14ac:dyDescent="0.3">
      <c r="A11" s="55">
        <v>5</v>
      </c>
      <c r="B11" s="25"/>
      <c r="C11" s="34"/>
      <c r="D11" s="23"/>
      <c r="E11" s="23"/>
      <c r="F11" s="23"/>
      <c r="G11" s="23"/>
      <c r="H11" s="23"/>
      <c r="I11" s="23"/>
      <c r="J11" s="23"/>
      <c r="K11" s="23"/>
      <c r="L11" s="23"/>
      <c r="M11" s="23"/>
      <c r="N11" s="23"/>
      <c r="O11" s="37"/>
      <c r="P11" s="37"/>
      <c r="Q11" s="23"/>
      <c r="R11" s="217"/>
      <c r="S11" s="42"/>
      <c r="T11" s="42"/>
      <c r="U11" s="42"/>
      <c r="V11" s="42"/>
      <c r="W11" s="42"/>
      <c r="X11" s="42"/>
      <c r="Y11" s="42"/>
      <c r="Z11" s="42"/>
      <c r="AA11" s="42"/>
      <c r="AB11" s="42"/>
      <c r="AC11" s="42"/>
      <c r="AD11" s="42"/>
      <c r="AE11" s="42"/>
    </row>
    <row r="12" spans="1:31" ht="15" customHeight="1" x14ac:dyDescent="0.3">
      <c r="A12" s="55">
        <v>6</v>
      </c>
      <c r="B12" s="25"/>
      <c r="C12" s="34"/>
      <c r="D12" s="23"/>
      <c r="E12" s="23"/>
      <c r="F12" s="23"/>
      <c r="G12" s="23"/>
      <c r="H12" s="23"/>
      <c r="I12" s="23"/>
      <c r="J12" s="23"/>
      <c r="K12" s="23"/>
      <c r="L12" s="23"/>
      <c r="M12" s="23"/>
      <c r="N12" s="23"/>
      <c r="O12" s="37"/>
      <c r="P12" s="37"/>
      <c r="Q12" s="23"/>
      <c r="R12" s="217"/>
      <c r="S12" s="42"/>
      <c r="T12" s="42"/>
      <c r="U12" s="42"/>
      <c r="V12" s="42"/>
      <c r="W12" s="42"/>
      <c r="X12" s="42"/>
      <c r="Y12" s="42"/>
      <c r="Z12" s="42"/>
      <c r="AA12" s="42"/>
      <c r="AB12" s="42"/>
      <c r="AC12" s="42"/>
      <c r="AD12" s="42"/>
      <c r="AE12" s="42"/>
    </row>
    <row r="13" spans="1:31" ht="15" customHeight="1" x14ac:dyDescent="0.3">
      <c r="A13" s="55">
        <v>7</v>
      </c>
      <c r="B13" s="25"/>
      <c r="C13" s="34"/>
      <c r="D13" s="23"/>
      <c r="E13" s="23"/>
      <c r="F13" s="23"/>
      <c r="G13" s="23"/>
      <c r="H13" s="23"/>
      <c r="I13" s="23"/>
      <c r="J13" s="23"/>
      <c r="K13" s="23"/>
      <c r="L13" s="23"/>
      <c r="M13" s="23"/>
      <c r="N13" s="23"/>
      <c r="O13" s="37"/>
      <c r="P13" s="37"/>
      <c r="Q13" s="23"/>
      <c r="R13" s="217"/>
      <c r="S13" s="42"/>
      <c r="T13" s="42"/>
      <c r="U13" s="42"/>
      <c r="V13" s="42"/>
      <c r="W13" s="42"/>
      <c r="X13" s="42"/>
      <c r="Y13" s="42"/>
      <c r="Z13" s="42"/>
      <c r="AA13" s="42"/>
      <c r="AB13" s="42"/>
      <c r="AC13" s="42"/>
      <c r="AD13" s="42"/>
      <c r="AE13" s="42"/>
    </row>
    <row r="14" spans="1:31" ht="15" customHeight="1" x14ac:dyDescent="0.3">
      <c r="A14" s="55">
        <v>8</v>
      </c>
      <c r="B14" s="25"/>
      <c r="C14" s="34"/>
      <c r="D14" s="23"/>
      <c r="E14" s="23"/>
      <c r="F14" s="23"/>
      <c r="G14" s="23"/>
      <c r="H14" s="23"/>
      <c r="I14" s="23"/>
      <c r="J14" s="23"/>
      <c r="K14" s="23"/>
      <c r="L14" s="23"/>
      <c r="M14" s="23"/>
      <c r="N14" s="23"/>
      <c r="O14" s="37"/>
      <c r="P14" s="37"/>
      <c r="Q14" s="23"/>
      <c r="R14" s="217"/>
      <c r="S14" s="42"/>
      <c r="T14" s="42"/>
      <c r="U14" s="42"/>
      <c r="V14" s="42"/>
      <c r="W14" s="42"/>
      <c r="X14" s="42"/>
      <c r="Y14" s="42"/>
      <c r="Z14" s="42"/>
      <c r="AA14" s="42"/>
      <c r="AB14" s="42"/>
      <c r="AC14" s="42"/>
      <c r="AD14" s="42"/>
      <c r="AE14" s="42"/>
    </row>
    <row r="15" spans="1:31" ht="15" customHeight="1" x14ac:dyDescent="0.3">
      <c r="A15" s="55">
        <v>9</v>
      </c>
      <c r="B15" s="25"/>
      <c r="C15" s="34"/>
      <c r="D15" s="23"/>
      <c r="E15" s="23"/>
      <c r="F15" s="23"/>
      <c r="G15" s="23"/>
      <c r="H15" s="23"/>
      <c r="I15" s="23"/>
      <c r="J15" s="23"/>
      <c r="K15" s="23"/>
      <c r="L15" s="23"/>
      <c r="M15" s="23"/>
      <c r="N15" s="23"/>
      <c r="O15" s="37"/>
      <c r="P15" s="37"/>
      <c r="Q15" s="23"/>
      <c r="R15" s="217"/>
      <c r="S15" s="42"/>
      <c r="T15" s="42"/>
      <c r="U15" s="42"/>
      <c r="V15" s="42"/>
      <c r="W15" s="42"/>
      <c r="X15" s="42"/>
      <c r="Y15" s="42"/>
      <c r="Z15" s="42"/>
      <c r="AA15" s="42"/>
      <c r="AB15" s="42"/>
      <c r="AC15" s="42"/>
      <c r="AD15" s="42"/>
      <c r="AE15" s="42"/>
    </row>
    <row r="16" spans="1:31" ht="15" customHeight="1" x14ac:dyDescent="0.3">
      <c r="A16" s="55">
        <v>10</v>
      </c>
      <c r="B16" s="25"/>
      <c r="C16" s="34"/>
      <c r="D16" s="23"/>
      <c r="E16" s="23"/>
      <c r="F16" s="23"/>
      <c r="G16" s="23"/>
      <c r="H16" s="23"/>
      <c r="I16" s="23"/>
      <c r="J16" s="23"/>
      <c r="K16" s="23"/>
      <c r="L16" s="23"/>
      <c r="M16" s="23"/>
      <c r="N16" s="23"/>
      <c r="O16" s="37"/>
      <c r="P16" s="37"/>
      <c r="Q16" s="23"/>
      <c r="R16" s="217"/>
      <c r="S16" s="42"/>
      <c r="T16" s="42"/>
      <c r="U16" s="42"/>
      <c r="V16" s="42"/>
      <c r="W16" s="42"/>
      <c r="X16" s="42"/>
      <c r="Y16" s="42"/>
      <c r="Z16" s="42"/>
      <c r="AA16" s="42"/>
      <c r="AB16" s="42"/>
      <c r="AC16" s="42"/>
      <c r="AD16" s="42"/>
      <c r="AE16" s="42"/>
    </row>
    <row r="17" spans="1:32" ht="15" customHeight="1" x14ac:dyDescent="0.3">
      <c r="A17" s="55">
        <v>11</v>
      </c>
      <c r="B17" s="25"/>
      <c r="C17" s="34"/>
      <c r="D17" s="23"/>
      <c r="E17" s="23"/>
      <c r="F17" s="23"/>
      <c r="G17" s="23"/>
      <c r="H17" s="23"/>
      <c r="I17" s="23"/>
      <c r="J17" s="23"/>
      <c r="K17" s="23"/>
      <c r="L17" s="23"/>
      <c r="M17" s="23"/>
      <c r="N17" s="23"/>
      <c r="O17" s="37"/>
      <c r="P17" s="37"/>
      <c r="Q17" s="23"/>
      <c r="R17" s="217"/>
      <c r="S17" s="42"/>
      <c r="T17" s="42"/>
      <c r="U17" s="42"/>
      <c r="V17" s="42"/>
      <c r="W17" s="42"/>
      <c r="X17" s="42"/>
      <c r="Y17" s="42"/>
      <c r="Z17" s="42"/>
      <c r="AA17" s="42"/>
      <c r="AB17" s="42"/>
      <c r="AC17" s="42"/>
      <c r="AD17" s="42"/>
      <c r="AE17" s="42"/>
    </row>
    <row r="18" spans="1:32" ht="15" customHeight="1" x14ac:dyDescent="0.3">
      <c r="A18" s="55">
        <v>12</v>
      </c>
      <c r="B18" s="25"/>
      <c r="C18" s="34"/>
      <c r="D18" s="23"/>
      <c r="E18" s="23"/>
      <c r="F18" s="23"/>
      <c r="G18" s="23"/>
      <c r="H18" s="23"/>
      <c r="I18" s="23"/>
      <c r="J18" s="23"/>
      <c r="K18" s="23"/>
      <c r="L18" s="23"/>
      <c r="M18" s="23"/>
      <c r="N18" s="23"/>
      <c r="O18" s="37"/>
      <c r="P18" s="37"/>
      <c r="Q18" s="23"/>
      <c r="R18" s="217"/>
      <c r="S18" s="56"/>
      <c r="T18" s="42"/>
      <c r="U18" s="42"/>
      <c r="V18" s="42"/>
      <c r="W18" s="42"/>
      <c r="X18" s="42"/>
      <c r="Y18" s="42"/>
      <c r="Z18" s="42"/>
      <c r="AA18" s="42"/>
      <c r="AB18" s="42"/>
      <c r="AC18" s="42"/>
      <c r="AD18" s="42"/>
      <c r="AE18" s="42"/>
      <c r="AF18" s="42"/>
    </row>
    <row r="19" spans="1:32" ht="15" customHeight="1" x14ac:dyDescent="0.3">
      <c r="A19" s="55">
        <v>13</v>
      </c>
      <c r="B19" s="25"/>
      <c r="C19" s="34"/>
      <c r="D19" s="23"/>
      <c r="E19" s="23"/>
      <c r="F19" s="23"/>
      <c r="G19" s="23"/>
      <c r="H19" s="23"/>
      <c r="I19" s="23"/>
      <c r="J19" s="23"/>
      <c r="K19" s="23"/>
      <c r="L19" s="23"/>
      <c r="M19" s="23"/>
      <c r="N19" s="23"/>
      <c r="O19" s="37"/>
      <c r="P19" s="37"/>
      <c r="Q19" s="23"/>
      <c r="R19" s="217"/>
      <c r="S19" s="42"/>
      <c r="T19" s="42"/>
      <c r="U19" s="42"/>
      <c r="V19" s="42"/>
      <c r="W19" s="42"/>
      <c r="X19" s="42"/>
      <c r="Y19" s="42"/>
      <c r="Z19" s="42"/>
      <c r="AA19" s="42"/>
      <c r="AB19" s="42"/>
      <c r="AC19" s="42"/>
      <c r="AD19" s="42"/>
      <c r="AE19" s="42"/>
      <c r="AF19" s="42"/>
    </row>
    <row r="20" spans="1:32" ht="15" customHeight="1" x14ac:dyDescent="0.3">
      <c r="A20" s="55">
        <v>14</v>
      </c>
      <c r="B20" s="25"/>
      <c r="C20" s="34"/>
      <c r="D20" s="23"/>
      <c r="E20" s="23"/>
      <c r="F20" s="23"/>
      <c r="G20" s="23"/>
      <c r="H20" s="23"/>
      <c r="I20" s="23"/>
      <c r="J20" s="23"/>
      <c r="K20" s="23"/>
      <c r="L20" s="23"/>
      <c r="M20" s="23"/>
      <c r="N20" s="23"/>
      <c r="O20" s="37"/>
      <c r="P20" s="37"/>
      <c r="Q20" s="23"/>
      <c r="R20" s="217"/>
      <c r="S20" s="42"/>
      <c r="T20" s="42"/>
      <c r="U20" s="42"/>
      <c r="V20" s="42"/>
      <c r="W20" s="42"/>
      <c r="X20" s="42"/>
      <c r="Y20" s="42"/>
      <c r="Z20" s="42"/>
      <c r="AA20" s="42"/>
      <c r="AB20" s="42"/>
      <c r="AC20" s="42"/>
      <c r="AD20" s="42"/>
      <c r="AE20" s="42"/>
      <c r="AF20" s="42"/>
    </row>
    <row r="21" spans="1:32" ht="15" customHeight="1" x14ac:dyDescent="0.3">
      <c r="A21" s="55">
        <v>15</v>
      </c>
      <c r="B21" s="25"/>
      <c r="C21" s="34"/>
      <c r="D21" s="23"/>
      <c r="E21" s="23"/>
      <c r="F21" s="23"/>
      <c r="G21" s="23"/>
      <c r="H21" s="23"/>
      <c r="I21" s="23"/>
      <c r="J21" s="23"/>
      <c r="K21" s="23"/>
      <c r="L21" s="23"/>
      <c r="M21" s="23"/>
      <c r="N21" s="23"/>
      <c r="O21" s="37"/>
      <c r="P21" s="37"/>
      <c r="Q21" s="23"/>
      <c r="R21" s="217"/>
      <c r="S21" s="42"/>
      <c r="T21" s="42"/>
      <c r="U21" s="42"/>
      <c r="V21" s="42"/>
      <c r="W21" s="42"/>
      <c r="X21" s="42"/>
      <c r="Y21" s="42"/>
      <c r="Z21" s="42"/>
      <c r="AA21" s="42"/>
      <c r="AB21" s="42"/>
      <c r="AC21" s="42"/>
      <c r="AD21" s="42"/>
      <c r="AE21" s="42"/>
      <c r="AF21" s="42"/>
    </row>
    <row r="22" spans="1:32" ht="15" customHeight="1" x14ac:dyDescent="0.3">
      <c r="A22" s="55">
        <v>16</v>
      </c>
      <c r="B22" s="25"/>
      <c r="C22" s="34"/>
      <c r="D22" s="23"/>
      <c r="E22" s="23"/>
      <c r="F22" s="23"/>
      <c r="G22" s="23"/>
      <c r="H22" s="23"/>
      <c r="I22" s="23"/>
      <c r="J22" s="23"/>
      <c r="K22" s="23"/>
      <c r="L22" s="23"/>
      <c r="M22" s="23"/>
      <c r="N22" s="23"/>
      <c r="O22" s="37"/>
      <c r="P22" s="37"/>
      <c r="Q22" s="23"/>
      <c r="R22" s="217"/>
      <c r="S22" s="42"/>
      <c r="T22" s="42"/>
      <c r="U22" s="42"/>
      <c r="V22" s="42"/>
      <c r="W22" s="42"/>
      <c r="X22" s="42"/>
      <c r="Y22" s="42"/>
      <c r="Z22" s="42"/>
      <c r="AA22" s="42"/>
      <c r="AB22" s="42"/>
      <c r="AC22" s="42"/>
      <c r="AD22" s="42"/>
      <c r="AE22" s="42"/>
      <c r="AF22" s="42"/>
    </row>
    <row r="23" spans="1:32" ht="15" customHeight="1" x14ac:dyDescent="0.3">
      <c r="A23" s="55">
        <v>17</v>
      </c>
      <c r="B23" s="25"/>
      <c r="C23" s="34"/>
      <c r="D23" s="23"/>
      <c r="E23" s="23"/>
      <c r="F23" s="23"/>
      <c r="G23" s="23"/>
      <c r="H23" s="23"/>
      <c r="I23" s="23"/>
      <c r="J23" s="23"/>
      <c r="K23" s="23"/>
      <c r="L23" s="23"/>
      <c r="M23" s="23"/>
      <c r="N23" s="23"/>
      <c r="O23" s="37"/>
      <c r="P23" s="37"/>
      <c r="Q23" s="23"/>
      <c r="R23" s="217"/>
      <c r="S23" s="42"/>
      <c r="T23" s="42"/>
      <c r="U23" s="42"/>
      <c r="V23" s="42"/>
      <c r="W23" s="42"/>
      <c r="X23" s="42"/>
      <c r="Y23" s="42"/>
      <c r="Z23" s="42"/>
      <c r="AA23" s="42"/>
      <c r="AB23" s="42"/>
      <c r="AC23" s="42"/>
      <c r="AD23" s="42"/>
      <c r="AE23" s="42"/>
      <c r="AF23" s="42"/>
    </row>
    <row r="24" spans="1:32" ht="15" customHeight="1" x14ac:dyDescent="0.3">
      <c r="A24" s="55">
        <v>18</v>
      </c>
      <c r="B24" s="25"/>
      <c r="C24" s="34"/>
      <c r="D24" s="23"/>
      <c r="E24" s="23"/>
      <c r="F24" s="23"/>
      <c r="G24" s="23"/>
      <c r="H24" s="23"/>
      <c r="I24" s="23"/>
      <c r="J24" s="23"/>
      <c r="K24" s="23"/>
      <c r="L24" s="23"/>
      <c r="M24" s="23"/>
      <c r="N24" s="23"/>
      <c r="O24" s="37"/>
      <c r="P24" s="37"/>
      <c r="Q24" s="23"/>
      <c r="R24" s="217"/>
      <c r="S24" s="42"/>
      <c r="T24" s="42"/>
      <c r="U24" s="42"/>
      <c r="V24" s="42"/>
      <c r="W24" s="42"/>
      <c r="X24" s="42"/>
      <c r="Y24" s="42"/>
      <c r="Z24" s="42"/>
      <c r="AA24" s="42"/>
      <c r="AB24" s="42"/>
      <c r="AC24" s="42"/>
      <c r="AD24" s="42"/>
      <c r="AE24" s="42"/>
      <c r="AF24" s="42"/>
    </row>
    <row r="25" spans="1:32" ht="15" customHeight="1" x14ac:dyDescent="0.3">
      <c r="A25" s="55">
        <v>19</v>
      </c>
      <c r="B25" s="25"/>
      <c r="C25" s="34"/>
      <c r="D25" s="23"/>
      <c r="E25" s="23"/>
      <c r="F25" s="23"/>
      <c r="G25" s="23"/>
      <c r="H25" s="23"/>
      <c r="I25" s="23"/>
      <c r="J25" s="23"/>
      <c r="K25" s="23"/>
      <c r="L25" s="23"/>
      <c r="M25" s="23"/>
      <c r="N25" s="23"/>
      <c r="O25" s="37"/>
      <c r="P25" s="37"/>
      <c r="Q25" s="23"/>
      <c r="R25" s="217"/>
      <c r="S25" s="42"/>
      <c r="T25" s="42"/>
      <c r="U25" s="42"/>
      <c r="V25" s="42"/>
      <c r="W25" s="42"/>
      <c r="X25" s="42"/>
      <c r="Y25" s="42"/>
      <c r="Z25" s="42"/>
      <c r="AA25" s="42"/>
      <c r="AB25" s="42"/>
      <c r="AC25" s="42"/>
      <c r="AD25" s="42"/>
      <c r="AE25" s="42"/>
      <c r="AF25" s="42"/>
    </row>
    <row r="26" spans="1:32" ht="15" customHeight="1" x14ac:dyDescent="0.3">
      <c r="A26" s="55">
        <v>20</v>
      </c>
      <c r="B26" s="25"/>
      <c r="C26" s="34"/>
      <c r="D26" s="23"/>
      <c r="E26" s="23"/>
      <c r="F26" s="23"/>
      <c r="G26" s="23"/>
      <c r="H26" s="23"/>
      <c r="I26" s="23"/>
      <c r="J26" s="23"/>
      <c r="K26" s="23"/>
      <c r="L26" s="23"/>
      <c r="M26" s="23"/>
      <c r="N26" s="23"/>
      <c r="O26" s="37"/>
      <c r="P26" s="37"/>
      <c r="Q26" s="23"/>
      <c r="R26" s="217"/>
      <c r="S26" s="42"/>
      <c r="T26" s="42"/>
      <c r="U26" s="42"/>
      <c r="V26" s="42"/>
      <c r="W26" s="42"/>
      <c r="X26" s="42"/>
      <c r="Y26" s="42"/>
      <c r="Z26" s="42"/>
      <c r="AA26" s="42"/>
      <c r="AB26" s="42"/>
      <c r="AC26" s="42"/>
      <c r="AD26" s="42"/>
      <c r="AE26" s="42"/>
      <c r="AF26" s="42"/>
    </row>
    <row r="27" spans="1:32" ht="15" customHeight="1" x14ac:dyDescent="0.3">
      <c r="A27" s="55">
        <v>21</v>
      </c>
      <c r="B27" s="25"/>
      <c r="C27" s="34"/>
      <c r="D27" s="23"/>
      <c r="E27" s="23"/>
      <c r="F27" s="23"/>
      <c r="G27" s="23"/>
      <c r="H27" s="23"/>
      <c r="I27" s="23"/>
      <c r="J27" s="23"/>
      <c r="K27" s="23"/>
      <c r="L27" s="23"/>
      <c r="M27" s="23"/>
      <c r="N27" s="23"/>
      <c r="O27" s="37"/>
      <c r="P27" s="37"/>
      <c r="Q27" s="23"/>
      <c r="R27" s="217"/>
      <c r="S27" s="42"/>
      <c r="T27" s="42"/>
      <c r="U27" s="42"/>
      <c r="V27" s="42"/>
      <c r="W27" s="42"/>
      <c r="X27" s="42"/>
      <c r="Y27" s="42"/>
      <c r="Z27" s="42"/>
      <c r="AA27" s="42"/>
      <c r="AB27" s="42"/>
      <c r="AC27" s="42"/>
      <c r="AD27" s="42"/>
      <c r="AE27" s="42"/>
      <c r="AF27" s="42"/>
    </row>
    <row r="28" spans="1:32" ht="15" customHeight="1" x14ac:dyDescent="0.3">
      <c r="A28" s="55">
        <v>22</v>
      </c>
      <c r="B28" s="25"/>
      <c r="C28" s="34"/>
      <c r="D28" s="23"/>
      <c r="E28" s="23"/>
      <c r="F28" s="23"/>
      <c r="G28" s="23"/>
      <c r="H28" s="23"/>
      <c r="I28" s="23"/>
      <c r="J28" s="23"/>
      <c r="K28" s="23"/>
      <c r="L28" s="23"/>
      <c r="M28" s="23"/>
      <c r="N28" s="23"/>
      <c r="O28" s="37"/>
      <c r="P28" s="37"/>
      <c r="Q28" s="23"/>
      <c r="R28" s="217"/>
      <c r="S28" s="42"/>
      <c r="T28" s="42"/>
      <c r="U28" s="42"/>
      <c r="V28" s="42"/>
      <c r="W28" s="42"/>
      <c r="X28" s="42"/>
      <c r="Y28" s="42"/>
      <c r="Z28" s="42"/>
      <c r="AA28" s="42"/>
      <c r="AB28" s="42"/>
      <c r="AC28" s="42"/>
      <c r="AD28" s="42"/>
      <c r="AE28" s="42"/>
      <c r="AF28" s="42"/>
    </row>
    <row r="29" spans="1:32" ht="15" customHeight="1" x14ac:dyDescent="0.3">
      <c r="A29" s="55">
        <v>23</v>
      </c>
      <c r="B29" s="25"/>
      <c r="C29" s="34"/>
      <c r="D29" s="23"/>
      <c r="E29" s="23"/>
      <c r="F29" s="23"/>
      <c r="G29" s="23"/>
      <c r="H29" s="23"/>
      <c r="I29" s="23"/>
      <c r="J29" s="23"/>
      <c r="K29" s="23"/>
      <c r="L29" s="23"/>
      <c r="M29" s="23"/>
      <c r="N29" s="23"/>
      <c r="O29" s="37"/>
      <c r="P29" s="37"/>
      <c r="Q29" s="23"/>
      <c r="R29" s="217"/>
      <c r="S29" s="42"/>
      <c r="T29" s="42"/>
      <c r="U29" s="42"/>
      <c r="V29" s="42"/>
      <c r="W29" s="42"/>
      <c r="X29" s="42"/>
      <c r="Y29" s="42"/>
      <c r="Z29" s="42"/>
      <c r="AA29" s="42"/>
      <c r="AB29" s="42"/>
      <c r="AC29" s="42"/>
      <c r="AD29" s="42"/>
      <c r="AE29" s="42"/>
      <c r="AF29" s="42"/>
    </row>
    <row r="30" spans="1:32" ht="15" customHeight="1" x14ac:dyDescent="0.3">
      <c r="A30" s="55">
        <v>24</v>
      </c>
      <c r="B30" s="25"/>
      <c r="C30" s="34"/>
      <c r="D30" s="23"/>
      <c r="E30" s="23"/>
      <c r="F30" s="23"/>
      <c r="G30" s="23"/>
      <c r="H30" s="23"/>
      <c r="I30" s="23"/>
      <c r="J30" s="23"/>
      <c r="K30" s="23"/>
      <c r="L30" s="23"/>
      <c r="M30" s="23"/>
      <c r="N30" s="23"/>
      <c r="O30" s="37"/>
      <c r="P30" s="37"/>
      <c r="Q30" s="23"/>
      <c r="R30" s="217"/>
      <c r="S30" s="42"/>
      <c r="T30" s="42"/>
      <c r="U30" s="42"/>
      <c r="V30" s="42"/>
      <c r="W30" s="42"/>
      <c r="X30" s="42"/>
      <c r="Y30" s="42"/>
      <c r="Z30" s="42"/>
      <c r="AA30" s="42"/>
      <c r="AB30" s="42"/>
      <c r="AC30" s="42"/>
      <c r="AD30" s="42"/>
      <c r="AE30" s="42"/>
      <c r="AF30" s="42"/>
    </row>
    <row r="31" spans="1:32" ht="15" customHeight="1" x14ac:dyDescent="0.3">
      <c r="A31" s="55">
        <v>25</v>
      </c>
      <c r="B31" s="25"/>
      <c r="C31" s="34"/>
      <c r="D31" s="23"/>
      <c r="E31" s="23"/>
      <c r="F31" s="23"/>
      <c r="G31" s="23"/>
      <c r="H31" s="23"/>
      <c r="I31" s="23"/>
      <c r="J31" s="23"/>
      <c r="K31" s="23"/>
      <c r="L31" s="23"/>
      <c r="M31" s="23"/>
      <c r="N31" s="23"/>
      <c r="O31" s="37"/>
      <c r="P31" s="37"/>
      <c r="Q31" s="23"/>
      <c r="R31" s="217"/>
      <c r="S31" s="42"/>
      <c r="T31" s="42"/>
      <c r="U31" s="42"/>
      <c r="V31" s="42"/>
      <c r="W31" s="42"/>
      <c r="X31" s="42"/>
      <c r="Y31" s="42"/>
      <c r="Z31" s="42"/>
      <c r="AA31" s="42"/>
      <c r="AB31" s="42"/>
      <c r="AC31" s="42"/>
      <c r="AD31" s="42"/>
      <c r="AE31" s="42"/>
      <c r="AF31" s="42"/>
    </row>
    <row r="32" spans="1:32" ht="15" customHeight="1" x14ac:dyDescent="0.3">
      <c r="A32" s="55">
        <v>26</v>
      </c>
      <c r="B32" s="25"/>
      <c r="C32" s="34"/>
      <c r="D32" s="23"/>
      <c r="E32" s="23"/>
      <c r="F32" s="23"/>
      <c r="G32" s="23"/>
      <c r="H32" s="23"/>
      <c r="I32" s="23"/>
      <c r="J32" s="23"/>
      <c r="K32" s="23"/>
      <c r="L32" s="23"/>
      <c r="M32" s="23"/>
      <c r="N32" s="23"/>
      <c r="O32" s="37"/>
      <c r="P32" s="37"/>
      <c r="Q32" s="23"/>
      <c r="R32" s="217"/>
      <c r="S32" s="42"/>
      <c r="T32" s="42"/>
      <c r="U32" s="42"/>
      <c r="V32" s="42"/>
      <c r="W32" s="42"/>
      <c r="X32" s="42"/>
      <c r="Y32" s="42"/>
      <c r="Z32" s="42"/>
      <c r="AA32" s="42"/>
      <c r="AB32" s="42"/>
      <c r="AC32" s="42"/>
      <c r="AD32" s="42"/>
      <c r="AE32" s="42"/>
      <c r="AF32" s="42"/>
    </row>
    <row r="33" spans="1:32" ht="15" customHeight="1" x14ac:dyDescent="0.3">
      <c r="A33" s="55">
        <v>27</v>
      </c>
      <c r="B33" s="25"/>
      <c r="C33" s="34"/>
      <c r="D33" s="23"/>
      <c r="E33" s="23"/>
      <c r="F33" s="23"/>
      <c r="G33" s="23"/>
      <c r="H33" s="23"/>
      <c r="I33" s="23"/>
      <c r="J33" s="23"/>
      <c r="K33" s="23"/>
      <c r="L33" s="23"/>
      <c r="M33" s="23"/>
      <c r="N33" s="23"/>
      <c r="O33" s="37"/>
      <c r="P33" s="37"/>
      <c r="Q33" s="23"/>
      <c r="R33" s="217"/>
      <c r="S33" s="42"/>
      <c r="T33" s="42"/>
      <c r="U33" s="42"/>
      <c r="V33" s="42"/>
      <c r="W33" s="42"/>
      <c r="X33" s="42"/>
      <c r="Y33" s="42"/>
      <c r="Z33" s="42"/>
      <c r="AA33" s="42"/>
      <c r="AB33" s="42"/>
      <c r="AC33" s="42"/>
      <c r="AD33" s="42"/>
      <c r="AE33" s="42"/>
      <c r="AF33" s="42"/>
    </row>
    <row r="34" spans="1:32" ht="15" customHeight="1" x14ac:dyDescent="0.3">
      <c r="A34" s="55">
        <v>28</v>
      </c>
      <c r="B34" s="25"/>
      <c r="C34" s="34"/>
      <c r="D34" s="23"/>
      <c r="E34" s="23"/>
      <c r="F34" s="23"/>
      <c r="G34" s="23"/>
      <c r="H34" s="23"/>
      <c r="I34" s="23"/>
      <c r="J34" s="23"/>
      <c r="K34" s="23"/>
      <c r="L34" s="23"/>
      <c r="M34" s="23"/>
      <c r="N34" s="23"/>
      <c r="O34" s="37"/>
      <c r="P34" s="37"/>
      <c r="Q34" s="23"/>
      <c r="R34" s="217"/>
      <c r="S34" s="42"/>
      <c r="T34" s="42"/>
      <c r="U34" s="42"/>
      <c r="V34" s="42"/>
      <c r="W34" s="42"/>
      <c r="X34" s="42"/>
      <c r="Y34" s="42"/>
      <c r="Z34" s="42"/>
      <c r="AA34" s="42"/>
      <c r="AB34" s="42"/>
      <c r="AC34" s="42"/>
      <c r="AD34" s="42"/>
      <c r="AE34" s="42"/>
      <c r="AF34" s="42"/>
    </row>
    <row r="35" spans="1:32" ht="15" customHeight="1" x14ac:dyDescent="0.3">
      <c r="A35" s="55">
        <v>29</v>
      </c>
      <c r="B35" s="25"/>
      <c r="C35" s="34"/>
      <c r="D35" s="23"/>
      <c r="E35" s="23"/>
      <c r="F35" s="23"/>
      <c r="G35" s="23"/>
      <c r="H35" s="23"/>
      <c r="I35" s="23"/>
      <c r="J35" s="23"/>
      <c r="K35" s="23"/>
      <c r="L35" s="23"/>
      <c r="M35" s="23"/>
      <c r="N35" s="23"/>
      <c r="O35" s="37"/>
      <c r="P35" s="37"/>
      <c r="Q35" s="23"/>
      <c r="R35" s="217"/>
      <c r="S35" s="42"/>
      <c r="T35" s="42"/>
      <c r="U35" s="42"/>
      <c r="V35" s="42"/>
      <c r="W35" s="42"/>
      <c r="X35" s="42"/>
      <c r="Y35" s="42"/>
      <c r="Z35" s="42"/>
      <c r="AA35" s="42"/>
      <c r="AB35" s="42"/>
      <c r="AC35" s="42"/>
      <c r="AD35" s="42"/>
      <c r="AE35" s="42"/>
      <c r="AF35" s="42"/>
    </row>
    <row r="36" spans="1:32" ht="15" customHeight="1" x14ac:dyDescent="0.3">
      <c r="A36" s="55">
        <v>30</v>
      </c>
      <c r="B36" s="25"/>
      <c r="C36" s="34"/>
      <c r="D36" s="23"/>
      <c r="E36" s="23"/>
      <c r="F36" s="23"/>
      <c r="G36" s="23"/>
      <c r="H36" s="23"/>
      <c r="I36" s="23"/>
      <c r="J36" s="23"/>
      <c r="K36" s="23"/>
      <c r="L36" s="23"/>
      <c r="M36" s="23"/>
      <c r="N36" s="23"/>
      <c r="O36" s="37"/>
      <c r="P36" s="37"/>
      <c r="Q36" s="23"/>
      <c r="R36" s="217"/>
      <c r="S36" s="42"/>
      <c r="T36" s="42"/>
      <c r="U36" s="42"/>
      <c r="V36" s="42"/>
      <c r="W36" s="42"/>
      <c r="X36" s="42"/>
      <c r="Y36" s="42"/>
      <c r="Z36" s="42"/>
      <c r="AA36" s="42"/>
      <c r="AB36" s="42"/>
      <c r="AC36" s="42"/>
      <c r="AD36" s="42"/>
      <c r="AE36" s="42"/>
      <c r="AF36" s="42"/>
    </row>
    <row r="37" spans="1:32" ht="15" customHeight="1" x14ac:dyDescent="0.3">
      <c r="A37" s="55">
        <v>31</v>
      </c>
      <c r="B37" s="25"/>
      <c r="C37" s="34"/>
      <c r="D37" s="23"/>
      <c r="E37" s="23"/>
      <c r="F37" s="23"/>
      <c r="G37" s="23"/>
      <c r="H37" s="23"/>
      <c r="I37" s="23"/>
      <c r="J37" s="23"/>
      <c r="K37" s="23"/>
      <c r="L37" s="23"/>
      <c r="M37" s="23"/>
      <c r="N37" s="23"/>
      <c r="O37" s="37"/>
      <c r="P37" s="37"/>
      <c r="Q37" s="23"/>
      <c r="R37" s="217"/>
      <c r="S37" s="42"/>
      <c r="T37" s="42"/>
      <c r="U37" s="42"/>
      <c r="V37" s="42"/>
      <c r="W37" s="42"/>
      <c r="X37" s="42"/>
      <c r="Y37" s="42"/>
      <c r="Z37" s="42"/>
      <c r="AA37" s="42"/>
      <c r="AB37" s="42"/>
      <c r="AC37" s="42"/>
      <c r="AD37" s="42"/>
      <c r="AE37" s="42"/>
      <c r="AF37" s="42"/>
    </row>
    <row r="38" spans="1:32" ht="15" customHeight="1" x14ac:dyDescent="0.3">
      <c r="A38" s="55">
        <v>32</v>
      </c>
      <c r="B38" s="25"/>
      <c r="C38" s="34"/>
      <c r="D38" s="23"/>
      <c r="E38" s="23"/>
      <c r="F38" s="23"/>
      <c r="G38" s="23"/>
      <c r="H38" s="23"/>
      <c r="I38" s="23"/>
      <c r="J38" s="23"/>
      <c r="K38" s="23"/>
      <c r="L38" s="23"/>
      <c r="M38" s="23"/>
      <c r="N38" s="23"/>
      <c r="O38" s="37"/>
      <c r="P38" s="37"/>
      <c r="Q38" s="23"/>
      <c r="R38" s="217"/>
      <c r="S38" s="42"/>
      <c r="T38" s="42"/>
      <c r="U38" s="42"/>
      <c r="V38" s="42"/>
      <c r="W38" s="42"/>
      <c r="X38" s="42"/>
      <c r="Y38" s="42"/>
      <c r="Z38" s="42"/>
      <c r="AA38" s="42"/>
      <c r="AB38" s="42"/>
      <c r="AC38" s="42"/>
      <c r="AD38" s="42"/>
      <c r="AE38" s="42"/>
      <c r="AF38" s="42"/>
    </row>
    <row r="39" spans="1:32" ht="15" customHeight="1" x14ac:dyDescent="0.3">
      <c r="A39" s="55">
        <v>33</v>
      </c>
      <c r="B39" s="25"/>
      <c r="C39" s="34"/>
      <c r="D39" s="23"/>
      <c r="E39" s="23"/>
      <c r="F39" s="23"/>
      <c r="G39" s="23"/>
      <c r="H39" s="23"/>
      <c r="I39" s="23"/>
      <c r="J39" s="23"/>
      <c r="K39" s="23"/>
      <c r="L39" s="23"/>
      <c r="M39" s="23"/>
      <c r="N39" s="23"/>
      <c r="O39" s="37"/>
      <c r="P39" s="37"/>
      <c r="Q39" s="23"/>
      <c r="R39" s="217"/>
      <c r="S39" s="42"/>
      <c r="T39" s="42"/>
      <c r="U39" s="42"/>
      <c r="V39" s="42"/>
      <c r="W39" s="42"/>
      <c r="X39" s="42"/>
      <c r="Y39" s="42"/>
      <c r="Z39" s="42"/>
      <c r="AA39" s="42"/>
      <c r="AB39" s="42"/>
      <c r="AC39" s="42"/>
      <c r="AD39" s="42"/>
      <c r="AE39" s="42"/>
      <c r="AF39" s="42"/>
    </row>
    <row r="40" spans="1:32" ht="15" customHeight="1" x14ac:dyDescent="0.3">
      <c r="A40" s="55">
        <v>34</v>
      </c>
      <c r="B40" s="25"/>
      <c r="C40" s="34"/>
      <c r="D40" s="23"/>
      <c r="E40" s="23"/>
      <c r="F40" s="23"/>
      <c r="G40" s="23"/>
      <c r="H40" s="23"/>
      <c r="I40" s="23"/>
      <c r="J40" s="23"/>
      <c r="K40" s="23"/>
      <c r="L40" s="23"/>
      <c r="M40" s="23"/>
      <c r="N40" s="23"/>
      <c r="O40" s="37"/>
      <c r="P40" s="37"/>
      <c r="Q40" s="23"/>
      <c r="R40" s="217"/>
      <c r="S40" s="42"/>
      <c r="T40" s="42"/>
      <c r="U40" s="42"/>
      <c r="V40" s="42"/>
      <c r="W40" s="42"/>
      <c r="X40" s="42"/>
      <c r="Y40" s="42"/>
      <c r="Z40" s="42"/>
      <c r="AA40" s="42"/>
      <c r="AB40" s="42"/>
      <c r="AC40" s="42"/>
      <c r="AD40" s="42"/>
      <c r="AE40" s="42"/>
      <c r="AF40" s="42"/>
    </row>
    <row r="41" spans="1:32" ht="15" customHeight="1" x14ac:dyDescent="0.3">
      <c r="A41" s="55">
        <v>35</v>
      </c>
      <c r="B41" s="25"/>
      <c r="C41" s="34"/>
      <c r="D41" s="23"/>
      <c r="E41" s="23"/>
      <c r="F41" s="23"/>
      <c r="G41" s="23"/>
      <c r="H41" s="23"/>
      <c r="I41" s="23"/>
      <c r="J41" s="23"/>
      <c r="K41" s="23"/>
      <c r="L41" s="23"/>
      <c r="M41" s="23"/>
      <c r="N41" s="23"/>
      <c r="O41" s="37"/>
      <c r="P41" s="37"/>
      <c r="Q41" s="23"/>
      <c r="R41" s="217"/>
      <c r="S41" s="42"/>
      <c r="T41" s="42"/>
      <c r="U41" s="42"/>
      <c r="V41" s="42"/>
      <c r="W41" s="42"/>
      <c r="X41" s="42"/>
      <c r="Y41" s="42"/>
      <c r="Z41" s="42"/>
      <c r="AA41" s="42"/>
      <c r="AB41" s="42"/>
      <c r="AC41" s="42"/>
      <c r="AD41" s="42"/>
      <c r="AE41" s="42"/>
      <c r="AF41" s="42"/>
    </row>
    <row r="42" spans="1:32" ht="15" customHeight="1" x14ac:dyDescent="0.3">
      <c r="A42" s="55">
        <v>36</v>
      </c>
      <c r="B42" s="25"/>
      <c r="C42" s="34"/>
      <c r="D42" s="23"/>
      <c r="E42" s="23"/>
      <c r="F42" s="23"/>
      <c r="G42" s="23"/>
      <c r="H42" s="23"/>
      <c r="I42" s="23"/>
      <c r="J42" s="23"/>
      <c r="K42" s="23"/>
      <c r="L42" s="23"/>
      <c r="M42" s="23"/>
      <c r="N42" s="23"/>
      <c r="O42" s="37"/>
      <c r="P42" s="37"/>
      <c r="Q42" s="23"/>
      <c r="R42" s="217"/>
      <c r="S42" s="42"/>
      <c r="T42" s="42"/>
      <c r="U42" s="42"/>
      <c r="V42" s="42"/>
      <c r="W42" s="42"/>
      <c r="X42" s="42"/>
      <c r="Y42" s="42"/>
      <c r="Z42" s="42"/>
      <c r="AA42" s="42"/>
      <c r="AB42" s="42"/>
      <c r="AC42" s="42"/>
      <c r="AD42" s="42"/>
      <c r="AE42" s="42"/>
      <c r="AF42" s="42"/>
    </row>
    <row r="43" spans="1:32" ht="15" customHeight="1" x14ac:dyDescent="0.3">
      <c r="A43" s="55">
        <v>37</v>
      </c>
      <c r="B43" s="25"/>
      <c r="C43" s="34"/>
      <c r="D43" s="23"/>
      <c r="E43" s="23"/>
      <c r="F43" s="23"/>
      <c r="G43" s="23"/>
      <c r="H43" s="23"/>
      <c r="I43" s="23"/>
      <c r="J43" s="23"/>
      <c r="K43" s="23"/>
      <c r="L43" s="23"/>
      <c r="M43" s="23"/>
      <c r="N43" s="23"/>
      <c r="O43" s="37"/>
      <c r="P43" s="37"/>
      <c r="Q43" s="23"/>
      <c r="R43" s="217"/>
      <c r="S43" s="42"/>
      <c r="T43" s="42"/>
      <c r="U43" s="42"/>
      <c r="V43" s="42"/>
      <c r="W43" s="42"/>
      <c r="X43" s="42"/>
      <c r="Y43" s="42"/>
      <c r="Z43" s="42"/>
      <c r="AA43" s="42"/>
      <c r="AB43" s="42"/>
      <c r="AC43" s="42"/>
      <c r="AD43" s="42"/>
      <c r="AE43" s="42"/>
      <c r="AF43" s="42"/>
    </row>
    <row r="44" spans="1:32" ht="15" customHeight="1" x14ac:dyDescent="0.3">
      <c r="A44" s="55">
        <v>38</v>
      </c>
      <c r="B44" s="25"/>
      <c r="C44" s="34"/>
      <c r="D44" s="23"/>
      <c r="E44" s="23"/>
      <c r="F44" s="23"/>
      <c r="G44" s="23"/>
      <c r="H44" s="23"/>
      <c r="I44" s="23"/>
      <c r="J44" s="23"/>
      <c r="K44" s="23"/>
      <c r="L44" s="23"/>
      <c r="M44" s="23"/>
      <c r="N44" s="23"/>
      <c r="O44" s="37"/>
      <c r="P44" s="37"/>
      <c r="Q44" s="23"/>
      <c r="R44" s="217"/>
      <c r="S44" s="42"/>
      <c r="T44" s="42"/>
      <c r="U44" s="42"/>
      <c r="V44" s="42"/>
      <c r="W44" s="42"/>
      <c r="X44" s="42"/>
      <c r="Y44" s="42"/>
      <c r="Z44" s="42"/>
      <c r="AA44" s="42"/>
      <c r="AB44" s="42"/>
      <c r="AC44" s="42"/>
      <c r="AD44" s="42"/>
      <c r="AE44" s="42"/>
      <c r="AF44" s="42"/>
    </row>
    <row r="45" spans="1:32" ht="15" customHeight="1" x14ac:dyDescent="0.3">
      <c r="A45" s="55">
        <v>39</v>
      </c>
      <c r="B45" s="25"/>
      <c r="C45" s="34"/>
      <c r="D45" s="23"/>
      <c r="E45" s="23"/>
      <c r="F45" s="23"/>
      <c r="G45" s="23"/>
      <c r="H45" s="23"/>
      <c r="I45" s="23"/>
      <c r="J45" s="23"/>
      <c r="K45" s="23"/>
      <c r="L45" s="23"/>
      <c r="M45" s="23"/>
      <c r="N45" s="23"/>
      <c r="O45" s="37"/>
      <c r="P45" s="37"/>
      <c r="Q45" s="23"/>
      <c r="R45" s="217"/>
      <c r="S45" s="42"/>
      <c r="T45" s="42"/>
      <c r="U45" s="42"/>
      <c r="V45" s="42"/>
      <c r="W45" s="42"/>
      <c r="X45" s="42"/>
      <c r="Y45" s="42"/>
      <c r="Z45" s="42"/>
      <c r="AA45" s="42"/>
      <c r="AB45" s="42"/>
      <c r="AC45" s="42"/>
      <c r="AD45" s="42"/>
      <c r="AE45" s="42"/>
      <c r="AF45" s="42"/>
    </row>
    <row r="46" spans="1:32" ht="15" customHeight="1" x14ac:dyDescent="0.3">
      <c r="A46" s="55">
        <v>40</v>
      </c>
      <c r="B46" s="25"/>
      <c r="C46" s="34"/>
      <c r="D46" s="23"/>
      <c r="E46" s="23"/>
      <c r="F46" s="23"/>
      <c r="G46" s="23"/>
      <c r="H46" s="23"/>
      <c r="I46" s="23"/>
      <c r="J46" s="23"/>
      <c r="K46" s="23"/>
      <c r="L46" s="23"/>
      <c r="M46" s="23"/>
      <c r="N46" s="23"/>
      <c r="O46" s="37"/>
      <c r="P46" s="37"/>
      <c r="Q46" s="23"/>
      <c r="R46" s="217"/>
      <c r="S46" s="42"/>
      <c r="T46" s="42"/>
      <c r="U46" s="42"/>
      <c r="V46" s="42"/>
      <c r="W46" s="42"/>
      <c r="X46" s="42"/>
      <c r="Y46" s="42"/>
      <c r="Z46" s="42"/>
      <c r="AA46" s="42"/>
      <c r="AB46" s="42"/>
      <c r="AC46" s="42"/>
      <c r="AD46" s="42"/>
      <c r="AE46" s="42"/>
      <c r="AF46" s="42"/>
    </row>
    <row r="47" spans="1:32" ht="15" customHeight="1" x14ac:dyDescent="0.3">
      <c r="A47" s="55">
        <v>41</v>
      </c>
      <c r="B47" s="25"/>
      <c r="C47" s="34"/>
      <c r="D47" s="23"/>
      <c r="E47" s="23"/>
      <c r="F47" s="23"/>
      <c r="G47" s="23"/>
      <c r="H47" s="23"/>
      <c r="I47" s="23"/>
      <c r="J47" s="23"/>
      <c r="K47" s="23"/>
      <c r="L47" s="23"/>
      <c r="M47" s="23"/>
      <c r="N47" s="23"/>
      <c r="O47" s="37"/>
      <c r="P47" s="37"/>
      <c r="Q47" s="23"/>
      <c r="R47" s="217"/>
      <c r="S47" s="42"/>
      <c r="T47" s="42"/>
      <c r="U47" s="42"/>
      <c r="V47" s="42"/>
      <c r="W47" s="42"/>
      <c r="X47" s="42"/>
      <c r="Y47" s="42"/>
      <c r="Z47" s="42"/>
      <c r="AA47" s="42"/>
      <c r="AB47" s="42"/>
      <c r="AC47" s="42"/>
      <c r="AD47" s="42"/>
      <c r="AE47" s="42"/>
      <c r="AF47" s="42"/>
    </row>
    <row r="48" spans="1:32" ht="15" customHeight="1" x14ac:dyDescent="0.3">
      <c r="A48" s="55">
        <v>42</v>
      </c>
      <c r="B48" s="25"/>
      <c r="C48" s="34"/>
      <c r="D48" s="23"/>
      <c r="E48" s="23"/>
      <c r="F48" s="23"/>
      <c r="G48" s="23"/>
      <c r="H48" s="23"/>
      <c r="I48" s="23"/>
      <c r="J48" s="23"/>
      <c r="K48" s="23"/>
      <c r="L48" s="23"/>
      <c r="M48" s="23"/>
      <c r="N48" s="23"/>
      <c r="O48" s="37"/>
      <c r="P48" s="37"/>
      <c r="Q48" s="23"/>
      <c r="R48" s="217"/>
      <c r="S48" s="42"/>
      <c r="T48" s="42"/>
      <c r="U48" s="42"/>
      <c r="V48" s="42"/>
      <c r="W48" s="42"/>
      <c r="X48" s="42"/>
      <c r="Y48" s="42"/>
      <c r="Z48" s="42"/>
      <c r="AA48" s="42"/>
      <c r="AB48" s="42"/>
      <c r="AC48" s="42"/>
      <c r="AD48" s="42"/>
      <c r="AE48" s="42"/>
      <c r="AF48" s="42"/>
    </row>
    <row r="49" spans="1:32" ht="15" customHeight="1" x14ac:dyDescent="0.3">
      <c r="A49" s="55">
        <v>43</v>
      </c>
      <c r="B49" s="25"/>
      <c r="C49" s="34"/>
      <c r="D49" s="23"/>
      <c r="E49" s="23"/>
      <c r="F49" s="23"/>
      <c r="G49" s="23"/>
      <c r="H49" s="23"/>
      <c r="I49" s="23"/>
      <c r="J49" s="23"/>
      <c r="K49" s="23"/>
      <c r="L49" s="23"/>
      <c r="M49" s="23"/>
      <c r="N49" s="23"/>
      <c r="O49" s="37"/>
      <c r="P49" s="37"/>
      <c r="Q49" s="23"/>
      <c r="R49" s="217"/>
      <c r="S49" s="42"/>
      <c r="T49" s="42"/>
      <c r="U49" s="42"/>
      <c r="V49" s="42"/>
      <c r="W49" s="42"/>
      <c r="X49" s="42"/>
      <c r="Y49" s="42"/>
      <c r="Z49" s="42"/>
      <c r="AA49" s="42"/>
      <c r="AB49" s="42"/>
      <c r="AC49" s="42"/>
      <c r="AD49" s="42"/>
      <c r="AE49" s="42"/>
      <c r="AF49" s="42"/>
    </row>
    <row r="50" spans="1:32" ht="15" customHeight="1" x14ac:dyDescent="0.3">
      <c r="A50" s="55">
        <v>44</v>
      </c>
      <c r="B50" s="25"/>
      <c r="C50" s="34"/>
      <c r="D50" s="23"/>
      <c r="E50" s="23"/>
      <c r="F50" s="23"/>
      <c r="G50" s="23"/>
      <c r="H50" s="23"/>
      <c r="I50" s="23"/>
      <c r="J50" s="23"/>
      <c r="K50" s="23"/>
      <c r="L50" s="23"/>
      <c r="M50" s="23"/>
      <c r="N50" s="23"/>
      <c r="O50" s="37"/>
      <c r="P50" s="37"/>
      <c r="Q50" s="23"/>
      <c r="R50" s="217"/>
      <c r="S50" s="42"/>
      <c r="T50" s="42"/>
      <c r="U50" s="42"/>
      <c r="V50" s="42"/>
      <c r="W50" s="42"/>
      <c r="X50" s="42"/>
      <c r="Y50" s="42"/>
      <c r="Z50" s="42"/>
      <c r="AA50" s="42"/>
      <c r="AB50" s="42"/>
      <c r="AC50" s="42"/>
      <c r="AD50" s="42"/>
      <c r="AE50" s="42"/>
      <c r="AF50" s="42"/>
    </row>
    <row r="51" spans="1:32" ht="15" customHeight="1" x14ac:dyDescent="0.3">
      <c r="A51" s="55">
        <v>45</v>
      </c>
      <c r="B51" s="25"/>
      <c r="C51" s="34"/>
      <c r="D51" s="23"/>
      <c r="E51" s="23"/>
      <c r="F51" s="23"/>
      <c r="G51" s="23"/>
      <c r="H51" s="23"/>
      <c r="I51" s="23"/>
      <c r="J51" s="23"/>
      <c r="K51" s="23"/>
      <c r="L51" s="23"/>
      <c r="M51" s="23"/>
      <c r="N51" s="23"/>
      <c r="O51" s="37"/>
      <c r="P51" s="37"/>
      <c r="Q51" s="23"/>
      <c r="R51" s="217"/>
      <c r="S51" s="42"/>
      <c r="T51" s="42"/>
      <c r="U51" s="42"/>
      <c r="V51" s="42"/>
      <c r="W51" s="42"/>
      <c r="X51" s="42"/>
      <c r="Y51" s="42"/>
      <c r="Z51" s="42"/>
      <c r="AA51" s="42"/>
      <c r="AB51" s="42"/>
      <c r="AC51" s="42"/>
      <c r="AD51" s="42"/>
      <c r="AE51" s="42"/>
      <c r="AF51" s="42"/>
    </row>
    <row r="52" spans="1:32" ht="15" customHeight="1" x14ac:dyDescent="0.3">
      <c r="A52" s="55">
        <v>46</v>
      </c>
      <c r="B52" s="25"/>
      <c r="C52" s="34"/>
      <c r="D52" s="23"/>
      <c r="E52" s="23"/>
      <c r="F52" s="23"/>
      <c r="G52" s="23"/>
      <c r="H52" s="23"/>
      <c r="I52" s="23"/>
      <c r="J52" s="23"/>
      <c r="K52" s="23"/>
      <c r="L52" s="23"/>
      <c r="M52" s="23"/>
      <c r="N52" s="23"/>
      <c r="O52" s="37"/>
      <c r="P52" s="37"/>
      <c r="Q52" s="23"/>
      <c r="R52" s="217"/>
      <c r="S52" s="42"/>
      <c r="T52" s="42"/>
      <c r="U52" s="42"/>
      <c r="V52" s="42"/>
      <c r="W52" s="42"/>
      <c r="X52" s="42"/>
      <c r="Y52" s="42"/>
      <c r="Z52" s="42"/>
      <c r="AA52" s="42"/>
      <c r="AB52" s="42"/>
      <c r="AC52" s="42"/>
      <c r="AD52" s="42"/>
      <c r="AE52" s="42"/>
      <c r="AF52" s="42"/>
    </row>
    <row r="53" spans="1:32" ht="15" customHeight="1" x14ac:dyDescent="0.3">
      <c r="A53" s="55">
        <v>47</v>
      </c>
      <c r="B53" s="25"/>
      <c r="C53" s="34"/>
      <c r="D53" s="23"/>
      <c r="E53" s="23"/>
      <c r="F53" s="23"/>
      <c r="G53" s="23"/>
      <c r="H53" s="23"/>
      <c r="I53" s="23"/>
      <c r="J53" s="23"/>
      <c r="K53" s="23"/>
      <c r="L53" s="23"/>
      <c r="M53" s="23"/>
      <c r="N53" s="23"/>
      <c r="O53" s="37"/>
      <c r="P53" s="37"/>
      <c r="Q53" s="23"/>
      <c r="R53" s="217"/>
      <c r="S53" s="42"/>
      <c r="T53" s="42"/>
      <c r="U53" s="42"/>
      <c r="V53" s="42"/>
      <c r="W53" s="42"/>
      <c r="X53" s="42"/>
      <c r="Y53" s="42"/>
      <c r="Z53" s="42"/>
      <c r="AA53" s="42"/>
      <c r="AB53" s="42"/>
      <c r="AC53" s="42"/>
      <c r="AD53" s="42"/>
      <c r="AE53" s="42"/>
      <c r="AF53" s="42"/>
    </row>
    <row r="54" spans="1:32" ht="15" customHeight="1" x14ac:dyDescent="0.3">
      <c r="A54" s="55">
        <v>48</v>
      </c>
      <c r="B54" s="25"/>
      <c r="C54" s="34"/>
      <c r="D54" s="23"/>
      <c r="E54" s="23"/>
      <c r="F54" s="23"/>
      <c r="G54" s="23"/>
      <c r="H54" s="23"/>
      <c r="I54" s="23"/>
      <c r="J54" s="23"/>
      <c r="K54" s="23"/>
      <c r="L54" s="23"/>
      <c r="M54" s="23"/>
      <c r="N54" s="23"/>
      <c r="O54" s="37"/>
      <c r="P54" s="37"/>
      <c r="Q54" s="23"/>
      <c r="R54" s="217"/>
      <c r="S54" s="42"/>
      <c r="T54" s="42"/>
      <c r="U54" s="42"/>
      <c r="V54" s="42"/>
      <c r="W54" s="42"/>
      <c r="X54" s="42"/>
      <c r="Y54" s="42"/>
      <c r="Z54" s="42"/>
      <c r="AA54" s="42"/>
      <c r="AB54" s="42"/>
      <c r="AC54" s="42"/>
      <c r="AD54" s="42"/>
      <c r="AE54" s="42"/>
      <c r="AF54" s="42"/>
    </row>
    <row r="55" spans="1:32" ht="15" customHeight="1" x14ac:dyDescent="0.3">
      <c r="A55" s="55">
        <v>49</v>
      </c>
      <c r="B55" s="25"/>
      <c r="C55" s="34"/>
      <c r="D55" s="23"/>
      <c r="E55" s="23"/>
      <c r="F55" s="23"/>
      <c r="G55" s="23"/>
      <c r="H55" s="23"/>
      <c r="I55" s="23"/>
      <c r="J55" s="23"/>
      <c r="K55" s="23"/>
      <c r="L55" s="23"/>
      <c r="M55" s="23"/>
      <c r="N55" s="23"/>
      <c r="O55" s="37"/>
      <c r="P55" s="37"/>
      <c r="Q55" s="23"/>
      <c r="R55" s="217"/>
      <c r="S55" s="42"/>
      <c r="T55" s="42"/>
      <c r="U55" s="42"/>
      <c r="V55" s="42"/>
      <c r="W55" s="42"/>
      <c r="X55" s="42"/>
      <c r="Y55" s="42"/>
      <c r="Z55" s="42"/>
      <c r="AA55" s="42"/>
      <c r="AB55" s="42"/>
      <c r="AC55" s="42"/>
      <c r="AD55" s="42"/>
      <c r="AE55" s="42"/>
      <c r="AF55" s="42"/>
    </row>
    <row r="56" spans="1:32" ht="15" customHeight="1" x14ac:dyDescent="0.3">
      <c r="A56" s="55">
        <v>50</v>
      </c>
      <c r="B56" s="25"/>
      <c r="C56" s="34"/>
      <c r="D56" s="23"/>
      <c r="E56" s="23"/>
      <c r="F56" s="23"/>
      <c r="G56" s="23"/>
      <c r="H56" s="23"/>
      <c r="I56" s="23"/>
      <c r="J56" s="23"/>
      <c r="K56" s="23"/>
      <c r="L56" s="23"/>
      <c r="M56" s="23"/>
      <c r="N56" s="23"/>
      <c r="O56" s="37"/>
      <c r="P56" s="37"/>
      <c r="Q56" s="23"/>
      <c r="R56" s="217"/>
      <c r="S56" s="42"/>
      <c r="T56" s="42"/>
      <c r="U56" s="42"/>
      <c r="V56" s="42"/>
      <c r="W56" s="42"/>
      <c r="X56" s="42"/>
      <c r="Y56" s="42"/>
      <c r="Z56" s="42"/>
      <c r="AA56" s="42"/>
      <c r="AB56" s="42"/>
      <c r="AC56" s="42"/>
      <c r="AD56" s="42"/>
      <c r="AE56" s="42"/>
      <c r="AF56" s="42"/>
    </row>
    <row r="57" spans="1:32" ht="15" customHeight="1" x14ac:dyDescent="0.3">
      <c r="A57" s="55">
        <v>51</v>
      </c>
      <c r="B57" s="25"/>
      <c r="C57" s="34"/>
      <c r="D57" s="23"/>
      <c r="E57" s="23"/>
      <c r="F57" s="23"/>
      <c r="G57" s="23"/>
      <c r="H57" s="23"/>
      <c r="I57" s="23"/>
      <c r="J57" s="23"/>
      <c r="K57" s="23"/>
      <c r="L57" s="23"/>
      <c r="M57" s="23"/>
      <c r="N57" s="23"/>
      <c r="O57" s="37"/>
      <c r="P57" s="37"/>
      <c r="Q57" s="23"/>
      <c r="R57" s="217"/>
      <c r="S57" s="42"/>
      <c r="T57" s="42"/>
      <c r="U57" s="42"/>
      <c r="V57" s="42"/>
      <c r="W57" s="42"/>
      <c r="X57" s="42"/>
      <c r="Y57" s="42"/>
      <c r="Z57" s="42"/>
      <c r="AA57" s="42"/>
      <c r="AB57" s="42"/>
      <c r="AC57" s="42"/>
      <c r="AD57" s="42"/>
      <c r="AE57" s="42"/>
      <c r="AF57" s="42"/>
    </row>
    <row r="58" spans="1:32" ht="15" customHeight="1" x14ac:dyDescent="0.3">
      <c r="A58" s="55">
        <v>52</v>
      </c>
      <c r="B58" s="25"/>
      <c r="C58" s="34"/>
      <c r="D58" s="23"/>
      <c r="E58" s="23"/>
      <c r="F58" s="23"/>
      <c r="G58" s="23"/>
      <c r="H58" s="23"/>
      <c r="I58" s="23"/>
      <c r="J58" s="23"/>
      <c r="K58" s="23"/>
      <c r="L58" s="23"/>
      <c r="M58" s="23"/>
      <c r="N58" s="23"/>
      <c r="O58" s="37"/>
      <c r="P58" s="37"/>
      <c r="Q58" s="23"/>
      <c r="R58" s="217"/>
      <c r="S58" s="42"/>
      <c r="T58" s="42"/>
      <c r="U58" s="42"/>
      <c r="V58" s="42"/>
      <c r="W58" s="42"/>
      <c r="X58" s="42"/>
      <c r="Y58" s="42"/>
      <c r="Z58" s="42"/>
      <c r="AA58" s="42"/>
      <c r="AB58" s="42"/>
      <c r="AC58" s="42"/>
      <c r="AD58" s="42"/>
      <c r="AE58" s="42"/>
      <c r="AF58" s="42"/>
    </row>
    <row r="59" spans="1:32" x14ac:dyDescent="0.3">
      <c r="A59" s="55">
        <v>53</v>
      </c>
      <c r="B59" s="22"/>
      <c r="C59" s="33"/>
      <c r="D59" s="23"/>
      <c r="E59" s="23"/>
      <c r="F59" s="23"/>
      <c r="G59" s="23"/>
      <c r="H59" s="23"/>
      <c r="I59" s="23"/>
      <c r="J59" s="23"/>
      <c r="K59" s="23"/>
      <c r="L59" s="23"/>
      <c r="M59" s="23"/>
      <c r="N59" s="23"/>
      <c r="O59" s="37"/>
      <c r="P59" s="37"/>
      <c r="Q59" s="23"/>
      <c r="R59" s="217"/>
      <c r="S59" s="42"/>
      <c r="T59" s="42"/>
      <c r="U59" s="42"/>
      <c r="V59" s="42"/>
      <c r="W59" s="42"/>
      <c r="X59" s="42"/>
      <c r="Y59" s="42"/>
      <c r="Z59" s="42"/>
      <c r="AA59" s="42"/>
      <c r="AB59" s="42"/>
      <c r="AC59" s="42"/>
      <c r="AD59" s="42"/>
      <c r="AE59" s="42"/>
      <c r="AF59" s="42"/>
    </row>
    <row r="60" spans="1:32" x14ac:dyDescent="0.3">
      <c r="A60" s="55">
        <v>54</v>
      </c>
      <c r="B60" s="22"/>
      <c r="C60" s="33"/>
      <c r="D60" s="23"/>
      <c r="E60" s="23"/>
      <c r="F60" s="23"/>
      <c r="G60" s="23"/>
      <c r="H60" s="23"/>
      <c r="I60" s="23"/>
      <c r="J60" s="23"/>
      <c r="K60" s="23"/>
      <c r="L60" s="23"/>
      <c r="M60" s="23"/>
      <c r="N60" s="23"/>
      <c r="O60" s="37"/>
      <c r="P60" s="37"/>
      <c r="Q60" s="23"/>
      <c r="R60" s="217"/>
      <c r="S60" s="42"/>
      <c r="T60" s="42"/>
      <c r="U60" s="42"/>
      <c r="V60" s="42"/>
      <c r="W60" s="42"/>
      <c r="X60" s="42"/>
      <c r="Y60" s="42"/>
      <c r="Z60" s="42"/>
      <c r="AA60" s="42"/>
      <c r="AB60" s="42"/>
      <c r="AC60" s="42"/>
      <c r="AD60" s="42"/>
      <c r="AE60" s="42"/>
      <c r="AF60" s="42"/>
    </row>
    <row r="61" spans="1:32" x14ac:dyDescent="0.3">
      <c r="A61" s="55">
        <v>55</v>
      </c>
      <c r="B61" s="22"/>
      <c r="C61" s="33"/>
      <c r="D61" s="23"/>
      <c r="E61" s="23"/>
      <c r="F61" s="23"/>
      <c r="G61" s="23"/>
      <c r="H61" s="23"/>
      <c r="I61" s="23"/>
      <c r="J61" s="23"/>
      <c r="K61" s="23"/>
      <c r="L61" s="23"/>
      <c r="M61" s="23"/>
      <c r="N61" s="23"/>
      <c r="O61" s="37"/>
      <c r="P61" s="37"/>
      <c r="Q61" s="23"/>
      <c r="R61" s="217"/>
      <c r="S61" s="42"/>
      <c r="T61" s="42"/>
      <c r="U61" s="42"/>
      <c r="V61" s="42"/>
      <c r="W61" s="42"/>
      <c r="X61" s="42"/>
      <c r="Y61" s="42"/>
      <c r="Z61" s="42"/>
      <c r="AA61" s="42"/>
      <c r="AB61" s="42"/>
      <c r="AC61" s="42"/>
      <c r="AD61" s="42"/>
      <c r="AE61" s="42"/>
      <c r="AF61" s="42"/>
    </row>
    <row r="62" spans="1:32" x14ac:dyDescent="0.3">
      <c r="A62" s="55">
        <v>56</v>
      </c>
      <c r="B62" s="22"/>
      <c r="C62" s="33"/>
      <c r="D62" s="23"/>
      <c r="E62" s="23"/>
      <c r="F62" s="23"/>
      <c r="G62" s="23"/>
      <c r="H62" s="23"/>
      <c r="I62" s="23"/>
      <c r="J62" s="23"/>
      <c r="K62" s="23"/>
      <c r="L62" s="23"/>
      <c r="M62" s="23"/>
      <c r="N62" s="23"/>
      <c r="O62" s="37"/>
      <c r="P62" s="37"/>
      <c r="Q62" s="23"/>
      <c r="R62" s="217"/>
      <c r="S62" s="42"/>
      <c r="T62" s="42"/>
      <c r="U62" s="42"/>
      <c r="V62" s="42"/>
      <c r="W62" s="42"/>
      <c r="X62" s="42"/>
      <c r="Y62" s="42"/>
      <c r="Z62" s="42"/>
      <c r="AA62" s="42"/>
      <c r="AB62" s="42"/>
      <c r="AC62" s="42"/>
      <c r="AD62" s="42"/>
      <c r="AE62" s="42"/>
      <c r="AF62" s="42"/>
    </row>
    <row r="63" spans="1:32" x14ac:dyDescent="0.3">
      <c r="A63" s="55">
        <v>57</v>
      </c>
      <c r="B63" s="22"/>
      <c r="C63" s="33"/>
      <c r="D63" s="23"/>
      <c r="E63" s="23"/>
      <c r="F63" s="23"/>
      <c r="G63" s="23"/>
      <c r="H63" s="23"/>
      <c r="I63" s="23"/>
      <c r="J63" s="23"/>
      <c r="K63" s="23"/>
      <c r="L63" s="23"/>
      <c r="M63" s="23"/>
      <c r="N63" s="23"/>
      <c r="O63" s="37"/>
      <c r="P63" s="37"/>
      <c r="Q63" s="23"/>
      <c r="R63" s="217"/>
      <c r="S63" s="42"/>
      <c r="T63" s="42"/>
      <c r="U63" s="42"/>
      <c r="V63" s="42"/>
      <c r="W63" s="42"/>
      <c r="X63" s="42"/>
      <c r="Y63" s="42"/>
      <c r="Z63" s="42"/>
      <c r="AA63" s="42"/>
      <c r="AB63" s="42"/>
      <c r="AC63" s="42"/>
      <c r="AD63" s="42"/>
      <c r="AE63" s="42"/>
      <c r="AF63" s="42"/>
    </row>
    <row r="64" spans="1:32" x14ac:dyDescent="0.3">
      <c r="A64" s="55">
        <v>58</v>
      </c>
      <c r="B64" s="22"/>
      <c r="C64" s="33"/>
      <c r="D64" s="23"/>
      <c r="E64" s="23"/>
      <c r="F64" s="23"/>
      <c r="G64" s="23"/>
      <c r="H64" s="23"/>
      <c r="I64" s="23"/>
      <c r="J64" s="23"/>
      <c r="K64" s="23"/>
      <c r="L64" s="23"/>
      <c r="M64" s="23"/>
      <c r="N64" s="23"/>
      <c r="O64" s="37"/>
      <c r="P64" s="37"/>
      <c r="Q64" s="23"/>
      <c r="R64" s="217"/>
      <c r="S64" s="42"/>
      <c r="T64" s="42"/>
      <c r="U64" s="42"/>
      <c r="V64" s="42"/>
      <c r="W64" s="42"/>
      <c r="X64" s="42"/>
      <c r="Y64" s="42"/>
      <c r="Z64" s="42"/>
      <c r="AA64" s="42"/>
      <c r="AB64" s="42"/>
      <c r="AC64" s="42"/>
      <c r="AD64" s="42"/>
      <c r="AE64" s="42"/>
      <c r="AF64" s="42"/>
    </row>
    <row r="65" spans="1:32" x14ac:dyDescent="0.3">
      <c r="A65" s="55">
        <v>59</v>
      </c>
      <c r="B65" s="22"/>
      <c r="C65" s="33"/>
      <c r="D65" s="23"/>
      <c r="E65" s="23"/>
      <c r="F65" s="23"/>
      <c r="G65" s="23"/>
      <c r="H65" s="23"/>
      <c r="I65" s="23"/>
      <c r="J65" s="23"/>
      <c r="K65" s="23"/>
      <c r="L65" s="23"/>
      <c r="M65" s="23"/>
      <c r="N65" s="23"/>
      <c r="O65" s="37"/>
      <c r="P65" s="37"/>
      <c r="Q65" s="23"/>
      <c r="R65" s="217"/>
      <c r="S65" s="42"/>
      <c r="T65" s="42"/>
      <c r="U65" s="42"/>
      <c r="V65" s="42"/>
      <c r="W65" s="42"/>
      <c r="X65" s="42"/>
      <c r="Y65" s="42"/>
      <c r="Z65" s="42"/>
      <c r="AA65" s="42"/>
      <c r="AB65" s="42"/>
      <c r="AC65" s="42"/>
      <c r="AD65" s="42"/>
      <c r="AE65" s="42"/>
      <c r="AF65" s="42"/>
    </row>
    <row r="66" spans="1:32" x14ac:dyDescent="0.3">
      <c r="A66" s="55">
        <v>60</v>
      </c>
      <c r="B66" s="22"/>
      <c r="C66" s="33"/>
      <c r="D66" s="23"/>
      <c r="E66" s="23"/>
      <c r="F66" s="23"/>
      <c r="G66" s="23"/>
      <c r="H66" s="23"/>
      <c r="I66" s="23"/>
      <c r="J66" s="23"/>
      <c r="K66" s="23"/>
      <c r="L66" s="23"/>
      <c r="M66" s="23"/>
      <c r="N66" s="23"/>
      <c r="O66" s="37"/>
      <c r="P66" s="37"/>
      <c r="Q66" s="23"/>
      <c r="R66" s="217"/>
      <c r="S66" s="42"/>
      <c r="T66" s="42"/>
      <c r="U66" s="42"/>
      <c r="V66" s="42"/>
      <c r="W66" s="42"/>
      <c r="X66" s="42"/>
      <c r="Y66" s="42"/>
      <c r="Z66" s="42"/>
      <c r="AA66" s="42"/>
      <c r="AB66" s="42"/>
      <c r="AC66" s="42"/>
      <c r="AD66" s="42"/>
      <c r="AE66" s="42"/>
      <c r="AF66" s="42"/>
    </row>
    <row r="67" spans="1:32" x14ac:dyDescent="0.3">
      <c r="A67" s="55">
        <v>61</v>
      </c>
      <c r="B67" s="22"/>
      <c r="C67" s="33"/>
      <c r="D67" s="23"/>
      <c r="E67" s="23"/>
      <c r="F67" s="23"/>
      <c r="G67" s="23"/>
      <c r="H67" s="23"/>
      <c r="I67" s="23"/>
      <c r="J67" s="23"/>
      <c r="K67" s="23"/>
      <c r="L67" s="23"/>
      <c r="M67" s="23"/>
      <c r="N67" s="23"/>
      <c r="O67" s="37"/>
      <c r="P67" s="37"/>
      <c r="Q67" s="23"/>
      <c r="R67" s="217"/>
      <c r="S67" s="42"/>
      <c r="T67" s="42"/>
      <c r="U67" s="42"/>
      <c r="V67" s="42"/>
      <c r="W67" s="42"/>
      <c r="X67" s="42"/>
      <c r="Y67" s="42"/>
      <c r="Z67" s="42"/>
      <c r="AA67" s="42"/>
      <c r="AB67" s="42"/>
      <c r="AC67" s="42"/>
      <c r="AD67" s="42"/>
      <c r="AE67" s="42"/>
      <c r="AF67" s="42"/>
    </row>
    <row r="68" spans="1:32" x14ac:dyDescent="0.3">
      <c r="A68" s="55">
        <v>62</v>
      </c>
      <c r="B68" s="22"/>
      <c r="C68" s="33"/>
      <c r="D68" s="23"/>
      <c r="E68" s="23"/>
      <c r="F68" s="23"/>
      <c r="G68" s="23"/>
      <c r="H68" s="23"/>
      <c r="I68" s="23"/>
      <c r="J68" s="23"/>
      <c r="K68" s="23"/>
      <c r="L68" s="23"/>
      <c r="M68" s="23"/>
      <c r="N68" s="23"/>
      <c r="O68" s="37"/>
      <c r="P68" s="37"/>
      <c r="Q68" s="23"/>
      <c r="R68" s="217"/>
      <c r="S68" s="42"/>
      <c r="T68" s="42"/>
      <c r="U68" s="42"/>
      <c r="V68" s="42"/>
      <c r="W68" s="42"/>
      <c r="X68" s="42"/>
      <c r="Y68" s="42"/>
      <c r="Z68" s="42"/>
      <c r="AA68" s="42"/>
      <c r="AB68" s="42"/>
      <c r="AC68" s="42"/>
      <c r="AD68" s="42"/>
      <c r="AE68" s="42"/>
      <c r="AF68" s="42"/>
    </row>
    <row r="69" spans="1:32" x14ac:dyDescent="0.3">
      <c r="A69" s="55">
        <v>63</v>
      </c>
      <c r="B69" s="22"/>
      <c r="C69" s="33"/>
      <c r="D69" s="23"/>
      <c r="E69" s="23"/>
      <c r="F69" s="23"/>
      <c r="G69" s="23"/>
      <c r="H69" s="23"/>
      <c r="I69" s="23"/>
      <c r="J69" s="23"/>
      <c r="K69" s="23"/>
      <c r="L69" s="23"/>
      <c r="M69" s="23"/>
      <c r="N69" s="23"/>
      <c r="O69" s="37"/>
      <c r="P69" s="37"/>
      <c r="Q69" s="23"/>
      <c r="R69" s="217"/>
      <c r="S69" s="42"/>
      <c r="T69" s="42"/>
      <c r="U69" s="42"/>
      <c r="V69" s="42"/>
      <c r="W69" s="42"/>
      <c r="X69" s="42"/>
      <c r="Y69" s="42"/>
      <c r="Z69" s="42"/>
      <c r="AA69" s="42"/>
      <c r="AB69" s="42"/>
      <c r="AC69" s="42"/>
      <c r="AD69" s="42"/>
      <c r="AE69" s="42"/>
      <c r="AF69" s="42"/>
    </row>
    <row r="70" spans="1:32" x14ac:dyDescent="0.3">
      <c r="A70" s="55">
        <v>64</v>
      </c>
      <c r="B70" s="22"/>
      <c r="C70" s="33"/>
      <c r="D70" s="23"/>
      <c r="E70" s="23"/>
      <c r="F70" s="23"/>
      <c r="G70" s="23"/>
      <c r="H70" s="23"/>
      <c r="I70" s="23"/>
      <c r="J70" s="23"/>
      <c r="K70" s="23"/>
      <c r="L70" s="23"/>
      <c r="M70" s="23"/>
      <c r="N70" s="23"/>
      <c r="O70" s="37"/>
      <c r="P70" s="37"/>
      <c r="Q70" s="23"/>
      <c r="R70" s="217"/>
      <c r="S70" s="42"/>
      <c r="T70" s="42"/>
      <c r="U70" s="42"/>
      <c r="V70" s="42"/>
      <c r="W70" s="42"/>
      <c r="X70" s="42"/>
      <c r="Y70" s="42"/>
      <c r="Z70" s="42"/>
      <c r="AA70" s="42"/>
      <c r="AB70" s="42"/>
      <c r="AC70" s="42"/>
      <c r="AD70" s="42"/>
      <c r="AE70" s="42"/>
      <c r="AF70" s="42"/>
    </row>
    <row r="71" spans="1:32" x14ac:dyDescent="0.3">
      <c r="A71" s="55">
        <v>65</v>
      </c>
      <c r="B71" s="22"/>
      <c r="C71" s="33"/>
      <c r="D71" s="23"/>
      <c r="E71" s="23"/>
      <c r="F71" s="23"/>
      <c r="G71" s="23"/>
      <c r="H71" s="23"/>
      <c r="I71" s="23"/>
      <c r="J71" s="23"/>
      <c r="K71" s="23"/>
      <c r="L71" s="23"/>
      <c r="M71" s="23"/>
      <c r="N71" s="23"/>
      <c r="O71" s="37"/>
      <c r="P71" s="37"/>
      <c r="Q71" s="23"/>
      <c r="R71" s="217"/>
      <c r="S71" s="42"/>
      <c r="T71" s="42"/>
      <c r="U71" s="42"/>
      <c r="V71" s="42"/>
      <c r="W71" s="42"/>
      <c r="X71" s="42"/>
      <c r="Y71" s="42"/>
      <c r="Z71" s="42"/>
      <c r="AA71" s="42"/>
      <c r="AB71" s="42"/>
      <c r="AC71" s="42"/>
      <c r="AD71" s="42"/>
      <c r="AE71" s="42"/>
      <c r="AF71" s="42"/>
    </row>
    <row r="72" spans="1:32" x14ac:dyDescent="0.3">
      <c r="A72" s="55">
        <v>66</v>
      </c>
      <c r="B72" s="22"/>
      <c r="C72" s="33"/>
      <c r="D72" s="23"/>
      <c r="E72" s="23"/>
      <c r="F72" s="23"/>
      <c r="G72" s="23"/>
      <c r="H72" s="23"/>
      <c r="I72" s="23"/>
      <c r="J72" s="23"/>
      <c r="K72" s="23"/>
      <c r="L72" s="23"/>
      <c r="M72" s="23"/>
      <c r="N72" s="23"/>
      <c r="O72" s="37"/>
      <c r="P72" s="37"/>
      <c r="Q72" s="23"/>
      <c r="R72" s="217"/>
      <c r="S72" s="42"/>
      <c r="T72" s="42"/>
      <c r="U72" s="42"/>
      <c r="V72" s="42"/>
      <c r="W72" s="42"/>
      <c r="X72" s="42"/>
      <c r="Y72" s="42"/>
      <c r="Z72" s="42"/>
      <c r="AA72" s="42"/>
      <c r="AB72" s="42"/>
      <c r="AC72" s="42"/>
      <c r="AD72" s="42"/>
      <c r="AE72" s="42"/>
      <c r="AF72" s="42"/>
    </row>
    <row r="73" spans="1:32" x14ac:dyDescent="0.3">
      <c r="A73" s="55">
        <v>67</v>
      </c>
      <c r="B73" s="22"/>
      <c r="C73" s="33"/>
      <c r="D73" s="23"/>
      <c r="E73" s="23"/>
      <c r="F73" s="23"/>
      <c r="G73" s="23"/>
      <c r="H73" s="23"/>
      <c r="I73" s="23"/>
      <c r="J73" s="23"/>
      <c r="K73" s="23"/>
      <c r="L73" s="23"/>
      <c r="M73" s="23"/>
      <c r="N73" s="23"/>
      <c r="O73" s="37"/>
      <c r="P73" s="37"/>
      <c r="Q73" s="23"/>
      <c r="R73" s="217"/>
      <c r="S73" s="42"/>
      <c r="T73" s="42"/>
      <c r="U73" s="42"/>
      <c r="V73" s="42"/>
      <c r="W73" s="42"/>
      <c r="X73" s="42"/>
      <c r="Y73" s="42"/>
      <c r="Z73" s="42"/>
      <c r="AA73" s="42"/>
      <c r="AB73" s="42"/>
      <c r="AC73" s="42"/>
      <c r="AD73" s="42"/>
      <c r="AE73" s="42"/>
      <c r="AF73" s="42"/>
    </row>
    <row r="74" spans="1:32" x14ac:dyDescent="0.3">
      <c r="A74" s="55">
        <v>68</v>
      </c>
      <c r="B74" s="22"/>
      <c r="C74" s="33"/>
      <c r="D74" s="23"/>
      <c r="E74" s="23"/>
      <c r="F74" s="23"/>
      <c r="G74" s="23"/>
      <c r="H74" s="23"/>
      <c r="I74" s="23"/>
      <c r="J74" s="23"/>
      <c r="K74" s="23"/>
      <c r="L74" s="23"/>
      <c r="M74" s="23"/>
      <c r="N74" s="23"/>
      <c r="O74" s="37"/>
      <c r="P74" s="37"/>
      <c r="Q74" s="23"/>
      <c r="R74" s="217"/>
      <c r="S74" s="42"/>
      <c r="T74" s="42"/>
      <c r="U74" s="42"/>
      <c r="V74" s="42"/>
      <c r="W74" s="42"/>
      <c r="X74" s="42"/>
      <c r="Y74" s="42"/>
      <c r="Z74" s="42"/>
      <c r="AA74" s="42"/>
      <c r="AB74" s="42"/>
      <c r="AC74" s="42"/>
      <c r="AD74" s="42"/>
      <c r="AE74" s="42"/>
      <c r="AF74" s="42"/>
    </row>
    <row r="75" spans="1:32" x14ac:dyDescent="0.3">
      <c r="A75" s="55">
        <v>69</v>
      </c>
      <c r="B75" s="22"/>
      <c r="C75" s="33"/>
      <c r="D75" s="23"/>
      <c r="E75" s="23"/>
      <c r="F75" s="23"/>
      <c r="G75" s="23"/>
      <c r="H75" s="23"/>
      <c r="I75" s="23"/>
      <c r="J75" s="23"/>
      <c r="K75" s="23"/>
      <c r="L75" s="23"/>
      <c r="M75" s="23"/>
      <c r="N75" s="23"/>
      <c r="O75" s="37"/>
      <c r="P75" s="37"/>
      <c r="Q75" s="23"/>
      <c r="R75" s="217"/>
      <c r="S75" s="42"/>
      <c r="T75" s="42"/>
      <c r="U75" s="42"/>
      <c r="V75" s="42"/>
      <c r="W75" s="42"/>
      <c r="X75" s="42"/>
      <c r="Y75" s="42"/>
      <c r="Z75" s="42"/>
      <c r="AA75" s="42"/>
      <c r="AB75" s="42"/>
      <c r="AC75" s="42"/>
      <c r="AD75" s="42"/>
      <c r="AE75" s="42"/>
      <c r="AF75" s="42"/>
    </row>
    <row r="76" spans="1:32" x14ac:dyDescent="0.3">
      <c r="A76" s="55">
        <v>70</v>
      </c>
      <c r="B76" s="22"/>
      <c r="C76" s="33"/>
      <c r="D76" s="23"/>
      <c r="E76" s="23"/>
      <c r="F76" s="23"/>
      <c r="G76" s="23"/>
      <c r="H76" s="23"/>
      <c r="I76" s="23"/>
      <c r="J76" s="23"/>
      <c r="K76" s="23"/>
      <c r="L76" s="23"/>
      <c r="M76" s="23"/>
      <c r="N76" s="23"/>
      <c r="O76" s="37"/>
      <c r="P76" s="37"/>
      <c r="Q76" s="23"/>
      <c r="R76" s="217"/>
      <c r="S76" s="42"/>
      <c r="T76" s="42"/>
      <c r="U76" s="42"/>
      <c r="V76" s="42"/>
      <c r="W76" s="42"/>
      <c r="X76" s="42"/>
      <c r="Y76" s="42"/>
      <c r="Z76" s="42"/>
      <c r="AA76" s="42"/>
      <c r="AB76" s="42"/>
      <c r="AC76" s="42"/>
      <c r="AD76" s="42"/>
      <c r="AE76" s="42"/>
      <c r="AF76" s="42"/>
    </row>
    <row r="77" spans="1:32" x14ac:dyDescent="0.3">
      <c r="A77" s="55">
        <v>71</v>
      </c>
      <c r="B77" s="22"/>
      <c r="C77" s="33"/>
      <c r="D77" s="23"/>
      <c r="E77" s="23"/>
      <c r="F77" s="23"/>
      <c r="G77" s="23"/>
      <c r="H77" s="23"/>
      <c r="I77" s="23"/>
      <c r="J77" s="23"/>
      <c r="K77" s="23"/>
      <c r="L77" s="23"/>
      <c r="M77" s="23"/>
      <c r="N77" s="23"/>
      <c r="O77" s="37"/>
      <c r="P77" s="37"/>
      <c r="Q77" s="23"/>
      <c r="R77" s="217"/>
      <c r="S77" s="42"/>
      <c r="T77" s="42"/>
      <c r="U77" s="42"/>
      <c r="V77" s="42"/>
      <c r="W77" s="42"/>
      <c r="X77" s="42"/>
      <c r="Y77" s="42"/>
      <c r="Z77" s="42"/>
      <c r="AA77" s="42"/>
      <c r="AB77" s="42"/>
      <c r="AC77" s="42"/>
      <c r="AD77" s="42"/>
      <c r="AE77" s="42"/>
      <c r="AF77" s="42"/>
    </row>
    <row r="78" spans="1:32" x14ac:dyDescent="0.3">
      <c r="A78" s="55">
        <v>72</v>
      </c>
      <c r="B78" s="22"/>
      <c r="C78" s="33"/>
      <c r="D78" s="23"/>
      <c r="E78" s="23"/>
      <c r="F78" s="23"/>
      <c r="G78" s="23"/>
      <c r="H78" s="23"/>
      <c r="I78" s="23"/>
      <c r="J78" s="23"/>
      <c r="K78" s="23"/>
      <c r="L78" s="23"/>
      <c r="M78" s="23"/>
      <c r="N78" s="23"/>
      <c r="O78" s="37"/>
      <c r="P78" s="37"/>
      <c r="Q78" s="23"/>
      <c r="R78" s="217"/>
      <c r="S78" s="42"/>
      <c r="T78" s="42"/>
      <c r="U78" s="42"/>
      <c r="V78" s="42"/>
      <c r="W78" s="42"/>
      <c r="X78" s="42"/>
      <c r="Y78" s="42"/>
      <c r="Z78" s="42"/>
      <c r="AA78" s="42"/>
      <c r="AB78" s="42"/>
      <c r="AC78" s="42"/>
      <c r="AD78" s="42"/>
      <c r="AE78" s="42"/>
      <c r="AF78" s="42"/>
    </row>
    <row r="79" spans="1:32" x14ac:dyDescent="0.3">
      <c r="A79" s="55">
        <v>73</v>
      </c>
      <c r="B79" s="22"/>
      <c r="C79" s="33"/>
      <c r="D79" s="23"/>
      <c r="E79" s="23"/>
      <c r="F79" s="23"/>
      <c r="G79" s="23"/>
      <c r="H79" s="23"/>
      <c r="I79" s="23"/>
      <c r="J79" s="23"/>
      <c r="K79" s="23"/>
      <c r="L79" s="23"/>
      <c r="M79" s="23"/>
      <c r="N79" s="23"/>
      <c r="O79" s="37"/>
      <c r="P79" s="37"/>
      <c r="Q79" s="23"/>
      <c r="R79" s="217"/>
      <c r="S79" s="42"/>
      <c r="T79" s="42"/>
      <c r="U79" s="42"/>
      <c r="V79" s="42"/>
      <c r="W79" s="42"/>
      <c r="X79" s="42"/>
      <c r="Y79" s="42"/>
      <c r="Z79" s="42"/>
      <c r="AA79" s="42"/>
      <c r="AB79" s="42"/>
      <c r="AC79" s="42"/>
      <c r="AD79" s="42"/>
      <c r="AE79" s="42"/>
      <c r="AF79" s="42"/>
    </row>
    <row r="80" spans="1:32" x14ac:dyDescent="0.3">
      <c r="A80" s="55">
        <v>74</v>
      </c>
      <c r="B80" s="22"/>
      <c r="C80" s="33"/>
      <c r="D80" s="23"/>
      <c r="E80" s="23"/>
      <c r="F80" s="23"/>
      <c r="G80" s="23"/>
      <c r="H80" s="23"/>
      <c r="I80" s="23"/>
      <c r="J80" s="23"/>
      <c r="K80" s="23"/>
      <c r="L80" s="23"/>
      <c r="M80" s="23"/>
      <c r="N80" s="23"/>
      <c r="O80" s="37"/>
      <c r="P80" s="37"/>
      <c r="Q80" s="23"/>
      <c r="R80" s="217"/>
      <c r="S80" s="42"/>
      <c r="T80" s="42"/>
      <c r="U80" s="42"/>
      <c r="V80" s="42"/>
      <c r="W80" s="42"/>
      <c r="X80" s="42"/>
      <c r="Y80" s="42"/>
      <c r="Z80" s="42"/>
      <c r="AA80" s="42"/>
      <c r="AB80" s="42"/>
      <c r="AC80" s="42"/>
      <c r="AD80" s="42"/>
      <c r="AE80" s="42"/>
      <c r="AF80" s="42"/>
    </row>
    <row r="81" spans="1:32" x14ac:dyDescent="0.3">
      <c r="A81" s="55">
        <v>75</v>
      </c>
      <c r="B81" s="23"/>
      <c r="C81" s="35"/>
      <c r="D81" s="23"/>
      <c r="E81" s="23"/>
      <c r="F81" s="23"/>
      <c r="G81" s="23"/>
      <c r="H81" s="23"/>
      <c r="I81" s="23"/>
      <c r="J81" s="23"/>
      <c r="K81" s="23"/>
      <c r="L81" s="23"/>
      <c r="M81" s="23"/>
      <c r="N81" s="23"/>
      <c r="O81" s="37"/>
      <c r="P81" s="37"/>
      <c r="Q81" s="23"/>
      <c r="R81" s="217"/>
      <c r="S81" s="42"/>
      <c r="T81" s="42"/>
      <c r="U81" s="42"/>
      <c r="V81" s="42"/>
      <c r="W81" s="42"/>
      <c r="X81" s="42"/>
      <c r="Y81" s="42"/>
      <c r="Z81" s="42"/>
      <c r="AA81" s="42"/>
      <c r="AB81" s="42"/>
      <c r="AC81" s="42"/>
      <c r="AD81" s="42"/>
      <c r="AE81" s="42"/>
      <c r="AF81" s="42"/>
    </row>
    <row r="82" spans="1:32" x14ac:dyDescent="0.3">
      <c r="A82" s="55">
        <v>76</v>
      </c>
      <c r="B82" s="23"/>
      <c r="C82" s="35"/>
      <c r="D82" s="23"/>
      <c r="E82" s="23"/>
      <c r="F82" s="23"/>
      <c r="G82" s="23"/>
      <c r="H82" s="23"/>
      <c r="I82" s="23"/>
      <c r="J82" s="23"/>
      <c r="K82" s="23"/>
      <c r="L82" s="23"/>
      <c r="M82" s="23"/>
      <c r="N82" s="23"/>
      <c r="O82" s="37"/>
      <c r="P82" s="37"/>
      <c r="Q82" s="23"/>
      <c r="R82" s="217"/>
      <c r="S82" s="42"/>
      <c r="T82" s="42"/>
      <c r="U82" s="42"/>
      <c r="V82" s="42"/>
      <c r="W82" s="42"/>
      <c r="X82" s="42"/>
      <c r="Y82" s="42"/>
      <c r="Z82" s="42"/>
      <c r="AA82" s="42"/>
      <c r="AB82" s="42"/>
      <c r="AC82" s="42"/>
      <c r="AD82" s="42"/>
      <c r="AE82" s="42"/>
      <c r="AF82" s="42"/>
    </row>
    <row r="83" spans="1:32" x14ac:dyDescent="0.3">
      <c r="A83" s="55">
        <v>77</v>
      </c>
      <c r="B83" s="23"/>
      <c r="C83" s="35"/>
      <c r="D83" s="23"/>
      <c r="E83" s="23"/>
      <c r="F83" s="23"/>
      <c r="G83" s="23"/>
      <c r="H83" s="23"/>
      <c r="I83" s="23"/>
      <c r="J83" s="23"/>
      <c r="K83" s="23"/>
      <c r="L83" s="23"/>
      <c r="M83" s="23"/>
      <c r="N83" s="23"/>
      <c r="O83" s="37"/>
      <c r="P83" s="37"/>
      <c r="Q83" s="23"/>
      <c r="R83" s="217"/>
      <c r="S83" s="42"/>
      <c r="T83" s="42"/>
      <c r="U83" s="42"/>
      <c r="V83" s="42"/>
      <c r="W83" s="42"/>
      <c r="X83" s="42"/>
      <c r="Y83" s="42"/>
      <c r="Z83" s="42"/>
      <c r="AA83" s="42"/>
      <c r="AB83" s="42"/>
      <c r="AC83" s="42"/>
      <c r="AD83" s="42"/>
      <c r="AE83" s="42"/>
      <c r="AF83" s="42"/>
    </row>
    <row r="84" spans="1:32" x14ac:dyDescent="0.3">
      <c r="A84" s="55">
        <v>78</v>
      </c>
      <c r="B84" s="23"/>
      <c r="C84" s="35"/>
      <c r="D84" s="23"/>
      <c r="E84" s="23"/>
      <c r="F84" s="23"/>
      <c r="G84" s="23"/>
      <c r="H84" s="23"/>
      <c r="I84" s="23"/>
      <c r="J84" s="23"/>
      <c r="K84" s="23"/>
      <c r="L84" s="23"/>
      <c r="M84" s="23"/>
      <c r="N84" s="23"/>
      <c r="O84" s="37"/>
      <c r="P84" s="37"/>
      <c r="Q84" s="23"/>
      <c r="R84" s="217"/>
      <c r="S84" s="42"/>
      <c r="T84" s="42"/>
      <c r="U84" s="42"/>
      <c r="V84" s="42"/>
      <c r="W84" s="42"/>
      <c r="X84" s="42"/>
      <c r="Y84" s="42"/>
      <c r="Z84" s="42"/>
      <c r="AA84" s="42"/>
      <c r="AB84" s="42"/>
      <c r="AC84" s="42"/>
      <c r="AD84" s="42"/>
      <c r="AE84" s="42"/>
      <c r="AF84" s="42"/>
    </row>
    <row r="85" spans="1:32" x14ac:dyDescent="0.3">
      <c r="A85" s="55">
        <v>79</v>
      </c>
      <c r="B85" s="23"/>
      <c r="C85" s="35"/>
      <c r="D85" s="23"/>
      <c r="E85" s="23"/>
      <c r="F85" s="23"/>
      <c r="G85" s="23"/>
      <c r="H85" s="23"/>
      <c r="I85" s="23"/>
      <c r="J85" s="23"/>
      <c r="K85" s="23"/>
      <c r="L85" s="23"/>
      <c r="M85" s="23"/>
      <c r="N85" s="23"/>
      <c r="O85" s="37"/>
      <c r="P85" s="37"/>
      <c r="Q85" s="23"/>
      <c r="R85" s="217"/>
      <c r="S85" s="42"/>
      <c r="T85" s="42"/>
      <c r="U85" s="42"/>
      <c r="V85" s="42"/>
      <c r="W85" s="42"/>
      <c r="X85" s="42"/>
      <c r="Y85" s="42"/>
      <c r="Z85" s="42"/>
      <c r="AA85" s="42"/>
      <c r="AB85" s="42"/>
      <c r="AC85" s="42"/>
      <c r="AD85" s="42"/>
      <c r="AE85" s="42"/>
      <c r="AF85" s="42"/>
    </row>
    <row r="86" spans="1:32" x14ac:dyDescent="0.3">
      <c r="A86" s="55">
        <v>80</v>
      </c>
      <c r="B86" s="23"/>
      <c r="C86" s="35"/>
      <c r="D86" s="23"/>
      <c r="E86" s="23"/>
      <c r="F86" s="23"/>
      <c r="G86" s="23"/>
      <c r="H86" s="23"/>
      <c r="I86" s="23"/>
      <c r="J86" s="23"/>
      <c r="K86" s="23"/>
      <c r="L86" s="23"/>
      <c r="M86" s="23"/>
      <c r="N86" s="23"/>
      <c r="O86" s="37"/>
      <c r="P86" s="37"/>
      <c r="Q86" s="23"/>
      <c r="R86" s="217"/>
      <c r="S86" s="42"/>
      <c r="T86" s="42"/>
      <c r="U86" s="42"/>
      <c r="V86" s="42"/>
      <c r="W86" s="42"/>
      <c r="X86" s="42"/>
      <c r="Y86" s="42"/>
      <c r="Z86" s="42"/>
      <c r="AA86" s="42"/>
      <c r="AB86" s="42"/>
      <c r="AC86" s="42"/>
      <c r="AD86" s="42"/>
      <c r="AE86" s="42"/>
      <c r="AF86" s="42"/>
    </row>
    <row r="87" spans="1:32" x14ac:dyDescent="0.3">
      <c r="A87" s="55">
        <v>81</v>
      </c>
      <c r="B87" s="23"/>
      <c r="C87" s="35"/>
      <c r="D87" s="23"/>
      <c r="E87" s="23"/>
      <c r="F87" s="23"/>
      <c r="G87" s="23"/>
      <c r="H87" s="23"/>
      <c r="I87" s="23"/>
      <c r="J87" s="23"/>
      <c r="K87" s="23"/>
      <c r="L87" s="23"/>
      <c r="M87" s="23"/>
      <c r="N87" s="23"/>
      <c r="O87" s="37"/>
      <c r="P87" s="37"/>
      <c r="Q87" s="23"/>
      <c r="R87" s="217"/>
      <c r="S87" s="42"/>
      <c r="T87" s="42"/>
      <c r="U87" s="42"/>
      <c r="V87" s="42"/>
      <c r="W87" s="42"/>
      <c r="X87" s="42"/>
      <c r="Y87" s="42"/>
      <c r="Z87" s="42"/>
      <c r="AA87" s="42"/>
      <c r="AB87" s="42"/>
      <c r="AC87" s="42"/>
      <c r="AD87" s="42"/>
      <c r="AE87" s="42"/>
      <c r="AF87" s="42"/>
    </row>
    <row r="88" spans="1:32" x14ac:dyDescent="0.3">
      <c r="A88" s="55">
        <v>82</v>
      </c>
      <c r="B88" s="23"/>
      <c r="C88" s="35"/>
      <c r="D88" s="23"/>
      <c r="E88" s="23"/>
      <c r="F88" s="23"/>
      <c r="G88" s="23"/>
      <c r="H88" s="23"/>
      <c r="I88" s="23"/>
      <c r="J88" s="23"/>
      <c r="K88" s="23"/>
      <c r="L88" s="23"/>
      <c r="M88" s="23"/>
      <c r="N88" s="23"/>
      <c r="O88" s="37"/>
      <c r="P88" s="37"/>
      <c r="Q88" s="23"/>
      <c r="R88" s="217"/>
      <c r="S88" s="42"/>
      <c r="T88" s="42"/>
      <c r="U88" s="42"/>
      <c r="V88" s="42"/>
      <c r="W88" s="42"/>
      <c r="X88" s="42"/>
      <c r="Y88" s="42"/>
      <c r="Z88" s="42"/>
      <c r="AA88" s="42"/>
      <c r="AB88" s="42"/>
      <c r="AC88" s="42"/>
      <c r="AD88" s="42"/>
      <c r="AE88" s="42"/>
      <c r="AF88" s="42"/>
    </row>
    <row r="89" spans="1:32" x14ac:dyDescent="0.3">
      <c r="A89" s="55">
        <v>83</v>
      </c>
      <c r="B89" s="23"/>
      <c r="C89" s="35"/>
      <c r="D89" s="23"/>
      <c r="E89" s="23"/>
      <c r="F89" s="23"/>
      <c r="G89" s="23"/>
      <c r="H89" s="23"/>
      <c r="I89" s="23"/>
      <c r="J89" s="23"/>
      <c r="K89" s="23"/>
      <c r="L89" s="23"/>
      <c r="M89" s="23"/>
      <c r="N89" s="23"/>
      <c r="O89" s="37"/>
      <c r="P89" s="37"/>
      <c r="Q89" s="23"/>
      <c r="R89" s="217"/>
      <c r="S89" s="42"/>
      <c r="T89" s="42"/>
      <c r="U89" s="42"/>
      <c r="V89" s="42"/>
      <c r="W89" s="42"/>
      <c r="X89" s="42"/>
      <c r="Y89" s="42"/>
      <c r="Z89" s="42"/>
      <c r="AA89" s="42"/>
      <c r="AB89" s="42"/>
      <c r="AC89" s="42"/>
      <c r="AD89" s="42"/>
      <c r="AE89" s="42"/>
      <c r="AF89" s="42"/>
    </row>
    <row r="90" spans="1:32" x14ac:dyDescent="0.3">
      <c r="A90" s="55">
        <v>84</v>
      </c>
      <c r="B90" s="23"/>
      <c r="C90" s="35"/>
      <c r="D90" s="23"/>
      <c r="E90" s="23"/>
      <c r="F90" s="23"/>
      <c r="G90" s="23"/>
      <c r="H90" s="23"/>
      <c r="I90" s="23"/>
      <c r="J90" s="23"/>
      <c r="K90" s="23"/>
      <c r="L90" s="23"/>
      <c r="M90" s="23"/>
      <c r="N90" s="23"/>
      <c r="O90" s="37"/>
      <c r="P90" s="37"/>
      <c r="Q90" s="23"/>
      <c r="R90" s="217"/>
      <c r="S90" s="42"/>
      <c r="T90" s="42"/>
      <c r="U90" s="42"/>
      <c r="V90" s="42"/>
      <c r="W90" s="42"/>
      <c r="X90" s="42"/>
      <c r="Y90" s="42"/>
      <c r="Z90" s="42"/>
      <c r="AA90" s="42"/>
      <c r="AB90" s="42"/>
      <c r="AC90" s="42"/>
      <c r="AD90" s="42"/>
      <c r="AE90" s="42"/>
      <c r="AF90" s="42"/>
    </row>
    <row r="91" spans="1:32" x14ac:dyDescent="0.3">
      <c r="A91" s="55">
        <v>85</v>
      </c>
      <c r="B91" s="23"/>
      <c r="C91" s="35"/>
      <c r="D91" s="23"/>
      <c r="E91" s="23"/>
      <c r="F91" s="23"/>
      <c r="G91" s="23"/>
      <c r="H91" s="23"/>
      <c r="I91" s="23"/>
      <c r="J91" s="23"/>
      <c r="K91" s="23"/>
      <c r="L91" s="23"/>
      <c r="M91" s="23"/>
      <c r="N91" s="23"/>
      <c r="O91" s="37"/>
      <c r="P91" s="37"/>
      <c r="Q91" s="23"/>
      <c r="R91" s="217"/>
      <c r="S91" s="42"/>
      <c r="T91" s="42"/>
      <c r="U91" s="42"/>
      <c r="V91" s="42"/>
      <c r="W91" s="42"/>
      <c r="X91" s="42"/>
      <c r="Y91" s="42"/>
      <c r="Z91" s="42"/>
      <c r="AA91" s="42"/>
      <c r="AB91" s="42"/>
      <c r="AC91" s="42"/>
      <c r="AD91" s="42"/>
      <c r="AE91" s="42"/>
      <c r="AF91" s="42"/>
    </row>
    <row r="92" spans="1:32" x14ac:dyDescent="0.3">
      <c r="A92" s="55">
        <v>86</v>
      </c>
      <c r="B92" s="23"/>
      <c r="C92" s="35"/>
      <c r="D92" s="23"/>
      <c r="E92" s="23"/>
      <c r="F92" s="23"/>
      <c r="G92" s="23"/>
      <c r="H92" s="23"/>
      <c r="I92" s="23"/>
      <c r="J92" s="23"/>
      <c r="K92" s="23"/>
      <c r="L92" s="23"/>
      <c r="M92" s="23"/>
      <c r="N92" s="23"/>
      <c r="O92" s="37"/>
      <c r="P92" s="37"/>
      <c r="Q92" s="23"/>
      <c r="R92" s="217"/>
      <c r="S92" s="42"/>
      <c r="T92" s="42"/>
      <c r="U92" s="42"/>
      <c r="V92" s="42"/>
      <c r="W92" s="42"/>
      <c r="X92" s="42"/>
      <c r="Y92" s="42"/>
      <c r="Z92" s="42"/>
      <c r="AA92" s="42"/>
      <c r="AB92" s="42"/>
      <c r="AC92" s="42"/>
      <c r="AD92" s="42"/>
      <c r="AE92" s="42"/>
      <c r="AF92" s="42"/>
    </row>
    <row r="93" spans="1:32" x14ac:dyDescent="0.3">
      <c r="A93" s="55">
        <v>87</v>
      </c>
      <c r="B93" s="23"/>
      <c r="C93" s="35"/>
      <c r="D93" s="23"/>
      <c r="E93" s="23"/>
      <c r="F93" s="23"/>
      <c r="G93" s="23"/>
      <c r="H93" s="23"/>
      <c r="I93" s="23"/>
      <c r="J93" s="23"/>
      <c r="K93" s="23"/>
      <c r="L93" s="23"/>
      <c r="M93" s="23"/>
      <c r="N93" s="23"/>
      <c r="O93" s="37"/>
      <c r="P93" s="37"/>
      <c r="Q93" s="23"/>
      <c r="R93" s="217"/>
      <c r="S93" s="42"/>
      <c r="T93" s="42"/>
      <c r="U93" s="42"/>
      <c r="V93" s="42"/>
      <c r="W93" s="42"/>
      <c r="X93" s="42"/>
      <c r="Y93" s="42"/>
      <c r="Z93" s="42"/>
      <c r="AA93" s="42"/>
      <c r="AB93" s="42"/>
      <c r="AC93" s="42"/>
      <c r="AD93" s="42"/>
      <c r="AE93" s="42"/>
      <c r="AF93" s="42"/>
    </row>
    <row r="94" spans="1:32" x14ac:dyDescent="0.3">
      <c r="A94" s="55">
        <v>88</v>
      </c>
      <c r="B94" s="23"/>
      <c r="C94" s="35"/>
      <c r="D94" s="23"/>
      <c r="E94" s="23"/>
      <c r="F94" s="23"/>
      <c r="G94" s="23"/>
      <c r="H94" s="23"/>
      <c r="I94" s="23"/>
      <c r="J94" s="23"/>
      <c r="K94" s="23"/>
      <c r="L94" s="23"/>
      <c r="M94" s="23"/>
      <c r="N94" s="23"/>
      <c r="O94" s="37"/>
      <c r="P94" s="37"/>
      <c r="Q94" s="23"/>
      <c r="R94" s="217"/>
      <c r="S94" s="42"/>
      <c r="T94" s="42"/>
      <c r="U94" s="42"/>
      <c r="V94" s="42"/>
      <c r="W94" s="42"/>
      <c r="X94" s="42"/>
      <c r="Y94" s="42"/>
      <c r="Z94" s="42"/>
      <c r="AA94" s="42"/>
      <c r="AB94" s="42"/>
      <c r="AC94" s="42"/>
      <c r="AD94" s="42"/>
      <c r="AE94" s="42"/>
      <c r="AF94" s="42"/>
    </row>
    <row r="95" spans="1:32" x14ac:dyDescent="0.3">
      <c r="A95" s="55">
        <v>89</v>
      </c>
      <c r="B95" s="23"/>
      <c r="C95" s="35"/>
      <c r="D95" s="23"/>
      <c r="E95" s="23"/>
      <c r="F95" s="23"/>
      <c r="G95" s="23"/>
      <c r="H95" s="23"/>
      <c r="I95" s="23"/>
      <c r="J95" s="23"/>
      <c r="K95" s="23"/>
      <c r="L95" s="23"/>
      <c r="M95" s="23"/>
      <c r="N95" s="23"/>
      <c r="O95" s="37"/>
      <c r="P95" s="37"/>
      <c r="Q95" s="23"/>
      <c r="R95" s="217"/>
      <c r="S95" s="42"/>
      <c r="T95" s="42"/>
      <c r="U95" s="42"/>
      <c r="V95" s="42"/>
      <c r="W95" s="42"/>
      <c r="X95" s="42"/>
      <c r="Y95" s="42"/>
      <c r="Z95" s="42"/>
      <c r="AA95" s="42"/>
      <c r="AB95" s="42"/>
      <c r="AC95" s="42"/>
      <c r="AD95" s="42"/>
      <c r="AE95" s="42"/>
      <c r="AF95" s="42"/>
    </row>
    <row r="96" spans="1:32" x14ac:dyDescent="0.3">
      <c r="A96" s="55">
        <v>90</v>
      </c>
      <c r="B96" s="23"/>
      <c r="C96" s="35"/>
      <c r="D96" s="23"/>
      <c r="E96" s="23"/>
      <c r="F96" s="23"/>
      <c r="G96" s="23"/>
      <c r="H96" s="23"/>
      <c r="I96" s="23"/>
      <c r="J96" s="23"/>
      <c r="K96" s="23"/>
      <c r="L96" s="23"/>
      <c r="M96" s="23"/>
      <c r="N96" s="23"/>
      <c r="O96" s="37"/>
      <c r="P96" s="37"/>
      <c r="Q96" s="23"/>
      <c r="R96" s="217"/>
      <c r="S96" s="42"/>
      <c r="T96" s="42"/>
      <c r="U96" s="42"/>
      <c r="V96" s="42"/>
      <c r="W96" s="42"/>
      <c r="X96" s="42"/>
      <c r="Y96" s="42"/>
      <c r="Z96" s="42"/>
      <c r="AA96" s="42"/>
      <c r="AB96" s="42"/>
      <c r="AC96" s="42"/>
      <c r="AD96" s="42"/>
      <c r="AE96" s="42"/>
      <c r="AF96" s="42"/>
    </row>
    <row r="97" spans="1:32" x14ac:dyDescent="0.3">
      <c r="A97" s="55">
        <v>91</v>
      </c>
      <c r="B97" s="23"/>
      <c r="C97" s="35"/>
      <c r="D97" s="23"/>
      <c r="E97" s="23"/>
      <c r="F97" s="23"/>
      <c r="G97" s="23"/>
      <c r="H97" s="23"/>
      <c r="I97" s="23"/>
      <c r="J97" s="23"/>
      <c r="K97" s="23"/>
      <c r="L97" s="23"/>
      <c r="M97" s="23"/>
      <c r="N97" s="23"/>
      <c r="O97" s="37"/>
      <c r="P97" s="37"/>
      <c r="Q97" s="23"/>
      <c r="R97" s="217"/>
      <c r="S97" s="42"/>
      <c r="T97" s="42"/>
      <c r="U97" s="42"/>
      <c r="V97" s="42"/>
      <c r="W97" s="42"/>
      <c r="X97" s="42"/>
      <c r="Y97" s="42"/>
      <c r="Z97" s="42"/>
      <c r="AA97" s="42"/>
      <c r="AB97" s="42"/>
      <c r="AC97" s="42"/>
      <c r="AD97" s="42"/>
      <c r="AE97" s="42"/>
      <c r="AF97" s="42"/>
    </row>
    <row r="98" spans="1:32" x14ac:dyDescent="0.3">
      <c r="A98" s="55">
        <v>92</v>
      </c>
      <c r="B98" s="23"/>
      <c r="C98" s="35"/>
      <c r="D98" s="23"/>
      <c r="E98" s="23"/>
      <c r="F98" s="23"/>
      <c r="G98" s="23"/>
      <c r="H98" s="23"/>
      <c r="I98" s="23"/>
      <c r="J98" s="23"/>
      <c r="K98" s="23"/>
      <c r="L98" s="23"/>
      <c r="M98" s="23"/>
      <c r="N98" s="23"/>
      <c r="O98" s="37"/>
      <c r="P98" s="37"/>
      <c r="Q98" s="23"/>
      <c r="R98" s="217"/>
      <c r="S98" s="42"/>
      <c r="T98" s="42"/>
      <c r="U98" s="42"/>
      <c r="V98" s="42"/>
      <c r="W98" s="42"/>
      <c r="X98" s="42"/>
      <c r="Y98" s="42"/>
      <c r="Z98" s="42"/>
      <c r="AA98" s="42"/>
      <c r="AB98" s="42"/>
      <c r="AC98" s="42"/>
      <c r="AD98" s="42"/>
      <c r="AE98" s="42"/>
      <c r="AF98" s="42"/>
    </row>
    <row r="99" spans="1:32" x14ac:dyDescent="0.3">
      <c r="A99" s="55">
        <v>93</v>
      </c>
      <c r="B99" s="23"/>
      <c r="C99" s="35"/>
      <c r="D99" s="23"/>
      <c r="E99" s="23"/>
      <c r="F99" s="23"/>
      <c r="G99" s="23"/>
      <c r="H99" s="23"/>
      <c r="I99" s="23"/>
      <c r="J99" s="23"/>
      <c r="K99" s="23"/>
      <c r="L99" s="23"/>
      <c r="M99" s="23"/>
      <c r="N99" s="23"/>
      <c r="O99" s="37"/>
      <c r="P99" s="37"/>
      <c r="Q99" s="23"/>
      <c r="R99" s="217"/>
      <c r="S99" s="42"/>
      <c r="T99" s="42"/>
      <c r="U99" s="42"/>
      <c r="V99" s="42"/>
      <c r="W99" s="42"/>
      <c r="X99" s="42"/>
      <c r="Y99" s="42"/>
      <c r="Z99" s="42"/>
      <c r="AA99" s="42"/>
      <c r="AB99" s="42"/>
      <c r="AC99" s="42"/>
      <c r="AD99" s="42"/>
      <c r="AE99" s="42"/>
      <c r="AF99" s="42"/>
    </row>
    <row r="100" spans="1:32" x14ac:dyDescent="0.3">
      <c r="A100" s="55">
        <v>94</v>
      </c>
      <c r="B100" s="23"/>
      <c r="C100" s="35"/>
      <c r="D100" s="23"/>
      <c r="E100" s="23"/>
      <c r="F100" s="23"/>
      <c r="G100" s="23"/>
      <c r="H100" s="23"/>
      <c r="I100" s="23"/>
      <c r="J100" s="23"/>
      <c r="K100" s="23"/>
      <c r="L100" s="23"/>
      <c r="M100" s="23"/>
      <c r="N100" s="23"/>
      <c r="O100" s="37"/>
      <c r="P100" s="37"/>
      <c r="Q100" s="23"/>
      <c r="R100" s="217"/>
      <c r="S100" s="42"/>
      <c r="T100" s="42"/>
      <c r="U100" s="42"/>
      <c r="V100" s="42"/>
      <c r="W100" s="42"/>
      <c r="X100" s="42"/>
      <c r="Y100" s="42"/>
      <c r="Z100" s="42"/>
      <c r="AA100" s="42"/>
      <c r="AB100" s="42"/>
      <c r="AC100" s="42"/>
      <c r="AD100" s="42"/>
      <c r="AE100" s="42"/>
      <c r="AF100" s="42"/>
    </row>
    <row r="101" spans="1:32" x14ac:dyDescent="0.3">
      <c r="A101" s="55">
        <v>95</v>
      </c>
      <c r="B101" s="23"/>
      <c r="C101" s="35"/>
      <c r="D101" s="23"/>
      <c r="E101" s="23"/>
      <c r="F101" s="23"/>
      <c r="G101" s="23"/>
      <c r="H101" s="23"/>
      <c r="I101" s="23"/>
      <c r="J101" s="23"/>
      <c r="K101" s="23"/>
      <c r="L101" s="23"/>
      <c r="M101" s="23"/>
      <c r="N101" s="23"/>
      <c r="O101" s="37"/>
      <c r="P101" s="37"/>
      <c r="Q101" s="23"/>
      <c r="R101" s="217"/>
      <c r="S101" s="42"/>
      <c r="T101" s="42"/>
      <c r="U101" s="42"/>
      <c r="V101" s="42"/>
      <c r="W101" s="42"/>
      <c r="X101" s="42"/>
      <c r="Y101" s="42"/>
      <c r="Z101" s="42"/>
      <c r="AA101" s="42"/>
      <c r="AB101" s="42"/>
      <c r="AC101" s="42"/>
      <c r="AD101" s="42"/>
      <c r="AE101" s="42"/>
      <c r="AF101" s="42"/>
    </row>
    <row r="102" spans="1:32" x14ac:dyDescent="0.3">
      <c r="A102" s="55">
        <v>96</v>
      </c>
      <c r="B102" s="23"/>
      <c r="C102" s="35"/>
      <c r="D102" s="23"/>
      <c r="E102" s="23"/>
      <c r="F102" s="23"/>
      <c r="G102" s="23"/>
      <c r="H102" s="23"/>
      <c r="I102" s="23"/>
      <c r="J102" s="23"/>
      <c r="K102" s="23"/>
      <c r="L102" s="23"/>
      <c r="M102" s="23"/>
      <c r="N102" s="23"/>
      <c r="O102" s="37"/>
      <c r="P102" s="37"/>
      <c r="Q102" s="23"/>
      <c r="R102" s="217"/>
      <c r="S102" s="42"/>
      <c r="T102" s="42"/>
      <c r="U102" s="42"/>
      <c r="V102" s="42"/>
      <c r="W102" s="42"/>
      <c r="X102" s="42"/>
      <c r="Y102" s="42"/>
      <c r="Z102" s="42"/>
      <c r="AA102" s="42"/>
      <c r="AB102" s="42"/>
      <c r="AC102" s="42"/>
      <c r="AD102" s="42"/>
      <c r="AE102" s="42"/>
      <c r="AF102" s="42"/>
    </row>
    <row r="103" spans="1:32" x14ac:dyDescent="0.3">
      <c r="A103" s="55">
        <v>97</v>
      </c>
      <c r="B103" s="23"/>
      <c r="C103" s="35"/>
      <c r="D103" s="23"/>
      <c r="E103" s="23"/>
      <c r="F103" s="23"/>
      <c r="G103" s="23"/>
      <c r="H103" s="23"/>
      <c r="I103" s="23"/>
      <c r="J103" s="23"/>
      <c r="K103" s="23"/>
      <c r="L103" s="23"/>
      <c r="M103" s="23"/>
      <c r="N103" s="23"/>
      <c r="O103" s="37"/>
      <c r="P103" s="37"/>
      <c r="Q103" s="23"/>
      <c r="R103" s="217"/>
      <c r="S103" s="42"/>
      <c r="T103" s="42"/>
      <c r="U103" s="42"/>
      <c r="V103" s="42"/>
      <c r="W103" s="42"/>
      <c r="X103" s="42"/>
      <c r="Y103" s="42"/>
      <c r="Z103" s="42"/>
      <c r="AA103" s="42"/>
      <c r="AB103" s="42"/>
      <c r="AC103" s="42"/>
      <c r="AD103" s="42"/>
      <c r="AE103" s="42"/>
      <c r="AF103" s="42"/>
    </row>
    <row r="104" spans="1:32" x14ac:dyDescent="0.3">
      <c r="A104" s="55">
        <v>98</v>
      </c>
      <c r="B104" s="23"/>
      <c r="C104" s="35"/>
      <c r="D104" s="23"/>
      <c r="E104" s="23"/>
      <c r="F104" s="23"/>
      <c r="G104" s="23"/>
      <c r="H104" s="23"/>
      <c r="I104" s="23"/>
      <c r="J104" s="23"/>
      <c r="K104" s="23"/>
      <c r="L104" s="23"/>
      <c r="M104" s="23"/>
      <c r="N104" s="23"/>
      <c r="O104" s="37"/>
      <c r="P104" s="37"/>
      <c r="Q104" s="23"/>
      <c r="R104" s="217"/>
      <c r="S104" s="42"/>
      <c r="T104" s="42"/>
      <c r="U104" s="42"/>
      <c r="V104" s="42"/>
      <c r="W104" s="42"/>
      <c r="X104" s="42"/>
      <c r="Y104" s="42"/>
      <c r="Z104" s="42"/>
      <c r="AA104" s="42"/>
      <c r="AB104" s="42"/>
      <c r="AC104" s="42"/>
      <c r="AD104" s="42"/>
      <c r="AE104" s="42"/>
      <c r="AF104" s="42"/>
    </row>
    <row r="105" spans="1:32" x14ac:dyDescent="0.3">
      <c r="A105" s="55">
        <v>99</v>
      </c>
      <c r="B105" s="23"/>
      <c r="C105" s="35"/>
      <c r="D105" s="23"/>
      <c r="E105" s="23"/>
      <c r="F105" s="23"/>
      <c r="G105" s="23"/>
      <c r="H105" s="23"/>
      <c r="I105" s="23"/>
      <c r="J105" s="23"/>
      <c r="K105" s="23"/>
      <c r="L105" s="23"/>
      <c r="M105" s="23"/>
      <c r="N105" s="23"/>
      <c r="O105" s="37"/>
      <c r="P105" s="37"/>
      <c r="Q105" s="23"/>
      <c r="R105" s="217"/>
      <c r="S105" s="42"/>
      <c r="T105" s="42"/>
      <c r="U105" s="42"/>
      <c r="V105" s="42"/>
      <c r="W105" s="42"/>
      <c r="X105" s="42"/>
      <c r="Y105" s="42"/>
      <c r="Z105" s="42"/>
      <c r="AA105" s="42"/>
      <c r="AB105" s="42"/>
      <c r="AC105" s="42"/>
      <c r="AD105" s="42"/>
      <c r="AE105" s="42"/>
      <c r="AF105" s="42"/>
    </row>
    <row r="106" spans="1:32" x14ac:dyDescent="0.3">
      <c r="A106" s="55">
        <v>100</v>
      </c>
      <c r="B106" s="23"/>
      <c r="C106" s="35"/>
      <c r="D106" s="23"/>
      <c r="E106" s="23"/>
      <c r="F106" s="23"/>
      <c r="G106" s="23"/>
      <c r="H106" s="23"/>
      <c r="I106" s="23"/>
      <c r="J106" s="23"/>
      <c r="K106" s="23"/>
      <c r="L106" s="23"/>
      <c r="M106" s="23"/>
      <c r="N106" s="23"/>
      <c r="O106" s="37"/>
      <c r="P106" s="37"/>
      <c r="Q106" s="23"/>
      <c r="R106" s="217"/>
      <c r="S106" s="42"/>
      <c r="T106" s="42"/>
      <c r="U106" s="42"/>
      <c r="V106" s="42"/>
      <c r="W106" s="42"/>
      <c r="X106" s="42"/>
      <c r="Y106" s="42"/>
      <c r="Z106" s="42"/>
      <c r="AA106" s="42"/>
      <c r="AB106" s="42"/>
      <c r="AC106" s="42"/>
      <c r="AD106" s="42"/>
      <c r="AE106" s="42"/>
      <c r="AF106" s="42"/>
    </row>
  </sheetData>
  <sheetProtection algorithmName="SHA-512" hashValue="iZELLJCXyeNUhMC4F7pZ6UZ3F2KWXGxkZJrI0KsTAhR2fQhWAMP0/cUBV8op66xC9R9K5nlrxq3YgoJuKJmAww==" saltValue="/3oM+aDCfWybg/XqksCFOA==" spinCount="100000" sheet="1" formatCells="0" formatColumns="0" formatRows="0" insertRows="0" deleteRows="0" sort="0" autoFilter="0"/>
  <autoFilter ref="B6:P6" xr:uid="{00000000-0009-0000-0000-000002000000}"/>
  <dataValidations count="3">
    <dataValidation type="list" allowBlank="1" showInputMessage="1" showErrorMessage="1" sqref="D7:D106" xr:uid="{00000000-0002-0000-0200-000000000000}">
      <formula1>"Black,White,Non-Black"</formula1>
    </dataValidation>
    <dataValidation type="list" allowBlank="1" showInputMessage="1" showErrorMessage="1" sqref="E7:E106" xr:uid="{00000000-0002-0000-0200-000001000000}">
      <formula1>"Male,Female"</formula1>
    </dataValidation>
    <dataValidation type="list" allowBlank="1" showInputMessage="1" showErrorMessage="1" sqref="F7:N106 Q7:Q106" xr:uid="{00000000-0002-0000-0200-000002000000}">
      <formula1>"Yes"</formula1>
    </dataValidation>
  </dataValidations>
  <pageMargins left="0.70866141732283472" right="0.70866141732283472" top="0.74803149606299213" bottom="0.74803149606299213" header="0.31496062992125984" footer="0.31496062992125984"/>
  <pageSetup paperSize="9" scale="55" orientation="landscape" r:id="rId1"/>
  <headerFooter>
    <oddHeader xml:space="preserve">&amp;R
</oddHeader>
    <oddFooter>Page &amp;P&amp;R&amp;F</oddFooter>
  </headerFooter>
  <colBreaks count="1" manualBreakCount="1">
    <brk id="18" max="1048575" man="1"/>
  </colBreak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12"/>
  <dimension ref="A1:AM106"/>
  <sheetViews>
    <sheetView zoomScaleNormal="100" zoomScaleSheetLayoutView="100" workbookViewId="0">
      <selection activeCell="B7" sqref="B7"/>
    </sheetView>
  </sheetViews>
  <sheetFormatPr defaultColWidth="9.109375" defaultRowHeight="14.4" x14ac:dyDescent="0.3"/>
  <cols>
    <col min="1" max="1" width="6.109375" style="39" customWidth="1"/>
    <col min="2" max="2" width="11.44140625" style="39" customWidth="1"/>
    <col min="3" max="3" width="28.88671875" style="39" bestFit="1" customWidth="1"/>
    <col min="4" max="4" width="12" style="39" customWidth="1"/>
    <col min="5" max="5" width="12.44140625" style="39" customWidth="1"/>
    <col min="6" max="7" width="13.44140625" style="39" customWidth="1"/>
    <col min="8" max="8" width="12.109375" style="39" customWidth="1"/>
    <col min="9" max="9" width="12.88671875" style="39" customWidth="1"/>
    <col min="10" max="10" width="13.44140625" style="39" customWidth="1"/>
    <col min="11" max="18" width="13.109375" style="39" customWidth="1"/>
    <col min="19" max="21" width="13.109375" style="39" hidden="1" customWidth="1"/>
    <col min="22" max="22" width="19.5546875" style="39" customWidth="1"/>
    <col min="23" max="23" width="14" style="39" customWidth="1"/>
    <col min="24" max="26" width="12.5546875" style="39" customWidth="1"/>
    <col min="27" max="16384" width="9.109375" style="39"/>
  </cols>
  <sheetData>
    <row r="1" spans="1:38" customFormat="1" ht="21" x14ac:dyDescent="0.4">
      <c r="A1" s="1"/>
      <c r="B1" s="54" t="str">
        <f>"Measured Entity: " &amp; IF(CompanyName&lt;&gt;"&lt;insert Company Name here&gt;",CompanyName, "")</f>
        <v>Measured Entity: Thandanani Transport</v>
      </c>
      <c r="C1" s="1"/>
      <c r="D1" s="1"/>
      <c r="E1" s="164"/>
      <c r="F1" s="164"/>
      <c r="G1" s="164" t="s">
        <v>77</v>
      </c>
      <c r="H1" s="1"/>
      <c r="I1" s="1"/>
      <c r="J1" t="s">
        <v>246</v>
      </c>
      <c r="K1" s="6"/>
      <c r="L1" s="6"/>
      <c r="M1" s="6"/>
      <c r="N1" s="6"/>
      <c r="O1" s="6"/>
      <c r="P1" s="6"/>
      <c r="Q1" s="6"/>
      <c r="R1" s="6"/>
      <c r="S1" s="6"/>
      <c r="T1" s="6"/>
      <c r="U1" s="6"/>
      <c r="V1" s="6"/>
      <c r="W1" s="1"/>
      <c r="X1" s="1"/>
      <c r="Y1" s="1"/>
      <c r="Z1" s="1"/>
      <c r="AA1" s="1"/>
      <c r="AB1" s="1"/>
      <c r="AC1" s="1"/>
      <c r="AD1" s="1"/>
      <c r="AE1" s="1"/>
      <c r="AF1" s="1"/>
      <c r="AG1" s="1"/>
      <c r="AH1" s="1"/>
      <c r="AI1" s="1"/>
      <c r="AJ1" s="1"/>
      <c r="AK1" s="1"/>
      <c r="AL1" s="1"/>
    </row>
    <row r="2" spans="1:38" customFormat="1" x14ac:dyDescent="0.3">
      <c r="A2" s="1"/>
      <c r="B2" s="110" t="str">
        <f>"Year End: " &amp; IF(YearEnd&lt;&gt;"&lt;insert Financial Year End Date here&gt;",TEXT(YearEnd,"d mmmm yyyy"),"")</f>
        <v>Year End: 28 February 2025</v>
      </c>
      <c r="C2" s="150"/>
      <c r="D2" s="305"/>
      <c r="E2" s="305"/>
      <c r="F2" s="305"/>
      <c r="G2" s="87"/>
      <c r="H2" s="1"/>
      <c r="I2" s="1"/>
      <c r="J2" s="6"/>
      <c r="K2" s="6"/>
      <c r="L2" s="6"/>
      <c r="M2" s="6"/>
      <c r="N2" s="6"/>
      <c r="O2" s="6"/>
      <c r="P2" s="6"/>
      <c r="Q2" s="6"/>
      <c r="R2" s="6"/>
      <c r="S2" s="6"/>
      <c r="T2" s="6"/>
      <c r="U2" s="6"/>
      <c r="V2" s="6"/>
      <c r="W2" s="1"/>
      <c r="X2" s="1"/>
      <c r="Y2" s="1"/>
      <c r="Z2" s="1"/>
      <c r="AA2" s="1"/>
      <c r="AB2" s="1"/>
      <c r="AC2" s="1"/>
      <c r="AD2" s="1"/>
      <c r="AE2" s="1"/>
      <c r="AF2" s="1"/>
      <c r="AG2" s="1"/>
      <c r="AH2" s="1"/>
      <c r="AI2" s="1"/>
      <c r="AJ2" s="1"/>
      <c r="AK2" s="1"/>
      <c r="AL2" s="1"/>
    </row>
    <row r="3" spans="1:38" customFormat="1" x14ac:dyDescent="0.3">
      <c r="A3" s="1"/>
      <c r="B3" s="19"/>
      <c r="C3" s="1"/>
      <c r="D3" s="1"/>
      <c r="E3" s="1"/>
      <c r="F3" s="1"/>
      <c r="G3" s="1"/>
      <c r="H3" s="1"/>
      <c r="I3" s="1"/>
      <c r="J3" s="6"/>
      <c r="K3" s="6"/>
      <c r="L3" s="6"/>
      <c r="M3" s="6"/>
      <c r="N3" s="6"/>
      <c r="O3" s="6"/>
      <c r="P3" s="6"/>
      <c r="Q3" s="6"/>
      <c r="R3" s="6"/>
      <c r="S3" s="6"/>
      <c r="T3" s="6"/>
      <c r="U3" s="6"/>
      <c r="V3" s="6"/>
      <c r="W3" s="1"/>
      <c r="X3" s="1"/>
      <c r="Y3" s="1"/>
      <c r="Z3" s="1"/>
      <c r="AA3" s="1"/>
      <c r="AB3" s="1"/>
      <c r="AC3" s="1"/>
      <c r="AD3" s="1"/>
      <c r="AE3" s="1"/>
      <c r="AF3" s="1"/>
      <c r="AG3" s="1"/>
      <c r="AH3" s="1"/>
      <c r="AI3" s="1"/>
      <c r="AJ3" s="1"/>
      <c r="AK3" s="1"/>
      <c r="AL3" s="1"/>
    </row>
    <row r="4" spans="1:38" customFormat="1" x14ac:dyDescent="0.3">
      <c r="A4" s="1"/>
      <c r="B4" s="19"/>
      <c r="C4" s="1"/>
      <c r="D4" s="1"/>
      <c r="E4" s="1"/>
      <c r="F4" s="1"/>
      <c r="G4" s="1"/>
      <c r="H4" s="1"/>
      <c r="I4" s="1"/>
      <c r="J4" s="6"/>
      <c r="K4" s="6"/>
      <c r="L4" s="6"/>
      <c r="M4" s="6"/>
      <c r="N4" s="6"/>
      <c r="O4" s="6"/>
      <c r="P4" s="6"/>
      <c r="Q4" s="6"/>
      <c r="R4" s="6"/>
      <c r="S4" s="6"/>
      <c r="T4" s="6"/>
      <c r="U4" s="6"/>
      <c r="V4" s="6"/>
      <c r="W4" s="1"/>
      <c r="X4" s="1"/>
      <c r="Y4" s="1"/>
      <c r="Z4" s="1"/>
      <c r="AA4" s="1"/>
      <c r="AB4" s="1"/>
      <c r="AC4" s="1"/>
      <c r="AD4" s="1"/>
      <c r="AE4" s="1"/>
      <c r="AF4" s="1"/>
      <c r="AG4" s="1"/>
      <c r="AH4" s="1"/>
      <c r="AI4" s="1"/>
      <c r="AJ4" s="1"/>
      <c r="AK4" s="1"/>
      <c r="AL4" s="1"/>
    </row>
    <row r="5" spans="1:38" customFormat="1" x14ac:dyDescent="0.3">
      <c r="A5" s="1"/>
      <c r="B5" s="20" t="s">
        <v>10</v>
      </c>
      <c r="C5" s="1"/>
      <c r="D5" s="21"/>
      <c r="E5" s="21"/>
      <c r="F5" s="306" t="s">
        <v>319</v>
      </c>
      <c r="G5" s="306"/>
      <c r="H5" s="307" t="s">
        <v>320</v>
      </c>
      <c r="I5" s="308"/>
      <c r="J5" s="308"/>
      <c r="K5" s="308"/>
      <c r="L5" s="308"/>
      <c r="M5" s="308"/>
      <c r="N5" s="308"/>
      <c r="O5" s="308"/>
      <c r="P5" s="308"/>
      <c r="Q5" s="308"/>
      <c r="R5" s="308"/>
      <c r="S5" s="219" t="s">
        <v>313</v>
      </c>
      <c r="T5" s="219" t="s">
        <v>313</v>
      </c>
      <c r="U5" s="219" t="s">
        <v>271</v>
      </c>
      <c r="V5" s="218"/>
      <c r="W5" s="1"/>
      <c r="X5" s="1"/>
      <c r="Y5" s="1"/>
      <c r="Z5" s="1"/>
      <c r="AA5" s="1"/>
      <c r="AB5" s="1"/>
      <c r="AC5" s="1"/>
      <c r="AD5" s="1"/>
      <c r="AE5" s="1"/>
      <c r="AF5" s="1"/>
      <c r="AG5" s="1"/>
      <c r="AH5" s="1"/>
      <c r="AI5" s="1"/>
      <c r="AJ5" s="1"/>
      <c r="AK5" s="1"/>
      <c r="AL5" s="1"/>
    </row>
    <row r="6" spans="1:38" s="118" customFormat="1" ht="62.1" customHeight="1" x14ac:dyDescent="0.3">
      <c r="A6" s="212"/>
      <c r="B6" s="213" t="s">
        <v>304</v>
      </c>
      <c r="C6" s="213" t="s">
        <v>305</v>
      </c>
      <c r="D6" s="213" t="s">
        <v>306</v>
      </c>
      <c r="E6" s="213" t="s">
        <v>314</v>
      </c>
      <c r="F6" s="213" t="s">
        <v>315</v>
      </c>
      <c r="G6" s="213" t="s">
        <v>316</v>
      </c>
      <c r="H6" s="213" t="s">
        <v>317</v>
      </c>
      <c r="I6" s="213" t="s">
        <v>318</v>
      </c>
      <c r="J6" s="213" t="s">
        <v>307</v>
      </c>
      <c r="K6" s="213" t="s">
        <v>49</v>
      </c>
      <c r="L6" s="231" t="s">
        <v>351</v>
      </c>
      <c r="M6" s="231" t="s">
        <v>112</v>
      </c>
      <c r="N6" s="231" t="s">
        <v>352</v>
      </c>
      <c r="O6" s="231" t="s">
        <v>353</v>
      </c>
      <c r="P6" s="231" t="s">
        <v>299</v>
      </c>
      <c r="Q6" s="213" t="s">
        <v>308</v>
      </c>
      <c r="R6" s="213" t="s">
        <v>309</v>
      </c>
      <c r="S6" s="200" t="s">
        <v>311</v>
      </c>
      <c r="T6" s="200" t="s">
        <v>312</v>
      </c>
      <c r="U6" s="200" t="s">
        <v>283</v>
      </c>
      <c r="V6" s="213" t="s">
        <v>310</v>
      </c>
      <c r="W6" s="212"/>
      <c r="X6" s="212"/>
      <c r="Y6" s="212"/>
      <c r="Z6" s="212"/>
      <c r="AA6" s="212"/>
      <c r="AB6" s="212"/>
      <c r="AC6" s="212"/>
      <c r="AD6" s="212"/>
      <c r="AE6" s="212"/>
      <c r="AF6" s="212"/>
      <c r="AG6" s="212"/>
      <c r="AH6" s="212"/>
      <c r="AI6" s="212"/>
      <c r="AJ6" s="212"/>
      <c r="AK6" s="212"/>
      <c r="AL6" s="212"/>
    </row>
    <row r="7" spans="1:38" ht="15" customHeight="1" x14ac:dyDescent="0.3">
      <c r="A7" s="55">
        <v>1</v>
      </c>
      <c r="B7" s="214"/>
      <c r="C7" s="215" t="s">
        <v>769</v>
      </c>
      <c r="D7" s="37"/>
      <c r="E7" s="23"/>
      <c r="F7" s="37">
        <v>1</v>
      </c>
      <c r="G7" s="37"/>
      <c r="H7" s="37"/>
      <c r="I7" s="37"/>
      <c r="J7" s="37"/>
      <c r="K7" s="37"/>
      <c r="L7" s="37"/>
      <c r="M7" s="37"/>
      <c r="N7" s="37"/>
      <c r="O7" s="37"/>
      <c r="P7" s="37"/>
      <c r="Q7" s="37"/>
      <c r="R7" s="37"/>
      <c r="S7" s="37"/>
      <c r="T7" s="37"/>
      <c r="U7" s="37"/>
      <c r="V7" s="217"/>
      <c r="W7" s="42"/>
      <c r="X7" s="42"/>
      <c r="Y7" s="42"/>
      <c r="Z7" s="42"/>
      <c r="AA7" s="42"/>
      <c r="AB7" s="42"/>
      <c r="AC7" s="42"/>
      <c r="AD7" s="42"/>
      <c r="AE7" s="42"/>
      <c r="AF7" s="42"/>
      <c r="AG7" s="42"/>
      <c r="AH7" s="42"/>
      <c r="AI7" s="42"/>
      <c r="AJ7" s="42"/>
      <c r="AK7" s="42"/>
      <c r="AL7" s="42"/>
    </row>
    <row r="8" spans="1:38" ht="15" customHeight="1" x14ac:dyDescent="0.3">
      <c r="A8" s="55">
        <v>2</v>
      </c>
      <c r="B8" s="214"/>
      <c r="C8" s="215"/>
      <c r="D8" s="37"/>
      <c r="E8" s="23"/>
      <c r="F8" s="37"/>
      <c r="G8" s="37"/>
      <c r="H8" s="37"/>
      <c r="I8" s="37"/>
      <c r="J8" s="37"/>
      <c r="K8" s="37"/>
      <c r="L8" s="37"/>
      <c r="M8" s="37"/>
      <c r="N8" s="37"/>
      <c r="O8" s="37"/>
      <c r="P8" s="37"/>
      <c r="Q8" s="37"/>
      <c r="R8" s="37"/>
      <c r="S8" s="37"/>
      <c r="T8" s="37"/>
      <c r="U8" s="37"/>
      <c r="V8" s="217"/>
      <c r="W8" s="42"/>
      <c r="X8" s="42"/>
      <c r="Y8" s="42"/>
      <c r="Z8" s="42"/>
      <c r="AA8" s="42"/>
      <c r="AB8" s="42"/>
      <c r="AC8" s="42"/>
      <c r="AD8" s="42"/>
      <c r="AE8" s="42"/>
      <c r="AF8" s="42"/>
      <c r="AG8" s="42"/>
      <c r="AH8" s="42"/>
      <c r="AI8" s="42"/>
      <c r="AJ8" s="42"/>
      <c r="AK8" s="42"/>
      <c r="AL8" s="42"/>
    </row>
    <row r="9" spans="1:38" ht="15" customHeight="1" x14ac:dyDescent="0.3">
      <c r="A9" s="55">
        <v>3</v>
      </c>
      <c r="B9" s="214"/>
      <c r="C9" s="215"/>
      <c r="D9" s="37"/>
      <c r="E9" s="23"/>
      <c r="F9" s="37"/>
      <c r="G9" s="37"/>
      <c r="H9" s="37"/>
      <c r="I9" s="37"/>
      <c r="J9" s="37"/>
      <c r="K9" s="37"/>
      <c r="L9" s="37"/>
      <c r="M9" s="37"/>
      <c r="N9" s="37"/>
      <c r="O9" s="37"/>
      <c r="P9" s="37"/>
      <c r="Q9" s="37"/>
      <c r="R9" s="37"/>
      <c r="S9" s="37"/>
      <c r="T9" s="37"/>
      <c r="U9" s="37"/>
      <c r="V9" s="217"/>
      <c r="W9" s="42"/>
      <c r="X9" s="42"/>
      <c r="Y9" s="42"/>
      <c r="Z9" s="42"/>
      <c r="AA9" s="42"/>
      <c r="AB9" s="42"/>
      <c r="AC9" s="42"/>
      <c r="AD9" s="42"/>
      <c r="AE9" s="42"/>
      <c r="AF9" s="42"/>
      <c r="AG9" s="42"/>
      <c r="AH9" s="42"/>
      <c r="AI9" s="42"/>
      <c r="AJ9" s="42"/>
      <c r="AK9" s="42"/>
      <c r="AL9" s="42"/>
    </row>
    <row r="10" spans="1:38" ht="15" customHeight="1" x14ac:dyDescent="0.3">
      <c r="A10" s="55">
        <v>4</v>
      </c>
      <c r="B10" s="214"/>
      <c r="C10" s="215"/>
      <c r="D10" s="37"/>
      <c r="E10" s="23"/>
      <c r="F10" s="37"/>
      <c r="G10" s="37"/>
      <c r="H10" s="37"/>
      <c r="I10" s="37"/>
      <c r="J10" s="37"/>
      <c r="K10" s="37"/>
      <c r="L10" s="37"/>
      <c r="M10" s="37"/>
      <c r="N10" s="37"/>
      <c r="O10" s="37"/>
      <c r="P10" s="37"/>
      <c r="Q10" s="37"/>
      <c r="R10" s="37"/>
      <c r="S10" s="37"/>
      <c r="T10" s="37"/>
      <c r="U10" s="37"/>
      <c r="V10" s="217"/>
      <c r="W10" s="42"/>
      <c r="X10" s="42"/>
      <c r="Y10" s="42"/>
      <c r="Z10" s="42"/>
      <c r="AA10" s="42"/>
      <c r="AB10" s="42"/>
      <c r="AC10" s="42"/>
      <c r="AD10" s="42"/>
      <c r="AE10" s="42"/>
      <c r="AF10" s="42"/>
      <c r="AG10" s="42"/>
      <c r="AH10" s="42"/>
      <c r="AI10" s="42"/>
      <c r="AJ10" s="42"/>
      <c r="AK10" s="42"/>
      <c r="AL10" s="42"/>
    </row>
    <row r="11" spans="1:38" ht="15" customHeight="1" x14ac:dyDescent="0.3">
      <c r="A11" s="55">
        <v>5</v>
      </c>
      <c r="B11" s="214"/>
      <c r="C11" s="215"/>
      <c r="D11" s="37"/>
      <c r="E11" s="23"/>
      <c r="F11" s="37"/>
      <c r="G11" s="37"/>
      <c r="H11" s="37"/>
      <c r="I11" s="37"/>
      <c r="J11" s="37"/>
      <c r="K11" s="37"/>
      <c r="L11" s="37"/>
      <c r="M11" s="37"/>
      <c r="N11" s="37"/>
      <c r="O11" s="37"/>
      <c r="P11" s="37"/>
      <c r="Q11" s="37"/>
      <c r="R11" s="37"/>
      <c r="S11" s="37"/>
      <c r="T11" s="37"/>
      <c r="U11" s="37"/>
      <c r="V11" s="217"/>
      <c r="W11" s="42"/>
      <c r="X11" s="42"/>
      <c r="Y11" s="42"/>
      <c r="Z11" s="42"/>
      <c r="AA11" s="42"/>
      <c r="AB11" s="42"/>
      <c r="AC11" s="42"/>
      <c r="AD11" s="42"/>
      <c r="AE11" s="42"/>
      <c r="AF11" s="42"/>
      <c r="AG11" s="42"/>
      <c r="AH11" s="42"/>
      <c r="AI11" s="42"/>
      <c r="AJ11" s="42"/>
      <c r="AK11" s="42"/>
      <c r="AL11" s="42"/>
    </row>
    <row r="12" spans="1:38" ht="15" customHeight="1" x14ac:dyDescent="0.3">
      <c r="A12" s="55">
        <v>6</v>
      </c>
      <c r="B12" s="214"/>
      <c r="C12" s="215"/>
      <c r="D12" s="37"/>
      <c r="E12" s="23"/>
      <c r="F12" s="37"/>
      <c r="G12" s="37"/>
      <c r="H12" s="37"/>
      <c r="I12" s="37"/>
      <c r="J12" s="37"/>
      <c r="K12" s="37"/>
      <c r="L12" s="37"/>
      <c r="M12" s="37"/>
      <c r="N12" s="37"/>
      <c r="O12" s="37"/>
      <c r="P12" s="37"/>
      <c r="Q12" s="37"/>
      <c r="R12" s="37"/>
      <c r="S12" s="37"/>
      <c r="T12" s="37"/>
      <c r="U12" s="37"/>
      <c r="V12" s="217"/>
      <c r="W12" s="42"/>
      <c r="X12" s="42"/>
      <c r="Y12" s="42"/>
      <c r="Z12" s="42"/>
      <c r="AA12" s="42"/>
      <c r="AB12" s="42"/>
      <c r="AC12" s="42"/>
      <c r="AD12" s="42"/>
      <c r="AE12" s="42"/>
      <c r="AF12" s="42"/>
      <c r="AG12" s="42"/>
      <c r="AH12" s="42"/>
      <c r="AI12" s="42"/>
      <c r="AJ12" s="42"/>
      <c r="AK12" s="42"/>
      <c r="AL12" s="42"/>
    </row>
    <row r="13" spans="1:38" ht="15" customHeight="1" x14ac:dyDescent="0.3">
      <c r="A13" s="55">
        <v>7</v>
      </c>
      <c r="B13" s="214"/>
      <c r="C13" s="215"/>
      <c r="D13" s="37"/>
      <c r="E13" s="23"/>
      <c r="F13" s="37"/>
      <c r="G13" s="37"/>
      <c r="H13" s="37"/>
      <c r="I13" s="37"/>
      <c r="J13" s="37"/>
      <c r="K13" s="37"/>
      <c r="L13" s="37"/>
      <c r="M13" s="37"/>
      <c r="N13" s="37"/>
      <c r="O13" s="37"/>
      <c r="P13" s="37"/>
      <c r="Q13" s="37"/>
      <c r="R13" s="37"/>
      <c r="S13" s="37"/>
      <c r="T13" s="37"/>
      <c r="U13" s="37"/>
      <c r="V13" s="217"/>
      <c r="W13" s="42"/>
      <c r="X13" s="42"/>
      <c r="Y13" s="42"/>
      <c r="Z13" s="42"/>
      <c r="AA13" s="42"/>
      <c r="AB13" s="42"/>
      <c r="AC13" s="42"/>
      <c r="AD13" s="42"/>
      <c r="AE13" s="42"/>
      <c r="AF13" s="42"/>
      <c r="AG13" s="42"/>
      <c r="AH13" s="42"/>
      <c r="AI13" s="42"/>
      <c r="AJ13" s="42"/>
      <c r="AK13" s="42"/>
      <c r="AL13" s="42"/>
    </row>
    <row r="14" spans="1:38" ht="15" customHeight="1" x14ac:dyDescent="0.3">
      <c r="A14" s="55">
        <v>8</v>
      </c>
      <c r="B14" s="214"/>
      <c r="C14" s="215"/>
      <c r="D14" s="37"/>
      <c r="E14" s="23"/>
      <c r="F14" s="37"/>
      <c r="G14" s="37"/>
      <c r="H14" s="37"/>
      <c r="I14" s="37"/>
      <c r="J14" s="37"/>
      <c r="K14" s="37"/>
      <c r="L14" s="37"/>
      <c r="M14" s="37"/>
      <c r="N14" s="37"/>
      <c r="O14" s="37"/>
      <c r="P14" s="37"/>
      <c r="Q14" s="37"/>
      <c r="R14" s="37"/>
      <c r="S14" s="37"/>
      <c r="T14" s="37"/>
      <c r="U14" s="37"/>
      <c r="V14" s="217"/>
      <c r="W14" s="42"/>
      <c r="X14" s="42"/>
      <c r="Y14" s="42"/>
      <c r="Z14" s="42"/>
      <c r="AA14" s="42"/>
      <c r="AB14" s="42"/>
      <c r="AC14" s="42"/>
      <c r="AD14" s="42"/>
      <c r="AE14" s="42"/>
      <c r="AF14" s="42"/>
      <c r="AG14" s="42"/>
      <c r="AH14" s="42"/>
      <c r="AI14" s="42"/>
      <c r="AJ14" s="42"/>
      <c r="AK14" s="42"/>
      <c r="AL14" s="42"/>
    </row>
    <row r="15" spans="1:38" ht="15" customHeight="1" x14ac:dyDescent="0.3">
      <c r="A15" s="55">
        <v>9</v>
      </c>
      <c r="B15" s="214"/>
      <c r="C15" s="215"/>
      <c r="D15" s="37"/>
      <c r="E15" s="23"/>
      <c r="F15" s="37"/>
      <c r="G15" s="37"/>
      <c r="H15" s="37"/>
      <c r="I15" s="37"/>
      <c r="J15" s="37"/>
      <c r="K15" s="37"/>
      <c r="L15" s="37"/>
      <c r="M15" s="37"/>
      <c r="N15" s="37"/>
      <c r="O15" s="37"/>
      <c r="P15" s="37"/>
      <c r="Q15" s="37"/>
      <c r="R15" s="37"/>
      <c r="S15" s="37"/>
      <c r="T15" s="37"/>
      <c r="U15" s="37"/>
      <c r="V15" s="217"/>
      <c r="W15" s="42"/>
      <c r="X15" s="42"/>
      <c r="Y15" s="42"/>
      <c r="Z15" s="42"/>
      <c r="AA15" s="42"/>
      <c r="AB15" s="42"/>
      <c r="AC15" s="42"/>
      <c r="AD15" s="42"/>
      <c r="AE15" s="42"/>
      <c r="AF15" s="42"/>
      <c r="AG15" s="42"/>
      <c r="AH15" s="42"/>
      <c r="AI15" s="42"/>
      <c r="AJ15" s="42"/>
      <c r="AK15" s="42"/>
      <c r="AL15" s="42"/>
    </row>
    <row r="16" spans="1:38" ht="15" customHeight="1" x14ac:dyDescent="0.3">
      <c r="A16" s="55">
        <v>10</v>
      </c>
      <c r="B16" s="214"/>
      <c r="C16" s="215"/>
      <c r="D16" s="37"/>
      <c r="E16" s="23"/>
      <c r="F16" s="37"/>
      <c r="G16" s="37"/>
      <c r="H16" s="37"/>
      <c r="I16" s="37"/>
      <c r="J16" s="37"/>
      <c r="K16" s="37"/>
      <c r="L16" s="37"/>
      <c r="M16" s="37"/>
      <c r="N16" s="37"/>
      <c r="O16" s="37"/>
      <c r="P16" s="37"/>
      <c r="Q16" s="37"/>
      <c r="R16" s="37"/>
      <c r="S16" s="37"/>
      <c r="T16" s="37"/>
      <c r="U16" s="37"/>
      <c r="V16" s="217"/>
      <c r="W16" s="42"/>
      <c r="X16" s="42"/>
      <c r="Y16" s="42"/>
      <c r="Z16" s="42"/>
      <c r="AA16" s="42"/>
      <c r="AB16" s="42"/>
      <c r="AC16" s="42"/>
      <c r="AD16" s="42"/>
      <c r="AE16" s="42"/>
      <c r="AF16" s="42"/>
      <c r="AG16" s="42"/>
      <c r="AH16" s="42"/>
      <c r="AI16" s="42"/>
      <c r="AJ16" s="42"/>
      <c r="AK16" s="42"/>
      <c r="AL16" s="42"/>
    </row>
    <row r="17" spans="1:39" ht="15" customHeight="1" x14ac:dyDescent="0.3">
      <c r="A17" s="55">
        <v>11</v>
      </c>
      <c r="B17" s="214"/>
      <c r="C17" s="215"/>
      <c r="D17" s="37"/>
      <c r="E17" s="23"/>
      <c r="F17" s="37"/>
      <c r="G17" s="37"/>
      <c r="H17" s="37"/>
      <c r="I17" s="37"/>
      <c r="J17" s="37"/>
      <c r="K17" s="37"/>
      <c r="L17" s="37"/>
      <c r="M17" s="37"/>
      <c r="N17" s="37"/>
      <c r="O17" s="37"/>
      <c r="P17" s="37"/>
      <c r="Q17" s="37"/>
      <c r="R17" s="37"/>
      <c r="S17" s="37"/>
      <c r="T17" s="37"/>
      <c r="U17" s="37"/>
      <c r="V17" s="217"/>
      <c r="W17" s="42"/>
      <c r="X17" s="42"/>
      <c r="Y17" s="42"/>
      <c r="Z17" s="42"/>
      <c r="AA17" s="42"/>
      <c r="AB17" s="42"/>
      <c r="AC17" s="42"/>
      <c r="AD17" s="42"/>
      <c r="AE17" s="42"/>
      <c r="AF17" s="42"/>
      <c r="AG17" s="42"/>
      <c r="AH17" s="42"/>
      <c r="AI17" s="42"/>
      <c r="AJ17" s="42"/>
      <c r="AK17" s="42"/>
      <c r="AL17" s="42"/>
    </row>
    <row r="18" spans="1:39" ht="15" customHeight="1" x14ac:dyDescent="0.3">
      <c r="A18" s="55">
        <v>12</v>
      </c>
      <c r="B18" s="214"/>
      <c r="C18" s="215"/>
      <c r="D18" s="37"/>
      <c r="E18" s="23"/>
      <c r="F18" s="37"/>
      <c r="G18" s="37"/>
      <c r="H18" s="37"/>
      <c r="I18" s="37"/>
      <c r="J18" s="37"/>
      <c r="K18" s="37"/>
      <c r="L18" s="37"/>
      <c r="M18" s="37"/>
      <c r="N18" s="37"/>
      <c r="O18" s="37"/>
      <c r="P18" s="37"/>
      <c r="Q18" s="37"/>
      <c r="R18" s="37"/>
      <c r="S18" s="37"/>
      <c r="T18" s="37"/>
      <c r="U18" s="37"/>
      <c r="V18" s="217"/>
      <c r="W18" s="216"/>
      <c r="X18" s="216"/>
      <c r="Y18" s="216"/>
      <c r="Z18" s="216"/>
      <c r="AA18" s="42"/>
      <c r="AB18" s="42"/>
      <c r="AC18" s="42"/>
      <c r="AD18" s="42"/>
      <c r="AE18" s="42"/>
      <c r="AF18" s="42"/>
      <c r="AG18" s="42"/>
      <c r="AH18" s="42"/>
      <c r="AI18" s="42"/>
      <c r="AJ18" s="42"/>
      <c r="AK18" s="42"/>
      <c r="AL18" s="42"/>
      <c r="AM18" s="42"/>
    </row>
    <row r="19" spans="1:39" ht="15" customHeight="1" x14ac:dyDescent="0.3">
      <c r="A19" s="55">
        <v>13</v>
      </c>
      <c r="B19" s="214"/>
      <c r="C19" s="215"/>
      <c r="D19" s="37"/>
      <c r="E19" s="23"/>
      <c r="F19" s="37"/>
      <c r="G19" s="37"/>
      <c r="H19" s="37"/>
      <c r="I19" s="37"/>
      <c r="J19" s="37"/>
      <c r="K19" s="37"/>
      <c r="L19" s="37"/>
      <c r="M19" s="37"/>
      <c r="N19" s="37"/>
      <c r="O19" s="37"/>
      <c r="P19" s="37"/>
      <c r="Q19" s="37"/>
      <c r="R19" s="37"/>
      <c r="S19" s="37"/>
      <c r="T19" s="37"/>
      <c r="U19" s="37"/>
      <c r="V19" s="217"/>
      <c r="W19" s="42"/>
      <c r="X19" s="42"/>
      <c r="Y19" s="42"/>
      <c r="Z19" s="42"/>
      <c r="AA19" s="42"/>
      <c r="AB19" s="42"/>
      <c r="AC19" s="42"/>
      <c r="AD19" s="42"/>
      <c r="AE19" s="42"/>
      <c r="AF19" s="42"/>
      <c r="AG19" s="42"/>
      <c r="AH19" s="42"/>
      <c r="AI19" s="42"/>
      <c r="AJ19" s="42"/>
      <c r="AK19" s="42"/>
      <c r="AL19" s="42"/>
      <c r="AM19" s="42"/>
    </row>
    <row r="20" spans="1:39" ht="15" customHeight="1" x14ac:dyDescent="0.3">
      <c r="A20" s="55">
        <v>14</v>
      </c>
      <c r="B20" s="214"/>
      <c r="C20" s="215"/>
      <c r="D20" s="37"/>
      <c r="E20" s="23"/>
      <c r="F20" s="37"/>
      <c r="G20" s="37"/>
      <c r="H20" s="37"/>
      <c r="I20" s="37"/>
      <c r="J20" s="37"/>
      <c r="K20" s="37"/>
      <c r="L20" s="37"/>
      <c r="M20" s="37"/>
      <c r="N20" s="37"/>
      <c r="O20" s="37"/>
      <c r="P20" s="37"/>
      <c r="Q20" s="37"/>
      <c r="R20" s="37"/>
      <c r="S20" s="37"/>
      <c r="T20" s="37"/>
      <c r="U20" s="37"/>
      <c r="V20" s="217"/>
      <c r="W20" s="42"/>
      <c r="X20" s="42"/>
      <c r="Y20" s="42"/>
      <c r="Z20" s="42"/>
      <c r="AA20" s="42"/>
      <c r="AB20" s="42"/>
      <c r="AC20" s="42"/>
      <c r="AD20" s="42"/>
      <c r="AE20" s="42"/>
      <c r="AF20" s="42"/>
      <c r="AG20" s="42"/>
      <c r="AH20" s="42"/>
      <c r="AI20" s="42"/>
      <c r="AJ20" s="42"/>
      <c r="AK20" s="42"/>
      <c r="AL20" s="42"/>
      <c r="AM20" s="42"/>
    </row>
    <row r="21" spans="1:39" ht="15" customHeight="1" x14ac:dyDescent="0.3">
      <c r="A21" s="55">
        <v>15</v>
      </c>
      <c r="B21" s="214"/>
      <c r="C21" s="215"/>
      <c r="D21" s="37"/>
      <c r="E21" s="23"/>
      <c r="F21" s="37"/>
      <c r="G21" s="37"/>
      <c r="H21" s="37"/>
      <c r="I21" s="37"/>
      <c r="J21" s="37"/>
      <c r="K21" s="37"/>
      <c r="L21" s="37"/>
      <c r="M21" s="37"/>
      <c r="N21" s="37"/>
      <c r="O21" s="37"/>
      <c r="P21" s="37"/>
      <c r="Q21" s="37"/>
      <c r="R21" s="37"/>
      <c r="S21" s="37"/>
      <c r="T21" s="37"/>
      <c r="U21" s="37"/>
      <c r="V21" s="217"/>
      <c r="W21" s="42"/>
      <c r="X21" s="42"/>
      <c r="Y21" s="42"/>
      <c r="Z21" s="42"/>
      <c r="AA21" s="42"/>
      <c r="AB21" s="42"/>
      <c r="AC21" s="42"/>
      <c r="AD21" s="42"/>
      <c r="AE21" s="42"/>
      <c r="AF21" s="42"/>
      <c r="AG21" s="42"/>
      <c r="AH21" s="42"/>
      <c r="AI21" s="42"/>
      <c r="AJ21" s="42"/>
      <c r="AK21" s="42"/>
      <c r="AL21" s="42"/>
      <c r="AM21" s="42"/>
    </row>
    <row r="22" spans="1:39" ht="15" customHeight="1" x14ac:dyDescent="0.3">
      <c r="A22" s="55">
        <v>16</v>
      </c>
      <c r="B22" s="214"/>
      <c r="C22" s="215"/>
      <c r="D22" s="37"/>
      <c r="E22" s="23"/>
      <c r="F22" s="37"/>
      <c r="G22" s="37"/>
      <c r="H22" s="37"/>
      <c r="I22" s="37"/>
      <c r="J22" s="37"/>
      <c r="K22" s="37"/>
      <c r="L22" s="37"/>
      <c r="M22" s="37"/>
      <c r="N22" s="37"/>
      <c r="O22" s="37"/>
      <c r="P22" s="37"/>
      <c r="Q22" s="37"/>
      <c r="R22" s="37"/>
      <c r="S22" s="37"/>
      <c r="T22" s="37"/>
      <c r="U22" s="37"/>
      <c r="V22" s="217"/>
      <c r="W22" s="42"/>
      <c r="X22" s="42"/>
      <c r="Y22" s="42"/>
      <c r="Z22" s="42"/>
      <c r="AA22" s="42"/>
      <c r="AB22" s="42"/>
      <c r="AC22" s="42"/>
      <c r="AD22" s="42"/>
      <c r="AE22" s="42"/>
      <c r="AF22" s="42"/>
      <c r="AG22" s="42"/>
      <c r="AH22" s="42"/>
      <c r="AI22" s="42"/>
      <c r="AJ22" s="42"/>
      <c r="AK22" s="42"/>
      <c r="AL22" s="42"/>
      <c r="AM22" s="42"/>
    </row>
    <row r="23" spans="1:39" ht="15" customHeight="1" x14ac:dyDescent="0.3">
      <c r="A23" s="55">
        <v>17</v>
      </c>
      <c r="B23" s="214"/>
      <c r="C23" s="215"/>
      <c r="D23" s="37"/>
      <c r="E23" s="23"/>
      <c r="F23" s="37"/>
      <c r="G23" s="37"/>
      <c r="H23" s="37"/>
      <c r="I23" s="37"/>
      <c r="J23" s="37"/>
      <c r="K23" s="37"/>
      <c r="L23" s="37"/>
      <c r="M23" s="37"/>
      <c r="N23" s="37"/>
      <c r="O23" s="37"/>
      <c r="P23" s="37"/>
      <c r="Q23" s="37"/>
      <c r="R23" s="37"/>
      <c r="S23" s="37"/>
      <c r="T23" s="37"/>
      <c r="U23" s="37"/>
      <c r="V23" s="217"/>
      <c r="W23" s="42"/>
      <c r="X23" s="42"/>
      <c r="Y23" s="42"/>
      <c r="Z23" s="42"/>
      <c r="AA23" s="42"/>
      <c r="AB23" s="42"/>
      <c r="AC23" s="42"/>
      <c r="AD23" s="42"/>
      <c r="AE23" s="42"/>
      <c r="AF23" s="42"/>
      <c r="AG23" s="42"/>
      <c r="AH23" s="42"/>
      <c r="AI23" s="42"/>
      <c r="AJ23" s="42"/>
      <c r="AK23" s="42"/>
      <c r="AL23" s="42"/>
      <c r="AM23" s="42"/>
    </row>
    <row r="24" spans="1:39" ht="15" customHeight="1" x14ac:dyDescent="0.3">
      <c r="A24" s="55">
        <v>18</v>
      </c>
      <c r="B24" s="214"/>
      <c r="C24" s="215"/>
      <c r="D24" s="37"/>
      <c r="E24" s="23"/>
      <c r="F24" s="37"/>
      <c r="G24" s="37"/>
      <c r="H24" s="37"/>
      <c r="I24" s="37"/>
      <c r="J24" s="37"/>
      <c r="K24" s="37"/>
      <c r="L24" s="37"/>
      <c r="M24" s="37"/>
      <c r="N24" s="37"/>
      <c r="O24" s="37"/>
      <c r="P24" s="37"/>
      <c r="Q24" s="37"/>
      <c r="R24" s="37"/>
      <c r="S24" s="37"/>
      <c r="T24" s="37"/>
      <c r="U24" s="37"/>
      <c r="V24" s="217"/>
      <c r="W24" s="42"/>
      <c r="X24" s="42"/>
      <c r="Y24" s="42"/>
      <c r="Z24" s="42"/>
      <c r="AA24" s="42"/>
      <c r="AB24" s="42"/>
      <c r="AC24" s="42"/>
      <c r="AD24" s="42"/>
      <c r="AE24" s="42"/>
      <c r="AF24" s="42"/>
      <c r="AG24" s="42"/>
      <c r="AH24" s="42"/>
      <c r="AI24" s="42"/>
      <c r="AJ24" s="42"/>
      <c r="AK24" s="42"/>
      <c r="AL24" s="42"/>
      <c r="AM24" s="42"/>
    </row>
    <row r="25" spans="1:39" ht="15" customHeight="1" x14ac:dyDescent="0.3">
      <c r="A25" s="55">
        <v>19</v>
      </c>
      <c r="B25" s="214"/>
      <c r="C25" s="215"/>
      <c r="D25" s="37"/>
      <c r="E25" s="23"/>
      <c r="F25" s="37"/>
      <c r="G25" s="37"/>
      <c r="H25" s="37"/>
      <c r="I25" s="37"/>
      <c r="J25" s="37"/>
      <c r="K25" s="37"/>
      <c r="L25" s="37"/>
      <c r="M25" s="37"/>
      <c r="N25" s="37"/>
      <c r="O25" s="37"/>
      <c r="P25" s="37"/>
      <c r="Q25" s="37"/>
      <c r="R25" s="37"/>
      <c r="S25" s="37"/>
      <c r="T25" s="37"/>
      <c r="U25" s="37"/>
      <c r="V25" s="217"/>
      <c r="W25" s="42"/>
      <c r="X25" s="42"/>
      <c r="Y25" s="42"/>
      <c r="Z25" s="42"/>
      <c r="AA25" s="42"/>
      <c r="AB25" s="42"/>
      <c r="AC25" s="42"/>
      <c r="AD25" s="42"/>
      <c r="AE25" s="42"/>
      <c r="AF25" s="42"/>
      <c r="AG25" s="42"/>
      <c r="AH25" s="42"/>
      <c r="AI25" s="42"/>
      <c r="AJ25" s="42"/>
      <c r="AK25" s="42"/>
      <c r="AL25" s="42"/>
      <c r="AM25" s="42"/>
    </row>
    <row r="26" spans="1:39" ht="15" customHeight="1" x14ac:dyDescent="0.3">
      <c r="A26" s="55">
        <v>20</v>
      </c>
      <c r="B26" s="214"/>
      <c r="C26" s="215"/>
      <c r="D26" s="37"/>
      <c r="E26" s="23"/>
      <c r="F26" s="37"/>
      <c r="G26" s="37"/>
      <c r="H26" s="37"/>
      <c r="I26" s="37"/>
      <c r="J26" s="37"/>
      <c r="K26" s="37"/>
      <c r="L26" s="37"/>
      <c r="M26" s="37"/>
      <c r="N26" s="37"/>
      <c r="O26" s="37"/>
      <c r="P26" s="37"/>
      <c r="Q26" s="37"/>
      <c r="R26" s="37"/>
      <c r="S26" s="37"/>
      <c r="T26" s="37"/>
      <c r="U26" s="37"/>
      <c r="V26" s="217"/>
      <c r="W26" s="42"/>
      <c r="X26" s="42"/>
      <c r="Y26" s="42"/>
      <c r="Z26" s="42"/>
      <c r="AA26" s="42"/>
      <c r="AB26" s="42"/>
      <c r="AC26" s="42"/>
      <c r="AD26" s="42"/>
      <c r="AE26" s="42"/>
      <c r="AF26" s="42"/>
      <c r="AG26" s="42"/>
      <c r="AH26" s="42"/>
      <c r="AI26" s="42"/>
      <c r="AJ26" s="42"/>
      <c r="AK26" s="42"/>
      <c r="AL26" s="42"/>
      <c r="AM26" s="42"/>
    </row>
    <row r="27" spans="1:39" ht="15" customHeight="1" x14ac:dyDescent="0.3">
      <c r="A27" s="55">
        <v>21</v>
      </c>
      <c r="B27" s="214"/>
      <c r="C27" s="215"/>
      <c r="D27" s="37"/>
      <c r="E27" s="23"/>
      <c r="F27" s="37"/>
      <c r="G27" s="37"/>
      <c r="H27" s="37"/>
      <c r="I27" s="37"/>
      <c r="J27" s="37"/>
      <c r="K27" s="37"/>
      <c r="L27" s="37"/>
      <c r="M27" s="37"/>
      <c r="N27" s="37"/>
      <c r="O27" s="37"/>
      <c r="P27" s="37"/>
      <c r="Q27" s="37"/>
      <c r="R27" s="37"/>
      <c r="S27" s="37"/>
      <c r="T27" s="37"/>
      <c r="U27" s="37"/>
      <c r="V27" s="217"/>
      <c r="W27" s="42"/>
      <c r="X27" s="42"/>
      <c r="Y27" s="42"/>
      <c r="Z27" s="42"/>
      <c r="AA27" s="42"/>
      <c r="AB27" s="42"/>
      <c r="AC27" s="42"/>
      <c r="AD27" s="42"/>
      <c r="AE27" s="42"/>
      <c r="AF27" s="42"/>
      <c r="AG27" s="42"/>
      <c r="AH27" s="42"/>
      <c r="AI27" s="42"/>
      <c r="AJ27" s="42"/>
      <c r="AK27" s="42"/>
      <c r="AL27" s="42"/>
      <c r="AM27" s="42"/>
    </row>
    <row r="28" spans="1:39" ht="15" customHeight="1" x14ac:dyDescent="0.3">
      <c r="A28" s="55">
        <v>22</v>
      </c>
      <c r="B28" s="214"/>
      <c r="C28" s="215"/>
      <c r="D28" s="37"/>
      <c r="E28" s="23"/>
      <c r="F28" s="37"/>
      <c r="G28" s="37"/>
      <c r="H28" s="37"/>
      <c r="I28" s="37"/>
      <c r="J28" s="37"/>
      <c r="K28" s="37"/>
      <c r="L28" s="37"/>
      <c r="M28" s="37"/>
      <c r="N28" s="37"/>
      <c r="O28" s="37"/>
      <c r="P28" s="37"/>
      <c r="Q28" s="37"/>
      <c r="R28" s="37"/>
      <c r="S28" s="37"/>
      <c r="T28" s="37"/>
      <c r="U28" s="37"/>
      <c r="V28" s="217"/>
      <c r="W28" s="42"/>
      <c r="X28" s="42"/>
      <c r="Y28" s="42"/>
      <c r="Z28" s="42"/>
      <c r="AA28" s="42"/>
      <c r="AB28" s="42"/>
      <c r="AC28" s="42"/>
      <c r="AD28" s="42"/>
      <c r="AE28" s="42"/>
      <c r="AF28" s="42"/>
      <c r="AG28" s="42"/>
      <c r="AH28" s="42"/>
      <c r="AI28" s="42"/>
      <c r="AJ28" s="42"/>
      <c r="AK28" s="42"/>
      <c r="AL28" s="42"/>
      <c r="AM28" s="42"/>
    </row>
    <row r="29" spans="1:39" ht="15" customHeight="1" x14ac:dyDescent="0.3">
      <c r="A29" s="55">
        <v>23</v>
      </c>
      <c r="B29" s="214"/>
      <c r="C29" s="215"/>
      <c r="D29" s="37"/>
      <c r="E29" s="23"/>
      <c r="F29" s="37"/>
      <c r="G29" s="37"/>
      <c r="H29" s="37"/>
      <c r="I29" s="37"/>
      <c r="J29" s="37"/>
      <c r="K29" s="37"/>
      <c r="L29" s="37"/>
      <c r="M29" s="37"/>
      <c r="N29" s="37"/>
      <c r="O29" s="37"/>
      <c r="P29" s="37"/>
      <c r="Q29" s="37"/>
      <c r="R29" s="37"/>
      <c r="S29" s="37"/>
      <c r="T29" s="37"/>
      <c r="U29" s="37"/>
      <c r="V29" s="217"/>
      <c r="W29" s="42"/>
      <c r="X29" s="42"/>
      <c r="Y29" s="42"/>
      <c r="Z29" s="42"/>
      <c r="AA29" s="42"/>
      <c r="AB29" s="42"/>
      <c r="AC29" s="42"/>
      <c r="AD29" s="42"/>
      <c r="AE29" s="42"/>
      <c r="AF29" s="42"/>
      <c r="AG29" s="42"/>
      <c r="AH29" s="42"/>
      <c r="AI29" s="42"/>
      <c r="AJ29" s="42"/>
      <c r="AK29" s="42"/>
      <c r="AL29" s="42"/>
      <c r="AM29" s="42"/>
    </row>
    <row r="30" spans="1:39" ht="15" customHeight="1" x14ac:dyDescent="0.3">
      <c r="A30" s="55">
        <v>24</v>
      </c>
      <c r="B30" s="214"/>
      <c r="C30" s="215"/>
      <c r="D30" s="37"/>
      <c r="E30" s="23"/>
      <c r="F30" s="37"/>
      <c r="G30" s="37"/>
      <c r="H30" s="37"/>
      <c r="I30" s="37"/>
      <c r="J30" s="37"/>
      <c r="K30" s="37"/>
      <c r="L30" s="37"/>
      <c r="M30" s="37"/>
      <c r="N30" s="37"/>
      <c r="O30" s="37"/>
      <c r="P30" s="37"/>
      <c r="Q30" s="37"/>
      <c r="R30" s="37"/>
      <c r="S30" s="37"/>
      <c r="T30" s="37"/>
      <c r="U30" s="37"/>
      <c r="V30" s="217"/>
      <c r="W30" s="42"/>
      <c r="X30" s="42"/>
      <c r="Y30" s="42"/>
      <c r="Z30" s="42"/>
      <c r="AA30" s="42"/>
      <c r="AB30" s="42"/>
      <c r="AC30" s="42"/>
      <c r="AD30" s="42"/>
      <c r="AE30" s="42"/>
      <c r="AF30" s="42"/>
      <c r="AG30" s="42"/>
      <c r="AH30" s="42"/>
      <c r="AI30" s="42"/>
      <c r="AJ30" s="42"/>
      <c r="AK30" s="42"/>
      <c r="AL30" s="42"/>
      <c r="AM30" s="42"/>
    </row>
    <row r="31" spans="1:39" ht="15" customHeight="1" x14ac:dyDescent="0.3">
      <c r="A31" s="55">
        <v>25</v>
      </c>
      <c r="B31" s="214"/>
      <c r="C31" s="215"/>
      <c r="D31" s="37"/>
      <c r="E31" s="23"/>
      <c r="F31" s="37"/>
      <c r="G31" s="37"/>
      <c r="H31" s="37"/>
      <c r="I31" s="37"/>
      <c r="J31" s="37"/>
      <c r="K31" s="37"/>
      <c r="L31" s="37"/>
      <c r="M31" s="37"/>
      <c r="N31" s="37"/>
      <c r="O31" s="37"/>
      <c r="P31" s="37"/>
      <c r="Q31" s="37"/>
      <c r="R31" s="37"/>
      <c r="S31" s="37"/>
      <c r="T31" s="37"/>
      <c r="U31" s="37"/>
      <c r="V31" s="217"/>
      <c r="W31" s="42"/>
      <c r="X31" s="42"/>
      <c r="Y31" s="42"/>
      <c r="Z31" s="42"/>
      <c r="AA31" s="42"/>
      <c r="AB31" s="42"/>
      <c r="AC31" s="42"/>
      <c r="AD31" s="42"/>
      <c r="AE31" s="42"/>
      <c r="AF31" s="42"/>
      <c r="AG31" s="42"/>
      <c r="AH31" s="42"/>
      <c r="AI31" s="42"/>
      <c r="AJ31" s="42"/>
      <c r="AK31" s="42"/>
      <c r="AL31" s="42"/>
      <c r="AM31" s="42"/>
    </row>
    <row r="32" spans="1:39" ht="15" customHeight="1" x14ac:dyDescent="0.3">
      <c r="A32" s="55">
        <v>26</v>
      </c>
      <c r="B32" s="214"/>
      <c r="C32" s="215"/>
      <c r="D32" s="37"/>
      <c r="E32" s="23"/>
      <c r="F32" s="37"/>
      <c r="G32" s="37"/>
      <c r="H32" s="37"/>
      <c r="I32" s="37"/>
      <c r="J32" s="37"/>
      <c r="K32" s="37"/>
      <c r="L32" s="37"/>
      <c r="M32" s="37"/>
      <c r="N32" s="37"/>
      <c r="O32" s="37"/>
      <c r="P32" s="37"/>
      <c r="Q32" s="37"/>
      <c r="R32" s="37"/>
      <c r="S32" s="37"/>
      <c r="T32" s="37"/>
      <c r="U32" s="37"/>
      <c r="V32" s="217"/>
      <c r="W32" s="42"/>
      <c r="X32" s="42"/>
      <c r="Y32" s="42"/>
      <c r="Z32" s="42"/>
      <c r="AA32" s="42"/>
      <c r="AB32" s="42"/>
      <c r="AC32" s="42"/>
      <c r="AD32" s="42"/>
      <c r="AE32" s="42"/>
      <c r="AF32" s="42"/>
      <c r="AG32" s="42"/>
      <c r="AH32" s="42"/>
      <c r="AI32" s="42"/>
      <c r="AJ32" s="42"/>
      <c r="AK32" s="42"/>
      <c r="AL32" s="42"/>
      <c r="AM32" s="42"/>
    </row>
    <row r="33" spans="1:39" ht="15" customHeight="1" x14ac:dyDescent="0.3">
      <c r="A33" s="55">
        <v>27</v>
      </c>
      <c r="B33" s="214"/>
      <c r="C33" s="215"/>
      <c r="D33" s="37"/>
      <c r="E33" s="23"/>
      <c r="F33" s="37"/>
      <c r="G33" s="37"/>
      <c r="H33" s="37"/>
      <c r="I33" s="37"/>
      <c r="J33" s="37"/>
      <c r="K33" s="37"/>
      <c r="L33" s="37"/>
      <c r="M33" s="37"/>
      <c r="N33" s="37"/>
      <c r="O33" s="37"/>
      <c r="P33" s="37"/>
      <c r="Q33" s="37"/>
      <c r="R33" s="37"/>
      <c r="S33" s="37"/>
      <c r="T33" s="37"/>
      <c r="U33" s="37"/>
      <c r="V33" s="217"/>
      <c r="W33" s="42"/>
      <c r="X33" s="42"/>
      <c r="Y33" s="42"/>
      <c r="Z33" s="42"/>
      <c r="AA33" s="42"/>
      <c r="AB33" s="42"/>
      <c r="AC33" s="42"/>
      <c r="AD33" s="42"/>
      <c r="AE33" s="42"/>
      <c r="AF33" s="42"/>
      <c r="AG33" s="42"/>
      <c r="AH33" s="42"/>
      <c r="AI33" s="42"/>
      <c r="AJ33" s="42"/>
      <c r="AK33" s="42"/>
      <c r="AL33" s="42"/>
      <c r="AM33" s="42"/>
    </row>
    <row r="34" spans="1:39" ht="15" customHeight="1" x14ac:dyDescent="0.3">
      <c r="A34" s="55">
        <v>28</v>
      </c>
      <c r="B34" s="214"/>
      <c r="C34" s="215"/>
      <c r="D34" s="37"/>
      <c r="E34" s="23"/>
      <c r="F34" s="37"/>
      <c r="G34" s="37"/>
      <c r="H34" s="37"/>
      <c r="I34" s="37"/>
      <c r="J34" s="37"/>
      <c r="K34" s="37"/>
      <c r="L34" s="37"/>
      <c r="M34" s="37"/>
      <c r="N34" s="37"/>
      <c r="O34" s="37"/>
      <c r="P34" s="37"/>
      <c r="Q34" s="37"/>
      <c r="R34" s="37"/>
      <c r="S34" s="37"/>
      <c r="T34" s="37"/>
      <c r="U34" s="37"/>
      <c r="V34" s="217"/>
      <c r="W34" s="42"/>
      <c r="X34" s="42"/>
      <c r="Y34" s="42"/>
      <c r="Z34" s="42"/>
      <c r="AA34" s="42"/>
      <c r="AB34" s="42"/>
      <c r="AC34" s="42"/>
      <c r="AD34" s="42"/>
      <c r="AE34" s="42"/>
      <c r="AF34" s="42"/>
      <c r="AG34" s="42"/>
      <c r="AH34" s="42"/>
      <c r="AI34" s="42"/>
      <c r="AJ34" s="42"/>
      <c r="AK34" s="42"/>
      <c r="AL34" s="42"/>
      <c r="AM34" s="42"/>
    </row>
    <row r="35" spans="1:39" ht="15" customHeight="1" x14ac:dyDescent="0.3">
      <c r="A35" s="55">
        <v>29</v>
      </c>
      <c r="B35" s="214"/>
      <c r="C35" s="215"/>
      <c r="D35" s="37"/>
      <c r="E35" s="23"/>
      <c r="F35" s="37"/>
      <c r="G35" s="37"/>
      <c r="H35" s="37"/>
      <c r="I35" s="37"/>
      <c r="J35" s="37"/>
      <c r="K35" s="37"/>
      <c r="L35" s="37"/>
      <c r="M35" s="37"/>
      <c r="N35" s="37"/>
      <c r="O35" s="37"/>
      <c r="P35" s="37"/>
      <c r="Q35" s="37"/>
      <c r="R35" s="37"/>
      <c r="S35" s="37"/>
      <c r="T35" s="37"/>
      <c r="U35" s="37"/>
      <c r="V35" s="217"/>
      <c r="W35" s="42"/>
      <c r="X35" s="42"/>
      <c r="Y35" s="42"/>
      <c r="Z35" s="42"/>
      <c r="AA35" s="42"/>
      <c r="AB35" s="42"/>
      <c r="AC35" s="42"/>
      <c r="AD35" s="42"/>
      <c r="AE35" s="42"/>
      <c r="AF35" s="42"/>
      <c r="AG35" s="42"/>
      <c r="AH35" s="42"/>
      <c r="AI35" s="42"/>
      <c r="AJ35" s="42"/>
      <c r="AK35" s="42"/>
      <c r="AL35" s="42"/>
      <c r="AM35" s="42"/>
    </row>
    <row r="36" spans="1:39" ht="15" customHeight="1" x14ac:dyDescent="0.3">
      <c r="A36" s="55">
        <v>30</v>
      </c>
      <c r="B36" s="214"/>
      <c r="C36" s="215"/>
      <c r="D36" s="37"/>
      <c r="E36" s="23"/>
      <c r="F36" s="37"/>
      <c r="G36" s="37"/>
      <c r="H36" s="37"/>
      <c r="I36" s="37"/>
      <c r="J36" s="37"/>
      <c r="K36" s="37"/>
      <c r="L36" s="37"/>
      <c r="M36" s="37"/>
      <c r="N36" s="37"/>
      <c r="O36" s="37"/>
      <c r="P36" s="37"/>
      <c r="Q36" s="37"/>
      <c r="R36" s="37"/>
      <c r="S36" s="37"/>
      <c r="T36" s="37"/>
      <c r="U36" s="37"/>
      <c r="V36" s="217"/>
      <c r="W36" s="42"/>
      <c r="X36" s="42"/>
      <c r="Y36" s="42"/>
      <c r="Z36" s="42"/>
      <c r="AA36" s="42"/>
      <c r="AB36" s="42"/>
      <c r="AC36" s="42"/>
      <c r="AD36" s="42"/>
      <c r="AE36" s="42"/>
      <c r="AF36" s="42"/>
      <c r="AG36" s="42"/>
      <c r="AH36" s="42"/>
      <c r="AI36" s="42"/>
      <c r="AJ36" s="42"/>
      <c r="AK36" s="42"/>
      <c r="AL36" s="42"/>
      <c r="AM36" s="42"/>
    </row>
    <row r="37" spans="1:39" ht="15" customHeight="1" x14ac:dyDescent="0.3">
      <c r="A37" s="55">
        <v>31</v>
      </c>
      <c r="B37" s="214"/>
      <c r="C37" s="215"/>
      <c r="D37" s="37"/>
      <c r="E37" s="23"/>
      <c r="F37" s="37"/>
      <c r="G37" s="37"/>
      <c r="H37" s="37"/>
      <c r="I37" s="37"/>
      <c r="J37" s="37"/>
      <c r="K37" s="37"/>
      <c r="L37" s="37"/>
      <c r="M37" s="37"/>
      <c r="N37" s="37"/>
      <c r="O37" s="37"/>
      <c r="P37" s="37"/>
      <c r="Q37" s="37"/>
      <c r="R37" s="37"/>
      <c r="S37" s="37"/>
      <c r="T37" s="37"/>
      <c r="U37" s="37"/>
      <c r="V37" s="217"/>
      <c r="W37" s="42"/>
      <c r="X37" s="42"/>
      <c r="Y37" s="42"/>
      <c r="Z37" s="42"/>
      <c r="AA37" s="42"/>
      <c r="AB37" s="42"/>
      <c r="AC37" s="42"/>
      <c r="AD37" s="42"/>
      <c r="AE37" s="42"/>
      <c r="AF37" s="42"/>
      <c r="AG37" s="42"/>
      <c r="AH37" s="42"/>
      <c r="AI37" s="42"/>
      <c r="AJ37" s="42"/>
      <c r="AK37" s="42"/>
      <c r="AL37" s="42"/>
      <c r="AM37" s="42"/>
    </row>
    <row r="38" spans="1:39" ht="15" customHeight="1" x14ac:dyDescent="0.3">
      <c r="A38" s="55">
        <v>32</v>
      </c>
      <c r="B38" s="214"/>
      <c r="C38" s="215"/>
      <c r="D38" s="37"/>
      <c r="E38" s="23"/>
      <c r="F38" s="37"/>
      <c r="G38" s="37"/>
      <c r="H38" s="37"/>
      <c r="I38" s="37"/>
      <c r="J38" s="37"/>
      <c r="K38" s="37"/>
      <c r="L38" s="37"/>
      <c r="M38" s="37"/>
      <c r="N38" s="37"/>
      <c r="O38" s="37"/>
      <c r="P38" s="37"/>
      <c r="Q38" s="37"/>
      <c r="R38" s="37"/>
      <c r="S38" s="37"/>
      <c r="T38" s="37"/>
      <c r="U38" s="37"/>
      <c r="V38" s="217"/>
      <c r="W38" s="42"/>
      <c r="X38" s="42"/>
      <c r="Y38" s="42"/>
      <c r="Z38" s="42"/>
      <c r="AA38" s="42"/>
      <c r="AB38" s="42"/>
      <c r="AC38" s="42"/>
      <c r="AD38" s="42"/>
      <c r="AE38" s="42"/>
      <c r="AF38" s="42"/>
      <c r="AG38" s="42"/>
      <c r="AH38" s="42"/>
      <c r="AI38" s="42"/>
      <c r="AJ38" s="42"/>
      <c r="AK38" s="42"/>
      <c r="AL38" s="42"/>
      <c r="AM38" s="42"/>
    </row>
    <row r="39" spans="1:39" ht="15" customHeight="1" x14ac:dyDescent="0.3">
      <c r="A39" s="55">
        <v>33</v>
      </c>
      <c r="B39" s="214"/>
      <c r="C39" s="215"/>
      <c r="D39" s="37"/>
      <c r="E39" s="23"/>
      <c r="F39" s="37"/>
      <c r="G39" s="37"/>
      <c r="H39" s="37"/>
      <c r="I39" s="37"/>
      <c r="J39" s="37"/>
      <c r="K39" s="37"/>
      <c r="L39" s="37"/>
      <c r="M39" s="37"/>
      <c r="N39" s="37"/>
      <c r="O39" s="37"/>
      <c r="P39" s="37"/>
      <c r="Q39" s="37"/>
      <c r="R39" s="37"/>
      <c r="S39" s="37"/>
      <c r="T39" s="37"/>
      <c r="U39" s="37"/>
      <c r="V39" s="217"/>
      <c r="W39" s="42"/>
      <c r="X39" s="42"/>
      <c r="Y39" s="42"/>
      <c r="Z39" s="42"/>
      <c r="AA39" s="42"/>
      <c r="AB39" s="42"/>
      <c r="AC39" s="42"/>
      <c r="AD39" s="42"/>
      <c r="AE39" s="42"/>
      <c r="AF39" s="42"/>
      <c r="AG39" s="42"/>
      <c r="AH39" s="42"/>
      <c r="AI39" s="42"/>
      <c r="AJ39" s="42"/>
      <c r="AK39" s="42"/>
      <c r="AL39" s="42"/>
      <c r="AM39" s="42"/>
    </row>
    <row r="40" spans="1:39" ht="15" customHeight="1" x14ac:dyDescent="0.3">
      <c r="A40" s="55">
        <v>34</v>
      </c>
      <c r="B40" s="214"/>
      <c r="C40" s="215"/>
      <c r="D40" s="37"/>
      <c r="E40" s="23"/>
      <c r="F40" s="37"/>
      <c r="G40" s="37"/>
      <c r="H40" s="37"/>
      <c r="I40" s="37"/>
      <c r="J40" s="37"/>
      <c r="K40" s="37"/>
      <c r="L40" s="37"/>
      <c r="M40" s="37"/>
      <c r="N40" s="37"/>
      <c r="O40" s="37"/>
      <c r="P40" s="37"/>
      <c r="Q40" s="37"/>
      <c r="R40" s="37"/>
      <c r="S40" s="37"/>
      <c r="T40" s="37"/>
      <c r="U40" s="37"/>
      <c r="V40" s="217"/>
      <c r="W40" s="42"/>
      <c r="X40" s="42"/>
      <c r="Y40" s="42"/>
      <c r="Z40" s="42"/>
      <c r="AA40" s="42"/>
      <c r="AB40" s="42"/>
      <c r="AC40" s="42"/>
      <c r="AD40" s="42"/>
      <c r="AE40" s="42"/>
      <c r="AF40" s="42"/>
      <c r="AG40" s="42"/>
      <c r="AH40" s="42"/>
      <c r="AI40" s="42"/>
      <c r="AJ40" s="42"/>
      <c r="AK40" s="42"/>
      <c r="AL40" s="42"/>
      <c r="AM40" s="42"/>
    </row>
    <row r="41" spans="1:39" ht="15" customHeight="1" x14ac:dyDescent="0.3">
      <c r="A41" s="55">
        <v>35</v>
      </c>
      <c r="B41" s="214"/>
      <c r="C41" s="215"/>
      <c r="D41" s="37"/>
      <c r="E41" s="23"/>
      <c r="F41" s="37"/>
      <c r="G41" s="37"/>
      <c r="H41" s="37"/>
      <c r="I41" s="37"/>
      <c r="J41" s="37"/>
      <c r="K41" s="37"/>
      <c r="L41" s="37"/>
      <c r="M41" s="37"/>
      <c r="N41" s="37"/>
      <c r="O41" s="37"/>
      <c r="P41" s="37"/>
      <c r="Q41" s="37"/>
      <c r="R41" s="37"/>
      <c r="S41" s="37"/>
      <c r="T41" s="37"/>
      <c r="U41" s="37"/>
      <c r="V41" s="217"/>
      <c r="W41" s="42"/>
      <c r="X41" s="42"/>
      <c r="Y41" s="42"/>
      <c r="Z41" s="42"/>
      <c r="AA41" s="42"/>
      <c r="AB41" s="42"/>
      <c r="AC41" s="42"/>
      <c r="AD41" s="42"/>
      <c r="AE41" s="42"/>
      <c r="AF41" s="42"/>
      <c r="AG41" s="42"/>
      <c r="AH41" s="42"/>
      <c r="AI41" s="42"/>
      <c r="AJ41" s="42"/>
      <c r="AK41" s="42"/>
      <c r="AL41" s="42"/>
      <c r="AM41" s="42"/>
    </row>
    <row r="42" spans="1:39" ht="15" customHeight="1" x14ac:dyDescent="0.3">
      <c r="A42" s="55">
        <v>36</v>
      </c>
      <c r="B42" s="214"/>
      <c r="C42" s="215"/>
      <c r="D42" s="37"/>
      <c r="E42" s="23"/>
      <c r="F42" s="37"/>
      <c r="G42" s="37"/>
      <c r="H42" s="37"/>
      <c r="I42" s="37"/>
      <c r="J42" s="37"/>
      <c r="K42" s="37"/>
      <c r="L42" s="37"/>
      <c r="M42" s="37"/>
      <c r="N42" s="37"/>
      <c r="O42" s="37"/>
      <c r="P42" s="37"/>
      <c r="Q42" s="37"/>
      <c r="R42" s="37"/>
      <c r="S42" s="37"/>
      <c r="T42" s="37"/>
      <c r="U42" s="37"/>
      <c r="V42" s="217"/>
      <c r="W42" s="42"/>
      <c r="X42" s="42"/>
      <c r="Y42" s="42"/>
      <c r="Z42" s="42"/>
      <c r="AA42" s="42"/>
      <c r="AB42" s="42"/>
      <c r="AC42" s="42"/>
      <c r="AD42" s="42"/>
      <c r="AE42" s="42"/>
      <c r="AF42" s="42"/>
      <c r="AG42" s="42"/>
      <c r="AH42" s="42"/>
      <c r="AI42" s="42"/>
      <c r="AJ42" s="42"/>
      <c r="AK42" s="42"/>
      <c r="AL42" s="42"/>
      <c r="AM42" s="42"/>
    </row>
    <row r="43" spans="1:39" ht="15" customHeight="1" x14ac:dyDescent="0.3">
      <c r="A43" s="55">
        <v>37</v>
      </c>
      <c r="B43" s="214"/>
      <c r="C43" s="215"/>
      <c r="D43" s="37"/>
      <c r="E43" s="23"/>
      <c r="F43" s="37"/>
      <c r="G43" s="37"/>
      <c r="H43" s="37"/>
      <c r="I43" s="37"/>
      <c r="J43" s="37"/>
      <c r="K43" s="37"/>
      <c r="L43" s="37"/>
      <c r="M43" s="37"/>
      <c r="N43" s="37"/>
      <c r="O43" s="37"/>
      <c r="P43" s="37"/>
      <c r="Q43" s="37"/>
      <c r="R43" s="37"/>
      <c r="S43" s="37"/>
      <c r="T43" s="37"/>
      <c r="U43" s="37"/>
      <c r="V43" s="217"/>
      <c r="W43" s="42"/>
      <c r="X43" s="42"/>
      <c r="Y43" s="42"/>
      <c r="Z43" s="42"/>
      <c r="AA43" s="42"/>
      <c r="AB43" s="42"/>
      <c r="AC43" s="42"/>
      <c r="AD43" s="42"/>
      <c r="AE43" s="42"/>
      <c r="AF43" s="42"/>
      <c r="AG43" s="42"/>
      <c r="AH43" s="42"/>
      <c r="AI43" s="42"/>
      <c r="AJ43" s="42"/>
      <c r="AK43" s="42"/>
      <c r="AL43" s="42"/>
      <c r="AM43" s="42"/>
    </row>
    <row r="44" spans="1:39" ht="15" customHeight="1" x14ac:dyDescent="0.3">
      <c r="A44" s="55">
        <v>38</v>
      </c>
      <c r="B44" s="214"/>
      <c r="C44" s="215"/>
      <c r="D44" s="37"/>
      <c r="E44" s="23"/>
      <c r="F44" s="37"/>
      <c r="G44" s="37"/>
      <c r="H44" s="37"/>
      <c r="I44" s="37"/>
      <c r="J44" s="37"/>
      <c r="K44" s="37"/>
      <c r="L44" s="37"/>
      <c r="M44" s="37"/>
      <c r="N44" s="37"/>
      <c r="O44" s="37"/>
      <c r="P44" s="37"/>
      <c r="Q44" s="37"/>
      <c r="R44" s="37"/>
      <c r="S44" s="37"/>
      <c r="T44" s="37"/>
      <c r="U44" s="37"/>
      <c r="V44" s="217"/>
      <c r="W44" s="42"/>
      <c r="X44" s="42"/>
      <c r="Y44" s="42"/>
      <c r="Z44" s="42"/>
      <c r="AA44" s="42"/>
      <c r="AB44" s="42"/>
      <c r="AC44" s="42"/>
      <c r="AD44" s="42"/>
      <c r="AE44" s="42"/>
      <c r="AF44" s="42"/>
      <c r="AG44" s="42"/>
      <c r="AH44" s="42"/>
      <c r="AI44" s="42"/>
      <c r="AJ44" s="42"/>
      <c r="AK44" s="42"/>
      <c r="AL44" s="42"/>
      <c r="AM44" s="42"/>
    </row>
    <row r="45" spans="1:39" ht="15" customHeight="1" x14ac:dyDescent="0.3">
      <c r="A45" s="55">
        <v>39</v>
      </c>
      <c r="B45" s="214"/>
      <c r="C45" s="215"/>
      <c r="D45" s="37"/>
      <c r="E45" s="23"/>
      <c r="F45" s="37"/>
      <c r="G45" s="37"/>
      <c r="H45" s="37"/>
      <c r="I45" s="37"/>
      <c r="J45" s="37"/>
      <c r="K45" s="37"/>
      <c r="L45" s="37"/>
      <c r="M45" s="37"/>
      <c r="N45" s="37"/>
      <c r="O45" s="37"/>
      <c r="P45" s="37"/>
      <c r="Q45" s="37"/>
      <c r="R45" s="37"/>
      <c r="S45" s="37"/>
      <c r="T45" s="37"/>
      <c r="U45" s="37"/>
      <c r="V45" s="217"/>
      <c r="W45" s="42"/>
      <c r="X45" s="42"/>
      <c r="Y45" s="42"/>
      <c r="Z45" s="42"/>
      <c r="AA45" s="42"/>
      <c r="AB45" s="42"/>
      <c r="AC45" s="42"/>
      <c r="AD45" s="42"/>
      <c r="AE45" s="42"/>
      <c r="AF45" s="42"/>
      <c r="AG45" s="42"/>
      <c r="AH45" s="42"/>
      <c r="AI45" s="42"/>
      <c r="AJ45" s="42"/>
      <c r="AK45" s="42"/>
      <c r="AL45" s="42"/>
      <c r="AM45" s="42"/>
    </row>
    <row r="46" spans="1:39" ht="15" customHeight="1" x14ac:dyDescent="0.3">
      <c r="A46" s="55">
        <v>40</v>
      </c>
      <c r="B46" s="214"/>
      <c r="C46" s="215"/>
      <c r="D46" s="37"/>
      <c r="E46" s="23"/>
      <c r="F46" s="37"/>
      <c r="G46" s="37"/>
      <c r="H46" s="37"/>
      <c r="I46" s="37"/>
      <c r="J46" s="37"/>
      <c r="K46" s="37"/>
      <c r="L46" s="37"/>
      <c r="M46" s="37"/>
      <c r="N46" s="37"/>
      <c r="O46" s="37"/>
      <c r="P46" s="37"/>
      <c r="Q46" s="37"/>
      <c r="R46" s="37"/>
      <c r="S46" s="37"/>
      <c r="T46" s="37"/>
      <c r="U46" s="37"/>
      <c r="V46" s="217"/>
      <c r="W46" s="42"/>
      <c r="X46" s="42"/>
      <c r="Y46" s="42"/>
      <c r="Z46" s="42"/>
      <c r="AA46" s="42"/>
      <c r="AB46" s="42"/>
      <c r="AC46" s="42"/>
      <c r="AD46" s="42"/>
      <c r="AE46" s="42"/>
      <c r="AF46" s="42"/>
      <c r="AG46" s="42"/>
      <c r="AH46" s="42"/>
      <c r="AI46" s="42"/>
      <c r="AJ46" s="42"/>
      <c r="AK46" s="42"/>
      <c r="AL46" s="42"/>
      <c r="AM46" s="42"/>
    </row>
    <row r="47" spans="1:39" ht="15" customHeight="1" x14ac:dyDescent="0.3">
      <c r="A47" s="55">
        <v>41</v>
      </c>
      <c r="B47" s="214"/>
      <c r="C47" s="215"/>
      <c r="D47" s="37"/>
      <c r="E47" s="23"/>
      <c r="F47" s="37"/>
      <c r="G47" s="37"/>
      <c r="H47" s="37"/>
      <c r="I47" s="37"/>
      <c r="J47" s="37"/>
      <c r="K47" s="37"/>
      <c r="L47" s="37"/>
      <c r="M47" s="37"/>
      <c r="N47" s="37"/>
      <c r="O47" s="37"/>
      <c r="P47" s="37"/>
      <c r="Q47" s="37"/>
      <c r="R47" s="37"/>
      <c r="S47" s="37"/>
      <c r="T47" s="37"/>
      <c r="U47" s="37"/>
      <c r="V47" s="217"/>
      <c r="W47" s="42"/>
      <c r="X47" s="42"/>
      <c r="Y47" s="42"/>
      <c r="Z47" s="42"/>
      <c r="AA47" s="42"/>
      <c r="AB47" s="42"/>
      <c r="AC47" s="42"/>
      <c r="AD47" s="42"/>
      <c r="AE47" s="42"/>
      <c r="AF47" s="42"/>
      <c r="AG47" s="42"/>
      <c r="AH47" s="42"/>
      <c r="AI47" s="42"/>
      <c r="AJ47" s="42"/>
      <c r="AK47" s="42"/>
      <c r="AL47" s="42"/>
      <c r="AM47" s="42"/>
    </row>
    <row r="48" spans="1:39" ht="15" customHeight="1" x14ac:dyDescent="0.3">
      <c r="A48" s="55">
        <v>42</v>
      </c>
      <c r="B48" s="214"/>
      <c r="C48" s="215"/>
      <c r="D48" s="37"/>
      <c r="E48" s="23"/>
      <c r="F48" s="37"/>
      <c r="G48" s="37"/>
      <c r="H48" s="37"/>
      <c r="I48" s="37"/>
      <c r="J48" s="37"/>
      <c r="K48" s="37"/>
      <c r="L48" s="37"/>
      <c r="M48" s="37"/>
      <c r="N48" s="37"/>
      <c r="O48" s="37"/>
      <c r="P48" s="37"/>
      <c r="Q48" s="37"/>
      <c r="R48" s="37"/>
      <c r="S48" s="37"/>
      <c r="T48" s="37"/>
      <c r="U48" s="37"/>
      <c r="V48" s="217"/>
      <c r="W48" s="42"/>
      <c r="X48" s="42"/>
      <c r="Y48" s="42"/>
      <c r="Z48" s="42"/>
      <c r="AA48" s="42"/>
      <c r="AB48" s="42"/>
      <c r="AC48" s="42"/>
      <c r="AD48" s="42"/>
      <c r="AE48" s="42"/>
      <c r="AF48" s="42"/>
      <c r="AG48" s="42"/>
      <c r="AH48" s="42"/>
      <c r="AI48" s="42"/>
      <c r="AJ48" s="42"/>
      <c r="AK48" s="42"/>
      <c r="AL48" s="42"/>
      <c r="AM48" s="42"/>
    </row>
    <row r="49" spans="1:39" ht="15" customHeight="1" x14ac:dyDescent="0.3">
      <c r="A49" s="55">
        <v>43</v>
      </c>
      <c r="B49" s="214"/>
      <c r="C49" s="215"/>
      <c r="D49" s="37"/>
      <c r="E49" s="23"/>
      <c r="F49" s="37"/>
      <c r="G49" s="37"/>
      <c r="H49" s="37"/>
      <c r="I49" s="37"/>
      <c r="J49" s="37"/>
      <c r="K49" s="37"/>
      <c r="L49" s="37"/>
      <c r="M49" s="37"/>
      <c r="N49" s="37"/>
      <c r="O49" s="37"/>
      <c r="P49" s="37"/>
      <c r="Q49" s="37"/>
      <c r="R49" s="37"/>
      <c r="S49" s="37"/>
      <c r="T49" s="37"/>
      <c r="U49" s="37"/>
      <c r="V49" s="217"/>
      <c r="W49" s="42"/>
      <c r="X49" s="42"/>
      <c r="Y49" s="42"/>
      <c r="Z49" s="42"/>
      <c r="AA49" s="42"/>
      <c r="AB49" s="42"/>
      <c r="AC49" s="42"/>
      <c r="AD49" s="42"/>
      <c r="AE49" s="42"/>
      <c r="AF49" s="42"/>
      <c r="AG49" s="42"/>
      <c r="AH49" s="42"/>
      <c r="AI49" s="42"/>
      <c r="AJ49" s="42"/>
      <c r="AK49" s="42"/>
      <c r="AL49" s="42"/>
      <c r="AM49" s="42"/>
    </row>
    <row r="50" spans="1:39" ht="15" customHeight="1" x14ac:dyDescent="0.3">
      <c r="A50" s="55">
        <v>44</v>
      </c>
      <c r="B50" s="214"/>
      <c r="C50" s="215"/>
      <c r="D50" s="37"/>
      <c r="E50" s="23"/>
      <c r="F50" s="37"/>
      <c r="G50" s="37"/>
      <c r="H50" s="37"/>
      <c r="I50" s="37"/>
      <c r="J50" s="37"/>
      <c r="K50" s="37"/>
      <c r="L50" s="37"/>
      <c r="M50" s="37"/>
      <c r="N50" s="37"/>
      <c r="O50" s="37"/>
      <c r="P50" s="37"/>
      <c r="Q50" s="37"/>
      <c r="R50" s="37"/>
      <c r="S50" s="37"/>
      <c r="T50" s="37"/>
      <c r="U50" s="37"/>
      <c r="V50" s="217"/>
      <c r="W50" s="42"/>
      <c r="X50" s="42"/>
      <c r="Y50" s="42"/>
      <c r="Z50" s="42"/>
      <c r="AA50" s="42"/>
      <c r="AB50" s="42"/>
      <c r="AC50" s="42"/>
      <c r="AD50" s="42"/>
      <c r="AE50" s="42"/>
      <c r="AF50" s="42"/>
      <c r="AG50" s="42"/>
      <c r="AH50" s="42"/>
      <c r="AI50" s="42"/>
      <c r="AJ50" s="42"/>
      <c r="AK50" s="42"/>
      <c r="AL50" s="42"/>
      <c r="AM50" s="42"/>
    </row>
    <row r="51" spans="1:39" ht="15" customHeight="1" x14ac:dyDescent="0.3">
      <c r="A51" s="55">
        <v>45</v>
      </c>
      <c r="B51" s="214"/>
      <c r="C51" s="215"/>
      <c r="D51" s="37"/>
      <c r="E51" s="23"/>
      <c r="F51" s="37"/>
      <c r="G51" s="37"/>
      <c r="H51" s="37"/>
      <c r="I51" s="37"/>
      <c r="J51" s="37"/>
      <c r="K51" s="37"/>
      <c r="L51" s="37"/>
      <c r="M51" s="37"/>
      <c r="N51" s="37"/>
      <c r="O51" s="37"/>
      <c r="P51" s="37"/>
      <c r="Q51" s="37"/>
      <c r="R51" s="37"/>
      <c r="S51" s="37"/>
      <c r="T51" s="37"/>
      <c r="U51" s="37"/>
      <c r="V51" s="217"/>
      <c r="W51" s="42"/>
      <c r="X51" s="42"/>
      <c r="Y51" s="42"/>
      <c r="Z51" s="42"/>
      <c r="AA51" s="42"/>
      <c r="AB51" s="42"/>
      <c r="AC51" s="42"/>
      <c r="AD51" s="42"/>
      <c r="AE51" s="42"/>
      <c r="AF51" s="42"/>
      <c r="AG51" s="42"/>
      <c r="AH51" s="42"/>
      <c r="AI51" s="42"/>
      <c r="AJ51" s="42"/>
      <c r="AK51" s="42"/>
      <c r="AL51" s="42"/>
      <c r="AM51" s="42"/>
    </row>
    <row r="52" spans="1:39" ht="15" customHeight="1" x14ac:dyDescent="0.3">
      <c r="A52" s="55">
        <v>46</v>
      </c>
      <c r="B52" s="214"/>
      <c r="C52" s="215"/>
      <c r="D52" s="37"/>
      <c r="E52" s="23"/>
      <c r="F52" s="37"/>
      <c r="G52" s="37"/>
      <c r="H52" s="37"/>
      <c r="I52" s="37"/>
      <c r="J52" s="37"/>
      <c r="K52" s="37"/>
      <c r="L52" s="37"/>
      <c r="M52" s="37"/>
      <c r="N52" s="37"/>
      <c r="O52" s="37"/>
      <c r="P52" s="37"/>
      <c r="Q52" s="37"/>
      <c r="R52" s="37"/>
      <c r="S52" s="37"/>
      <c r="T52" s="37"/>
      <c r="U52" s="37"/>
      <c r="V52" s="217"/>
      <c r="W52" s="42"/>
      <c r="X52" s="42"/>
      <c r="Y52" s="42"/>
      <c r="Z52" s="42"/>
      <c r="AA52" s="42"/>
      <c r="AB52" s="42"/>
      <c r="AC52" s="42"/>
      <c r="AD52" s="42"/>
      <c r="AE52" s="42"/>
      <c r="AF52" s="42"/>
      <c r="AG52" s="42"/>
      <c r="AH52" s="42"/>
      <c r="AI52" s="42"/>
      <c r="AJ52" s="42"/>
      <c r="AK52" s="42"/>
      <c r="AL52" s="42"/>
      <c r="AM52" s="42"/>
    </row>
    <row r="53" spans="1:39" ht="15" customHeight="1" x14ac:dyDescent="0.3">
      <c r="A53" s="55">
        <v>47</v>
      </c>
      <c r="B53" s="214"/>
      <c r="C53" s="215"/>
      <c r="D53" s="37"/>
      <c r="E53" s="23"/>
      <c r="F53" s="37"/>
      <c r="G53" s="37"/>
      <c r="H53" s="37"/>
      <c r="I53" s="37"/>
      <c r="J53" s="37"/>
      <c r="K53" s="37"/>
      <c r="L53" s="37"/>
      <c r="M53" s="37"/>
      <c r="N53" s="37"/>
      <c r="O53" s="37"/>
      <c r="P53" s="37"/>
      <c r="Q53" s="37"/>
      <c r="R53" s="37"/>
      <c r="S53" s="37"/>
      <c r="T53" s="37"/>
      <c r="U53" s="37"/>
      <c r="V53" s="217"/>
      <c r="W53" s="42"/>
      <c r="X53" s="42"/>
      <c r="Y53" s="42"/>
      <c r="Z53" s="42"/>
      <c r="AA53" s="42"/>
      <c r="AB53" s="42"/>
      <c r="AC53" s="42"/>
      <c r="AD53" s="42"/>
      <c r="AE53" s="42"/>
      <c r="AF53" s="42"/>
      <c r="AG53" s="42"/>
      <c r="AH53" s="42"/>
      <c r="AI53" s="42"/>
      <c r="AJ53" s="42"/>
      <c r="AK53" s="42"/>
      <c r="AL53" s="42"/>
      <c r="AM53" s="42"/>
    </row>
    <row r="54" spans="1:39" ht="15" customHeight="1" x14ac:dyDescent="0.3">
      <c r="A54" s="55">
        <v>48</v>
      </c>
      <c r="B54" s="214"/>
      <c r="C54" s="215"/>
      <c r="D54" s="37"/>
      <c r="E54" s="23"/>
      <c r="F54" s="37"/>
      <c r="G54" s="37"/>
      <c r="H54" s="37"/>
      <c r="I54" s="37"/>
      <c r="J54" s="37"/>
      <c r="K54" s="37"/>
      <c r="L54" s="37"/>
      <c r="M54" s="37"/>
      <c r="N54" s="37"/>
      <c r="O54" s="37"/>
      <c r="P54" s="37"/>
      <c r="Q54" s="37"/>
      <c r="R54" s="37"/>
      <c r="S54" s="37"/>
      <c r="T54" s="37"/>
      <c r="U54" s="37"/>
      <c r="V54" s="217"/>
      <c r="W54" s="42"/>
      <c r="X54" s="42"/>
      <c r="Y54" s="42"/>
      <c r="Z54" s="42"/>
      <c r="AA54" s="42"/>
      <c r="AB54" s="42"/>
      <c r="AC54" s="42"/>
      <c r="AD54" s="42"/>
      <c r="AE54" s="42"/>
      <c r="AF54" s="42"/>
      <c r="AG54" s="42"/>
      <c r="AH54" s="42"/>
      <c r="AI54" s="42"/>
      <c r="AJ54" s="42"/>
      <c r="AK54" s="42"/>
      <c r="AL54" s="42"/>
      <c r="AM54" s="42"/>
    </row>
    <row r="55" spans="1:39" ht="15" customHeight="1" x14ac:dyDescent="0.3">
      <c r="A55" s="55">
        <v>49</v>
      </c>
      <c r="B55" s="214"/>
      <c r="C55" s="215"/>
      <c r="D55" s="37"/>
      <c r="E55" s="23"/>
      <c r="F55" s="37"/>
      <c r="G55" s="37"/>
      <c r="H55" s="37"/>
      <c r="I55" s="37"/>
      <c r="J55" s="37"/>
      <c r="K55" s="37"/>
      <c r="L55" s="37"/>
      <c r="M55" s="37"/>
      <c r="N55" s="37"/>
      <c r="O55" s="37"/>
      <c r="P55" s="37"/>
      <c r="Q55" s="37"/>
      <c r="R55" s="37"/>
      <c r="S55" s="37"/>
      <c r="T55" s="37"/>
      <c r="U55" s="37"/>
      <c r="V55" s="217"/>
      <c r="W55" s="42"/>
      <c r="X55" s="42"/>
      <c r="Y55" s="42"/>
      <c r="Z55" s="42"/>
      <c r="AA55" s="42"/>
      <c r="AB55" s="42"/>
      <c r="AC55" s="42"/>
      <c r="AD55" s="42"/>
      <c r="AE55" s="42"/>
      <c r="AF55" s="42"/>
      <c r="AG55" s="42"/>
      <c r="AH55" s="42"/>
      <c r="AI55" s="42"/>
      <c r="AJ55" s="42"/>
      <c r="AK55" s="42"/>
      <c r="AL55" s="42"/>
      <c r="AM55" s="42"/>
    </row>
    <row r="56" spans="1:39" ht="15" customHeight="1" x14ac:dyDescent="0.3">
      <c r="A56" s="55">
        <v>50</v>
      </c>
      <c r="B56" s="214"/>
      <c r="C56" s="215"/>
      <c r="D56" s="37"/>
      <c r="E56" s="23"/>
      <c r="F56" s="37"/>
      <c r="G56" s="37"/>
      <c r="H56" s="37"/>
      <c r="I56" s="37"/>
      <c r="J56" s="37"/>
      <c r="K56" s="37"/>
      <c r="L56" s="37"/>
      <c r="M56" s="37"/>
      <c r="N56" s="37"/>
      <c r="O56" s="37"/>
      <c r="P56" s="37"/>
      <c r="Q56" s="37"/>
      <c r="R56" s="37"/>
      <c r="S56" s="37"/>
      <c r="T56" s="37"/>
      <c r="U56" s="37"/>
      <c r="V56" s="217"/>
      <c r="W56" s="42"/>
      <c r="X56" s="42"/>
      <c r="Y56" s="42"/>
      <c r="Z56" s="42"/>
      <c r="AA56" s="42"/>
      <c r="AB56" s="42"/>
      <c r="AC56" s="42"/>
      <c r="AD56" s="42"/>
      <c r="AE56" s="42"/>
      <c r="AF56" s="42"/>
      <c r="AG56" s="42"/>
      <c r="AH56" s="42"/>
      <c r="AI56" s="42"/>
      <c r="AJ56" s="42"/>
      <c r="AK56" s="42"/>
      <c r="AL56" s="42"/>
      <c r="AM56" s="42"/>
    </row>
    <row r="57" spans="1:39" ht="15" customHeight="1" x14ac:dyDescent="0.3">
      <c r="A57" s="55">
        <v>51</v>
      </c>
      <c r="B57" s="214"/>
      <c r="C57" s="215"/>
      <c r="D57" s="37"/>
      <c r="E57" s="23"/>
      <c r="F57" s="37"/>
      <c r="G57" s="37"/>
      <c r="H57" s="37"/>
      <c r="I57" s="37"/>
      <c r="J57" s="37"/>
      <c r="K57" s="37"/>
      <c r="L57" s="37"/>
      <c r="M57" s="37"/>
      <c r="N57" s="37"/>
      <c r="O57" s="37"/>
      <c r="P57" s="37"/>
      <c r="Q57" s="37"/>
      <c r="R57" s="37"/>
      <c r="S57" s="37"/>
      <c r="T57" s="37"/>
      <c r="U57" s="37"/>
      <c r="V57" s="217"/>
      <c r="W57" s="42"/>
      <c r="X57" s="42"/>
      <c r="Y57" s="42"/>
      <c r="Z57" s="42"/>
      <c r="AA57" s="42"/>
      <c r="AB57" s="42"/>
      <c r="AC57" s="42"/>
      <c r="AD57" s="42"/>
      <c r="AE57" s="42"/>
      <c r="AF57" s="42"/>
      <c r="AG57" s="42"/>
      <c r="AH57" s="42"/>
      <c r="AI57" s="42"/>
      <c r="AJ57" s="42"/>
      <c r="AK57" s="42"/>
      <c r="AL57" s="42"/>
      <c r="AM57" s="42"/>
    </row>
    <row r="58" spans="1:39" ht="15" customHeight="1" x14ac:dyDescent="0.3">
      <c r="A58" s="55">
        <v>52</v>
      </c>
      <c r="B58" s="214"/>
      <c r="C58" s="215"/>
      <c r="D58" s="37"/>
      <c r="E58" s="23"/>
      <c r="F58" s="37"/>
      <c r="G58" s="37"/>
      <c r="H58" s="37"/>
      <c r="I58" s="37"/>
      <c r="J58" s="37"/>
      <c r="K58" s="37"/>
      <c r="L58" s="37"/>
      <c r="M58" s="37"/>
      <c r="N58" s="37"/>
      <c r="O58" s="37"/>
      <c r="P58" s="37"/>
      <c r="Q58" s="37"/>
      <c r="R58" s="37"/>
      <c r="S58" s="37"/>
      <c r="T58" s="37"/>
      <c r="U58" s="37"/>
      <c r="V58" s="217"/>
      <c r="W58" s="42"/>
      <c r="X58" s="42"/>
      <c r="Y58" s="42"/>
      <c r="Z58" s="42"/>
      <c r="AA58" s="42"/>
      <c r="AB58" s="42"/>
      <c r="AC58" s="42"/>
      <c r="AD58" s="42"/>
      <c r="AE58" s="42"/>
      <c r="AF58" s="42"/>
      <c r="AG58" s="42"/>
      <c r="AH58" s="42"/>
      <c r="AI58" s="42"/>
      <c r="AJ58" s="42"/>
      <c r="AK58" s="42"/>
      <c r="AL58" s="42"/>
      <c r="AM58" s="42"/>
    </row>
    <row r="59" spans="1:39" x14ac:dyDescent="0.3">
      <c r="A59" s="55">
        <v>53</v>
      </c>
      <c r="B59" s="214"/>
      <c r="C59" s="215"/>
      <c r="D59" s="37"/>
      <c r="E59" s="23"/>
      <c r="F59" s="37"/>
      <c r="G59" s="37"/>
      <c r="H59" s="37"/>
      <c r="I59" s="37"/>
      <c r="J59" s="37"/>
      <c r="K59" s="37"/>
      <c r="L59" s="37"/>
      <c r="M59" s="37"/>
      <c r="N59" s="37"/>
      <c r="O59" s="37"/>
      <c r="P59" s="37"/>
      <c r="Q59" s="37"/>
      <c r="R59" s="37"/>
      <c r="S59" s="37"/>
      <c r="T59" s="37"/>
      <c r="U59" s="37"/>
      <c r="V59" s="217"/>
      <c r="W59" s="42"/>
      <c r="X59" s="42"/>
      <c r="Y59" s="42"/>
      <c r="Z59" s="42"/>
      <c r="AA59" s="42"/>
      <c r="AB59" s="42"/>
      <c r="AC59" s="42"/>
      <c r="AD59" s="42"/>
      <c r="AE59" s="42"/>
      <c r="AF59" s="42"/>
      <c r="AG59" s="42"/>
      <c r="AH59" s="42"/>
      <c r="AI59" s="42"/>
      <c r="AJ59" s="42"/>
      <c r="AK59" s="42"/>
      <c r="AL59" s="42"/>
      <c r="AM59" s="42"/>
    </row>
    <row r="60" spans="1:39" x14ac:dyDescent="0.3">
      <c r="A60" s="55">
        <v>54</v>
      </c>
      <c r="B60" s="214"/>
      <c r="C60" s="215"/>
      <c r="D60" s="37"/>
      <c r="E60" s="23"/>
      <c r="F60" s="37"/>
      <c r="G60" s="37"/>
      <c r="H60" s="37"/>
      <c r="I60" s="37"/>
      <c r="J60" s="37"/>
      <c r="K60" s="37"/>
      <c r="L60" s="37"/>
      <c r="M60" s="37"/>
      <c r="N60" s="37"/>
      <c r="O60" s="37"/>
      <c r="P60" s="37"/>
      <c r="Q60" s="37"/>
      <c r="R60" s="37"/>
      <c r="S60" s="37"/>
      <c r="T60" s="37"/>
      <c r="U60" s="37"/>
      <c r="V60" s="217"/>
      <c r="W60" s="42"/>
      <c r="X60" s="42"/>
      <c r="Y60" s="42"/>
      <c r="Z60" s="42"/>
      <c r="AA60" s="42"/>
      <c r="AB60" s="42"/>
      <c r="AC60" s="42"/>
      <c r="AD60" s="42"/>
      <c r="AE60" s="42"/>
      <c r="AF60" s="42"/>
      <c r="AG60" s="42"/>
      <c r="AH60" s="42"/>
      <c r="AI60" s="42"/>
      <c r="AJ60" s="42"/>
      <c r="AK60" s="42"/>
      <c r="AL60" s="42"/>
      <c r="AM60" s="42"/>
    </row>
    <row r="61" spans="1:39" x14ac:dyDescent="0.3">
      <c r="A61" s="55">
        <v>55</v>
      </c>
      <c r="B61" s="214"/>
      <c r="C61" s="215"/>
      <c r="D61" s="37"/>
      <c r="E61" s="23"/>
      <c r="F61" s="37"/>
      <c r="G61" s="37"/>
      <c r="H61" s="37"/>
      <c r="I61" s="37"/>
      <c r="J61" s="37"/>
      <c r="K61" s="37"/>
      <c r="L61" s="37"/>
      <c r="M61" s="37"/>
      <c r="N61" s="37"/>
      <c r="O61" s="37"/>
      <c r="P61" s="37"/>
      <c r="Q61" s="37"/>
      <c r="R61" s="37"/>
      <c r="S61" s="37"/>
      <c r="T61" s="37"/>
      <c r="U61" s="37"/>
      <c r="V61" s="217"/>
      <c r="W61" s="42"/>
      <c r="X61" s="42"/>
      <c r="Y61" s="42"/>
      <c r="Z61" s="42"/>
      <c r="AA61" s="42"/>
      <c r="AB61" s="42"/>
      <c r="AC61" s="42"/>
      <c r="AD61" s="42"/>
      <c r="AE61" s="42"/>
      <c r="AF61" s="42"/>
      <c r="AG61" s="42"/>
      <c r="AH61" s="42"/>
      <c r="AI61" s="42"/>
      <c r="AJ61" s="42"/>
      <c r="AK61" s="42"/>
      <c r="AL61" s="42"/>
      <c r="AM61" s="42"/>
    </row>
    <row r="62" spans="1:39" x14ac:dyDescent="0.3">
      <c r="A62" s="55">
        <v>56</v>
      </c>
      <c r="B62" s="214"/>
      <c r="C62" s="215"/>
      <c r="D62" s="37"/>
      <c r="E62" s="23"/>
      <c r="F62" s="37"/>
      <c r="G62" s="37"/>
      <c r="H62" s="37"/>
      <c r="I62" s="37"/>
      <c r="J62" s="37"/>
      <c r="K62" s="37"/>
      <c r="L62" s="37"/>
      <c r="M62" s="37"/>
      <c r="N62" s="37"/>
      <c r="O62" s="37"/>
      <c r="P62" s="37"/>
      <c r="Q62" s="37"/>
      <c r="R62" s="37"/>
      <c r="S62" s="37"/>
      <c r="T62" s="37"/>
      <c r="U62" s="37"/>
      <c r="V62" s="217"/>
      <c r="W62" s="42"/>
      <c r="X62" s="42"/>
      <c r="Y62" s="42"/>
      <c r="Z62" s="42"/>
      <c r="AA62" s="42"/>
      <c r="AB62" s="42"/>
      <c r="AC62" s="42"/>
      <c r="AD62" s="42"/>
      <c r="AE62" s="42"/>
      <c r="AF62" s="42"/>
      <c r="AG62" s="42"/>
      <c r="AH62" s="42"/>
      <c r="AI62" s="42"/>
      <c r="AJ62" s="42"/>
      <c r="AK62" s="42"/>
      <c r="AL62" s="42"/>
      <c r="AM62" s="42"/>
    </row>
    <row r="63" spans="1:39" x14ac:dyDescent="0.3">
      <c r="A63" s="55">
        <v>57</v>
      </c>
      <c r="B63" s="214"/>
      <c r="C63" s="215"/>
      <c r="D63" s="37"/>
      <c r="E63" s="23"/>
      <c r="F63" s="37"/>
      <c r="G63" s="37"/>
      <c r="H63" s="37"/>
      <c r="I63" s="37"/>
      <c r="J63" s="37"/>
      <c r="K63" s="37"/>
      <c r="L63" s="37"/>
      <c r="M63" s="37"/>
      <c r="N63" s="37"/>
      <c r="O63" s="37"/>
      <c r="P63" s="37"/>
      <c r="Q63" s="37"/>
      <c r="R63" s="37"/>
      <c r="S63" s="37"/>
      <c r="T63" s="37"/>
      <c r="U63" s="37"/>
      <c r="V63" s="217"/>
      <c r="W63" s="42"/>
      <c r="X63" s="42"/>
      <c r="Y63" s="42"/>
      <c r="Z63" s="42"/>
      <c r="AA63" s="42"/>
      <c r="AB63" s="42"/>
      <c r="AC63" s="42"/>
      <c r="AD63" s="42"/>
      <c r="AE63" s="42"/>
      <c r="AF63" s="42"/>
      <c r="AG63" s="42"/>
      <c r="AH63" s="42"/>
      <c r="AI63" s="42"/>
      <c r="AJ63" s="42"/>
      <c r="AK63" s="42"/>
      <c r="AL63" s="42"/>
      <c r="AM63" s="42"/>
    </row>
    <row r="64" spans="1:39" x14ac:dyDescent="0.3">
      <c r="A64" s="55">
        <v>58</v>
      </c>
      <c r="B64" s="214"/>
      <c r="C64" s="215"/>
      <c r="D64" s="37"/>
      <c r="E64" s="23"/>
      <c r="F64" s="37"/>
      <c r="G64" s="37"/>
      <c r="H64" s="37"/>
      <c r="I64" s="37"/>
      <c r="J64" s="37"/>
      <c r="K64" s="37"/>
      <c r="L64" s="37"/>
      <c r="M64" s="37"/>
      <c r="N64" s="37"/>
      <c r="O64" s="37"/>
      <c r="P64" s="37"/>
      <c r="Q64" s="37"/>
      <c r="R64" s="37"/>
      <c r="S64" s="37"/>
      <c r="T64" s="37"/>
      <c r="U64" s="37"/>
      <c r="V64" s="217"/>
      <c r="W64" s="42"/>
      <c r="X64" s="42"/>
      <c r="Y64" s="42"/>
      <c r="Z64" s="42"/>
      <c r="AA64" s="42"/>
      <c r="AB64" s="42"/>
      <c r="AC64" s="42"/>
      <c r="AD64" s="42"/>
      <c r="AE64" s="42"/>
      <c r="AF64" s="42"/>
      <c r="AG64" s="42"/>
      <c r="AH64" s="42"/>
      <c r="AI64" s="42"/>
      <c r="AJ64" s="42"/>
      <c r="AK64" s="42"/>
      <c r="AL64" s="42"/>
      <c r="AM64" s="42"/>
    </row>
    <row r="65" spans="1:39" x14ac:dyDescent="0.3">
      <c r="A65" s="55">
        <v>59</v>
      </c>
      <c r="B65" s="214"/>
      <c r="C65" s="215"/>
      <c r="D65" s="37"/>
      <c r="E65" s="23"/>
      <c r="F65" s="37"/>
      <c r="G65" s="37"/>
      <c r="H65" s="37"/>
      <c r="I65" s="37"/>
      <c r="J65" s="37"/>
      <c r="K65" s="37"/>
      <c r="L65" s="37"/>
      <c r="M65" s="37"/>
      <c r="N65" s="37"/>
      <c r="O65" s="37"/>
      <c r="P65" s="37"/>
      <c r="Q65" s="37"/>
      <c r="R65" s="37"/>
      <c r="S65" s="37"/>
      <c r="T65" s="37"/>
      <c r="U65" s="37"/>
      <c r="V65" s="217"/>
      <c r="W65" s="42"/>
      <c r="X65" s="42"/>
      <c r="Y65" s="42"/>
      <c r="Z65" s="42"/>
      <c r="AA65" s="42"/>
      <c r="AB65" s="42"/>
      <c r="AC65" s="42"/>
      <c r="AD65" s="42"/>
      <c r="AE65" s="42"/>
      <c r="AF65" s="42"/>
      <c r="AG65" s="42"/>
      <c r="AH65" s="42"/>
      <c r="AI65" s="42"/>
      <c r="AJ65" s="42"/>
      <c r="AK65" s="42"/>
      <c r="AL65" s="42"/>
      <c r="AM65" s="42"/>
    </row>
    <row r="66" spans="1:39" x14ac:dyDescent="0.3">
      <c r="A66" s="55">
        <v>60</v>
      </c>
      <c r="B66" s="214"/>
      <c r="C66" s="215"/>
      <c r="D66" s="37"/>
      <c r="E66" s="23"/>
      <c r="F66" s="37"/>
      <c r="G66" s="37"/>
      <c r="H66" s="37"/>
      <c r="I66" s="37"/>
      <c r="J66" s="37"/>
      <c r="K66" s="37"/>
      <c r="L66" s="37"/>
      <c r="M66" s="37"/>
      <c r="N66" s="37"/>
      <c r="O66" s="37"/>
      <c r="P66" s="37"/>
      <c r="Q66" s="37"/>
      <c r="R66" s="37"/>
      <c r="S66" s="37"/>
      <c r="T66" s="37"/>
      <c r="U66" s="37"/>
      <c r="V66" s="217"/>
      <c r="W66" s="42"/>
      <c r="X66" s="42"/>
      <c r="Y66" s="42"/>
      <c r="Z66" s="42"/>
      <c r="AA66" s="42"/>
      <c r="AB66" s="42"/>
      <c r="AC66" s="42"/>
      <c r="AD66" s="42"/>
      <c r="AE66" s="42"/>
      <c r="AF66" s="42"/>
      <c r="AG66" s="42"/>
      <c r="AH66" s="42"/>
      <c r="AI66" s="42"/>
      <c r="AJ66" s="42"/>
      <c r="AK66" s="42"/>
      <c r="AL66" s="42"/>
      <c r="AM66" s="42"/>
    </row>
    <row r="67" spans="1:39" x14ac:dyDescent="0.3">
      <c r="A67" s="55">
        <v>61</v>
      </c>
      <c r="B67" s="214"/>
      <c r="C67" s="215"/>
      <c r="D67" s="37"/>
      <c r="E67" s="23"/>
      <c r="F67" s="37"/>
      <c r="G67" s="37"/>
      <c r="H67" s="37"/>
      <c r="I67" s="37"/>
      <c r="J67" s="37"/>
      <c r="K67" s="37"/>
      <c r="L67" s="37"/>
      <c r="M67" s="37"/>
      <c r="N67" s="37"/>
      <c r="O67" s="37"/>
      <c r="P67" s="37"/>
      <c r="Q67" s="37"/>
      <c r="R67" s="37"/>
      <c r="S67" s="37"/>
      <c r="T67" s="37"/>
      <c r="U67" s="37"/>
      <c r="V67" s="217"/>
      <c r="W67" s="42"/>
      <c r="X67" s="42"/>
      <c r="Y67" s="42"/>
      <c r="Z67" s="42"/>
      <c r="AA67" s="42"/>
      <c r="AB67" s="42"/>
      <c r="AC67" s="42"/>
      <c r="AD67" s="42"/>
      <c r="AE67" s="42"/>
      <c r="AF67" s="42"/>
      <c r="AG67" s="42"/>
      <c r="AH67" s="42"/>
      <c r="AI67" s="42"/>
      <c r="AJ67" s="42"/>
      <c r="AK67" s="42"/>
      <c r="AL67" s="42"/>
      <c r="AM67" s="42"/>
    </row>
    <row r="68" spans="1:39" x14ac:dyDescent="0.3">
      <c r="A68" s="55">
        <v>62</v>
      </c>
      <c r="B68" s="214"/>
      <c r="C68" s="215"/>
      <c r="D68" s="37"/>
      <c r="E68" s="23"/>
      <c r="F68" s="37"/>
      <c r="G68" s="37"/>
      <c r="H68" s="37"/>
      <c r="I68" s="37"/>
      <c r="J68" s="37"/>
      <c r="K68" s="37"/>
      <c r="L68" s="37"/>
      <c r="M68" s="37"/>
      <c r="N68" s="37"/>
      <c r="O68" s="37"/>
      <c r="P68" s="37"/>
      <c r="Q68" s="37"/>
      <c r="R68" s="37"/>
      <c r="S68" s="37"/>
      <c r="T68" s="37"/>
      <c r="U68" s="37"/>
      <c r="V68" s="217"/>
      <c r="W68" s="42"/>
      <c r="X68" s="42"/>
      <c r="Y68" s="42"/>
      <c r="Z68" s="42"/>
      <c r="AA68" s="42"/>
      <c r="AB68" s="42"/>
      <c r="AC68" s="42"/>
      <c r="AD68" s="42"/>
      <c r="AE68" s="42"/>
      <c r="AF68" s="42"/>
      <c r="AG68" s="42"/>
      <c r="AH68" s="42"/>
      <c r="AI68" s="42"/>
      <c r="AJ68" s="42"/>
      <c r="AK68" s="42"/>
      <c r="AL68" s="42"/>
      <c r="AM68" s="42"/>
    </row>
    <row r="69" spans="1:39" x14ac:dyDescent="0.3">
      <c r="A69" s="55">
        <v>63</v>
      </c>
      <c r="B69" s="214"/>
      <c r="C69" s="215"/>
      <c r="D69" s="37"/>
      <c r="E69" s="23"/>
      <c r="F69" s="37"/>
      <c r="G69" s="37"/>
      <c r="H69" s="37"/>
      <c r="I69" s="37"/>
      <c r="J69" s="37"/>
      <c r="K69" s="37"/>
      <c r="L69" s="37"/>
      <c r="M69" s="37"/>
      <c r="N69" s="37"/>
      <c r="O69" s="37"/>
      <c r="P69" s="37"/>
      <c r="Q69" s="37"/>
      <c r="R69" s="37"/>
      <c r="S69" s="37"/>
      <c r="T69" s="37"/>
      <c r="U69" s="37"/>
      <c r="V69" s="217"/>
      <c r="W69" s="42"/>
      <c r="X69" s="42"/>
      <c r="Y69" s="42"/>
      <c r="Z69" s="42"/>
      <c r="AA69" s="42"/>
      <c r="AB69" s="42"/>
      <c r="AC69" s="42"/>
      <c r="AD69" s="42"/>
      <c r="AE69" s="42"/>
      <c r="AF69" s="42"/>
      <c r="AG69" s="42"/>
      <c r="AH69" s="42"/>
      <c r="AI69" s="42"/>
      <c r="AJ69" s="42"/>
      <c r="AK69" s="42"/>
      <c r="AL69" s="42"/>
      <c r="AM69" s="42"/>
    </row>
    <row r="70" spans="1:39" x14ac:dyDescent="0.3">
      <c r="A70" s="55">
        <v>64</v>
      </c>
      <c r="B70" s="214"/>
      <c r="C70" s="215"/>
      <c r="D70" s="37"/>
      <c r="E70" s="23"/>
      <c r="F70" s="37"/>
      <c r="G70" s="37"/>
      <c r="H70" s="37"/>
      <c r="I70" s="37"/>
      <c r="J70" s="37"/>
      <c r="K70" s="37"/>
      <c r="L70" s="37"/>
      <c r="M70" s="37"/>
      <c r="N70" s="37"/>
      <c r="O70" s="37"/>
      <c r="P70" s="37"/>
      <c r="Q70" s="37"/>
      <c r="R70" s="37"/>
      <c r="S70" s="37"/>
      <c r="T70" s="37"/>
      <c r="U70" s="37"/>
      <c r="V70" s="217"/>
      <c r="W70" s="42"/>
      <c r="X70" s="42"/>
      <c r="Y70" s="42"/>
      <c r="Z70" s="42"/>
      <c r="AA70" s="42"/>
      <c r="AB70" s="42"/>
      <c r="AC70" s="42"/>
      <c r="AD70" s="42"/>
      <c r="AE70" s="42"/>
      <c r="AF70" s="42"/>
      <c r="AG70" s="42"/>
      <c r="AH70" s="42"/>
      <c r="AI70" s="42"/>
      <c r="AJ70" s="42"/>
      <c r="AK70" s="42"/>
      <c r="AL70" s="42"/>
      <c r="AM70" s="42"/>
    </row>
    <row r="71" spans="1:39" x14ac:dyDescent="0.3">
      <c r="A71" s="55">
        <v>65</v>
      </c>
      <c r="B71" s="214"/>
      <c r="C71" s="215"/>
      <c r="D71" s="37"/>
      <c r="E71" s="23"/>
      <c r="F71" s="37"/>
      <c r="G71" s="37"/>
      <c r="H71" s="37"/>
      <c r="I71" s="37"/>
      <c r="J71" s="37"/>
      <c r="K71" s="37"/>
      <c r="L71" s="37"/>
      <c r="M71" s="37"/>
      <c r="N71" s="37"/>
      <c r="O71" s="37"/>
      <c r="P71" s="37"/>
      <c r="Q71" s="37"/>
      <c r="R71" s="37"/>
      <c r="S71" s="37"/>
      <c r="T71" s="37"/>
      <c r="U71" s="37"/>
      <c r="V71" s="217"/>
      <c r="W71" s="42"/>
      <c r="X71" s="42"/>
      <c r="Y71" s="42"/>
      <c r="Z71" s="42"/>
      <c r="AA71" s="42"/>
      <c r="AB71" s="42"/>
      <c r="AC71" s="42"/>
      <c r="AD71" s="42"/>
      <c r="AE71" s="42"/>
      <c r="AF71" s="42"/>
      <c r="AG71" s="42"/>
      <c r="AH71" s="42"/>
      <c r="AI71" s="42"/>
      <c r="AJ71" s="42"/>
      <c r="AK71" s="42"/>
      <c r="AL71" s="42"/>
      <c r="AM71" s="42"/>
    </row>
    <row r="72" spans="1:39" x14ac:dyDescent="0.3">
      <c r="A72" s="55">
        <v>66</v>
      </c>
      <c r="B72" s="214"/>
      <c r="C72" s="215"/>
      <c r="D72" s="37"/>
      <c r="E72" s="23"/>
      <c r="F72" s="37"/>
      <c r="G72" s="37"/>
      <c r="H72" s="37"/>
      <c r="I72" s="37"/>
      <c r="J72" s="37"/>
      <c r="K72" s="37"/>
      <c r="L72" s="37"/>
      <c r="M72" s="37"/>
      <c r="N72" s="37"/>
      <c r="O72" s="37"/>
      <c r="P72" s="37"/>
      <c r="Q72" s="37"/>
      <c r="R72" s="37"/>
      <c r="S72" s="37"/>
      <c r="T72" s="37"/>
      <c r="U72" s="37"/>
      <c r="V72" s="217"/>
      <c r="W72" s="42"/>
      <c r="X72" s="42"/>
      <c r="Y72" s="42"/>
      <c r="Z72" s="42"/>
      <c r="AA72" s="42"/>
      <c r="AB72" s="42"/>
      <c r="AC72" s="42"/>
      <c r="AD72" s="42"/>
      <c r="AE72" s="42"/>
      <c r="AF72" s="42"/>
      <c r="AG72" s="42"/>
      <c r="AH72" s="42"/>
      <c r="AI72" s="42"/>
      <c r="AJ72" s="42"/>
      <c r="AK72" s="42"/>
      <c r="AL72" s="42"/>
      <c r="AM72" s="42"/>
    </row>
    <row r="73" spans="1:39" x14ac:dyDescent="0.3">
      <c r="A73" s="55">
        <v>67</v>
      </c>
      <c r="B73" s="214"/>
      <c r="C73" s="215"/>
      <c r="D73" s="37"/>
      <c r="E73" s="23"/>
      <c r="F73" s="37"/>
      <c r="G73" s="37"/>
      <c r="H73" s="37"/>
      <c r="I73" s="37"/>
      <c r="J73" s="37"/>
      <c r="K73" s="37"/>
      <c r="L73" s="37"/>
      <c r="M73" s="37"/>
      <c r="N73" s="37"/>
      <c r="O73" s="37"/>
      <c r="P73" s="37"/>
      <c r="Q73" s="37"/>
      <c r="R73" s="37"/>
      <c r="S73" s="37"/>
      <c r="T73" s="37"/>
      <c r="U73" s="37"/>
      <c r="V73" s="217"/>
      <c r="W73" s="42"/>
      <c r="X73" s="42"/>
      <c r="Y73" s="42"/>
      <c r="Z73" s="42"/>
      <c r="AA73" s="42"/>
      <c r="AB73" s="42"/>
      <c r="AC73" s="42"/>
      <c r="AD73" s="42"/>
      <c r="AE73" s="42"/>
      <c r="AF73" s="42"/>
      <c r="AG73" s="42"/>
      <c r="AH73" s="42"/>
      <c r="AI73" s="42"/>
      <c r="AJ73" s="42"/>
      <c r="AK73" s="42"/>
      <c r="AL73" s="42"/>
      <c r="AM73" s="42"/>
    </row>
    <row r="74" spans="1:39" x14ac:dyDescent="0.3">
      <c r="A74" s="55">
        <v>68</v>
      </c>
      <c r="B74" s="214"/>
      <c r="C74" s="215"/>
      <c r="D74" s="37"/>
      <c r="E74" s="23"/>
      <c r="F74" s="37"/>
      <c r="G74" s="37"/>
      <c r="H74" s="37"/>
      <c r="I74" s="37"/>
      <c r="J74" s="37"/>
      <c r="K74" s="37"/>
      <c r="L74" s="37"/>
      <c r="M74" s="37"/>
      <c r="N74" s="37"/>
      <c r="O74" s="37"/>
      <c r="P74" s="37"/>
      <c r="Q74" s="37"/>
      <c r="R74" s="37"/>
      <c r="S74" s="37"/>
      <c r="T74" s="37"/>
      <c r="U74" s="37"/>
      <c r="V74" s="217"/>
      <c r="W74" s="42"/>
      <c r="X74" s="42"/>
      <c r="Y74" s="42"/>
      <c r="Z74" s="42"/>
      <c r="AA74" s="42"/>
      <c r="AB74" s="42"/>
      <c r="AC74" s="42"/>
      <c r="AD74" s="42"/>
      <c r="AE74" s="42"/>
      <c r="AF74" s="42"/>
      <c r="AG74" s="42"/>
      <c r="AH74" s="42"/>
      <c r="AI74" s="42"/>
      <c r="AJ74" s="42"/>
      <c r="AK74" s="42"/>
      <c r="AL74" s="42"/>
      <c r="AM74" s="42"/>
    </row>
    <row r="75" spans="1:39" x14ac:dyDescent="0.3">
      <c r="A75" s="55">
        <v>69</v>
      </c>
      <c r="B75" s="214"/>
      <c r="C75" s="215"/>
      <c r="D75" s="37"/>
      <c r="E75" s="23"/>
      <c r="F75" s="37"/>
      <c r="G75" s="37"/>
      <c r="H75" s="37"/>
      <c r="I75" s="37"/>
      <c r="J75" s="37"/>
      <c r="K75" s="37"/>
      <c r="L75" s="37"/>
      <c r="M75" s="37"/>
      <c r="N75" s="37"/>
      <c r="O75" s="37"/>
      <c r="P75" s="37"/>
      <c r="Q75" s="37"/>
      <c r="R75" s="37"/>
      <c r="S75" s="37"/>
      <c r="T75" s="37"/>
      <c r="U75" s="37"/>
      <c r="V75" s="217"/>
      <c r="W75" s="42"/>
      <c r="X75" s="42"/>
      <c r="Y75" s="42"/>
      <c r="Z75" s="42"/>
      <c r="AA75" s="42"/>
      <c r="AB75" s="42"/>
      <c r="AC75" s="42"/>
      <c r="AD75" s="42"/>
      <c r="AE75" s="42"/>
      <c r="AF75" s="42"/>
      <c r="AG75" s="42"/>
      <c r="AH75" s="42"/>
      <c r="AI75" s="42"/>
      <c r="AJ75" s="42"/>
      <c r="AK75" s="42"/>
      <c r="AL75" s="42"/>
      <c r="AM75" s="42"/>
    </row>
    <row r="76" spans="1:39" x14ac:dyDescent="0.3">
      <c r="A76" s="55">
        <v>70</v>
      </c>
      <c r="B76" s="214"/>
      <c r="C76" s="215"/>
      <c r="D76" s="37"/>
      <c r="E76" s="23"/>
      <c r="F76" s="37"/>
      <c r="G76" s="37"/>
      <c r="H76" s="37"/>
      <c r="I76" s="37"/>
      <c r="J76" s="37"/>
      <c r="K76" s="37"/>
      <c r="L76" s="37"/>
      <c r="M76" s="37"/>
      <c r="N76" s="37"/>
      <c r="O76" s="37"/>
      <c r="P76" s="37"/>
      <c r="Q76" s="37"/>
      <c r="R76" s="37"/>
      <c r="S76" s="37"/>
      <c r="T76" s="37"/>
      <c r="U76" s="37"/>
      <c r="V76" s="217"/>
      <c r="W76" s="42"/>
      <c r="X76" s="42"/>
      <c r="Y76" s="42"/>
      <c r="Z76" s="42"/>
      <c r="AA76" s="42"/>
      <c r="AB76" s="42"/>
      <c r="AC76" s="42"/>
      <c r="AD76" s="42"/>
      <c r="AE76" s="42"/>
      <c r="AF76" s="42"/>
      <c r="AG76" s="42"/>
      <c r="AH76" s="42"/>
      <c r="AI76" s="42"/>
      <c r="AJ76" s="42"/>
      <c r="AK76" s="42"/>
      <c r="AL76" s="42"/>
      <c r="AM76" s="42"/>
    </row>
    <row r="77" spans="1:39" x14ac:dyDescent="0.3">
      <c r="A77" s="55">
        <v>71</v>
      </c>
      <c r="B77" s="214"/>
      <c r="C77" s="215"/>
      <c r="D77" s="37"/>
      <c r="E77" s="23"/>
      <c r="F77" s="37"/>
      <c r="G77" s="37"/>
      <c r="H77" s="37"/>
      <c r="I77" s="37"/>
      <c r="J77" s="37"/>
      <c r="K77" s="37"/>
      <c r="L77" s="37"/>
      <c r="M77" s="37"/>
      <c r="N77" s="37"/>
      <c r="O77" s="37"/>
      <c r="P77" s="37"/>
      <c r="Q77" s="37"/>
      <c r="R77" s="37"/>
      <c r="S77" s="37"/>
      <c r="T77" s="37"/>
      <c r="U77" s="37"/>
      <c r="V77" s="217"/>
      <c r="W77" s="42"/>
      <c r="X77" s="42"/>
      <c r="Y77" s="42"/>
      <c r="Z77" s="42"/>
      <c r="AA77" s="42"/>
      <c r="AB77" s="42"/>
      <c r="AC77" s="42"/>
      <c r="AD77" s="42"/>
      <c r="AE77" s="42"/>
      <c r="AF77" s="42"/>
      <c r="AG77" s="42"/>
      <c r="AH77" s="42"/>
      <c r="AI77" s="42"/>
      <c r="AJ77" s="42"/>
      <c r="AK77" s="42"/>
      <c r="AL77" s="42"/>
      <c r="AM77" s="42"/>
    </row>
    <row r="78" spans="1:39" x14ac:dyDescent="0.3">
      <c r="A78" s="55">
        <v>72</v>
      </c>
      <c r="B78" s="214"/>
      <c r="C78" s="215"/>
      <c r="D78" s="37"/>
      <c r="E78" s="23"/>
      <c r="F78" s="37"/>
      <c r="G78" s="37"/>
      <c r="H78" s="37"/>
      <c r="I78" s="37"/>
      <c r="J78" s="37"/>
      <c r="K78" s="37"/>
      <c r="L78" s="37"/>
      <c r="M78" s="37"/>
      <c r="N78" s="37"/>
      <c r="O78" s="37"/>
      <c r="P78" s="37"/>
      <c r="Q78" s="37"/>
      <c r="R78" s="37"/>
      <c r="S78" s="37"/>
      <c r="T78" s="37"/>
      <c r="U78" s="37"/>
      <c r="V78" s="217"/>
      <c r="W78" s="42"/>
      <c r="X78" s="42"/>
      <c r="Y78" s="42"/>
      <c r="Z78" s="42"/>
      <c r="AA78" s="42"/>
      <c r="AB78" s="42"/>
      <c r="AC78" s="42"/>
      <c r="AD78" s="42"/>
      <c r="AE78" s="42"/>
      <c r="AF78" s="42"/>
      <c r="AG78" s="42"/>
      <c r="AH78" s="42"/>
      <c r="AI78" s="42"/>
      <c r="AJ78" s="42"/>
      <c r="AK78" s="42"/>
      <c r="AL78" s="42"/>
      <c r="AM78" s="42"/>
    </row>
    <row r="79" spans="1:39" x14ac:dyDescent="0.3">
      <c r="A79" s="55">
        <v>73</v>
      </c>
      <c r="B79" s="214"/>
      <c r="C79" s="215"/>
      <c r="D79" s="37"/>
      <c r="E79" s="23"/>
      <c r="F79" s="37"/>
      <c r="G79" s="37"/>
      <c r="H79" s="37"/>
      <c r="I79" s="37"/>
      <c r="J79" s="37"/>
      <c r="K79" s="37"/>
      <c r="L79" s="37"/>
      <c r="M79" s="37"/>
      <c r="N79" s="37"/>
      <c r="O79" s="37"/>
      <c r="P79" s="37"/>
      <c r="Q79" s="37"/>
      <c r="R79" s="37"/>
      <c r="S79" s="37"/>
      <c r="T79" s="37"/>
      <c r="U79" s="37"/>
      <c r="V79" s="217"/>
      <c r="W79" s="42"/>
      <c r="X79" s="42"/>
      <c r="Y79" s="42"/>
      <c r="Z79" s="42"/>
      <c r="AA79" s="42"/>
      <c r="AB79" s="42"/>
      <c r="AC79" s="42"/>
      <c r="AD79" s="42"/>
      <c r="AE79" s="42"/>
      <c r="AF79" s="42"/>
      <c r="AG79" s="42"/>
      <c r="AH79" s="42"/>
      <c r="AI79" s="42"/>
      <c r="AJ79" s="42"/>
      <c r="AK79" s="42"/>
      <c r="AL79" s="42"/>
      <c r="AM79" s="42"/>
    </row>
    <row r="80" spans="1:39" x14ac:dyDescent="0.3">
      <c r="A80" s="55">
        <v>74</v>
      </c>
      <c r="B80" s="214"/>
      <c r="C80" s="215"/>
      <c r="D80" s="37"/>
      <c r="E80" s="23"/>
      <c r="F80" s="37"/>
      <c r="G80" s="37"/>
      <c r="H80" s="37"/>
      <c r="I80" s="37"/>
      <c r="J80" s="37"/>
      <c r="K80" s="37"/>
      <c r="L80" s="37"/>
      <c r="M80" s="37"/>
      <c r="N80" s="37"/>
      <c r="O80" s="37"/>
      <c r="P80" s="37"/>
      <c r="Q80" s="37"/>
      <c r="R80" s="37"/>
      <c r="S80" s="37"/>
      <c r="T80" s="37"/>
      <c r="U80" s="37"/>
      <c r="V80" s="217"/>
      <c r="W80" s="42"/>
      <c r="X80" s="42"/>
      <c r="Y80" s="42"/>
      <c r="Z80" s="42"/>
      <c r="AA80" s="42"/>
      <c r="AB80" s="42"/>
      <c r="AC80" s="42"/>
      <c r="AD80" s="42"/>
      <c r="AE80" s="42"/>
      <c r="AF80" s="42"/>
      <c r="AG80" s="42"/>
      <c r="AH80" s="42"/>
      <c r="AI80" s="42"/>
      <c r="AJ80" s="42"/>
      <c r="AK80" s="42"/>
      <c r="AL80" s="42"/>
      <c r="AM80" s="42"/>
    </row>
    <row r="81" spans="1:39" x14ac:dyDescent="0.3">
      <c r="A81" s="55">
        <v>75</v>
      </c>
      <c r="B81" s="214"/>
      <c r="C81" s="215"/>
      <c r="D81" s="37"/>
      <c r="E81" s="23"/>
      <c r="F81" s="37"/>
      <c r="G81" s="37"/>
      <c r="H81" s="37"/>
      <c r="I81" s="37"/>
      <c r="J81" s="37"/>
      <c r="K81" s="37"/>
      <c r="L81" s="37"/>
      <c r="M81" s="37"/>
      <c r="N81" s="37"/>
      <c r="O81" s="37"/>
      <c r="P81" s="37"/>
      <c r="Q81" s="37"/>
      <c r="R81" s="37"/>
      <c r="S81" s="37"/>
      <c r="T81" s="37"/>
      <c r="U81" s="37"/>
      <c r="V81" s="217"/>
      <c r="W81" s="42"/>
      <c r="X81" s="42"/>
      <c r="Y81" s="42"/>
      <c r="Z81" s="42"/>
      <c r="AA81" s="42"/>
      <c r="AB81" s="42"/>
      <c r="AC81" s="42"/>
      <c r="AD81" s="42"/>
      <c r="AE81" s="42"/>
      <c r="AF81" s="42"/>
      <c r="AG81" s="42"/>
      <c r="AH81" s="42"/>
      <c r="AI81" s="42"/>
      <c r="AJ81" s="42"/>
      <c r="AK81" s="42"/>
      <c r="AL81" s="42"/>
      <c r="AM81" s="42"/>
    </row>
    <row r="82" spans="1:39" x14ac:dyDescent="0.3">
      <c r="A82" s="55">
        <v>76</v>
      </c>
      <c r="B82" s="214"/>
      <c r="C82" s="215"/>
      <c r="D82" s="37"/>
      <c r="E82" s="23"/>
      <c r="F82" s="37"/>
      <c r="G82" s="37"/>
      <c r="H82" s="37"/>
      <c r="I82" s="37"/>
      <c r="J82" s="37"/>
      <c r="K82" s="37"/>
      <c r="L82" s="37"/>
      <c r="M82" s="37"/>
      <c r="N82" s="37"/>
      <c r="O82" s="37"/>
      <c r="P82" s="37"/>
      <c r="Q82" s="37"/>
      <c r="R82" s="37"/>
      <c r="S82" s="37"/>
      <c r="T82" s="37"/>
      <c r="U82" s="37"/>
      <c r="V82" s="217"/>
      <c r="W82" s="42"/>
      <c r="X82" s="42"/>
      <c r="Y82" s="42"/>
      <c r="Z82" s="42"/>
      <c r="AA82" s="42"/>
      <c r="AB82" s="42"/>
      <c r="AC82" s="42"/>
      <c r="AD82" s="42"/>
      <c r="AE82" s="42"/>
      <c r="AF82" s="42"/>
      <c r="AG82" s="42"/>
      <c r="AH82" s="42"/>
      <c r="AI82" s="42"/>
      <c r="AJ82" s="42"/>
      <c r="AK82" s="42"/>
      <c r="AL82" s="42"/>
      <c r="AM82" s="42"/>
    </row>
    <row r="83" spans="1:39" x14ac:dyDescent="0.3">
      <c r="A83" s="55">
        <v>77</v>
      </c>
      <c r="B83" s="214"/>
      <c r="C83" s="215"/>
      <c r="D83" s="37"/>
      <c r="E83" s="23"/>
      <c r="F83" s="37"/>
      <c r="G83" s="37"/>
      <c r="H83" s="37"/>
      <c r="I83" s="37"/>
      <c r="J83" s="37"/>
      <c r="K83" s="37"/>
      <c r="L83" s="37"/>
      <c r="M83" s="37"/>
      <c r="N83" s="37"/>
      <c r="O83" s="37"/>
      <c r="P83" s="37"/>
      <c r="Q83" s="37"/>
      <c r="R83" s="37"/>
      <c r="S83" s="37"/>
      <c r="T83" s="37"/>
      <c r="U83" s="37"/>
      <c r="V83" s="217"/>
      <c r="W83" s="42"/>
      <c r="X83" s="42"/>
      <c r="Y83" s="42"/>
      <c r="Z83" s="42"/>
      <c r="AA83" s="42"/>
      <c r="AB83" s="42"/>
      <c r="AC83" s="42"/>
      <c r="AD83" s="42"/>
      <c r="AE83" s="42"/>
      <c r="AF83" s="42"/>
      <c r="AG83" s="42"/>
      <c r="AH83" s="42"/>
      <c r="AI83" s="42"/>
      <c r="AJ83" s="42"/>
      <c r="AK83" s="42"/>
      <c r="AL83" s="42"/>
      <c r="AM83" s="42"/>
    </row>
    <row r="84" spans="1:39" x14ac:dyDescent="0.3">
      <c r="A84" s="55">
        <v>78</v>
      </c>
      <c r="B84" s="214"/>
      <c r="C84" s="215"/>
      <c r="D84" s="37"/>
      <c r="E84" s="23"/>
      <c r="F84" s="37"/>
      <c r="G84" s="37"/>
      <c r="H84" s="37"/>
      <c r="I84" s="37"/>
      <c r="J84" s="37"/>
      <c r="K84" s="37"/>
      <c r="L84" s="37"/>
      <c r="M84" s="37"/>
      <c r="N84" s="37"/>
      <c r="O84" s="37"/>
      <c r="P84" s="37"/>
      <c r="Q84" s="37"/>
      <c r="R84" s="37"/>
      <c r="S84" s="37"/>
      <c r="T84" s="37"/>
      <c r="U84" s="37"/>
      <c r="V84" s="217"/>
      <c r="W84" s="42"/>
      <c r="X84" s="42"/>
      <c r="Y84" s="42"/>
      <c r="Z84" s="42"/>
      <c r="AA84" s="42"/>
      <c r="AB84" s="42"/>
      <c r="AC84" s="42"/>
      <c r="AD84" s="42"/>
      <c r="AE84" s="42"/>
      <c r="AF84" s="42"/>
      <c r="AG84" s="42"/>
      <c r="AH84" s="42"/>
      <c r="AI84" s="42"/>
      <c r="AJ84" s="42"/>
      <c r="AK84" s="42"/>
      <c r="AL84" s="42"/>
      <c r="AM84" s="42"/>
    </row>
    <row r="85" spans="1:39" x14ac:dyDescent="0.3">
      <c r="A85" s="55">
        <v>79</v>
      </c>
      <c r="B85" s="214"/>
      <c r="C85" s="215"/>
      <c r="D85" s="37"/>
      <c r="E85" s="23"/>
      <c r="F85" s="37"/>
      <c r="G85" s="37"/>
      <c r="H85" s="37"/>
      <c r="I85" s="37"/>
      <c r="J85" s="37"/>
      <c r="K85" s="37"/>
      <c r="L85" s="37"/>
      <c r="M85" s="37"/>
      <c r="N85" s="37"/>
      <c r="O85" s="37"/>
      <c r="P85" s="37"/>
      <c r="Q85" s="37"/>
      <c r="R85" s="37"/>
      <c r="S85" s="37"/>
      <c r="T85" s="37"/>
      <c r="U85" s="37"/>
      <c r="V85" s="217"/>
      <c r="W85" s="42"/>
      <c r="X85" s="42"/>
      <c r="Y85" s="42"/>
      <c r="Z85" s="42"/>
      <c r="AA85" s="42"/>
      <c r="AB85" s="42"/>
      <c r="AC85" s="42"/>
      <c r="AD85" s="42"/>
      <c r="AE85" s="42"/>
      <c r="AF85" s="42"/>
      <c r="AG85" s="42"/>
      <c r="AH85" s="42"/>
      <c r="AI85" s="42"/>
      <c r="AJ85" s="42"/>
      <c r="AK85" s="42"/>
      <c r="AL85" s="42"/>
      <c r="AM85" s="42"/>
    </row>
    <row r="86" spans="1:39" x14ac:dyDescent="0.3">
      <c r="A86" s="55">
        <v>80</v>
      </c>
      <c r="B86" s="214"/>
      <c r="C86" s="215"/>
      <c r="D86" s="37"/>
      <c r="E86" s="23"/>
      <c r="F86" s="37"/>
      <c r="G86" s="37"/>
      <c r="H86" s="37"/>
      <c r="I86" s="37"/>
      <c r="J86" s="37"/>
      <c r="K86" s="37"/>
      <c r="L86" s="37"/>
      <c r="M86" s="37"/>
      <c r="N86" s="37"/>
      <c r="O86" s="37"/>
      <c r="P86" s="37"/>
      <c r="Q86" s="37"/>
      <c r="R86" s="37"/>
      <c r="S86" s="37"/>
      <c r="T86" s="37"/>
      <c r="U86" s="37"/>
      <c r="V86" s="217"/>
      <c r="W86" s="42"/>
      <c r="X86" s="42"/>
      <c r="Y86" s="42"/>
      <c r="Z86" s="42"/>
      <c r="AA86" s="42"/>
      <c r="AB86" s="42"/>
      <c r="AC86" s="42"/>
      <c r="AD86" s="42"/>
      <c r="AE86" s="42"/>
      <c r="AF86" s="42"/>
      <c r="AG86" s="42"/>
      <c r="AH86" s="42"/>
      <c r="AI86" s="42"/>
      <c r="AJ86" s="42"/>
      <c r="AK86" s="42"/>
      <c r="AL86" s="42"/>
      <c r="AM86" s="42"/>
    </row>
    <row r="87" spans="1:39" x14ac:dyDescent="0.3">
      <c r="A87" s="55">
        <v>81</v>
      </c>
      <c r="B87" s="214"/>
      <c r="C87" s="215"/>
      <c r="D87" s="37"/>
      <c r="E87" s="23"/>
      <c r="F87" s="37"/>
      <c r="G87" s="37"/>
      <c r="H87" s="37"/>
      <c r="I87" s="37"/>
      <c r="J87" s="37"/>
      <c r="K87" s="37"/>
      <c r="L87" s="37"/>
      <c r="M87" s="37"/>
      <c r="N87" s="37"/>
      <c r="O87" s="37"/>
      <c r="P87" s="37"/>
      <c r="Q87" s="37"/>
      <c r="R87" s="37"/>
      <c r="S87" s="37"/>
      <c r="T87" s="37"/>
      <c r="U87" s="37"/>
      <c r="V87" s="217"/>
      <c r="W87" s="42"/>
      <c r="X87" s="42"/>
      <c r="Y87" s="42"/>
      <c r="Z87" s="42"/>
      <c r="AA87" s="42"/>
      <c r="AB87" s="42"/>
      <c r="AC87" s="42"/>
      <c r="AD87" s="42"/>
      <c r="AE87" s="42"/>
      <c r="AF87" s="42"/>
      <c r="AG87" s="42"/>
      <c r="AH87" s="42"/>
      <c r="AI87" s="42"/>
      <c r="AJ87" s="42"/>
      <c r="AK87" s="42"/>
      <c r="AL87" s="42"/>
      <c r="AM87" s="42"/>
    </row>
    <row r="88" spans="1:39" x14ac:dyDescent="0.3">
      <c r="A88" s="55">
        <v>82</v>
      </c>
      <c r="B88" s="214"/>
      <c r="C88" s="215"/>
      <c r="D88" s="37"/>
      <c r="E88" s="23"/>
      <c r="F88" s="37"/>
      <c r="G88" s="37"/>
      <c r="H88" s="37"/>
      <c r="I88" s="37"/>
      <c r="J88" s="37"/>
      <c r="K88" s="37"/>
      <c r="L88" s="37"/>
      <c r="M88" s="37"/>
      <c r="N88" s="37"/>
      <c r="O88" s="37"/>
      <c r="P88" s="37"/>
      <c r="Q88" s="37"/>
      <c r="R88" s="37"/>
      <c r="S88" s="37"/>
      <c r="T88" s="37"/>
      <c r="U88" s="37"/>
      <c r="V88" s="217"/>
      <c r="W88" s="42"/>
      <c r="X88" s="42"/>
      <c r="Y88" s="42"/>
      <c r="Z88" s="42"/>
      <c r="AA88" s="42"/>
      <c r="AB88" s="42"/>
      <c r="AC88" s="42"/>
      <c r="AD88" s="42"/>
      <c r="AE88" s="42"/>
      <c r="AF88" s="42"/>
      <c r="AG88" s="42"/>
      <c r="AH88" s="42"/>
      <c r="AI88" s="42"/>
      <c r="AJ88" s="42"/>
      <c r="AK88" s="42"/>
      <c r="AL88" s="42"/>
      <c r="AM88" s="42"/>
    </row>
    <row r="89" spans="1:39" x14ac:dyDescent="0.3">
      <c r="A89" s="55">
        <v>83</v>
      </c>
      <c r="B89" s="214"/>
      <c r="C89" s="215"/>
      <c r="D89" s="37"/>
      <c r="E89" s="23"/>
      <c r="F89" s="37"/>
      <c r="G89" s="37"/>
      <c r="H89" s="37"/>
      <c r="I89" s="37"/>
      <c r="J89" s="37"/>
      <c r="K89" s="37"/>
      <c r="L89" s="37"/>
      <c r="M89" s="37"/>
      <c r="N89" s="37"/>
      <c r="O89" s="37"/>
      <c r="P89" s="37"/>
      <c r="Q89" s="37"/>
      <c r="R89" s="37"/>
      <c r="S89" s="37"/>
      <c r="T89" s="37"/>
      <c r="U89" s="37"/>
      <c r="V89" s="217"/>
      <c r="W89" s="42"/>
      <c r="X89" s="42"/>
      <c r="Y89" s="42"/>
      <c r="Z89" s="42"/>
      <c r="AA89" s="42"/>
      <c r="AB89" s="42"/>
      <c r="AC89" s="42"/>
      <c r="AD89" s="42"/>
      <c r="AE89" s="42"/>
      <c r="AF89" s="42"/>
      <c r="AG89" s="42"/>
      <c r="AH89" s="42"/>
      <c r="AI89" s="42"/>
      <c r="AJ89" s="42"/>
      <c r="AK89" s="42"/>
      <c r="AL89" s="42"/>
      <c r="AM89" s="42"/>
    </row>
    <row r="90" spans="1:39" x14ac:dyDescent="0.3">
      <c r="A90" s="55">
        <v>84</v>
      </c>
      <c r="B90" s="214"/>
      <c r="C90" s="215"/>
      <c r="D90" s="37"/>
      <c r="E90" s="23"/>
      <c r="F90" s="37"/>
      <c r="G90" s="37"/>
      <c r="H90" s="37"/>
      <c r="I90" s="37"/>
      <c r="J90" s="37"/>
      <c r="K90" s="37"/>
      <c r="L90" s="37"/>
      <c r="M90" s="37"/>
      <c r="N90" s="37"/>
      <c r="O90" s="37"/>
      <c r="P90" s="37"/>
      <c r="Q90" s="37"/>
      <c r="R90" s="37"/>
      <c r="S90" s="37"/>
      <c r="T90" s="37"/>
      <c r="U90" s="37"/>
      <c r="V90" s="217"/>
      <c r="W90" s="42"/>
      <c r="X90" s="42"/>
      <c r="Y90" s="42"/>
      <c r="Z90" s="42"/>
      <c r="AA90" s="42"/>
      <c r="AB90" s="42"/>
      <c r="AC90" s="42"/>
      <c r="AD90" s="42"/>
      <c r="AE90" s="42"/>
      <c r="AF90" s="42"/>
      <c r="AG90" s="42"/>
      <c r="AH90" s="42"/>
      <c r="AI90" s="42"/>
      <c r="AJ90" s="42"/>
      <c r="AK90" s="42"/>
      <c r="AL90" s="42"/>
      <c r="AM90" s="42"/>
    </row>
    <row r="91" spans="1:39" x14ac:dyDescent="0.3">
      <c r="A91" s="55">
        <v>85</v>
      </c>
      <c r="B91" s="214"/>
      <c r="C91" s="215"/>
      <c r="D91" s="37"/>
      <c r="E91" s="23"/>
      <c r="F91" s="37"/>
      <c r="G91" s="37"/>
      <c r="H91" s="37"/>
      <c r="I91" s="37"/>
      <c r="J91" s="37"/>
      <c r="K91" s="37"/>
      <c r="L91" s="37"/>
      <c r="M91" s="37"/>
      <c r="N91" s="37"/>
      <c r="O91" s="37"/>
      <c r="P91" s="37"/>
      <c r="Q91" s="37"/>
      <c r="R91" s="37"/>
      <c r="S91" s="37"/>
      <c r="T91" s="37"/>
      <c r="U91" s="37"/>
      <c r="V91" s="217"/>
      <c r="W91" s="42"/>
      <c r="X91" s="42"/>
      <c r="Y91" s="42"/>
      <c r="Z91" s="42"/>
      <c r="AA91" s="42"/>
      <c r="AB91" s="42"/>
      <c r="AC91" s="42"/>
      <c r="AD91" s="42"/>
      <c r="AE91" s="42"/>
      <c r="AF91" s="42"/>
      <c r="AG91" s="42"/>
      <c r="AH91" s="42"/>
      <c r="AI91" s="42"/>
      <c r="AJ91" s="42"/>
      <c r="AK91" s="42"/>
      <c r="AL91" s="42"/>
      <c r="AM91" s="42"/>
    </row>
    <row r="92" spans="1:39" x14ac:dyDescent="0.3">
      <c r="A92" s="55">
        <v>86</v>
      </c>
      <c r="B92" s="214"/>
      <c r="C92" s="215"/>
      <c r="D92" s="37"/>
      <c r="E92" s="23"/>
      <c r="F92" s="37"/>
      <c r="G92" s="37"/>
      <c r="H92" s="37"/>
      <c r="I92" s="37"/>
      <c r="J92" s="37"/>
      <c r="K92" s="37"/>
      <c r="L92" s="37"/>
      <c r="M92" s="37"/>
      <c r="N92" s="37"/>
      <c r="O92" s="37"/>
      <c r="P92" s="37"/>
      <c r="Q92" s="37"/>
      <c r="R92" s="37"/>
      <c r="S92" s="37"/>
      <c r="T92" s="37"/>
      <c r="U92" s="37"/>
      <c r="V92" s="217"/>
      <c r="W92" s="42"/>
      <c r="X92" s="42"/>
      <c r="Y92" s="42"/>
      <c r="Z92" s="42"/>
      <c r="AA92" s="42"/>
      <c r="AB92" s="42"/>
      <c r="AC92" s="42"/>
      <c r="AD92" s="42"/>
      <c r="AE92" s="42"/>
      <c r="AF92" s="42"/>
      <c r="AG92" s="42"/>
      <c r="AH92" s="42"/>
      <c r="AI92" s="42"/>
      <c r="AJ92" s="42"/>
      <c r="AK92" s="42"/>
      <c r="AL92" s="42"/>
      <c r="AM92" s="42"/>
    </row>
    <row r="93" spans="1:39" x14ac:dyDescent="0.3">
      <c r="A93" s="55">
        <v>87</v>
      </c>
      <c r="B93" s="214"/>
      <c r="C93" s="215"/>
      <c r="D93" s="37"/>
      <c r="E93" s="23"/>
      <c r="F93" s="37"/>
      <c r="G93" s="37"/>
      <c r="H93" s="37"/>
      <c r="I93" s="37"/>
      <c r="J93" s="37"/>
      <c r="K93" s="37"/>
      <c r="L93" s="37"/>
      <c r="M93" s="37"/>
      <c r="N93" s="37"/>
      <c r="O93" s="37"/>
      <c r="P93" s="37"/>
      <c r="Q93" s="37"/>
      <c r="R93" s="37"/>
      <c r="S93" s="37"/>
      <c r="T93" s="37"/>
      <c r="U93" s="37"/>
      <c r="V93" s="217"/>
      <c r="W93" s="42"/>
      <c r="X93" s="42"/>
      <c r="Y93" s="42"/>
      <c r="Z93" s="42"/>
      <c r="AA93" s="42"/>
      <c r="AB93" s="42"/>
      <c r="AC93" s="42"/>
      <c r="AD93" s="42"/>
      <c r="AE93" s="42"/>
      <c r="AF93" s="42"/>
      <c r="AG93" s="42"/>
      <c r="AH93" s="42"/>
      <c r="AI93" s="42"/>
      <c r="AJ93" s="42"/>
      <c r="AK93" s="42"/>
      <c r="AL93" s="42"/>
      <c r="AM93" s="42"/>
    </row>
    <row r="94" spans="1:39" x14ac:dyDescent="0.3">
      <c r="A94" s="55">
        <v>88</v>
      </c>
      <c r="B94" s="214"/>
      <c r="C94" s="215"/>
      <c r="D94" s="37"/>
      <c r="E94" s="23"/>
      <c r="F94" s="37"/>
      <c r="G94" s="37"/>
      <c r="H94" s="37"/>
      <c r="I94" s="37"/>
      <c r="J94" s="37"/>
      <c r="K94" s="37"/>
      <c r="L94" s="37"/>
      <c r="M94" s="37"/>
      <c r="N94" s="37"/>
      <c r="O94" s="37"/>
      <c r="P94" s="37"/>
      <c r="Q94" s="37"/>
      <c r="R94" s="37"/>
      <c r="S94" s="37"/>
      <c r="T94" s="37"/>
      <c r="U94" s="37"/>
      <c r="V94" s="217"/>
      <c r="W94" s="42"/>
      <c r="X94" s="42"/>
      <c r="Y94" s="42"/>
      <c r="Z94" s="42"/>
      <c r="AA94" s="42"/>
      <c r="AB94" s="42"/>
      <c r="AC94" s="42"/>
      <c r="AD94" s="42"/>
      <c r="AE94" s="42"/>
      <c r="AF94" s="42"/>
      <c r="AG94" s="42"/>
      <c r="AH94" s="42"/>
      <c r="AI94" s="42"/>
      <c r="AJ94" s="42"/>
      <c r="AK94" s="42"/>
      <c r="AL94" s="42"/>
      <c r="AM94" s="42"/>
    </row>
    <row r="95" spans="1:39" x14ac:dyDescent="0.3">
      <c r="A95" s="55">
        <v>89</v>
      </c>
      <c r="B95" s="214"/>
      <c r="C95" s="215"/>
      <c r="D95" s="37"/>
      <c r="E95" s="23"/>
      <c r="F95" s="37"/>
      <c r="G95" s="37"/>
      <c r="H95" s="37"/>
      <c r="I95" s="37"/>
      <c r="J95" s="37"/>
      <c r="K95" s="37"/>
      <c r="L95" s="37"/>
      <c r="M95" s="37"/>
      <c r="N95" s="37"/>
      <c r="O95" s="37"/>
      <c r="P95" s="37"/>
      <c r="Q95" s="37"/>
      <c r="R95" s="37"/>
      <c r="S95" s="37"/>
      <c r="T95" s="37"/>
      <c r="U95" s="37"/>
      <c r="V95" s="217"/>
      <c r="W95" s="42"/>
      <c r="X95" s="42"/>
      <c r="Y95" s="42"/>
      <c r="Z95" s="42"/>
      <c r="AA95" s="42"/>
      <c r="AB95" s="42"/>
      <c r="AC95" s="42"/>
      <c r="AD95" s="42"/>
      <c r="AE95" s="42"/>
      <c r="AF95" s="42"/>
      <c r="AG95" s="42"/>
      <c r="AH95" s="42"/>
      <c r="AI95" s="42"/>
      <c r="AJ95" s="42"/>
      <c r="AK95" s="42"/>
      <c r="AL95" s="42"/>
      <c r="AM95" s="42"/>
    </row>
    <row r="96" spans="1:39" x14ac:dyDescent="0.3">
      <c r="A96" s="55">
        <v>90</v>
      </c>
      <c r="B96" s="214"/>
      <c r="C96" s="215"/>
      <c r="D96" s="37"/>
      <c r="E96" s="23"/>
      <c r="F96" s="37"/>
      <c r="G96" s="37"/>
      <c r="H96" s="37"/>
      <c r="I96" s="37"/>
      <c r="J96" s="37"/>
      <c r="K96" s="37"/>
      <c r="L96" s="37"/>
      <c r="M96" s="37"/>
      <c r="N96" s="37"/>
      <c r="O96" s="37"/>
      <c r="P96" s="37"/>
      <c r="Q96" s="37"/>
      <c r="R96" s="37"/>
      <c r="S96" s="37"/>
      <c r="T96" s="37"/>
      <c r="U96" s="37"/>
      <c r="V96" s="217"/>
      <c r="W96" s="42"/>
      <c r="X96" s="42"/>
      <c r="Y96" s="42"/>
      <c r="Z96" s="42"/>
      <c r="AA96" s="42"/>
      <c r="AB96" s="42"/>
      <c r="AC96" s="42"/>
      <c r="AD96" s="42"/>
      <c r="AE96" s="42"/>
      <c r="AF96" s="42"/>
      <c r="AG96" s="42"/>
      <c r="AH96" s="42"/>
      <c r="AI96" s="42"/>
      <c r="AJ96" s="42"/>
      <c r="AK96" s="42"/>
      <c r="AL96" s="42"/>
      <c r="AM96" s="42"/>
    </row>
    <row r="97" spans="1:39" x14ac:dyDescent="0.3">
      <c r="A97" s="55">
        <v>91</v>
      </c>
      <c r="B97" s="214"/>
      <c r="C97" s="215"/>
      <c r="D97" s="37"/>
      <c r="E97" s="23"/>
      <c r="F97" s="37"/>
      <c r="G97" s="37"/>
      <c r="H97" s="37"/>
      <c r="I97" s="37"/>
      <c r="J97" s="37"/>
      <c r="K97" s="37"/>
      <c r="L97" s="37"/>
      <c r="M97" s="37"/>
      <c r="N97" s="37"/>
      <c r="O97" s="37"/>
      <c r="P97" s="37"/>
      <c r="Q97" s="37"/>
      <c r="R97" s="37"/>
      <c r="S97" s="37"/>
      <c r="T97" s="37"/>
      <c r="U97" s="37"/>
      <c r="V97" s="217"/>
      <c r="W97" s="42"/>
      <c r="X97" s="42"/>
      <c r="Y97" s="42"/>
      <c r="Z97" s="42"/>
      <c r="AA97" s="42"/>
      <c r="AB97" s="42"/>
      <c r="AC97" s="42"/>
      <c r="AD97" s="42"/>
      <c r="AE97" s="42"/>
      <c r="AF97" s="42"/>
      <c r="AG97" s="42"/>
      <c r="AH97" s="42"/>
      <c r="AI97" s="42"/>
      <c r="AJ97" s="42"/>
      <c r="AK97" s="42"/>
      <c r="AL97" s="42"/>
      <c r="AM97" s="42"/>
    </row>
    <row r="98" spans="1:39" x14ac:dyDescent="0.3">
      <c r="A98" s="55">
        <v>92</v>
      </c>
      <c r="B98" s="214"/>
      <c r="C98" s="215"/>
      <c r="D98" s="37"/>
      <c r="E98" s="23"/>
      <c r="F98" s="37"/>
      <c r="G98" s="37"/>
      <c r="H98" s="37"/>
      <c r="I98" s="37"/>
      <c r="J98" s="37"/>
      <c r="K98" s="37"/>
      <c r="L98" s="37"/>
      <c r="M98" s="37"/>
      <c r="N98" s="37"/>
      <c r="O98" s="37"/>
      <c r="P98" s="37"/>
      <c r="Q98" s="37"/>
      <c r="R98" s="37"/>
      <c r="S98" s="37"/>
      <c r="T98" s="37"/>
      <c r="U98" s="37"/>
      <c r="V98" s="217"/>
      <c r="W98" s="42"/>
      <c r="X98" s="42"/>
      <c r="Y98" s="42"/>
      <c r="Z98" s="42"/>
      <c r="AA98" s="42"/>
      <c r="AB98" s="42"/>
      <c r="AC98" s="42"/>
      <c r="AD98" s="42"/>
      <c r="AE98" s="42"/>
      <c r="AF98" s="42"/>
      <c r="AG98" s="42"/>
      <c r="AH98" s="42"/>
      <c r="AI98" s="42"/>
      <c r="AJ98" s="42"/>
      <c r="AK98" s="42"/>
      <c r="AL98" s="42"/>
      <c r="AM98" s="42"/>
    </row>
    <row r="99" spans="1:39" x14ac:dyDescent="0.3">
      <c r="A99" s="55">
        <v>93</v>
      </c>
      <c r="B99" s="214"/>
      <c r="C99" s="215"/>
      <c r="D99" s="37"/>
      <c r="E99" s="23"/>
      <c r="F99" s="37"/>
      <c r="G99" s="37"/>
      <c r="H99" s="37"/>
      <c r="I99" s="37"/>
      <c r="J99" s="37"/>
      <c r="K99" s="37"/>
      <c r="L99" s="37"/>
      <c r="M99" s="37"/>
      <c r="N99" s="37"/>
      <c r="O99" s="37"/>
      <c r="P99" s="37"/>
      <c r="Q99" s="37"/>
      <c r="R99" s="37"/>
      <c r="S99" s="37"/>
      <c r="T99" s="37"/>
      <c r="U99" s="37"/>
      <c r="V99" s="217"/>
      <c r="W99" s="42"/>
      <c r="X99" s="42"/>
      <c r="Y99" s="42"/>
      <c r="Z99" s="42"/>
      <c r="AA99" s="42"/>
      <c r="AB99" s="42"/>
      <c r="AC99" s="42"/>
      <c r="AD99" s="42"/>
      <c r="AE99" s="42"/>
      <c r="AF99" s="42"/>
      <c r="AG99" s="42"/>
      <c r="AH99" s="42"/>
      <c r="AI99" s="42"/>
      <c r="AJ99" s="42"/>
      <c r="AK99" s="42"/>
      <c r="AL99" s="42"/>
      <c r="AM99" s="42"/>
    </row>
    <row r="100" spans="1:39" x14ac:dyDescent="0.3">
      <c r="A100" s="55">
        <v>94</v>
      </c>
      <c r="B100" s="214"/>
      <c r="C100" s="215"/>
      <c r="D100" s="37"/>
      <c r="E100" s="23"/>
      <c r="F100" s="37"/>
      <c r="G100" s="37"/>
      <c r="H100" s="37"/>
      <c r="I100" s="37"/>
      <c r="J100" s="37"/>
      <c r="K100" s="37"/>
      <c r="L100" s="37"/>
      <c r="M100" s="37"/>
      <c r="N100" s="37"/>
      <c r="O100" s="37"/>
      <c r="P100" s="37"/>
      <c r="Q100" s="37"/>
      <c r="R100" s="37"/>
      <c r="S100" s="37"/>
      <c r="T100" s="37"/>
      <c r="U100" s="37"/>
      <c r="V100" s="217"/>
      <c r="W100" s="42"/>
      <c r="X100" s="42"/>
      <c r="Y100" s="42"/>
      <c r="Z100" s="42"/>
      <c r="AA100" s="42"/>
      <c r="AB100" s="42"/>
      <c r="AC100" s="42"/>
      <c r="AD100" s="42"/>
      <c r="AE100" s="42"/>
      <c r="AF100" s="42"/>
      <c r="AG100" s="42"/>
      <c r="AH100" s="42"/>
      <c r="AI100" s="42"/>
      <c r="AJ100" s="42"/>
      <c r="AK100" s="42"/>
      <c r="AL100" s="42"/>
      <c r="AM100" s="42"/>
    </row>
    <row r="101" spans="1:39" x14ac:dyDescent="0.3">
      <c r="A101" s="55">
        <v>95</v>
      </c>
      <c r="B101" s="214"/>
      <c r="C101" s="215"/>
      <c r="D101" s="37"/>
      <c r="E101" s="23"/>
      <c r="F101" s="37"/>
      <c r="G101" s="37"/>
      <c r="H101" s="37"/>
      <c r="I101" s="37"/>
      <c r="J101" s="37"/>
      <c r="K101" s="37"/>
      <c r="L101" s="37"/>
      <c r="M101" s="37"/>
      <c r="N101" s="37"/>
      <c r="O101" s="37"/>
      <c r="P101" s="37"/>
      <c r="Q101" s="37"/>
      <c r="R101" s="37"/>
      <c r="S101" s="37"/>
      <c r="T101" s="37"/>
      <c r="U101" s="37"/>
      <c r="V101" s="217"/>
      <c r="W101" s="42"/>
      <c r="X101" s="42"/>
      <c r="Y101" s="42"/>
      <c r="Z101" s="42"/>
      <c r="AA101" s="42"/>
      <c r="AB101" s="42"/>
      <c r="AC101" s="42"/>
      <c r="AD101" s="42"/>
      <c r="AE101" s="42"/>
      <c r="AF101" s="42"/>
      <c r="AG101" s="42"/>
      <c r="AH101" s="42"/>
      <c r="AI101" s="42"/>
      <c r="AJ101" s="42"/>
      <c r="AK101" s="42"/>
      <c r="AL101" s="42"/>
      <c r="AM101" s="42"/>
    </row>
    <row r="102" spans="1:39" x14ac:dyDescent="0.3">
      <c r="A102" s="55">
        <v>96</v>
      </c>
      <c r="B102" s="214"/>
      <c r="C102" s="215"/>
      <c r="D102" s="37"/>
      <c r="E102" s="23"/>
      <c r="F102" s="37"/>
      <c r="G102" s="37"/>
      <c r="H102" s="37"/>
      <c r="I102" s="37"/>
      <c r="J102" s="37"/>
      <c r="K102" s="37"/>
      <c r="L102" s="37"/>
      <c r="M102" s="37"/>
      <c r="N102" s="37"/>
      <c r="O102" s="37"/>
      <c r="P102" s="37"/>
      <c r="Q102" s="37"/>
      <c r="R102" s="37"/>
      <c r="S102" s="37"/>
      <c r="T102" s="37"/>
      <c r="U102" s="37"/>
      <c r="V102" s="217"/>
      <c r="W102" s="42"/>
      <c r="X102" s="42"/>
      <c r="Y102" s="42"/>
      <c r="Z102" s="42"/>
      <c r="AA102" s="42"/>
      <c r="AB102" s="42"/>
      <c r="AC102" s="42"/>
      <c r="AD102" s="42"/>
      <c r="AE102" s="42"/>
      <c r="AF102" s="42"/>
      <c r="AG102" s="42"/>
      <c r="AH102" s="42"/>
      <c r="AI102" s="42"/>
      <c r="AJ102" s="42"/>
      <c r="AK102" s="42"/>
      <c r="AL102" s="42"/>
      <c r="AM102" s="42"/>
    </row>
    <row r="103" spans="1:39" x14ac:dyDescent="0.3">
      <c r="A103" s="55">
        <v>97</v>
      </c>
      <c r="B103" s="214"/>
      <c r="C103" s="215"/>
      <c r="D103" s="37"/>
      <c r="E103" s="23"/>
      <c r="F103" s="37"/>
      <c r="G103" s="37"/>
      <c r="H103" s="37"/>
      <c r="I103" s="37"/>
      <c r="J103" s="37"/>
      <c r="K103" s="37"/>
      <c r="L103" s="37"/>
      <c r="M103" s="37"/>
      <c r="N103" s="37"/>
      <c r="O103" s="37"/>
      <c r="P103" s="37"/>
      <c r="Q103" s="37"/>
      <c r="R103" s="37"/>
      <c r="S103" s="37"/>
      <c r="T103" s="37"/>
      <c r="U103" s="37"/>
      <c r="V103" s="217"/>
      <c r="W103" s="42"/>
      <c r="X103" s="42"/>
      <c r="Y103" s="42"/>
      <c r="Z103" s="42"/>
      <c r="AA103" s="42"/>
      <c r="AB103" s="42"/>
      <c r="AC103" s="42"/>
      <c r="AD103" s="42"/>
      <c r="AE103" s="42"/>
      <c r="AF103" s="42"/>
      <c r="AG103" s="42"/>
      <c r="AH103" s="42"/>
      <c r="AI103" s="42"/>
      <c r="AJ103" s="42"/>
      <c r="AK103" s="42"/>
      <c r="AL103" s="42"/>
      <c r="AM103" s="42"/>
    </row>
    <row r="104" spans="1:39" x14ac:dyDescent="0.3">
      <c r="A104" s="55">
        <v>98</v>
      </c>
      <c r="B104" s="214"/>
      <c r="C104" s="215"/>
      <c r="D104" s="37"/>
      <c r="E104" s="23"/>
      <c r="F104" s="37"/>
      <c r="G104" s="37"/>
      <c r="H104" s="37"/>
      <c r="I104" s="37"/>
      <c r="J104" s="37"/>
      <c r="K104" s="37"/>
      <c r="L104" s="37"/>
      <c r="M104" s="37"/>
      <c r="N104" s="37"/>
      <c r="O104" s="37"/>
      <c r="P104" s="37"/>
      <c r="Q104" s="37"/>
      <c r="R104" s="37"/>
      <c r="S104" s="37"/>
      <c r="T104" s="37"/>
      <c r="U104" s="37"/>
      <c r="V104" s="217"/>
      <c r="W104" s="42"/>
      <c r="X104" s="42"/>
      <c r="Y104" s="42"/>
      <c r="Z104" s="42"/>
      <c r="AA104" s="42"/>
      <c r="AB104" s="42"/>
      <c r="AC104" s="42"/>
      <c r="AD104" s="42"/>
      <c r="AE104" s="42"/>
      <c r="AF104" s="42"/>
      <c r="AG104" s="42"/>
      <c r="AH104" s="42"/>
      <c r="AI104" s="42"/>
      <c r="AJ104" s="42"/>
      <c r="AK104" s="42"/>
      <c r="AL104" s="42"/>
      <c r="AM104" s="42"/>
    </row>
    <row r="105" spans="1:39" x14ac:dyDescent="0.3">
      <c r="A105" s="55">
        <v>99</v>
      </c>
      <c r="B105" s="214"/>
      <c r="C105" s="215"/>
      <c r="D105" s="37"/>
      <c r="E105" s="23"/>
      <c r="F105" s="37"/>
      <c r="G105" s="37"/>
      <c r="H105" s="37"/>
      <c r="I105" s="37"/>
      <c r="J105" s="37"/>
      <c r="K105" s="37"/>
      <c r="L105" s="37"/>
      <c r="M105" s="37"/>
      <c r="N105" s="37"/>
      <c r="O105" s="37"/>
      <c r="P105" s="37"/>
      <c r="Q105" s="37"/>
      <c r="R105" s="37"/>
      <c r="S105" s="37"/>
      <c r="T105" s="37"/>
      <c r="U105" s="37"/>
      <c r="V105" s="217"/>
      <c r="W105" s="42"/>
      <c r="X105" s="42"/>
      <c r="Y105" s="42"/>
      <c r="Z105" s="42"/>
      <c r="AA105" s="42"/>
      <c r="AB105" s="42"/>
      <c r="AC105" s="42"/>
      <c r="AD105" s="42"/>
      <c r="AE105" s="42"/>
      <c r="AF105" s="42"/>
      <c r="AG105" s="42"/>
      <c r="AH105" s="42"/>
      <c r="AI105" s="42"/>
      <c r="AJ105" s="42"/>
      <c r="AK105" s="42"/>
      <c r="AL105" s="42"/>
      <c r="AM105" s="42"/>
    </row>
    <row r="106" spans="1:39" x14ac:dyDescent="0.3">
      <c r="A106" s="55">
        <v>100</v>
      </c>
      <c r="B106" s="214"/>
      <c r="C106" s="215"/>
      <c r="D106" s="37"/>
      <c r="E106" s="23"/>
      <c r="F106" s="37"/>
      <c r="G106" s="37"/>
      <c r="H106" s="37"/>
      <c r="I106" s="37"/>
      <c r="J106" s="37"/>
      <c r="K106" s="37"/>
      <c r="L106" s="37"/>
      <c r="M106" s="37"/>
      <c r="N106" s="37"/>
      <c r="O106" s="37"/>
      <c r="P106" s="37"/>
      <c r="Q106" s="37"/>
      <c r="R106" s="37"/>
      <c r="S106" s="37"/>
      <c r="T106" s="37"/>
      <c r="U106" s="37"/>
      <c r="V106" s="217"/>
      <c r="W106" s="42"/>
      <c r="X106" s="42"/>
      <c r="Y106" s="42"/>
      <c r="Z106" s="42"/>
      <c r="AA106" s="42"/>
      <c r="AB106" s="42"/>
      <c r="AC106" s="42"/>
      <c r="AD106" s="42"/>
      <c r="AE106" s="42"/>
      <c r="AF106" s="42"/>
      <c r="AG106" s="42"/>
      <c r="AH106" s="42"/>
      <c r="AI106" s="42"/>
      <c r="AJ106" s="42"/>
      <c r="AK106" s="42"/>
      <c r="AL106" s="42"/>
      <c r="AM106" s="42"/>
    </row>
  </sheetData>
  <sheetProtection algorithmName="SHA-512" hashValue="GAt0Q4yjJmzQbGML+Z/vV78EhRg/GeydVXdwhKlxnHyg8OIs07Yzl/fGCh3U6BOJqw/Ypx2hI4qJkX4BvB51ww==" saltValue="5cJdP6veeo1nALSLQHEcxg==" spinCount="100000" sheet="1" formatCells="0" formatColumns="0" formatRows="0" insertRows="0" deleteRows="0" sort="0" autoFilter="0"/>
  <autoFilter ref="B6:V106" xr:uid="{00000000-0009-0000-0000-000003000000}"/>
  <mergeCells count="3">
    <mergeCell ref="D2:F2"/>
    <mergeCell ref="F5:G5"/>
    <mergeCell ref="H5:R5"/>
  </mergeCells>
  <dataValidations count="2">
    <dataValidation type="list" allowBlank="1" showInputMessage="1" showErrorMessage="1" sqref="E7:E106" xr:uid="{00000000-0002-0000-0300-000000000000}">
      <formula1>"Yes,No"</formula1>
    </dataValidation>
    <dataValidation allowBlank="1" showInputMessage="1" showErrorMessage="1" prompt="This should pull through from the details you captured on the _x000a_instructions tab " sqref="D2" xr:uid="{00000000-0002-0000-0300-000001000000}"/>
  </dataValidations>
  <pageMargins left="0.70866141732283472" right="0.70866141732283472" top="0.74803149606299213" bottom="0.74803149606299213" header="0.31496062992125984" footer="0.31496062992125984"/>
  <pageSetup paperSize="9" scale="51" orientation="landscape" r:id="rId1"/>
  <headerFooter alignWithMargins="0">
    <oddHeader xml:space="preserve">&amp;R
</oddHeader>
    <oddFooter>Page &amp;P&amp;R&amp;F</oddFooter>
  </headerFooter>
  <colBreaks count="1" manualBreakCount="1">
    <brk id="22" max="1048575" man="1"/>
  </colBreak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0"/>
  <dimension ref="A1:AD508"/>
  <sheetViews>
    <sheetView zoomScaleNormal="100" zoomScaleSheetLayoutView="100" workbookViewId="0">
      <selection activeCell="B7" sqref="B7:L7"/>
    </sheetView>
  </sheetViews>
  <sheetFormatPr defaultColWidth="9.109375" defaultRowHeight="14.4" x14ac:dyDescent="0.3"/>
  <cols>
    <col min="1" max="1" width="6.109375" style="39" customWidth="1"/>
    <col min="2" max="2" width="35.5546875" style="39" customWidth="1"/>
    <col min="3" max="3" width="18.5546875" style="39" customWidth="1"/>
    <col min="4" max="4" width="10.5546875" style="39" hidden="1" customWidth="1"/>
    <col min="5" max="5" width="20" style="39" customWidth="1"/>
    <col min="6" max="6" width="32.44140625" style="39" customWidth="1"/>
    <col min="7" max="7" width="30" style="39" customWidth="1"/>
    <col min="8" max="8" width="12.44140625" style="39" customWidth="1"/>
    <col min="9" max="9" width="11.44140625" style="39" customWidth="1"/>
    <col min="10" max="10" width="10.5546875" style="39" customWidth="1"/>
    <col min="11" max="11" width="12.88671875" style="39" customWidth="1"/>
    <col min="12" max="12" width="12.109375" style="39" customWidth="1"/>
    <col min="13" max="13" width="12.88671875" style="39" customWidth="1"/>
    <col min="14" max="16" width="14" style="39" hidden="1" customWidth="1"/>
    <col min="17" max="17" width="12.5546875" style="39" customWidth="1"/>
    <col min="18" max="19" width="9.109375" style="39" customWidth="1"/>
    <col min="20" max="29" width="9.109375" style="39"/>
    <col min="30" max="30" width="9.109375" style="39" hidden="1" customWidth="1"/>
    <col min="31" max="16384" width="9.109375" style="39"/>
  </cols>
  <sheetData>
    <row r="1" spans="1:30" customFormat="1" ht="21" x14ac:dyDescent="0.4">
      <c r="A1" s="1"/>
      <c r="B1" s="54" t="str">
        <f>"Measured Entity: " &amp; IF(CompanyName&lt;&gt;"&lt;insert Company Name here&gt;",CompanyName, "")</f>
        <v>Measured Entity: Thandanani Transport</v>
      </c>
      <c r="C1" s="54"/>
      <c r="D1" s="54"/>
      <c r="E1" s="1"/>
      <c r="F1" s="164" t="s">
        <v>78</v>
      </c>
      <c r="G1" s="164"/>
      <c r="H1" s="1"/>
      <c r="I1" s="1"/>
      <c r="J1" s="1"/>
      <c r="K1" s="70"/>
      <c r="L1" s="6" t="s">
        <v>254</v>
      </c>
      <c r="M1" s="6"/>
      <c r="N1" s="1"/>
      <c r="O1" s="1"/>
      <c r="P1" s="1"/>
      <c r="Q1" s="1"/>
      <c r="R1" s="1"/>
      <c r="S1" s="1"/>
      <c r="T1" s="1"/>
      <c r="U1" s="1"/>
      <c r="V1" s="1"/>
      <c r="W1" s="1"/>
      <c r="X1" s="1"/>
      <c r="Y1" s="1"/>
      <c r="Z1" s="1"/>
      <c r="AA1" s="1"/>
      <c r="AB1" s="1"/>
      <c r="AC1" s="1"/>
      <c r="AD1" t="s">
        <v>284</v>
      </c>
    </row>
    <row r="2" spans="1:30" customFormat="1" x14ac:dyDescent="0.3">
      <c r="A2" s="1"/>
      <c r="B2" s="110" t="str">
        <f>"Year End: " &amp; IF(YearEnd&lt;&gt;"&lt;insert Financial Year End Date here&gt;",TEXT(YearEnd,"d mmmm yyyy"),"")</f>
        <v>Year End: 28 February 2025</v>
      </c>
      <c r="C2" s="150"/>
      <c r="D2" s="150"/>
      <c r="E2" s="150"/>
      <c r="F2" s="310" t="s">
        <v>269</v>
      </c>
      <c r="G2" s="310"/>
      <c r="H2" s="310"/>
      <c r="I2" s="310"/>
      <c r="J2" s="7"/>
      <c r="K2" s="6"/>
      <c r="L2" s="39"/>
      <c r="M2" s="1"/>
      <c r="N2" s="1"/>
      <c r="O2" s="1"/>
      <c r="P2" s="1"/>
      <c r="Q2" s="1"/>
      <c r="R2" s="1"/>
      <c r="S2" s="1"/>
      <c r="T2" s="1"/>
      <c r="U2" s="1"/>
      <c r="V2" s="1"/>
      <c r="W2" s="1"/>
      <c r="X2" s="1"/>
      <c r="Y2" s="1"/>
      <c r="Z2" s="1"/>
      <c r="AA2" s="1"/>
      <c r="AB2" s="1"/>
      <c r="AC2" s="1"/>
      <c r="AD2" t="s">
        <v>285</v>
      </c>
    </row>
    <row r="3" spans="1:30" customFormat="1" x14ac:dyDescent="0.3">
      <c r="A3" s="1"/>
      <c r="B3" s="19"/>
      <c r="C3" s="19"/>
      <c r="D3" s="19"/>
      <c r="E3" s="1"/>
      <c r="F3" s="1"/>
      <c r="G3" s="1"/>
      <c r="H3" s="1"/>
      <c r="I3" s="1"/>
      <c r="J3" s="1"/>
      <c r="K3" s="309"/>
      <c r="L3" s="309"/>
      <c r="M3" s="309"/>
      <c r="N3" s="1"/>
      <c r="O3" s="1"/>
      <c r="P3" s="1"/>
      <c r="Q3" s="1"/>
      <c r="R3" s="1"/>
      <c r="S3" s="1"/>
      <c r="T3" s="1"/>
      <c r="U3" s="1"/>
      <c r="V3" s="1"/>
      <c r="W3" s="1"/>
      <c r="X3" s="1"/>
      <c r="Y3" s="1"/>
      <c r="Z3" s="1"/>
      <c r="AA3" s="1"/>
      <c r="AB3" s="1"/>
      <c r="AC3" s="1"/>
      <c r="AD3" t="s">
        <v>114</v>
      </c>
    </row>
    <row r="4" spans="1:30" customFormat="1" x14ac:dyDescent="0.3">
      <c r="A4" s="1"/>
      <c r="B4" s="19"/>
      <c r="C4" s="19"/>
      <c r="D4" s="19"/>
      <c r="E4" s="1"/>
      <c r="F4" s="1"/>
      <c r="G4" s="1"/>
      <c r="H4" s="1"/>
      <c r="I4" s="1"/>
      <c r="J4" s="1"/>
      <c r="K4" s="6"/>
      <c r="L4" s="1"/>
      <c r="M4" s="1"/>
      <c r="N4" s="1"/>
      <c r="O4" s="1"/>
      <c r="P4" s="1"/>
      <c r="Q4" s="1"/>
      <c r="R4" s="1"/>
      <c r="S4" s="1"/>
      <c r="T4" s="1"/>
      <c r="U4" s="1"/>
      <c r="V4" s="1"/>
      <c r="W4" s="1"/>
      <c r="X4" s="1"/>
      <c r="Y4" s="1"/>
      <c r="Z4" s="1"/>
      <c r="AA4" s="1"/>
      <c r="AB4" s="1"/>
      <c r="AC4" s="1"/>
      <c r="AD4" t="s">
        <v>7</v>
      </c>
    </row>
    <row r="5" spans="1:30" customFormat="1" x14ac:dyDescent="0.3">
      <c r="A5" s="1"/>
      <c r="B5" s="20" t="s">
        <v>10</v>
      </c>
      <c r="C5" s="20"/>
      <c r="D5" s="20"/>
      <c r="E5" s="1"/>
      <c r="F5" s="21" t="s">
        <v>11</v>
      </c>
      <c r="G5" s="21"/>
      <c r="H5" s="21" t="s">
        <v>11</v>
      </c>
      <c r="I5" s="21" t="s">
        <v>11</v>
      </c>
      <c r="J5" s="21" t="s">
        <v>11</v>
      </c>
      <c r="K5" s="6"/>
      <c r="L5" s="21" t="s">
        <v>11</v>
      </c>
      <c r="M5" s="21" t="s">
        <v>11</v>
      </c>
      <c r="N5" s="175" t="s">
        <v>298</v>
      </c>
      <c r="O5" s="175" t="s">
        <v>677</v>
      </c>
      <c r="P5" s="175" t="s">
        <v>677</v>
      </c>
      <c r="Q5" s="1"/>
      <c r="R5" s="1"/>
      <c r="S5" s="1"/>
      <c r="T5" s="1"/>
      <c r="U5" s="1"/>
      <c r="V5" s="1"/>
      <c r="W5" s="1"/>
      <c r="X5" s="1"/>
      <c r="Y5" s="1"/>
      <c r="Z5" s="1"/>
      <c r="AA5" s="1"/>
      <c r="AB5" s="1"/>
      <c r="AC5" s="1"/>
      <c r="AD5" s="39"/>
    </row>
    <row r="6" spans="1:30" s="143" customFormat="1" ht="39.9" customHeight="1" x14ac:dyDescent="0.3">
      <c r="A6" s="198"/>
      <c r="B6" s="199" t="s">
        <v>211</v>
      </c>
      <c r="C6" s="231" t="s">
        <v>425</v>
      </c>
      <c r="D6" s="231" t="s">
        <v>437</v>
      </c>
      <c r="E6" s="199" t="s">
        <v>339</v>
      </c>
      <c r="F6" s="199" t="s">
        <v>328</v>
      </c>
      <c r="G6" s="199" t="s">
        <v>321</v>
      </c>
      <c r="H6" s="199" t="s">
        <v>13</v>
      </c>
      <c r="I6" s="199" t="s">
        <v>14</v>
      </c>
      <c r="J6" s="199" t="s">
        <v>112</v>
      </c>
      <c r="K6" s="199" t="s">
        <v>116</v>
      </c>
      <c r="L6" s="199" t="s">
        <v>59</v>
      </c>
      <c r="M6" s="199" t="s">
        <v>115</v>
      </c>
      <c r="N6" s="200" t="s">
        <v>299</v>
      </c>
      <c r="O6" s="200" t="s">
        <v>676</v>
      </c>
      <c r="P6" s="200" t="s">
        <v>679</v>
      </c>
      <c r="Q6" s="198"/>
      <c r="R6" s="198"/>
      <c r="S6" s="198"/>
      <c r="T6" s="198"/>
      <c r="U6" s="198"/>
      <c r="V6" s="198"/>
      <c r="W6" s="198"/>
      <c r="X6" s="198"/>
      <c r="Y6" s="198"/>
      <c r="Z6" s="198"/>
      <c r="AA6" s="198"/>
      <c r="AB6" s="198"/>
      <c r="AC6" s="198"/>
    </row>
    <row r="7" spans="1:30" ht="15" customHeight="1" x14ac:dyDescent="0.3">
      <c r="A7" s="55">
        <v>1</v>
      </c>
      <c r="B7" s="32" t="s">
        <v>767</v>
      </c>
      <c r="C7" s="32"/>
      <c r="D7" s="32"/>
      <c r="E7" s="36" t="s">
        <v>768</v>
      </c>
      <c r="F7" s="168" t="s">
        <v>284</v>
      </c>
      <c r="G7" s="168" t="s">
        <v>770</v>
      </c>
      <c r="H7" s="23" t="s">
        <v>137</v>
      </c>
      <c r="I7" s="23" t="s">
        <v>4</v>
      </c>
      <c r="J7" s="23"/>
      <c r="K7" s="37">
        <v>1</v>
      </c>
      <c r="L7" s="23" t="s">
        <v>398</v>
      </c>
      <c r="M7" s="23"/>
      <c r="N7" s="23"/>
      <c r="O7" s="23"/>
      <c r="P7" s="23"/>
      <c r="Q7" s="42"/>
      <c r="R7" s="42"/>
      <c r="S7" s="42"/>
      <c r="T7" s="42"/>
      <c r="U7" s="42"/>
      <c r="V7" s="42"/>
      <c r="W7" s="42"/>
      <c r="X7" s="42"/>
      <c r="Y7" s="42"/>
      <c r="Z7" s="42"/>
      <c r="AA7" s="42"/>
      <c r="AB7" s="42"/>
      <c r="AC7" s="42"/>
    </row>
    <row r="8" spans="1:30" ht="15" customHeight="1" x14ac:dyDescent="0.3">
      <c r="A8" s="55">
        <v>2</v>
      </c>
      <c r="B8" s="25"/>
      <c r="C8" s="25"/>
      <c r="D8" s="25"/>
      <c r="E8" s="36"/>
      <c r="F8" s="168"/>
      <c r="G8" s="168"/>
      <c r="H8" s="23"/>
      <c r="I8" s="23"/>
      <c r="J8" s="23"/>
      <c r="K8" s="37"/>
      <c r="L8" s="23"/>
      <c r="M8" s="23"/>
      <c r="N8" s="23"/>
      <c r="O8" s="23"/>
      <c r="P8" s="23"/>
      <c r="Q8" s="42"/>
      <c r="R8" s="42"/>
      <c r="S8" s="42"/>
      <c r="T8" s="42"/>
      <c r="U8" s="42"/>
      <c r="V8" s="42"/>
      <c r="W8" s="42"/>
      <c r="X8" s="42"/>
      <c r="Y8" s="42"/>
      <c r="Z8" s="42"/>
      <c r="AA8" s="42"/>
      <c r="AB8" s="42"/>
      <c r="AC8" s="42"/>
    </row>
    <row r="9" spans="1:30" ht="15" customHeight="1" x14ac:dyDescent="0.3">
      <c r="A9" s="55">
        <v>3</v>
      </c>
      <c r="B9" s="25"/>
      <c r="C9" s="25"/>
      <c r="D9" s="25"/>
      <c r="E9" s="34"/>
      <c r="F9" s="168"/>
      <c r="G9" s="168"/>
      <c r="H9" s="23"/>
      <c r="I9" s="23"/>
      <c r="J9" s="23"/>
      <c r="K9" s="37"/>
      <c r="L9" s="23"/>
      <c r="M9" s="23"/>
      <c r="N9" s="23"/>
      <c r="O9" s="23"/>
      <c r="P9" s="23"/>
      <c r="Q9" s="42"/>
      <c r="R9" s="42"/>
      <c r="S9" s="42"/>
      <c r="T9" s="42"/>
      <c r="U9" s="42"/>
      <c r="V9" s="42"/>
      <c r="W9" s="42"/>
      <c r="X9" s="42"/>
      <c r="Y9" s="42"/>
      <c r="Z9" s="42"/>
      <c r="AA9" s="42"/>
      <c r="AB9" s="42"/>
      <c r="AC9" s="42"/>
    </row>
    <row r="10" spans="1:30" ht="15" customHeight="1" x14ac:dyDescent="0.3">
      <c r="A10" s="55">
        <v>4</v>
      </c>
      <c r="B10" s="25"/>
      <c r="C10" s="25"/>
      <c r="D10" s="25"/>
      <c r="E10" s="34"/>
      <c r="F10" s="168"/>
      <c r="G10" s="168"/>
      <c r="H10" s="23"/>
      <c r="I10" s="23"/>
      <c r="J10" s="23"/>
      <c r="K10" s="37"/>
      <c r="L10" s="23"/>
      <c r="M10" s="23"/>
      <c r="N10" s="23"/>
      <c r="O10" s="23"/>
      <c r="P10" s="23"/>
      <c r="Q10" s="42"/>
      <c r="R10" s="42"/>
      <c r="S10" s="42"/>
      <c r="T10" s="42"/>
      <c r="U10" s="42"/>
      <c r="V10" s="42"/>
      <c r="W10" s="42"/>
      <c r="X10" s="42"/>
      <c r="Y10" s="42"/>
      <c r="Z10" s="42"/>
      <c r="AA10" s="42"/>
      <c r="AB10" s="42"/>
      <c r="AC10" s="42"/>
    </row>
    <row r="11" spans="1:30" ht="15" customHeight="1" x14ac:dyDescent="0.3">
      <c r="A11" s="55">
        <v>5</v>
      </c>
      <c r="B11" s="25"/>
      <c r="C11" s="25"/>
      <c r="D11" s="25"/>
      <c r="E11" s="34"/>
      <c r="F11" s="168"/>
      <c r="G11" s="168"/>
      <c r="H11" s="23"/>
      <c r="I11" s="23"/>
      <c r="J11" s="23"/>
      <c r="K11" s="37"/>
      <c r="L11" s="23"/>
      <c r="M11" s="23"/>
      <c r="N11" s="23"/>
      <c r="O11" s="23"/>
      <c r="P11" s="23"/>
      <c r="Q11" s="42"/>
      <c r="R11" s="42"/>
      <c r="S11" s="42"/>
      <c r="T11" s="42"/>
      <c r="U11" s="42"/>
      <c r="V11" s="42"/>
      <c r="W11" s="42"/>
      <c r="X11" s="42"/>
      <c r="Y11" s="42"/>
      <c r="Z11" s="42"/>
      <c r="AA11" s="42"/>
      <c r="AB11" s="42"/>
      <c r="AC11" s="42"/>
    </row>
    <row r="12" spans="1:30" ht="15" customHeight="1" x14ac:dyDescent="0.3">
      <c r="A12" s="55">
        <v>6</v>
      </c>
      <c r="B12" s="25"/>
      <c r="C12" s="25"/>
      <c r="D12" s="25"/>
      <c r="E12" s="34"/>
      <c r="F12" s="168"/>
      <c r="G12" s="168"/>
      <c r="H12" s="23"/>
      <c r="I12" s="23"/>
      <c r="J12" s="23"/>
      <c r="K12" s="37"/>
      <c r="L12" s="23"/>
      <c r="M12" s="23"/>
      <c r="N12" s="23"/>
      <c r="O12" s="23"/>
      <c r="P12" s="23"/>
      <c r="Q12" s="42"/>
      <c r="R12" s="42"/>
      <c r="S12" s="42"/>
      <c r="T12" s="42"/>
      <c r="U12" s="42"/>
      <c r="V12" s="42"/>
      <c r="W12" s="42"/>
      <c r="X12" s="42"/>
      <c r="Y12" s="42"/>
      <c r="Z12" s="42"/>
      <c r="AA12" s="42"/>
      <c r="AB12" s="42"/>
      <c r="AC12" s="42"/>
    </row>
    <row r="13" spans="1:30" ht="15" customHeight="1" x14ac:dyDescent="0.3">
      <c r="A13" s="55">
        <v>7</v>
      </c>
      <c r="B13" s="25"/>
      <c r="C13" s="25"/>
      <c r="D13" s="25"/>
      <c r="E13" s="34"/>
      <c r="F13" s="168"/>
      <c r="G13" s="168"/>
      <c r="H13" s="23"/>
      <c r="I13" s="23"/>
      <c r="J13" s="23"/>
      <c r="K13" s="37"/>
      <c r="L13" s="23"/>
      <c r="M13" s="23"/>
      <c r="N13" s="23"/>
      <c r="O13" s="23"/>
      <c r="P13" s="23"/>
      <c r="Q13" s="42"/>
      <c r="R13" s="42"/>
      <c r="S13" s="42"/>
      <c r="T13" s="42"/>
      <c r="U13" s="42"/>
      <c r="V13" s="42"/>
      <c r="W13" s="42"/>
      <c r="X13" s="42"/>
      <c r="Y13" s="42"/>
      <c r="Z13" s="42"/>
      <c r="AA13" s="42"/>
      <c r="AB13" s="42"/>
      <c r="AC13" s="42"/>
    </row>
    <row r="14" spans="1:30" ht="15" customHeight="1" x14ac:dyDescent="0.3">
      <c r="A14" s="55">
        <v>8</v>
      </c>
      <c r="B14" s="25"/>
      <c r="C14" s="25"/>
      <c r="D14" s="25"/>
      <c r="E14" s="34"/>
      <c r="F14" s="168"/>
      <c r="G14" s="168"/>
      <c r="H14" s="23"/>
      <c r="I14" s="23"/>
      <c r="J14" s="23"/>
      <c r="K14" s="37"/>
      <c r="L14" s="23"/>
      <c r="M14" s="23"/>
      <c r="N14" s="23"/>
      <c r="O14" s="23"/>
      <c r="P14" s="23"/>
      <c r="Q14" s="42"/>
      <c r="R14" s="42"/>
      <c r="S14" s="42"/>
      <c r="T14" s="42"/>
      <c r="U14" s="42"/>
      <c r="V14" s="42"/>
      <c r="W14" s="42"/>
      <c r="X14" s="42"/>
      <c r="Y14" s="42"/>
      <c r="Z14" s="42"/>
      <c r="AA14" s="42"/>
      <c r="AB14" s="42"/>
      <c r="AC14" s="42"/>
    </row>
    <row r="15" spans="1:30" ht="15" customHeight="1" x14ac:dyDescent="0.3">
      <c r="A15" s="55">
        <v>9</v>
      </c>
      <c r="B15" s="25"/>
      <c r="C15" s="25"/>
      <c r="D15" s="25"/>
      <c r="E15" s="34"/>
      <c r="F15" s="168"/>
      <c r="G15" s="168"/>
      <c r="H15" s="23"/>
      <c r="I15" s="23"/>
      <c r="J15" s="23"/>
      <c r="K15" s="37"/>
      <c r="L15" s="23"/>
      <c r="M15" s="23"/>
      <c r="N15" s="23"/>
      <c r="O15" s="23"/>
      <c r="P15" s="23"/>
      <c r="Q15" s="42"/>
      <c r="R15" s="42"/>
      <c r="S15" s="42"/>
      <c r="T15" s="42"/>
      <c r="U15" s="42"/>
      <c r="V15" s="42"/>
      <c r="W15" s="42"/>
      <c r="X15" s="42"/>
      <c r="Y15" s="42"/>
      <c r="Z15" s="42"/>
      <c r="AA15" s="42"/>
      <c r="AB15" s="42"/>
      <c r="AC15" s="42"/>
    </row>
    <row r="16" spans="1:30" ht="15" customHeight="1" x14ac:dyDescent="0.3">
      <c r="A16" s="55">
        <v>10</v>
      </c>
      <c r="B16" s="25"/>
      <c r="C16" s="25"/>
      <c r="D16" s="25"/>
      <c r="E16" s="34"/>
      <c r="F16" s="168"/>
      <c r="G16" s="168"/>
      <c r="H16" s="23"/>
      <c r="I16" s="23"/>
      <c r="J16" s="23"/>
      <c r="K16" s="37"/>
      <c r="L16" s="23"/>
      <c r="M16" s="23"/>
      <c r="N16" s="23"/>
      <c r="O16" s="23"/>
      <c r="P16" s="23"/>
      <c r="Q16" s="42"/>
      <c r="R16" s="42"/>
      <c r="S16" s="42"/>
      <c r="T16" s="42"/>
      <c r="U16" s="42"/>
      <c r="V16" s="42"/>
      <c r="W16" s="42"/>
      <c r="X16" s="42"/>
      <c r="Y16" s="42"/>
      <c r="Z16" s="42"/>
      <c r="AA16" s="42"/>
      <c r="AB16" s="42"/>
      <c r="AC16" s="42"/>
    </row>
    <row r="17" spans="1:30" ht="15" customHeight="1" x14ac:dyDescent="0.3">
      <c r="A17" s="55">
        <v>11</v>
      </c>
      <c r="B17" s="25"/>
      <c r="C17" s="25"/>
      <c r="D17" s="25"/>
      <c r="E17" s="34"/>
      <c r="F17" s="168"/>
      <c r="G17" s="168"/>
      <c r="H17" s="23"/>
      <c r="I17" s="23"/>
      <c r="J17" s="23"/>
      <c r="K17" s="37"/>
      <c r="L17" s="23"/>
      <c r="M17" s="23"/>
      <c r="N17" s="23"/>
      <c r="O17" s="23"/>
      <c r="P17" s="23"/>
      <c r="Q17" s="42"/>
      <c r="R17" s="42"/>
      <c r="S17" s="42"/>
      <c r="T17" s="42"/>
      <c r="U17" s="42"/>
      <c r="V17" s="42"/>
      <c r="W17" s="42"/>
      <c r="X17" s="42"/>
      <c r="Y17" s="42"/>
      <c r="Z17" s="42"/>
      <c r="AA17" s="42"/>
      <c r="AB17" s="42"/>
      <c r="AC17" s="42"/>
    </row>
    <row r="18" spans="1:30" ht="15" customHeight="1" x14ac:dyDescent="0.3">
      <c r="A18" s="55">
        <v>12</v>
      </c>
      <c r="B18" s="25"/>
      <c r="C18" s="25"/>
      <c r="D18" s="25"/>
      <c r="E18" s="34"/>
      <c r="F18" s="168"/>
      <c r="G18" s="168"/>
      <c r="H18" s="23"/>
      <c r="I18" s="23"/>
      <c r="J18" s="23"/>
      <c r="K18" s="37"/>
      <c r="L18" s="23"/>
      <c r="M18" s="23"/>
      <c r="N18" s="23"/>
      <c r="O18" s="23"/>
      <c r="P18" s="23"/>
      <c r="Q18" s="56"/>
      <c r="R18" s="42"/>
      <c r="S18" s="42"/>
      <c r="T18" s="42"/>
      <c r="U18" s="42"/>
      <c r="V18" s="42"/>
      <c r="W18" s="42"/>
      <c r="X18" s="42"/>
      <c r="Y18" s="42"/>
      <c r="Z18" s="42"/>
      <c r="AA18" s="42"/>
      <c r="AB18" s="42"/>
      <c r="AC18" s="42"/>
      <c r="AD18" s="42"/>
    </row>
    <row r="19" spans="1:30" ht="15" customHeight="1" x14ac:dyDescent="0.3">
      <c r="A19" s="55">
        <v>13</v>
      </c>
      <c r="B19" s="25"/>
      <c r="C19" s="25"/>
      <c r="D19" s="25"/>
      <c r="E19" s="34"/>
      <c r="F19" s="168"/>
      <c r="G19" s="168"/>
      <c r="H19" s="23"/>
      <c r="I19" s="23"/>
      <c r="J19" s="23"/>
      <c r="K19" s="37"/>
      <c r="L19" s="23"/>
      <c r="M19" s="23"/>
      <c r="N19" s="23"/>
      <c r="O19" s="23"/>
      <c r="P19" s="23"/>
      <c r="Q19" s="42"/>
      <c r="R19" s="42"/>
      <c r="S19" s="42"/>
      <c r="T19" s="42"/>
      <c r="U19" s="42"/>
      <c r="V19" s="42"/>
      <c r="W19" s="42"/>
      <c r="X19" s="42"/>
      <c r="Y19" s="42"/>
      <c r="Z19" s="42"/>
      <c r="AA19" s="42"/>
      <c r="AB19" s="42"/>
      <c r="AC19" s="42"/>
      <c r="AD19" s="42"/>
    </row>
    <row r="20" spans="1:30" ht="15" customHeight="1" x14ac:dyDescent="0.3">
      <c r="A20" s="55">
        <v>14</v>
      </c>
      <c r="B20" s="25"/>
      <c r="C20" s="25"/>
      <c r="D20" s="25"/>
      <c r="E20" s="34"/>
      <c r="F20" s="168"/>
      <c r="G20" s="168"/>
      <c r="H20" s="23"/>
      <c r="I20" s="23"/>
      <c r="J20" s="23"/>
      <c r="K20" s="37"/>
      <c r="L20" s="23"/>
      <c r="M20" s="23"/>
      <c r="N20" s="23"/>
      <c r="O20" s="23"/>
      <c r="P20" s="23"/>
      <c r="Q20" s="42"/>
      <c r="R20" s="42"/>
      <c r="S20" s="42"/>
      <c r="T20" s="42"/>
      <c r="U20" s="42"/>
      <c r="V20" s="42"/>
      <c r="W20" s="42"/>
      <c r="X20" s="42"/>
      <c r="Y20" s="42"/>
      <c r="Z20" s="42"/>
      <c r="AA20" s="42"/>
      <c r="AB20" s="42"/>
      <c r="AC20" s="42"/>
      <c r="AD20" s="42"/>
    </row>
    <row r="21" spans="1:30" ht="15" customHeight="1" x14ac:dyDescent="0.3">
      <c r="A21" s="55">
        <v>15</v>
      </c>
      <c r="B21" s="25"/>
      <c r="C21" s="25"/>
      <c r="D21" s="25"/>
      <c r="E21" s="34"/>
      <c r="F21" s="168"/>
      <c r="G21" s="168"/>
      <c r="H21" s="23"/>
      <c r="I21" s="23"/>
      <c r="J21" s="23"/>
      <c r="K21" s="37"/>
      <c r="L21" s="23"/>
      <c r="M21" s="23"/>
      <c r="N21" s="23"/>
      <c r="O21" s="23"/>
      <c r="P21" s="23"/>
      <c r="Q21" s="42"/>
      <c r="R21" s="42"/>
      <c r="S21" s="42"/>
      <c r="T21" s="42"/>
      <c r="U21" s="42"/>
      <c r="V21" s="42"/>
      <c r="W21" s="42"/>
      <c r="X21" s="42"/>
      <c r="Y21" s="42"/>
      <c r="Z21" s="42"/>
      <c r="AA21" s="42"/>
      <c r="AB21" s="42"/>
      <c r="AC21" s="42"/>
      <c r="AD21" s="42"/>
    </row>
    <row r="22" spans="1:30" ht="15" customHeight="1" x14ac:dyDescent="0.3">
      <c r="A22" s="55">
        <v>16</v>
      </c>
      <c r="B22" s="25"/>
      <c r="C22" s="25"/>
      <c r="D22" s="25"/>
      <c r="E22" s="34"/>
      <c r="F22" s="168"/>
      <c r="G22" s="168"/>
      <c r="H22" s="23"/>
      <c r="I22" s="23"/>
      <c r="J22" s="23"/>
      <c r="K22" s="37"/>
      <c r="L22" s="23"/>
      <c r="M22" s="23"/>
      <c r="N22" s="23"/>
      <c r="O22" s="23"/>
      <c r="P22" s="23"/>
      <c r="Q22" s="42"/>
      <c r="R22" s="42"/>
      <c r="S22" s="42"/>
      <c r="T22" s="42"/>
      <c r="U22" s="42"/>
      <c r="V22" s="42"/>
      <c r="W22" s="42"/>
      <c r="X22" s="42"/>
      <c r="Y22" s="42"/>
      <c r="Z22" s="42"/>
      <c r="AA22" s="42"/>
      <c r="AB22" s="42"/>
      <c r="AC22" s="42"/>
      <c r="AD22" s="42"/>
    </row>
    <row r="23" spans="1:30" ht="15" customHeight="1" x14ac:dyDescent="0.3">
      <c r="A23" s="55">
        <v>17</v>
      </c>
      <c r="B23" s="25"/>
      <c r="C23" s="25"/>
      <c r="D23" s="25"/>
      <c r="E23" s="34"/>
      <c r="F23" s="168"/>
      <c r="G23" s="168"/>
      <c r="H23" s="23"/>
      <c r="I23" s="23"/>
      <c r="J23" s="23"/>
      <c r="K23" s="37"/>
      <c r="L23" s="23"/>
      <c r="M23" s="23"/>
      <c r="N23" s="23"/>
      <c r="O23" s="23"/>
      <c r="P23" s="23"/>
      <c r="Q23" s="42"/>
      <c r="R23" s="42"/>
      <c r="S23" s="42"/>
      <c r="T23" s="42"/>
      <c r="U23" s="42"/>
      <c r="V23" s="42"/>
      <c r="W23" s="42"/>
      <c r="X23" s="42"/>
      <c r="Y23" s="42"/>
      <c r="Z23" s="42"/>
      <c r="AA23" s="42"/>
      <c r="AB23" s="42"/>
      <c r="AC23" s="42"/>
      <c r="AD23" s="42"/>
    </row>
    <row r="24" spans="1:30" ht="15" customHeight="1" x14ac:dyDescent="0.3">
      <c r="A24" s="55">
        <v>18</v>
      </c>
      <c r="B24" s="25"/>
      <c r="C24" s="25"/>
      <c r="D24" s="25"/>
      <c r="E24" s="34"/>
      <c r="F24" s="168"/>
      <c r="G24" s="168"/>
      <c r="H24" s="23"/>
      <c r="I24" s="23"/>
      <c r="J24" s="23"/>
      <c r="K24" s="37"/>
      <c r="L24" s="23"/>
      <c r="M24" s="23"/>
      <c r="N24" s="23"/>
      <c r="O24" s="23"/>
      <c r="P24" s="23"/>
      <c r="Q24" s="42"/>
      <c r="R24" s="42"/>
      <c r="S24" s="42"/>
      <c r="T24" s="42"/>
      <c r="U24" s="42"/>
      <c r="V24" s="42"/>
      <c r="W24" s="42"/>
      <c r="X24" s="42"/>
      <c r="Y24" s="42"/>
      <c r="Z24" s="42"/>
      <c r="AA24" s="42"/>
      <c r="AB24" s="42"/>
      <c r="AC24" s="42"/>
      <c r="AD24" s="42"/>
    </row>
    <row r="25" spans="1:30" ht="15" customHeight="1" x14ac:dyDescent="0.3">
      <c r="A25" s="55">
        <v>19</v>
      </c>
      <c r="B25" s="25"/>
      <c r="C25" s="25"/>
      <c r="D25" s="25"/>
      <c r="E25" s="34"/>
      <c r="F25" s="168"/>
      <c r="G25" s="168"/>
      <c r="H25" s="23"/>
      <c r="I25" s="23"/>
      <c r="J25" s="23"/>
      <c r="K25" s="37"/>
      <c r="L25" s="23"/>
      <c r="M25" s="23"/>
      <c r="N25" s="23"/>
      <c r="O25" s="23"/>
      <c r="P25" s="23"/>
      <c r="Q25" s="42"/>
      <c r="R25" s="42"/>
      <c r="S25" s="42"/>
      <c r="T25" s="42"/>
      <c r="U25" s="42"/>
      <c r="V25" s="42"/>
      <c r="W25" s="42"/>
      <c r="X25" s="42"/>
      <c r="Y25" s="42"/>
      <c r="Z25" s="42"/>
      <c r="AA25" s="42"/>
      <c r="AB25" s="42"/>
      <c r="AC25" s="42"/>
      <c r="AD25" s="42"/>
    </row>
    <row r="26" spans="1:30" ht="15" customHeight="1" x14ac:dyDescent="0.3">
      <c r="A26" s="55">
        <v>20</v>
      </c>
      <c r="B26" s="25"/>
      <c r="C26" s="25"/>
      <c r="D26" s="25"/>
      <c r="E26" s="34"/>
      <c r="F26" s="168"/>
      <c r="G26" s="168"/>
      <c r="H26" s="23"/>
      <c r="I26" s="23"/>
      <c r="J26" s="23"/>
      <c r="K26" s="37"/>
      <c r="L26" s="23"/>
      <c r="M26" s="23"/>
      <c r="N26" s="23"/>
      <c r="O26" s="23"/>
      <c r="P26" s="23"/>
      <c r="Q26" s="42"/>
      <c r="R26" s="42"/>
      <c r="S26" s="42"/>
      <c r="T26" s="42"/>
      <c r="U26" s="42"/>
      <c r="V26" s="42"/>
      <c r="W26" s="42"/>
      <c r="X26" s="42"/>
      <c r="Y26" s="42"/>
      <c r="Z26" s="42"/>
      <c r="AA26" s="42"/>
      <c r="AB26" s="42"/>
      <c r="AC26" s="42"/>
      <c r="AD26" s="42"/>
    </row>
    <row r="27" spans="1:30" ht="15" customHeight="1" x14ac:dyDescent="0.3">
      <c r="A27" s="55">
        <v>21</v>
      </c>
      <c r="B27" s="25"/>
      <c r="C27" s="25"/>
      <c r="D27" s="25"/>
      <c r="E27" s="34"/>
      <c r="F27" s="168"/>
      <c r="G27" s="168"/>
      <c r="H27" s="23"/>
      <c r="I27" s="23"/>
      <c r="J27" s="23"/>
      <c r="K27" s="37"/>
      <c r="L27" s="23"/>
      <c r="M27" s="23"/>
      <c r="N27" s="23"/>
      <c r="O27" s="23"/>
      <c r="P27" s="23"/>
      <c r="Q27" s="42"/>
      <c r="R27" s="42"/>
      <c r="S27" s="42"/>
      <c r="T27" s="42"/>
      <c r="U27" s="42"/>
      <c r="V27" s="42"/>
      <c r="W27" s="42"/>
      <c r="X27" s="42"/>
      <c r="Y27" s="42"/>
      <c r="Z27" s="42"/>
      <c r="AA27" s="42"/>
      <c r="AB27" s="42"/>
      <c r="AC27" s="42"/>
      <c r="AD27" s="42"/>
    </row>
    <row r="28" spans="1:30" ht="15" customHeight="1" x14ac:dyDescent="0.3">
      <c r="A28" s="55">
        <v>22</v>
      </c>
      <c r="B28" s="25"/>
      <c r="C28" s="25"/>
      <c r="D28" s="25"/>
      <c r="E28" s="34"/>
      <c r="F28" s="168"/>
      <c r="G28" s="168"/>
      <c r="H28" s="23"/>
      <c r="I28" s="23"/>
      <c r="J28" s="23"/>
      <c r="K28" s="37"/>
      <c r="L28" s="23"/>
      <c r="M28" s="23"/>
      <c r="N28" s="23"/>
      <c r="O28" s="23"/>
      <c r="P28" s="23"/>
      <c r="Q28" s="42"/>
      <c r="R28" s="42"/>
      <c r="S28" s="42"/>
      <c r="T28" s="42"/>
      <c r="U28" s="42"/>
      <c r="V28" s="42"/>
      <c r="W28" s="42"/>
      <c r="X28" s="42"/>
      <c r="Y28" s="42"/>
      <c r="Z28" s="42"/>
      <c r="AA28" s="42"/>
      <c r="AB28" s="42"/>
      <c r="AC28" s="42"/>
      <c r="AD28" s="42"/>
    </row>
    <row r="29" spans="1:30" ht="15" customHeight="1" x14ac:dyDescent="0.3">
      <c r="A29" s="55">
        <v>23</v>
      </c>
      <c r="B29" s="25"/>
      <c r="C29" s="25"/>
      <c r="D29" s="25"/>
      <c r="E29" s="34"/>
      <c r="F29" s="168"/>
      <c r="G29" s="168"/>
      <c r="H29" s="23"/>
      <c r="I29" s="23"/>
      <c r="J29" s="23"/>
      <c r="K29" s="37"/>
      <c r="L29" s="23"/>
      <c r="M29" s="23"/>
      <c r="N29" s="23"/>
      <c r="O29" s="23"/>
      <c r="P29" s="23"/>
      <c r="Q29" s="42"/>
      <c r="R29" s="42"/>
      <c r="S29" s="42"/>
      <c r="T29" s="42"/>
      <c r="U29" s="42"/>
      <c r="V29" s="42"/>
      <c r="W29" s="42"/>
      <c r="X29" s="42"/>
      <c r="Y29" s="42"/>
      <c r="Z29" s="42"/>
      <c r="AA29" s="42"/>
      <c r="AB29" s="42"/>
      <c r="AC29" s="42"/>
      <c r="AD29" s="42"/>
    </row>
    <row r="30" spans="1:30" ht="15" customHeight="1" x14ac:dyDescent="0.3">
      <c r="A30" s="55">
        <v>24</v>
      </c>
      <c r="B30" s="25"/>
      <c r="C30" s="25"/>
      <c r="D30" s="25"/>
      <c r="E30" s="34"/>
      <c r="F30" s="168"/>
      <c r="G30" s="168"/>
      <c r="H30" s="23"/>
      <c r="I30" s="23"/>
      <c r="J30" s="23"/>
      <c r="K30" s="37"/>
      <c r="L30" s="23"/>
      <c r="M30" s="23"/>
      <c r="N30" s="23"/>
      <c r="O30" s="23"/>
      <c r="P30" s="23"/>
      <c r="Q30" s="42"/>
      <c r="R30" s="42"/>
      <c r="S30" s="42"/>
      <c r="T30" s="42"/>
      <c r="U30" s="42"/>
      <c r="V30" s="42"/>
      <c r="W30" s="42"/>
      <c r="X30" s="42"/>
      <c r="Y30" s="42"/>
      <c r="Z30" s="42"/>
      <c r="AA30" s="42"/>
      <c r="AB30" s="42"/>
      <c r="AC30" s="42"/>
      <c r="AD30" s="42"/>
    </row>
    <row r="31" spans="1:30" ht="15" customHeight="1" x14ac:dyDescent="0.3">
      <c r="A31" s="55">
        <v>25</v>
      </c>
      <c r="B31" s="25"/>
      <c r="C31" s="25"/>
      <c r="D31" s="25"/>
      <c r="E31" s="34"/>
      <c r="F31" s="168"/>
      <c r="G31" s="168"/>
      <c r="H31" s="23"/>
      <c r="I31" s="23"/>
      <c r="J31" s="23"/>
      <c r="K31" s="37"/>
      <c r="L31" s="23"/>
      <c r="M31" s="23"/>
      <c r="N31" s="23"/>
      <c r="O31" s="23"/>
      <c r="P31" s="23"/>
      <c r="Q31" s="42"/>
      <c r="R31" s="42"/>
      <c r="S31" s="42"/>
      <c r="T31" s="42"/>
      <c r="U31" s="42"/>
      <c r="V31" s="42"/>
      <c r="W31" s="42"/>
      <c r="X31" s="42"/>
      <c r="Y31" s="42"/>
      <c r="Z31" s="42"/>
      <c r="AA31" s="42"/>
      <c r="AB31" s="42"/>
      <c r="AC31" s="42"/>
      <c r="AD31" s="42"/>
    </row>
    <row r="32" spans="1:30" ht="15" customHeight="1" x14ac:dyDescent="0.3">
      <c r="A32" s="55">
        <v>26</v>
      </c>
      <c r="B32" s="25"/>
      <c r="C32" s="25"/>
      <c r="D32" s="25"/>
      <c r="E32" s="34"/>
      <c r="F32" s="168"/>
      <c r="G32" s="168"/>
      <c r="H32" s="23"/>
      <c r="I32" s="23"/>
      <c r="J32" s="23"/>
      <c r="K32" s="37"/>
      <c r="L32" s="23"/>
      <c r="M32" s="23"/>
      <c r="N32" s="23"/>
      <c r="O32" s="23"/>
      <c r="P32" s="23"/>
      <c r="Q32" s="42"/>
      <c r="R32" s="42"/>
      <c r="S32" s="42"/>
      <c r="T32" s="42"/>
      <c r="U32" s="42"/>
      <c r="V32" s="42"/>
      <c r="W32" s="42"/>
      <c r="X32" s="42"/>
      <c r="Y32" s="42"/>
      <c r="Z32" s="42"/>
      <c r="AA32" s="42"/>
      <c r="AB32" s="42"/>
      <c r="AC32" s="42"/>
      <c r="AD32" s="42"/>
    </row>
    <row r="33" spans="1:30" ht="15" customHeight="1" x14ac:dyDescent="0.3">
      <c r="A33" s="55">
        <v>27</v>
      </c>
      <c r="B33" s="25"/>
      <c r="C33" s="25"/>
      <c r="D33" s="25"/>
      <c r="E33" s="34"/>
      <c r="F33" s="168"/>
      <c r="G33" s="168"/>
      <c r="H33" s="23"/>
      <c r="I33" s="23"/>
      <c r="J33" s="23"/>
      <c r="K33" s="37"/>
      <c r="L33" s="23"/>
      <c r="M33" s="23"/>
      <c r="N33" s="23"/>
      <c r="O33" s="23"/>
      <c r="P33" s="23"/>
      <c r="Q33" s="42"/>
      <c r="R33" s="42"/>
      <c r="S33" s="42"/>
      <c r="T33" s="42"/>
      <c r="U33" s="42"/>
      <c r="V33" s="42"/>
      <c r="W33" s="42"/>
      <c r="X33" s="42"/>
      <c r="Y33" s="42"/>
      <c r="Z33" s="42"/>
      <c r="AA33" s="42"/>
      <c r="AB33" s="42"/>
      <c r="AC33" s="42"/>
      <c r="AD33" s="42"/>
    </row>
    <row r="34" spans="1:30" ht="15" customHeight="1" x14ac:dyDescent="0.3">
      <c r="A34" s="55">
        <v>28</v>
      </c>
      <c r="B34" s="25"/>
      <c r="C34" s="25"/>
      <c r="D34" s="25"/>
      <c r="E34" s="34"/>
      <c r="F34" s="168"/>
      <c r="G34" s="168"/>
      <c r="H34" s="23"/>
      <c r="I34" s="23"/>
      <c r="J34" s="23"/>
      <c r="K34" s="37"/>
      <c r="L34" s="23"/>
      <c r="M34" s="23"/>
      <c r="N34" s="23"/>
      <c r="O34" s="23"/>
      <c r="P34" s="23"/>
      <c r="Q34" s="42"/>
      <c r="R34" s="42"/>
      <c r="S34" s="42"/>
      <c r="T34" s="42"/>
      <c r="U34" s="42"/>
      <c r="V34" s="42"/>
      <c r="W34" s="42"/>
      <c r="X34" s="42"/>
      <c r="Y34" s="42"/>
      <c r="Z34" s="42"/>
      <c r="AA34" s="42"/>
      <c r="AB34" s="42"/>
      <c r="AC34" s="42"/>
      <c r="AD34" s="42"/>
    </row>
    <row r="35" spans="1:30" ht="15" customHeight="1" x14ac:dyDescent="0.3">
      <c r="A35" s="55">
        <v>29</v>
      </c>
      <c r="B35" s="25"/>
      <c r="C35" s="25"/>
      <c r="D35" s="25"/>
      <c r="E35" s="34"/>
      <c r="F35" s="168"/>
      <c r="G35" s="168"/>
      <c r="H35" s="23"/>
      <c r="I35" s="23"/>
      <c r="J35" s="23"/>
      <c r="K35" s="37"/>
      <c r="L35" s="23"/>
      <c r="M35" s="23"/>
      <c r="N35" s="23"/>
      <c r="O35" s="23"/>
      <c r="P35" s="23"/>
      <c r="Q35" s="42"/>
      <c r="R35" s="42"/>
      <c r="S35" s="42"/>
      <c r="T35" s="42"/>
      <c r="U35" s="42"/>
      <c r="V35" s="42"/>
      <c r="W35" s="42"/>
      <c r="X35" s="42"/>
      <c r="Y35" s="42"/>
      <c r="Z35" s="42"/>
      <c r="AA35" s="42"/>
      <c r="AB35" s="42"/>
      <c r="AC35" s="42"/>
      <c r="AD35" s="42"/>
    </row>
    <row r="36" spans="1:30" ht="15" customHeight="1" x14ac:dyDescent="0.3">
      <c r="A36" s="55">
        <v>30</v>
      </c>
      <c r="B36" s="25"/>
      <c r="C36" s="25"/>
      <c r="D36" s="25"/>
      <c r="E36" s="34"/>
      <c r="F36" s="168"/>
      <c r="G36" s="168"/>
      <c r="H36" s="23"/>
      <c r="I36" s="23"/>
      <c r="J36" s="23"/>
      <c r="K36" s="37"/>
      <c r="L36" s="23"/>
      <c r="M36" s="23"/>
      <c r="N36" s="23"/>
      <c r="O36" s="23"/>
      <c r="P36" s="23"/>
      <c r="Q36" s="42"/>
      <c r="R36" s="42"/>
      <c r="S36" s="42"/>
      <c r="T36" s="42"/>
      <c r="U36" s="42"/>
      <c r="V36" s="42"/>
      <c r="W36" s="42"/>
      <c r="X36" s="42"/>
      <c r="Y36" s="42"/>
      <c r="Z36" s="42"/>
      <c r="AA36" s="42"/>
      <c r="AB36" s="42"/>
      <c r="AC36" s="42"/>
      <c r="AD36" s="42"/>
    </row>
    <row r="37" spans="1:30" ht="15" customHeight="1" x14ac:dyDescent="0.3">
      <c r="A37" s="55">
        <v>31</v>
      </c>
      <c r="B37" s="25"/>
      <c r="C37" s="25"/>
      <c r="D37" s="25"/>
      <c r="E37" s="34"/>
      <c r="F37" s="168"/>
      <c r="G37" s="168"/>
      <c r="H37" s="23"/>
      <c r="I37" s="23"/>
      <c r="J37" s="23"/>
      <c r="K37" s="37"/>
      <c r="L37" s="23"/>
      <c r="M37" s="23"/>
      <c r="N37" s="23"/>
      <c r="O37" s="23"/>
      <c r="P37" s="23"/>
      <c r="Q37" s="42"/>
      <c r="R37" s="42"/>
      <c r="S37" s="42"/>
      <c r="T37" s="42"/>
      <c r="U37" s="42"/>
      <c r="V37" s="42"/>
      <c r="W37" s="42"/>
      <c r="X37" s="42"/>
      <c r="Y37" s="42"/>
      <c r="Z37" s="42"/>
      <c r="AA37" s="42"/>
      <c r="AB37" s="42"/>
      <c r="AC37" s="42"/>
      <c r="AD37" s="42"/>
    </row>
    <row r="38" spans="1:30" ht="15" customHeight="1" x14ac:dyDescent="0.3">
      <c r="A38" s="55">
        <v>32</v>
      </c>
      <c r="B38" s="25"/>
      <c r="C38" s="25"/>
      <c r="D38" s="25"/>
      <c r="E38" s="34"/>
      <c r="F38" s="168"/>
      <c r="G38" s="168"/>
      <c r="H38" s="23"/>
      <c r="I38" s="23"/>
      <c r="J38" s="23"/>
      <c r="K38" s="37"/>
      <c r="L38" s="23"/>
      <c r="M38" s="23"/>
      <c r="N38" s="23"/>
      <c r="O38" s="23"/>
      <c r="P38" s="23"/>
      <c r="Q38" s="42"/>
      <c r="R38" s="42"/>
      <c r="S38" s="42"/>
      <c r="T38" s="42"/>
      <c r="U38" s="42"/>
      <c r="V38" s="42"/>
      <c r="W38" s="42"/>
      <c r="X38" s="42"/>
      <c r="Y38" s="42"/>
      <c r="Z38" s="42"/>
      <c r="AA38" s="42"/>
      <c r="AB38" s="42"/>
      <c r="AC38" s="42"/>
      <c r="AD38" s="42"/>
    </row>
    <row r="39" spans="1:30" ht="15" customHeight="1" x14ac:dyDescent="0.3">
      <c r="A39" s="55">
        <v>33</v>
      </c>
      <c r="B39" s="25"/>
      <c r="C39" s="25"/>
      <c r="D39" s="25"/>
      <c r="E39" s="34"/>
      <c r="F39" s="168"/>
      <c r="G39" s="168"/>
      <c r="H39" s="23"/>
      <c r="I39" s="23"/>
      <c r="J39" s="23"/>
      <c r="K39" s="37"/>
      <c r="L39" s="23"/>
      <c r="M39" s="23"/>
      <c r="N39" s="23"/>
      <c r="O39" s="23"/>
      <c r="P39" s="23"/>
      <c r="Q39" s="42"/>
      <c r="R39" s="42"/>
      <c r="S39" s="42"/>
      <c r="T39" s="42"/>
      <c r="U39" s="42"/>
      <c r="V39" s="42"/>
      <c r="W39" s="42"/>
      <c r="X39" s="42"/>
      <c r="Y39" s="42"/>
      <c r="Z39" s="42"/>
      <c r="AA39" s="42"/>
      <c r="AB39" s="42"/>
      <c r="AC39" s="42"/>
      <c r="AD39" s="42"/>
    </row>
    <row r="40" spans="1:30" ht="15" customHeight="1" x14ac:dyDescent="0.3">
      <c r="A40" s="55">
        <v>34</v>
      </c>
      <c r="B40" s="25"/>
      <c r="C40" s="25"/>
      <c r="D40" s="25"/>
      <c r="E40" s="34"/>
      <c r="F40" s="168"/>
      <c r="G40" s="168"/>
      <c r="H40" s="23"/>
      <c r="I40" s="23"/>
      <c r="J40" s="23"/>
      <c r="K40" s="37"/>
      <c r="L40" s="23"/>
      <c r="M40" s="23"/>
      <c r="N40" s="23"/>
      <c r="O40" s="23"/>
      <c r="P40" s="23"/>
      <c r="Q40" s="42"/>
      <c r="R40" s="42"/>
      <c r="S40" s="42"/>
      <c r="T40" s="42"/>
      <c r="U40" s="42"/>
      <c r="V40" s="42"/>
      <c r="W40" s="42"/>
      <c r="X40" s="42"/>
      <c r="Y40" s="42"/>
      <c r="Z40" s="42"/>
      <c r="AA40" s="42"/>
      <c r="AB40" s="42"/>
      <c r="AC40" s="42"/>
      <c r="AD40" s="42"/>
    </row>
    <row r="41" spans="1:30" ht="15" customHeight="1" x14ac:dyDescent="0.3">
      <c r="A41" s="55">
        <v>35</v>
      </c>
      <c r="B41" s="25"/>
      <c r="C41" s="25"/>
      <c r="D41" s="25"/>
      <c r="E41" s="34"/>
      <c r="F41" s="168"/>
      <c r="G41" s="168"/>
      <c r="H41" s="23"/>
      <c r="I41" s="23"/>
      <c r="J41" s="23"/>
      <c r="K41" s="37"/>
      <c r="L41" s="23"/>
      <c r="M41" s="23"/>
      <c r="N41" s="23"/>
      <c r="O41" s="23"/>
      <c r="P41" s="23"/>
      <c r="Q41" s="42"/>
      <c r="R41" s="42"/>
      <c r="S41" s="42"/>
      <c r="T41" s="42"/>
      <c r="U41" s="42"/>
      <c r="V41" s="42"/>
      <c r="W41" s="42"/>
      <c r="X41" s="42"/>
      <c r="Y41" s="42"/>
      <c r="Z41" s="42"/>
      <c r="AA41" s="42"/>
      <c r="AB41" s="42"/>
      <c r="AC41" s="42"/>
      <c r="AD41" s="42"/>
    </row>
    <row r="42" spans="1:30" ht="15" customHeight="1" x14ac:dyDescent="0.3">
      <c r="A42" s="55">
        <v>36</v>
      </c>
      <c r="B42" s="25"/>
      <c r="C42" s="25"/>
      <c r="D42" s="25"/>
      <c r="E42" s="34"/>
      <c r="F42" s="168"/>
      <c r="G42" s="168"/>
      <c r="H42" s="23"/>
      <c r="I42" s="23"/>
      <c r="J42" s="23"/>
      <c r="K42" s="37"/>
      <c r="L42" s="23"/>
      <c r="M42" s="23"/>
      <c r="N42" s="23"/>
      <c r="O42" s="23"/>
      <c r="P42" s="23"/>
      <c r="Q42" s="42"/>
      <c r="R42" s="42"/>
      <c r="S42" s="42"/>
      <c r="T42" s="42"/>
      <c r="U42" s="42"/>
      <c r="V42" s="42"/>
      <c r="W42" s="42"/>
      <c r="X42" s="42"/>
      <c r="Y42" s="42"/>
      <c r="Z42" s="42"/>
      <c r="AA42" s="42"/>
      <c r="AB42" s="42"/>
      <c r="AC42" s="42"/>
      <c r="AD42" s="42"/>
    </row>
    <row r="43" spans="1:30" ht="15" customHeight="1" x14ac:dyDescent="0.3">
      <c r="A43" s="55">
        <v>37</v>
      </c>
      <c r="B43" s="25"/>
      <c r="C43" s="25"/>
      <c r="D43" s="25"/>
      <c r="E43" s="34"/>
      <c r="F43" s="168"/>
      <c r="G43" s="168"/>
      <c r="H43" s="23"/>
      <c r="I43" s="23"/>
      <c r="J43" s="23"/>
      <c r="K43" s="37"/>
      <c r="L43" s="23"/>
      <c r="M43" s="23"/>
      <c r="N43" s="23"/>
      <c r="O43" s="23"/>
      <c r="P43" s="23"/>
      <c r="Q43" s="42"/>
      <c r="R43" s="42"/>
      <c r="S43" s="42"/>
      <c r="T43" s="42"/>
      <c r="U43" s="42"/>
      <c r="V43" s="42"/>
      <c r="W43" s="42"/>
      <c r="X43" s="42"/>
      <c r="Y43" s="42"/>
      <c r="Z43" s="42"/>
      <c r="AA43" s="42"/>
      <c r="AB43" s="42"/>
      <c r="AC43" s="42"/>
      <c r="AD43" s="42"/>
    </row>
    <row r="44" spans="1:30" ht="15" customHeight="1" x14ac:dyDescent="0.3">
      <c r="A44" s="55">
        <v>38</v>
      </c>
      <c r="B44" s="25"/>
      <c r="C44" s="25"/>
      <c r="D44" s="25"/>
      <c r="E44" s="34"/>
      <c r="F44" s="168"/>
      <c r="G44" s="168"/>
      <c r="H44" s="23"/>
      <c r="I44" s="23"/>
      <c r="J44" s="23"/>
      <c r="K44" s="37"/>
      <c r="L44" s="23"/>
      <c r="M44" s="23"/>
      <c r="N44" s="23"/>
      <c r="O44" s="23"/>
      <c r="P44" s="23"/>
      <c r="Q44" s="42"/>
      <c r="R44" s="42"/>
      <c r="S44" s="42"/>
      <c r="T44" s="42"/>
      <c r="U44" s="42"/>
      <c r="V44" s="42"/>
      <c r="W44" s="42"/>
      <c r="X44" s="42"/>
      <c r="Y44" s="42"/>
      <c r="Z44" s="42"/>
      <c r="AA44" s="42"/>
      <c r="AB44" s="42"/>
      <c r="AC44" s="42"/>
      <c r="AD44" s="42"/>
    </row>
    <row r="45" spans="1:30" ht="15" customHeight="1" x14ac:dyDescent="0.3">
      <c r="A45" s="55">
        <v>39</v>
      </c>
      <c r="B45" s="25"/>
      <c r="C45" s="25"/>
      <c r="D45" s="25"/>
      <c r="E45" s="34"/>
      <c r="F45" s="168"/>
      <c r="G45" s="168"/>
      <c r="H45" s="23"/>
      <c r="I45" s="23"/>
      <c r="J45" s="23"/>
      <c r="K45" s="37"/>
      <c r="L45" s="23"/>
      <c r="M45" s="23"/>
      <c r="N45" s="23"/>
      <c r="O45" s="23"/>
      <c r="P45" s="23"/>
      <c r="Q45" s="42"/>
      <c r="R45" s="42"/>
      <c r="S45" s="42"/>
      <c r="T45" s="42"/>
      <c r="U45" s="42"/>
      <c r="V45" s="42"/>
      <c r="W45" s="42"/>
      <c r="X45" s="42"/>
      <c r="Y45" s="42"/>
      <c r="Z45" s="42"/>
      <c r="AA45" s="42"/>
      <c r="AB45" s="42"/>
      <c r="AC45" s="42"/>
      <c r="AD45" s="42"/>
    </row>
    <row r="46" spans="1:30" ht="15" customHeight="1" x14ac:dyDescent="0.3">
      <c r="A46" s="55">
        <v>40</v>
      </c>
      <c r="B46" s="25"/>
      <c r="C46" s="25"/>
      <c r="D46" s="25"/>
      <c r="E46" s="34"/>
      <c r="F46" s="168"/>
      <c r="G46" s="168"/>
      <c r="H46" s="23"/>
      <c r="I46" s="23"/>
      <c r="J46" s="23"/>
      <c r="K46" s="37"/>
      <c r="L46" s="23"/>
      <c r="M46" s="23"/>
      <c r="N46" s="23"/>
      <c r="O46" s="23"/>
      <c r="P46" s="23"/>
      <c r="Q46" s="42"/>
      <c r="R46" s="42"/>
      <c r="S46" s="42"/>
      <c r="T46" s="42"/>
      <c r="U46" s="42"/>
      <c r="V46" s="42"/>
      <c r="W46" s="42"/>
      <c r="X46" s="42"/>
      <c r="Y46" s="42"/>
      <c r="Z46" s="42"/>
      <c r="AA46" s="42"/>
      <c r="AB46" s="42"/>
      <c r="AC46" s="42"/>
      <c r="AD46" s="42"/>
    </row>
    <row r="47" spans="1:30" ht="15" customHeight="1" x14ac:dyDescent="0.3">
      <c r="A47" s="55">
        <v>41</v>
      </c>
      <c r="B47" s="25"/>
      <c r="C47" s="25"/>
      <c r="D47" s="25"/>
      <c r="E47" s="34"/>
      <c r="F47" s="168"/>
      <c r="G47" s="168"/>
      <c r="H47" s="23"/>
      <c r="I47" s="23"/>
      <c r="J47" s="23"/>
      <c r="K47" s="37"/>
      <c r="L47" s="23"/>
      <c r="M47" s="23"/>
      <c r="N47" s="23"/>
      <c r="O47" s="23"/>
      <c r="P47" s="23"/>
      <c r="Q47" s="42"/>
      <c r="R47" s="42"/>
      <c r="S47" s="42"/>
      <c r="T47" s="42"/>
      <c r="U47" s="42"/>
      <c r="V47" s="42"/>
      <c r="W47" s="42"/>
      <c r="X47" s="42"/>
      <c r="Y47" s="42"/>
      <c r="Z47" s="42"/>
      <c r="AA47" s="42"/>
      <c r="AB47" s="42"/>
      <c r="AC47" s="42"/>
      <c r="AD47" s="42"/>
    </row>
    <row r="48" spans="1:30" ht="15" customHeight="1" x14ac:dyDescent="0.3">
      <c r="A48" s="55">
        <v>42</v>
      </c>
      <c r="B48" s="25"/>
      <c r="C48" s="25"/>
      <c r="D48" s="25"/>
      <c r="E48" s="34"/>
      <c r="F48" s="168"/>
      <c r="G48" s="168"/>
      <c r="H48" s="23"/>
      <c r="I48" s="23"/>
      <c r="J48" s="23"/>
      <c r="K48" s="37"/>
      <c r="L48" s="23"/>
      <c r="M48" s="23"/>
      <c r="N48" s="23"/>
      <c r="O48" s="23"/>
      <c r="P48" s="23"/>
      <c r="Q48" s="42"/>
      <c r="R48" s="42"/>
      <c r="S48" s="42"/>
      <c r="T48" s="42"/>
      <c r="U48" s="42"/>
      <c r="V48" s="42"/>
      <c r="W48" s="42"/>
      <c r="X48" s="42"/>
      <c r="Y48" s="42"/>
      <c r="Z48" s="42"/>
      <c r="AA48" s="42"/>
      <c r="AB48" s="42"/>
      <c r="AC48" s="42"/>
      <c r="AD48" s="42"/>
    </row>
    <row r="49" spans="1:30" ht="15" customHeight="1" x14ac:dyDescent="0.3">
      <c r="A49" s="55">
        <v>43</v>
      </c>
      <c r="B49" s="25"/>
      <c r="C49" s="25"/>
      <c r="D49" s="25"/>
      <c r="E49" s="34"/>
      <c r="F49" s="168"/>
      <c r="G49" s="168"/>
      <c r="H49" s="23"/>
      <c r="I49" s="23"/>
      <c r="J49" s="23"/>
      <c r="K49" s="37"/>
      <c r="L49" s="23"/>
      <c r="M49" s="23"/>
      <c r="N49" s="23"/>
      <c r="O49" s="23"/>
      <c r="P49" s="23"/>
      <c r="Q49" s="42"/>
      <c r="R49" s="42"/>
      <c r="S49" s="42"/>
      <c r="T49" s="42"/>
      <c r="U49" s="42"/>
      <c r="V49" s="42"/>
      <c r="W49" s="42"/>
      <c r="X49" s="42"/>
      <c r="Y49" s="42"/>
      <c r="Z49" s="42"/>
      <c r="AA49" s="42"/>
      <c r="AB49" s="42"/>
      <c r="AC49" s="42"/>
      <c r="AD49" s="42"/>
    </row>
    <row r="50" spans="1:30" ht="15" customHeight="1" x14ac:dyDescent="0.3">
      <c r="A50" s="55">
        <v>44</v>
      </c>
      <c r="B50" s="25"/>
      <c r="C50" s="25"/>
      <c r="D50" s="25"/>
      <c r="E50" s="34"/>
      <c r="F50" s="168"/>
      <c r="G50" s="168"/>
      <c r="H50" s="23"/>
      <c r="I50" s="23"/>
      <c r="J50" s="23"/>
      <c r="K50" s="37"/>
      <c r="L50" s="23"/>
      <c r="M50" s="23"/>
      <c r="N50" s="23"/>
      <c r="O50" s="23"/>
      <c r="P50" s="23"/>
      <c r="Q50" s="42"/>
      <c r="R50" s="42"/>
      <c r="S50" s="42"/>
      <c r="T50" s="42"/>
      <c r="U50" s="42"/>
      <c r="V50" s="42"/>
      <c r="W50" s="42"/>
      <c r="X50" s="42"/>
      <c r="Y50" s="42"/>
      <c r="Z50" s="42"/>
      <c r="AA50" s="42"/>
      <c r="AB50" s="42"/>
      <c r="AC50" s="42"/>
      <c r="AD50" s="42"/>
    </row>
    <row r="51" spans="1:30" ht="15" customHeight="1" x14ac:dyDescent="0.3">
      <c r="A51" s="55">
        <v>45</v>
      </c>
      <c r="B51" s="25"/>
      <c r="C51" s="25"/>
      <c r="D51" s="25"/>
      <c r="E51" s="34"/>
      <c r="F51" s="168"/>
      <c r="G51" s="168"/>
      <c r="H51" s="23"/>
      <c r="I51" s="23"/>
      <c r="J51" s="23"/>
      <c r="K51" s="37"/>
      <c r="L51" s="23"/>
      <c r="M51" s="23"/>
      <c r="N51" s="23"/>
      <c r="O51" s="23"/>
      <c r="P51" s="23"/>
      <c r="Q51" s="42"/>
      <c r="R51" s="42"/>
      <c r="S51" s="42"/>
      <c r="T51" s="42"/>
      <c r="U51" s="42"/>
      <c r="V51" s="42"/>
      <c r="W51" s="42"/>
      <c r="X51" s="42"/>
      <c r="Y51" s="42"/>
      <c r="Z51" s="42"/>
      <c r="AA51" s="42"/>
      <c r="AB51" s="42"/>
      <c r="AC51" s="42"/>
      <c r="AD51" s="42"/>
    </row>
    <row r="52" spans="1:30" ht="15" customHeight="1" x14ac:dyDescent="0.3">
      <c r="A52" s="55">
        <v>46</v>
      </c>
      <c r="B52" s="25"/>
      <c r="C52" s="25"/>
      <c r="D52" s="25"/>
      <c r="E52" s="34"/>
      <c r="F52" s="168"/>
      <c r="G52" s="168"/>
      <c r="H52" s="23"/>
      <c r="I52" s="23"/>
      <c r="J52" s="23"/>
      <c r="K52" s="37"/>
      <c r="L52" s="23"/>
      <c r="M52" s="23"/>
      <c r="N52" s="23"/>
      <c r="O52" s="23"/>
      <c r="P52" s="23"/>
      <c r="Q52" s="42"/>
      <c r="R52" s="42"/>
      <c r="S52" s="42"/>
      <c r="T52" s="42"/>
      <c r="U52" s="42"/>
      <c r="V52" s="42"/>
      <c r="W52" s="42"/>
      <c r="X52" s="42"/>
      <c r="Y52" s="42"/>
      <c r="Z52" s="42"/>
      <c r="AA52" s="42"/>
      <c r="AB52" s="42"/>
      <c r="AC52" s="42"/>
      <c r="AD52" s="42"/>
    </row>
    <row r="53" spans="1:30" ht="15" customHeight="1" x14ac:dyDescent="0.3">
      <c r="A53" s="55">
        <v>47</v>
      </c>
      <c r="B53" s="25"/>
      <c r="C53" s="25"/>
      <c r="D53" s="25"/>
      <c r="E53" s="34"/>
      <c r="F53" s="168"/>
      <c r="G53" s="168"/>
      <c r="H53" s="23"/>
      <c r="I53" s="23"/>
      <c r="J53" s="23"/>
      <c r="K53" s="37"/>
      <c r="L53" s="23"/>
      <c r="M53" s="23"/>
      <c r="N53" s="23"/>
      <c r="O53" s="23"/>
      <c r="P53" s="23"/>
      <c r="Q53" s="42"/>
      <c r="R53" s="42"/>
      <c r="S53" s="42"/>
      <c r="T53" s="42"/>
      <c r="U53" s="42"/>
      <c r="V53" s="42"/>
      <c r="W53" s="42"/>
      <c r="X53" s="42"/>
      <c r="Y53" s="42"/>
      <c r="Z53" s="42"/>
      <c r="AA53" s="42"/>
      <c r="AB53" s="42"/>
      <c r="AC53" s="42"/>
      <c r="AD53" s="42"/>
    </row>
    <row r="54" spans="1:30" ht="15" customHeight="1" x14ac:dyDescent="0.3">
      <c r="A54" s="55">
        <v>48</v>
      </c>
      <c r="B54" s="25"/>
      <c r="C54" s="25"/>
      <c r="D54" s="25"/>
      <c r="E54" s="34"/>
      <c r="F54" s="168"/>
      <c r="G54" s="168"/>
      <c r="H54" s="23"/>
      <c r="I54" s="23"/>
      <c r="J54" s="23"/>
      <c r="K54" s="37"/>
      <c r="L54" s="23"/>
      <c r="M54" s="23"/>
      <c r="N54" s="23"/>
      <c r="O54" s="23"/>
      <c r="P54" s="23"/>
      <c r="Q54" s="42"/>
      <c r="R54" s="42"/>
      <c r="S54" s="42"/>
      <c r="T54" s="42"/>
      <c r="U54" s="42"/>
      <c r="V54" s="42"/>
      <c r="W54" s="42"/>
      <c r="X54" s="42"/>
      <c r="Y54" s="42"/>
      <c r="Z54" s="42"/>
      <c r="AA54" s="42"/>
      <c r="AB54" s="42"/>
      <c r="AC54" s="42"/>
      <c r="AD54" s="42"/>
    </row>
    <row r="55" spans="1:30" ht="15" customHeight="1" x14ac:dyDescent="0.3">
      <c r="A55" s="55">
        <v>49</v>
      </c>
      <c r="B55" s="25"/>
      <c r="C55" s="25"/>
      <c r="D55" s="25"/>
      <c r="E55" s="34"/>
      <c r="F55" s="168"/>
      <c r="G55" s="168"/>
      <c r="H55" s="23"/>
      <c r="I55" s="23"/>
      <c r="J55" s="23"/>
      <c r="K55" s="37"/>
      <c r="L55" s="23"/>
      <c r="M55" s="23"/>
      <c r="N55" s="23"/>
      <c r="O55" s="23"/>
      <c r="P55" s="23"/>
      <c r="Q55" s="42"/>
      <c r="R55" s="42"/>
      <c r="S55" s="42"/>
      <c r="T55" s="42"/>
      <c r="U55" s="42"/>
      <c r="V55" s="42"/>
      <c r="W55" s="42"/>
      <c r="X55" s="42"/>
      <c r="Y55" s="42"/>
      <c r="Z55" s="42"/>
      <c r="AA55" s="42"/>
      <c r="AB55" s="42"/>
      <c r="AC55" s="42"/>
      <c r="AD55" s="42"/>
    </row>
    <row r="56" spans="1:30" ht="15" customHeight="1" x14ac:dyDescent="0.3">
      <c r="A56" s="55">
        <v>50</v>
      </c>
      <c r="B56" s="25"/>
      <c r="C56" s="25"/>
      <c r="D56" s="25"/>
      <c r="E56" s="34"/>
      <c r="F56" s="168"/>
      <c r="G56" s="168"/>
      <c r="H56" s="23"/>
      <c r="I56" s="23"/>
      <c r="J56" s="23"/>
      <c r="K56" s="37"/>
      <c r="L56" s="23"/>
      <c r="M56" s="23"/>
      <c r="N56" s="23"/>
      <c r="O56" s="23"/>
      <c r="P56" s="23"/>
      <c r="Q56" s="42"/>
      <c r="R56" s="42"/>
      <c r="S56" s="42"/>
      <c r="T56" s="42"/>
      <c r="U56" s="42"/>
      <c r="V56" s="42"/>
      <c r="W56" s="42"/>
      <c r="X56" s="42"/>
      <c r="Y56" s="42"/>
      <c r="Z56" s="42"/>
      <c r="AA56" s="42"/>
      <c r="AB56" s="42"/>
      <c r="AC56" s="42"/>
      <c r="AD56" s="42"/>
    </row>
    <row r="57" spans="1:30" ht="15" customHeight="1" x14ac:dyDescent="0.3">
      <c r="A57" s="55">
        <v>51</v>
      </c>
      <c r="B57" s="25"/>
      <c r="C57" s="25"/>
      <c r="D57" s="25"/>
      <c r="E57" s="34"/>
      <c r="F57" s="168"/>
      <c r="G57" s="168"/>
      <c r="H57" s="23"/>
      <c r="I57" s="23"/>
      <c r="J57" s="23"/>
      <c r="K57" s="37"/>
      <c r="L57" s="23"/>
      <c r="M57" s="23"/>
      <c r="N57" s="23"/>
      <c r="O57" s="23"/>
      <c r="P57" s="23"/>
      <c r="Q57" s="42"/>
      <c r="R57" s="42"/>
      <c r="S57" s="42"/>
      <c r="T57" s="42"/>
      <c r="U57" s="42"/>
      <c r="V57" s="42"/>
      <c r="W57" s="42"/>
      <c r="X57" s="42"/>
      <c r="Y57" s="42"/>
      <c r="Z57" s="42"/>
      <c r="AA57" s="42"/>
      <c r="AB57" s="42"/>
      <c r="AC57" s="42"/>
      <c r="AD57" s="42"/>
    </row>
    <row r="58" spans="1:30" ht="15" customHeight="1" x14ac:dyDescent="0.3">
      <c r="A58" s="55">
        <v>52</v>
      </c>
      <c r="B58" s="25"/>
      <c r="C58" s="25"/>
      <c r="D58" s="25"/>
      <c r="E58" s="34"/>
      <c r="F58" s="168"/>
      <c r="G58" s="168"/>
      <c r="H58" s="23"/>
      <c r="I58" s="23"/>
      <c r="J58" s="23"/>
      <c r="K58" s="37"/>
      <c r="L58" s="23"/>
      <c r="M58" s="23"/>
      <c r="N58" s="23"/>
      <c r="O58" s="23"/>
      <c r="P58" s="23"/>
      <c r="Q58" s="42"/>
      <c r="R58" s="42"/>
      <c r="S58" s="42"/>
      <c r="T58" s="42"/>
      <c r="U58" s="42"/>
      <c r="V58" s="42"/>
      <c r="W58" s="42"/>
      <c r="X58" s="42"/>
      <c r="Y58" s="42"/>
      <c r="Z58" s="42"/>
      <c r="AA58" s="42"/>
      <c r="AB58" s="42"/>
      <c r="AC58" s="42"/>
      <c r="AD58" s="42"/>
    </row>
    <row r="59" spans="1:30" x14ac:dyDescent="0.3">
      <c r="A59" s="55">
        <v>53</v>
      </c>
      <c r="B59" s="22"/>
      <c r="C59" s="22"/>
      <c r="D59" s="22"/>
      <c r="E59" s="33"/>
      <c r="F59" s="168"/>
      <c r="G59" s="168"/>
      <c r="H59" s="23"/>
      <c r="I59" s="23"/>
      <c r="J59" s="23"/>
      <c r="K59" s="37"/>
      <c r="L59" s="23"/>
      <c r="M59" s="23"/>
      <c r="N59" s="23"/>
      <c r="O59" s="23"/>
      <c r="P59" s="23"/>
      <c r="Q59" s="42"/>
      <c r="R59" s="42"/>
      <c r="S59" s="42"/>
      <c r="T59" s="42"/>
      <c r="U59" s="42"/>
      <c r="V59" s="42"/>
      <c r="W59" s="42"/>
      <c r="X59" s="42"/>
      <c r="Y59" s="42"/>
      <c r="Z59" s="42"/>
      <c r="AA59" s="42"/>
      <c r="AB59" s="42"/>
      <c r="AC59" s="42"/>
      <c r="AD59" s="42"/>
    </row>
    <row r="60" spans="1:30" x14ac:dyDescent="0.3">
      <c r="A60" s="55">
        <v>54</v>
      </c>
      <c r="B60" s="22"/>
      <c r="C60" s="22"/>
      <c r="D60" s="22"/>
      <c r="E60" s="33"/>
      <c r="F60" s="168"/>
      <c r="G60" s="168"/>
      <c r="H60" s="23"/>
      <c r="I60" s="23"/>
      <c r="J60" s="23"/>
      <c r="K60" s="37"/>
      <c r="L60" s="23"/>
      <c r="M60" s="23"/>
      <c r="N60" s="23"/>
      <c r="O60" s="23"/>
      <c r="P60" s="23"/>
      <c r="Q60" s="42"/>
      <c r="R60" s="42"/>
      <c r="S60" s="42"/>
      <c r="T60" s="42"/>
      <c r="U60" s="42"/>
      <c r="V60" s="42"/>
      <c r="W60" s="42"/>
      <c r="X60" s="42"/>
      <c r="Y60" s="42"/>
      <c r="Z60" s="42"/>
      <c r="AA60" s="42"/>
      <c r="AB60" s="42"/>
      <c r="AC60" s="42"/>
      <c r="AD60" s="42"/>
    </row>
    <row r="61" spans="1:30" x14ac:dyDescent="0.3">
      <c r="A61" s="55">
        <v>55</v>
      </c>
      <c r="B61" s="22"/>
      <c r="C61" s="22"/>
      <c r="D61" s="22"/>
      <c r="E61" s="33"/>
      <c r="F61" s="168"/>
      <c r="G61" s="168"/>
      <c r="H61" s="23"/>
      <c r="I61" s="23"/>
      <c r="J61" s="23"/>
      <c r="K61" s="37"/>
      <c r="L61" s="23"/>
      <c r="M61" s="23"/>
      <c r="N61" s="23"/>
      <c r="O61" s="23"/>
      <c r="P61" s="23"/>
      <c r="Q61" s="42"/>
      <c r="R61" s="42"/>
      <c r="S61" s="42"/>
      <c r="T61" s="42"/>
      <c r="U61" s="42"/>
      <c r="V61" s="42"/>
      <c r="W61" s="42"/>
      <c r="X61" s="42"/>
      <c r="Y61" s="42"/>
      <c r="Z61" s="42"/>
      <c r="AA61" s="42"/>
      <c r="AB61" s="42"/>
      <c r="AC61" s="42"/>
      <c r="AD61" s="42"/>
    </row>
    <row r="62" spans="1:30" x14ac:dyDescent="0.3">
      <c r="A62" s="55">
        <v>56</v>
      </c>
      <c r="B62" s="22"/>
      <c r="C62" s="22"/>
      <c r="D62" s="22"/>
      <c r="E62" s="33"/>
      <c r="F62" s="168"/>
      <c r="G62" s="168"/>
      <c r="H62" s="23"/>
      <c r="I62" s="23"/>
      <c r="J62" s="23"/>
      <c r="K62" s="37"/>
      <c r="L62" s="23"/>
      <c r="M62" s="23"/>
      <c r="N62" s="23"/>
      <c r="O62" s="23"/>
      <c r="P62" s="23"/>
      <c r="Q62" s="42"/>
      <c r="R62" s="42"/>
      <c r="S62" s="42"/>
      <c r="T62" s="42"/>
      <c r="U62" s="42"/>
      <c r="V62" s="42"/>
      <c r="W62" s="42"/>
      <c r="X62" s="42"/>
      <c r="Y62" s="42"/>
      <c r="Z62" s="42"/>
      <c r="AA62" s="42"/>
      <c r="AB62" s="42"/>
      <c r="AC62" s="42"/>
      <c r="AD62" s="42"/>
    </row>
    <row r="63" spans="1:30" x14ac:dyDescent="0.3">
      <c r="A63" s="55">
        <v>57</v>
      </c>
      <c r="B63" s="22"/>
      <c r="C63" s="22"/>
      <c r="D63" s="22"/>
      <c r="E63" s="33"/>
      <c r="F63" s="168"/>
      <c r="G63" s="168"/>
      <c r="H63" s="23"/>
      <c r="I63" s="23"/>
      <c r="J63" s="23"/>
      <c r="K63" s="37"/>
      <c r="L63" s="23"/>
      <c r="M63" s="23"/>
      <c r="N63" s="23"/>
      <c r="O63" s="23"/>
      <c r="P63" s="23"/>
      <c r="Q63" s="42"/>
      <c r="R63" s="42"/>
      <c r="S63" s="42"/>
      <c r="T63" s="42"/>
      <c r="U63" s="42"/>
      <c r="V63" s="42"/>
      <c r="W63" s="42"/>
      <c r="X63" s="42"/>
      <c r="Y63" s="42"/>
      <c r="Z63" s="42"/>
      <c r="AA63" s="42"/>
      <c r="AB63" s="42"/>
      <c r="AC63" s="42"/>
      <c r="AD63" s="42"/>
    </row>
    <row r="64" spans="1:30" x14ac:dyDescent="0.3">
      <c r="A64" s="55">
        <v>58</v>
      </c>
      <c r="B64" s="22"/>
      <c r="C64" s="22"/>
      <c r="D64" s="22"/>
      <c r="E64" s="33"/>
      <c r="F64" s="168"/>
      <c r="G64" s="168"/>
      <c r="H64" s="23"/>
      <c r="I64" s="23"/>
      <c r="J64" s="23"/>
      <c r="K64" s="37"/>
      <c r="L64" s="23"/>
      <c r="M64" s="23"/>
      <c r="N64" s="23"/>
      <c r="O64" s="23"/>
      <c r="P64" s="23"/>
      <c r="Q64" s="42"/>
      <c r="R64" s="42"/>
      <c r="S64" s="42"/>
      <c r="T64" s="42"/>
      <c r="U64" s="42"/>
      <c r="V64" s="42"/>
      <c r="W64" s="42"/>
      <c r="X64" s="42"/>
      <c r="Y64" s="42"/>
      <c r="Z64" s="42"/>
      <c r="AA64" s="42"/>
      <c r="AB64" s="42"/>
      <c r="AC64" s="42"/>
      <c r="AD64" s="42"/>
    </row>
    <row r="65" spans="1:30" x14ac:dyDescent="0.3">
      <c r="A65" s="55">
        <v>59</v>
      </c>
      <c r="B65" s="22"/>
      <c r="C65" s="22"/>
      <c r="D65" s="22"/>
      <c r="E65" s="33"/>
      <c r="F65" s="168"/>
      <c r="G65" s="168"/>
      <c r="H65" s="23"/>
      <c r="I65" s="23"/>
      <c r="J65" s="23"/>
      <c r="K65" s="37"/>
      <c r="L65" s="23"/>
      <c r="M65" s="23"/>
      <c r="N65" s="23"/>
      <c r="O65" s="23"/>
      <c r="P65" s="23"/>
      <c r="Q65" s="42"/>
      <c r="R65" s="42"/>
      <c r="S65" s="42"/>
      <c r="T65" s="42"/>
      <c r="U65" s="42"/>
      <c r="V65" s="42"/>
      <c r="W65" s="42"/>
      <c r="X65" s="42"/>
      <c r="Y65" s="42"/>
      <c r="Z65" s="42"/>
      <c r="AA65" s="42"/>
      <c r="AB65" s="42"/>
      <c r="AC65" s="42"/>
      <c r="AD65" s="42"/>
    </row>
    <row r="66" spans="1:30" x14ac:dyDescent="0.3">
      <c r="A66" s="55">
        <v>60</v>
      </c>
      <c r="B66" s="22"/>
      <c r="C66" s="22"/>
      <c r="D66" s="22"/>
      <c r="E66" s="33"/>
      <c r="F66" s="168"/>
      <c r="G66" s="168"/>
      <c r="H66" s="23"/>
      <c r="I66" s="23"/>
      <c r="J66" s="23"/>
      <c r="K66" s="37"/>
      <c r="L66" s="23"/>
      <c r="M66" s="23"/>
      <c r="N66" s="23"/>
      <c r="O66" s="23"/>
      <c r="P66" s="23"/>
      <c r="Q66" s="42"/>
      <c r="R66" s="42"/>
      <c r="S66" s="42"/>
      <c r="T66" s="42"/>
      <c r="U66" s="42"/>
      <c r="V66" s="42"/>
      <c r="W66" s="42"/>
      <c r="X66" s="42"/>
      <c r="Y66" s="42"/>
      <c r="Z66" s="42"/>
      <c r="AA66" s="42"/>
      <c r="AB66" s="42"/>
      <c r="AC66" s="42"/>
      <c r="AD66" s="42"/>
    </row>
    <row r="67" spans="1:30" x14ac:dyDescent="0.3">
      <c r="A67" s="55">
        <v>61</v>
      </c>
      <c r="B67" s="22"/>
      <c r="C67" s="22"/>
      <c r="D67" s="22"/>
      <c r="E67" s="33"/>
      <c r="F67" s="168"/>
      <c r="G67" s="168"/>
      <c r="H67" s="23"/>
      <c r="I67" s="23"/>
      <c r="J67" s="23"/>
      <c r="K67" s="37"/>
      <c r="L67" s="23"/>
      <c r="M67" s="23"/>
      <c r="N67" s="23"/>
      <c r="O67" s="23"/>
      <c r="P67" s="23"/>
      <c r="Q67" s="42"/>
      <c r="R67" s="42"/>
      <c r="S67" s="42"/>
      <c r="T67" s="42"/>
      <c r="U67" s="42"/>
      <c r="V67" s="42"/>
      <c r="W67" s="42"/>
      <c r="X67" s="42"/>
      <c r="Y67" s="42"/>
      <c r="Z67" s="42"/>
      <c r="AA67" s="42"/>
      <c r="AB67" s="42"/>
      <c r="AC67" s="42"/>
      <c r="AD67" s="42"/>
    </row>
    <row r="68" spans="1:30" x14ac:dyDescent="0.3">
      <c r="A68" s="55">
        <v>62</v>
      </c>
      <c r="B68" s="22"/>
      <c r="C68" s="22"/>
      <c r="D68" s="22"/>
      <c r="E68" s="33"/>
      <c r="F68" s="168"/>
      <c r="G68" s="168"/>
      <c r="H68" s="23"/>
      <c r="I68" s="23"/>
      <c r="J68" s="23"/>
      <c r="K68" s="37"/>
      <c r="L68" s="23"/>
      <c r="M68" s="23"/>
      <c r="N68" s="23"/>
      <c r="O68" s="23"/>
      <c r="P68" s="23"/>
      <c r="Q68" s="42"/>
      <c r="R68" s="42"/>
      <c r="S68" s="42"/>
      <c r="T68" s="42"/>
      <c r="U68" s="42"/>
      <c r="V68" s="42"/>
      <c r="W68" s="42"/>
      <c r="X68" s="42"/>
      <c r="Y68" s="42"/>
      <c r="Z68" s="42"/>
      <c r="AA68" s="42"/>
      <c r="AB68" s="42"/>
      <c r="AC68" s="42"/>
      <c r="AD68" s="42"/>
    </row>
    <row r="69" spans="1:30" x14ac:dyDescent="0.3">
      <c r="A69" s="55">
        <v>63</v>
      </c>
      <c r="B69" s="22"/>
      <c r="C69" s="22"/>
      <c r="D69" s="22"/>
      <c r="E69" s="33"/>
      <c r="F69" s="168"/>
      <c r="G69" s="168"/>
      <c r="H69" s="23"/>
      <c r="I69" s="23"/>
      <c r="J69" s="23"/>
      <c r="K69" s="37"/>
      <c r="L69" s="23"/>
      <c r="M69" s="23"/>
      <c r="N69" s="23"/>
      <c r="O69" s="23"/>
      <c r="P69" s="23"/>
      <c r="Q69" s="42"/>
      <c r="R69" s="42"/>
      <c r="S69" s="42"/>
      <c r="T69" s="42"/>
      <c r="U69" s="42"/>
      <c r="V69" s="42"/>
      <c r="W69" s="42"/>
      <c r="X69" s="42"/>
      <c r="Y69" s="42"/>
      <c r="Z69" s="42"/>
      <c r="AA69" s="42"/>
      <c r="AB69" s="42"/>
      <c r="AC69" s="42"/>
      <c r="AD69" s="42"/>
    </row>
    <row r="70" spans="1:30" x14ac:dyDescent="0.3">
      <c r="A70" s="55">
        <v>64</v>
      </c>
      <c r="B70" s="22"/>
      <c r="C70" s="22"/>
      <c r="D70" s="22"/>
      <c r="E70" s="33"/>
      <c r="F70" s="168"/>
      <c r="G70" s="168"/>
      <c r="H70" s="23"/>
      <c r="I70" s="23"/>
      <c r="J70" s="23"/>
      <c r="K70" s="37"/>
      <c r="L70" s="23"/>
      <c r="M70" s="23"/>
      <c r="N70" s="23"/>
      <c r="O70" s="23"/>
      <c r="P70" s="23"/>
      <c r="Q70" s="42"/>
      <c r="R70" s="42"/>
      <c r="S70" s="42"/>
      <c r="T70" s="42"/>
      <c r="U70" s="42"/>
      <c r="V70" s="42"/>
      <c r="W70" s="42"/>
      <c r="X70" s="42"/>
      <c r="Y70" s="42"/>
      <c r="Z70" s="42"/>
      <c r="AA70" s="42"/>
      <c r="AB70" s="42"/>
      <c r="AC70" s="42"/>
      <c r="AD70" s="42"/>
    </row>
    <row r="71" spans="1:30" x14ac:dyDescent="0.3">
      <c r="A71" s="55">
        <v>65</v>
      </c>
      <c r="B71" s="22"/>
      <c r="C71" s="22"/>
      <c r="D71" s="22"/>
      <c r="E71" s="33"/>
      <c r="F71" s="168"/>
      <c r="G71" s="168"/>
      <c r="H71" s="23"/>
      <c r="I71" s="23"/>
      <c r="J71" s="23"/>
      <c r="K71" s="37"/>
      <c r="L71" s="23"/>
      <c r="M71" s="23"/>
      <c r="N71" s="23"/>
      <c r="O71" s="23"/>
      <c r="P71" s="23"/>
      <c r="Q71" s="42"/>
      <c r="R71" s="42"/>
      <c r="S71" s="42"/>
      <c r="T71" s="42"/>
      <c r="U71" s="42"/>
      <c r="V71" s="42"/>
      <c r="W71" s="42"/>
      <c r="X71" s="42"/>
      <c r="Y71" s="42"/>
      <c r="Z71" s="42"/>
      <c r="AA71" s="42"/>
      <c r="AB71" s="42"/>
      <c r="AC71" s="42"/>
      <c r="AD71" s="42"/>
    </row>
    <row r="72" spans="1:30" x14ac:dyDescent="0.3">
      <c r="A72" s="55">
        <v>66</v>
      </c>
      <c r="B72" s="22"/>
      <c r="C72" s="22"/>
      <c r="D72" s="22"/>
      <c r="E72" s="33"/>
      <c r="F72" s="168"/>
      <c r="G72" s="168"/>
      <c r="H72" s="23"/>
      <c r="I72" s="23"/>
      <c r="J72" s="23"/>
      <c r="K72" s="37"/>
      <c r="L72" s="23"/>
      <c r="M72" s="23"/>
      <c r="N72" s="23"/>
      <c r="O72" s="23"/>
      <c r="P72" s="23"/>
      <c r="Q72" s="42"/>
      <c r="R72" s="42"/>
      <c r="S72" s="42"/>
      <c r="T72" s="42"/>
      <c r="U72" s="42"/>
      <c r="V72" s="42"/>
      <c r="W72" s="42"/>
      <c r="X72" s="42"/>
      <c r="Y72" s="42"/>
      <c r="Z72" s="42"/>
      <c r="AA72" s="42"/>
      <c r="AB72" s="42"/>
      <c r="AC72" s="42"/>
      <c r="AD72" s="42"/>
    </row>
    <row r="73" spans="1:30" x14ac:dyDescent="0.3">
      <c r="A73" s="55">
        <v>67</v>
      </c>
      <c r="B73" s="22"/>
      <c r="C73" s="22"/>
      <c r="D73" s="22"/>
      <c r="E73" s="33"/>
      <c r="F73" s="168"/>
      <c r="G73" s="168"/>
      <c r="H73" s="23"/>
      <c r="I73" s="23"/>
      <c r="J73" s="23"/>
      <c r="K73" s="37"/>
      <c r="L73" s="23"/>
      <c r="M73" s="23"/>
      <c r="N73" s="23"/>
      <c r="O73" s="23"/>
      <c r="P73" s="23"/>
      <c r="Q73" s="42"/>
      <c r="R73" s="42"/>
      <c r="S73" s="42"/>
      <c r="T73" s="42"/>
      <c r="U73" s="42"/>
      <c r="V73" s="42"/>
      <c r="W73" s="42"/>
      <c r="X73" s="42"/>
      <c r="Y73" s="42"/>
      <c r="Z73" s="42"/>
      <c r="AA73" s="42"/>
      <c r="AB73" s="42"/>
      <c r="AC73" s="42"/>
      <c r="AD73" s="42"/>
    </row>
    <row r="74" spans="1:30" x14ac:dyDescent="0.3">
      <c r="A74" s="55">
        <v>68</v>
      </c>
      <c r="B74" s="22"/>
      <c r="C74" s="22"/>
      <c r="D74" s="22"/>
      <c r="E74" s="33"/>
      <c r="F74" s="168"/>
      <c r="G74" s="168"/>
      <c r="H74" s="23"/>
      <c r="I74" s="23"/>
      <c r="J74" s="23"/>
      <c r="K74" s="37"/>
      <c r="L74" s="23"/>
      <c r="M74" s="23"/>
      <c r="N74" s="23"/>
      <c r="O74" s="23"/>
      <c r="P74" s="23"/>
      <c r="Q74" s="42"/>
      <c r="R74" s="42"/>
      <c r="S74" s="42"/>
      <c r="T74" s="42"/>
      <c r="U74" s="42"/>
      <c r="V74" s="42"/>
      <c r="W74" s="42"/>
      <c r="X74" s="42"/>
      <c r="Y74" s="42"/>
      <c r="Z74" s="42"/>
      <c r="AA74" s="42"/>
      <c r="AB74" s="42"/>
      <c r="AC74" s="42"/>
      <c r="AD74" s="42"/>
    </row>
    <row r="75" spans="1:30" x14ac:dyDescent="0.3">
      <c r="A75" s="55">
        <v>69</v>
      </c>
      <c r="B75" s="22"/>
      <c r="C75" s="22"/>
      <c r="D75" s="22"/>
      <c r="E75" s="33"/>
      <c r="F75" s="168"/>
      <c r="G75" s="168"/>
      <c r="H75" s="23"/>
      <c r="I75" s="23"/>
      <c r="J75" s="23"/>
      <c r="K75" s="37"/>
      <c r="L75" s="23"/>
      <c r="M75" s="23"/>
      <c r="N75" s="23"/>
      <c r="O75" s="23"/>
      <c r="P75" s="23"/>
      <c r="Q75" s="42"/>
      <c r="R75" s="42"/>
      <c r="S75" s="42"/>
      <c r="T75" s="42"/>
      <c r="U75" s="42"/>
      <c r="V75" s="42"/>
      <c r="W75" s="42"/>
      <c r="X75" s="42"/>
      <c r="Y75" s="42"/>
      <c r="Z75" s="42"/>
      <c r="AA75" s="42"/>
      <c r="AB75" s="42"/>
      <c r="AC75" s="42"/>
      <c r="AD75" s="42"/>
    </row>
    <row r="76" spans="1:30" x14ac:dyDescent="0.3">
      <c r="A76" s="55">
        <v>70</v>
      </c>
      <c r="B76" s="22"/>
      <c r="C76" s="22"/>
      <c r="D76" s="22"/>
      <c r="E76" s="33"/>
      <c r="F76" s="168"/>
      <c r="G76" s="168"/>
      <c r="H76" s="23"/>
      <c r="I76" s="23"/>
      <c r="J76" s="23"/>
      <c r="K76" s="37"/>
      <c r="L76" s="23"/>
      <c r="M76" s="23"/>
      <c r="N76" s="23"/>
      <c r="O76" s="23"/>
      <c r="P76" s="23"/>
      <c r="Q76" s="42"/>
      <c r="R76" s="42"/>
      <c r="S76" s="42"/>
      <c r="T76" s="42"/>
      <c r="U76" s="42"/>
      <c r="V76" s="42"/>
      <c r="W76" s="42"/>
      <c r="X76" s="42"/>
      <c r="Y76" s="42"/>
      <c r="Z76" s="42"/>
      <c r="AA76" s="42"/>
      <c r="AB76" s="42"/>
      <c r="AC76" s="42"/>
      <c r="AD76" s="42"/>
    </row>
    <row r="77" spans="1:30" x14ac:dyDescent="0.3">
      <c r="A77" s="55">
        <v>71</v>
      </c>
      <c r="B77" s="22"/>
      <c r="C77" s="22"/>
      <c r="D77" s="22"/>
      <c r="E77" s="33"/>
      <c r="F77" s="168"/>
      <c r="G77" s="168"/>
      <c r="H77" s="23"/>
      <c r="I77" s="23"/>
      <c r="J77" s="23"/>
      <c r="K77" s="37"/>
      <c r="L77" s="23"/>
      <c r="M77" s="23"/>
      <c r="N77" s="23"/>
      <c r="O77" s="23"/>
      <c r="P77" s="23"/>
      <c r="Q77" s="42"/>
      <c r="R77" s="42"/>
      <c r="S77" s="42"/>
      <c r="T77" s="42"/>
      <c r="U77" s="42"/>
      <c r="V77" s="42"/>
      <c r="W77" s="42"/>
      <c r="X77" s="42"/>
      <c r="Y77" s="42"/>
      <c r="Z77" s="42"/>
      <c r="AA77" s="42"/>
      <c r="AB77" s="42"/>
      <c r="AC77" s="42"/>
      <c r="AD77" s="42"/>
    </row>
    <row r="78" spans="1:30" x14ac:dyDescent="0.3">
      <c r="A78" s="55">
        <v>72</v>
      </c>
      <c r="B78" s="22"/>
      <c r="C78" s="22"/>
      <c r="D78" s="22"/>
      <c r="E78" s="33"/>
      <c r="F78" s="168"/>
      <c r="G78" s="168"/>
      <c r="H78" s="23"/>
      <c r="I78" s="23"/>
      <c r="J78" s="23"/>
      <c r="K78" s="37"/>
      <c r="L78" s="23"/>
      <c r="M78" s="23"/>
      <c r="N78" s="23"/>
      <c r="O78" s="23"/>
      <c r="P78" s="23"/>
      <c r="Q78" s="42"/>
      <c r="R78" s="42"/>
      <c r="S78" s="42"/>
      <c r="T78" s="42"/>
      <c r="U78" s="42"/>
      <c r="V78" s="42"/>
      <c r="W78" s="42"/>
      <c r="X78" s="42"/>
      <c r="Y78" s="42"/>
      <c r="Z78" s="42"/>
      <c r="AA78" s="42"/>
      <c r="AB78" s="42"/>
      <c r="AC78" s="42"/>
      <c r="AD78" s="42"/>
    </row>
    <row r="79" spans="1:30" x14ac:dyDescent="0.3">
      <c r="A79" s="55">
        <v>73</v>
      </c>
      <c r="B79" s="22"/>
      <c r="C79" s="22"/>
      <c r="D79" s="22"/>
      <c r="E79" s="33"/>
      <c r="F79" s="168"/>
      <c r="G79" s="168"/>
      <c r="H79" s="23"/>
      <c r="I79" s="23"/>
      <c r="J79" s="23"/>
      <c r="K79" s="37"/>
      <c r="L79" s="23"/>
      <c r="M79" s="23"/>
      <c r="N79" s="23"/>
      <c r="O79" s="23"/>
      <c r="P79" s="23"/>
      <c r="Q79" s="42"/>
      <c r="R79" s="42"/>
      <c r="S79" s="42"/>
      <c r="T79" s="42"/>
      <c r="U79" s="42"/>
      <c r="V79" s="42"/>
      <c r="W79" s="42"/>
      <c r="X79" s="42"/>
      <c r="Y79" s="42"/>
      <c r="Z79" s="42"/>
      <c r="AA79" s="42"/>
      <c r="AB79" s="42"/>
      <c r="AC79" s="42"/>
      <c r="AD79" s="42"/>
    </row>
    <row r="80" spans="1:30" x14ac:dyDescent="0.3">
      <c r="A80" s="55">
        <v>74</v>
      </c>
      <c r="B80" s="22"/>
      <c r="C80" s="22"/>
      <c r="D80" s="22"/>
      <c r="E80" s="33"/>
      <c r="F80" s="168"/>
      <c r="G80" s="168"/>
      <c r="H80" s="23"/>
      <c r="I80" s="23"/>
      <c r="J80" s="23"/>
      <c r="K80" s="37"/>
      <c r="L80" s="23"/>
      <c r="M80" s="23"/>
      <c r="N80" s="23"/>
      <c r="O80" s="23"/>
      <c r="P80" s="23"/>
      <c r="Q80" s="42"/>
      <c r="R80" s="42"/>
      <c r="S80" s="42"/>
      <c r="T80" s="42"/>
      <c r="U80" s="42"/>
      <c r="V80" s="42"/>
      <c r="W80" s="42"/>
      <c r="X80" s="42"/>
      <c r="Y80" s="42"/>
      <c r="Z80" s="42"/>
      <c r="AA80" s="42"/>
      <c r="AB80" s="42"/>
      <c r="AC80" s="42"/>
      <c r="AD80" s="42"/>
    </row>
    <row r="81" spans="1:30" x14ac:dyDescent="0.3">
      <c r="A81" s="55">
        <v>75</v>
      </c>
      <c r="B81" s="23"/>
      <c r="C81" s="23"/>
      <c r="D81" s="23"/>
      <c r="E81" s="35"/>
      <c r="F81" s="168"/>
      <c r="G81" s="168"/>
      <c r="H81" s="23"/>
      <c r="I81" s="23"/>
      <c r="J81" s="23"/>
      <c r="K81" s="37"/>
      <c r="L81" s="23"/>
      <c r="M81" s="23"/>
      <c r="N81" s="23"/>
      <c r="O81" s="23"/>
      <c r="P81" s="23"/>
      <c r="Q81" s="42"/>
      <c r="R81" s="42"/>
      <c r="S81" s="42"/>
      <c r="T81" s="42"/>
      <c r="U81" s="42"/>
      <c r="V81" s="42"/>
      <c r="W81" s="42"/>
      <c r="X81" s="42"/>
      <c r="Y81" s="42"/>
      <c r="Z81" s="42"/>
      <c r="AA81" s="42"/>
      <c r="AB81" s="42"/>
      <c r="AC81" s="42"/>
      <c r="AD81" s="42"/>
    </row>
    <row r="82" spans="1:30" x14ac:dyDescent="0.3">
      <c r="A82" s="55">
        <v>76</v>
      </c>
      <c r="B82" s="23"/>
      <c r="C82" s="23"/>
      <c r="D82" s="23"/>
      <c r="E82" s="35"/>
      <c r="F82" s="168"/>
      <c r="G82" s="168"/>
      <c r="H82" s="23"/>
      <c r="I82" s="23"/>
      <c r="J82" s="23"/>
      <c r="K82" s="37"/>
      <c r="L82" s="23"/>
      <c r="M82" s="23"/>
      <c r="N82" s="23"/>
      <c r="O82" s="23"/>
      <c r="P82" s="23"/>
      <c r="Q82" s="42"/>
      <c r="R82" s="42"/>
      <c r="S82" s="42"/>
      <c r="T82" s="42"/>
      <c r="U82" s="42"/>
      <c r="V82" s="42"/>
      <c r="W82" s="42"/>
      <c r="X82" s="42"/>
      <c r="Y82" s="42"/>
      <c r="Z82" s="42"/>
      <c r="AA82" s="42"/>
      <c r="AB82" s="42"/>
      <c r="AC82" s="42"/>
      <c r="AD82" s="42"/>
    </row>
    <row r="83" spans="1:30" x14ac:dyDescent="0.3">
      <c r="A83" s="55">
        <v>77</v>
      </c>
      <c r="B83" s="23"/>
      <c r="C83" s="23"/>
      <c r="D83" s="23"/>
      <c r="E83" s="35"/>
      <c r="F83" s="168"/>
      <c r="G83" s="168"/>
      <c r="H83" s="23"/>
      <c r="I83" s="23"/>
      <c r="J83" s="23"/>
      <c r="K83" s="37"/>
      <c r="L83" s="23"/>
      <c r="M83" s="23"/>
      <c r="N83" s="23"/>
      <c r="O83" s="23"/>
      <c r="P83" s="23"/>
      <c r="Q83" s="42"/>
      <c r="R83" s="42"/>
      <c r="S83" s="42"/>
      <c r="T83" s="42"/>
      <c r="U83" s="42"/>
      <c r="V83" s="42"/>
      <c r="W83" s="42"/>
      <c r="X83" s="42"/>
      <c r="Y83" s="42"/>
      <c r="Z83" s="42"/>
      <c r="AA83" s="42"/>
      <c r="AB83" s="42"/>
      <c r="AC83" s="42"/>
      <c r="AD83" s="42"/>
    </row>
    <row r="84" spans="1:30" x14ac:dyDescent="0.3">
      <c r="A84" s="55">
        <v>78</v>
      </c>
      <c r="B84" s="23"/>
      <c r="C84" s="23"/>
      <c r="D84" s="23"/>
      <c r="E84" s="35"/>
      <c r="F84" s="168"/>
      <c r="G84" s="168"/>
      <c r="H84" s="23"/>
      <c r="I84" s="23"/>
      <c r="J84" s="23"/>
      <c r="K84" s="37"/>
      <c r="L84" s="23"/>
      <c r="M84" s="23"/>
      <c r="N84" s="23"/>
      <c r="O84" s="23"/>
      <c r="P84" s="23"/>
      <c r="Q84" s="42"/>
      <c r="R84" s="42"/>
      <c r="S84" s="42"/>
      <c r="T84" s="42"/>
      <c r="U84" s="42"/>
      <c r="V84" s="42"/>
      <c r="W84" s="42"/>
      <c r="X84" s="42"/>
      <c r="Y84" s="42"/>
      <c r="Z84" s="42"/>
      <c r="AA84" s="42"/>
      <c r="AB84" s="42"/>
      <c r="AC84" s="42"/>
      <c r="AD84" s="42"/>
    </row>
    <row r="85" spans="1:30" x14ac:dyDescent="0.3">
      <c r="A85" s="55">
        <v>79</v>
      </c>
      <c r="B85" s="23"/>
      <c r="C85" s="23"/>
      <c r="D85" s="23"/>
      <c r="E85" s="35"/>
      <c r="F85" s="168"/>
      <c r="G85" s="168"/>
      <c r="H85" s="23"/>
      <c r="I85" s="23"/>
      <c r="J85" s="23"/>
      <c r="K85" s="37"/>
      <c r="L85" s="23"/>
      <c r="M85" s="23"/>
      <c r="N85" s="23"/>
      <c r="O85" s="23"/>
      <c r="P85" s="23"/>
      <c r="Q85" s="42"/>
      <c r="R85" s="42"/>
      <c r="S85" s="42"/>
      <c r="T85" s="42"/>
      <c r="U85" s="42"/>
      <c r="V85" s="42"/>
      <c r="W85" s="42"/>
      <c r="X85" s="42"/>
      <c r="Y85" s="42"/>
      <c r="Z85" s="42"/>
      <c r="AA85" s="42"/>
      <c r="AB85" s="42"/>
      <c r="AC85" s="42"/>
      <c r="AD85" s="42"/>
    </row>
    <row r="86" spans="1:30" x14ac:dyDescent="0.3">
      <c r="A86" s="55">
        <v>80</v>
      </c>
      <c r="B86" s="23"/>
      <c r="C86" s="23"/>
      <c r="D86" s="23"/>
      <c r="E86" s="35"/>
      <c r="F86" s="168"/>
      <c r="G86" s="168"/>
      <c r="H86" s="23"/>
      <c r="I86" s="23"/>
      <c r="J86" s="23"/>
      <c r="K86" s="37"/>
      <c r="L86" s="23"/>
      <c r="M86" s="23"/>
      <c r="N86" s="23"/>
      <c r="O86" s="23"/>
      <c r="P86" s="23"/>
      <c r="Q86" s="42"/>
      <c r="R86" s="42"/>
      <c r="S86" s="42"/>
      <c r="T86" s="42"/>
      <c r="U86" s="42"/>
      <c r="V86" s="42"/>
      <c r="W86" s="42"/>
      <c r="X86" s="42"/>
      <c r="Y86" s="42"/>
      <c r="Z86" s="42"/>
      <c r="AA86" s="42"/>
      <c r="AB86" s="42"/>
      <c r="AC86" s="42"/>
      <c r="AD86" s="42"/>
    </row>
    <row r="87" spans="1:30" x14ac:dyDescent="0.3">
      <c r="A87" s="55">
        <v>81</v>
      </c>
      <c r="B87" s="23"/>
      <c r="C87" s="23"/>
      <c r="D87" s="23"/>
      <c r="E87" s="35"/>
      <c r="F87" s="168"/>
      <c r="G87" s="168"/>
      <c r="H87" s="23"/>
      <c r="I87" s="23"/>
      <c r="J87" s="23"/>
      <c r="K87" s="37"/>
      <c r="L87" s="23"/>
      <c r="M87" s="23"/>
      <c r="N87" s="23"/>
      <c r="O87" s="23"/>
      <c r="P87" s="23"/>
      <c r="Q87" s="42"/>
      <c r="R87" s="42"/>
      <c r="S87" s="42"/>
      <c r="T87" s="42"/>
      <c r="U87" s="42"/>
      <c r="V87" s="42"/>
      <c r="W87" s="42"/>
      <c r="X87" s="42"/>
      <c r="Y87" s="42"/>
      <c r="Z87" s="42"/>
      <c r="AA87" s="42"/>
      <c r="AB87" s="42"/>
      <c r="AC87" s="42"/>
      <c r="AD87" s="42"/>
    </row>
    <row r="88" spans="1:30" x14ac:dyDescent="0.3">
      <c r="A88" s="55">
        <v>82</v>
      </c>
      <c r="B88" s="23"/>
      <c r="C88" s="23"/>
      <c r="D88" s="23"/>
      <c r="E88" s="35"/>
      <c r="F88" s="168"/>
      <c r="G88" s="168"/>
      <c r="H88" s="23"/>
      <c r="I88" s="23"/>
      <c r="J88" s="23"/>
      <c r="K88" s="37"/>
      <c r="L88" s="23"/>
      <c r="M88" s="23"/>
      <c r="N88" s="23"/>
      <c r="O88" s="23"/>
      <c r="P88" s="23"/>
      <c r="Q88" s="42"/>
      <c r="R88" s="42"/>
      <c r="S88" s="42"/>
      <c r="T88" s="42"/>
      <c r="U88" s="42"/>
      <c r="V88" s="42"/>
      <c r="W88" s="42"/>
      <c r="X88" s="42"/>
      <c r="Y88" s="42"/>
      <c r="Z88" s="42"/>
      <c r="AA88" s="42"/>
      <c r="AB88" s="42"/>
      <c r="AC88" s="42"/>
      <c r="AD88" s="42"/>
    </row>
    <row r="89" spans="1:30" x14ac:dyDescent="0.3">
      <c r="A89" s="55">
        <v>83</v>
      </c>
      <c r="B89" s="23"/>
      <c r="C89" s="23"/>
      <c r="D89" s="23"/>
      <c r="E89" s="35"/>
      <c r="F89" s="168"/>
      <c r="G89" s="168"/>
      <c r="H89" s="23"/>
      <c r="I89" s="23"/>
      <c r="J89" s="23"/>
      <c r="K89" s="37"/>
      <c r="L89" s="23"/>
      <c r="M89" s="23"/>
      <c r="N89" s="23"/>
      <c r="O89" s="23"/>
      <c r="P89" s="23"/>
      <c r="Q89" s="42"/>
      <c r="R89" s="42"/>
      <c r="S89" s="42"/>
      <c r="T89" s="42"/>
      <c r="U89" s="42"/>
      <c r="V89" s="42"/>
      <c r="W89" s="42"/>
      <c r="X89" s="42"/>
      <c r="Y89" s="42"/>
      <c r="Z89" s="42"/>
      <c r="AA89" s="42"/>
      <c r="AB89" s="42"/>
      <c r="AC89" s="42"/>
      <c r="AD89" s="42"/>
    </row>
    <row r="90" spans="1:30" x14ac:dyDescent="0.3">
      <c r="A90" s="55">
        <v>84</v>
      </c>
      <c r="B90" s="23"/>
      <c r="C90" s="23"/>
      <c r="D90" s="23"/>
      <c r="E90" s="35"/>
      <c r="F90" s="168"/>
      <c r="G90" s="168"/>
      <c r="H90" s="23"/>
      <c r="I90" s="23"/>
      <c r="J90" s="23"/>
      <c r="K90" s="37"/>
      <c r="L90" s="23"/>
      <c r="M90" s="23"/>
      <c r="N90" s="23"/>
      <c r="O90" s="23"/>
      <c r="P90" s="23"/>
      <c r="Q90" s="42"/>
      <c r="R90" s="42"/>
      <c r="S90" s="42"/>
      <c r="T90" s="42"/>
      <c r="U90" s="42"/>
      <c r="V90" s="42"/>
      <c r="W90" s="42"/>
      <c r="X90" s="42"/>
      <c r="Y90" s="42"/>
      <c r="Z90" s="42"/>
      <c r="AA90" s="42"/>
      <c r="AB90" s="42"/>
      <c r="AC90" s="42"/>
      <c r="AD90" s="42"/>
    </row>
    <row r="91" spans="1:30" x14ac:dyDescent="0.3">
      <c r="A91" s="55">
        <v>85</v>
      </c>
      <c r="B91" s="23"/>
      <c r="C91" s="23"/>
      <c r="D91" s="23"/>
      <c r="E91" s="35"/>
      <c r="F91" s="168"/>
      <c r="G91" s="168"/>
      <c r="H91" s="23"/>
      <c r="I91" s="23"/>
      <c r="J91" s="23"/>
      <c r="K91" s="37"/>
      <c r="L91" s="23"/>
      <c r="M91" s="23"/>
      <c r="N91" s="23"/>
      <c r="O91" s="23"/>
      <c r="P91" s="23"/>
      <c r="Q91" s="42"/>
      <c r="R91" s="42"/>
      <c r="S91" s="42"/>
      <c r="T91" s="42"/>
      <c r="U91" s="42"/>
      <c r="V91" s="42"/>
      <c r="W91" s="42"/>
      <c r="X91" s="42"/>
      <c r="Y91" s="42"/>
      <c r="Z91" s="42"/>
      <c r="AA91" s="42"/>
      <c r="AB91" s="42"/>
      <c r="AC91" s="42"/>
      <c r="AD91" s="42"/>
    </row>
    <row r="92" spans="1:30" x14ac:dyDescent="0.3">
      <c r="A92" s="55">
        <v>86</v>
      </c>
      <c r="B92" s="23"/>
      <c r="C92" s="23"/>
      <c r="D92" s="23"/>
      <c r="E92" s="35"/>
      <c r="F92" s="168"/>
      <c r="G92" s="168"/>
      <c r="H92" s="23"/>
      <c r="I92" s="23"/>
      <c r="J92" s="23"/>
      <c r="K92" s="37"/>
      <c r="L92" s="23"/>
      <c r="M92" s="23"/>
      <c r="N92" s="23"/>
      <c r="O92" s="23"/>
      <c r="P92" s="23"/>
      <c r="Q92" s="42"/>
      <c r="R92" s="42"/>
      <c r="S92" s="42"/>
      <c r="T92" s="42"/>
      <c r="U92" s="42"/>
      <c r="V92" s="42"/>
      <c r="W92" s="42"/>
      <c r="X92" s="42"/>
      <c r="Y92" s="42"/>
      <c r="Z92" s="42"/>
      <c r="AA92" s="42"/>
      <c r="AB92" s="42"/>
      <c r="AC92" s="42"/>
      <c r="AD92" s="42"/>
    </row>
    <row r="93" spans="1:30" x14ac:dyDescent="0.3">
      <c r="A93" s="55">
        <v>87</v>
      </c>
      <c r="B93" s="23"/>
      <c r="C93" s="23"/>
      <c r="D93" s="23"/>
      <c r="E93" s="35"/>
      <c r="F93" s="168"/>
      <c r="G93" s="168"/>
      <c r="H93" s="23"/>
      <c r="I93" s="23"/>
      <c r="J93" s="23"/>
      <c r="K93" s="37"/>
      <c r="L93" s="23"/>
      <c r="M93" s="23"/>
      <c r="N93" s="23"/>
      <c r="O93" s="23"/>
      <c r="P93" s="23"/>
      <c r="Q93" s="42"/>
      <c r="R93" s="42"/>
      <c r="S93" s="42"/>
      <c r="T93" s="42"/>
      <c r="U93" s="42"/>
      <c r="V93" s="42"/>
      <c r="W93" s="42"/>
      <c r="X93" s="42"/>
      <c r="Y93" s="42"/>
      <c r="Z93" s="42"/>
      <c r="AA93" s="42"/>
      <c r="AB93" s="42"/>
      <c r="AC93" s="42"/>
      <c r="AD93" s="42"/>
    </row>
    <row r="94" spans="1:30" x14ac:dyDescent="0.3">
      <c r="A94" s="55">
        <v>88</v>
      </c>
      <c r="B94" s="23"/>
      <c r="C94" s="23"/>
      <c r="D94" s="23"/>
      <c r="E94" s="35"/>
      <c r="F94" s="168"/>
      <c r="G94" s="168"/>
      <c r="H94" s="23"/>
      <c r="I94" s="23"/>
      <c r="J94" s="23"/>
      <c r="K94" s="37"/>
      <c r="L94" s="23"/>
      <c r="M94" s="23"/>
      <c r="N94" s="23"/>
      <c r="O94" s="23"/>
      <c r="P94" s="23"/>
      <c r="Q94" s="42"/>
      <c r="R94" s="42"/>
      <c r="S94" s="42"/>
      <c r="T94" s="42"/>
      <c r="U94" s="42"/>
      <c r="V94" s="42"/>
      <c r="W94" s="42"/>
      <c r="X94" s="42"/>
      <c r="Y94" s="42"/>
      <c r="Z94" s="42"/>
      <c r="AA94" s="42"/>
      <c r="AB94" s="42"/>
      <c r="AC94" s="42"/>
      <c r="AD94" s="42"/>
    </row>
    <row r="95" spans="1:30" x14ac:dyDescent="0.3">
      <c r="A95" s="55">
        <v>89</v>
      </c>
      <c r="B95" s="23"/>
      <c r="C95" s="23"/>
      <c r="D95" s="23"/>
      <c r="E95" s="35"/>
      <c r="F95" s="168"/>
      <c r="G95" s="168"/>
      <c r="H95" s="23"/>
      <c r="I95" s="23"/>
      <c r="J95" s="23"/>
      <c r="K95" s="37"/>
      <c r="L95" s="23"/>
      <c r="M95" s="23"/>
      <c r="N95" s="23"/>
      <c r="O95" s="23"/>
      <c r="P95" s="23"/>
      <c r="Q95" s="42"/>
      <c r="R95" s="42"/>
      <c r="S95" s="42"/>
      <c r="T95" s="42"/>
      <c r="U95" s="42"/>
      <c r="V95" s="42"/>
      <c r="W95" s="42"/>
      <c r="X95" s="42"/>
      <c r="Y95" s="42"/>
      <c r="Z95" s="42"/>
      <c r="AA95" s="42"/>
      <c r="AB95" s="42"/>
      <c r="AC95" s="42"/>
      <c r="AD95" s="42"/>
    </row>
    <row r="96" spans="1:30" x14ac:dyDescent="0.3">
      <c r="A96" s="55">
        <v>90</v>
      </c>
      <c r="B96" s="23"/>
      <c r="C96" s="23"/>
      <c r="D96" s="23"/>
      <c r="E96" s="35"/>
      <c r="F96" s="168"/>
      <c r="G96" s="168"/>
      <c r="H96" s="23"/>
      <c r="I96" s="23"/>
      <c r="J96" s="23"/>
      <c r="K96" s="37"/>
      <c r="L96" s="23"/>
      <c r="M96" s="23"/>
      <c r="N96" s="23"/>
      <c r="O96" s="23"/>
      <c r="P96" s="23"/>
      <c r="Q96" s="42"/>
      <c r="R96" s="42"/>
      <c r="S96" s="42"/>
      <c r="T96" s="42"/>
      <c r="U96" s="42"/>
      <c r="V96" s="42"/>
      <c r="W96" s="42"/>
      <c r="X96" s="42"/>
      <c r="Y96" s="42"/>
      <c r="Z96" s="42"/>
      <c r="AA96" s="42"/>
      <c r="AB96" s="42"/>
      <c r="AC96" s="42"/>
      <c r="AD96" s="42"/>
    </row>
    <row r="97" spans="1:30" x14ac:dyDescent="0.3">
      <c r="A97" s="55">
        <v>91</v>
      </c>
      <c r="B97" s="23"/>
      <c r="C97" s="23"/>
      <c r="D97" s="23"/>
      <c r="E97" s="35"/>
      <c r="F97" s="168"/>
      <c r="G97" s="168"/>
      <c r="H97" s="23"/>
      <c r="I97" s="23"/>
      <c r="J97" s="23"/>
      <c r="K97" s="37"/>
      <c r="L97" s="23"/>
      <c r="M97" s="23"/>
      <c r="N97" s="23"/>
      <c r="O97" s="23"/>
      <c r="P97" s="23"/>
      <c r="Q97" s="42"/>
      <c r="R97" s="42"/>
      <c r="S97" s="42"/>
      <c r="T97" s="42"/>
      <c r="U97" s="42"/>
      <c r="V97" s="42"/>
      <c r="W97" s="42"/>
      <c r="X97" s="42"/>
      <c r="Y97" s="42"/>
      <c r="Z97" s="42"/>
      <c r="AA97" s="42"/>
      <c r="AB97" s="42"/>
      <c r="AC97" s="42"/>
      <c r="AD97" s="42"/>
    </row>
    <row r="98" spans="1:30" x14ac:dyDescent="0.3">
      <c r="A98" s="55">
        <v>92</v>
      </c>
      <c r="B98" s="23"/>
      <c r="C98" s="23"/>
      <c r="D98" s="23"/>
      <c r="E98" s="35"/>
      <c r="F98" s="168"/>
      <c r="G98" s="168"/>
      <c r="H98" s="23"/>
      <c r="I98" s="23"/>
      <c r="J98" s="23"/>
      <c r="K98" s="37"/>
      <c r="L98" s="23"/>
      <c r="M98" s="23"/>
      <c r="N98" s="23"/>
      <c r="O98" s="23"/>
      <c r="P98" s="23"/>
      <c r="Q98" s="42"/>
      <c r="R98" s="42"/>
      <c r="S98" s="42"/>
      <c r="T98" s="42"/>
      <c r="U98" s="42"/>
      <c r="V98" s="42"/>
      <c r="W98" s="42"/>
      <c r="X98" s="42"/>
      <c r="Y98" s="42"/>
      <c r="Z98" s="42"/>
      <c r="AA98" s="42"/>
      <c r="AB98" s="42"/>
      <c r="AC98" s="42"/>
      <c r="AD98" s="42"/>
    </row>
    <row r="99" spans="1:30" x14ac:dyDescent="0.3">
      <c r="A99" s="55">
        <v>93</v>
      </c>
      <c r="B99" s="23"/>
      <c r="C99" s="23"/>
      <c r="D99" s="23"/>
      <c r="E99" s="35"/>
      <c r="F99" s="168"/>
      <c r="G99" s="168"/>
      <c r="H99" s="23"/>
      <c r="I99" s="23"/>
      <c r="J99" s="23"/>
      <c r="K99" s="37"/>
      <c r="L99" s="23"/>
      <c r="M99" s="23"/>
      <c r="N99" s="23"/>
      <c r="O99" s="23"/>
      <c r="P99" s="23"/>
      <c r="Q99" s="42"/>
      <c r="R99" s="42"/>
      <c r="S99" s="42"/>
      <c r="T99" s="42"/>
      <c r="U99" s="42"/>
      <c r="V99" s="42"/>
      <c r="W99" s="42"/>
      <c r="X99" s="42"/>
      <c r="Y99" s="42"/>
      <c r="Z99" s="42"/>
      <c r="AA99" s="42"/>
      <c r="AB99" s="42"/>
      <c r="AC99" s="42"/>
      <c r="AD99" s="42"/>
    </row>
    <row r="100" spans="1:30" x14ac:dyDescent="0.3">
      <c r="A100" s="55">
        <v>94</v>
      </c>
      <c r="B100" s="23"/>
      <c r="C100" s="23"/>
      <c r="D100" s="23"/>
      <c r="E100" s="35"/>
      <c r="F100" s="168"/>
      <c r="G100" s="168"/>
      <c r="H100" s="23"/>
      <c r="I100" s="23"/>
      <c r="J100" s="23"/>
      <c r="K100" s="37"/>
      <c r="L100" s="23"/>
      <c r="M100" s="23"/>
      <c r="N100" s="23"/>
      <c r="O100" s="23"/>
      <c r="P100" s="23"/>
      <c r="Q100" s="42"/>
      <c r="R100" s="42"/>
      <c r="S100" s="42"/>
      <c r="T100" s="42"/>
      <c r="U100" s="42"/>
      <c r="V100" s="42"/>
      <c r="W100" s="42"/>
      <c r="X100" s="42"/>
      <c r="Y100" s="42"/>
      <c r="Z100" s="42"/>
      <c r="AA100" s="42"/>
      <c r="AB100" s="42"/>
      <c r="AC100" s="42"/>
      <c r="AD100" s="42"/>
    </row>
    <row r="101" spans="1:30" x14ac:dyDescent="0.3">
      <c r="A101" s="55">
        <v>95</v>
      </c>
      <c r="B101" s="23"/>
      <c r="C101" s="23"/>
      <c r="D101" s="23"/>
      <c r="E101" s="35"/>
      <c r="F101" s="168"/>
      <c r="G101" s="168"/>
      <c r="H101" s="23"/>
      <c r="I101" s="23"/>
      <c r="J101" s="23"/>
      <c r="K101" s="37"/>
      <c r="L101" s="23"/>
      <c r="M101" s="23"/>
      <c r="N101" s="23"/>
      <c r="O101" s="23"/>
      <c r="P101" s="23"/>
      <c r="Q101" s="42"/>
      <c r="R101" s="42"/>
      <c r="S101" s="42"/>
      <c r="T101" s="42"/>
      <c r="U101" s="42"/>
      <c r="V101" s="42"/>
      <c r="W101" s="42"/>
      <c r="X101" s="42"/>
      <c r="Y101" s="42"/>
      <c r="Z101" s="42"/>
      <c r="AA101" s="42"/>
      <c r="AB101" s="42"/>
      <c r="AC101" s="42"/>
      <c r="AD101" s="42"/>
    </row>
    <row r="102" spans="1:30" x14ac:dyDescent="0.3">
      <c r="A102" s="55">
        <v>96</v>
      </c>
      <c r="B102" s="23"/>
      <c r="C102" s="23"/>
      <c r="D102" s="23"/>
      <c r="E102" s="35"/>
      <c r="F102" s="168"/>
      <c r="G102" s="168"/>
      <c r="H102" s="23"/>
      <c r="I102" s="23"/>
      <c r="J102" s="23"/>
      <c r="K102" s="37"/>
      <c r="L102" s="23"/>
      <c r="M102" s="23"/>
      <c r="N102" s="23"/>
      <c r="O102" s="23"/>
      <c r="P102" s="23"/>
      <c r="Q102" s="42"/>
      <c r="R102" s="42"/>
      <c r="S102" s="42"/>
      <c r="T102" s="42"/>
      <c r="U102" s="42"/>
      <c r="V102" s="42"/>
      <c r="W102" s="42"/>
      <c r="X102" s="42"/>
      <c r="Y102" s="42"/>
      <c r="Z102" s="42"/>
      <c r="AA102" s="42"/>
      <c r="AB102" s="42"/>
      <c r="AC102" s="42"/>
      <c r="AD102" s="42"/>
    </row>
    <row r="103" spans="1:30" x14ac:dyDescent="0.3">
      <c r="A103" s="55">
        <v>97</v>
      </c>
      <c r="B103" s="23"/>
      <c r="C103" s="23"/>
      <c r="D103" s="23"/>
      <c r="E103" s="35"/>
      <c r="F103" s="168"/>
      <c r="G103" s="168"/>
      <c r="H103" s="23"/>
      <c r="I103" s="23"/>
      <c r="J103" s="23"/>
      <c r="K103" s="37"/>
      <c r="L103" s="23"/>
      <c r="M103" s="23"/>
      <c r="N103" s="23"/>
      <c r="O103" s="23"/>
      <c r="P103" s="23"/>
      <c r="Q103" s="42"/>
      <c r="R103" s="42"/>
      <c r="S103" s="42"/>
      <c r="T103" s="42"/>
      <c r="U103" s="42"/>
      <c r="V103" s="42"/>
      <c r="W103" s="42"/>
      <c r="X103" s="42"/>
      <c r="Y103" s="42"/>
      <c r="Z103" s="42"/>
      <c r="AA103" s="42"/>
      <c r="AB103" s="42"/>
      <c r="AC103" s="42"/>
      <c r="AD103" s="42"/>
    </row>
    <row r="104" spans="1:30" x14ac:dyDescent="0.3">
      <c r="A104" s="55">
        <v>98</v>
      </c>
      <c r="B104" s="23"/>
      <c r="C104" s="23"/>
      <c r="D104" s="23"/>
      <c r="E104" s="35"/>
      <c r="F104" s="168"/>
      <c r="G104" s="168"/>
      <c r="H104" s="23"/>
      <c r="I104" s="23"/>
      <c r="J104" s="23"/>
      <c r="K104" s="37"/>
      <c r="L104" s="23"/>
      <c r="M104" s="23"/>
      <c r="N104" s="23"/>
      <c r="O104" s="23"/>
      <c r="P104" s="23"/>
      <c r="Q104" s="42"/>
      <c r="R104" s="42"/>
      <c r="S104" s="42"/>
      <c r="T104" s="42"/>
      <c r="U104" s="42"/>
      <c r="V104" s="42"/>
      <c r="W104" s="42"/>
      <c r="X104" s="42"/>
      <c r="Y104" s="42"/>
      <c r="Z104" s="42"/>
      <c r="AA104" s="42"/>
      <c r="AB104" s="42"/>
      <c r="AC104" s="42"/>
      <c r="AD104" s="42"/>
    </row>
    <row r="105" spans="1:30" x14ac:dyDescent="0.3">
      <c r="A105" s="55">
        <v>99</v>
      </c>
      <c r="B105" s="23"/>
      <c r="C105" s="23"/>
      <c r="D105" s="23"/>
      <c r="E105" s="35"/>
      <c r="F105" s="168"/>
      <c r="G105" s="168"/>
      <c r="H105" s="23"/>
      <c r="I105" s="23"/>
      <c r="J105" s="23"/>
      <c r="K105" s="37"/>
      <c r="L105" s="23"/>
      <c r="M105" s="23"/>
      <c r="N105" s="23"/>
      <c r="O105" s="23"/>
      <c r="P105" s="23"/>
      <c r="Q105" s="42"/>
      <c r="R105" s="42"/>
      <c r="S105" s="42"/>
      <c r="T105" s="42"/>
      <c r="U105" s="42"/>
      <c r="V105" s="42"/>
      <c r="W105" s="42"/>
      <c r="X105" s="42"/>
      <c r="Y105" s="42"/>
      <c r="Z105" s="42"/>
      <c r="AA105" s="42"/>
      <c r="AB105" s="42"/>
      <c r="AC105" s="42"/>
      <c r="AD105" s="42"/>
    </row>
    <row r="106" spans="1:30" x14ac:dyDescent="0.3">
      <c r="A106" s="55">
        <v>100</v>
      </c>
      <c r="B106" s="23"/>
      <c r="C106" s="23"/>
      <c r="D106" s="23"/>
      <c r="E106" s="35"/>
      <c r="F106" s="168"/>
      <c r="G106" s="168"/>
      <c r="H106" s="23"/>
      <c r="I106" s="23"/>
      <c r="J106" s="23"/>
      <c r="K106" s="37"/>
      <c r="L106" s="23"/>
      <c r="M106" s="23"/>
      <c r="N106" s="23"/>
      <c r="O106" s="23"/>
      <c r="P106" s="23"/>
      <c r="Q106" s="42"/>
      <c r="R106" s="42"/>
      <c r="S106" s="42"/>
      <c r="T106" s="42"/>
      <c r="U106" s="42"/>
      <c r="V106" s="42"/>
      <c r="W106" s="42"/>
      <c r="X106" s="42"/>
      <c r="Y106" s="42"/>
      <c r="Z106" s="42"/>
      <c r="AA106" s="42"/>
      <c r="AB106" s="42"/>
      <c r="AC106" s="42"/>
      <c r="AD106" s="42"/>
    </row>
    <row r="107" spans="1:30" x14ac:dyDescent="0.3">
      <c r="A107" s="55">
        <v>101</v>
      </c>
      <c r="B107" s="23"/>
      <c r="C107" s="23"/>
      <c r="D107" s="23"/>
      <c r="E107" s="35"/>
      <c r="F107" s="168"/>
      <c r="G107" s="168"/>
      <c r="H107" s="23"/>
      <c r="I107" s="23"/>
      <c r="J107" s="23"/>
      <c r="K107" s="37"/>
      <c r="L107" s="23"/>
      <c r="M107" s="23"/>
      <c r="N107" s="23"/>
      <c r="O107" s="23"/>
      <c r="P107" s="23"/>
      <c r="Q107" s="42"/>
      <c r="R107" s="42"/>
      <c r="S107" s="42"/>
      <c r="T107" s="42"/>
      <c r="U107" s="42"/>
      <c r="V107" s="42"/>
      <c r="W107" s="42"/>
      <c r="X107" s="42"/>
      <c r="Y107" s="42"/>
      <c r="Z107" s="42"/>
      <c r="AA107" s="42"/>
      <c r="AB107" s="42"/>
      <c r="AC107" s="42"/>
      <c r="AD107" s="42"/>
    </row>
    <row r="108" spans="1:30" x14ac:dyDescent="0.3">
      <c r="A108" s="55">
        <v>102</v>
      </c>
      <c r="B108" s="23"/>
      <c r="C108" s="23"/>
      <c r="D108" s="23"/>
      <c r="E108" s="35"/>
      <c r="F108" s="168"/>
      <c r="G108" s="168"/>
      <c r="H108" s="23"/>
      <c r="I108" s="23"/>
      <c r="J108" s="23"/>
      <c r="K108" s="37"/>
      <c r="L108" s="23"/>
      <c r="M108" s="23"/>
      <c r="N108" s="23"/>
      <c r="O108" s="23"/>
      <c r="P108" s="23"/>
      <c r="Q108" s="42"/>
      <c r="R108" s="42"/>
      <c r="S108" s="42"/>
      <c r="T108" s="42"/>
      <c r="U108" s="42"/>
      <c r="V108" s="42"/>
      <c r="W108" s="42"/>
      <c r="X108" s="42"/>
      <c r="Y108" s="42"/>
      <c r="Z108" s="42"/>
      <c r="AA108" s="42"/>
      <c r="AB108" s="42"/>
      <c r="AC108" s="42"/>
      <c r="AD108" s="42"/>
    </row>
    <row r="109" spans="1:30" x14ac:dyDescent="0.3">
      <c r="A109" s="55">
        <v>103</v>
      </c>
      <c r="B109" s="23"/>
      <c r="C109" s="23"/>
      <c r="D109" s="23"/>
      <c r="E109" s="35"/>
      <c r="F109" s="168"/>
      <c r="G109" s="168"/>
      <c r="H109" s="23"/>
      <c r="I109" s="23"/>
      <c r="J109" s="23"/>
      <c r="K109" s="37"/>
      <c r="L109" s="23"/>
      <c r="M109" s="23"/>
      <c r="N109" s="23"/>
      <c r="O109" s="23"/>
      <c r="P109" s="23"/>
      <c r="Q109" s="42"/>
      <c r="R109" s="42"/>
      <c r="S109" s="42"/>
      <c r="T109" s="42"/>
      <c r="U109" s="42"/>
      <c r="V109" s="42"/>
      <c r="W109" s="42"/>
      <c r="X109" s="42"/>
      <c r="Y109" s="42"/>
      <c r="Z109" s="42"/>
      <c r="AA109" s="42"/>
      <c r="AB109" s="42"/>
      <c r="AC109" s="42"/>
      <c r="AD109" s="42"/>
    </row>
    <row r="110" spans="1:30" x14ac:dyDescent="0.3">
      <c r="A110" s="55">
        <v>104</v>
      </c>
      <c r="B110" s="23"/>
      <c r="C110" s="23"/>
      <c r="D110" s="23"/>
      <c r="E110" s="35"/>
      <c r="F110" s="168"/>
      <c r="G110" s="168"/>
      <c r="H110" s="23"/>
      <c r="I110" s="23"/>
      <c r="J110" s="23"/>
      <c r="K110" s="37"/>
      <c r="L110" s="23"/>
      <c r="M110" s="23"/>
      <c r="N110" s="23"/>
      <c r="O110" s="23"/>
      <c r="P110" s="23"/>
      <c r="Q110" s="42"/>
      <c r="R110" s="42"/>
      <c r="S110" s="42"/>
      <c r="T110" s="42"/>
      <c r="U110" s="42"/>
      <c r="V110" s="42"/>
      <c r="W110" s="42"/>
      <c r="X110" s="42"/>
      <c r="Y110" s="42"/>
      <c r="Z110" s="42"/>
      <c r="AA110" s="42"/>
      <c r="AB110" s="42"/>
      <c r="AC110" s="42"/>
      <c r="AD110" s="42"/>
    </row>
    <row r="111" spans="1:30" x14ac:dyDescent="0.3">
      <c r="A111" s="55">
        <v>105</v>
      </c>
      <c r="B111" s="23"/>
      <c r="C111" s="23"/>
      <c r="D111" s="23"/>
      <c r="E111" s="35"/>
      <c r="F111" s="168"/>
      <c r="G111" s="168"/>
      <c r="H111" s="23"/>
      <c r="I111" s="23"/>
      <c r="J111" s="23"/>
      <c r="K111" s="37"/>
      <c r="L111" s="23"/>
      <c r="M111" s="23"/>
      <c r="N111" s="23"/>
      <c r="O111" s="23"/>
      <c r="P111" s="23"/>
      <c r="Q111" s="42"/>
      <c r="R111" s="42"/>
      <c r="S111" s="42"/>
      <c r="T111" s="42"/>
      <c r="U111" s="42"/>
      <c r="V111" s="42"/>
      <c r="W111" s="42"/>
      <c r="X111" s="42"/>
      <c r="Y111" s="42"/>
      <c r="Z111" s="42"/>
      <c r="AA111" s="42"/>
      <c r="AB111" s="42"/>
      <c r="AC111" s="42"/>
      <c r="AD111" s="42"/>
    </row>
    <row r="112" spans="1:30" x14ac:dyDescent="0.3">
      <c r="A112" s="55">
        <v>106</v>
      </c>
      <c r="B112" s="23"/>
      <c r="C112" s="23"/>
      <c r="D112" s="23"/>
      <c r="E112" s="35"/>
      <c r="F112" s="168"/>
      <c r="G112" s="168"/>
      <c r="H112" s="23"/>
      <c r="I112" s="23"/>
      <c r="J112" s="23"/>
      <c r="K112" s="37"/>
      <c r="L112" s="23"/>
      <c r="M112" s="23"/>
      <c r="N112" s="23"/>
      <c r="O112" s="23"/>
      <c r="P112" s="23"/>
      <c r="Q112" s="42"/>
      <c r="R112" s="42"/>
      <c r="S112" s="42"/>
      <c r="T112" s="42"/>
      <c r="U112" s="42"/>
      <c r="V112" s="42"/>
      <c r="W112" s="42"/>
      <c r="X112" s="42"/>
      <c r="Y112" s="42"/>
      <c r="Z112" s="42"/>
      <c r="AA112" s="42"/>
      <c r="AB112" s="42"/>
      <c r="AC112" s="42"/>
      <c r="AD112" s="42"/>
    </row>
    <row r="113" spans="1:30" x14ac:dyDescent="0.3">
      <c r="A113" s="55">
        <v>107</v>
      </c>
      <c r="B113" s="23"/>
      <c r="C113" s="23"/>
      <c r="D113" s="23"/>
      <c r="E113" s="35"/>
      <c r="F113" s="168"/>
      <c r="G113" s="168"/>
      <c r="H113" s="23"/>
      <c r="I113" s="23"/>
      <c r="J113" s="23"/>
      <c r="K113" s="37"/>
      <c r="L113" s="23"/>
      <c r="M113" s="23"/>
      <c r="N113" s="23"/>
      <c r="O113" s="23"/>
      <c r="P113" s="23"/>
      <c r="Q113" s="42"/>
      <c r="R113" s="42"/>
      <c r="S113" s="42"/>
      <c r="T113" s="42"/>
      <c r="U113" s="42"/>
      <c r="V113" s="42"/>
      <c r="W113" s="42"/>
      <c r="X113" s="42"/>
      <c r="Y113" s="42"/>
      <c r="Z113" s="42"/>
      <c r="AA113" s="42"/>
      <c r="AB113" s="42"/>
      <c r="AC113" s="42"/>
      <c r="AD113" s="42"/>
    </row>
    <row r="114" spans="1:30" x14ac:dyDescent="0.3">
      <c r="A114" s="55">
        <v>108</v>
      </c>
      <c r="B114" s="23"/>
      <c r="C114" s="23"/>
      <c r="D114" s="23"/>
      <c r="E114" s="35"/>
      <c r="F114" s="168"/>
      <c r="G114" s="168"/>
      <c r="H114" s="23"/>
      <c r="I114" s="23"/>
      <c r="J114" s="23"/>
      <c r="K114" s="37"/>
      <c r="L114" s="23"/>
      <c r="M114" s="23"/>
      <c r="N114" s="23"/>
      <c r="O114" s="23"/>
      <c r="P114" s="23"/>
      <c r="Q114" s="42"/>
      <c r="R114" s="42"/>
      <c r="S114" s="42"/>
      <c r="T114" s="42"/>
      <c r="U114" s="42"/>
      <c r="V114" s="42"/>
      <c r="W114" s="42"/>
      <c r="X114" s="42"/>
      <c r="Y114" s="42"/>
      <c r="Z114" s="42"/>
      <c r="AA114" s="42"/>
      <c r="AB114" s="42"/>
      <c r="AC114" s="42"/>
      <c r="AD114" s="42"/>
    </row>
    <row r="115" spans="1:30" x14ac:dyDescent="0.3">
      <c r="A115" s="55">
        <v>109</v>
      </c>
      <c r="B115" s="23"/>
      <c r="C115" s="23"/>
      <c r="D115" s="23"/>
      <c r="E115" s="35"/>
      <c r="F115" s="168"/>
      <c r="G115" s="168"/>
      <c r="H115" s="23"/>
      <c r="I115" s="23"/>
      <c r="J115" s="23"/>
      <c r="K115" s="37"/>
      <c r="L115" s="23"/>
      <c r="M115" s="23"/>
      <c r="N115" s="23"/>
      <c r="O115" s="23"/>
      <c r="P115" s="23"/>
      <c r="Q115" s="42"/>
      <c r="R115" s="42"/>
      <c r="S115" s="42"/>
      <c r="T115" s="42"/>
      <c r="U115" s="42"/>
      <c r="V115" s="42"/>
      <c r="W115" s="42"/>
      <c r="X115" s="42"/>
      <c r="Y115" s="42"/>
      <c r="Z115" s="42"/>
      <c r="AA115" s="42"/>
      <c r="AB115" s="42"/>
      <c r="AC115" s="42"/>
      <c r="AD115" s="42"/>
    </row>
    <row r="116" spans="1:30" x14ac:dyDescent="0.3">
      <c r="A116" s="55">
        <v>110</v>
      </c>
      <c r="B116" s="23"/>
      <c r="C116" s="23"/>
      <c r="D116" s="23"/>
      <c r="E116" s="35"/>
      <c r="F116" s="168"/>
      <c r="G116" s="168"/>
      <c r="H116" s="23"/>
      <c r="I116" s="23"/>
      <c r="J116" s="23"/>
      <c r="K116" s="37"/>
      <c r="L116" s="23"/>
      <c r="M116" s="23"/>
      <c r="N116" s="23"/>
      <c r="O116" s="23"/>
      <c r="P116" s="23"/>
      <c r="Q116" s="42"/>
      <c r="R116" s="42"/>
      <c r="S116" s="42"/>
      <c r="T116" s="42"/>
      <c r="U116" s="42"/>
      <c r="V116" s="42"/>
      <c r="W116" s="42"/>
      <c r="X116" s="42"/>
      <c r="Y116" s="42"/>
      <c r="Z116" s="42"/>
      <c r="AA116" s="42"/>
      <c r="AB116" s="42"/>
      <c r="AC116" s="42"/>
      <c r="AD116" s="42"/>
    </row>
    <row r="117" spans="1:30" x14ac:dyDescent="0.3">
      <c r="A117" s="55">
        <v>111</v>
      </c>
      <c r="B117" s="23"/>
      <c r="C117" s="23"/>
      <c r="D117" s="23"/>
      <c r="E117" s="35"/>
      <c r="F117" s="168"/>
      <c r="G117" s="168"/>
      <c r="H117" s="23"/>
      <c r="I117" s="23"/>
      <c r="J117" s="23"/>
      <c r="K117" s="37"/>
      <c r="L117" s="23"/>
      <c r="M117" s="23"/>
      <c r="N117" s="23"/>
      <c r="O117" s="23"/>
      <c r="P117" s="23"/>
      <c r="Q117" s="42"/>
      <c r="R117" s="42"/>
      <c r="S117" s="42"/>
      <c r="T117" s="42"/>
      <c r="U117" s="42"/>
      <c r="V117" s="42"/>
      <c r="W117" s="42"/>
      <c r="X117" s="42"/>
      <c r="Y117" s="42"/>
      <c r="Z117" s="42"/>
      <c r="AA117" s="42"/>
      <c r="AB117" s="42"/>
      <c r="AC117" s="42"/>
      <c r="AD117" s="42"/>
    </row>
    <row r="118" spans="1:30" x14ac:dyDescent="0.3">
      <c r="A118" s="55">
        <v>112</v>
      </c>
      <c r="B118" s="23"/>
      <c r="C118" s="23"/>
      <c r="D118" s="23"/>
      <c r="E118" s="35"/>
      <c r="F118" s="168"/>
      <c r="G118" s="168"/>
      <c r="H118" s="23"/>
      <c r="I118" s="23"/>
      <c r="J118" s="23"/>
      <c r="K118" s="37"/>
      <c r="L118" s="23"/>
      <c r="M118" s="23"/>
      <c r="N118" s="23"/>
      <c r="O118" s="23"/>
      <c r="P118" s="23"/>
      <c r="Q118" s="42"/>
      <c r="R118" s="42"/>
      <c r="S118" s="42"/>
      <c r="T118" s="42"/>
      <c r="U118" s="42"/>
      <c r="V118" s="42"/>
      <c r="W118" s="42"/>
      <c r="X118" s="42"/>
      <c r="Y118" s="42"/>
      <c r="Z118" s="42"/>
      <c r="AA118" s="42"/>
      <c r="AB118" s="42"/>
      <c r="AC118" s="42"/>
      <c r="AD118" s="42"/>
    </row>
    <row r="119" spans="1:30" x14ac:dyDescent="0.3">
      <c r="A119" s="55">
        <v>113</v>
      </c>
      <c r="B119" s="23"/>
      <c r="C119" s="23"/>
      <c r="D119" s="23"/>
      <c r="E119" s="35"/>
      <c r="F119" s="168"/>
      <c r="G119" s="168"/>
      <c r="H119" s="23"/>
      <c r="I119" s="23"/>
      <c r="J119" s="23"/>
      <c r="K119" s="37"/>
      <c r="L119" s="23"/>
      <c r="M119" s="23"/>
      <c r="N119" s="23"/>
      <c r="O119" s="23"/>
      <c r="P119" s="23"/>
      <c r="Q119" s="42"/>
      <c r="R119" s="42"/>
      <c r="S119" s="42"/>
      <c r="T119" s="42"/>
      <c r="U119" s="42"/>
      <c r="V119" s="42"/>
      <c r="W119" s="42"/>
      <c r="X119" s="42"/>
      <c r="Y119" s="42"/>
      <c r="Z119" s="42"/>
      <c r="AA119" s="42"/>
      <c r="AB119" s="42"/>
      <c r="AC119" s="42"/>
      <c r="AD119" s="42"/>
    </row>
    <row r="120" spans="1:30" x14ac:dyDescent="0.3">
      <c r="A120" s="55">
        <v>114</v>
      </c>
      <c r="B120" s="23"/>
      <c r="C120" s="23"/>
      <c r="D120" s="23"/>
      <c r="E120" s="35"/>
      <c r="F120" s="168"/>
      <c r="G120" s="168"/>
      <c r="H120" s="23"/>
      <c r="I120" s="23"/>
      <c r="J120" s="23"/>
      <c r="K120" s="37"/>
      <c r="L120" s="23"/>
      <c r="M120" s="23"/>
      <c r="N120" s="23"/>
      <c r="O120" s="23"/>
      <c r="P120" s="23"/>
      <c r="Q120" s="42"/>
      <c r="R120" s="42"/>
      <c r="S120" s="42"/>
      <c r="T120" s="42"/>
      <c r="U120" s="42"/>
      <c r="V120" s="42"/>
      <c r="W120" s="42"/>
      <c r="X120" s="42"/>
      <c r="Y120" s="42"/>
      <c r="Z120" s="42"/>
      <c r="AA120" s="42"/>
      <c r="AB120" s="42"/>
      <c r="AC120" s="42"/>
      <c r="AD120" s="42"/>
    </row>
    <row r="121" spans="1:30" x14ac:dyDescent="0.3">
      <c r="A121" s="55">
        <v>115</v>
      </c>
      <c r="B121" s="23"/>
      <c r="C121" s="23"/>
      <c r="D121" s="23"/>
      <c r="E121" s="35"/>
      <c r="F121" s="168"/>
      <c r="G121" s="168"/>
      <c r="H121" s="23"/>
      <c r="I121" s="23"/>
      <c r="J121" s="23"/>
      <c r="K121" s="37"/>
      <c r="L121" s="23"/>
      <c r="M121" s="23"/>
      <c r="N121" s="23"/>
      <c r="O121" s="23"/>
      <c r="P121" s="23"/>
      <c r="Q121" s="42"/>
      <c r="R121" s="42"/>
      <c r="S121" s="42"/>
      <c r="T121" s="42"/>
      <c r="U121" s="42"/>
      <c r="V121" s="42"/>
      <c r="W121" s="42"/>
      <c r="X121" s="42"/>
      <c r="Y121" s="42"/>
      <c r="Z121" s="42"/>
      <c r="AA121" s="42"/>
      <c r="AB121" s="42"/>
      <c r="AC121" s="42"/>
      <c r="AD121" s="42"/>
    </row>
    <row r="122" spans="1:30" x14ac:dyDescent="0.3">
      <c r="A122" s="55">
        <v>116</v>
      </c>
      <c r="B122" s="23"/>
      <c r="C122" s="23"/>
      <c r="D122" s="23"/>
      <c r="E122" s="35"/>
      <c r="F122" s="168"/>
      <c r="G122" s="168"/>
      <c r="H122" s="23"/>
      <c r="I122" s="23"/>
      <c r="J122" s="23"/>
      <c r="K122" s="37"/>
      <c r="L122" s="23"/>
      <c r="M122" s="23"/>
      <c r="N122" s="23"/>
      <c r="O122" s="23"/>
      <c r="P122" s="23"/>
      <c r="Q122" s="42"/>
      <c r="R122" s="42"/>
      <c r="S122" s="42"/>
      <c r="T122" s="42"/>
      <c r="U122" s="42"/>
      <c r="V122" s="42"/>
      <c r="W122" s="42"/>
      <c r="X122" s="42"/>
      <c r="Y122" s="42"/>
      <c r="Z122" s="42"/>
      <c r="AA122" s="42"/>
      <c r="AB122" s="42"/>
      <c r="AC122" s="42"/>
      <c r="AD122" s="42"/>
    </row>
    <row r="123" spans="1:30" x14ac:dyDescent="0.3">
      <c r="A123" s="55">
        <v>117</v>
      </c>
      <c r="B123" s="23"/>
      <c r="C123" s="23"/>
      <c r="D123" s="23"/>
      <c r="E123" s="35"/>
      <c r="F123" s="168"/>
      <c r="G123" s="168"/>
      <c r="H123" s="23"/>
      <c r="I123" s="23"/>
      <c r="J123" s="23"/>
      <c r="K123" s="37"/>
      <c r="L123" s="23"/>
      <c r="M123" s="23"/>
      <c r="N123" s="23"/>
      <c r="O123" s="23"/>
      <c r="P123" s="23"/>
      <c r="Q123" s="42"/>
      <c r="R123" s="42"/>
      <c r="S123" s="42"/>
      <c r="T123" s="42"/>
      <c r="U123" s="42"/>
      <c r="V123" s="42"/>
      <c r="W123" s="42"/>
      <c r="X123" s="42"/>
      <c r="Y123" s="42"/>
      <c r="Z123" s="42"/>
      <c r="AA123" s="42"/>
      <c r="AB123" s="42"/>
      <c r="AC123" s="42"/>
      <c r="AD123" s="42"/>
    </row>
    <row r="124" spans="1:30" x14ac:dyDescent="0.3">
      <c r="A124" s="55">
        <v>118</v>
      </c>
      <c r="B124" s="23"/>
      <c r="C124" s="23"/>
      <c r="D124" s="23"/>
      <c r="E124" s="35"/>
      <c r="F124" s="168"/>
      <c r="G124" s="168"/>
      <c r="H124" s="23"/>
      <c r="I124" s="23"/>
      <c r="J124" s="23"/>
      <c r="K124" s="37"/>
      <c r="L124" s="23"/>
      <c r="M124" s="23"/>
      <c r="N124" s="23"/>
      <c r="O124" s="23"/>
      <c r="P124" s="23"/>
      <c r="Q124" s="42"/>
      <c r="R124" s="42"/>
      <c r="S124" s="42"/>
      <c r="T124" s="42"/>
      <c r="U124" s="42"/>
      <c r="V124" s="42"/>
      <c r="W124" s="42"/>
      <c r="X124" s="42"/>
      <c r="Y124" s="42"/>
      <c r="Z124" s="42"/>
      <c r="AA124" s="42"/>
      <c r="AB124" s="42"/>
      <c r="AC124" s="42"/>
      <c r="AD124" s="42"/>
    </row>
    <row r="125" spans="1:30" x14ac:dyDescent="0.3">
      <c r="A125" s="55">
        <v>119</v>
      </c>
      <c r="B125" s="23"/>
      <c r="C125" s="23"/>
      <c r="D125" s="23"/>
      <c r="E125" s="35"/>
      <c r="F125" s="168"/>
      <c r="G125" s="168"/>
      <c r="H125" s="23"/>
      <c r="I125" s="23"/>
      <c r="J125" s="23"/>
      <c r="K125" s="37"/>
      <c r="L125" s="23"/>
      <c r="M125" s="23"/>
      <c r="N125" s="23"/>
      <c r="O125" s="23"/>
      <c r="P125" s="23"/>
      <c r="Q125" s="42"/>
      <c r="R125" s="42"/>
      <c r="S125" s="42"/>
      <c r="T125" s="42"/>
      <c r="U125" s="42"/>
      <c r="V125" s="42"/>
      <c r="W125" s="42"/>
      <c r="X125" s="42"/>
      <c r="Y125" s="42"/>
      <c r="Z125" s="42"/>
      <c r="AA125" s="42"/>
      <c r="AB125" s="42"/>
      <c r="AC125" s="42"/>
      <c r="AD125" s="42"/>
    </row>
    <row r="126" spans="1:30" x14ac:dyDescent="0.3">
      <c r="A126" s="55">
        <v>120</v>
      </c>
      <c r="B126" s="23"/>
      <c r="C126" s="23"/>
      <c r="D126" s="23"/>
      <c r="E126" s="35"/>
      <c r="F126" s="168"/>
      <c r="G126" s="168"/>
      <c r="H126" s="23"/>
      <c r="I126" s="23"/>
      <c r="J126" s="23"/>
      <c r="K126" s="37"/>
      <c r="L126" s="23"/>
      <c r="M126" s="23"/>
      <c r="N126" s="23"/>
      <c r="O126" s="23"/>
      <c r="P126" s="23"/>
      <c r="Q126" s="42"/>
      <c r="R126" s="42"/>
      <c r="S126" s="42"/>
      <c r="T126" s="42"/>
      <c r="U126" s="42"/>
      <c r="V126" s="42"/>
      <c r="W126" s="42"/>
      <c r="X126" s="42"/>
      <c r="Y126" s="42"/>
      <c r="Z126" s="42"/>
      <c r="AA126" s="42"/>
      <c r="AB126" s="42"/>
      <c r="AC126" s="42"/>
      <c r="AD126" s="42"/>
    </row>
    <row r="127" spans="1:30" x14ac:dyDescent="0.3">
      <c r="A127" s="55">
        <v>121</v>
      </c>
      <c r="B127" s="23"/>
      <c r="C127" s="23"/>
      <c r="D127" s="23"/>
      <c r="E127" s="35"/>
      <c r="F127" s="168"/>
      <c r="G127" s="168"/>
      <c r="H127" s="23"/>
      <c r="I127" s="23"/>
      <c r="J127" s="23"/>
      <c r="K127" s="37"/>
      <c r="L127" s="23"/>
      <c r="M127" s="23"/>
      <c r="N127" s="23"/>
      <c r="O127" s="23"/>
      <c r="P127" s="23"/>
      <c r="Q127" s="42"/>
      <c r="R127" s="42"/>
      <c r="S127" s="42"/>
      <c r="T127" s="42"/>
      <c r="U127" s="42"/>
      <c r="V127" s="42"/>
      <c r="W127" s="42"/>
      <c r="X127" s="42"/>
      <c r="Y127" s="42"/>
      <c r="Z127" s="42"/>
      <c r="AA127" s="42"/>
      <c r="AB127" s="42"/>
      <c r="AC127" s="42"/>
      <c r="AD127" s="42"/>
    </row>
    <row r="128" spans="1:30" x14ac:dyDescent="0.3">
      <c r="A128" s="55">
        <v>122</v>
      </c>
      <c r="B128" s="23"/>
      <c r="C128" s="23"/>
      <c r="D128" s="23"/>
      <c r="E128" s="35"/>
      <c r="F128" s="168"/>
      <c r="G128" s="168"/>
      <c r="H128" s="23"/>
      <c r="I128" s="23"/>
      <c r="J128" s="23"/>
      <c r="K128" s="37"/>
      <c r="L128" s="23"/>
      <c r="M128" s="23"/>
      <c r="N128" s="23"/>
      <c r="O128" s="23"/>
      <c r="P128" s="23"/>
      <c r="Q128" s="42"/>
      <c r="R128" s="42"/>
      <c r="S128" s="42"/>
      <c r="T128" s="42"/>
      <c r="U128" s="42"/>
      <c r="V128" s="42"/>
      <c r="W128" s="42"/>
      <c r="X128" s="42"/>
      <c r="Y128" s="42"/>
      <c r="Z128" s="42"/>
      <c r="AA128" s="42"/>
      <c r="AB128" s="42"/>
      <c r="AC128" s="42"/>
      <c r="AD128" s="42"/>
    </row>
    <row r="129" spans="1:30" x14ac:dyDescent="0.3">
      <c r="A129" s="55">
        <v>123</v>
      </c>
      <c r="B129" s="23"/>
      <c r="C129" s="23"/>
      <c r="D129" s="23"/>
      <c r="E129" s="35"/>
      <c r="F129" s="168"/>
      <c r="G129" s="168"/>
      <c r="H129" s="23"/>
      <c r="I129" s="23"/>
      <c r="J129" s="23"/>
      <c r="K129" s="37"/>
      <c r="L129" s="23"/>
      <c r="M129" s="23"/>
      <c r="N129" s="23"/>
      <c r="O129" s="23"/>
      <c r="P129" s="23"/>
      <c r="Q129" s="42"/>
      <c r="R129" s="42"/>
      <c r="S129" s="42"/>
      <c r="T129" s="42"/>
      <c r="U129" s="42"/>
      <c r="V129" s="42"/>
      <c r="W129" s="42"/>
      <c r="X129" s="42"/>
      <c r="Y129" s="42"/>
      <c r="Z129" s="42"/>
      <c r="AA129" s="42"/>
      <c r="AB129" s="42"/>
      <c r="AC129" s="42"/>
      <c r="AD129" s="42"/>
    </row>
    <row r="130" spans="1:30" x14ac:dyDescent="0.3">
      <c r="A130" s="55">
        <v>124</v>
      </c>
      <c r="B130" s="23"/>
      <c r="C130" s="23"/>
      <c r="D130" s="23"/>
      <c r="E130" s="35"/>
      <c r="F130" s="168"/>
      <c r="G130" s="168"/>
      <c r="H130" s="23"/>
      <c r="I130" s="23"/>
      <c r="J130" s="23"/>
      <c r="K130" s="37"/>
      <c r="L130" s="23"/>
      <c r="M130" s="23"/>
      <c r="N130" s="23"/>
      <c r="O130" s="23"/>
      <c r="P130" s="23"/>
      <c r="Q130" s="42"/>
      <c r="R130" s="42"/>
      <c r="S130" s="42"/>
      <c r="T130" s="42"/>
      <c r="U130" s="42"/>
      <c r="V130" s="42"/>
      <c r="W130" s="42"/>
      <c r="X130" s="42"/>
      <c r="Y130" s="42"/>
      <c r="Z130" s="42"/>
      <c r="AA130" s="42"/>
      <c r="AB130" s="42"/>
      <c r="AC130" s="42"/>
      <c r="AD130" s="42"/>
    </row>
    <row r="131" spans="1:30" x14ac:dyDescent="0.3">
      <c r="A131" s="55">
        <v>125</v>
      </c>
      <c r="B131" s="23"/>
      <c r="C131" s="23"/>
      <c r="D131" s="23"/>
      <c r="E131" s="35"/>
      <c r="F131" s="168"/>
      <c r="G131" s="168"/>
      <c r="H131" s="23"/>
      <c r="I131" s="23"/>
      <c r="J131" s="23"/>
      <c r="K131" s="37"/>
      <c r="L131" s="23"/>
      <c r="M131" s="23"/>
      <c r="N131" s="23"/>
      <c r="O131" s="23"/>
      <c r="P131" s="23"/>
      <c r="Q131" s="42"/>
      <c r="R131" s="42"/>
      <c r="S131" s="42"/>
      <c r="T131" s="42"/>
      <c r="U131" s="42"/>
      <c r="V131" s="42"/>
      <c r="W131" s="42"/>
      <c r="X131" s="42"/>
      <c r="Y131" s="42"/>
      <c r="Z131" s="42"/>
      <c r="AA131" s="42"/>
      <c r="AB131" s="42"/>
      <c r="AC131" s="42"/>
      <c r="AD131" s="42"/>
    </row>
    <row r="132" spans="1:30" x14ac:dyDescent="0.3">
      <c r="A132" s="55">
        <v>126</v>
      </c>
      <c r="B132" s="23"/>
      <c r="C132" s="23"/>
      <c r="D132" s="23"/>
      <c r="E132" s="35"/>
      <c r="F132" s="168"/>
      <c r="G132" s="168"/>
      <c r="H132" s="23"/>
      <c r="I132" s="23"/>
      <c r="J132" s="23"/>
      <c r="K132" s="37"/>
      <c r="L132" s="23"/>
      <c r="M132" s="23"/>
      <c r="N132" s="23"/>
      <c r="O132" s="23"/>
      <c r="P132" s="23"/>
      <c r="Q132" s="42"/>
      <c r="R132" s="42"/>
      <c r="S132" s="42"/>
      <c r="T132" s="42"/>
      <c r="U132" s="42"/>
      <c r="V132" s="42"/>
      <c r="W132" s="42"/>
      <c r="X132" s="42"/>
      <c r="Y132" s="42"/>
      <c r="Z132" s="42"/>
      <c r="AA132" s="42"/>
      <c r="AB132" s="42"/>
      <c r="AC132" s="42"/>
      <c r="AD132" s="42"/>
    </row>
    <row r="133" spans="1:30" x14ac:dyDescent="0.3">
      <c r="A133" s="55">
        <v>127</v>
      </c>
      <c r="B133" s="23"/>
      <c r="C133" s="23"/>
      <c r="D133" s="23"/>
      <c r="E133" s="35"/>
      <c r="F133" s="168"/>
      <c r="G133" s="168"/>
      <c r="H133" s="23"/>
      <c r="I133" s="23"/>
      <c r="J133" s="23"/>
      <c r="K133" s="37"/>
      <c r="L133" s="23"/>
      <c r="M133" s="23"/>
      <c r="N133" s="23"/>
      <c r="O133" s="23"/>
      <c r="P133" s="23"/>
      <c r="Q133" s="42"/>
      <c r="R133" s="42"/>
      <c r="S133" s="42"/>
      <c r="T133" s="42"/>
      <c r="U133" s="42"/>
      <c r="V133" s="42"/>
      <c r="W133" s="42"/>
      <c r="X133" s="42"/>
      <c r="Y133" s="42"/>
      <c r="Z133" s="42"/>
      <c r="AA133" s="42"/>
      <c r="AB133" s="42"/>
      <c r="AC133" s="42"/>
      <c r="AD133" s="42"/>
    </row>
    <row r="134" spans="1:30" x14ac:dyDescent="0.3">
      <c r="A134" s="55">
        <v>128</v>
      </c>
      <c r="B134" s="23"/>
      <c r="C134" s="23"/>
      <c r="D134" s="23"/>
      <c r="E134" s="35"/>
      <c r="F134" s="168"/>
      <c r="G134" s="168"/>
      <c r="H134" s="23"/>
      <c r="I134" s="23"/>
      <c r="J134" s="23"/>
      <c r="K134" s="37"/>
      <c r="L134" s="23"/>
      <c r="M134" s="23"/>
      <c r="N134" s="23"/>
      <c r="O134" s="23"/>
      <c r="P134" s="23"/>
      <c r="Q134" s="42"/>
      <c r="R134" s="42"/>
      <c r="S134" s="42"/>
      <c r="T134" s="42"/>
      <c r="U134" s="42"/>
      <c r="V134" s="42"/>
      <c r="W134" s="42"/>
      <c r="X134" s="42"/>
      <c r="Y134" s="42"/>
      <c r="Z134" s="42"/>
      <c r="AA134" s="42"/>
      <c r="AB134" s="42"/>
      <c r="AC134" s="42"/>
      <c r="AD134" s="42"/>
    </row>
    <row r="135" spans="1:30" x14ac:dyDescent="0.3">
      <c r="A135" s="55">
        <v>129</v>
      </c>
      <c r="B135" s="23"/>
      <c r="C135" s="23"/>
      <c r="D135" s="23"/>
      <c r="E135" s="35"/>
      <c r="F135" s="168"/>
      <c r="G135" s="168"/>
      <c r="H135" s="23"/>
      <c r="I135" s="23"/>
      <c r="J135" s="23"/>
      <c r="K135" s="37"/>
      <c r="L135" s="23"/>
      <c r="M135" s="23"/>
      <c r="N135" s="23"/>
      <c r="O135" s="23"/>
      <c r="P135" s="23"/>
      <c r="Q135" s="42"/>
      <c r="R135" s="42"/>
      <c r="S135" s="42"/>
      <c r="T135" s="42"/>
      <c r="U135" s="42"/>
      <c r="V135" s="42"/>
      <c r="W135" s="42"/>
      <c r="X135" s="42"/>
      <c r="Y135" s="42"/>
      <c r="Z135" s="42"/>
      <c r="AA135" s="42"/>
      <c r="AB135" s="42"/>
      <c r="AC135" s="42"/>
      <c r="AD135" s="42"/>
    </row>
    <row r="136" spans="1:30" x14ac:dyDescent="0.3">
      <c r="A136" s="55">
        <v>130</v>
      </c>
      <c r="B136" s="23"/>
      <c r="C136" s="23"/>
      <c r="D136" s="23"/>
      <c r="E136" s="35"/>
      <c r="F136" s="168"/>
      <c r="G136" s="168"/>
      <c r="H136" s="23"/>
      <c r="I136" s="23"/>
      <c r="J136" s="23"/>
      <c r="K136" s="37"/>
      <c r="L136" s="23"/>
      <c r="M136" s="23"/>
      <c r="N136" s="23"/>
      <c r="O136" s="23"/>
      <c r="P136" s="23"/>
      <c r="Q136" s="42"/>
      <c r="R136" s="42"/>
      <c r="S136" s="42"/>
      <c r="T136" s="42"/>
      <c r="U136" s="42"/>
      <c r="V136" s="42"/>
      <c r="W136" s="42"/>
      <c r="X136" s="42"/>
      <c r="Y136" s="42"/>
      <c r="Z136" s="42"/>
      <c r="AA136" s="42"/>
      <c r="AB136" s="42"/>
      <c r="AC136" s="42"/>
      <c r="AD136" s="42"/>
    </row>
    <row r="137" spans="1:30" x14ac:dyDescent="0.3">
      <c r="A137" s="55">
        <v>131</v>
      </c>
      <c r="B137" s="23"/>
      <c r="C137" s="23"/>
      <c r="D137" s="23"/>
      <c r="E137" s="35"/>
      <c r="F137" s="168"/>
      <c r="G137" s="168"/>
      <c r="H137" s="23"/>
      <c r="I137" s="23"/>
      <c r="J137" s="23"/>
      <c r="K137" s="37"/>
      <c r="L137" s="23"/>
      <c r="M137" s="23"/>
      <c r="N137" s="23"/>
      <c r="O137" s="23"/>
      <c r="P137" s="23"/>
      <c r="Q137" s="42"/>
      <c r="R137" s="42"/>
      <c r="S137" s="42"/>
      <c r="T137" s="42"/>
      <c r="U137" s="42"/>
      <c r="V137" s="42"/>
      <c r="W137" s="42"/>
      <c r="X137" s="42"/>
      <c r="Y137" s="42"/>
      <c r="Z137" s="42"/>
      <c r="AA137" s="42"/>
      <c r="AB137" s="42"/>
      <c r="AC137" s="42"/>
      <c r="AD137" s="42"/>
    </row>
    <row r="138" spans="1:30" x14ac:dyDescent="0.3">
      <c r="A138" s="55">
        <v>132</v>
      </c>
      <c r="B138" s="23"/>
      <c r="C138" s="23"/>
      <c r="D138" s="23"/>
      <c r="E138" s="35"/>
      <c r="F138" s="168"/>
      <c r="G138" s="168"/>
      <c r="H138" s="23"/>
      <c r="I138" s="23"/>
      <c r="J138" s="23"/>
      <c r="K138" s="37"/>
      <c r="L138" s="23"/>
      <c r="M138" s="23"/>
      <c r="N138" s="23"/>
      <c r="O138" s="23"/>
      <c r="P138" s="23"/>
      <c r="Q138" s="42"/>
      <c r="R138" s="42"/>
      <c r="S138" s="42"/>
      <c r="T138" s="42"/>
      <c r="U138" s="42"/>
      <c r="V138" s="42"/>
      <c r="W138" s="42"/>
      <c r="X138" s="42"/>
      <c r="Y138" s="42"/>
      <c r="Z138" s="42"/>
      <c r="AA138" s="42"/>
      <c r="AB138" s="42"/>
      <c r="AC138" s="42"/>
      <c r="AD138" s="42"/>
    </row>
    <row r="139" spans="1:30" x14ac:dyDescent="0.3">
      <c r="A139" s="55">
        <v>133</v>
      </c>
      <c r="B139" s="23"/>
      <c r="C139" s="23"/>
      <c r="D139" s="23"/>
      <c r="E139" s="35"/>
      <c r="F139" s="168"/>
      <c r="G139" s="168"/>
      <c r="H139" s="23"/>
      <c r="I139" s="23"/>
      <c r="J139" s="23"/>
      <c r="K139" s="37"/>
      <c r="L139" s="23"/>
      <c r="M139" s="23"/>
      <c r="N139" s="23"/>
      <c r="O139" s="23"/>
      <c r="P139" s="23"/>
      <c r="Q139" s="42"/>
      <c r="R139" s="42"/>
      <c r="S139" s="42"/>
      <c r="T139" s="42"/>
      <c r="U139" s="42"/>
      <c r="V139" s="42"/>
      <c r="W139" s="42"/>
      <c r="X139" s="42"/>
      <c r="Y139" s="42"/>
      <c r="Z139" s="42"/>
      <c r="AA139" s="42"/>
      <c r="AB139" s="42"/>
      <c r="AC139" s="42"/>
      <c r="AD139" s="42"/>
    </row>
    <row r="140" spans="1:30" x14ac:dyDescent="0.3">
      <c r="A140" s="55">
        <v>134</v>
      </c>
      <c r="B140" s="23"/>
      <c r="C140" s="23"/>
      <c r="D140" s="23"/>
      <c r="E140" s="35"/>
      <c r="F140" s="168"/>
      <c r="G140" s="168"/>
      <c r="H140" s="23"/>
      <c r="I140" s="23"/>
      <c r="J140" s="23"/>
      <c r="K140" s="37"/>
      <c r="L140" s="23"/>
      <c r="M140" s="23"/>
      <c r="N140" s="23"/>
      <c r="O140" s="23"/>
      <c r="P140" s="23"/>
      <c r="Q140" s="42"/>
      <c r="R140" s="42"/>
      <c r="S140" s="42"/>
      <c r="T140" s="42"/>
      <c r="U140" s="42"/>
      <c r="V140" s="42"/>
      <c r="W140" s="42"/>
      <c r="X140" s="42"/>
      <c r="Y140" s="42"/>
      <c r="Z140" s="42"/>
      <c r="AA140" s="42"/>
      <c r="AB140" s="42"/>
      <c r="AC140" s="42"/>
      <c r="AD140" s="42"/>
    </row>
    <row r="141" spans="1:30" x14ac:dyDescent="0.3">
      <c r="A141" s="55">
        <v>135</v>
      </c>
      <c r="B141" s="23"/>
      <c r="C141" s="23"/>
      <c r="D141" s="23"/>
      <c r="E141" s="35"/>
      <c r="F141" s="168"/>
      <c r="G141" s="168"/>
      <c r="H141" s="23"/>
      <c r="I141" s="23"/>
      <c r="J141" s="23"/>
      <c r="K141" s="37"/>
      <c r="L141" s="23"/>
      <c r="M141" s="23"/>
      <c r="N141" s="23"/>
      <c r="O141" s="23"/>
      <c r="P141" s="23"/>
      <c r="Q141" s="42"/>
      <c r="R141" s="42"/>
      <c r="S141" s="42"/>
      <c r="T141" s="42"/>
      <c r="U141" s="42"/>
      <c r="V141" s="42"/>
      <c r="W141" s="42"/>
      <c r="X141" s="42"/>
      <c r="Y141" s="42"/>
      <c r="Z141" s="42"/>
      <c r="AA141" s="42"/>
      <c r="AB141" s="42"/>
      <c r="AC141" s="42"/>
      <c r="AD141" s="42"/>
    </row>
    <row r="142" spans="1:30" x14ac:dyDescent="0.3">
      <c r="A142" s="55">
        <v>136</v>
      </c>
      <c r="B142" s="23"/>
      <c r="C142" s="23"/>
      <c r="D142" s="23"/>
      <c r="E142" s="35"/>
      <c r="F142" s="168"/>
      <c r="G142" s="168"/>
      <c r="H142" s="23"/>
      <c r="I142" s="23"/>
      <c r="J142" s="23"/>
      <c r="K142" s="37"/>
      <c r="L142" s="23"/>
      <c r="M142" s="23"/>
      <c r="N142" s="23"/>
      <c r="O142" s="23"/>
      <c r="P142" s="23"/>
      <c r="Q142" s="42"/>
      <c r="R142" s="42"/>
      <c r="S142" s="42"/>
      <c r="T142" s="42"/>
      <c r="U142" s="42"/>
      <c r="V142" s="42"/>
      <c r="W142" s="42"/>
      <c r="X142" s="42"/>
      <c r="Y142" s="42"/>
      <c r="Z142" s="42"/>
      <c r="AA142" s="42"/>
      <c r="AB142" s="42"/>
      <c r="AC142" s="42"/>
      <c r="AD142" s="42"/>
    </row>
    <row r="143" spans="1:30" x14ac:dyDescent="0.3">
      <c r="A143" s="55">
        <v>137</v>
      </c>
      <c r="B143" s="23"/>
      <c r="C143" s="23"/>
      <c r="D143" s="23"/>
      <c r="E143" s="35"/>
      <c r="F143" s="168"/>
      <c r="G143" s="168"/>
      <c r="H143" s="23"/>
      <c r="I143" s="23"/>
      <c r="J143" s="23"/>
      <c r="K143" s="37"/>
      <c r="L143" s="23"/>
      <c r="M143" s="23"/>
      <c r="N143" s="23"/>
      <c r="O143" s="23"/>
      <c r="P143" s="23"/>
      <c r="Q143" s="42"/>
      <c r="R143" s="42"/>
      <c r="S143" s="42"/>
      <c r="T143" s="42"/>
      <c r="U143" s="42"/>
      <c r="V143" s="42"/>
      <c r="W143" s="42"/>
      <c r="X143" s="42"/>
      <c r="Y143" s="42"/>
      <c r="Z143" s="42"/>
      <c r="AA143" s="42"/>
      <c r="AB143" s="42"/>
      <c r="AC143" s="42"/>
      <c r="AD143" s="42"/>
    </row>
    <row r="144" spans="1:30" x14ac:dyDescent="0.3">
      <c r="A144" s="55">
        <v>138</v>
      </c>
      <c r="B144" s="23"/>
      <c r="C144" s="23"/>
      <c r="D144" s="23"/>
      <c r="E144" s="35"/>
      <c r="F144" s="168"/>
      <c r="G144" s="168"/>
      <c r="H144" s="23"/>
      <c r="I144" s="23"/>
      <c r="J144" s="23"/>
      <c r="K144" s="37"/>
      <c r="L144" s="23"/>
      <c r="M144" s="23"/>
      <c r="N144" s="23"/>
      <c r="O144" s="23"/>
      <c r="P144" s="23"/>
      <c r="Q144" s="42"/>
      <c r="R144" s="42"/>
      <c r="S144" s="42"/>
      <c r="T144" s="42"/>
      <c r="U144" s="42"/>
      <c r="V144" s="42"/>
      <c r="W144" s="42"/>
      <c r="X144" s="42"/>
      <c r="Y144" s="42"/>
      <c r="Z144" s="42"/>
      <c r="AA144" s="42"/>
      <c r="AB144" s="42"/>
      <c r="AC144" s="42"/>
      <c r="AD144" s="42"/>
    </row>
    <row r="145" spans="1:30" x14ac:dyDescent="0.3">
      <c r="A145" s="55">
        <v>139</v>
      </c>
      <c r="B145" s="23"/>
      <c r="C145" s="23"/>
      <c r="D145" s="23"/>
      <c r="E145" s="35"/>
      <c r="F145" s="168"/>
      <c r="G145" s="168"/>
      <c r="H145" s="23"/>
      <c r="I145" s="23"/>
      <c r="J145" s="23"/>
      <c r="K145" s="37"/>
      <c r="L145" s="23"/>
      <c r="M145" s="23"/>
      <c r="N145" s="23"/>
      <c r="O145" s="23"/>
      <c r="P145" s="23"/>
      <c r="Q145" s="42"/>
      <c r="R145" s="42"/>
      <c r="S145" s="42"/>
      <c r="T145" s="42"/>
      <c r="U145" s="42"/>
      <c r="V145" s="42"/>
      <c r="W145" s="42"/>
      <c r="X145" s="42"/>
      <c r="Y145" s="42"/>
      <c r="Z145" s="42"/>
      <c r="AA145" s="42"/>
      <c r="AB145" s="42"/>
      <c r="AC145" s="42"/>
      <c r="AD145" s="42"/>
    </row>
    <row r="146" spans="1:30" x14ac:dyDescent="0.3">
      <c r="A146" s="55">
        <v>140</v>
      </c>
      <c r="B146" s="23"/>
      <c r="C146" s="23"/>
      <c r="D146" s="23"/>
      <c r="E146" s="35"/>
      <c r="F146" s="168"/>
      <c r="G146" s="168"/>
      <c r="H146" s="23"/>
      <c r="I146" s="23"/>
      <c r="J146" s="23"/>
      <c r="K146" s="37"/>
      <c r="L146" s="23"/>
      <c r="M146" s="23"/>
      <c r="N146" s="23"/>
      <c r="O146" s="23"/>
      <c r="P146" s="23"/>
      <c r="Q146" s="42"/>
      <c r="R146" s="42"/>
      <c r="S146" s="42"/>
      <c r="T146" s="42"/>
      <c r="U146" s="42"/>
      <c r="V146" s="42"/>
      <c r="W146" s="42"/>
      <c r="X146" s="42"/>
      <c r="Y146" s="42"/>
      <c r="Z146" s="42"/>
      <c r="AA146" s="42"/>
      <c r="AB146" s="42"/>
      <c r="AC146" s="42"/>
      <c r="AD146" s="42"/>
    </row>
    <row r="147" spans="1:30" x14ac:dyDescent="0.3">
      <c r="A147" s="55">
        <v>141</v>
      </c>
      <c r="B147" s="23"/>
      <c r="C147" s="23"/>
      <c r="D147" s="23"/>
      <c r="E147" s="35"/>
      <c r="F147" s="168"/>
      <c r="G147" s="168"/>
      <c r="H147" s="23"/>
      <c r="I147" s="23"/>
      <c r="J147" s="23"/>
      <c r="K147" s="37"/>
      <c r="L147" s="23"/>
      <c r="M147" s="23"/>
      <c r="N147" s="23"/>
      <c r="O147" s="23"/>
      <c r="P147" s="23"/>
      <c r="Q147" s="42"/>
      <c r="R147" s="42"/>
      <c r="S147" s="42"/>
      <c r="T147" s="42"/>
      <c r="U147" s="42"/>
      <c r="V147" s="42"/>
      <c r="W147" s="42"/>
      <c r="X147" s="42"/>
      <c r="Y147" s="42"/>
      <c r="Z147" s="42"/>
      <c r="AA147" s="42"/>
      <c r="AB147" s="42"/>
      <c r="AC147" s="42"/>
      <c r="AD147" s="42"/>
    </row>
    <row r="148" spans="1:30" x14ac:dyDescent="0.3">
      <c r="A148" s="55">
        <v>142</v>
      </c>
      <c r="B148" s="23"/>
      <c r="C148" s="23"/>
      <c r="D148" s="23"/>
      <c r="E148" s="35"/>
      <c r="F148" s="168"/>
      <c r="G148" s="168"/>
      <c r="H148" s="23"/>
      <c r="I148" s="23"/>
      <c r="J148" s="23"/>
      <c r="K148" s="37"/>
      <c r="L148" s="23"/>
      <c r="M148" s="23"/>
      <c r="N148" s="23"/>
      <c r="O148" s="23"/>
      <c r="P148" s="23"/>
      <c r="Q148" s="42"/>
      <c r="R148" s="42"/>
      <c r="S148" s="42"/>
      <c r="T148" s="42"/>
      <c r="U148" s="42"/>
      <c r="V148" s="42"/>
      <c r="W148" s="42"/>
      <c r="X148" s="42"/>
      <c r="Y148" s="42"/>
      <c r="Z148" s="42"/>
      <c r="AA148" s="42"/>
      <c r="AB148" s="42"/>
      <c r="AC148" s="42"/>
      <c r="AD148" s="42"/>
    </row>
    <row r="149" spans="1:30" x14ac:dyDescent="0.3">
      <c r="A149" s="55">
        <v>143</v>
      </c>
      <c r="B149" s="23"/>
      <c r="C149" s="23"/>
      <c r="D149" s="23"/>
      <c r="E149" s="35"/>
      <c r="F149" s="168"/>
      <c r="G149" s="168"/>
      <c r="H149" s="23"/>
      <c r="I149" s="23"/>
      <c r="J149" s="23"/>
      <c r="K149" s="37"/>
      <c r="L149" s="23"/>
      <c r="M149" s="23"/>
      <c r="N149" s="23"/>
      <c r="O149" s="23"/>
      <c r="P149" s="23"/>
      <c r="Q149" s="42"/>
      <c r="R149" s="42"/>
      <c r="S149" s="42"/>
      <c r="T149" s="42"/>
      <c r="U149" s="42"/>
      <c r="V149" s="42"/>
      <c r="W149" s="42"/>
      <c r="X149" s="42"/>
      <c r="Y149" s="42"/>
      <c r="Z149" s="42"/>
      <c r="AA149" s="42"/>
      <c r="AB149" s="42"/>
      <c r="AC149" s="42"/>
      <c r="AD149" s="42"/>
    </row>
    <row r="150" spans="1:30" x14ac:dyDescent="0.3">
      <c r="A150" s="55">
        <v>144</v>
      </c>
      <c r="B150" s="23"/>
      <c r="C150" s="23"/>
      <c r="D150" s="23"/>
      <c r="E150" s="35"/>
      <c r="F150" s="168"/>
      <c r="G150" s="168"/>
      <c r="H150" s="23"/>
      <c r="I150" s="23"/>
      <c r="J150" s="23"/>
      <c r="K150" s="37"/>
      <c r="L150" s="23"/>
      <c r="M150" s="23"/>
      <c r="N150" s="23"/>
      <c r="O150" s="23"/>
      <c r="P150" s="23"/>
      <c r="Q150" s="42"/>
      <c r="R150" s="42"/>
      <c r="S150" s="42"/>
      <c r="T150" s="42"/>
      <c r="U150" s="42"/>
      <c r="V150" s="42"/>
      <c r="W150" s="42"/>
      <c r="X150" s="42"/>
      <c r="Y150" s="42"/>
      <c r="Z150" s="42"/>
      <c r="AA150" s="42"/>
      <c r="AB150" s="42"/>
      <c r="AC150" s="42"/>
      <c r="AD150" s="42"/>
    </row>
    <row r="151" spans="1:30" x14ac:dyDescent="0.3">
      <c r="A151" s="55">
        <v>145</v>
      </c>
      <c r="B151" s="23"/>
      <c r="C151" s="23"/>
      <c r="D151" s="23"/>
      <c r="E151" s="35"/>
      <c r="F151" s="168"/>
      <c r="G151" s="168"/>
      <c r="H151" s="23"/>
      <c r="I151" s="23"/>
      <c r="J151" s="23"/>
      <c r="K151" s="37"/>
      <c r="L151" s="23"/>
      <c r="M151" s="23"/>
      <c r="N151" s="23"/>
      <c r="O151" s="23"/>
      <c r="P151" s="23"/>
      <c r="Q151" s="42"/>
      <c r="R151" s="42"/>
      <c r="S151" s="42"/>
      <c r="T151" s="42"/>
      <c r="U151" s="42"/>
      <c r="V151" s="42"/>
      <c r="W151" s="42"/>
      <c r="X151" s="42"/>
      <c r="Y151" s="42"/>
      <c r="Z151" s="42"/>
      <c r="AA151" s="42"/>
      <c r="AB151" s="42"/>
      <c r="AC151" s="42"/>
      <c r="AD151" s="42"/>
    </row>
    <row r="152" spans="1:30" x14ac:dyDescent="0.3">
      <c r="A152" s="55">
        <v>146</v>
      </c>
      <c r="B152" s="23"/>
      <c r="C152" s="23"/>
      <c r="D152" s="23"/>
      <c r="E152" s="35"/>
      <c r="F152" s="168"/>
      <c r="G152" s="168"/>
      <c r="H152" s="23"/>
      <c r="I152" s="23"/>
      <c r="J152" s="23"/>
      <c r="K152" s="37"/>
      <c r="L152" s="23"/>
      <c r="M152" s="23"/>
      <c r="N152" s="23"/>
      <c r="O152" s="23"/>
      <c r="P152" s="23"/>
      <c r="Q152" s="42"/>
      <c r="R152" s="42"/>
      <c r="S152" s="42"/>
      <c r="T152" s="42"/>
      <c r="U152" s="42"/>
      <c r="V152" s="42"/>
      <c r="W152" s="42"/>
      <c r="X152" s="42"/>
      <c r="Y152" s="42"/>
      <c r="Z152" s="42"/>
      <c r="AA152" s="42"/>
      <c r="AB152" s="42"/>
      <c r="AC152" s="42"/>
      <c r="AD152" s="42"/>
    </row>
    <row r="153" spans="1:30" x14ac:dyDescent="0.3">
      <c r="A153" s="55">
        <v>147</v>
      </c>
      <c r="B153" s="23"/>
      <c r="C153" s="23"/>
      <c r="D153" s="23"/>
      <c r="E153" s="35"/>
      <c r="F153" s="168"/>
      <c r="G153" s="168"/>
      <c r="H153" s="23"/>
      <c r="I153" s="23"/>
      <c r="J153" s="23"/>
      <c r="K153" s="37"/>
      <c r="L153" s="23"/>
      <c r="M153" s="23"/>
      <c r="N153" s="23"/>
      <c r="O153" s="23"/>
      <c r="P153" s="23"/>
      <c r="Q153" s="42"/>
      <c r="R153" s="42"/>
      <c r="S153" s="42"/>
      <c r="T153" s="42"/>
      <c r="U153" s="42"/>
      <c r="V153" s="42"/>
      <c r="W153" s="42"/>
      <c r="X153" s="42"/>
      <c r="Y153" s="42"/>
      <c r="Z153" s="42"/>
      <c r="AA153" s="42"/>
      <c r="AB153" s="42"/>
      <c r="AC153" s="42"/>
      <c r="AD153" s="42"/>
    </row>
    <row r="154" spans="1:30" x14ac:dyDescent="0.3">
      <c r="A154" s="55">
        <v>148</v>
      </c>
      <c r="B154" s="23"/>
      <c r="C154" s="23"/>
      <c r="D154" s="23"/>
      <c r="E154" s="35"/>
      <c r="F154" s="168"/>
      <c r="G154" s="168"/>
      <c r="H154" s="23"/>
      <c r="I154" s="23"/>
      <c r="J154" s="23"/>
      <c r="K154" s="37"/>
      <c r="L154" s="23"/>
      <c r="M154" s="23"/>
      <c r="N154" s="23"/>
      <c r="O154" s="23"/>
      <c r="P154" s="23"/>
      <c r="Q154" s="42"/>
      <c r="R154" s="42"/>
      <c r="S154" s="42"/>
      <c r="T154" s="42"/>
      <c r="U154" s="42"/>
      <c r="V154" s="42"/>
      <c r="W154" s="42"/>
      <c r="X154" s="42"/>
      <c r="Y154" s="42"/>
      <c r="Z154" s="42"/>
      <c r="AA154" s="42"/>
      <c r="AB154" s="42"/>
      <c r="AC154" s="42"/>
      <c r="AD154" s="42"/>
    </row>
    <row r="155" spans="1:30" x14ac:dyDescent="0.3">
      <c r="A155" s="55">
        <v>149</v>
      </c>
      <c r="B155" s="23"/>
      <c r="C155" s="23"/>
      <c r="D155" s="23"/>
      <c r="E155" s="35"/>
      <c r="F155" s="168"/>
      <c r="G155" s="168"/>
      <c r="H155" s="23"/>
      <c r="I155" s="23"/>
      <c r="J155" s="23"/>
      <c r="K155" s="37"/>
      <c r="L155" s="23"/>
      <c r="M155" s="23"/>
      <c r="N155" s="23"/>
      <c r="O155" s="23"/>
      <c r="P155" s="23"/>
      <c r="Q155" s="42"/>
      <c r="R155" s="42"/>
      <c r="S155" s="42"/>
      <c r="T155" s="42"/>
      <c r="U155" s="42"/>
      <c r="V155" s="42"/>
      <c r="W155" s="42"/>
      <c r="X155" s="42"/>
      <c r="Y155" s="42"/>
      <c r="Z155" s="42"/>
      <c r="AA155" s="42"/>
      <c r="AB155" s="42"/>
      <c r="AC155" s="42"/>
      <c r="AD155" s="42"/>
    </row>
    <row r="156" spans="1:30" x14ac:dyDescent="0.3">
      <c r="A156" s="55">
        <v>150</v>
      </c>
      <c r="B156" s="23"/>
      <c r="C156" s="23"/>
      <c r="D156" s="23"/>
      <c r="E156" s="35"/>
      <c r="F156" s="168"/>
      <c r="G156" s="168"/>
      <c r="H156" s="23"/>
      <c r="I156" s="23"/>
      <c r="J156" s="23"/>
      <c r="K156" s="37"/>
      <c r="L156" s="23"/>
      <c r="M156" s="23"/>
      <c r="N156" s="23"/>
      <c r="O156" s="23"/>
      <c r="P156" s="23"/>
      <c r="Q156" s="42"/>
      <c r="R156" s="42"/>
      <c r="S156" s="42"/>
      <c r="T156" s="42"/>
      <c r="U156" s="42"/>
      <c r="V156" s="42"/>
      <c r="W156" s="42"/>
      <c r="X156" s="42"/>
      <c r="Y156" s="42"/>
      <c r="Z156" s="42"/>
      <c r="AA156" s="42"/>
      <c r="AB156" s="42"/>
      <c r="AC156" s="42"/>
      <c r="AD156" s="42"/>
    </row>
    <row r="157" spans="1:30" x14ac:dyDescent="0.3">
      <c r="A157" s="55">
        <v>151</v>
      </c>
      <c r="B157" s="23"/>
      <c r="C157" s="23"/>
      <c r="D157" s="23"/>
      <c r="E157" s="35"/>
      <c r="F157" s="168"/>
      <c r="G157" s="168"/>
      <c r="H157" s="23"/>
      <c r="I157" s="23"/>
      <c r="J157" s="23"/>
      <c r="K157" s="37"/>
      <c r="L157" s="23"/>
      <c r="M157" s="23"/>
      <c r="N157" s="23"/>
      <c r="O157" s="23"/>
      <c r="P157" s="23"/>
      <c r="Q157" s="42"/>
      <c r="R157" s="42"/>
      <c r="S157" s="42"/>
      <c r="T157" s="42"/>
      <c r="U157" s="42"/>
      <c r="V157" s="42"/>
      <c r="W157" s="42"/>
      <c r="X157" s="42"/>
      <c r="Y157" s="42"/>
      <c r="Z157" s="42"/>
      <c r="AA157" s="42"/>
      <c r="AB157" s="42"/>
      <c r="AC157" s="42"/>
      <c r="AD157" s="42"/>
    </row>
    <row r="158" spans="1:30" x14ac:dyDescent="0.3">
      <c r="A158" s="55">
        <v>152</v>
      </c>
      <c r="B158" s="23"/>
      <c r="C158" s="23"/>
      <c r="D158" s="23"/>
      <c r="E158" s="35"/>
      <c r="F158" s="168"/>
      <c r="G158" s="168"/>
      <c r="H158" s="23"/>
      <c r="I158" s="23"/>
      <c r="J158" s="23"/>
      <c r="K158" s="37"/>
      <c r="L158" s="23"/>
      <c r="M158" s="23"/>
      <c r="N158" s="23"/>
      <c r="O158" s="23"/>
      <c r="P158" s="23"/>
      <c r="Q158" s="42"/>
      <c r="R158" s="42"/>
      <c r="S158" s="42"/>
      <c r="T158" s="42"/>
      <c r="U158" s="42"/>
      <c r="V158" s="42"/>
      <c r="W158" s="42"/>
      <c r="X158" s="42"/>
      <c r="Y158" s="42"/>
      <c r="Z158" s="42"/>
      <c r="AA158" s="42"/>
      <c r="AB158" s="42"/>
      <c r="AC158" s="42"/>
      <c r="AD158" s="42"/>
    </row>
    <row r="159" spans="1:30" x14ac:dyDescent="0.3">
      <c r="A159" s="55">
        <v>153</v>
      </c>
      <c r="B159" s="23"/>
      <c r="C159" s="23"/>
      <c r="D159" s="23"/>
      <c r="E159" s="35"/>
      <c r="F159" s="168"/>
      <c r="G159" s="168"/>
      <c r="H159" s="23"/>
      <c r="I159" s="23"/>
      <c r="J159" s="23"/>
      <c r="K159" s="37"/>
      <c r="L159" s="23"/>
      <c r="M159" s="23"/>
      <c r="N159" s="23"/>
      <c r="O159" s="23"/>
      <c r="P159" s="23"/>
      <c r="Q159" s="42"/>
      <c r="R159" s="42"/>
      <c r="S159" s="42"/>
      <c r="T159" s="42"/>
      <c r="U159" s="42"/>
      <c r="V159" s="42"/>
      <c r="W159" s="42"/>
      <c r="X159" s="42"/>
      <c r="Y159" s="42"/>
      <c r="Z159" s="42"/>
      <c r="AA159" s="42"/>
      <c r="AB159" s="42"/>
      <c r="AC159" s="42"/>
      <c r="AD159" s="42"/>
    </row>
    <row r="160" spans="1:30" x14ac:dyDescent="0.3">
      <c r="A160" s="55">
        <v>154</v>
      </c>
      <c r="B160" s="23"/>
      <c r="C160" s="23"/>
      <c r="D160" s="23"/>
      <c r="E160" s="35"/>
      <c r="F160" s="168"/>
      <c r="G160" s="168"/>
      <c r="H160" s="23"/>
      <c r="I160" s="23"/>
      <c r="J160" s="23"/>
      <c r="K160" s="37"/>
      <c r="L160" s="23"/>
      <c r="M160" s="23"/>
      <c r="N160" s="23"/>
      <c r="O160" s="23"/>
      <c r="P160" s="23"/>
      <c r="Q160" s="42"/>
      <c r="R160" s="42"/>
      <c r="S160" s="42"/>
      <c r="T160" s="42"/>
      <c r="U160" s="42"/>
      <c r="V160" s="42"/>
      <c r="W160" s="42"/>
      <c r="X160" s="42"/>
      <c r="Y160" s="42"/>
      <c r="Z160" s="42"/>
      <c r="AA160" s="42"/>
      <c r="AB160" s="42"/>
      <c r="AC160" s="42"/>
      <c r="AD160" s="42"/>
    </row>
    <row r="161" spans="1:30" x14ac:dyDescent="0.3">
      <c r="A161" s="55">
        <v>155</v>
      </c>
      <c r="B161" s="23"/>
      <c r="C161" s="23"/>
      <c r="D161" s="23"/>
      <c r="E161" s="35"/>
      <c r="F161" s="168"/>
      <c r="G161" s="168"/>
      <c r="H161" s="23"/>
      <c r="I161" s="23"/>
      <c r="J161" s="23"/>
      <c r="K161" s="37"/>
      <c r="L161" s="23"/>
      <c r="M161" s="23"/>
      <c r="N161" s="23"/>
      <c r="O161" s="23"/>
      <c r="P161" s="23"/>
      <c r="Q161" s="42"/>
      <c r="R161" s="42"/>
      <c r="S161" s="42"/>
      <c r="T161" s="42"/>
      <c r="U161" s="42"/>
      <c r="V161" s="42"/>
      <c r="W161" s="42"/>
      <c r="X161" s="42"/>
      <c r="Y161" s="42"/>
      <c r="Z161" s="42"/>
      <c r="AA161" s="42"/>
      <c r="AB161" s="42"/>
      <c r="AC161" s="42"/>
      <c r="AD161" s="42"/>
    </row>
    <row r="162" spans="1:30" x14ac:dyDescent="0.3">
      <c r="A162" s="55">
        <v>156</v>
      </c>
      <c r="B162" s="23"/>
      <c r="C162" s="23"/>
      <c r="D162" s="23"/>
      <c r="E162" s="35"/>
      <c r="F162" s="168"/>
      <c r="G162" s="168"/>
      <c r="H162" s="23"/>
      <c r="I162" s="23"/>
      <c r="J162" s="23"/>
      <c r="K162" s="37"/>
      <c r="L162" s="23"/>
      <c r="M162" s="23"/>
      <c r="N162" s="23"/>
      <c r="O162" s="23"/>
      <c r="P162" s="23"/>
      <c r="Q162" s="42"/>
      <c r="R162" s="42"/>
      <c r="S162" s="42"/>
      <c r="T162" s="42"/>
      <c r="U162" s="42"/>
      <c r="V162" s="42"/>
      <c r="W162" s="42"/>
      <c r="X162" s="42"/>
      <c r="Y162" s="42"/>
      <c r="Z162" s="42"/>
      <c r="AA162" s="42"/>
      <c r="AB162" s="42"/>
      <c r="AC162" s="42"/>
      <c r="AD162" s="42"/>
    </row>
    <row r="163" spans="1:30" x14ac:dyDescent="0.3">
      <c r="A163" s="55">
        <v>157</v>
      </c>
      <c r="B163" s="23"/>
      <c r="C163" s="23"/>
      <c r="D163" s="23"/>
      <c r="E163" s="35"/>
      <c r="F163" s="168"/>
      <c r="G163" s="168"/>
      <c r="H163" s="23"/>
      <c r="I163" s="23"/>
      <c r="J163" s="23"/>
      <c r="K163" s="37"/>
      <c r="L163" s="23"/>
      <c r="M163" s="23"/>
      <c r="N163" s="23"/>
      <c r="O163" s="23"/>
      <c r="P163" s="23"/>
      <c r="Q163" s="42"/>
      <c r="R163" s="42"/>
      <c r="S163" s="42"/>
      <c r="T163" s="42"/>
      <c r="U163" s="42"/>
      <c r="V163" s="42"/>
      <c r="W163" s="42"/>
      <c r="X163" s="42"/>
      <c r="Y163" s="42"/>
      <c r="Z163" s="42"/>
      <c r="AA163" s="42"/>
      <c r="AB163" s="42"/>
      <c r="AC163" s="42"/>
      <c r="AD163" s="42"/>
    </row>
    <row r="164" spans="1:30" x14ac:dyDescent="0.3">
      <c r="A164" s="55">
        <v>158</v>
      </c>
      <c r="B164" s="23"/>
      <c r="C164" s="23"/>
      <c r="D164" s="23"/>
      <c r="E164" s="35"/>
      <c r="F164" s="168"/>
      <c r="G164" s="168"/>
      <c r="H164" s="23"/>
      <c r="I164" s="23"/>
      <c r="J164" s="23"/>
      <c r="K164" s="37"/>
      <c r="L164" s="23"/>
      <c r="M164" s="23"/>
      <c r="N164" s="23"/>
      <c r="O164" s="23"/>
      <c r="P164" s="23"/>
      <c r="Q164" s="42"/>
      <c r="R164" s="42"/>
      <c r="S164" s="42"/>
      <c r="T164" s="42"/>
      <c r="U164" s="42"/>
      <c r="V164" s="42"/>
      <c r="W164" s="42"/>
      <c r="X164" s="42"/>
      <c r="Y164" s="42"/>
      <c r="Z164" s="42"/>
      <c r="AA164" s="42"/>
      <c r="AB164" s="42"/>
      <c r="AC164" s="42"/>
      <c r="AD164" s="42"/>
    </row>
    <row r="165" spans="1:30" x14ac:dyDescent="0.3">
      <c r="A165" s="55">
        <v>159</v>
      </c>
      <c r="B165" s="23"/>
      <c r="C165" s="23"/>
      <c r="D165" s="23"/>
      <c r="E165" s="35"/>
      <c r="F165" s="168"/>
      <c r="G165" s="168"/>
      <c r="H165" s="23"/>
      <c r="I165" s="23"/>
      <c r="J165" s="23"/>
      <c r="K165" s="37"/>
      <c r="L165" s="23"/>
      <c r="M165" s="23"/>
      <c r="N165" s="23"/>
      <c r="O165" s="23"/>
      <c r="P165" s="23"/>
      <c r="Q165" s="42"/>
      <c r="R165" s="42"/>
      <c r="S165" s="42"/>
      <c r="T165" s="42"/>
      <c r="U165" s="42"/>
      <c r="V165" s="42"/>
      <c r="W165" s="42"/>
      <c r="X165" s="42"/>
      <c r="Y165" s="42"/>
      <c r="Z165" s="42"/>
      <c r="AA165" s="42"/>
      <c r="AB165" s="42"/>
      <c r="AC165" s="42"/>
      <c r="AD165" s="42"/>
    </row>
    <row r="166" spans="1:30" x14ac:dyDescent="0.3">
      <c r="A166" s="55">
        <v>160</v>
      </c>
      <c r="B166" s="23"/>
      <c r="C166" s="23"/>
      <c r="D166" s="23"/>
      <c r="E166" s="35"/>
      <c r="F166" s="168"/>
      <c r="G166" s="168"/>
      <c r="H166" s="23"/>
      <c r="I166" s="23"/>
      <c r="J166" s="23"/>
      <c r="K166" s="37"/>
      <c r="L166" s="23"/>
      <c r="M166" s="23"/>
      <c r="N166" s="23"/>
      <c r="O166" s="23"/>
      <c r="P166" s="23"/>
      <c r="Q166" s="42"/>
      <c r="R166" s="42"/>
      <c r="S166" s="42"/>
      <c r="T166" s="42"/>
      <c r="U166" s="42"/>
      <c r="V166" s="42"/>
      <c r="W166" s="42"/>
      <c r="X166" s="42"/>
      <c r="Y166" s="42"/>
      <c r="Z166" s="42"/>
      <c r="AA166" s="42"/>
      <c r="AB166" s="42"/>
      <c r="AC166" s="42"/>
      <c r="AD166" s="42"/>
    </row>
    <row r="167" spans="1:30" x14ac:dyDescent="0.3">
      <c r="A167" s="55">
        <v>161</v>
      </c>
      <c r="B167" s="23"/>
      <c r="C167" s="23"/>
      <c r="D167" s="23"/>
      <c r="E167" s="35"/>
      <c r="F167" s="168"/>
      <c r="G167" s="168"/>
      <c r="H167" s="23"/>
      <c r="I167" s="23"/>
      <c r="J167" s="23"/>
      <c r="K167" s="37"/>
      <c r="L167" s="23"/>
      <c r="M167" s="23"/>
      <c r="N167" s="23"/>
      <c r="O167" s="23"/>
      <c r="P167" s="23"/>
      <c r="Q167" s="42"/>
      <c r="R167" s="42"/>
      <c r="S167" s="42"/>
      <c r="T167" s="42"/>
      <c r="U167" s="42"/>
      <c r="V167" s="42"/>
      <c r="W167" s="42"/>
      <c r="X167" s="42"/>
      <c r="Y167" s="42"/>
      <c r="Z167" s="42"/>
      <c r="AA167" s="42"/>
      <c r="AB167" s="42"/>
      <c r="AC167" s="42"/>
      <c r="AD167" s="42"/>
    </row>
    <row r="168" spans="1:30" x14ac:dyDescent="0.3">
      <c r="A168" s="55">
        <v>162</v>
      </c>
      <c r="B168" s="23"/>
      <c r="C168" s="23"/>
      <c r="D168" s="23"/>
      <c r="E168" s="35"/>
      <c r="F168" s="168"/>
      <c r="G168" s="168"/>
      <c r="H168" s="23"/>
      <c r="I168" s="23"/>
      <c r="J168" s="23"/>
      <c r="K168" s="37"/>
      <c r="L168" s="23"/>
      <c r="M168" s="23"/>
      <c r="N168" s="23"/>
      <c r="O168" s="23"/>
      <c r="P168" s="23"/>
      <c r="Q168" s="42"/>
      <c r="R168" s="42"/>
      <c r="S168" s="42"/>
      <c r="T168" s="42"/>
      <c r="U168" s="42"/>
      <c r="V168" s="42"/>
      <c r="W168" s="42"/>
      <c r="X168" s="42"/>
      <c r="Y168" s="42"/>
      <c r="Z168" s="42"/>
      <c r="AA168" s="42"/>
      <c r="AB168" s="42"/>
      <c r="AC168" s="42"/>
      <c r="AD168" s="42"/>
    </row>
    <row r="169" spans="1:30" x14ac:dyDescent="0.3">
      <c r="A169" s="55">
        <v>163</v>
      </c>
      <c r="B169" s="23"/>
      <c r="C169" s="23"/>
      <c r="D169" s="23"/>
      <c r="E169" s="35"/>
      <c r="F169" s="168"/>
      <c r="G169" s="168"/>
      <c r="H169" s="23"/>
      <c r="I169" s="23"/>
      <c r="J169" s="23"/>
      <c r="K169" s="37"/>
      <c r="L169" s="23"/>
      <c r="M169" s="23"/>
      <c r="N169" s="23"/>
      <c r="O169" s="23"/>
      <c r="P169" s="23"/>
      <c r="Q169" s="42"/>
      <c r="R169" s="42"/>
      <c r="S169" s="42"/>
      <c r="T169" s="42"/>
      <c r="U169" s="42"/>
      <c r="V169" s="42"/>
      <c r="W169" s="42"/>
      <c r="X169" s="42"/>
      <c r="Y169" s="42"/>
      <c r="Z169" s="42"/>
      <c r="AA169" s="42"/>
      <c r="AB169" s="42"/>
      <c r="AC169" s="42"/>
      <c r="AD169" s="42"/>
    </row>
    <row r="170" spans="1:30" x14ac:dyDescent="0.3">
      <c r="A170" s="55">
        <v>164</v>
      </c>
      <c r="B170" s="23"/>
      <c r="C170" s="23"/>
      <c r="D170" s="23"/>
      <c r="E170" s="35"/>
      <c r="F170" s="168"/>
      <c r="G170" s="168"/>
      <c r="H170" s="23"/>
      <c r="I170" s="23"/>
      <c r="J170" s="23"/>
      <c r="K170" s="37"/>
      <c r="L170" s="23"/>
      <c r="M170" s="23"/>
      <c r="N170" s="23"/>
      <c r="O170" s="23"/>
      <c r="P170" s="23"/>
      <c r="Q170" s="42"/>
      <c r="R170" s="42"/>
      <c r="S170" s="42"/>
      <c r="T170" s="42"/>
      <c r="U170" s="42"/>
      <c r="V170" s="42"/>
      <c r="W170" s="42"/>
      <c r="X170" s="42"/>
      <c r="Y170" s="42"/>
      <c r="Z170" s="42"/>
      <c r="AA170" s="42"/>
      <c r="AB170" s="42"/>
      <c r="AC170" s="42"/>
      <c r="AD170" s="42"/>
    </row>
    <row r="171" spans="1:30" x14ac:dyDescent="0.3">
      <c r="A171" s="55">
        <v>165</v>
      </c>
      <c r="B171" s="23"/>
      <c r="C171" s="23"/>
      <c r="D171" s="23"/>
      <c r="E171" s="35"/>
      <c r="F171" s="168"/>
      <c r="G171" s="168"/>
      <c r="H171" s="23"/>
      <c r="I171" s="23"/>
      <c r="J171" s="23"/>
      <c r="K171" s="37"/>
      <c r="L171" s="23"/>
      <c r="M171" s="23"/>
      <c r="N171" s="23"/>
      <c r="O171" s="23"/>
      <c r="P171" s="23"/>
      <c r="Q171" s="42"/>
      <c r="R171" s="42"/>
      <c r="S171" s="42"/>
      <c r="T171" s="42"/>
      <c r="U171" s="42"/>
      <c r="V171" s="42"/>
      <c r="W171" s="42"/>
      <c r="X171" s="42"/>
      <c r="Y171" s="42"/>
      <c r="Z171" s="42"/>
      <c r="AA171" s="42"/>
      <c r="AB171" s="42"/>
      <c r="AC171" s="42"/>
      <c r="AD171" s="42"/>
    </row>
    <row r="172" spans="1:30" x14ac:dyDescent="0.3">
      <c r="A172" s="55">
        <v>166</v>
      </c>
      <c r="B172" s="23"/>
      <c r="C172" s="23"/>
      <c r="D172" s="23"/>
      <c r="E172" s="35"/>
      <c r="F172" s="168"/>
      <c r="G172" s="168"/>
      <c r="H172" s="23"/>
      <c r="I172" s="23"/>
      <c r="J172" s="23"/>
      <c r="K172" s="37"/>
      <c r="L172" s="23"/>
      <c r="M172" s="23"/>
      <c r="N172" s="23"/>
      <c r="O172" s="23"/>
      <c r="P172" s="23"/>
      <c r="Q172" s="42"/>
      <c r="R172" s="42"/>
      <c r="S172" s="42"/>
      <c r="T172" s="42"/>
      <c r="U172" s="42"/>
      <c r="V172" s="42"/>
      <c r="W172" s="42"/>
      <c r="X172" s="42"/>
      <c r="Y172" s="42"/>
      <c r="Z172" s="42"/>
      <c r="AA172" s="42"/>
      <c r="AB172" s="42"/>
      <c r="AC172" s="42"/>
      <c r="AD172" s="42"/>
    </row>
    <row r="173" spans="1:30" x14ac:dyDescent="0.3">
      <c r="A173" s="55">
        <v>167</v>
      </c>
      <c r="B173" s="23"/>
      <c r="C173" s="23"/>
      <c r="D173" s="23"/>
      <c r="E173" s="35"/>
      <c r="F173" s="168"/>
      <c r="G173" s="168"/>
      <c r="H173" s="23"/>
      <c r="I173" s="23"/>
      <c r="J173" s="23"/>
      <c r="K173" s="37"/>
      <c r="L173" s="23"/>
      <c r="M173" s="23"/>
      <c r="N173" s="23"/>
      <c r="O173" s="23"/>
      <c r="P173" s="23"/>
      <c r="Q173" s="42"/>
      <c r="R173" s="42"/>
      <c r="S173" s="42"/>
      <c r="T173" s="42"/>
      <c r="U173" s="42"/>
      <c r="V173" s="42"/>
      <c r="W173" s="42"/>
      <c r="X173" s="42"/>
      <c r="Y173" s="42"/>
      <c r="Z173" s="42"/>
      <c r="AA173" s="42"/>
      <c r="AB173" s="42"/>
      <c r="AC173" s="42"/>
      <c r="AD173" s="42"/>
    </row>
    <row r="174" spans="1:30" x14ac:dyDescent="0.3">
      <c r="A174" s="55">
        <v>168</v>
      </c>
      <c r="B174" s="23"/>
      <c r="C174" s="23"/>
      <c r="D174" s="23"/>
      <c r="E174" s="35"/>
      <c r="F174" s="168"/>
      <c r="G174" s="168"/>
      <c r="H174" s="23"/>
      <c r="I174" s="23"/>
      <c r="J174" s="23"/>
      <c r="K174" s="37"/>
      <c r="L174" s="23"/>
      <c r="M174" s="23"/>
      <c r="N174" s="23"/>
      <c r="O174" s="23"/>
      <c r="P174" s="23"/>
      <c r="Q174" s="42"/>
      <c r="R174" s="42"/>
      <c r="S174" s="42"/>
      <c r="T174" s="42"/>
      <c r="U174" s="42"/>
      <c r="V174" s="42"/>
      <c r="W174" s="42"/>
      <c r="X174" s="42"/>
      <c r="Y174" s="42"/>
      <c r="Z174" s="42"/>
      <c r="AA174" s="42"/>
      <c r="AB174" s="42"/>
      <c r="AC174" s="42"/>
      <c r="AD174" s="42"/>
    </row>
    <row r="175" spans="1:30" x14ac:dyDescent="0.3">
      <c r="A175" s="55">
        <v>169</v>
      </c>
      <c r="B175" s="23"/>
      <c r="C175" s="23"/>
      <c r="D175" s="23"/>
      <c r="E175" s="35"/>
      <c r="F175" s="168"/>
      <c r="G175" s="168"/>
      <c r="H175" s="23"/>
      <c r="I175" s="23"/>
      <c r="J175" s="23"/>
      <c r="K175" s="37"/>
      <c r="L175" s="23"/>
      <c r="M175" s="23"/>
      <c r="N175" s="23"/>
      <c r="O175" s="23"/>
      <c r="P175" s="23"/>
      <c r="Q175" s="42"/>
      <c r="R175" s="42"/>
      <c r="S175" s="42"/>
      <c r="T175" s="42"/>
      <c r="U175" s="42"/>
      <c r="V175" s="42"/>
      <c r="W175" s="42"/>
      <c r="X175" s="42"/>
      <c r="Y175" s="42"/>
      <c r="Z175" s="42"/>
      <c r="AA175" s="42"/>
      <c r="AB175" s="42"/>
      <c r="AC175" s="42"/>
      <c r="AD175" s="42"/>
    </row>
    <row r="176" spans="1:30" x14ac:dyDescent="0.3">
      <c r="A176" s="55">
        <v>170</v>
      </c>
      <c r="B176" s="23"/>
      <c r="C176" s="23"/>
      <c r="D176" s="23"/>
      <c r="E176" s="35"/>
      <c r="F176" s="168"/>
      <c r="G176" s="168"/>
      <c r="H176" s="23"/>
      <c r="I176" s="23"/>
      <c r="J176" s="23"/>
      <c r="K176" s="37"/>
      <c r="L176" s="23"/>
      <c r="M176" s="23"/>
      <c r="N176" s="23"/>
      <c r="O176" s="23"/>
      <c r="P176" s="23"/>
      <c r="Q176" s="42"/>
      <c r="R176" s="42"/>
      <c r="S176" s="42"/>
      <c r="T176" s="42"/>
      <c r="U176" s="42"/>
      <c r="V176" s="42"/>
      <c r="W176" s="42"/>
      <c r="X176" s="42"/>
      <c r="Y176" s="42"/>
      <c r="Z176" s="42"/>
      <c r="AA176" s="42"/>
      <c r="AB176" s="42"/>
      <c r="AC176" s="42"/>
      <c r="AD176" s="42"/>
    </row>
    <row r="177" spans="1:30" x14ac:dyDescent="0.3">
      <c r="A177" s="55">
        <v>171</v>
      </c>
      <c r="B177" s="23"/>
      <c r="C177" s="23"/>
      <c r="D177" s="23"/>
      <c r="E177" s="35"/>
      <c r="F177" s="168"/>
      <c r="G177" s="168"/>
      <c r="H177" s="23"/>
      <c r="I177" s="23"/>
      <c r="J177" s="23"/>
      <c r="K177" s="37"/>
      <c r="L177" s="23"/>
      <c r="M177" s="23"/>
      <c r="N177" s="23"/>
      <c r="O177" s="23"/>
      <c r="P177" s="23"/>
      <c r="Q177" s="42"/>
      <c r="R177" s="42"/>
      <c r="S177" s="42"/>
      <c r="T177" s="42"/>
      <c r="U177" s="42"/>
      <c r="V177" s="42"/>
      <c r="W177" s="42"/>
      <c r="X177" s="42"/>
      <c r="Y177" s="42"/>
      <c r="Z177" s="42"/>
      <c r="AA177" s="42"/>
      <c r="AB177" s="42"/>
      <c r="AC177" s="42"/>
      <c r="AD177" s="42"/>
    </row>
    <row r="178" spans="1:30" x14ac:dyDescent="0.3">
      <c r="A178" s="55">
        <v>172</v>
      </c>
      <c r="B178" s="23"/>
      <c r="C178" s="23"/>
      <c r="D178" s="23"/>
      <c r="E178" s="35"/>
      <c r="F178" s="168"/>
      <c r="G178" s="168"/>
      <c r="H178" s="23"/>
      <c r="I178" s="23"/>
      <c r="J178" s="23"/>
      <c r="K178" s="37"/>
      <c r="L178" s="23"/>
      <c r="M178" s="23"/>
      <c r="N178" s="23"/>
      <c r="O178" s="23"/>
      <c r="P178" s="23"/>
      <c r="Q178" s="42"/>
      <c r="R178" s="42"/>
      <c r="S178" s="42"/>
      <c r="T178" s="42"/>
      <c r="U178" s="42"/>
      <c r="V178" s="42"/>
      <c r="W178" s="42"/>
      <c r="X178" s="42"/>
      <c r="Y178" s="42"/>
      <c r="Z178" s="42"/>
      <c r="AA178" s="42"/>
      <c r="AB178" s="42"/>
      <c r="AC178" s="42"/>
      <c r="AD178" s="42"/>
    </row>
    <row r="179" spans="1:30" x14ac:dyDescent="0.3">
      <c r="A179" s="55">
        <v>173</v>
      </c>
      <c r="B179" s="23"/>
      <c r="C179" s="23"/>
      <c r="D179" s="23"/>
      <c r="E179" s="35"/>
      <c r="F179" s="168"/>
      <c r="G179" s="168"/>
      <c r="H179" s="23"/>
      <c r="I179" s="23"/>
      <c r="J179" s="23"/>
      <c r="K179" s="37"/>
      <c r="L179" s="23"/>
      <c r="M179" s="23"/>
      <c r="N179" s="23"/>
      <c r="O179" s="23"/>
      <c r="P179" s="23"/>
      <c r="Q179" s="42"/>
      <c r="R179" s="42"/>
      <c r="S179" s="42"/>
      <c r="T179" s="42"/>
      <c r="U179" s="42"/>
      <c r="V179" s="42"/>
      <c r="W179" s="42"/>
      <c r="X179" s="42"/>
      <c r="Y179" s="42"/>
      <c r="Z179" s="42"/>
      <c r="AA179" s="42"/>
      <c r="AB179" s="42"/>
      <c r="AC179" s="42"/>
      <c r="AD179" s="42"/>
    </row>
    <row r="180" spans="1:30" x14ac:dyDescent="0.3">
      <c r="A180" s="55">
        <v>174</v>
      </c>
      <c r="B180" s="23"/>
      <c r="C180" s="23"/>
      <c r="D180" s="23"/>
      <c r="E180" s="35"/>
      <c r="F180" s="168"/>
      <c r="G180" s="168"/>
      <c r="H180" s="23"/>
      <c r="I180" s="23"/>
      <c r="J180" s="23"/>
      <c r="K180" s="37"/>
      <c r="L180" s="23"/>
      <c r="M180" s="23"/>
      <c r="N180" s="23"/>
      <c r="O180" s="23"/>
      <c r="P180" s="23"/>
      <c r="Q180" s="42"/>
      <c r="R180" s="42"/>
      <c r="S180" s="42"/>
      <c r="T180" s="42"/>
      <c r="U180" s="42"/>
      <c r="V180" s="42"/>
      <c r="W180" s="42"/>
      <c r="X180" s="42"/>
      <c r="Y180" s="42"/>
      <c r="Z180" s="42"/>
      <c r="AA180" s="42"/>
      <c r="AB180" s="42"/>
      <c r="AC180" s="42"/>
      <c r="AD180" s="42"/>
    </row>
    <row r="181" spans="1:30" x14ac:dyDescent="0.3">
      <c r="A181" s="55">
        <v>175</v>
      </c>
      <c r="B181" s="23"/>
      <c r="C181" s="23"/>
      <c r="D181" s="23"/>
      <c r="E181" s="35"/>
      <c r="F181" s="168"/>
      <c r="G181" s="168"/>
      <c r="H181" s="23"/>
      <c r="I181" s="23"/>
      <c r="J181" s="23"/>
      <c r="K181" s="37"/>
      <c r="L181" s="23"/>
      <c r="M181" s="23"/>
      <c r="N181" s="23"/>
      <c r="O181" s="23"/>
      <c r="P181" s="23"/>
      <c r="Q181" s="42"/>
      <c r="R181" s="42"/>
      <c r="S181" s="42"/>
      <c r="T181" s="42"/>
      <c r="U181" s="42"/>
      <c r="V181" s="42"/>
      <c r="W181" s="42"/>
      <c r="X181" s="42"/>
      <c r="Y181" s="42"/>
      <c r="Z181" s="42"/>
      <c r="AA181" s="42"/>
      <c r="AB181" s="42"/>
      <c r="AC181" s="42"/>
      <c r="AD181" s="42"/>
    </row>
    <row r="182" spans="1:30" x14ac:dyDescent="0.3">
      <c r="A182" s="55">
        <v>176</v>
      </c>
      <c r="B182" s="23"/>
      <c r="C182" s="23"/>
      <c r="D182" s="23"/>
      <c r="E182" s="35"/>
      <c r="F182" s="168"/>
      <c r="G182" s="168"/>
      <c r="H182" s="23"/>
      <c r="I182" s="23"/>
      <c r="J182" s="23"/>
      <c r="K182" s="37"/>
      <c r="L182" s="23"/>
      <c r="M182" s="23"/>
      <c r="N182" s="23"/>
      <c r="O182" s="23"/>
      <c r="P182" s="23"/>
      <c r="Q182" s="42"/>
      <c r="R182" s="42"/>
      <c r="S182" s="42"/>
      <c r="T182" s="42"/>
      <c r="U182" s="42"/>
      <c r="V182" s="42"/>
      <c r="W182" s="42"/>
      <c r="X182" s="42"/>
      <c r="Y182" s="42"/>
      <c r="Z182" s="42"/>
      <c r="AA182" s="42"/>
      <c r="AB182" s="42"/>
      <c r="AC182" s="42"/>
      <c r="AD182" s="42"/>
    </row>
    <row r="183" spans="1:30" x14ac:dyDescent="0.3">
      <c r="A183" s="55">
        <v>177</v>
      </c>
      <c r="B183" s="23"/>
      <c r="C183" s="23"/>
      <c r="D183" s="23"/>
      <c r="E183" s="35"/>
      <c r="F183" s="168"/>
      <c r="G183" s="168"/>
      <c r="H183" s="23"/>
      <c r="I183" s="23"/>
      <c r="J183" s="23"/>
      <c r="K183" s="37"/>
      <c r="L183" s="23"/>
      <c r="M183" s="23"/>
      <c r="N183" s="23"/>
      <c r="O183" s="23"/>
      <c r="P183" s="23"/>
      <c r="Q183" s="42"/>
      <c r="R183" s="42"/>
      <c r="S183" s="42"/>
      <c r="T183" s="42"/>
      <c r="U183" s="42"/>
      <c r="V183" s="42"/>
      <c r="W183" s="42"/>
      <c r="X183" s="42"/>
      <c r="Y183" s="42"/>
      <c r="Z183" s="42"/>
      <c r="AA183" s="42"/>
      <c r="AB183" s="42"/>
      <c r="AC183" s="42"/>
      <c r="AD183" s="42"/>
    </row>
    <row r="184" spans="1:30" x14ac:dyDescent="0.3">
      <c r="A184" s="55">
        <v>178</v>
      </c>
      <c r="B184" s="23"/>
      <c r="C184" s="23"/>
      <c r="D184" s="23"/>
      <c r="E184" s="35"/>
      <c r="F184" s="168"/>
      <c r="G184" s="168"/>
      <c r="H184" s="23"/>
      <c r="I184" s="23"/>
      <c r="J184" s="23"/>
      <c r="K184" s="37"/>
      <c r="L184" s="23"/>
      <c r="M184" s="23"/>
      <c r="N184" s="23"/>
      <c r="O184" s="23"/>
      <c r="P184" s="23"/>
      <c r="Q184" s="42"/>
      <c r="R184" s="42"/>
      <c r="S184" s="42"/>
      <c r="T184" s="42"/>
      <c r="U184" s="42"/>
      <c r="V184" s="42"/>
      <c r="W184" s="42"/>
      <c r="X184" s="42"/>
      <c r="Y184" s="42"/>
      <c r="Z184" s="42"/>
      <c r="AA184" s="42"/>
      <c r="AB184" s="42"/>
      <c r="AC184" s="42"/>
      <c r="AD184" s="42"/>
    </row>
    <row r="185" spans="1:30" x14ac:dyDescent="0.3">
      <c r="A185" s="55">
        <v>179</v>
      </c>
      <c r="B185" s="23"/>
      <c r="C185" s="23"/>
      <c r="D185" s="23"/>
      <c r="E185" s="35"/>
      <c r="F185" s="168"/>
      <c r="G185" s="168"/>
      <c r="H185" s="23"/>
      <c r="I185" s="23"/>
      <c r="J185" s="23"/>
      <c r="K185" s="37"/>
      <c r="L185" s="23"/>
      <c r="M185" s="23"/>
      <c r="N185" s="23"/>
      <c r="O185" s="23"/>
      <c r="P185" s="23"/>
      <c r="Q185" s="42"/>
      <c r="R185" s="42"/>
      <c r="S185" s="42"/>
      <c r="T185" s="42"/>
      <c r="U185" s="42"/>
      <c r="V185" s="42"/>
      <c r="W185" s="42"/>
      <c r="X185" s="42"/>
      <c r="Y185" s="42"/>
      <c r="Z185" s="42"/>
      <c r="AA185" s="42"/>
      <c r="AB185" s="42"/>
      <c r="AC185" s="42"/>
      <c r="AD185" s="42"/>
    </row>
    <row r="186" spans="1:30" x14ac:dyDescent="0.3">
      <c r="A186" s="55">
        <v>180</v>
      </c>
      <c r="B186" s="23"/>
      <c r="C186" s="23"/>
      <c r="D186" s="23"/>
      <c r="E186" s="35"/>
      <c r="F186" s="168"/>
      <c r="G186" s="168"/>
      <c r="H186" s="23"/>
      <c r="I186" s="23"/>
      <c r="J186" s="23"/>
      <c r="K186" s="37"/>
      <c r="L186" s="23"/>
      <c r="M186" s="23"/>
      <c r="N186" s="23"/>
      <c r="O186" s="23"/>
      <c r="P186" s="23"/>
      <c r="Q186" s="42"/>
      <c r="R186" s="42"/>
      <c r="S186" s="42"/>
      <c r="T186" s="42"/>
      <c r="U186" s="42"/>
      <c r="V186" s="42"/>
      <c r="W186" s="42"/>
      <c r="X186" s="42"/>
      <c r="Y186" s="42"/>
      <c r="Z186" s="42"/>
      <c r="AA186" s="42"/>
      <c r="AB186" s="42"/>
      <c r="AC186" s="42"/>
      <c r="AD186" s="42"/>
    </row>
    <row r="187" spans="1:30" x14ac:dyDescent="0.3">
      <c r="A187" s="55">
        <v>181</v>
      </c>
      <c r="B187" s="23"/>
      <c r="C187" s="23"/>
      <c r="D187" s="23"/>
      <c r="E187" s="35"/>
      <c r="F187" s="168"/>
      <c r="G187" s="168"/>
      <c r="H187" s="23"/>
      <c r="I187" s="23"/>
      <c r="J187" s="23"/>
      <c r="K187" s="37"/>
      <c r="L187" s="23"/>
      <c r="M187" s="23"/>
      <c r="N187" s="23"/>
      <c r="O187" s="23"/>
      <c r="P187" s="23"/>
      <c r="Q187" s="42"/>
      <c r="R187" s="42"/>
      <c r="S187" s="42"/>
      <c r="T187" s="42"/>
      <c r="U187" s="42"/>
      <c r="V187" s="42"/>
      <c r="W187" s="42"/>
      <c r="X187" s="42"/>
      <c r="Y187" s="42"/>
      <c r="Z187" s="42"/>
      <c r="AA187" s="42"/>
      <c r="AB187" s="42"/>
      <c r="AC187" s="42"/>
      <c r="AD187" s="42"/>
    </row>
    <row r="188" spans="1:30" x14ac:dyDescent="0.3">
      <c r="A188" s="55">
        <v>182</v>
      </c>
      <c r="B188" s="23"/>
      <c r="C188" s="23"/>
      <c r="D188" s="23"/>
      <c r="E188" s="35"/>
      <c r="F188" s="168"/>
      <c r="G188" s="168"/>
      <c r="H188" s="23"/>
      <c r="I188" s="23"/>
      <c r="J188" s="23"/>
      <c r="K188" s="37"/>
      <c r="L188" s="23"/>
      <c r="M188" s="23"/>
      <c r="N188" s="23"/>
      <c r="O188" s="23"/>
      <c r="P188" s="23"/>
      <c r="Q188" s="42"/>
      <c r="R188" s="42"/>
      <c r="S188" s="42"/>
      <c r="T188" s="42"/>
      <c r="U188" s="42"/>
      <c r="V188" s="42"/>
      <c r="W188" s="42"/>
      <c r="X188" s="42"/>
      <c r="Y188" s="42"/>
      <c r="Z188" s="42"/>
      <c r="AA188" s="42"/>
      <c r="AB188" s="42"/>
      <c r="AC188" s="42"/>
      <c r="AD188" s="42"/>
    </row>
    <row r="189" spans="1:30" x14ac:dyDescent="0.3">
      <c r="A189" s="55">
        <v>183</v>
      </c>
      <c r="B189" s="23"/>
      <c r="C189" s="23"/>
      <c r="D189" s="23"/>
      <c r="E189" s="35"/>
      <c r="F189" s="168"/>
      <c r="G189" s="168"/>
      <c r="H189" s="23"/>
      <c r="I189" s="23"/>
      <c r="J189" s="23"/>
      <c r="K189" s="37"/>
      <c r="L189" s="23"/>
      <c r="M189" s="23"/>
      <c r="N189" s="23"/>
      <c r="O189" s="23"/>
      <c r="P189" s="23"/>
      <c r="Q189" s="42"/>
      <c r="R189" s="42"/>
      <c r="S189" s="42"/>
      <c r="T189" s="42"/>
      <c r="U189" s="42"/>
      <c r="V189" s="42"/>
      <c r="W189" s="42"/>
      <c r="X189" s="42"/>
      <c r="Y189" s="42"/>
      <c r="Z189" s="42"/>
      <c r="AA189" s="42"/>
      <c r="AB189" s="42"/>
      <c r="AC189" s="42"/>
      <c r="AD189" s="42"/>
    </row>
    <row r="190" spans="1:30" x14ac:dyDescent="0.3">
      <c r="A190" s="55">
        <v>184</v>
      </c>
      <c r="B190" s="23"/>
      <c r="C190" s="23"/>
      <c r="D190" s="23"/>
      <c r="E190" s="35"/>
      <c r="F190" s="168"/>
      <c r="G190" s="168"/>
      <c r="H190" s="23"/>
      <c r="I190" s="23"/>
      <c r="J190" s="23"/>
      <c r="K190" s="37"/>
      <c r="L190" s="23"/>
      <c r="M190" s="23"/>
      <c r="N190" s="23"/>
      <c r="O190" s="23"/>
      <c r="P190" s="23"/>
      <c r="Q190" s="42"/>
      <c r="R190" s="42"/>
      <c r="S190" s="42"/>
      <c r="T190" s="42"/>
      <c r="U190" s="42"/>
      <c r="V190" s="42"/>
      <c r="W190" s="42"/>
      <c r="X190" s="42"/>
      <c r="Y190" s="42"/>
      <c r="Z190" s="42"/>
      <c r="AA190" s="42"/>
      <c r="AB190" s="42"/>
      <c r="AC190" s="42"/>
      <c r="AD190" s="42"/>
    </row>
    <row r="191" spans="1:30" x14ac:dyDescent="0.3">
      <c r="A191" s="55">
        <v>185</v>
      </c>
      <c r="B191" s="23"/>
      <c r="C191" s="23"/>
      <c r="D191" s="23"/>
      <c r="E191" s="35"/>
      <c r="F191" s="168"/>
      <c r="G191" s="168"/>
      <c r="H191" s="23"/>
      <c r="I191" s="23"/>
      <c r="J191" s="23"/>
      <c r="K191" s="37"/>
      <c r="L191" s="23"/>
      <c r="M191" s="23"/>
      <c r="N191" s="23"/>
      <c r="O191" s="23"/>
      <c r="P191" s="23"/>
      <c r="Q191" s="42"/>
      <c r="R191" s="42"/>
      <c r="S191" s="42"/>
      <c r="T191" s="42"/>
      <c r="U191" s="42"/>
      <c r="V191" s="42"/>
      <c r="W191" s="42"/>
      <c r="X191" s="42"/>
      <c r="Y191" s="42"/>
      <c r="Z191" s="42"/>
      <c r="AA191" s="42"/>
      <c r="AB191" s="42"/>
      <c r="AC191" s="42"/>
      <c r="AD191" s="42"/>
    </row>
    <row r="192" spans="1:30" x14ac:dyDescent="0.3">
      <c r="A192" s="55">
        <v>186</v>
      </c>
      <c r="B192" s="23"/>
      <c r="C192" s="23"/>
      <c r="D192" s="23"/>
      <c r="E192" s="35"/>
      <c r="F192" s="168"/>
      <c r="G192" s="168"/>
      <c r="H192" s="23"/>
      <c r="I192" s="23"/>
      <c r="J192" s="23"/>
      <c r="K192" s="37"/>
      <c r="L192" s="23"/>
      <c r="M192" s="23"/>
      <c r="N192" s="23"/>
      <c r="O192" s="23"/>
      <c r="P192" s="23"/>
      <c r="Q192" s="42"/>
      <c r="R192" s="42"/>
      <c r="S192" s="42"/>
      <c r="T192" s="42"/>
      <c r="U192" s="42"/>
      <c r="V192" s="42"/>
      <c r="W192" s="42"/>
      <c r="X192" s="42"/>
      <c r="Y192" s="42"/>
      <c r="Z192" s="42"/>
      <c r="AA192" s="42"/>
      <c r="AB192" s="42"/>
      <c r="AC192" s="42"/>
      <c r="AD192" s="42"/>
    </row>
    <row r="193" spans="1:30" x14ac:dyDescent="0.3">
      <c r="A193" s="55">
        <v>187</v>
      </c>
      <c r="B193" s="23"/>
      <c r="C193" s="23"/>
      <c r="D193" s="23"/>
      <c r="E193" s="35"/>
      <c r="F193" s="168"/>
      <c r="G193" s="168"/>
      <c r="H193" s="23"/>
      <c r="I193" s="23"/>
      <c r="J193" s="23"/>
      <c r="K193" s="37"/>
      <c r="L193" s="23"/>
      <c r="M193" s="23"/>
      <c r="N193" s="23"/>
      <c r="O193" s="23"/>
      <c r="P193" s="23"/>
      <c r="Q193" s="42"/>
      <c r="R193" s="42"/>
      <c r="S193" s="42"/>
      <c r="T193" s="42"/>
      <c r="U193" s="42"/>
      <c r="V193" s="42"/>
      <c r="W193" s="42"/>
      <c r="X193" s="42"/>
      <c r="Y193" s="42"/>
      <c r="Z193" s="42"/>
      <c r="AA193" s="42"/>
      <c r="AB193" s="42"/>
      <c r="AC193" s="42"/>
      <c r="AD193" s="42"/>
    </row>
    <row r="194" spans="1:30" x14ac:dyDescent="0.3">
      <c r="A194" s="55">
        <v>188</v>
      </c>
      <c r="B194" s="23"/>
      <c r="C194" s="23"/>
      <c r="D194" s="23"/>
      <c r="E194" s="35"/>
      <c r="F194" s="168"/>
      <c r="G194" s="168"/>
      <c r="H194" s="23"/>
      <c r="I194" s="23"/>
      <c r="J194" s="23"/>
      <c r="K194" s="37"/>
      <c r="L194" s="23"/>
      <c r="M194" s="23"/>
      <c r="N194" s="23"/>
      <c r="O194" s="23"/>
      <c r="P194" s="23"/>
      <c r="Q194" s="42"/>
      <c r="R194" s="42"/>
      <c r="S194" s="42"/>
      <c r="T194" s="42"/>
      <c r="U194" s="42"/>
      <c r="V194" s="42"/>
      <c r="W194" s="42"/>
      <c r="X194" s="42"/>
      <c r="Y194" s="42"/>
      <c r="Z194" s="42"/>
      <c r="AA194" s="42"/>
      <c r="AB194" s="42"/>
      <c r="AC194" s="42"/>
      <c r="AD194" s="42"/>
    </row>
    <row r="195" spans="1:30" x14ac:dyDescent="0.3">
      <c r="A195" s="55">
        <v>189</v>
      </c>
      <c r="B195" s="23"/>
      <c r="C195" s="23"/>
      <c r="D195" s="23"/>
      <c r="E195" s="35"/>
      <c r="F195" s="168"/>
      <c r="G195" s="168"/>
      <c r="H195" s="23"/>
      <c r="I195" s="23"/>
      <c r="J195" s="23"/>
      <c r="K195" s="37"/>
      <c r="L195" s="23"/>
      <c r="M195" s="23"/>
      <c r="N195" s="23"/>
      <c r="O195" s="23"/>
      <c r="P195" s="23"/>
      <c r="Q195" s="42"/>
      <c r="R195" s="42"/>
      <c r="S195" s="42"/>
      <c r="T195" s="42"/>
      <c r="U195" s="42"/>
      <c r="V195" s="42"/>
      <c r="W195" s="42"/>
      <c r="X195" s="42"/>
      <c r="Y195" s="42"/>
      <c r="Z195" s="42"/>
      <c r="AA195" s="42"/>
      <c r="AB195" s="42"/>
      <c r="AC195" s="42"/>
      <c r="AD195" s="42"/>
    </row>
    <row r="196" spans="1:30" x14ac:dyDescent="0.3">
      <c r="A196" s="55">
        <v>190</v>
      </c>
      <c r="B196" s="23"/>
      <c r="C196" s="23"/>
      <c r="D196" s="23"/>
      <c r="E196" s="35"/>
      <c r="F196" s="168"/>
      <c r="G196" s="168"/>
      <c r="H196" s="23"/>
      <c r="I196" s="23"/>
      <c r="J196" s="23"/>
      <c r="K196" s="37"/>
      <c r="L196" s="23"/>
      <c r="M196" s="23"/>
      <c r="N196" s="23"/>
      <c r="O196" s="23"/>
      <c r="P196" s="23"/>
      <c r="Q196" s="42"/>
      <c r="R196" s="42"/>
      <c r="S196" s="42"/>
      <c r="T196" s="42"/>
      <c r="U196" s="42"/>
      <c r="V196" s="42"/>
      <c r="W196" s="42"/>
      <c r="X196" s="42"/>
      <c r="Y196" s="42"/>
      <c r="Z196" s="42"/>
      <c r="AA196" s="42"/>
      <c r="AB196" s="42"/>
      <c r="AC196" s="42"/>
      <c r="AD196" s="42"/>
    </row>
    <row r="197" spans="1:30" x14ac:dyDescent="0.3">
      <c r="A197" s="55">
        <v>191</v>
      </c>
      <c r="B197" s="23"/>
      <c r="C197" s="23"/>
      <c r="D197" s="23"/>
      <c r="E197" s="35"/>
      <c r="F197" s="168"/>
      <c r="G197" s="168"/>
      <c r="H197" s="23"/>
      <c r="I197" s="23"/>
      <c r="J197" s="23"/>
      <c r="K197" s="37"/>
      <c r="L197" s="23"/>
      <c r="M197" s="23"/>
      <c r="N197" s="23"/>
      <c r="O197" s="23"/>
      <c r="P197" s="23"/>
      <c r="Q197" s="42"/>
      <c r="R197" s="42"/>
      <c r="S197" s="42"/>
      <c r="T197" s="42"/>
      <c r="U197" s="42"/>
      <c r="V197" s="42"/>
      <c r="W197" s="42"/>
      <c r="X197" s="42"/>
      <c r="Y197" s="42"/>
      <c r="Z197" s="42"/>
      <c r="AA197" s="42"/>
      <c r="AB197" s="42"/>
      <c r="AC197" s="42"/>
      <c r="AD197" s="42"/>
    </row>
    <row r="198" spans="1:30" x14ac:dyDescent="0.3">
      <c r="A198" s="55">
        <v>192</v>
      </c>
      <c r="B198" s="23"/>
      <c r="C198" s="23"/>
      <c r="D198" s="23"/>
      <c r="E198" s="35"/>
      <c r="F198" s="168"/>
      <c r="G198" s="168"/>
      <c r="H198" s="23"/>
      <c r="I198" s="23"/>
      <c r="J198" s="23"/>
      <c r="K198" s="37"/>
      <c r="L198" s="23"/>
      <c r="M198" s="23"/>
      <c r="N198" s="23"/>
      <c r="O198" s="23"/>
      <c r="P198" s="23"/>
      <c r="Q198" s="42"/>
      <c r="R198" s="42"/>
      <c r="S198" s="42"/>
      <c r="T198" s="42"/>
      <c r="U198" s="42"/>
      <c r="V198" s="42"/>
      <c r="W198" s="42"/>
      <c r="X198" s="42"/>
      <c r="Y198" s="42"/>
      <c r="Z198" s="42"/>
      <c r="AA198" s="42"/>
      <c r="AB198" s="42"/>
      <c r="AC198" s="42"/>
      <c r="AD198" s="42"/>
    </row>
    <row r="199" spans="1:30" x14ac:dyDescent="0.3">
      <c r="A199" s="55">
        <v>193</v>
      </c>
      <c r="B199" s="23"/>
      <c r="C199" s="23"/>
      <c r="D199" s="23"/>
      <c r="E199" s="35"/>
      <c r="F199" s="168"/>
      <c r="G199" s="168"/>
      <c r="H199" s="23"/>
      <c r="I199" s="23"/>
      <c r="J199" s="23"/>
      <c r="K199" s="37"/>
      <c r="L199" s="23"/>
      <c r="M199" s="23"/>
      <c r="N199" s="23"/>
      <c r="O199" s="23"/>
      <c r="P199" s="23"/>
      <c r="Q199" s="42"/>
      <c r="R199" s="42"/>
      <c r="S199" s="42"/>
      <c r="T199" s="42"/>
      <c r="U199" s="42"/>
      <c r="V199" s="42"/>
      <c r="W199" s="42"/>
      <c r="X199" s="42"/>
      <c r="Y199" s="42"/>
      <c r="Z199" s="42"/>
      <c r="AA199" s="42"/>
      <c r="AB199" s="42"/>
      <c r="AC199" s="42"/>
      <c r="AD199" s="42"/>
    </row>
    <row r="200" spans="1:30" x14ac:dyDescent="0.3">
      <c r="A200" s="55">
        <v>194</v>
      </c>
      <c r="B200" s="23"/>
      <c r="C200" s="23"/>
      <c r="D200" s="23"/>
      <c r="E200" s="35"/>
      <c r="F200" s="168"/>
      <c r="G200" s="168"/>
      <c r="H200" s="23"/>
      <c r="I200" s="23"/>
      <c r="J200" s="23"/>
      <c r="K200" s="37"/>
      <c r="L200" s="23"/>
      <c r="M200" s="23"/>
      <c r="N200" s="23"/>
      <c r="O200" s="23"/>
      <c r="P200" s="23"/>
      <c r="Q200" s="42"/>
      <c r="R200" s="42"/>
      <c r="S200" s="42"/>
      <c r="T200" s="42"/>
      <c r="U200" s="42"/>
      <c r="V200" s="42"/>
      <c r="W200" s="42"/>
      <c r="X200" s="42"/>
      <c r="Y200" s="42"/>
      <c r="Z200" s="42"/>
      <c r="AA200" s="42"/>
      <c r="AB200" s="42"/>
      <c r="AC200" s="42"/>
      <c r="AD200" s="42"/>
    </row>
    <row r="201" spans="1:30" x14ac:dyDescent="0.3">
      <c r="A201" s="55">
        <v>195</v>
      </c>
      <c r="B201" s="23"/>
      <c r="C201" s="23"/>
      <c r="D201" s="23"/>
      <c r="E201" s="35"/>
      <c r="F201" s="168"/>
      <c r="G201" s="168"/>
      <c r="H201" s="23"/>
      <c r="I201" s="23"/>
      <c r="J201" s="23"/>
      <c r="K201" s="37"/>
      <c r="L201" s="23"/>
      <c r="M201" s="23"/>
      <c r="N201" s="23"/>
      <c r="O201" s="23"/>
      <c r="P201" s="23"/>
      <c r="Q201" s="42"/>
      <c r="R201" s="42"/>
      <c r="S201" s="42"/>
      <c r="T201" s="42"/>
      <c r="U201" s="42"/>
      <c r="V201" s="42"/>
      <c r="W201" s="42"/>
      <c r="X201" s="42"/>
      <c r="Y201" s="42"/>
      <c r="Z201" s="42"/>
      <c r="AA201" s="42"/>
      <c r="AB201" s="42"/>
      <c r="AC201" s="42"/>
      <c r="AD201" s="42"/>
    </row>
    <row r="202" spans="1:30" x14ac:dyDescent="0.3">
      <c r="A202" s="55">
        <v>196</v>
      </c>
      <c r="B202" s="23"/>
      <c r="C202" s="23"/>
      <c r="D202" s="23"/>
      <c r="E202" s="35"/>
      <c r="F202" s="168"/>
      <c r="G202" s="168"/>
      <c r="H202" s="23"/>
      <c r="I202" s="23"/>
      <c r="J202" s="23"/>
      <c r="K202" s="37"/>
      <c r="L202" s="23"/>
      <c r="M202" s="23"/>
      <c r="N202" s="23"/>
      <c r="O202" s="23"/>
      <c r="P202" s="23"/>
      <c r="Q202" s="42"/>
      <c r="R202" s="42"/>
      <c r="S202" s="42"/>
      <c r="T202" s="42"/>
      <c r="U202" s="42"/>
      <c r="V202" s="42"/>
      <c r="W202" s="42"/>
      <c r="X202" s="42"/>
      <c r="Y202" s="42"/>
      <c r="Z202" s="42"/>
      <c r="AA202" s="42"/>
      <c r="AB202" s="42"/>
      <c r="AC202" s="42"/>
      <c r="AD202" s="42"/>
    </row>
    <row r="203" spans="1:30" x14ac:dyDescent="0.3">
      <c r="A203" s="55">
        <v>197</v>
      </c>
      <c r="B203" s="23"/>
      <c r="C203" s="23"/>
      <c r="D203" s="23"/>
      <c r="E203" s="35"/>
      <c r="F203" s="168"/>
      <c r="G203" s="168"/>
      <c r="H203" s="23"/>
      <c r="I203" s="23"/>
      <c r="J203" s="23"/>
      <c r="K203" s="37"/>
      <c r="L203" s="23"/>
      <c r="M203" s="23"/>
      <c r="N203" s="23"/>
      <c r="O203" s="23"/>
      <c r="P203" s="23"/>
      <c r="Q203" s="42"/>
      <c r="R203" s="42"/>
      <c r="S203" s="42"/>
      <c r="T203" s="42"/>
      <c r="U203" s="42"/>
      <c r="V203" s="42"/>
      <c r="W203" s="42"/>
      <c r="X203" s="42"/>
      <c r="Y203" s="42"/>
      <c r="Z203" s="42"/>
      <c r="AA203" s="42"/>
      <c r="AB203" s="42"/>
      <c r="AC203" s="42"/>
      <c r="AD203" s="42"/>
    </row>
    <row r="204" spans="1:30" x14ac:dyDescent="0.3">
      <c r="A204" s="55">
        <v>198</v>
      </c>
      <c r="B204" s="23"/>
      <c r="C204" s="23"/>
      <c r="D204" s="23"/>
      <c r="E204" s="35"/>
      <c r="F204" s="168"/>
      <c r="G204" s="168"/>
      <c r="H204" s="23"/>
      <c r="I204" s="23"/>
      <c r="J204" s="23"/>
      <c r="K204" s="37"/>
      <c r="L204" s="23"/>
      <c r="M204" s="23"/>
      <c r="N204" s="23"/>
      <c r="O204" s="23"/>
      <c r="P204" s="23"/>
      <c r="Q204" s="42"/>
      <c r="R204" s="42"/>
      <c r="S204" s="42"/>
      <c r="T204" s="42"/>
      <c r="U204" s="42"/>
      <c r="V204" s="42"/>
      <c r="W204" s="42"/>
      <c r="X204" s="42"/>
      <c r="Y204" s="42"/>
      <c r="Z204" s="42"/>
      <c r="AA204" s="42"/>
      <c r="AB204" s="42"/>
      <c r="AC204" s="42"/>
      <c r="AD204" s="42"/>
    </row>
    <row r="205" spans="1:30" x14ac:dyDescent="0.3">
      <c r="A205" s="55">
        <v>199</v>
      </c>
      <c r="B205" s="23"/>
      <c r="C205" s="23"/>
      <c r="D205" s="23"/>
      <c r="E205" s="35"/>
      <c r="F205" s="168"/>
      <c r="G205" s="168"/>
      <c r="H205" s="23"/>
      <c r="I205" s="23"/>
      <c r="J205" s="23"/>
      <c r="K205" s="37"/>
      <c r="L205" s="23"/>
      <c r="M205" s="23"/>
      <c r="N205" s="23"/>
      <c r="O205" s="23"/>
      <c r="P205" s="23"/>
      <c r="Q205" s="42"/>
      <c r="R205" s="42"/>
      <c r="S205" s="42"/>
      <c r="T205" s="42"/>
      <c r="U205" s="42"/>
      <c r="V205" s="42"/>
      <c r="W205" s="42"/>
      <c r="X205" s="42"/>
      <c r="Y205" s="42"/>
      <c r="Z205" s="42"/>
      <c r="AA205" s="42"/>
      <c r="AB205" s="42"/>
      <c r="AC205" s="42"/>
      <c r="AD205" s="42"/>
    </row>
    <row r="206" spans="1:30" x14ac:dyDescent="0.3">
      <c r="A206" s="55">
        <v>200</v>
      </c>
      <c r="B206" s="23"/>
      <c r="C206" s="23"/>
      <c r="D206" s="23"/>
      <c r="E206" s="35"/>
      <c r="F206" s="168"/>
      <c r="G206" s="168"/>
      <c r="H206" s="23"/>
      <c r="I206" s="23"/>
      <c r="J206" s="23"/>
      <c r="K206" s="37"/>
      <c r="L206" s="23"/>
      <c r="M206" s="23"/>
      <c r="N206" s="23"/>
      <c r="O206" s="23"/>
      <c r="P206" s="23"/>
      <c r="Q206" s="42"/>
      <c r="R206" s="42"/>
      <c r="S206" s="42"/>
      <c r="T206" s="42"/>
      <c r="U206" s="42"/>
      <c r="V206" s="42"/>
      <c r="W206" s="42"/>
      <c r="X206" s="42"/>
      <c r="Y206" s="42"/>
      <c r="Z206" s="42"/>
      <c r="AA206" s="42"/>
      <c r="AB206" s="42"/>
      <c r="AC206" s="42"/>
      <c r="AD206" s="42"/>
    </row>
    <row r="207" spans="1:30" x14ac:dyDescent="0.3">
      <c r="A207" s="55">
        <v>201</v>
      </c>
      <c r="B207" s="23"/>
      <c r="C207" s="23"/>
      <c r="D207" s="23"/>
      <c r="E207" s="35"/>
      <c r="F207" s="168"/>
      <c r="G207" s="168"/>
      <c r="H207" s="23"/>
      <c r="I207" s="23"/>
      <c r="J207" s="23"/>
      <c r="K207" s="37"/>
      <c r="L207" s="23"/>
      <c r="M207" s="23"/>
      <c r="N207" s="23"/>
      <c r="O207" s="23"/>
      <c r="P207" s="23"/>
      <c r="Q207" s="42"/>
      <c r="R207" s="42"/>
      <c r="S207" s="42"/>
      <c r="T207" s="42"/>
      <c r="U207" s="42"/>
      <c r="V207" s="42"/>
      <c r="W207" s="42"/>
      <c r="X207" s="42"/>
      <c r="Y207" s="42"/>
      <c r="Z207" s="42"/>
      <c r="AA207" s="42"/>
      <c r="AB207" s="42"/>
      <c r="AC207" s="42"/>
      <c r="AD207" s="42"/>
    </row>
    <row r="208" spans="1:30" x14ac:dyDescent="0.3">
      <c r="A208" s="55">
        <v>202</v>
      </c>
      <c r="B208" s="23"/>
      <c r="C208" s="23"/>
      <c r="D208" s="23"/>
      <c r="E208" s="35"/>
      <c r="F208" s="168"/>
      <c r="G208" s="168"/>
      <c r="H208" s="23"/>
      <c r="I208" s="23"/>
      <c r="J208" s="23"/>
      <c r="K208" s="37"/>
      <c r="L208" s="23"/>
      <c r="M208" s="23"/>
      <c r="N208" s="23"/>
      <c r="O208" s="23"/>
      <c r="P208" s="23"/>
      <c r="Q208" s="42"/>
      <c r="R208" s="42"/>
      <c r="S208" s="42"/>
      <c r="T208" s="42"/>
      <c r="U208" s="42"/>
      <c r="V208" s="42"/>
      <c r="W208" s="42"/>
      <c r="X208" s="42"/>
      <c r="Y208" s="42"/>
      <c r="Z208" s="42"/>
      <c r="AA208" s="42"/>
      <c r="AB208" s="42"/>
      <c r="AC208" s="42"/>
      <c r="AD208" s="42"/>
    </row>
    <row r="209" spans="1:30" x14ac:dyDescent="0.3">
      <c r="A209" s="55">
        <v>203</v>
      </c>
      <c r="B209" s="23"/>
      <c r="C209" s="23"/>
      <c r="D209" s="23"/>
      <c r="E209" s="35"/>
      <c r="F209" s="168"/>
      <c r="G209" s="168"/>
      <c r="H209" s="23"/>
      <c r="I209" s="23"/>
      <c r="J209" s="23"/>
      <c r="K209" s="37"/>
      <c r="L209" s="23"/>
      <c r="M209" s="23"/>
      <c r="N209" s="23"/>
      <c r="O209" s="23"/>
      <c r="P209" s="23"/>
      <c r="Q209" s="42"/>
      <c r="R209" s="42"/>
      <c r="S209" s="42"/>
      <c r="T209" s="42"/>
      <c r="U209" s="42"/>
      <c r="V209" s="42"/>
      <c r="W209" s="42"/>
      <c r="X209" s="42"/>
      <c r="Y209" s="42"/>
      <c r="Z209" s="42"/>
      <c r="AA209" s="42"/>
      <c r="AB209" s="42"/>
      <c r="AC209" s="42"/>
      <c r="AD209" s="42"/>
    </row>
    <row r="210" spans="1:30" x14ac:dyDescent="0.3">
      <c r="A210" s="55">
        <v>204</v>
      </c>
      <c r="B210" s="23"/>
      <c r="C210" s="23"/>
      <c r="D210" s="23"/>
      <c r="E210" s="35"/>
      <c r="F210" s="168"/>
      <c r="G210" s="168"/>
      <c r="H210" s="23"/>
      <c r="I210" s="23"/>
      <c r="J210" s="23"/>
      <c r="K210" s="37"/>
      <c r="L210" s="23"/>
      <c r="M210" s="23"/>
      <c r="N210" s="23"/>
      <c r="O210" s="23"/>
      <c r="P210" s="23"/>
      <c r="Q210" s="42"/>
      <c r="R210" s="42"/>
      <c r="S210" s="42"/>
      <c r="T210" s="42"/>
      <c r="U210" s="42"/>
      <c r="V210" s="42"/>
      <c r="W210" s="42"/>
      <c r="X210" s="42"/>
      <c r="Y210" s="42"/>
      <c r="Z210" s="42"/>
      <c r="AA210" s="42"/>
      <c r="AB210" s="42"/>
      <c r="AC210" s="42"/>
      <c r="AD210" s="42"/>
    </row>
    <row r="211" spans="1:30" x14ac:dyDescent="0.3">
      <c r="A211" s="55">
        <v>205</v>
      </c>
      <c r="B211" s="23"/>
      <c r="C211" s="23"/>
      <c r="D211" s="23"/>
      <c r="E211" s="35"/>
      <c r="F211" s="168"/>
      <c r="G211" s="168"/>
      <c r="H211" s="23"/>
      <c r="I211" s="23"/>
      <c r="J211" s="23"/>
      <c r="K211" s="37"/>
      <c r="L211" s="23"/>
      <c r="M211" s="23"/>
      <c r="N211" s="23"/>
      <c r="O211" s="23"/>
      <c r="P211" s="23"/>
      <c r="Q211" s="42"/>
      <c r="R211" s="42"/>
      <c r="S211" s="42"/>
      <c r="T211" s="42"/>
      <c r="U211" s="42"/>
      <c r="V211" s="42"/>
      <c r="W211" s="42"/>
      <c r="X211" s="42"/>
      <c r="Y211" s="42"/>
      <c r="Z211" s="42"/>
      <c r="AA211" s="42"/>
      <c r="AB211" s="42"/>
      <c r="AC211" s="42"/>
      <c r="AD211" s="42"/>
    </row>
    <row r="212" spans="1:30" x14ac:dyDescent="0.3">
      <c r="A212" s="55">
        <v>206</v>
      </c>
      <c r="B212" s="23"/>
      <c r="C212" s="23"/>
      <c r="D212" s="23"/>
      <c r="E212" s="35"/>
      <c r="F212" s="168"/>
      <c r="G212" s="168"/>
      <c r="H212" s="23"/>
      <c r="I212" s="23"/>
      <c r="J212" s="23"/>
      <c r="K212" s="37"/>
      <c r="L212" s="23"/>
      <c r="M212" s="23"/>
      <c r="N212" s="23"/>
      <c r="O212" s="23"/>
      <c r="P212" s="23"/>
      <c r="Q212" s="42"/>
      <c r="R212" s="42"/>
      <c r="S212" s="42"/>
      <c r="T212" s="42"/>
      <c r="U212" s="42"/>
      <c r="V212" s="42"/>
      <c r="W212" s="42"/>
      <c r="X212" s="42"/>
      <c r="Y212" s="42"/>
      <c r="Z212" s="42"/>
      <c r="AA212" s="42"/>
      <c r="AB212" s="42"/>
      <c r="AC212" s="42"/>
      <c r="AD212" s="42"/>
    </row>
    <row r="213" spans="1:30" x14ac:dyDescent="0.3">
      <c r="A213" s="55">
        <v>207</v>
      </c>
      <c r="B213" s="23"/>
      <c r="C213" s="23"/>
      <c r="D213" s="23"/>
      <c r="E213" s="35"/>
      <c r="F213" s="168"/>
      <c r="G213" s="168"/>
      <c r="H213" s="23"/>
      <c r="I213" s="23"/>
      <c r="J213" s="23"/>
      <c r="K213" s="37"/>
      <c r="L213" s="23"/>
      <c r="M213" s="23"/>
      <c r="N213" s="23"/>
      <c r="O213" s="23"/>
      <c r="P213" s="23"/>
      <c r="Q213" s="42"/>
      <c r="R213" s="42"/>
      <c r="S213" s="42"/>
      <c r="T213" s="42"/>
      <c r="U213" s="42"/>
      <c r="V213" s="42"/>
      <c r="W213" s="42"/>
      <c r="X213" s="42"/>
      <c r="Y213" s="42"/>
      <c r="Z213" s="42"/>
      <c r="AA213" s="42"/>
      <c r="AB213" s="42"/>
      <c r="AC213" s="42"/>
      <c r="AD213" s="42"/>
    </row>
    <row r="214" spans="1:30" x14ac:dyDescent="0.3">
      <c r="A214" s="55">
        <v>208</v>
      </c>
      <c r="B214" s="23"/>
      <c r="C214" s="23"/>
      <c r="D214" s="23"/>
      <c r="E214" s="35"/>
      <c r="F214" s="168"/>
      <c r="G214" s="168"/>
      <c r="H214" s="23"/>
      <c r="I214" s="23"/>
      <c r="J214" s="23"/>
      <c r="K214" s="37"/>
      <c r="L214" s="23"/>
      <c r="M214" s="23"/>
      <c r="N214" s="23"/>
      <c r="O214" s="23"/>
      <c r="P214" s="23"/>
      <c r="Q214" s="42"/>
      <c r="R214" s="42"/>
      <c r="S214" s="42"/>
      <c r="T214" s="42"/>
      <c r="U214" s="42"/>
      <c r="V214" s="42"/>
      <c r="W214" s="42"/>
      <c r="X214" s="42"/>
      <c r="Y214" s="42"/>
      <c r="Z214" s="42"/>
      <c r="AA214" s="42"/>
      <c r="AB214" s="42"/>
      <c r="AC214" s="42"/>
      <c r="AD214" s="42"/>
    </row>
    <row r="215" spans="1:30" x14ac:dyDescent="0.3">
      <c r="A215" s="55">
        <v>209</v>
      </c>
      <c r="B215" s="23"/>
      <c r="C215" s="23"/>
      <c r="D215" s="23"/>
      <c r="E215" s="35"/>
      <c r="F215" s="168"/>
      <c r="G215" s="168"/>
      <c r="H215" s="23"/>
      <c r="I215" s="23"/>
      <c r="J215" s="23"/>
      <c r="K215" s="37"/>
      <c r="L215" s="23"/>
      <c r="M215" s="23"/>
      <c r="N215" s="23"/>
      <c r="O215" s="23"/>
      <c r="P215" s="23"/>
      <c r="Q215" s="42"/>
      <c r="R215" s="42"/>
      <c r="S215" s="42"/>
      <c r="T215" s="42"/>
      <c r="U215" s="42"/>
      <c r="V215" s="42"/>
      <c r="W215" s="42"/>
      <c r="X215" s="42"/>
      <c r="Y215" s="42"/>
      <c r="Z215" s="42"/>
      <c r="AA215" s="42"/>
      <c r="AB215" s="42"/>
      <c r="AC215" s="42"/>
      <c r="AD215" s="42"/>
    </row>
    <row r="216" spans="1:30" x14ac:dyDescent="0.3">
      <c r="A216" s="55">
        <v>210</v>
      </c>
      <c r="B216" s="23"/>
      <c r="C216" s="23"/>
      <c r="D216" s="23"/>
      <c r="E216" s="35"/>
      <c r="F216" s="168"/>
      <c r="G216" s="168"/>
      <c r="H216" s="23"/>
      <c r="I216" s="23"/>
      <c r="J216" s="23"/>
      <c r="K216" s="37"/>
      <c r="L216" s="23"/>
      <c r="M216" s="23"/>
      <c r="N216" s="23"/>
      <c r="O216" s="23"/>
      <c r="P216" s="23"/>
      <c r="Q216" s="42"/>
      <c r="R216" s="42"/>
      <c r="S216" s="42"/>
      <c r="T216" s="42"/>
      <c r="U216" s="42"/>
      <c r="V216" s="42"/>
      <c r="W216" s="42"/>
      <c r="X216" s="42"/>
      <c r="Y216" s="42"/>
      <c r="Z216" s="42"/>
      <c r="AA216" s="42"/>
      <c r="AB216" s="42"/>
      <c r="AC216" s="42"/>
      <c r="AD216" s="42"/>
    </row>
    <row r="217" spans="1:30" x14ac:dyDescent="0.3">
      <c r="A217" s="55">
        <v>211</v>
      </c>
      <c r="B217" s="23"/>
      <c r="C217" s="23"/>
      <c r="D217" s="23"/>
      <c r="E217" s="35"/>
      <c r="F217" s="168"/>
      <c r="G217" s="168"/>
      <c r="H217" s="23"/>
      <c r="I217" s="23"/>
      <c r="J217" s="23"/>
      <c r="K217" s="37"/>
      <c r="L217" s="23"/>
      <c r="M217" s="23"/>
      <c r="N217" s="23"/>
      <c r="O217" s="23"/>
      <c r="P217" s="23"/>
      <c r="Q217" s="42"/>
      <c r="R217" s="42"/>
      <c r="S217" s="42"/>
      <c r="T217" s="42"/>
      <c r="U217" s="42"/>
      <c r="V217" s="42"/>
      <c r="W217" s="42"/>
      <c r="X217" s="42"/>
      <c r="Y217" s="42"/>
      <c r="Z217" s="42"/>
      <c r="AA217" s="42"/>
      <c r="AB217" s="42"/>
      <c r="AC217" s="42"/>
      <c r="AD217" s="42"/>
    </row>
    <row r="218" spans="1:30" x14ac:dyDescent="0.3">
      <c r="A218" s="55">
        <v>212</v>
      </c>
      <c r="B218" s="23"/>
      <c r="C218" s="23"/>
      <c r="D218" s="23"/>
      <c r="E218" s="35"/>
      <c r="F218" s="168"/>
      <c r="G218" s="168"/>
      <c r="H218" s="23"/>
      <c r="I218" s="23"/>
      <c r="J218" s="23"/>
      <c r="K218" s="37"/>
      <c r="L218" s="23"/>
      <c r="M218" s="23"/>
      <c r="N218" s="23"/>
      <c r="O218" s="23"/>
      <c r="P218" s="23"/>
      <c r="Q218" s="42"/>
      <c r="R218" s="42"/>
      <c r="S218" s="42"/>
      <c r="T218" s="42"/>
      <c r="U218" s="42"/>
      <c r="V218" s="42"/>
      <c r="W218" s="42"/>
      <c r="X218" s="42"/>
      <c r="Y218" s="42"/>
      <c r="Z218" s="42"/>
      <c r="AA218" s="42"/>
      <c r="AB218" s="42"/>
      <c r="AC218" s="42"/>
      <c r="AD218" s="42"/>
    </row>
    <row r="219" spans="1:30" x14ac:dyDescent="0.3">
      <c r="A219" s="55">
        <v>213</v>
      </c>
      <c r="B219" s="23"/>
      <c r="C219" s="23"/>
      <c r="D219" s="23"/>
      <c r="E219" s="35"/>
      <c r="F219" s="168"/>
      <c r="G219" s="168"/>
      <c r="H219" s="23"/>
      <c r="I219" s="23"/>
      <c r="J219" s="23"/>
      <c r="K219" s="37"/>
      <c r="L219" s="23"/>
      <c r="M219" s="23"/>
      <c r="N219" s="23"/>
      <c r="O219" s="23"/>
      <c r="P219" s="23"/>
      <c r="Q219" s="42"/>
      <c r="R219" s="42"/>
      <c r="S219" s="42"/>
      <c r="T219" s="42"/>
      <c r="U219" s="42"/>
      <c r="V219" s="42"/>
      <c r="W219" s="42"/>
      <c r="X219" s="42"/>
      <c r="Y219" s="42"/>
      <c r="Z219" s="42"/>
      <c r="AA219" s="42"/>
      <c r="AB219" s="42"/>
      <c r="AC219" s="42"/>
      <c r="AD219" s="42"/>
    </row>
    <row r="220" spans="1:30" x14ac:dyDescent="0.3">
      <c r="A220" s="55">
        <v>214</v>
      </c>
      <c r="B220" s="23"/>
      <c r="C220" s="23"/>
      <c r="D220" s="23"/>
      <c r="E220" s="35"/>
      <c r="F220" s="168"/>
      <c r="G220" s="168"/>
      <c r="H220" s="23"/>
      <c r="I220" s="23"/>
      <c r="J220" s="23"/>
      <c r="K220" s="37"/>
      <c r="L220" s="23"/>
      <c r="M220" s="23"/>
      <c r="N220" s="23"/>
      <c r="O220" s="23"/>
      <c r="P220" s="23"/>
      <c r="Q220" s="42"/>
      <c r="R220" s="42"/>
      <c r="S220" s="42"/>
      <c r="T220" s="42"/>
      <c r="U220" s="42"/>
      <c r="V220" s="42"/>
      <c r="W220" s="42"/>
      <c r="X220" s="42"/>
      <c r="Y220" s="42"/>
      <c r="Z220" s="42"/>
      <c r="AA220" s="42"/>
      <c r="AB220" s="42"/>
      <c r="AC220" s="42"/>
      <c r="AD220" s="42"/>
    </row>
    <row r="221" spans="1:30" x14ac:dyDescent="0.3">
      <c r="A221" s="55">
        <v>215</v>
      </c>
      <c r="B221" s="23"/>
      <c r="C221" s="23"/>
      <c r="D221" s="23"/>
      <c r="E221" s="35"/>
      <c r="F221" s="168"/>
      <c r="G221" s="168"/>
      <c r="H221" s="23"/>
      <c r="I221" s="23"/>
      <c r="J221" s="23"/>
      <c r="K221" s="37"/>
      <c r="L221" s="23"/>
      <c r="M221" s="23"/>
      <c r="N221" s="23"/>
      <c r="O221" s="23"/>
      <c r="P221" s="23"/>
      <c r="Q221" s="42"/>
      <c r="R221" s="42"/>
      <c r="S221" s="42"/>
      <c r="T221" s="42"/>
      <c r="U221" s="42"/>
      <c r="V221" s="42"/>
      <c r="W221" s="42"/>
      <c r="X221" s="42"/>
      <c r="Y221" s="42"/>
      <c r="Z221" s="42"/>
      <c r="AA221" s="42"/>
      <c r="AB221" s="42"/>
      <c r="AC221" s="42"/>
      <c r="AD221" s="42"/>
    </row>
    <row r="222" spans="1:30" x14ac:dyDescent="0.3">
      <c r="A222" s="55">
        <v>216</v>
      </c>
      <c r="B222" s="23"/>
      <c r="C222" s="23"/>
      <c r="D222" s="23"/>
      <c r="E222" s="35"/>
      <c r="F222" s="168"/>
      <c r="G222" s="168"/>
      <c r="H222" s="23"/>
      <c r="I222" s="23"/>
      <c r="J222" s="23"/>
      <c r="K222" s="37"/>
      <c r="L222" s="23"/>
      <c r="M222" s="23"/>
      <c r="N222" s="23"/>
      <c r="O222" s="23"/>
      <c r="P222" s="23"/>
      <c r="Q222" s="42"/>
      <c r="R222" s="42"/>
      <c r="S222" s="42"/>
      <c r="T222" s="42"/>
      <c r="U222" s="42"/>
      <c r="V222" s="42"/>
      <c r="W222" s="42"/>
      <c r="X222" s="42"/>
      <c r="Y222" s="42"/>
      <c r="Z222" s="42"/>
      <c r="AA222" s="42"/>
      <c r="AB222" s="42"/>
      <c r="AC222" s="42"/>
      <c r="AD222" s="42"/>
    </row>
    <row r="223" spans="1:30" x14ac:dyDescent="0.3">
      <c r="A223" s="55">
        <v>217</v>
      </c>
      <c r="B223" s="23"/>
      <c r="C223" s="23"/>
      <c r="D223" s="23"/>
      <c r="E223" s="35"/>
      <c r="F223" s="168"/>
      <c r="G223" s="168"/>
      <c r="H223" s="23"/>
      <c r="I223" s="23"/>
      <c r="J223" s="23"/>
      <c r="K223" s="37"/>
      <c r="L223" s="23"/>
      <c r="M223" s="23"/>
      <c r="N223" s="23"/>
      <c r="O223" s="23"/>
      <c r="P223" s="23"/>
      <c r="Q223" s="42"/>
      <c r="R223" s="42"/>
      <c r="S223" s="42"/>
      <c r="T223" s="42"/>
      <c r="U223" s="42"/>
      <c r="V223" s="42"/>
      <c r="W223" s="42"/>
      <c r="X223" s="42"/>
      <c r="Y223" s="42"/>
      <c r="Z223" s="42"/>
      <c r="AA223" s="42"/>
      <c r="AB223" s="42"/>
      <c r="AC223" s="42"/>
      <c r="AD223" s="42"/>
    </row>
    <row r="224" spans="1:30" x14ac:dyDescent="0.3">
      <c r="A224" s="55">
        <v>218</v>
      </c>
      <c r="B224" s="23"/>
      <c r="C224" s="23"/>
      <c r="D224" s="23"/>
      <c r="E224" s="35"/>
      <c r="F224" s="168"/>
      <c r="G224" s="168"/>
      <c r="H224" s="23"/>
      <c r="I224" s="23"/>
      <c r="J224" s="23"/>
      <c r="K224" s="37"/>
      <c r="L224" s="23"/>
      <c r="M224" s="23"/>
      <c r="N224" s="23"/>
      <c r="O224" s="23"/>
      <c r="P224" s="23"/>
      <c r="Q224" s="42"/>
      <c r="R224" s="42"/>
      <c r="S224" s="42"/>
      <c r="T224" s="42"/>
      <c r="U224" s="42"/>
      <c r="V224" s="42"/>
      <c r="W224" s="42"/>
      <c r="X224" s="42"/>
      <c r="Y224" s="42"/>
      <c r="Z224" s="42"/>
      <c r="AA224" s="42"/>
      <c r="AB224" s="42"/>
      <c r="AC224" s="42"/>
      <c r="AD224" s="42"/>
    </row>
    <row r="225" spans="1:30" x14ac:dyDescent="0.3">
      <c r="A225" s="55">
        <v>219</v>
      </c>
      <c r="B225" s="23"/>
      <c r="C225" s="23"/>
      <c r="D225" s="23"/>
      <c r="E225" s="35"/>
      <c r="F225" s="168"/>
      <c r="G225" s="168"/>
      <c r="H225" s="23"/>
      <c r="I225" s="23"/>
      <c r="J225" s="23"/>
      <c r="K225" s="37"/>
      <c r="L225" s="23"/>
      <c r="M225" s="23"/>
      <c r="N225" s="23"/>
      <c r="O225" s="23"/>
      <c r="P225" s="23"/>
      <c r="Q225" s="42"/>
      <c r="R225" s="42"/>
      <c r="S225" s="42"/>
      <c r="T225" s="42"/>
      <c r="U225" s="42"/>
      <c r="V225" s="42"/>
      <c r="W225" s="42"/>
      <c r="X225" s="42"/>
      <c r="Y225" s="42"/>
      <c r="Z225" s="42"/>
      <c r="AA225" s="42"/>
      <c r="AB225" s="42"/>
      <c r="AC225" s="42"/>
      <c r="AD225" s="42"/>
    </row>
    <row r="226" spans="1:30" x14ac:dyDescent="0.3">
      <c r="A226" s="55">
        <v>220</v>
      </c>
      <c r="B226" s="23"/>
      <c r="C226" s="23"/>
      <c r="D226" s="23"/>
      <c r="E226" s="35"/>
      <c r="F226" s="168"/>
      <c r="G226" s="168"/>
      <c r="H226" s="23"/>
      <c r="I226" s="23"/>
      <c r="J226" s="23"/>
      <c r="K226" s="37"/>
      <c r="L226" s="23"/>
      <c r="M226" s="23"/>
      <c r="N226" s="23"/>
      <c r="O226" s="23"/>
      <c r="P226" s="23"/>
      <c r="Q226" s="42"/>
      <c r="R226" s="42"/>
      <c r="S226" s="42"/>
      <c r="T226" s="42"/>
      <c r="U226" s="42"/>
      <c r="V226" s="42"/>
      <c r="W226" s="42"/>
      <c r="X226" s="42"/>
      <c r="Y226" s="42"/>
      <c r="Z226" s="42"/>
      <c r="AA226" s="42"/>
      <c r="AB226" s="42"/>
      <c r="AC226" s="42"/>
      <c r="AD226" s="42"/>
    </row>
    <row r="227" spans="1:30" x14ac:dyDescent="0.3">
      <c r="A227" s="55">
        <v>221</v>
      </c>
      <c r="B227" s="23"/>
      <c r="C227" s="23"/>
      <c r="D227" s="23"/>
      <c r="E227" s="35"/>
      <c r="F227" s="168"/>
      <c r="G227" s="168"/>
      <c r="H227" s="23"/>
      <c r="I227" s="23"/>
      <c r="J227" s="23"/>
      <c r="K227" s="37"/>
      <c r="L227" s="23"/>
      <c r="M227" s="23"/>
      <c r="N227" s="23"/>
      <c r="O227" s="23"/>
      <c r="P227" s="23"/>
      <c r="Q227" s="42"/>
      <c r="R227" s="42"/>
      <c r="S227" s="42"/>
      <c r="T227" s="42"/>
      <c r="U227" s="42"/>
      <c r="V227" s="42"/>
      <c r="W227" s="42"/>
      <c r="X227" s="42"/>
      <c r="Y227" s="42"/>
      <c r="Z227" s="42"/>
      <c r="AA227" s="42"/>
      <c r="AB227" s="42"/>
      <c r="AC227" s="42"/>
      <c r="AD227" s="42"/>
    </row>
    <row r="228" spans="1:30" x14ac:dyDescent="0.3">
      <c r="A228" s="55">
        <v>222</v>
      </c>
      <c r="B228" s="23"/>
      <c r="C228" s="23"/>
      <c r="D228" s="23"/>
      <c r="E228" s="35"/>
      <c r="F228" s="168"/>
      <c r="G228" s="168"/>
      <c r="H228" s="23"/>
      <c r="I228" s="23"/>
      <c r="J228" s="23"/>
      <c r="K228" s="37"/>
      <c r="L228" s="23"/>
      <c r="M228" s="23"/>
      <c r="N228" s="23"/>
      <c r="O228" s="23"/>
      <c r="P228" s="23"/>
      <c r="Q228" s="42"/>
      <c r="R228" s="42"/>
      <c r="S228" s="42"/>
      <c r="T228" s="42"/>
      <c r="U228" s="42"/>
      <c r="V228" s="42"/>
      <c r="W228" s="42"/>
      <c r="X228" s="42"/>
      <c r="Y228" s="42"/>
      <c r="Z228" s="42"/>
      <c r="AA228" s="42"/>
      <c r="AB228" s="42"/>
      <c r="AC228" s="42"/>
      <c r="AD228" s="42"/>
    </row>
    <row r="229" spans="1:30" x14ac:dyDescent="0.3">
      <c r="A229" s="55">
        <v>223</v>
      </c>
      <c r="B229" s="23"/>
      <c r="C229" s="23"/>
      <c r="D229" s="23"/>
      <c r="E229" s="35"/>
      <c r="F229" s="168"/>
      <c r="G229" s="168"/>
      <c r="H229" s="23"/>
      <c r="I229" s="23"/>
      <c r="J229" s="23"/>
      <c r="K229" s="37"/>
      <c r="L229" s="23"/>
      <c r="M229" s="23"/>
      <c r="N229" s="23"/>
      <c r="O229" s="23"/>
      <c r="P229" s="23"/>
      <c r="Q229" s="42"/>
      <c r="R229" s="42"/>
      <c r="S229" s="42"/>
      <c r="T229" s="42"/>
      <c r="U229" s="42"/>
      <c r="V229" s="42"/>
      <c r="W229" s="42"/>
      <c r="X229" s="42"/>
      <c r="Y229" s="42"/>
      <c r="Z229" s="42"/>
      <c r="AA229" s="42"/>
      <c r="AB229" s="42"/>
      <c r="AC229" s="42"/>
      <c r="AD229" s="42"/>
    </row>
    <row r="230" spans="1:30" x14ac:dyDescent="0.3">
      <c r="A230" s="55">
        <v>224</v>
      </c>
      <c r="B230" s="23"/>
      <c r="C230" s="23"/>
      <c r="D230" s="23"/>
      <c r="E230" s="35"/>
      <c r="F230" s="168"/>
      <c r="G230" s="168"/>
      <c r="H230" s="23"/>
      <c r="I230" s="23"/>
      <c r="J230" s="23"/>
      <c r="K230" s="37"/>
      <c r="L230" s="23"/>
      <c r="M230" s="23"/>
      <c r="N230" s="23"/>
      <c r="O230" s="23"/>
      <c r="P230" s="23"/>
      <c r="Q230" s="42"/>
      <c r="R230" s="42"/>
      <c r="S230" s="42"/>
      <c r="T230" s="42"/>
      <c r="U230" s="42"/>
      <c r="V230" s="42"/>
      <c r="W230" s="42"/>
      <c r="X230" s="42"/>
      <c r="Y230" s="42"/>
      <c r="Z230" s="42"/>
      <c r="AA230" s="42"/>
      <c r="AB230" s="42"/>
      <c r="AC230" s="42"/>
      <c r="AD230" s="42"/>
    </row>
    <row r="231" spans="1:30" x14ac:dyDescent="0.3">
      <c r="A231" s="55">
        <v>225</v>
      </c>
      <c r="B231" s="23"/>
      <c r="C231" s="23"/>
      <c r="D231" s="23"/>
      <c r="E231" s="35"/>
      <c r="F231" s="168"/>
      <c r="G231" s="168"/>
      <c r="H231" s="23"/>
      <c r="I231" s="23"/>
      <c r="J231" s="23"/>
      <c r="K231" s="37"/>
      <c r="L231" s="23"/>
      <c r="M231" s="23"/>
      <c r="N231" s="23"/>
      <c r="O231" s="23"/>
      <c r="P231" s="23"/>
      <c r="Q231" s="42"/>
      <c r="R231" s="42"/>
      <c r="S231" s="42"/>
      <c r="T231" s="42"/>
      <c r="U231" s="42"/>
      <c r="V231" s="42"/>
      <c r="W231" s="42"/>
      <c r="X231" s="42"/>
      <c r="Y231" s="42"/>
      <c r="Z231" s="42"/>
      <c r="AA231" s="42"/>
      <c r="AB231" s="42"/>
      <c r="AC231" s="42"/>
      <c r="AD231" s="42"/>
    </row>
    <row r="232" spans="1:30" x14ac:dyDescent="0.3">
      <c r="A232" s="55">
        <v>226</v>
      </c>
      <c r="B232" s="23"/>
      <c r="C232" s="23"/>
      <c r="D232" s="23"/>
      <c r="E232" s="35"/>
      <c r="F232" s="168"/>
      <c r="G232" s="168"/>
      <c r="H232" s="23"/>
      <c r="I232" s="23"/>
      <c r="J232" s="23"/>
      <c r="K232" s="37"/>
      <c r="L232" s="23"/>
      <c r="M232" s="23"/>
      <c r="N232" s="23"/>
      <c r="O232" s="23"/>
      <c r="P232" s="23"/>
      <c r="Q232" s="42"/>
      <c r="R232" s="42"/>
      <c r="S232" s="42"/>
      <c r="T232" s="42"/>
      <c r="U232" s="42"/>
      <c r="V232" s="42"/>
      <c r="W232" s="42"/>
      <c r="X232" s="42"/>
      <c r="Y232" s="42"/>
      <c r="Z232" s="42"/>
      <c r="AA232" s="42"/>
      <c r="AB232" s="42"/>
      <c r="AC232" s="42"/>
      <c r="AD232" s="42"/>
    </row>
    <row r="233" spans="1:30" x14ac:dyDescent="0.3">
      <c r="A233" s="55">
        <v>227</v>
      </c>
      <c r="B233" s="23"/>
      <c r="C233" s="23"/>
      <c r="D233" s="23"/>
      <c r="E233" s="35"/>
      <c r="F233" s="168"/>
      <c r="G233" s="168"/>
      <c r="H233" s="23"/>
      <c r="I233" s="23"/>
      <c r="J233" s="23"/>
      <c r="K233" s="37"/>
      <c r="L233" s="23"/>
      <c r="M233" s="23"/>
      <c r="N233" s="23"/>
      <c r="O233" s="23"/>
      <c r="P233" s="23"/>
      <c r="Q233" s="42"/>
      <c r="R233" s="42"/>
      <c r="S233" s="42"/>
      <c r="T233" s="42"/>
      <c r="U233" s="42"/>
      <c r="V233" s="42"/>
      <c r="W233" s="42"/>
      <c r="X233" s="42"/>
      <c r="Y233" s="42"/>
      <c r="Z233" s="42"/>
      <c r="AA233" s="42"/>
      <c r="AB233" s="42"/>
      <c r="AC233" s="42"/>
      <c r="AD233" s="42"/>
    </row>
    <row r="234" spans="1:30" x14ac:dyDescent="0.3">
      <c r="A234" s="55">
        <v>228</v>
      </c>
      <c r="B234" s="23"/>
      <c r="C234" s="23"/>
      <c r="D234" s="23"/>
      <c r="E234" s="35"/>
      <c r="F234" s="168"/>
      <c r="G234" s="168"/>
      <c r="H234" s="23"/>
      <c r="I234" s="23"/>
      <c r="J234" s="23"/>
      <c r="K234" s="37"/>
      <c r="L234" s="23"/>
      <c r="M234" s="23"/>
      <c r="N234" s="23"/>
      <c r="O234" s="23"/>
      <c r="P234" s="23"/>
      <c r="Q234" s="42"/>
      <c r="R234" s="42"/>
      <c r="S234" s="42"/>
      <c r="T234" s="42"/>
      <c r="U234" s="42"/>
      <c r="V234" s="42"/>
      <c r="W234" s="42"/>
      <c r="X234" s="42"/>
      <c r="Y234" s="42"/>
      <c r="Z234" s="42"/>
      <c r="AA234" s="42"/>
      <c r="AB234" s="42"/>
      <c r="AC234" s="42"/>
      <c r="AD234" s="42"/>
    </row>
    <row r="235" spans="1:30" x14ac:dyDescent="0.3">
      <c r="A235" s="55">
        <v>229</v>
      </c>
      <c r="B235" s="23"/>
      <c r="C235" s="23"/>
      <c r="D235" s="23"/>
      <c r="E235" s="35"/>
      <c r="F235" s="168"/>
      <c r="G235" s="168"/>
      <c r="H235" s="23"/>
      <c r="I235" s="23"/>
      <c r="J235" s="23"/>
      <c r="K235" s="37"/>
      <c r="L235" s="23"/>
      <c r="M235" s="23"/>
      <c r="N235" s="23"/>
      <c r="O235" s="23"/>
      <c r="P235" s="23"/>
      <c r="Q235" s="42"/>
      <c r="R235" s="42"/>
      <c r="S235" s="42"/>
      <c r="T235" s="42"/>
      <c r="U235" s="42"/>
      <c r="V235" s="42"/>
      <c r="W235" s="42"/>
      <c r="X235" s="42"/>
      <c r="Y235" s="42"/>
      <c r="Z235" s="42"/>
      <c r="AA235" s="42"/>
      <c r="AB235" s="42"/>
      <c r="AC235" s="42"/>
      <c r="AD235" s="42"/>
    </row>
    <row r="236" spans="1:30" x14ac:dyDescent="0.3">
      <c r="A236" s="55">
        <v>230</v>
      </c>
      <c r="B236" s="23"/>
      <c r="C236" s="23"/>
      <c r="D236" s="23"/>
      <c r="E236" s="35"/>
      <c r="F236" s="168"/>
      <c r="G236" s="168"/>
      <c r="H236" s="23"/>
      <c r="I236" s="23"/>
      <c r="J236" s="23"/>
      <c r="K236" s="37"/>
      <c r="L236" s="23"/>
      <c r="M236" s="23"/>
      <c r="N236" s="23"/>
      <c r="O236" s="23"/>
      <c r="P236" s="23"/>
      <c r="Q236" s="42"/>
      <c r="R236" s="42"/>
      <c r="S236" s="42"/>
      <c r="T236" s="42"/>
      <c r="U236" s="42"/>
      <c r="V236" s="42"/>
      <c r="W236" s="42"/>
      <c r="X236" s="42"/>
      <c r="Y236" s="42"/>
      <c r="Z236" s="42"/>
      <c r="AA236" s="42"/>
      <c r="AB236" s="42"/>
      <c r="AC236" s="42"/>
      <c r="AD236" s="42"/>
    </row>
    <row r="237" spans="1:30" x14ac:dyDescent="0.3">
      <c r="A237" s="55">
        <v>231</v>
      </c>
      <c r="B237" s="23"/>
      <c r="C237" s="23"/>
      <c r="D237" s="23"/>
      <c r="E237" s="35"/>
      <c r="F237" s="168"/>
      <c r="G237" s="168"/>
      <c r="H237" s="23"/>
      <c r="I237" s="23"/>
      <c r="J237" s="23"/>
      <c r="K237" s="37"/>
      <c r="L237" s="23"/>
      <c r="M237" s="23"/>
      <c r="N237" s="23"/>
      <c r="O237" s="23"/>
      <c r="P237" s="23"/>
      <c r="Q237" s="42"/>
      <c r="R237" s="42"/>
      <c r="S237" s="42"/>
      <c r="T237" s="42"/>
      <c r="U237" s="42"/>
      <c r="V237" s="42"/>
      <c r="W237" s="42"/>
      <c r="X237" s="42"/>
      <c r="Y237" s="42"/>
      <c r="Z237" s="42"/>
      <c r="AA237" s="42"/>
      <c r="AB237" s="42"/>
      <c r="AC237" s="42"/>
      <c r="AD237" s="42"/>
    </row>
    <row r="238" spans="1:30" x14ac:dyDescent="0.3">
      <c r="A238" s="55">
        <v>232</v>
      </c>
      <c r="B238" s="23"/>
      <c r="C238" s="23"/>
      <c r="D238" s="23"/>
      <c r="E238" s="35"/>
      <c r="F238" s="168"/>
      <c r="G238" s="168"/>
      <c r="H238" s="23"/>
      <c r="I238" s="23"/>
      <c r="J238" s="23"/>
      <c r="K238" s="37"/>
      <c r="L238" s="23"/>
      <c r="M238" s="23"/>
      <c r="N238" s="23"/>
      <c r="O238" s="23"/>
      <c r="P238" s="23"/>
      <c r="Q238" s="42"/>
      <c r="R238" s="42"/>
      <c r="S238" s="42"/>
      <c r="T238" s="42"/>
      <c r="U238" s="42"/>
      <c r="V238" s="42"/>
      <c r="W238" s="42"/>
      <c r="X238" s="42"/>
      <c r="Y238" s="42"/>
      <c r="Z238" s="42"/>
      <c r="AA238" s="42"/>
      <c r="AB238" s="42"/>
      <c r="AC238" s="42"/>
      <c r="AD238" s="42"/>
    </row>
    <row r="239" spans="1:30" x14ac:dyDescent="0.3">
      <c r="A239" s="55">
        <v>233</v>
      </c>
      <c r="B239" s="23"/>
      <c r="C239" s="23"/>
      <c r="D239" s="23"/>
      <c r="E239" s="35"/>
      <c r="F239" s="168"/>
      <c r="G239" s="168"/>
      <c r="H239" s="23"/>
      <c r="I239" s="23"/>
      <c r="J239" s="23"/>
      <c r="K239" s="37"/>
      <c r="L239" s="23"/>
      <c r="M239" s="23"/>
      <c r="N239" s="23"/>
      <c r="O239" s="23"/>
      <c r="P239" s="23"/>
      <c r="Q239" s="42"/>
      <c r="R239" s="42"/>
      <c r="S239" s="42"/>
      <c r="T239" s="42"/>
      <c r="U239" s="42"/>
      <c r="V239" s="42"/>
      <c r="W239" s="42"/>
      <c r="X239" s="42"/>
      <c r="Y239" s="42"/>
      <c r="Z239" s="42"/>
      <c r="AA239" s="42"/>
      <c r="AB239" s="42"/>
      <c r="AC239" s="42"/>
      <c r="AD239" s="42"/>
    </row>
    <row r="240" spans="1:30" x14ac:dyDescent="0.3">
      <c r="A240" s="55">
        <v>234</v>
      </c>
      <c r="B240" s="23"/>
      <c r="C240" s="23"/>
      <c r="D240" s="23"/>
      <c r="E240" s="35"/>
      <c r="F240" s="168"/>
      <c r="G240" s="168"/>
      <c r="H240" s="23"/>
      <c r="I240" s="23"/>
      <c r="J240" s="23"/>
      <c r="K240" s="37"/>
      <c r="L240" s="23"/>
      <c r="M240" s="23"/>
      <c r="N240" s="23"/>
      <c r="O240" s="23"/>
      <c r="P240" s="23"/>
      <c r="Q240" s="42"/>
      <c r="R240" s="42"/>
      <c r="S240" s="42"/>
      <c r="T240" s="42"/>
      <c r="U240" s="42"/>
      <c r="V240" s="42"/>
      <c r="W240" s="42"/>
      <c r="X240" s="42"/>
      <c r="Y240" s="42"/>
      <c r="Z240" s="42"/>
      <c r="AA240" s="42"/>
      <c r="AB240" s="42"/>
      <c r="AC240" s="42"/>
      <c r="AD240" s="42"/>
    </row>
    <row r="241" spans="1:30" x14ac:dyDescent="0.3">
      <c r="A241" s="55">
        <v>235</v>
      </c>
      <c r="B241" s="23"/>
      <c r="C241" s="23"/>
      <c r="D241" s="23"/>
      <c r="E241" s="35"/>
      <c r="F241" s="168"/>
      <c r="G241" s="168"/>
      <c r="H241" s="23"/>
      <c r="I241" s="23"/>
      <c r="J241" s="23"/>
      <c r="K241" s="37"/>
      <c r="L241" s="23"/>
      <c r="M241" s="23"/>
      <c r="N241" s="23"/>
      <c r="O241" s="23"/>
      <c r="P241" s="23"/>
      <c r="Q241" s="42"/>
      <c r="R241" s="42"/>
      <c r="S241" s="42"/>
      <c r="T241" s="42"/>
      <c r="U241" s="42"/>
      <c r="V241" s="42"/>
      <c r="W241" s="42"/>
      <c r="X241" s="42"/>
      <c r="Y241" s="42"/>
      <c r="Z241" s="42"/>
      <c r="AA241" s="42"/>
      <c r="AB241" s="42"/>
      <c r="AC241" s="42"/>
      <c r="AD241" s="42"/>
    </row>
    <row r="242" spans="1:30" x14ac:dyDescent="0.3">
      <c r="A242" s="55">
        <v>236</v>
      </c>
      <c r="B242" s="23"/>
      <c r="C242" s="23"/>
      <c r="D242" s="23"/>
      <c r="E242" s="35"/>
      <c r="F242" s="168"/>
      <c r="G242" s="168"/>
      <c r="H242" s="23"/>
      <c r="I242" s="23"/>
      <c r="J242" s="23"/>
      <c r="K242" s="37"/>
      <c r="L242" s="23"/>
      <c r="M242" s="23"/>
      <c r="N242" s="23"/>
      <c r="O242" s="23"/>
      <c r="P242" s="23"/>
      <c r="Q242" s="42"/>
      <c r="R242" s="42"/>
      <c r="S242" s="42"/>
      <c r="T242" s="42"/>
      <c r="U242" s="42"/>
      <c r="V242" s="42"/>
      <c r="W242" s="42"/>
      <c r="X242" s="42"/>
      <c r="Y242" s="42"/>
      <c r="Z242" s="42"/>
      <c r="AA242" s="42"/>
      <c r="AB242" s="42"/>
      <c r="AC242" s="42"/>
      <c r="AD242" s="42"/>
    </row>
    <row r="243" spans="1:30" x14ac:dyDescent="0.3">
      <c r="A243" s="55">
        <v>237</v>
      </c>
      <c r="B243" s="23"/>
      <c r="C243" s="23"/>
      <c r="D243" s="23"/>
      <c r="E243" s="35"/>
      <c r="F243" s="168"/>
      <c r="G243" s="168"/>
      <c r="H243" s="23"/>
      <c r="I243" s="23"/>
      <c r="J243" s="23"/>
      <c r="K243" s="37"/>
      <c r="L243" s="23"/>
      <c r="M243" s="23"/>
      <c r="N243" s="23"/>
      <c r="O243" s="23"/>
      <c r="P243" s="23"/>
      <c r="Q243" s="42"/>
      <c r="R243" s="42"/>
      <c r="S243" s="42"/>
      <c r="T243" s="42"/>
      <c r="U243" s="42"/>
      <c r="V243" s="42"/>
      <c r="W243" s="42"/>
      <c r="X243" s="42"/>
      <c r="Y243" s="42"/>
      <c r="Z243" s="42"/>
      <c r="AA243" s="42"/>
      <c r="AB243" s="42"/>
      <c r="AC243" s="42"/>
      <c r="AD243" s="42"/>
    </row>
    <row r="244" spans="1:30" x14ac:dyDescent="0.3">
      <c r="A244" s="55">
        <v>238</v>
      </c>
      <c r="B244" s="23"/>
      <c r="C244" s="23"/>
      <c r="D244" s="23"/>
      <c r="E244" s="35"/>
      <c r="F244" s="168"/>
      <c r="G244" s="168"/>
      <c r="H244" s="23"/>
      <c r="I244" s="23"/>
      <c r="J244" s="23"/>
      <c r="K244" s="37"/>
      <c r="L244" s="23"/>
      <c r="M244" s="23"/>
      <c r="N244" s="23"/>
      <c r="O244" s="23"/>
      <c r="P244" s="23"/>
      <c r="Q244" s="42"/>
      <c r="R244" s="42"/>
      <c r="S244" s="42"/>
      <c r="T244" s="42"/>
      <c r="U244" s="42"/>
      <c r="V244" s="42"/>
      <c r="W244" s="42"/>
      <c r="X244" s="42"/>
      <c r="Y244" s="42"/>
      <c r="Z244" s="42"/>
      <c r="AA244" s="42"/>
      <c r="AB244" s="42"/>
      <c r="AC244" s="42"/>
      <c r="AD244" s="42"/>
    </row>
    <row r="245" spans="1:30" x14ac:dyDescent="0.3">
      <c r="A245" s="55">
        <v>239</v>
      </c>
      <c r="B245" s="23"/>
      <c r="C245" s="23"/>
      <c r="D245" s="23"/>
      <c r="E245" s="35"/>
      <c r="F245" s="168"/>
      <c r="G245" s="168"/>
      <c r="H245" s="23"/>
      <c r="I245" s="23"/>
      <c r="J245" s="23"/>
      <c r="K245" s="37"/>
      <c r="L245" s="23"/>
      <c r="M245" s="23"/>
      <c r="N245" s="23"/>
      <c r="O245" s="23"/>
      <c r="P245" s="23"/>
      <c r="Q245" s="42"/>
      <c r="R245" s="42"/>
      <c r="S245" s="42"/>
      <c r="T245" s="42"/>
      <c r="U245" s="42"/>
      <c r="V245" s="42"/>
      <c r="W245" s="42"/>
      <c r="X245" s="42"/>
      <c r="Y245" s="42"/>
      <c r="Z245" s="42"/>
      <c r="AA245" s="42"/>
      <c r="AB245" s="42"/>
      <c r="AC245" s="42"/>
      <c r="AD245" s="42"/>
    </row>
    <row r="246" spans="1:30" x14ac:dyDescent="0.3">
      <c r="A246" s="55">
        <v>240</v>
      </c>
      <c r="B246" s="23"/>
      <c r="C246" s="23"/>
      <c r="D246" s="23"/>
      <c r="E246" s="35"/>
      <c r="F246" s="168"/>
      <c r="G246" s="168"/>
      <c r="H246" s="23"/>
      <c r="I246" s="23"/>
      <c r="J246" s="23"/>
      <c r="K246" s="37"/>
      <c r="L246" s="23"/>
      <c r="M246" s="23"/>
      <c r="N246" s="23"/>
      <c r="O246" s="23"/>
      <c r="P246" s="23"/>
      <c r="Q246" s="42"/>
      <c r="R246" s="42"/>
      <c r="S246" s="42"/>
      <c r="T246" s="42"/>
      <c r="U246" s="42"/>
      <c r="V246" s="42"/>
      <c r="W246" s="42"/>
      <c r="X246" s="42"/>
      <c r="Y246" s="42"/>
      <c r="Z246" s="42"/>
      <c r="AA246" s="42"/>
      <c r="AB246" s="42"/>
      <c r="AC246" s="42"/>
      <c r="AD246" s="42"/>
    </row>
    <row r="247" spans="1:30" x14ac:dyDescent="0.3">
      <c r="A247" s="55">
        <v>241</v>
      </c>
      <c r="B247" s="23"/>
      <c r="C247" s="23"/>
      <c r="D247" s="23"/>
      <c r="E247" s="35"/>
      <c r="F247" s="168"/>
      <c r="G247" s="168"/>
      <c r="H247" s="23"/>
      <c r="I247" s="23"/>
      <c r="J247" s="23"/>
      <c r="K247" s="37"/>
      <c r="L247" s="23"/>
      <c r="M247" s="23"/>
      <c r="N247" s="23"/>
      <c r="O247" s="23"/>
      <c r="P247" s="23"/>
      <c r="Q247" s="42"/>
      <c r="R247" s="42"/>
      <c r="S247" s="42"/>
      <c r="T247" s="42"/>
      <c r="U247" s="42"/>
      <c r="V247" s="42"/>
      <c r="W247" s="42"/>
      <c r="X247" s="42"/>
      <c r="Y247" s="42"/>
      <c r="Z247" s="42"/>
      <c r="AA247" s="42"/>
      <c r="AB247" s="42"/>
      <c r="AC247" s="42"/>
      <c r="AD247" s="42"/>
    </row>
    <row r="248" spans="1:30" x14ac:dyDescent="0.3">
      <c r="A248" s="55">
        <v>242</v>
      </c>
      <c r="B248" s="23"/>
      <c r="C248" s="23"/>
      <c r="D248" s="23"/>
      <c r="E248" s="35"/>
      <c r="F248" s="168"/>
      <c r="G248" s="168"/>
      <c r="H248" s="23"/>
      <c r="I248" s="23"/>
      <c r="J248" s="23"/>
      <c r="K248" s="37"/>
      <c r="L248" s="23"/>
      <c r="M248" s="23"/>
      <c r="N248" s="23"/>
      <c r="O248" s="23"/>
      <c r="P248" s="23"/>
      <c r="Q248" s="42"/>
      <c r="R248" s="42"/>
      <c r="S248" s="42"/>
      <c r="T248" s="42"/>
      <c r="U248" s="42"/>
      <c r="V248" s="42"/>
      <c r="W248" s="42"/>
      <c r="X248" s="42"/>
      <c r="Y248" s="42"/>
      <c r="Z248" s="42"/>
      <c r="AA248" s="42"/>
      <c r="AB248" s="42"/>
      <c r="AC248" s="42"/>
      <c r="AD248" s="42"/>
    </row>
    <row r="249" spans="1:30" x14ac:dyDescent="0.3">
      <c r="A249" s="55">
        <v>243</v>
      </c>
      <c r="B249" s="23"/>
      <c r="C249" s="23"/>
      <c r="D249" s="23"/>
      <c r="E249" s="35"/>
      <c r="F249" s="168"/>
      <c r="G249" s="168"/>
      <c r="H249" s="23"/>
      <c r="I249" s="23"/>
      <c r="J249" s="23"/>
      <c r="K249" s="37"/>
      <c r="L249" s="23"/>
      <c r="M249" s="23"/>
      <c r="N249" s="23"/>
      <c r="O249" s="23"/>
      <c r="P249" s="23"/>
      <c r="Q249" s="42"/>
      <c r="R249" s="42"/>
      <c r="S249" s="42"/>
      <c r="T249" s="42"/>
      <c r="U249" s="42"/>
      <c r="V249" s="42"/>
      <c r="W249" s="42"/>
      <c r="X249" s="42"/>
      <c r="Y249" s="42"/>
      <c r="Z249" s="42"/>
      <c r="AA249" s="42"/>
      <c r="AB249" s="42"/>
      <c r="AC249" s="42"/>
      <c r="AD249" s="42"/>
    </row>
    <row r="250" spans="1:30" x14ac:dyDescent="0.3">
      <c r="A250" s="55">
        <v>244</v>
      </c>
      <c r="B250" s="23"/>
      <c r="C250" s="23"/>
      <c r="D250" s="23"/>
      <c r="E250" s="35"/>
      <c r="F250" s="168"/>
      <c r="G250" s="168"/>
      <c r="H250" s="23"/>
      <c r="I250" s="23"/>
      <c r="J250" s="23"/>
      <c r="K250" s="37"/>
      <c r="L250" s="23"/>
      <c r="M250" s="23"/>
      <c r="N250" s="23"/>
      <c r="O250" s="23"/>
      <c r="P250" s="23"/>
      <c r="Q250" s="42"/>
      <c r="R250" s="42"/>
      <c r="S250" s="42"/>
      <c r="T250" s="42"/>
      <c r="U250" s="42"/>
      <c r="V250" s="42"/>
      <c r="W250" s="42"/>
      <c r="X250" s="42"/>
      <c r="Y250" s="42"/>
      <c r="Z250" s="42"/>
      <c r="AA250" s="42"/>
      <c r="AB250" s="42"/>
      <c r="AC250" s="42"/>
      <c r="AD250" s="42"/>
    </row>
    <row r="251" spans="1:30" x14ac:dyDescent="0.3">
      <c r="A251" s="55">
        <v>245</v>
      </c>
      <c r="B251" s="23"/>
      <c r="C251" s="23"/>
      <c r="D251" s="23"/>
      <c r="E251" s="35"/>
      <c r="F251" s="168"/>
      <c r="G251" s="168"/>
      <c r="H251" s="23"/>
      <c r="I251" s="23"/>
      <c r="J251" s="23"/>
      <c r="K251" s="37"/>
      <c r="L251" s="23"/>
      <c r="M251" s="23"/>
      <c r="N251" s="23"/>
      <c r="O251" s="23"/>
      <c r="P251" s="23"/>
      <c r="Q251" s="42"/>
      <c r="R251" s="42"/>
      <c r="S251" s="42"/>
      <c r="T251" s="42"/>
      <c r="U251" s="42"/>
      <c r="V251" s="42"/>
      <c r="W251" s="42"/>
      <c r="X251" s="42"/>
      <c r="Y251" s="42"/>
      <c r="Z251" s="42"/>
      <c r="AA251" s="42"/>
      <c r="AB251" s="42"/>
      <c r="AC251" s="42"/>
      <c r="AD251" s="42"/>
    </row>
    <row r="252" spans="1:30" x14ac:dyDescent="0.3">
      <c r="A252" s="55">
        <v>246</v>
      </c>
      <c r="B252" s="23"/>
      <c r="C252" s="23"/>
      <c r="D252" s="23"/>
      <c r="E252" s="35"/>
      <c r="F252" s="168"/>
      <c r="G252" s="168"/>
      <c r="H252" s="23"/>
      <c r="I252" s="23"/>
      <c r="J252" s="23"/>
      <c r="K252" s="37"/>
      <c r="L252" s="23"/>
      <c r="M252" s="23"/>
      <c r="N252" s="23"/>
      <c r="O252" s="23"/>
      <c r="P252" s="23"/>
      <c r="Q252" s="42"/>
      <c r="R252" s="42"/>
      <c r="S252" s="42"/>
      <c r="T252" s="42"/>
      <c r="U252" s="42"/>
      <c r="V252" s="42"/>
      <c r="W252" s="42"/>
      <c r="X252" s="42"/>
      <c r="Y252" s="42"/>
      <c r="Z252" s="42"/>
      <c r="AA252" s="42"/>
      <c r="AB252" s="42"/>
      <c r="AC252" s="42"/>
      <c r="AD252" s="42"/>
    </row>
    <row r="253" spans="1:30" x14ac:dyDescent="0.3">
      <c r="A253" s="55">
        <v>247</v>
      </c>
      <c r="B253" s="23"/>
      <c r="C253" s="23"/>
      <c r="D253" s="23"/>
      <c r="E253" s="35"/>
      <c r="F253" s="168"/>
      <c r="G253" s="168"/>
      <c r="H253" s="23"/>
      <c r="I253" s="23"/>
      <c r="J253" s="23"/>
      <c r="K253" s="37"/>
      <c r="L253" s="23"/>
      <c r="M253" s="23"/>
      <c r="N253" s="23"/>
      <c r="O253" s="23"/>
      <c r="P253" s="23"/>
      <c r="Q253" s="42"/>
      <c r="R253" s="42"/>
      <c r="S253" s="42"/>
      <c r="T253" s="42"/>
      <c r="U253" s="42"/>
      <c r="V253" s="42"/>
      <c r="W253" s="42"/>
      <c r="X253" s="42"/>
      <c r="Y253" s="42"/>
      <c r="Z253" s="42"/>
      <c r="AA253" s="42"/>
      <c r="AB253" s="42"/>
      <c r="AC253" s="42"/>
      <c r="AD253" s="42"/>
    </row>
    <row r="254" spans="1:30" x14ac:dyDescent="0.3">
      <c r="A254" s="55">
        <v>248</v>
      </c>
      <c r="B254" s="23"/>
      <c r="C254" s="23"/>
      <c r="D254" s="23"/>
      <c r="E254" s="35"/>
      <c r="F254" s="168"/>
      <c r="G254" s="168"/>
      <c r="H254" s="23"/>
      <c r="I254" s="23"/>
      <c r="J254" s="23"/>
      <c r="K254" s="37"/>
      <c r="L254" s="23"/>
      <c r="M254" s="23"/>
      <c r="N254" s="23"/>
      <c r="O254" s="23"/>
      <c r="P254" s="23"/>
      <c r="Q254" s="42"/>
      <c r="R254" s="42"/>
      <c r="S254" s="42"/>
      <c r="T254" s="42"/>
      <c r="U254" s="42"/>
      <c r="V254" s="42"/>
      <c r="W254" s="42"/>
      <c r="X254" s="42"/>
      <c r="Y254" s="42"/>
      <c r="Z254" s="42"/>
      <c r="AA254" s="42"/>
      <c r="AB254" s="42"/>
      <c r="AC254" s="42"/>
      <c r="AD254" s="42"/>
    </row>
    <row r="255" spans="1:30" x14ac:dyDescent="0.3">
      <c r="A255" s="55">
        <v>249</v>
      </c>
      <c r="B255" s="23"/>
      <c r="C255" s="23"/>
      <c r="D255" s="23"/>
      <c r="E255" s="35"/>
      <c r="F255" s="168"/>
      <c r="G255" s="168"/>
      <c r="H255" s="23"/>
      <c r="I255" s="23"/>
      <c r="J255" s="23"/>
      <c r="K255" s="37"/>
      <c r="L255" s="23"/>
      <c r="M255" s="23"/>
      <c r="N255" s="23"/>
      <c r="O255" s="23"/>
      <c r="P255" s="23"/>
      <c r="Q255" s="42"/>
      <c r="R255" s="42"/>
      <c r="S255" s="42"/>
      <c r="T255" s="42"/>
      <c r="U255" s="42"/>
      <c r="V255" s="42"/>
      <c r="W255" s="42"/>
      <c r="X255" s="42"/>
      <c r="Y255" s="42"/>
      <c r="Z255" s="42"/>
      <c r="AA255" s="42"/>
      <c r="AB255" s="42"/>
      <c r="AC255" s="42"/>
      <c r="AD255" s="42"/>
    </row>
    <row r="256" spans="1:30" x14ac:dyDescent="0.3">
      <c r="A256" s="55">
        <v>250</v>
      </c>
      <c r="B256" s="23"/>
      <c r="C256" s="23"/>
      <c r="D256" s="23"/>
      <c r="E256" s="35"/>
      <c r="F256" s="168"/>
      <c r="G256" s="168"/>
      <c r="H256" s="23"/>
      <c r="I256" s="23"/>
      <c r="J256" s="23"/>
      <c r="K256" s="37"/>
      <c r="L256" s="23"/>
      <c r="M256" s="23"/>
      <c r="N256" s="23"/>
      <c r="O256" s="23"/>
      <c r="P256" s="23"/>
      <c r="Q256" s="42"/>
      <c r="R256" s="42"/>
      <c r="S256" s="42"/>
      <c r="T256" s="42"/>
      <c r="U256" s="42"/>
      <c r="V256" s="42"/>
      <c r="W256" s="42"/>
      <c r="X256" s="42"/>
      <c r="Y256" s="42"/>
      <c r="Z256" s="42"/>
      <c r="AA256" s="42"/>
      <c r="AB256" s="42"/>
      <c r="AC256" s="42"/>
      <c r="AD256" s="42"/>
    </row>
    <row r="257" spans="1:30" x14ac:dyDescent="0.3">
      <c r="A257" s="55">
        <v>251</v>
      </c>
      <c r="B257" s="23"/>
      <c r="C257" s="23"/>
      <c r="D257" s="23"/>
      <c r="E257" s="35"/>
      <c r="F257" s="168"/>
      <c r="G257" s="168"/>
      <c r="H257" s="23"/>
      <c r="I257" s="23"/>
      <c r="J257" s="23"/>
      <c r="K257" s="37"/>
      <c r="L257" s="23"/>
      <c r="M257" s="23"/>
      <c r="N257" s="23"/>
      <c r="O257" s="23"/>
      <c r="P257" s="23"/>
      <c r="Q257" s="42"/>
      <c r="R257" s="42"/>
      <c r="S257" s="42"/>
      <c r="T257" s="42"/>
      <c r="U257" s="42"/>
      <c r="V257" s="42"/>
      <c r="W257" s="42"/>
      <c r="X257" s="42"/>
      <c r="Y257" s="42"/>
      <c r="Z257" s="42"/>
      <c r="AA257" s="42"/>
      <c r="AB257" s="42"/>
      <c r="AC257" s="42"/>
      <c r="AD257" s="42"/>
    </row>
    <row r="258" spans="1:30" x14ac:dyDescent="0.3">
      <c r="A258" s="55">
        <v>252</v>
      </c>
      <c r="B258" s="23"/>
      <c r="C258" s="23"/>
      <c r="D258" s="23"/>
      <c r="E258" s="35"/>
      <c r="F258" s="168"/>
      <c r="G258" s="168"/>
      <c r="H258" s="23"/>
      <c r="I258" s="23"/>
      <c r="J258" s="23"/>
      <c r="K258" s="37"/>
      <c r="L258" s="23"/>
      <c r="M258" s="23"/>
      <c r="N258" s="23"/>
      <c r="O258" s="23"/>
      <c r="P258" s="23"/>
      <c r="Q258" s="42"/>
      <c r="R258" s="42"/>
      <c r="S258" s="42"/>
      <c r="T258" s="42"/>
      <c r="U258" s="42"/>
      <c r="V258" s="42"/>
      <c r="W258" s="42"/>
      <c r="X258" s="42"/>
      <c r="Y258" s="42"/>
      <c r="Z258" s="42"/>
      <c r="AA258" s="42"/>
      <c r="AB258" s="42"/>
      <c r="AC258" s="42"/>
      <c r="AD258" s="42"/>
    </row>
    <row r="259" spans="1:30" x14ac:dyDescent="0.3">
      <c r="A259" s="55">
        <v>253</v>
      </c>
      <c r="B259" s="23"/>
      <c r="C259" s="23"/>
      <c r="D259" s="23"/>
      <c r="E259" s="35"/>
      <c r="F259" s="168"/>
      <c r="G259" s="168"/>
      <c r="H259" s="23"/>
      <c r="I259" s="23"/>
      <c r="J259" s="23"/>
      <c r="K259" s="37"/>
      <c r="L259" s="23"/>
      <c r="M259" s="23"/>
      <c r="N259" s="23"/>
      <c r="O259" s="23"/>
      <c r="P259" s="23"/>
      <c r="Q259" s="42"/>
      <c r="R259" s="42"/>
      <c r="S259" s="42"/>
      <c r="T259" s="42"/>
      <c r="U259" s="42"/>
      <c r="V259" s="42"/>
      <c r="W259" s="42"/>
      <c r="X259" s="42"/>
      <c r="Y259" s="42"/>
      <c r="Z259" s="42"/>
      <c r="AA259" s="42"/>
      <c r="AB259" s="42"/>
      <c r="AC259" s="42"/>
      <c r="AD259" s="42"/>
    </row>
    <row r="260" spans="1:30" x14ac:dyDescent="0.3">
      <c r="A260" s="55">
        <v>254</v>
      </c>
      <c r="B260" s="23"/>
      <c r="C260" s="23"/>
      <c r="D260" s="23"/>
      <c r="E260" s="35"/>
      <c r="F260" s="168"/>
      <c r="G260" s="168"/>
      <c r="H260" s="23"/>
      <c r="I260" s="23"/>
      <c r="J260" s="23"/>
      <c r="K260" s="37"/>
      <c r="L260" s="23"/>
      <c r="M260" s="23"/>
      <c r="N260" s="23"/>
      <c r="O260" s="23"/>
      <c r="P260" s="23"/>
      <c r="Q260" s="42"/>
      <c r="R260" s="42"/>
      <c r="S260" s="42"/>
      <c r="T260" s="42"/>
      <c r="U260" s="42"/>
      <c r="V260" s="42"/>
      <c r="W260" s="42"/>
      <c r="X260" s="42"/>
      <c r="Y260" s="42"/>
      <c r="Z260" s="42"/>
      <c r="AA260" s="42"/>
      <c r="AB260" s="42"/>
      <c r="AC260" s="42"/>
      <c r="AD260" s="42"/>
    </row>
    <row r="261" spans="1:30" x14ac:dyDescent="0.3">
      <c r="A261" s="55">
        <v>255</v>
      </c>
      <c r="B261" s="23"/>
      <c r="C261" s="23"/>
      <c r="D261" s="23"/>
      <c r="E261" s="35"/>
      <c r="F261" s="168"/>
      <c r="G261" s="168"/>
      <c r="H261" s="23"/>
      <c r="I261" s="23"/>
      <c r="J261" s="23"/>
      <c r="K261" s="37"/>
      <c r="L261" s="23"/>
      <c r="M261" s="23"/>
      <c r="N261" s="23"/>
      <c r="O261" s="23"/>
      <c r="P261" s="23"/>
      <c r="Q261" s="42"/>
      <c r="R261" s="42"/>
      <c r="S261" s="42"/>
      <c r="T261" s="42"/>
      <c r="U261" s="42"/>
      <c r="V261" s="42"/>
      <c r="W261" s="42"/>
      <c r="X261" s="42"/>
      <c r="Y261" s="42"/>
      <c r="Z261" s="42"/>
      <c r="AA261" s="42"/>
      <c r="AB261" s="42"/>
      <c r="AC261" s="42"/>
      <c r="AD261" s="42"/>
    </row>
    <row r="262" spans="1:30" x14ac:dyDescent="0.3">
      <c r="A262" s="55">
        <v>256</v>
      </c>
      <c r="B262" s="23"/>
      <c r="C262" s="23"/>
      <c r="D262" s="23"/>
      <c r="E262" s="35"/>
      <c r="F262" s="168"/>
      <c r="G262" s="168"/>
      <c r="H262" s="23"/>
      <c r="I262" s="23"/>
      <c r="J262" s="23"/>
      <c r="K262" s="37"/>
      <c r="L262" s="23"/>
      <c r="M262" s="23"/>
      <c r="N262" s="23"/>
      <c r="O262" s="23"/>
      <c r="P262" s="23"/>
      <c r="Q262" s="42"/>
      <c r="R262" s="42"/>
      <c r="S262" s="42"/>
      <c r="T262" s="42"/>
      <c r="U262" s="42"/>
      <c r="V262" s="42"/>
      <c r="W262" s="42"/>
      <c r="X262" s="42"/>
      <c r="Y262" s="42"/>
      <c r="Z262" s="42"/>
      <c r="AA262" s="42"/>
      <c r="AB262" s="42"/>
      <c r="AC262" s="42"/>
      <c r="AD262" s="42"/>
    </row>
    <row r="263" spans="1:30" x14ac:dyDescent="0.3">
      <c r="A263" s="55">
        <v>257</v>
      </c>
      <c r="B263" s="23"/>
      <c r="C263" s="23"/>
      <c r="D263" s="23"/>
      <c r="E263" s="35"/>
      <c r="F263" s="168"/>
      <c r="G263" s="168"/>
      <c r="H263" s="23"/>
      <c r="I263" s="23"/>
      <c r="J263" s="23"/>
      <c r="K263" s="37"/>
      <c r="L263" s="23"/>
      <c r="M263" s="23"/>
      <c r="N263" s="23"/>
      <c r="O263" s="23"/>
      <c r="P263" s="23"/>
      <c r="Q263" s="42"/>
      <c r="R263" s="42"/>
      <c r="S263" s="42"/>
      <c r="T263" s="42"/>
      <c r="U263" s="42"/>
      <c r="V263" s="42"/>
      <c r="W263" s="42"/>
      <c r="X263" s="42"/>
      <c r="Y263" s="42"/>
      <c r="Z263" s="42"/>
      <c r="AA263" s="42"/>
      <c r="AB263" s="42"/>
      <c r="AC263" s="42"/>
      <c r="AD263" s="42"/>
    </row>
    <row r="264" spans="1:30" x14ac:dyDescent="0.3">
      <c r="A264" s="55">
        <v>258</v>
      </c>
      <c r="B264" s="23"/>
      <c r="C264" s="23"/>
      <c r="D264" s="23"/>
      <c r="E264" s="35"/>
      <c r="F264" s="168"/>
      <c r="G264" s="168"/>
      <c r="H264" s="23"/>
      <c r="I264" s="23"/>
      <c r="J264" s="23"/>
      <c r="K264" s="37"/>
      <c r="L264" s="23"/>
      <c r="M264" s="23"/>
      <c r="N264" s="23"/>
      <c r="O264" s="23"/>
      <c r="P264" s="23"/>
      <c r="Q264" s="42"/>
      <c r="R264" s="42"/>
      <c r="S264" s="42"/>
      <c r="T264" s="42"/>
      <c r="U264" s="42"/>
      <c r="V264" s="42"/>
      <c r="W264" s="42"/>
      <c r="X264" s="42"/>
      <c r="Y264" s="42"/>
      <c r="Z264" s="42"/>
      <c r="AA264" s="42"/>
      <c r="AB264" s="42"/>
      <c r="AC264" s="42"/>
      <c r="AD264" s="42"/>
    </row>
    <row r="265" spans="1:30" x14ac:dyDescent="0.3">
      <c r="A265" s="55">
        <v>259</v>
      </c>
      <c r="B265" s="23"/>
      <c r="C265" s="23"/>
      <c r="D265" s="23"/>
      <c r="E265" s="35"/>
      <c r="F265" s="168"/>
      <c r="G265" s="168"/>
      <c r="H265" s="23"/>
      <c r="I265" s="23"/>
      <c r="J265" s="23"/>
      <c r="K265" s="37"/>
      <c r="L265" s="23"/>
      <c r="M265" s="23"/>
      <c r="N265" s="23"/>
      <c r="O265" s="23"/>
      <c r="P265" s="23"/>
      <c r="Q265" s="42"/>
      <c r="R265" s="42"/>
      <c r="S265" s="42"/>
      <c r="T265" s="42"/>
      <c r="U265" s="42"/>
      <c r="V265" s="42"/>
      <c r="W265" s="42"/>
      <c r="X265" s="42"/>
      <c r="Y265" s="42"/>
      <c r="Z265" s="42"/>
      <c r="AA265" s="42"/>
      <c r="AB265" s="42"/>
      <c r="AC265" s="42"/>
      <c r="AD265" s="42"/>
    </row>
    <row r="266" spans="1:30" x14ac:dyDescent="0.3">
      <c r="A266" s="55">
        <v>260</v>
      </c>
      <c r="B266" s="23"/>
      <c r="C266" s="23"/>
      <c r="D266" s="23"/>
      <c r="E266" s="35"/>
      <c r="F266" s="168"/>
      <c r="G266" s="168"/>
      <c r="H266" s="23"/>
      <c r="I266" s="23"/>
      <c r="J266" s="23"/>
      <c r="K266" s="37"/>
      <c r="L266" s="23"/>
      <c r="M266" s="23"/>
      <c r="N266" s="23"/>
      <c r="O266" s="23"/>
      <c r="P266" s="23"/>
      <c r="Q266" s="42"/>
      <c r="R266" s="42"/>
      <c r="S266" s="42"/>
      <c r="T266" s="42"/>
      <c r="U266" s="42"/>
      <c r="V266" s="42"/>
      <c r="W266" s="42"/>
      <c r="X266" s="42"/>
      <c r="Y266" s="42"/>
      <c r="Z266" s="42"/>
      <c r="AA266" s="42"/>
      <c r="AB266" s="42"/>
      <c r="AC266" s="42"/>
      <c r="AD266" s="42"/>
    </row>
    <row r="267" spans="1:30" x14ac:dyDescent="0.3">
      <c r="A267" s="55">
        <v>261</v>
      </c>
      <c r="B267" s="23"/>
      <c r="C267" s="23"/>
      <c r="D267" s="23"/>
      <c r="E267" s="35"/>
      <c r="F267" s="168"/>
      <c r="G267" s="168"/>
      <c r="H267" s="23"/>
      <c r="I267" s="23"/>
      <c r="J267" s="23"/>
      <c r="K267" s="37"/>
      <c r="L267" s="23"/>
      <c r="M267" s="23"/>
      <c r="N267" s="23"/>
      <c r="O267" s="23"/>
      <c r="P267" s="23"/>
      <c r="Q267" s="42"/>
      <c r="R267" s="42"/>
      <c r="S267" s="42"/>
      <c r="T267" s="42"/>
      <c r="U267" s="42"/>
      <c r="V267" s="42"/>
      <c r="W267" s="42"/>
      <c r="X267" s="42"/>
      <c r="Y267" s="42"/>
      <c r="Z267" s="42"/>
      <c r="AA267" s="42"/>
      <c r="AB267" s="42"/>
      <c r="AC267" s="42"/>
      <c r="AD267" s="42"/>
    </row>
    <row r="268" spans="1:30" x14ac:dyDescent="0.3">
      <c r="A268" s="55">
        <v>262</v>
      </c>
      <c r="B268" s="23"/>
      <c r="C268" s="23"/>
      <c r="D268" s="23"/>
      <c r="E268" s="35"/>
      <c r="F268" s="168"/>
      <c r="G268" s="168"/>
      <c r="H268" s="23"/>
      <c r="I268" s="23"/>
      <c r="J268" s="23"/>
      <c r="K268" s="37"/>
      <c r="L268" s="23"/>
      <c r="M268" s="23"/>
      <c r="N268" s="23"/>
      <c r="O268" s="23"/>
      <c r="P268" s="23"/>
      <c r="Q268" s="42"/>
      <c r="R268" s="42"/>
      <c r="S268" s="42"/>
      <c r="T268" s="42"/>
      <c r="U268" s="42"/>
      <c r="V268" s="42"/>
      <c r="W268" s="42"/>
      <c r="X268" s="42"/>
      <c r="Y268" s="42"/>
      <c r="Z268" s="42"/>
      <c r="AA268" s="42"/>
      <c r="AB268" s="42"/>
      <c r="AC268" s="42"/>
      <c r="AD268" s="42"/>
    </row>
    <row r="269" spans="1:30" x14ac:dyDescent="0.3">
      <c r="A269" s="55">
        <v>263</v>
      </c>
      <c r="B269" s="23"/>
      <c r="C269" s="23"/>
      <c r="D269" s="23"/>
      <c r="E269" s="35"/>
      <c r="F269" s="168"/>
      <c r="G269" s="168"/>
      <c r="H269" s="23"/>
      <c r="I269" s="23"/>
      <c r="J269" s="23"/>
      <c r="K269" s="37"/>
      <c r="L269" s="23"/>
      <c r="M269" s="23"/>
      <c r="N269" s="23"/>
      <c r="O269" s="23"/>
      <c r="P269" s="23"/>
      <c r="Q269" s="42"/>
      <c r="R269" s="42"/>
      <c r="S269" s="42"/>
      <c r="T269" s="42"/>
      <c r="U269" s="42"/>
      <c r="V269" s="42"/>
      <c r="W269" s="42"/>
      <c r="X269" s="42"/>
      <c r="Y269" s="42"/>
      <c r="Z269" s="42"/>
      <c r="AA269" s="42"/>
      <c r="AB269" s="42"/>
      <c r="AC269" s="42"/>
      <c r="AD269" s="42"/>
    </row>
    <row r="270" spans="1:30" x14ac:dyDescent="0.3">
      <c r="A270" s="55">
        <v>264</v>
      </c>
      <c r="B270" s="23"/>
      <c r="C270" s="23"/>
      <c r="D270" s="23"/>
      <c r="E270" s="35"/>
      <c r="F270" s="168"/>
      <c r="G270" s="168"/>
      <c r="H270" s="23"/>
      <c r="I270" s="23"/>
      <c r="J270" s="23"/>
      <c r="K270" s="37"/>
      <c r="L270" s="23"/>
      <c r="M270" s="23"/>
      <c r="N270" s="23"/>
      <c r="O270" s="23"/>
      <c r="P270" s="23"/>
      <c r="Q270" s="42"/>
      <c r="R270" s="42"/>
      <c r="S270" s="42"/>
      <c r="T270" s="42"/>
      <c r="U270" s="42"/>
      <c r="V270" s="42"/>
      <c r="W270" s="42"/>
      <c r="X270" s="42"/>
      <c r="Y270" s="42"/>
      <c r="Z270" s="42"/>
      <c r="AA270" s="42"/>
      <c r="AB270" s="42"/>
      <c r="AC270" s="42"/>
      <c r="AD270" s="42"/>
    </row>
    <row r="271" spans="1:30" x14ac:dyDescent="0.3">
      <c r="A271" s="55">
        <v>265</v>
      </c>
      <c r="B271" s="23"/>
      <c r="C271" s="23"/>
      <c r="D271" s="23"/>
      <c r="E271" s="35"/>
      <c r="F271" s="168"/>
      <c r="G271" s="168"/>
      <c r="H271" s="23"/>
      <c r="I271" s="23"/>
      <c r="J271" s="23"/>
      <c r="K271" s="37"/>
      <c r="L271" s="23"/>
      <c r="M271" s="23"/>
      <c r="N271" s="23"/>
      <c r="O271" s="23"/>
      <c r="P271" s="23"/>
      <c r="Q271" s="42"/>
      <c r="R271" s="42"/>
      <c r="S271" s="42"/>
      <c r="T271" s="42"/>
      <c r="U271" s="42"/>
      <c r="V271" s="42"/>
      <c r="W271" s="42"/>
      <c r="X271" s="42"/>
      <c r="Y271" s="42"/>
      <c r="Z271" s="42"/>
      <c r="AA271" s="42"/>
      <c r="AB271" s="42"/>
      <c r="AC271" s="42"/>
      <c r="AD271" s="42"/>
    </row>
    <row r="272" spans="1:30" x14ac:dyDescent="0.3">
      <c r="A272" s="55">
        <v>266</v>
      </c>
      <c r="B272" s="23"/>
      <c r="C272" s="23"/>
      <c r="D272" s="23"/>
      <c r="E272" s="35"/>
      <c r="F272" s="168"/>
      <c r="G272" s="168"/>
      <c r="H272" s="23"/>
      <c r="I272" s="23"/>
      <c r="J272" s="23"/>
      <c r="K272" s="37"/>
      <c r="L272" s="23"/>
      <c r="M272" s="23"/>
      <c r="N272" s="23"/>
      <c r="O272" s="23"/>
      <c r="P272" s="23"/>
      <c r="Q272" s="42"/>
      <c r="R272" s="42"/>
      <c r="S272" s="42"/>
      <c r="T272" s="42"/>
      <c r="U272" s="42"/>
      <c r="V272" s="42"/>
      <c r="W272" s="42"/>
      <c r="X272" s="42"/>
      <c r="Y272" s="42"/>
      <c r="Z272" s="42"/>
      <c r="AA272" s="42"/>
      <c r="AB272" s="42"/>
      <c r="AC272" s="42"/>
      <c r="AD272" s="42"/>
    </row>
    <row r="273" spans="1:30" x14ac:dyDescent="0.3">
      <c r="A273" s="55">
        <v>267</v>
      </c>
      <c r="B273" s="23"/>
      <c r="C273" s="23"/>
      <c r="D273" s="23"/>
      <c r="E273" s="35"/>
      <c r="F273" s="168"/>
      <c r="G273" s="168"/>
      <c r="H273" s="23"/>
      <c r="I273" s="23"/>
      <c r="J273" s="23"/>
      <c r="K273" s="37"/>
      <c r="L273" s="23"/>
      <c r="M273" s="23"/>
      <c r="N273" s="23"/>
      <c r="O273" s="23"/>
      <c r="P273" s="23"/>
      <c r="Q273" s="42"/>
      <c r="R273" s="42"/>
      <c r="S273" s="42"/>
      <c r="T273" s="42"/>
      <c r="U273" s="42"/>
      <c r="V273" s="42"/>
      <c r="W273" s="42"/>
      <c r="X273" s="42"/>
      <c r="Y273" s="42"/>
      <c r="Z273" s="42"/>
      <c r="AA273" s="42"/>
      <c r="AB273" s="42"/>
      <c r="AC273" s="42"/>
      <c r="AD273" s="42"/>
    </row>
    <row r="274" spans="1:30" x14ac:dyDescent="0.3">
      <c r="A274" s="55">
        <v>268</v>
      </c>
      <c r="B274" s="23"/>
      <c r="C274" s="23"/>
      <c r="D274" s="23"/>
      <c r="E274" s="35"/>
      <c r="F274" s="168"/>
      <c r="G274" s="168"/>
      <c r="H274" s="23"/>
      <c r="I274" s="23"/>
      <c r="J274" s="23"/>
      <c r="K274" s="37"/>
      <c r="L274" s="23"/>
      <c r="M274" s="23"/>
      <c r="N274" s="23"/>
      <c r="O274" s="23"/>
      <c r="P274" s="23"/>
      <c r="Q274" s="42"/>
      <c r="R274" s="42"/>
      <c r="S274" s="42"/>
      <c r="T274" s="42"/>
      <c r="U274" s="42"/>
      <c r="V274" s="42"/>
      <c r="W274" s="42"/>
      <c r="X274" s="42"/>
      <c r="Y274" s="42"/>
      <c r="Z274" s="42"/>
      <c r="AA274" s="42"/>
      <c r="AB274" s="42"/>
      <c r="AC274" s="42"/>
      <c r="AD274" s="42"/>
    </row>
    <row r="275" spans="1:30" x14ac:dyDescent="0.3">
      <c r="A275" s="55">
        <v>269</v>
      </c>
      <c r="B275" s="23"/>
      <c r="C275" s="23"/>
      <c r="D275" s="23"/>
      <c r="E275" s="35"/>
      <c r="F275" s="168"/>
      <c r="G275" s="168"/>
      <c r="H275" s="23"/>
      <c r="I275" s="23"/>
      <c r="J275" s="23"/>
      <c r="K275" s="37"/>
      <c r="L275" s="23"/>
      <c r="M275" s="23"/>
      <c r="N275" s="23"/>
      <c r="O275" s="23"/>
      <c r="P275" s="23"/>
      <c r="Q275" s="42"/>
      <c r="R275" s="42"/>
      <c r="S275" s="42"/>
      <c r="T275" s="42"/>
      <c r="U275" s="42"/>
      <c r="V275" s="42"/>
      <c r="W275" s="42"/>
      <c r="X275" s="42"/>
      <c r="Y275" s="42"/>
      <c r="Z275" s="42"/>
      <c r="AA275" s="42"/>
      <c r="AB275" s="42"/>
      <c r="AC275" s="42"/>
      <c r="AD275" s="42"/>
    </row>
    <row r="276" spans="1:30" x14ac:dyDescent="0.3">
      <c r="A276" s="55">
        <v>270</v>
      </c>
      <c r="B276" s="23"/>
      <c r="C276" s="23"/>
      <c r="D276" s="23"/>
      <c r="E276" s="35"/>
      <c r="F276" s="168"/>
      <c r="G276" s="168"/>
      <c r="H276" s="23"/>
      <c r="I276" s="23"/>
      <c r="J276" s="23"/>
      <c r="K276" s="37"/>
      <c r="L276" s="23"/>
      <c r="M276" s="23"/>
      <c r="N276" s="23"/>
      <c r="O276" s="23"/>
      <c r="P276" s="23"/>
      <c r="Q276" s="42"/>
      <c r="R276" s="42"/>
      <c r="S276" s="42"/>
      <c r="T276" s="42"/>
      <c r="U276" s="42"/>
      <c r="V276" s="42"/>
      <c r="W276" s="42"/>
      <c r="X276" s="42"/>
      <c r="Y276" s="42"/>
      <c r="Z276" s="42"/>
      <c r="AA276" s="42"/>
      <c r="AB276" s="42"/>
      <c r="AC276" s="42"/>
      <c r="AD276" s="42"/>
    </row>
    <row r="277" spans="1:30" x14ac:dyDescent="0.3">
      <c r="A277" s="55">
        <v>271</v>
      </c>
      <c r="B277" s="23"/>
      <c r="C277" s="23"/>
      <c r="D277" s="23"/>
      <c r="E277" s="35"/>
      <c r="F277" s="168"/>
      <c r="G277" s="168"/>
      <c r="H277" s="23"/>
      <c r="I277" s="23"/>
      <c r="J277" s="23"/>
      <c r="K277" s="37"/>
      <c r="L277" s="23"/>
      <c r="M277" s="23"/>
      <c r="N277" s="23"/>
      <c r="O277" s="23"/>
      <c r="P277" s="23"/>
      <c r="Q277" s="42"/>
      <c r="R277" s="42"/>
      <c r="S277" s="42"/>
      <c r="T277" s="42"/>
      <c r="U277" s="42"/>
      <c r="V277" s="42"/>
      <c r="W277" s="42"/>
      <c r="X277" s="42"/>
      <c r="Y277" s="42"/>
      <c r="Z277" s="42"/>
      <c r="AA277" s="42"/>
      <c r="AB277" s="42"/>
      <c r="AC277" s="42"/>
      <c r="AD277" s="42"/>
    </row>
    <row r="278" spans="1:30" x14ac:dyDescent="0.3">
      <c r="A278" s="55">
        <v>272</v>
      </c>
      <c r="B278" s="23"/>
      <c r="C278" s="23"/>
      <c r="D278" s="23"/>
      <c r="E278" s="35"/>
      <c r="F278" s="168"/>
      <c r="G278" s="168"/>
      <c r="H278" s="23"/>
      <c r="I278" s="23"/>
      <c r="J278" s="23"/>
      <c r="K278" s="37"/>
      <c r="L278" s="23"/>
      <c r="M278" s="23"/>
      <c r="N278" s="23"/>
      <c r="O278" s="23"/>
      <c r="P278" s="23"/>
      <c r="Q278" s="42"/>
      <c r="R278" s="42"/>
      <c r="S278" s="42"/>
      <c r="T278" s="42"/>
      <c r="U278" s="42"/>
      <c r="V278" s="42"/>
      <c r="W278" s="42"/>
      <c r="X278" s="42"/>
      <c r="Y278" s="42"/>
      <c r="Z278" s="42"/>
      <c r="AA278" s="42"/>
      <c r="AB278" s="42"/>
      <c r="AC278" s="42"/>
      <c r="AD278" s="42"/>
    </row>
    <row r="279" spans="1:30" x14ac:dyDescent="0.3">
      <c r="A279" s="55">
        <v>273</v>
      </c>
      <c r="B279" s="23"/>
      <c r="C279" s="23"/>
      <c r="D279" s="23"/>
      <c r="E279" s="35"/>
      <c r="F279" s="168"/>
      <c r="G279" s="168"/>
      <c r="H279" s="23"/>
      <c r="I279" s="23"/>
      <c r="J279" s="23"/>
      <c r="K279" s="37"/>
      <c r="L279" s="23"/>
      <c r="M279" s="23"/>
      <c r="N279" s="23"/>
      <c r="O279" s="23"/>
      <c r="P279" s="23"/>
      <c r="Q279" s="42"/>
      <c r="R279" s="42"/>
      <c r="S279" s="42"/>
      <c r="T279" s="42"/>
      <c r="U279" s="42"/>
      <c r="V279" s="42"/>
      <c r="W279" s="42"/>
      <c r="X279" s="42"/>
      <c r="Y279" s="42"/>
      <c r="Z279" s="42"/>
      <c r="AA279" s="42"/>
      <c r="AB279" s="42"/>
      <c r="AC279" s="42"/>
      <c r="AD279" s="42"/>
    </row>
    <row r="280" spans="1:30" x14ac:dyDescent="0.3">
      <c r="A280" s="55">
        <v>274</v>
      </c>
      <c r="B280" s="23"/>
      <c r="C280" s="23"/>
      <c r="D280" s="23"/>
      <c r="E280" s="35"/>
      <c r="F280" s="168"/>
      <c r="G280" s="168"/>
      <c r="H280" s="23"/>
      <c r="I280" s="23"/>
      <c r="J280" s="23"/>
      <c r="K280" s="37"/>
      <c r="L280" s="23"/>
      <c r="M280" s="23"/>
      <c r="N280" s="23"/>
      <c r="O280" s="23"/>
      <c r="P280" s="23"/>
      <c r="Q280" s="42"/>
      <c r="R280" s="42"/>
      <c r="S280" s="42"/>
      <c r="T280" s="42"/>
      <c r="U280" s="42"/>
      <c r="V280" s="42"/>
      <c r="W280" s="42"/>
      <c r="X280" s="42"/>
      <c r="Y280" s="42"/>
      <c r="Z280" s="42"/>
      <c r="AA280" s="42"/>
      <c r="AB280" s="42"/>
      <c r="AC280" s="42"/>
      <c r="AD280" s="42"/>
    </row>
    <row r="281" spans="1:30" x14ac:dyDescent="0.3">
      <c r="A281" s="55">
        <v>275</v>
      </c>
      <c r="B281" s="23"/>
      <c r="C281" s="23"/>
      <c r="D281" s="23"/>
      <c r="E281" s="35"/>
      <c r="F281" s="168"/>
      <c r="G281" s="168"/>
      <c r="H281" s="23"/>
      <c r="I281" s="23"/>
      <c r="J281" s="23"/>
      <c r="K281" s="37"/>
      <c r="L281" s="23"/>
      <c r="M281" s="23"/>
      <c r="N281" s="23"/>
      <c r="O281" s="23"/>
      <c r="P281" s="23"/>
      <c r="Q281" s="42"/>
      <c r="R281" s="42"/>
      <c r="S281" s="42"/>
      <c r="T281" s="42"/>
      <c r="U281" s="42"/>
      <c r="V281" s="42"/>
      <c r="W281" s="42"/>
      <c r="X281" s="42"/>
      <c r="Y281" s="42"/>
      <c r="Z281" s="42"/>
      <c r="AA281" s="42"/>
      <c r="AB281" s="42"/>
      <c r="AC281" s="42"/>
      <c r="AD281" s="42"/>
    </row>
    <row r="282" spans="1:30" x14ac:dyDescent="0.3">
      <c r="A282" s="55">
        <v>276</v>
      </c>
      <c r="B282" s="23"/>
      <c r="C282" s="23"/>
      <c r="D282" s="23"/>
      <c r="E282" s="35"/>
      <c r="F282" s="168"/>
      <c r="G282" s="168"/>
      <c r="H282" s="23"/>
      <c r="I282" s="23"/>
      <c r="J282" s="23"/>
      <c r="K282" s="37"/>
      <c r="L282" s="23"/>
      <c r="M282" s="23"/>
      <c r="N282" s="23"/>
      <c r="O282" s="23"/>
      <c r="P282" s="23"/>
      <c r="Q282" s="42"/>
      <c r="R282" s="42"/>
      <c r="S282" s="42"/>
      <c r="T282" s="42"/>
      <c r="U282" s="42"/>
      <c r="V282" s="42"/>
      <c r="W282" s="42"/>
      <c r="X282" s="42"/>
      <c r="Y282" s="42"/>
      <c r="Z282" s="42"/>
      <c r="AA282" s="42"/>
      <c r="AB282" s="42"/>
      <c r="AC282" s="42"/>
      <c r="AD282" s="42"/>
    </row>
    <row r="283" spans="1:30" x14ac:dyDescent="0.3">
      <c r="A283" s="55">
        <v>277</v>
      </c>
      <c r="B283" s="23"/>
      <c r="C283" s="23"/>
      <c r="D283" s="23"/>
      <c r="E283" s="35"/>
      <c r="F283" s="168"/>
      <c r="G283" s="168"/>
      <c r="H283" s="23"/>
      <c r="I283" s="23"/>
      <c r="J283" s="23"/>
      <c r="K283" s="37"/>
      <c r="L283" s="23"/>
      <c r="M283" s="23"/>
      <c r="N283" s="23"/>
      <c r="O283" s="23"/>
      <c r="P283" s="23"/>
      <c r="Q283" s="42"/>
      <c r="R283" s="42"/>
      <c r="S283" s="42"/>
      <c r="T283" s="42"/>
      <c r="U283" s="42"/>
      <c r="V283" s="42"/>
      <c r="W283" s="42"/>
      <c r="X283" s="42"/>
      <c r="Y283" s="42"/>
      <c r="Z283" s="42"/>
      <c r="AA283" s="42"/>
      <c r="AB283" s="42"/>
      <c r="AC283" s="42"/>
      <c r="AD283" s="42"/>
    </row>
    <row r="284" spans="1:30" x14ac:dyDescent="0.3">
      <c r="A284" s="55">
        <v>278</v>
      </c>
      <c r="B284" s="23"/>
      <c r="C284" s="23"/>
      <c r="D284" s="23"/>
      <c r="E284" s="35"/>
      <c r="F284" s="168"/>
      <c r="G284" s="168"/>
      <c r="H284" s="23"/>
      <c r="I284" s="23"/>
      <c r="J284" s="23"/>
      <c r="K284" s="37"/>
      <c r="L284" s="23"/>
      <c r="M284" s="23"/>
      <c r="N284" s="23"/>
      <c r="O284" s="23"/>
      <c r="P284" s="23"/>
      <c r="Q284" s="42"/>
      <c r="R284" s="42"/>
      <c r="S284" s="42"/>
      <c r="T284" s="42"/>
      <c r="U284" s="42"/>
      <c r="V284" s="42"/>
      <c r="W284" s="42"/>
      <c r="X284" s="42"/>
      <c r="Y284" s="42"/>
      <c r="Z284" s="42"/>
      <c r="AA284" s="42"/>
      <c r="AB284" s="42"/>
      <c r="AC284" s="42"/>
      <c r="AD284" s="42"/>
    </row>
    <row r="285" spans="1:30" x14ac:dyDescent="0.3">
      <c r="A285" s="55">
        <v>279</v>
      </c>
      <c r="B285" s="23"/>
      <c r="C285" s="23"/>
      <c r="D285" s="23"/>
      <c r="E285" s="35"/>
      <c r="F285" s="168"/>
      <c r="G285" s="168"/>
      <c r="H285" s="23"/>
      <c r="I285" s="23"/>
      <c r="J285" s="23"/>
      <c r="K285" s="37"/>
      <c r="L285" s="23"/>
      <c r="M285" s="23"/>
      <c r="N285" s="23"/>
      <c r="O285" s="23"/>
      <c r="P285" s="23"/>
      <c r="Q285" s="42"/>
      <c r="R285" s="42"/>
      <c r="S285" s="42"/>
      <c r="T285" s="42"/>
      <c r="U285" s="42"/>
      <c r="V285" s="42"/>
      <c r="W285" s="42"/>
      <c r="X285" s="42"/>
      <c r="Y285" s="42"/>
      <c r="Z285" s="42"/>
      <c r="AA285" s="42"/>
      <c r="AB285" s="42"/>
      <c r="AC285" s="42"/>
      <c r="AD285" s="42"/>
    </row>
    <row r="286" spans="1:30" x14ac:dyDescent="0.3">
      <c r="A286" s="55">
        <v>280</v>
      </c>
      <c r="B286" s="23"/>
      <c r="C286" s="23"/>
      <c r="D286" s="23"/>
      <c r="E286" s="35"/>
      <c r="F286" s="168"/>
      <c r="G286" s="168"/>
      <c r="H286" s="23"/>
      <c r="I286" s="23"/>
      <c r="J286" s="23"/>
      <c r="K286" s="37"/>
      <c r="L286" s="23"/>
      <c r="M286" s="23"/>
      <c r="N286" s="23"/>
      <c r="O286" s="23"/>
      <c r="P286" s="23"/>
      <c r="Q286" s="42"/>
      <c r="R286" s="42"/>
      <c r="S286" s="42"/>
      <c r="T286" s="42"/>
      <c r="U286" s="42"/>
      <c r="V286" s="42"/>
      <c r="W286" s="42"/>
      <c r="X286" s="42"/>
      <c r="Y286" s="42"/>
      <c r="Z286" s="42"/>
      <c r="AA286" s="42"/>
      <c r="AB286" s="42"/>
      <c r="AC286" s="42"/>
      <c r="AD286" s="42"/>
    </row>
    <row r="287" spans="1:30" x14ac:dyDescent="0.3">
      <c r="A287" s="55">
        <v>281</v>
      </c>
      <c r="B287" s="23"/>
      <c r="C287" s="23"/>
      <c r="D287" s="23"/>
      <c r="E287" s="35"/>
      <c r="F287" s="168"/>
      <c r="G287" s="168"/>
      <c r="H287" s="23"/>
      <c r="I287" s="23"/>
      <c r="J287" s="23"/>
      <c r="K287" s="37"/>
      <c r="L287" s="23"/>
      <c r="M287" s="23"/>
      <c r="N287" s="23"/>
      <c r="O287" s="23"/>
      <c r="P287" s="23"/>
      <c r="Q287" s="42"/>
      <c r="R287" s="42"/>
      <c r="S287" s="42"/>
      <c r="T287" s="42"/>
      <c r="U287" s="42"/>
      <c r="V287" s="42"/>
      <c r="W287" s="42"/>
      <c r="X287" s="42"/>
      <c r="Y287" s="42"/>
      <c r="Z287" s="42"/>
      <c r="AA287" s="42"/>
      <c r="AB287" s="42"/>
      <c r="AC287" s="42"/>
      <c r="AD287" s="42"/>
    </row>
    <row r="288" spans="1:30" x14ac:dyDescent="0.3">
      <c r="A288" s="55">
        <v>282</v>
      </c>
      <c r="B288" s="23"/>
      <c r="C288" s="23"/>
      <c r="D288" s="23"/>
      <c r="E288" s="35"/>
      <c r="F288" s="168"/>
      <c r="G288" s="168"/>
      <c r="H288" s="23"/>
      <c r="I288" s="23"/>
      <c r="J288" s="23"/>
      <c r="K288" s="37"/>
      <c r="L288" s="23"/>
      <c r="M288" s="23"/>
      <c r="N288" s="23"/>
      <c r="O288" s="23"/>
      <c r="P288" s="23"/>
      <c r="Q288" s="42"/>
      <c r="R288" s="42"/>
      <c r="S288" s="42"/>
      <c r="T288" s="42"/>
      <c r="U288" s="42"/>
      <c r="V288" s="42"/>
      <c r="W288" s="42"/>
      <c r="X288" s="42"/>
      <c r="Y288" s="42"/>
      <c r="Z288" s="42"/>
      <c r="AA288" s="42"/>
      <c r="AB288" s="42"/>
      <c r="AC288" s="42"/>
      <c r="AD288" s="42"/>
    </row>
    <row r="289" spans="1:30" x14ac:dyDescent="0.3">
      <c r="A289" s="55">
        <v>283</v>
      </c>
      <c r="B289" s="23"/>
      <c r="C289" s="23"/>
      <c r="D289" s="23"/>
      <c r="E289" s="35"/>
      <c r="F289" s="168"/>
      <c r="G289" s="168"/>
      <c r="H289" s="23"/>
      <c r="I289" s="23"/>
      <c r="J289" s="23"/>
      <c r="K289" s="37"/>
      <c r="L289" s="23"/>
      <c r="M289" s="23"/>
      <c r="N289" s="23"/>
      <c r="O289" s="23"/>
      <c r="P289" s="23"/>
      <c r="Q289" s="42"/>
      <c r="R289" s="42"/>
      <c r="S289" s="42"/>
      <c r="T289" s="42"/>
      <c r="U289" s="42"/>
      <c r="V289" s="42"/>
      <c r="W289" s="42"/>
      <c r="X289" s="42"/>
      <c r="Y289" s="42"/>
      <c r="Z289" s="42"/>
      <c r="AA289" s="42"/>
      <c r="AB289" s="42"/>
      <c r="AC289" s="42"/>
      <c r="AD289" s="42"/>
    </row>
    <row r="290" spans="1:30" x14ac:dyDescent="0.3">
      <c r="A290" s="55">
        <v>284</v>
      </c>
      <c r="B290" s="23"/>
      <c r="C290" s="23"/>
      <c r="D290" s="23"/>
      <c r="E290" s="35"/>
      <c r="F290" s="168"/>
      <c r="G290" s="168"/>
      <c r="H290" s="23"/>
      <c r="I290" s="23"/>
      <c r="J290" s="23"/>
      <c r="K290" s="37"/>
      <c r="L290" s="23"/>
      <c r="M290" s="23"/>
      <c r="N290" s="23"/>
      <c r="O290" s="23"/>
      <c r="P290" s="23"/>
      <c r="Q290" s="42"/>
      <c r="R290" s="42"/>
      <c r="S290" s="42"/>
      <c r="T290" s="42"/>
      <c r="U290" s="42"/>
      <c r="V290" s="42"/>
      <c r="W290" s="42"/>
      <c r="X290" s="42"/>
      <c r="Y290" s="42"/>
      <c r="Z290" s="42"/>
      <c r="AA290" s="42"/>
      <c r="AB290" s="42"/>
      <c r="AC290" s="42"/>
      <c r="AD290" s="42"/>
    </row>
    <row r="291" spans="1:30" x14ac:dyDescent="0.3">
      <c r="A291" s="55">
        <v>285</v>
      </c>
      <c r="B291" s="23"/>
      <c r="C291" s="23"/>
      <c r="D291" s="23"/>
      <c r="E291" s="35"/>
      <c r="F291" s="168"/>
      <c r="G291" s="168"/>
      <c r="H291" s="23"/>
      <c r="I291" s="23"/>
      <c r="J291" s="23"/>
      <c r="K291" s="37"/>
      <c r="L291" s="23"/>
      <c r="M291" s="23"/>
      <c r="N291" s="23"/>
      <c r="O291" s="23"/>
      <c r="P291" s="23"/>
      <c r="Q291" s="42"/>
      <c r="R291" s="42"/>
      <c r="S291" s="42"/>
      <c r="T291" s="42"/>
      <c r="U291" s="42"/>
      <c r="V291" s="42"/>
      <c r="W291" s="42"/>
      <c r="X291" s="42"/>
      <c r="Y291" s="42"/>
      <c r="Z291" s="42"/>
      <c r="AA291" s="42"/>
      <c r="AB291" s="42"/>
      <c r="AC291" s="42"/>
      <c r="AD291" s="42"/>
    </row>
    <row r="292" spans="1:30" x14ac:dyDescent="0.3">
      <c r="A292" s="55">
        <v>286</v>
      </c>
      <c r="B292" s="23"/>
      <c r="C292" s="23"/>
      <c r="D292" s="23"/>
      <c r="E292" s="35"/>
      <c r="F292" s="168"/>
      <c r="G292" s="168"/>
      <c r="H292" s="23"/>
      <c r="I292" s="23"/>
      <c r="J292" s="23"/>
      <c r="K292" s="37"/>
      <c r="L292" s="23"/>
      <c r="M292" s="23"/>
      <c r="N292" s="23"/>
      <c r="O292" s="23"/>
      <c r="P292" s="23"/>
      <c r="Q292" s="42"/>
      <c r="R292" s="42"/>
      <c r="S292" s="42"/>
      <c r="T292" s="42"/>
      <c r="U292" s="42"/>
      <c r="V292" s="42"/>
      <c r="W292" s="42"/>
      <c r="X292" s="42"/>
      <c r="Y292" s="42"/>
      <c r="Z292" s="42"/>
      <c r="AA292" s="42"/>
      <c r="AB292" s="42"/>
      <c r="AC292" s="42"/>
      <c r="AD292" s="42"/>
    </row>
    <row r="293" spans="1:30" x14ac:dyDescent="0.3">
      <c r="A293" s="55">
        <v>287</v>
      </c>
      <c r="B293" s="23"/>
      <c r="C293" s="23"/>
      <c r="D293" s="23"/>
      <c r="E293" s="35"/>
      <c r="F293" s="168"/>
      <c r="G293" s="168"/>
      <c r="H293" s="23"/>
      <c r="I293" s="23"/>
      <c r="J293" s="23"/>
      <c r="K293" s="37"/>
      <c r="L293" s="23"/>
      <c r="M293" s="23"/>
      <c r="N293" s="23"/>
      <c r="O293" s="23"/>
      <c r="P293" s="23"/>
      <c r="Q293" s="42"/>
      <c r="R293" s="42"/>
      <c r="S293" s="42"/>
      <c r="T293" s="42"/>
      <c r="U293" s="42"/>
      <c r="V293" s="42"/>
      <c r="W293" s="42"/>
      <c r="X293" s="42"/>
      <c r="Y293" s="42"/>
      <c r="Z293" s="42"/>
      <c r="AA293" s="42"/>
      <c r="AB293" s="42"/>
      <c r="AC293" s="42"/>
      <c r="AD293" s="42"/>
    </row>
    <row r="294" spans="1:30" x14ac:dyDescent="0.3">
      <c r="A294" s="55">
        <v>288</v>
      </c>
      <c r="B294" s="23"/>
      <c r="C294" s="23"/>
      <c r="D294" s="23"/>
      <c r="E294" s="35"/>
      <c r="F294" s="168"/>
      <c r="G294" s="168"/>
      <c r="H294" s="23"/>
      <c r="I294" s="23"/>
      <c r="J294" s="23"/>
      <c r="K294" s="37"/>
      <c r="L294" s="23"/>
      <c r="M294" s="23"/>
      <c r="N294" s="23"/>
      <c r="O294" s="23"/>
      <c r="P294" s="23"/>
      <c r="Q294" s="42"/>
      <c r="R294" s="42"/>
      <c r="S294" s="42"/>
      <c r="T294" s="42"/>
      <c r="U294" s="42"/>
      <c r="V294" s="42"/>
      <c r="W294" s="42"/>
      <c r="X294" s="42"/>
      <c r="Y294" s="42"/>
      <c r="Z294" s="42"/>
      <c r="AA294" s="42"/>
      <c r="AB294" s="42"/>
      <c r="AC294" s="42"/>
      <c r="AD294" s="42"/>
    </row>
    <row r="295" spans="1:30" x14ac:dyDescent="0.3">
      <c r="A295" s="55">
        <v>289</v>
      </c>
      <c r="B295" s="23"/>
      <c r="C295" s="23"/>
      <c r="D295" s="23"/>
      <c r="E295" s="35"/>
      <c r="F295" s="168"/>
      <c r="G295" s="168"/>
      <c r="H295" s="23"/>
      <c r="I295" s="23"/>
      <c r="J295" s="23"/>
      <c r="K295" s="37"/>
      <c r="L295" s="23"/>
      <c r="M295" s="23"/>
      <c r="N295" s="23"/>
      <c r="O295" s="23"/>
      <c r="P295" s="23"/>
      <c r="Q295" s="42"/>
      <c r="R295" s="42"/>
      <c r="S295" s="42"/>
      <c r="T295" s="42"/>
      <c r="U295" s="42"/>
      <c r="V295" s="42"/>
      <c r="W295" s="42"/>
      <c r="X295" s="42"/>
      <c r="Y295" s="42"/>
      <c r="Z295" s="42"/>
      <c r="AA295" s="42"/>
      <c r="AB295" s="42"/>
      <c r="AC295" s="42"/>
      <c r="AD295" s="42"/>
    </row>
    <row r="296" spans="1:30" x14ac:dyDescent="0.3">
      <c r="A296" s="55">
        <v>290</v>
      </c>
      <c r="B296" s="23"/>
      <c r="C296" s="23"/>
      <c r="D296" s="23"/>
      <c r="E296" s="35"/>
      <c r="F296" s="168"/>
      <c r="G296" s="168"/>
      <c r="H296" s="23"/>
      <c r="I296" s="23"/>
      <c r="J296" s="23"/>
      <c r="K296" s="37"/>
      <c r="L296" s="23"/>
      <c r="M296" s="23"/>
      <c r="N296" s="23"/>
      <c r="O296" s="23"/>
      <c r="P296" s="23"/>
      <c r="Q296" s="42"/>
      <c r="R296" s="42"/>
      <c r="S296" s="42"/>
      <c r="T296" s="42"/>
      <c r="U296" s="42"/>
      <c r="V296" s="42"/>
      <c r="W296" s="42"/>
      <c r="X296" s="42"/>
      <c r="Y296" s="42"/>
      <c r="Z296" s="42"/>
      <c r="AA296" s="42"/>
      <c r="AB296" s="42"/>
      <c r="AC296" s="42"/>
      <c r="AD296" s="42"/>
    </row>
    <row r="297" spans="1:30" x14ac:dyDescent="0.3">
      <c r="A297" s="55">
        <v>291</v>
      </c>
      <c r="B297" s="23"/>
      <c r="C297" s="23"/>
      <c r="D297" s="23"/>
      <c r="E297" s="35"/>
      <c r="F297" s="168"/>
      <c r="G297" s="168"/>
      <c r="H297" s="23"/>
      <c r="I297" s="23"/>
      <c r="J297" s="23"/>
      <c r="K297" s="37"/>
      <c r="L297" s="23"/>
      <c r="M297" s="23"/>
      <c r="N297" s="23"/>
      <c r="O297" s="23"/>
      <c r="P297" s="23"/>
      <c r="Q297" s="42"/>
      <c r="R297" s="42"/>
      <c r="S297" s="42"/>
      <c r="T297" s="42"/>
      <c r="U297" s="42"/>
      <c r="V297" s="42"/>
      <c r="W297" s="42"/>
      <c r="X297" s="42"/>
      <c r="Y297" s="42"/>
      <c r="Z297" s="42"/>
      <c r="AA297" s="42"/>
      <c r="AB297" s="42"/>
      <c r="AC297" s="42"/>
      <c r="AD297" s="42"/>
    </row>
    <row r="298" spans="1:30" x14ac:dyDescent="0.3">
      <c r="A298" s="55">
        <v>292</v>
      </c>
      <c r="B298" s="23"/>
      <c r="C298" s="23"/>
      <c r="D298" s="23"/>
      <c r="E298" s="35"/>
      <c r="F298" s="168"/>
      <c r="G298" s="168"/>
      <c r="H298" s="23"/>
      <c r="I298" s="23"/>
      <c r="J298" s="23"/>
      <c r="K298" s="37"/>
      <c r="L298" s="23"/>
      <c r="M298" s="23"/>
      <c r="N298" s="23"/>
      <c r="O298" s="23"/>
      <c r="P298" s="23"/>
      <c r="Q298" s="42"/>
      <c r="R298" s="42"/>
      <c r="S298" s="42"/>
      <c r="T298" s="42"/>
      <c r="U298" s="42"/>
      <c r="V298" s="42"/>
      <c r="W298" s="42"/>
      <c r="X298" s="42"/>
      <c r="Y298" s="42"/>
      <c r="Z298" s="42"/>
      <c r="AA298" s="42"/>
      <c r="AB298" s="42"/>
      <c r="AC298" s="42"/>
      <c r="AD298" s="42"/>
    </row>
    <row r="299" spans="1:30" x14ac:dyDescent="0.3">
      <c r="A299" s="55">
        <v>293</v>
      </c>
      <c r="B299" s="23"/>
      <c r="C299" s="23"/>
      <c r="D299" s="23"/>
      <c r="E299" s="35"/>
      <c r="F299" s="168"/>
      <c r="G299" s="168"/>
      <c r="H299" s="23"/>
      <c r="I299" s="23"/>
      <c r="J299" s="23"/>
      <c r="K299" s="37"/>
      <c r="L299" s="23"/>
      <c r="M299" s="23"/>
      <c r="N299" s="23"/>
      <c r="O299" s="23"/>
      <c r="P299" s="23"/>
      <c r="Q299" s="42"/>
      <c r="R299" s="42"/>
      <c r="S299" s="42"/>
      <c r="T299" s="42"/>
      <c r="U299" s="42"/>
      <c r="V299" s="42"/>
      <c r="W299" s="42"/>
      <c r="X299" s="42"/>
      <c r="Y299" s="42"/>
      <c r="Z299" s="42"/>
      <c r="AA299" s="42"/>
      <c r="AB299" s="42"/>
      <c r="AC299" s="42"/>
      <c r="AD299" s="42"/>
    </row>
    <row r="300" spans="1:30" x14ac:dyDescent="0.3">
      <c r="A300" s="55">
        <v>294</v>
      </c>
      <c r="B300" s="23"/>
      <c r="C300" s="23"/>
      <c r="D300" s="23"/>
      <c r="E300" s="35"/>
      <c r="F300" s="168"/>
      <c r="G300" s="168"/>
      <c r="H300" s="23"/>
      <c r="I300" s="23"/>
      <c r="J300" s="23"/>
      <c r="K300" s="37"/>
      <c r="L300" s="23"/>
      <c r="M300" s="23"/>
      <c r="N300" s="23"/>
      <c r="O300" s="23"/>
      <c r="P300" s="23"/>
      <c r="Q300" s="42"/>
      <c r="R300" s="42"/>
      <c r="S300" s="42"/>
      <c r="T300" s="42"/>
      <c r="U300" s="42"/>
      <c r="V300" s="42"/>
      <c r="W300" s="42"/>
      <c r="X300" s="42"/>
      <c r="Y300" s="42"/>
      <c r="Z300" s="42"/>
      <c r="AA300" s="42"/>
      <c r="AB300" s="42"/>
      <c r="AC300" s="42"/>
      <c r="AD300" s="42"/>
    </row>
    <row r="301" spans="1:30" x14ac:dyDescent="0.3">
      <c r="A301" s="55">
        <v>295</v>
      </c>
      <c r="B301" s="23"/>
      <c r="C301" s="23"/>
      <c r="D301" s="23"/>
      <c r="E301" s="35"/>
      <c r="F301" s="168"/>
      <c r="G301" s="168"/>
      <c r="H301" s="23"/>
      <c r="I301" s="23"/>
      <c r="J301" s="23"/>
      <c r="K301" s="37"/>
      <c r="L301" s="23"/>
      <c r="M301" s="23"/>
      <c r="N301" s="23"/>
      <c r="O301" s="23"/>
      <c r="P301" s="23"/>
      <c r="Q301" s="42"/>
      <c r="R301" s="42"/>
      <c r="S301" s="42"/>
      <c r="T301" s="42"/>
      <c r="U301" s="42"/>
      <c r="V301" s="42"/>
      <c r="W301" s="42"/>
      <c r="X301" s="42"/>
      <c r="Y301" s="42"/>
      <c r="Z301" s="42"/>
      <c r="AA301" s="42"/>
      <c r="AB301" s="42"/>
      <c r="AC301" s="42"/>
      <c r="AD301" s="42"/>
    </row>
    <row r="302" spans="1:30" x14ac:dyDescent="0.3">
      <c r="A302" s="55">
        <v>296</v>
      </c>
      <c r="B302" s="23"/>
      <c r="C302" s="23"/>
      <c r="D302" s="23"/>
      <c r="E302" s="35"/>
      <c r="F302" s="168"/>
      <c r="G302" s="168"/>
      <c r="H302" s="23"/>
      <c r="I302" s="23"/>
      <c r="J302" s="23"/>
      <c r="K302" s="37"/>
      <c r="L302" s="23"/>
      <c r="M302" s="23"/>
      <c r="N302" s="23"/>
      <c r="O302" s="23"/>
      <c r="P302" s="23"/>
      <c r="Q302" s="42"/>
      <c r="R302" s="42"/>
      <c r="S302" s="42"/>
      <c r="T302" s="42"/>
      <c r="U302" s="42"/>
      <c r="V302" s="42"/>
      <c r="W302" s="42"/>
      <c r="X302" s="42"/>
      <c r="Y302" s="42"/>
      <c r="Z302" s="42"/>
      <c r="AA302" s="42"/>
      <c r="AB302" s="42"/>
      <c r="AC302" s="42"/>
      <c r="AD302" s="42"/>
    </row>
    <row r="303" spans="1:30" x14ac:dyDescent="0.3">
      <c r="A303" s="55">
        <v>297</v>
      </c>
      <c r="B303" s="23"/>
      <c r="C303" s="23"/>
      <c r="D303" s="23"/>
      <c r="E303" s="35"/>
      <c r="F303" s="168"/>
      <c r="G303" s="168"/>
      <c r="H303" s="23"/>
      <c r="I303" s="23"/>
      <c r="J303" s="23"/>
      <c r="K303" s="37"/>
      <c r="L303" s="23"/>
      <c r="M303" s="23"/>
      <c r="N303" s="23"/>
      <c r="O303" s="23"/>
      <c r="P303" s="23"/>
      <c r="Q303" s="42"/>
      <c r="R303" s="42"/>
      <c r="S303" s="42"/>
      <c r="T303" s="42"/>
      <c r="U303" s="42"/>
      <c r="V303" s="42"/>
      <c r="W303" s="42"/>
      <c r="X303" s="42"/>
      <c r="Y303" s="42"/>
      <c r="Z303" s="42"/>
      <c r="AA303" s="42"/>
      <c r="AB303" s="42"/>
      <c r="AC303" s="42"/>
      <c r="AD303" s="42"/>
    </row>
    <row r="304" spans="1:30" x14ac:dyDescent="0.3">
      <c r="A304" s="55">
        <v>298</v>
      </c>
      <c r="B304" s="23"/>
      <c r="C304" s="23"/>
      <c r="D304" s="23"/>
      <c r="E304" s="35"/>
      <c r="F304" s="168"/>
      <c r="G304" s="168"/>
      <c r="H304" s="23"/>
      <c r="I304" s="23"/>
      <c r="J304" s="23"/>
      <c r="K304" s="37"/>
      <c r="L304" s="23"/>
      <c r="M304" s="23"/>
      <c r="N304" s="23"/>
      <c r="O304" s="23"/>
      <c r="P304" s="23"/>
      <c r="Q304" s="42"/>
      <c r="R304" s="42"/>
      <c r="S304" s="42"/>
      <c r="T304" s="42"/>
      <c r="U304" s="42"/>
      <c r="V304" s="42"/>
      <c r="W304" s="42"/>
      <c r="X304" s="42"/>
      <c r="Y304" s="42"/>
      <c r="Z304" s="42"/>
      <c r="AA304" s="42"/>
      <c r="AB304" s="42"/>
      <c r="AC304" s="42"/>
      <c r="AD304" s="42"/>
    </row>
    <row r="305" spans="1:30" x14ac:dyDescent="0.3">
      <c r="A305" s="55">
        <v>299</v>
      </c>
      <c r="B305" s="23"/>
      <c r="C305" s="23"/>
      <c r="D305" s="23"/>
      <c r="E305" s="35"/>
      <c r="F305" s="168"/>
      <c r="G305" s="168"/>
      <c r="H305" s="23"/>
      <c r="I305" s="23"/>
      <c r="J305" s="23"/>
      <c r="K305" s="37"/>
      <c r="L305" s="23"/>
      <c r="M305" s="23"/>
      <c r="N305" s="23"/>
      <c r="O305" s="23"/>
      <c r="P305" s="23"/>
      <c r="Q305" s="42"/>
      <c r="R305" s="42"/>
      <c r="S305" s="42"/>
      <c r="T305" s="42"/>
      <c r="U305" s="42"/>
      <c r="V305" s="42"/>
      <c r="W305" s="42"/>
      <c r="X305" s="42"/>
      <c r="Y305" s="42"/>
      <c r="Z305" s="42"/>
      <c r="AA305" s="42"/>
      <c r="AB305" s="42"/>
      <c r="AC305" s="42"/>
      <c r="AD305" s="42"/>
    </row>
    <row r="306" spans="1:30" x14ac:dyDescent="0.3">
      <c r="A306" s="55">
        <v>300</v>
      </c>
      <c r="B306" s="23"/>
      <c r="C306" s="23"/>
      <c r="D306" s="23"/>
      <c r="E306" s="35"/>
      <c r="F306" s="168"/>
      <c r="G306" s="168"/>
      <c r="H306" s="23"/>
      <c r="I306" s="23"/>
      <c r="J306" s="23"/>
      <c r="K306" s="37"/>
      <c r="L306" s="23"/>
      <c r="M306" s="23"/>
      <c r="N306" s="23"/>
      <c r="O306" s="23"/>
      <c r="P306" s="23"/>
      <c r="Q306" s="42"/>
      <c r="R306" s="42"/>
      <c r="S306" s="42"/>
      <c r="T306" s="42"/>
      <c r="U306" s="42"/>
      <c r="V306" s="42"/>
      <c r="W306" s="42"/>
      <c r="X306" s="42"/>
      <c r="Y306" s="42"/>
      <c r="Z306" s="42"/>
      <c r="AA306" s="42"/>
      <c r="AB306" s="42"/>
      <c r="AC306" s="42"/>
      <c r="AD306" s="42"/>
    </row>
    <row r="307" spans="1:30" x14ac:dyDescent="0.3">
      <c r="A307" s="55">
        <v>301</v>
      </c>
      <c r="B307" s="23"/>
      <c r="C307" s="23"/>
      <c r="D307" s="23"/>
      <c r="E307" s="35"/>
      <c r="F307" s="168"/>
      <c r="G307" s="168"/>
      <c r="H307" s="23"/>
      <c r="I307" s="23"/>
      <c r="J307" s="23"/>
      <c r="K307" s="37"/>
      <c r="L307" s="23"/>
      <c r="M307" s="23"/>
      <c r="N307" s="23"/>
      <c r="O307" s="23"/>
      <c r="P307" s="23"/>
      <c r="Q307" s="42"/>
      <c r="R307" s="42"/>
      <c r="S307" s="42"/>
      <c r="T307" s="42"/>
      <c r="U307" s="42"/>
      <c r="V307" s="42"/>
      <c r="W307" s="42"/>
      <c r="X307" s="42"/>
      <c r="Y307" s="42"/>
      <c r="Z307" s="42"/>
      <c r="AA307" s="42"/>
      <c r="AB307" s="42"/>
      <c r="AC307" s="42"/>
      <c r="AD307" s="42"/>
    </row>
    <row r="308" spans="1:30" x14ac:dyDescent="0.3">
      <c r="A308" s="55">
        <v>302</v>
      </c>
      <c r="B308" s="23"/>
      <c r="C308" s="23"/>
      <c r="D308" s="23"/>
      <c r="E308" s="35"/>
      <c r="F308" s="168"/>
      <c r="G308" s="168"/>
      <c r="H308" s="23"/>
      <c r="I308" s="23"/>
      <c r="J308" s="23"/>
      <c r="K308" s="37"/>
      <c r="L308" s="23"/>
      <c r="M308" s="23"/>
      <c r="N308" s="23"/>
      <c r="O308" s="23"/>
      <c r="P308" s="23"/>
      <c r="Q308" s="42"/>
      <c r="R308" s="42"/>
      <c r="S308" s="42"/>
      <c r="T308" s="42"/>
      <c r="U308" s="42"/>
      <c r="V308" s="42"/>
      <c r="W308" s="42"/>
      <c r="X308" s="42"/>
      <c r="Y308" s="42"/>
      <c r="Z308" s="42"/>
      <c r="AA308" s="42"/>
      <c r="AB308" s="42"/>
      <c r="AC308" s="42"/>
      <c r="AD308" s="42"/>
    </row>
    <row r="309" spans="1:30" x14ac:dyDescent="0.3">
      <c r="A309" s="55">
        <v>303</v>
      </c>
      <c r="B309" s="23"/>
      <c r="C309" s="23"/>
      <c r="D309" s="23"/>
      <c r="E309" s="35"/>
      <c r="F309" s="168"/>
      <c r="G309" s="168"/>
      <c r="H309" s="23"/>
      <c r="I309" s="23"/>
      <c r="J309" s="23"/>
      <c r="K309" s="37"/>
      <c r="L309" s="23"/>
      <c r="M309" s="23"/>
      <c r="N309" s="23"/>
      <c r="O309" s="23"/>
      <c r="P309" s="23"/>
      <c r="Q309" s="42"/>
      <c r="R309" s="42"/>
      <c r="S309" s="42"/>
      <c r="T309" s="42"/>
      <c r="U309" s="42"/>
      <c r="V309" s="42"/>
      <c r="W309" s="42"/>
      <c r="X309" s="42"/>
      <c r="Y309" s="42"/>
      <c r="Z309" s="42"/>
      <c r="AA309" s="42"/>
      <c r="AB309" s="42"/>
      <c r="AC309" s="42"/>
      <c r="AD309" s="42"/>
    </row>
    <row r="310" spans="1:30" x14ac:dyDescent="0.3">
      <c r="A310" s="55">
        <v>304</v>
      </c>
      <c r="B310" s="23"/>
      <c r="C310" s="23"/>
      <c r="D310" s="23"/>
      <c r="E310" s="35"/>
      <c r="F310" s="168"/>
      <c r="G310" s="168"/>
      <c r="H310" s="23"/>
      <c r="I310" s="23"/>
      <c r="J310" s="23"/>
      <c r="K310" s="37"/>
      <c r="L310" s="23"/>
      <c r="M310" s="23"/>
      <c r="N310" s="23"/>
      <c r="O310" s="23"/>
      <c r="P310" s="23"/>
      <c r="Q310" s="42"/>
      <c r="R310" s="42"/>
      <c r="S310" s="42"/>
      <c r="T310" s="42"/>
      <c r="U310" s="42"/>
      <c r="V310" s="42"/>
      <c r="W310" s="42"/>
      <c r="X310" s="42"/>
      <c r="Y310" s="42"/>
      <c r="Z310" s="42"/>
      <c r="AA310" s="42"/>
      <c r="AB310" s="42"/>
      <c r="AC310" s="42"/>
      <c r="AD310" s="42"/>
    </row>
    <row r="311" spans="1:30" x14ac:dyDescent="0.3">
      <c r="A311" s="55">
        <v>305</v>
      </c>
      <c r="B311" s="23"/>
      <c r="C311" s="23"/>
      <c r="D311" s="23"/>
      <c r="E311" s="35"/>
      <c r="F311" s="168"/>
      <c r="G311" s="168"/>
      <c r="H311" s="23"/>
      <c r="I311" s="23"/>
      <c r="J311" s="23"/>
      <c r="K311" s="37"/>
      <c r="L311" s="23"/>
      <c r="M311" s="23"/>
      <c r="N311" s="23"/>
      <c r="O311" s="23"/>
      <c r="P311" s="23"/>
      <c r="Q311" s="42"/>
      <c r="R311" s="42"/>
      <c r="S311" s="42"/>
      <c r="T311" s="42"/>
      <c r="U311" s="42"/>
      <c r="V311" s="42"/>
      <c r="W311" s="42"/>
      <c r="X311" s="42"/>
      <c r="Y311" s="42"/>
      <c r="Z311" s="42"/>
      <c r="AA311" s="42"/>
      <c r="AB311" s="42"/>
      <c r="AC311" s="42"/>
      <c r="AD311" s="42"/>
    </row>
    <row r="312" spans="1:30" x14ac:dyDescent="0.3">
      <c r="A312" s="55">
        <v>306</v>
      </c>
      <c r="B312" s="23"/>
      <c r="C312" s="23"/>
      <c r="D312" s="23"/>
      <c r="E312" s="35"/>
      <c r="F312" s="168"/>
      <c r="G312" s="168"/>
      <c r="H312" s="23"/>
      <c r="I312" s="23"/>
      <c r="J312" s="23"/>
      <c r="K312" s="37"/>
      <c r="L312" s="23"/>
      <c r="M312" s="23"/>
      <c r="N312" s="23"/>
      <c r="O312" s="23"/>
      <c r="P312" s="23"/>
      <c r="Q312" s="42"/>
      <c r="R312" s="42"/>
      <c r="S312" s="42"/>
      <c r="T312" s="42"/>
      <c r="U312" s="42"/>
      <c r="V312" s="42"/>
      <c r="W312" s="42"/>
      <c r="X312" s="42"/>
      <c r="Y312" s="42"/>
      <c r="Z312" s="42"/>
      <c r="AA312" s="42"/>
      <c r="AB312" s="42"/>
      <c r="AC312" s="42"/>
      <c r="AD312" s="42"/>
    </row>
    <row r="313" spans="1:30" x14ac:dyDescent="0.3">
      <c r="A313" s="55">
        <v>307</v>
      </c>
      <c r="B313" s="23"/>
      <c r="C313" s="23"/>
      <c r="D313" s="23"/>
      <c r="E313" s="35"/>
      <c r="F313" s="168"/>
      <c r="G313" s="168"/>
      <c r="H313" s="23"/>
      <c r="I313" s="23"/>
      <c r="J313" s="23"/>
      <c r="K313" s="37"/>
      <c r="L313" s="23"/>
      <c r="M313" s="23"/>
      <c r="N313" s="23"/>
      <c r="O313" s="23"/>
      <c r="P313" s="23"/>
      <c r="Q313" s="42"/>
      <c r="R313" s="42"/>
      <c r="S313" s="42"/>
      <c r="T313" s="42"/>
      <c r="U313" s="42"/>
      <c r="V313" s="42"/>
      <c r="W313" s="42"/>
      <c r="X313" s="42"/>
      <c r="Y313" s="42"/>
      <c r="Z313" s="42"/>
      <c r="AA313" s="42"/>
      <c r="AB313" s="42"/>
      <c r="AC313" s="42"/>
      <c r="AD313" s="42"/>
    </row>
    <row r="314" spans="1:30" x14ac:dyDescent="0.3">
      <c r="A314" s="55">
        <v>308</v>
      </c>
      <c r="B314" s="23"/>
      <c r="C314" s="23"/>
      <c r="D314" s="23"/>
      <c r="E314" s="35"/>
      <c r="F314" s="168"/>
      <c r="G314" s="168"/>
      <c r="H314" s="23"/>
      <c r="I314" s="23"/>
      <c r="J314" s="23"/>
      <c r="K314" s="37"/>
      <c r="L314" s="23"/>
      <c r="M314" s="23"/>
      <c r="N314" s="23"/>
      <c r="O314" s="23"/>
      <c r="P314" s="23"/>
      <c r="Q314" s="42"/>
      <c r="R314" s="42"/>
      <c r="S314" s="42"/>
      <c r="T314" s="42"/>
      <c r="U314" s="42"/>
      <c r="V314" s="42"/>
      <c r="W314" s="42"/>
      <c r="X314" s="42"/>
      <c r="Y314" s="42"/>
      <c r="Z314" s="42"/>
      <c r="AA314" s="42"/>
      <c r="AB314" s="42"/>
      <c r="AC314" s="42"/>
      <c r="AD314" s="42"/>
    </row>
    <row r="315" spans="1:30" x14ac:dyDescent="0.3">
      <c r="A315" s="55">
        <v>309</v>
      </c>
      <c r="B315" s="23"/>
      <c r="C315" s="23"/>
      <c r="D315" s="23"/>
      <c r="E315" s="35"/>
      <c r="F315" s="168"/>
      <c r="G315" s="168"/>
      <c r="H315" s="23"/>
      <c r="I315" s="23"/>
      <c r="J315" s="23"/>
      <c r="K315" s="37"/>
      <c r="L315" s="23"/>
      <c r="M315" s="23"/>
      <c r="N315" s="23"/>
      <c r="O315" s="23"/>
      <c r="P315" s="23"/>
      <c r="Q315" s="42"/>
      <c r="R315" s="42"/>
      <c r="S315" s="42"/>
      <c r="T315" s="42"/>
      <c r="U315" s="42"/>
      <c r="V315" s="42"/>
      <c r="W315" s="42"/>
      <c r="X315" s="42"/>
      <c r="Y315" s="42"/>
      <c r="Z315" s="42"/>
      <c r="AA315" s="42"/>
      <c r="AB315" s="42"/>
      <c r="AC315" s="42"/>
      <c r="AD315" s="42"/>
    </row>
    <row r="316" spans="1:30" x14ac:dyDescent="0.3">
      <c r="A316" s="55">
        <v>310</v>
      </c>
      <c r="B316" s="23"/>
      <c r="C316" s="23"/>
      <c r="D316" s="23"/>
      <c r="E316" s="35"/>
      <c r="F316" s="168"/>
      <c r="G316" s="168"/>
      <c r="H316" s="23"/>
      <c r="I316" s="23"/>
      <c r="J316" s="23"/>
      <c r="K316" s="37"/>
      <c r="L316" s="23"/>
      <c r="M316" s="23"/>
      <c r="N316" s="23"/>
      <c r="O316" s="23"/>
      <c r="P316" s="23"/>
      <c r="Q316" s="42"/>
      <c r="R316" s="42"/>
      <c r="S316" s="42"/>
      <c r="T316" s="42"/>
      <c r="U316" s="42"/>
      <c r="V316" s="42"/>
      <c r="W316" s="42"/>
      <c r="X316" s="42"/>
      <c r="Y316" s="42"/>
      <c r="Z316" s="42"/>
      <c r="AA316" s="42"/>
      <c r="AB316" s="42"/>
      <c r="AC316" s="42"/>
      <c r="AD316" s="42"/>
    </row>
    <row r="317" spans="1:30" x14ac:dyDescent="0.3">
      <c r="A317" s="55">
        <v>311</v>
      </c>
      <c r="B317" s="23"/>
      <c r="C317" s="23"/>
      <c r="D317" s="23"/>
      <c r="E317" s="35"/>
      <c r="F317" s="168"/>
      <c r="G317" s="168"/>
      <c r="H317" s="23"/>
      <c r="I317" s="23"/>
      <c r="J317" s="23"/>
      <c r="K317" s="37"/>
      <c r="L317" s="23"/>
      <c r="M317" s="23"/>
      <c r="N317" s="23"/>
      <c r="O317" s="23"/>
      <c r="P317" s="23"/>
      <c r="Q317" s="42"/>
      <c r="R317" s="42"/>
      <c r="S317" s="42"/>
      <c r="T317" s="42"/>
      <c r="U317" s="42"/>
      <c r="V317" s="42"/>
      <c r="W317" s="42"/>
      <c r="X317" s="42"/>
      <c r="Y317" s="42"/>
      <c r="Z317" s="42"/>
      <c r="AA317" s="42"/>
      <c r="AB317" s="42"/>
      <c r="AC317" s="42"/>
      <c r="AD317" s="42"/>
    </row>
    <row r="318" spans="1:30" x14ac:dyDescent="0.3">
      <c r="A318" s="55">
        <v>312</v>
      </c>
      <c r="B318" s="23"/>
      <c r="C318" s="23"/>
      <c r="D318" s="23"/>
      <c r="E318" s="35"/>
      <c r="F318" s="168"/>
      <c r="G318" s="168"/>
      <c r="H318" s="23"/>
      <c r="I318" s="23"/>
      <c r="J318" s="23"/>
      <c r="K318" s="37"/>
      <c r="L318" s="23"/>
      <c r="M318" s="23"/>
      <c r="N318" s="23"/>
      <c r="O318" s="23"/>
      <c r="P318" s="23"/>
      <c r="Q318" s="42"/>
      <c r="R318" s="42"/>
      <c r="S318" s="42"/>
      <c r="T318" s="42"/>
      <c r="U318" s="42"/>
      <c r="V318" s="42"/>
      <c r="W318" s="42"/>
      <c r="X318" s="42"/>
      <c r="Y318" s="42"/>
      <c r="Z318" s="42"/>
      <c r="AA318" s="42"/>
      <c r="AB318" s="42"/>
      <c r="AC318" s="42"/>
      <c r="AD318" s="42"/>
    </row>
    <row r="319" spans="1:30" x14ac:dyDescent="0.3">
      <c r="A319" s="55">
        <v>313</v>
      </c>
      <c r="B319" s="23"/>
      <c r="C319" s="23"/>
      <c r="D319" s="23"/>
      <c r="E319" s="35"/>
      <c r="F319" s="168"/>
      <c r="G319" s="168"/>
      <c r="H319" s="23"/>
      <c r="I319" s="23"/>
      <c r="J319" s="23"/>
      <c r="K319" s="37"/>
      <c r="L319" s="23"/>
      <c r="M319" s="23"/>
      <c r="N319" s="23"/>
      <c r="O319" s="23"/>
      <c r="P319" s="23"/>
      <c r="Q319" s="42"/>
      <c r="R319" s="42"/>
      <c r="S319" s="42"/>
      <c r="T319" s="42"/>
      <c r="U319" s="42"/>
      <c r="V319" s="42"/>
      <c r="W319" s="42"/>
      <c r="X319" s="42"/>
      <c r="Y319" s="42"/>
      <c r="Z319" s="42"/>
      <c r="AA319" s="42"/>
      <c r="AB319" s="42"/>
      <c r="AC319" s="42"/>
      <c r="AD319" s="42"/>
    </row>
    <row r="320" spans="1:30" x14ac:dyDescent="0.3">
      <c r="A320" s="55">
        <v>314</v>
      </c>
      <c r="B320" s="23"/>
      <c r="C320" s="23"/>
      <c r="D320" s="23"/>
      <c r="E320" s="35"/>
      <c r="F320" s="168"/>
      <c r="G320" s="168"/>
      <c r="H320" s="23"/>
      <c r="I320" s="23"/>
      <c r="J320" s="23"/>
      <c r="K320" s="37"/>
      <c r="L320" s="23"/>
      <c r="M320" s="23"/>
      <c r="N320" s="23"/>
      <c r="O320" s="23"/>
      <c r="P320" s="23"/>
      <c r="Q320" s="42"/>
      <c r="R320" s="42"/>
      <c r="S320" s="42"/>
      <c r="T320" s="42"/>
      <c r="U320" s="42"/>
      <c r="V320" s="42"/>
      <c r="W320" s="42"/>
      <c r="X320" s="42"/>
      <c r="Y320" s="42"/>
      <c r="Z320" s="42"/>
      <c r="AA320" s="42"/>
      <c r="AB320" s="42"/>
      <c r="AC320" s="42"/>
      <c r="AD320" s="42"/>
    </row>
    <row r="321" spans="1:30" x14ac:dyDescent="0.3">
      <c r="A321" s="55">
        <v>315</v>
      </c>
      <c r="B321" s="23"/>
      <c r="C321" s="23"/>
      <c r="D321" s="23"/>
      <c r="E321" s="35"/>
      <c r="F321" s="168"/>
      <c r="G321" s="168"/>
      <c r="H321" s="23"/>
      <c r="I321" s="23"/>
      <c r="J321" s="23"/>
      <c r="K321" s="37"/>
      <c r="L321" s="23"/>
      <c r="M321" s="23"/>
      <c r="N321" s="23"/>
      <c r="O321" s="23"/>
      <c r="P321" s="23"/>
      <c r="Q321" s="42"/>
      <c r="R321" s="42"/>
      <c r="S321" s="42"/>
      <c r="T321" s="42"/>
      <c r="U321" s="42"/>
      <c r="V321" s="42"/>
      <c r="W321" s="42"/>
      <c r="X321" s="42"/>
      <c r="Y321" s="42"/>
      <c r="Z321" s="42"/>
      <c r="AA321" s="42"/>
      <c r="AB321" s="42"/>
      <c r="AC321" s="42"/>
      <c r="AD321" s="42"/>
    </row>
    <row r="322" spans="1:30" x14ac:dyDescent="0.3">
      <c r="A322" s="55">
        <v>316</v>
      </c>
      <c r="B322" s="23"/>
      <c r="C322" s="23"/>
      <c r="D322" s="23"/>
      <c r="E322" s="35"/>
      <c r="F322" s="168"/>
      <c r="G322" s="168"/>
      <c r="H322" s="23"/>
      <c r="I322" s="23"/>
      <c r="J322" s="23"/>
      <c r="K322" s="37"/>
      <c r="L322" s="23"/>
      <c r="M322" s="23"/>
      <c r="N322" s="23"/>
      <c r="O322" s="23"/>
      <c r="P322" s="23"/>
      <c r="Q322" s="42"/>
      <c r="R322" s="42"/>
      <c r="S322" s="42"/>
      <c r="T322" s="42"/>
      <c r="U322" s="42"/>
      <c r="V322" s="42"/>
      <c r="W322" s="42"/>
      <c r="X322" s="42"/>
      <c r="Y322" s="42"/>
      <c r="Z322" s="42"/>
      <c r="AA322" s="42"/>
      <c r="AB322" s="42"/>
      <c r="AC322" s="42"/>
      <c r="AD322" s="42"/>
    </row>
    <row r="323" spans="1:30" x14ac:dyDescent="0.3">
      <c r="A323" s="55">
        <v>317</v>
      </c>
      <c r="B323" s="23"/>
      <c r="C323" s="23"/>
      <c r="D323" s="23"/>
      <c r="E323" s="35"/>
      <c r="F323" s="168"/>
      <c r="G323" s="168"/>
      <c r="H323" s="23"/>
      <c r="I323" s="23"/>
      <c r="J323" s="23"/>
      <c r="K323" s="37"/>
      <c r="L323" s="23"/>
      <c r="M323" s="23"/>
      <c r="N323" s="23"/>
      <c r="O323" s="23"/>
      <c r="P323" s="23"/>
      <c r="Q323" s="42"/>
      <c r="R323" s="42"/>
      <c r="S323" s="42"/>
      <c r="T323" s="42"/>
      <c r="U323" s="42"/>
      <c r="V323" s="42"/>
      <c r="W323" s="42"/>
      <c r="X323" s="42"/>
      <c r="Y323" s="42"/>
      <c r="Z323" s="42"/>
      <c r="AA323" s="42"/>
      <c r="AB323" s="42"/>
      <c r="AC323" s="42"/>
      <c r="AD323" s="42"/>
    </row>
    <row r="324" spans="1:30" x14ac:dyDescent="0.3">
      <c r="A324" s="55">
        <v>318</v>
      </c>
      <c r="B324" s="23"/>
      <c r="C324" s="23"/>
      <c r="D324" s="23"/>
      <c r="E324" s="35"/>
      <c r="F324" s="168"/>
      <c r="G324" s="168"/>
      <c r="H324" s="23"/>
      <c r="I324" s="23"/>
      <c r="J324" s="23"/>
      <c r="K324" s="37"/>
      <c r="L324" s="23"/>
      <c r="M324" s="23"/>
      <c r="N324" s="23"/>
      <c r="O324" s="23"/>
      <c r="P324" s="23"/>
      <c r="Q324" s="42"/>
      <c r="R324" s="42"/>
      <c r="S324" s="42"/>
      <c r="T324" s="42"/>
      <c r="U324" s="42"/>
      <c r="V324" s="42"/>
      <c r="W324" s="42"/>
      <c r="X324" s="42"/>
      <c r="Y324" s="42"/>
      <c r="Z324" s="42"/>
      <c r="AA324" s="42"/>
      <c r="AB324" s="42"/>
      <c r="AC324" s="42"/>
      <c r="AD324" s="42"/>
    </row>
    <row r="325" spans="1:30" x14ac:dyDescent="0.3">
      <c r="A325" s="55">
        <v>319</v>
      </c>
      <c r="B325" s="23"/>
      <c r="C325" s="23"/>
      <c r="D325" s="23"/>
      <c r="E325" s="35"/>
      <c r="F325" s="168"/>
      <c r="G325" s="168"/>
      <c r="H325" s="23"/>
      <c r="I325" s="23"/>
      <c r="J325" s="23"/>
      <c r="K325" s="37"/>
      <c r="L325" s="23"/>
      <c r="M325" s="23"/>
      <c r="N325" s="23"/>
      <c r="O325" s="23"/>
      <c r="P325" s="23"/>
      <c r="Q325" s="42"/>
      <c r="R325" s="42"/>
      <c r="S325" s="42"/>
      <c r="T325" s="42"/>
      <c r="U325" s="42"/>
      <c r="V325" s="42"/>
      <c r="W325" s="42"/>
      <c r="X325" s="42"/>
      <c r="Y325" s="42"/>
      <c r="Z325" s="42"/>
      <c r="AA325" s="42"/>
      <c r="AB325" s="42"/>
      <c r="AC325" s="42"/>
      <c r="AD325" s="42"/>
    </row>
    <row r="326" spans="1:30" x14ac:dyDescent="0.3">
      <c r="A326" s="55">
        <v>320</v>
      </c>
      <c r="B326" s="23"/>
      <c r="C326" s="23"/>
      <c r="D326" s="23"/>
      <c r="E326" s="35"/>
      <c r="F326" s="168"/>
      <c r="G326" s="168"/>
      <c r="H326" s="23"/>
      <c r="I326" s="23"/>
      <c r="J326" s="23"/>
      <c r="K326" s="37"/>
      <c r="L326" s="23"/>
      <c r="M326" s="23"/>
      <c r="N326" s="23"/>
      <c r="O326" s="23"/>
      <c r="P326" s="23"/>
      <c r="Q326" s="42"/>
      <c r="R326" s="42"/>
      <c r="S326" s="42"/>
      <c r="T326" s="42"/>
      <c r="U326" s="42"/>
      <c r="V326" s="42"/>
      <c r="W326" s="42"/>
      <c r="X326" s="42"/>
      <c r="Y326" s="42"/>
      <c r="Z326" s="42"/>
      <c r="AA326" s="42"/>
      <c r="AB326" s="42"/>
      <c r="AC326" s="42"/>
      <c r="AD326" s="42"/>
    </row>
    <row r="327" spans="1:30" x14ac:dyDescent="0.3">
      <c r="A327" s="55">
        <v>321</v>
      </c>
      <c r="B327" s="23"/>
      <c r="C327" s="23"/>
      <c r="D327" s="23"/>
      <c r="E327" s="35"/>
      <c r="F327" s="168"/>
      <c r="G327" s="168"/>
      <c r="H327" s="23"/>
      <c r="I327" s="23"/>
      <c r="J327" s="23"/>
      <c r="K327" s="37"/>
      <c r="L327" s="23"/>
      <c r="M327" s="23"/>
      <c r="N327" s="23"/>
      <c r="O327" s="23"/>
      <c r="P327" s="23"/>
      <c r="Q327" s="42"/>
      <c r="R327" s="42"/>
      <c r="S327" s="42"/>
      <c r="T327" s="42"/>
      <c r="U327" s="42"/>
      <c r="V327" s="42"/>
      <c r="W327" s="42"/>
      <c r="X327" s="42"/>
      <c r="Y327" s="42"/>
      <c r="Z327" s="42"/>
      <c r="AA327" s="42"/>
      <c r="AB327" s="42"/>
      <c r="AC327" s="42"/>
      <c r="AD327" s="42"/>
    </row>
    <row r="328" spans="1:30" x14ac:dyDescent="0.3">
      <c r="A328" s="55">
        <v>322</v>
      </c>
      <c r="B328" s="23"/>
      <c r="C328" s="23"/>
      <c r="D328" s="23"/>
      <c r="E328" s="35"/>
      <c r="F328" s="168"/>
      <c r="G328" s="168"/>
      <c r="H328" s="23"/>
      <c r="I328" s="23"/>
      <c r="J328" s="23"/>
      <c r="K328" s="37"/>
      <c r="L328" s="23"/>
      <c r="M328" s="23"/>
      <c r="N328" s="23"/>
      <c r="O328" s="23"/>
      <c r="P328" s="23"/>
      <c r="Q328" s="42"/>
      <c r="R328" s="42"/>
      <c r="S328" s="42"/>
      <c r="T328" s="42"/>
      <c r="U328" s="42"/>
      <c r="V328" s="42"/>
      <c r="W328" s="42"/>
      <c r="X328" s="42"/>
      <c r="Y328" s="42"/>
      <c r="Z328" s="42"/>
      <c r="AA328" s="42"/>
      <c r="AB328" s="42"/>
      <c r="AC328" s="42"/>
      <c r="AD328" s="42"/>
    </row>
    <row r="329" spans="1:30" x14ac:dyDescent="0.3">
      <c r="A329" s="55">
        <v>323</v>
      </c>
      <c r="B329" s="23"/>
      <c r="C329" s="23"/>
      <c r="D329" s="23"/>
      <c r="E329" s="35"/>
      <c r="F329" s="168"/>
      <c r="G329" s="168"/>
      <c r="H329" s="23"/>
      <c r="I329" s="23"/>
      <c r="J329" s="23"/>
      <c r="K329" s="37"/>
      <c r="L329" s="23"/>
      <c r="M329" s="23"/>
      <c r="N329" s="23"/>
      <c r="O329" s="23"/>
      <c r="P329" s="23"/>
      <c r="Q329" s="42"/>
      <c r="R329" s="42"/>
      <c r="S329" s="42"/>
      <c r="T329" s="42"/>
      <c r="U329" s="42"/>
      <c r="V329" s="42"/>
      <c r="W329" s="42"/>
      <c r="X329" s="42"/>
      <c r="Y329" s="42"/>
      <c r="Z329" s="42"/>
      <c r="AA329" s="42"/>
      <c r="AB329" s="42"/>
      <c r="AC329" s="42"/>
      <c r="AD329" s="42"/>
    </row>
    <row r="330" spans="1:30" x14ac:dyDescent="0.3">
      <c r="A330" s="55">
        <v>324</v>
      </c>
      <c r="B330" s="23"/>
      <c r="C330" s="23"/>
      <c r="D330" s="23"/>
      <c r="E330" s="35"/>
      <c r="F330" s="168"/>
      <c r="G330" s="168"/>
      <c r="H330" s="23"/>
      <c r="I330" s="23"/>
      <c r="J330" s="23"/>
      <c r="K330" s="37"/>
      <c r="L330" s="23"/>
      <c r="M330" s="23"/>
      <c r="N330" s="23"/>
      <c r="O330" s="23"/>
      <c r="P330" s="23"/>
      <c r="Q330" s="42"/>
      <c r="R330" s="42"/>
      <c r="S330" s="42"/>
      <c r="T330" s="42"/>
      <c r="U330" s="42"/>
      <c r="V330" s="42"/>
      <c r="W330" s="42"/>
      <c r="X330" s="42"/>
      <c r="Y330" s="42"/>
      <c r="Z330" s="42"/>
      <c r="AA330" s="42"/>
      <c r="AB330" s="42"/>
      <c r="AC330" s="42"/>
      <c r="AD330" s="42"/>
    </row>
    <row r="331" spans="1:30" x14ac:dyDescent="0.3">
      <c r="A331" s="55">
        <v>325</v>
      </c>
      <c r="B331" s="23"/>
      <c r="C331" s="23"/>
      <c r="D331" s="23"/>
      <c r="E331" s="35"/>
      <c r="F331" s="168"/>
      <c r="G331" s="168"/>
      <c r="H331" s="23"/>
      <c r="I331" s="23"/>
      <c r="J331" s="23"/>
      <c r="K331" s="37"/>
      <c r="L331" s="23"/>
      <c r="M331" s="23"/>
      <c r="N331" s="23"/>
      <c r="O331" s="23"/>
      <c r="P331" s="23"/>
      <c r="Q331" s="42"/>
      <c r="R331" s="42"/>
      <c r="S331" s="42"/>
      <c r="T331" s="42"/>
      <c r="U331" s="42"/>
      <c r="V331" s="42"/>
      <c r="W331" s="42"/>
      <c r="X331" s="42"/>
      <c r="Y331" s="42"/>
      <c r="Z331" s="42"/>
      <c r="AA331" s="42"/>
      <c r="AB331" s="42"/>
      <c r="AC331" s="42"/>
      <c r="AD331" s="42"/>
    </row>
    <row r="332" spans="1:30" x14ac:dyDescent="0.3">
      <c r="A332" s="55">
        <v>326</v>
      </c>
      <c r="B332" s="23"/>
      <c r="C332" s="23"/>
      <c r="D332" s="23"/>
      <c r="E332" s="35"/>
      <c r="F332" s="168"/>
      <c r="G332" s="168"/>
      <c r="H332" s="23"/>
      <c r="I332" s="23"/>
      <c r="J332" s="23"/>
      <c r="K332" s="37"/>
      <c r="L332" s="23"/>
      <c r="M332" s="23"/>
      <c r="N332" s="23"/>
      <c r="O332" s="23"/>
      <c r="P332" s="23"/>
      <c r="Q332" s="42"/>
      <c r="R332" s="42"/>
      <c r="S332" s="42"/>
      <c r="T332" s="42"/>
      <c r="U332" s="42"/>
      <c r="V332" s="42"/>
      <c r="W332" s="42"/>
      <c r="X332" s="42"/>
      <c r="Y332" s="42"/>
      <c r="Z332" s="42"/>
      <c r="AA332" s="42"/>
      <c r="AB332" s="42"/>
      <c r="AC332" s="42"/>
      <c r="AD332" s="42"/>
    </row>
    <row r="333" spans="1:30" x14ac:dyDescent="0.3">
      <c r="A333" s="55">
        <v>327</v>
      </c>
      <c r="B333" s="23"/>
      <c r="C333" s="23"/>
      <c r="D333" s="23"/>
      <c r="E333" s="35"/>
      <c r="F333" s="168"/>
      <c r="G333" s="168"/>
      <c r="H333" s="23"/>
      <c r="I333" s="23"/>
      <c r="J333" s="23"/>
      <c r="K333" s="37"/>
      <c r="L333" s="23"/>
      <c r="M333" s="23"/>
      <c r="N333" s="23"/>
      <c r="O333" s="23"/>
      <c r="P333" s="23"/>
      <c r="Q333" s="42"/>
      <c r="R333" s="42"/>
      <c r="S333" s="42"/>
      <c r="T333" s="42"/>
      <c r="U333" s="42"/>
      <c r="V333" s="42"/>
      <c r="W333" s="42"/>
      <c r="X333" s="42"/>
      <c r="Y333" s="42"/>
      <c r="Z333" s="42"/>
      <c r="AA333" s="42"/>
      <c r="AB333" s="42"/>
      <c r="AC333" s="42"/>
      <c r="AD333" s="42"/>
    </row>
    <row r="334" spans="1:30" x14ac:dyDescent="0.3">
      <c r="A334" s="55">
        <v>328</v>
      </c>
      <c r="B334" s="23"/>
      <c r="C334" s="23"/>
      <c r="D334" s="23"/>
      <c r="E334" s="35"/>
      <c r="F334" s="168"/>
      <c r="G334" s="168"/>
      <c r="H334" s="23"/>
      <c r="I334" s="23"/>
      <c r="J334" s="23"/>
      <c r="K334" s="37"/>
      <c r="L334" s="23"/>
      <c r="M334" s="23"/>
      <c r="N334" s="23"/>
      <c r="O334" s="23"/>
      <c r="P334" s="23"/>
      <c r="Q334" s="42"/>
      <c r="R334" s="42"/>
      <c r="S334" s="42"/>
      <c r="T334" s="42"/>
      <c r="U334" s="42"/>
      <c r="V334" s="42"/>
      <c r="W334" s="42"/>
      <c r="X334" s="42"/>
      <c r="Y334" s="42"/>
      <c r="Z334" s="42"/>
      <c r="AA334" s="42"/>
      <c r="AB334" s="42"/>
      <c r="AC334" s="42"/>
      <c r="AD334" s="42"/>
    </row>
    <row r="335" spans="1:30" x14ac:dyDescent="0.3">
      <c r="A335" s="55">
        <v>329</v>
      </c>
      <c r="B335" s="23"/>
      <c r="C335" s="23"/>
      <c r="D335" s="23"/>
      <c r="E335" s="35"/>
      <c r="F335" s="168"/>
      <c r="G335" s="168"/>
      <c r="H335" s="23"/>
      <c r="I335" s="23"/>
      <c r="J335" s="23"/>
      <c r="K335" s="37"/>
      <c r="L335" s="23"/>
      <c r="M335" s="23"/>
      <c r="N335" s="23"/>
      <c r="O335" s="23"/>
      <c r="P335" s="23"/>
      <c r="Q335" s="42"/>
      <c r="R335" s="42"/>
      <c r="S335" s="42"/>
      <c r="T335" s="42"/>
      <c r="U335" s="42"/>
      <c r="V335" s="42"/>
      <c r="W335" s="42"/>
      <c r="X335" s="42"/>
      <c r="Y335" s="42"/>
      <c r="Z335" s="42"/>
      <c r="AA335" s="42"/>
      <c r="AB335" s="42"/>
      <c r="AC335" s="42"/>
      <c r="AD335" s="42"/>
    </row>
    <row r="336" spans="1:30" x14ac:dyDescent="0.3">
      <c r="A336" s="55">
        <v>330</v>
      </c>
      <c r="B336" s="23"/>
      <c r="C336" s="23"/>
      <c r="D336" s="23"/>
      <c r="E336" s="35"/>
      <c r="F336" s="168"/>
      <c r="G336" s="168"/>
      <c r="H336" s="23"/>
      <c r="I336" s="23"/>
      <c r="J336" s="23"/>
      <c r="K336" s="37"/>
      <c r="L336" s="23"/>
      <c r="M336" s="23"/>
      <c r="N336" s="23"/>
      <c r="O336" s="23"/>
      <c r="P336" s="23"/>
      <c r="Q336" s="42"/>
      <c r="R336" s="42"/>
      <c r="S336" s="42"/>
      <c r="T336" s="42"/>
      <c r="U336" s="42"/>
      <c r="V336" s="42"/>
      <c r="W336" s="42"/>
      <c r="X336" s="42"/>
      <c r="Y336" s="42"/>
      <c r="Z336" s="42"/>
      <c r="AA336" s="42"/>
      <c r="AB336" s="42"/>
      <c r="AC336" s="42"/>
      <c r="AD336" s="42"/>
    </row>
    <row r="337" spans="1:30" x14ac:dyDescent="0.3">
      <c r="A337" s="55">
        <v>331</v>
      </c>
      <c r="B337" s="23"/>
      <c r="C337" s="23"/>
      <c r="D337" s="23"/>
      <c r="E337" s="35"/>
      <c r="F337" s="168"/>
      <c r="G337" s="168"/>
      <c r="H337" s="23"/>
      <c r="I337" s="23"/>
      <c r="J337" s="23"/>
      <c r="K337" s="37"/>
      <c r="L337" s="23"/>
      <c r="M337" s="23"/>
      <c r="N337" s="23"/>
      <c r="O337" s="23"/>
      <c r="P337" s="23"/>
      <c r="Q337" s="42"/>
      <c r="R337" s="42"/>
      <c r="S337" s="42"/>
      <c r="T337" s="42"/>
      <c r="U337" s="42"/>
      <c r="V337" s="42"/>
      <c r="W337" s="42"/>
      <c r="X337" s="42"/>
      <c r="Y337" s="42"/>
      <c r="Z337" s="42"/>
      <c r="AA337" s="42"/>
      <c r="AB337" s="42"/>
      <c r="AC337" s="42"/>
      <c r="AD337" s="42"/>
    </row>
    <row r="338" spans="1:30" x14ac:dyDescent="0.3">
      <c r="A338" s="55">
        <v>332</v>
      </c>
      <c r="B338" s="23"/>
      <c r="C338" s="23"/>
      <c r="D338" s="23"/>
      <c r="E338" s="35"/>
      <c r="F338" s="168"/>
      <c r="G338" s="168"/>
      <c r="H338" s="23"/>
      <c r="I338" s="23"/>
      <c r="J338" s="23"/>
      <c r="K338" s="37"/>
      <c r="L338" s="23"/>
      <c r="M338" s="23"/>
      <c r="N338" s="23"/>
      <c r="O338" s="23"/>
      <c r="P338" s="23"/>
      <c r="Q338" s="42"/>
      <c r="R338" s="42"/>
      <c r="S338" s="42"/>
      <c r="T338" s="42"/>
      <c r="U338" s="42"/>
      <c r="V338" s="42"/>
      <c r="W338" s="42"/>
      <c r="X338" s="42"/>
      <c r="Y338" s="42"/>
      <c r="Z338" s="42"/>
      <c r="AA338" s="42"/>
      <c r="AB338" s="42"/>
      <c r="AC338" s="42"/>
      <c r="AD338" s="42"/>
    </row>
    <row r="339" spans="1:30" x14ac:dyDescent="0.3">
      <c r="A339" s="55">
        <v>333</v>
      </c>
      <c r="B339" s="23"/>
      <c r="C339" s="23"/>
      <c r="D339" s="23"/>
      <c r="E339" s="35"/>
      <c r="F339" s="168"/>
      <c r="G339" s="168"/>
      <c r="H339" s="23"/>
      <c r="I339" s="23"/>
      <c r="J339" s="23"/>
      <c r="K339" s="37"/>
      <c r="L339" s="23"/>
      <c r="M339" s="23"/>
      <c r="N339" s="23"/>
      <c r="O339" s="23"/>
      <c r="P339" s="23"/>
      <c r="Q339" s="42"/>
      <c r="R339" s="42"/>
      <c r="S339" s="42"/>
      <c r="T339" s="42"/>
      <c r="U339" s="42"/>
      <c r="V339" s="42"/>
      <c r="W339" s="42"/>
      <c r="X339" s="42"/>
      <c r="Y339" s="42"/>
      <c r="Z339" s="42"/>
      <c r="AA339" s="42"/>
      <c r="AB339" s="42"/>
      <c r="AC339" s="42"/>
      <c r="AD339" s="42"/>
    </row>
    <row r="340" spans="1:30" x14ac:dyDescent="0.3">
      <c r="A340" s="55">
        <v>334</v>
      </c>
      <c r="B340" s="23"/>
      <c r="C340" s="23"/>
      <c r="D340" s="23"/>
      <c r="E340" s="35"/>
      <c r="F340" s="168"/>
      <c r="G340" s="168"/>
      <c r="H340" s="23"/>
      <c r="I340" s="23"/>
      <c r="J340" s="23"/>
      <c r="K340" s="37"/>
      <c r="L340" s="23"/>
      <c r="M340" s="23"/>
      <c r="N340" s="23"/>
      <c r="O340" s="23"/>
      <c r="P340" s="23"/>
      <c r="Q340" s="42"/>
      <c r="R340" s="42"/>
      <c r="S340" s="42"/>
      <c r="T340" s="42"/>
      <c r="U340" s="42"/>
      <c r="V340" s="42"/>
      <c r="W340" s="42"/>
      <c r="X340" s="42"/>
      <c r="Y340" s="42"/>
      <c r="Z340" s="42"/>
      <c r="AA340" s="42"/>
      <c r="AB340" s="42"/>
      <c r="AC340" s="42"/>
      <c r="AD340" s="42"/>
    </row>
    <row r="341" spans="1:30" x14ac:dyDescent="0.3">
      <c r="A341" s="55">
        <v>335</v>
      </c>
      <c r="B341" s="23"/>
      <c r="C341" s="23"/>
      <c r="D341" s="23"/>
      <c r="E341" s="35"/>
      <c r="F341" s="168"/>
      <c r="G341" s="168"/>
      <c r="H341" s="23"/>
      <c r="I341" s="23"/>
      <c r="J341" s="23"/>
      <c r="K341" s="37"/>
      <c r="L341" s="23"/>
      <c r="M341" s="23"/>
      <c r="N341" s="23"/>
      <c r="O341" s="23"/>
      <c r="P341" s="23"/>
      <c r="Q341" s="42"/>
      <c r="R341" s="42"/>
      <c r="S341" s="42"/>
      <c r="T341" s="42"/>
      <c r="U341" s="42"/>
      <c r="V341" s="42"/>
      <c r="W341" s="42"/>
      <c r="X341" s="42"/>
      <c r="Y341" s="42"/>
      <c r="Z341" s="42"/>
      <c r="AA341" s="42"/>
      <c r="AB341" s="42"/>
      <c r="AC341" s="42"/>
      <c r="AD341" s="42"/>
    </row>
    <row r="342" spans="1:30" x14ac:dyDescent="0.3">
      <c r="A342" s="55">
        <v>336</v>
      </c>
      <c r="B342" s="23"/>
      <c r="C342" s="23"/>
      <c r="D342" s="23"/>
      <c r="E342" s="35"/>
      <c r="F342" s="168"/>
      <c r="G342" s="168"/>
      <c r="H342" s="23"/>
      <c r="I342" s="23"/>
      <c r="J342" s="23"/>
      <c r="K342" s="37"/>
      <c r="L342" s="23"/>
      <c r="M342" s="23"/>
      <c r="N342" s="23"/>
      <c r="O342" s="23"/>
      <c r="P342" s="23"/>
      <c r="Q342" s="42"/>
      <c r="R342" s="42"/>
      <c r="S342" s="42"/>
      <c r="T342" s="42"/>
      <c r="U342" s="42"/>
      <c r="V342" s="42"/>
      <c r="W342" s="42"/>
      <c r="X342" s="42"/>
      <c r="Y342" s="42"/>
      <c r="Z342" s="42"/>
      <c r="AA342" s="42"/>
      <c r="AB342" s="42"/>
      <c r="AC342" s="42"/>
      <c r="AD342" s="42"/>
    </row>
    <row r="343" spans="1:30" x14ac:dyDescent="0.3">
      <c r="A343" s="55">
        <v>337</v>
      </c>
      <c r="B343" s="23"/>
      <c r="C343" s="23"/>
      <c r="D343" s="23"/>
      <c r="E343" s="35"/>
      <c r="F343" s="168"/>
      <c r="G343" s="168"/>
      <c r="H343" s="23"/>
      <c r="I343" s="23"/>
      <c r="J343" s="23"/>
      <c r="K343" s="37"/>
      <c r="L343" s="23"/>
      <c r="M343" s="23"/>
      <c r="N343" s="23"/>
      <c r="O343" s="23"/>
      <c r="P343" s="23"/>
      <c r="Q343" s="42"/>
      <c r="R343" s="42"/>
      <c r="S343" s="42"/>
      <c r="T343" s="42"/>
      <c r="U343" s="42"/>
      <c r="V343" s="42"/>
      <c r="W343" s="42"/>
      <c r="X343" s="42"/>
      <c r="Y343" s="42"/>
      <c r="Z343" s="42"/>
      <c r="AA343" s="42"/>
      <c r="AB343" s="42"/>
      <c r="AC343" s="42"/>
      <c r="AD343" s="42"/>
    </row>
    <row r="344" spans="1:30" x14ac:dyDescent="0.3">
      <c r="A344" s="55">
        <v>338</v>
      </c>
      <c r="B344" s="23"/>
      <c r="C344" s="23"/>
      <c r="D344" s="23"/>
      <c r="E344" s="35"/>
      <c r="F344" s="168"/>
      <c r="G344" s="168"/>
      <c r="H344" s="23"/>
      <c r="I344" s="23"/>
      <c r="J344" s="23"/>
      <c r="K344" s="37"/>
      <c r="L344" s="23"/>
      <c r="M344" s="23"/>
      <c r="N344" s="23"/>
      <c r="O344" s="23"/>
      <c r="P344" s="23"/>
      <c r="Q344" s="42"/>
      <c r="R344" s="42"/>
      <c r="S344" s="42"/>
      <c r="T344" s="42"/>
      <c r="U344" s="42"/>
      <c r="V344" s="42"/>
      <c r="W344" s="42"/>
      <c r="X344" s="42"/>
      <c r="Y344" s="42"/>
      <c r="Z344" s="42"/>
      <c r="AA344" s="42"/>
      <c r="AB344" s="42"/>
      <c r="AC344" s="42"/>
      <c r="AD344" s="42"/>
    </row>
    <row r="345" spans="1:30" x14ac:dyDescent="0.3">
      <c r="A345" s="55">
        <v>339</v>
      </c>
      <c r="B345" s="23"/>
      <c r="C345" s="23"/>
      <c r="D345" s="23"/>
      <c r="E345" s="35"/>
      <c r="F345" s="168"/>
      <c r="G345" s="168"/>
      <c r="H345" s="23"/>
      <c r="I345" s="23"/>
      <c r="J345" s="23"/>
      <c r="K345" s="37"/>
      <c r="L345" s="23"/>
      <c r="M345" s="23"/>
      <c r="N345" s="23"/>
      <c r="O345" s="23"/>
      <c r="P345" s="23"/>
      <c r="Q345" s="42"/>
      <c r="R345" s="42"/>
      <c r="S345" s="42"/>
      <c r="T345" s="42"/>
      <c r="U345" s="42"/>
      <c r="V345" s="42"/>
      <c r="W345" s="42"/>
      <c r="X345" s="42"/>
      <c r="Y345" s="42"/>
      <c r="Z345" s="42"/>
      <c r="AA345" s="42"/>
      <c r="AB345" s="42"/>
      <c r="AC345" s="42"/>
      <c r="AD345" s="42"/>
    </row>
    <row r="346" spans="1:30" x14ac:dyDescent="0.3">
      <c r="A346" s="55">
        <v>340</v>
      </c>
      <c r="B346" s="23"/>
      <c r="C346" s="23"/>
      <c r="D346" s="23"/>
      <c r="E346" s="35"/>
      <c r="F346" s="168"/>
      <c r="G346" s="168"/>
      <c r="H346" s="23"/>
      <c r="I346" s="23"/>
      <c r="J346" s="23"/>
      <c r="K346" s="37"/>
      <c r="L346" s="23"/>
      <c r="M346" s="23"/>
      <c r="N346" s="23"/>
      <c r="O346" s="23"/>
      <c r="P346" s="23"/>
      <c r="Q346" s="42"/>
      <c r="R346" s="42"/>
      <c r="S346" s="42"/>
      <c r="T346" s="42"/>
      <c r="U346" s="42"/>
      <c r="V346" s="42"/>
      <c r="W346" s="42"/>
      <c r="X346" s="42"/>
      <c r="Y346" s="42"/>
      <c r="Z346" s="42"/>
      <c r="AA346" s="42"/>
      <c r="AB346" s="42"/>
      <c r="AC346" s="42"/>
      <c r="AD346" s="42"/>
    </row>
    <row r="347" spans="1:30" x14ac:dyDescent="0.3">
      <c r="A347" s="55">
        <v>341</v>
      </c>
      <c r="B347" s="23"/>
      <c r="C347" s="23"/>
      <c r="D347" s="23"/>
      <c r="E347" s="35"/>
      <c r="F347" s="168"/>
      <c r="G347" s="168"/>
      <c r="H347" s="23"/>
      <c r="I347" s="23"/>
      <c r="J347" s="23"/>
      <c r="K347" s="37"/>
      <c r="L347" s="23"/>
      <c r="M347" s="23"/>
      <c r="N347" s="23"/>
      <c r="O347" s="23"/>
      <c r="P347" s="23"/>
      <c r="Q347" s="42"/>
      <c r="R347" s="42"/>
      <c r="S347" s="42"/>
      <c r="T347" s="42"/>
      <c r="U347" s="42"/>
      <c r="V347" s="42"/>
      <c r="W347" s="42"/>
      <c r="X347" s="42"/>
      <c r="Y347" s="42"/>
      <c r="Z347" s="42"/>
      <c r="AA347" s="42"/>
      <c r="AB347" s="42"/>
      <c r="AC347" s="42"/>
      <c r="AD347" s="42"/>
    </row>
    <row r="348" spans="1:30" x14ac:dyDescent="0.3">
      <c r="A348" s="55">
        <v>342</v>
      </c>
      <c r="B348" s="23"/>
      <c r="C348" s="23"/>
      <c r="D348" s="23"/>
      <c r="E348" s="35"/>
      <c r="F348" s="168"/>
      <c r="G348" s="168"/>
      <c r="H348" s="23"/>
      <c r="I348" s="23"/>
      <c r="J348" s="23"/>
      <c r="K348" s="37"/>
      <c r="L348" s="23"/>
      <c r="M348" s="23"/>
      <c r="N348" s="23"/>
      <c r="O348" s="23"/>
      <c r="P348" s="23"/>
      <c r="Q348" s="42"/>
      <c r="R348" s="42"/>
      <c r="S348" s="42"/>
      <c r="T348" s="42"/>
      <c r="U348" s="42"/>
      <c r="V348" s="42"/>
      <c r="W348" s="42"/>
      <c r="X348" s="42"/>
      <c r="Y348" s="42"/>
      <c r="Z348" s="42"/>
      <c r="AA348" s="42"/>
      <c r="AB348" s="42"/>
      <c r="AC348" s="42"/>
      <c r="AD348" s="42"/>
    </row>
    <row r="349" spans="1:30" x14ac:dyDescent="0.3">
      <c r="A349" s="55">
        <v>343</v>
      </c>
      <c r="B349" s="23"/>
      <c r="C349" s="23"/>
      <c r="D349" s="23"/>
      <c r="E349" s="35"/>
      <c r="F349" s="168"/>
      <c r="G349" s="168"/>
      <c r="H349" s="23"/>
      <c r="I349" s="23"/>
      <c r="J349" s="23"/>
      <c r="K349" s="37"/>
      <c r="L349" s="23"/>
      <c r="M349" s="23"/>
      <c r="N349" s="23"/>
      <c r="O349" s="23"/>
      <c r="P349" s="23"/>
      <c r="Q349" s="42"/>
      <c r="R349" s="42"/>
      <c r="S349" s="42"/>
      <c r="T349" s="42"/>
      <c r="U349" s="42"/>
      <c r="V349" s="42"/>
      <c r="W349" s="42"/>
      <c r="X349" s="42"/>
      <c r="Y349" s="42"/>
      <c r="Z349" s="42"/>
      <c r="AA349" s="42"/>
      <c r="AB349" s="42"/>
      <c r="AC349" s="42"/>
      <c r="AD349" s="42"/>
    </row>
    <row r="350" spans="1:30" x14ac:dyDescent="0.3">
      <c r="A350" s="55">
        <v>344</v>
      </c>
      <c r="B350" s="23"/>
      <c r="C350" s="23"/>
      <c r="D350" s="23"/>
      <c r="E350" s="35"/>
      <c r="F350" s="168"/>
      <c r="G350" s="168"/>
      <c r="H350" s="23"/>
      <c r="I350" s="23"/>
      <c r="J350" s="23"/>
      <c r="K350" s="37"/>
      <c r="L350" s="23"/>
      <c r="M350" s="23"/>
      <c r="N350" s="23"/>
      <c r="O350" s="23"/>
      <c r="P350" s="23"/>
      <c r="Q350" s="42"/>
      <c r="R350" s="42"/>
      <c r="S350" s="42"/>
      <c r="T350" s="42"/>
      <c r="U350" s="42"/>
      <c r="V350" s="42"/>
      <c r="W350" s="42"/>
      <c r="X350" s="42"/>
      <c r="Y350" s="42"/>
      <c r="Z350" s="42"/>
      <c r="AA350" s="42"/>
      <c r="AB350" s="42"/>
      <c r="AC350" s="42"/>
      <c r="AD350" s="42"/>
    </row>
    <row r="351" spans="1:30" x14ac:dyDescent="0.3">
      <c r="A351" s="55">
        <v>345</v>
      </c>
      <c r="B351" s="23"/>
      <c r="C351" s="23"/>
      <c r="D351" s="23"/>
      <c r="E351" s="35"/>
      <c r="F351" s="168"/>
      <c r="G351" s="168"/>
      <c r="H351" s="23"/>
      <c r="I351" s="23"/>
      <c r="J351" s="23"/>
      <c r="K351" s="37"/>
      <c r="L351" s="23"/>
      <c r="M351" s="23"/>
      <c r="N351" s="23"/>
      <c r="O351" s="23"/>
      <c r="P351" s="23"/>
      <c r="Q351" s="42"/>
      <c r="R351" s="42"/>
      <c r="S351" s="42"/>
      <c r="T351" s="42"/>
      <c r="U351" s="42"/>
      <c r="V351" s="42"/>
      <c r="W351" s="42"/>
      <c r="X351" s="42"/>
      <c r="Y351" s="42"/>
      <c r="Z351" s="42"/>
      <c r="AA351" s="42"/>
      <c r="AB351" s="42"/>
      <c r="AC351" s="42"/>
      <c r="AD351" s="42"/>
    </row>
    <row r="352" spans="1:30" x14ac:dyDescent="0.3">
      <c r="A352" s="55">
        <v>346</v>
      </c>
      <c r="B352" s="23"/>
      <c r="C352" s="23"/>
      <c r="D352" s="23"/>
      <c r="E352" s="35"/>
      <c r="F352" s="168"/>
      <c r="G352" s="168"/>
      <c r="H352" s="23"/>
      <c r="I352" s="23"/>
      <c r="J352" s="23"/>
      <c r="K352" s="37"/>
      <c r="L352" s="23"/>
      <c r="M352" s="23"/>
      <c r="N352" s="23"/>
      <c r="O352" s="23"/>
      <c r="P352" s="23"/>
      <c r="Q352" s="42"/>
      <c r="R352" s="42"/>
      <c r="S352" s="42"/>
      <c r="T352" s="42"/>
      <c r="U352" s="42"/>
      <c r="V352" s="42"/>
      <c r="W352" s="42"/>
      <c r="X352" s="42"/>
      <c r="Y352" s="42"/>
      <c r="Z352" s="42"/>
      <c r="AA352" s="42"/>
      <c r="AB352" s="42"/>
      <c r="AC352" s="42"/>
      <c r="AD352" s="42"/>
    </row>
    <row r="353" spans="1:30" x14ac:dyDescent="0.3">
      <c r="A353" s="55">
        <v>347</v>
      </c>
      <c r="B353" s="23"/>
      <c r="C353" s="23"/>
      <c r="D353" s="23"/>
      <c r="E353" s="35"/>
      <c r="F353" s="168"/>
      <c r="G353" s="168"/>
      <c r="H353" s="23"/>
      <c r="I353" s="23"/>
      <c r="J353" s="23"/>
      <c r="K353" s="37"/>
      <c r="L353" s="23"/>
      <c r="M353" s="23"/>
      <c r="N353" s="23"/>
      <c r="O353" s="23"/>
      <c r="P353" s="23"/>
      <c r="Q353" s="42"/>
      <c r="R353" s="42"/>
      <c r="S353" s="42"/>
      <c r="T353" s="42"/>
      <c r="U353" s="42"/>
      <c r="V353" s="42"/>
      <c r="W353" s="42"/>
      <c r="X353" s="42"/>
      <c r="Y353" s="42"/>
      <c r="Z353" s="42"/>
      <c r="AA353" s="42"/>
      <c r="AB353" s="42"/>
      <c r="AC353" s="42"/>
      <c r="AD353" s="42"/>
    </row>
    <row r="354" spans="1:30" x14ac:dyDescent="0.3">
      <c r="A354" s="55">
        <v>348</v>
      </c>
      <c r="B354" s="23"/>
      <c r="C354" s="23"/>
      <c r="D354" s="23"/>
      <c r="E354" s="35"/>
      <c r="F354" s="168"/>
      <c r="G354" s="168"/>
      <c r="H354" s="23"/>
      <c r="I354" s="23"/>
      <c r="J354" s="23"/>
      <c r="K354" s="37"/>
      <c r="L354" s="23"/>
      <c r="M354" s="23"/>
      <c r="N354" s="23"/>
      <c r="O354" s="23"/>
      <c r="P354" s="23"/>
      <c r="Q354" s="42"/>
      <c r="R354" s="42"/>
      <c r="S354" s="42"/>
      <c r="T354" s="42"/>
      <c r="U354" s="42"/>
      <c r="V354" s="42"/>
      <c r="W354" s="42"/>
      <c r="X354" s="42"/>
      <c r="Y354" s="42"/>
      <c r="Z354" s="42"/>
      <c r="AA354" s="42"/>
      <c r="AB354" s="42"/>
      <c r="AC354" s="42"/>
      <c r="AD354" s="42"/>
    </row>
    <row r="355" spans="1:30" x14ac:dyDescent="0.3">
      <c r="A355" s="55">
        <v>349</v>
      </c>
      <c r="B355" s="23"/>
      <c r="C355" s="23"/>
      <c r="D355" s="23"/>
      <c r="E355" s="35"/>
      <c r="F355" s="168"/>
      <c r="G355" s="168"/>
      <c r="H355" s="23"/>
      <c r="I355" s="23"/>
      <c r="J355" s="23"/>
      <c r="K355" s="37"/>
      <c r="L355" s="23"/>
      <c r="M355" s="23"/>
      <c r="N355" s="23"/>
      <c r="O355" s="23"/>
      <c r="P355" s="23"/>
      <c r="Q355" s="42"/>
      <c r="R355" s="42"/>
      <c r="S355" s="42"/>
      <c r="T355" s="42"/>
      <c r="U355" s="42"/>
      <c r="V355" s="42"/>
      <c r="W355" s="42"/>
      <c r="X355" s="42"/>
      <c r="Y355" s="42"/>
      <c r="Z355" s="42"/>
      <c r="AA355" s="42"/>
      <c r="AB355" s="42"/>
      <c r="AC355" s="42"/>
      <c r="AD355" s="42"/>
    </row>
    <row r="356" spans="1:30" x14ac:dyDescent="0.3">
      <c r="A356" s="55">
        <v>350</v>
      </c>
      <c r="B356" s="23"/>
      <c r="C356" s="23"/>
      <c r="D356" s="23"/>
      <c r="E356" s="35"/>
      <c r="F356" s="168"/>
      <c r="G356" s="168"/>
      <c r="H356" s="23"/>
      <c r="I356" s="23"/>
      <c r="J356" s="23"/>
      <c r="K356" s="37"/>
      <c r="L356" s="23"/>
      <c r="M356" s="23"/>
      <c r="N356" s="23"/>
      <c r="O356" s="23"/>
      <c r="P356" s="23"/>
      <c r="Q356" s="42"/>
      <c r="R356" s="42"/>
      <c r="S356" s="42"/>
      <c r="T356" s="42"/>
      <c r="U356" s="42"/>
      <c r="V356" s="42"/>
      <c r="W356" s="42"/>
      <c r="X356" s="42"/>
      <c r="Y356" s="42"/>
      <c r="Z356" s="42"/>
      <c r="AA356" s="42"/>
      <c r="AB356" s="42"/>
      <c r="AC356" s="42"/>
      <c r="AD356" s="42"/>
    </row>
    <row r="357" spans="1:30" x14ac:dyDescent="0.3">
      <c r="A357" s="55">
        <v>351</v>
      </c>
      <c r="B357" s="23"/>
      <c r="C357" s="23"/>
      <c r="D357" s="23"/>
      <c r="E357" s="35"/>
      <c r="F357" s="168"/>
      <c r="G357" s="168"/>
      <c r="H357" s="23"/>
      <c r="I357" s="23"/>
      <c r="J357" s="23"/>
      <c r="K357" s="37"/>
      <c r="L357" s="23"/>
      <c r="M357" s="23"/>
      <c r="N357" s="23"/>
      <c r="O357" s="23"/>
      <c r="P357" s="23"/>
      <c r="Q357" s="42"/>
      <c r="R357" s="42"/>
      <c r="S357" s="42"/>
      <c r="T357" s="42"/>
      <c r="U357" s="42"/>
      <c r="V357" s="42"/>
      <c r="W357" s="42"/>
      <c r="X357" s="42"/>
      <c r="Y357" s="42"/>
      <c r="Z357" s="42"/>
      <c r="AA357" s="42"/>
      <c r="AB357" s="42"/>
      <c r="AC357" s="42"/>
      <c r="AD357" s="42"/>
    </row>
    <row r="358" spans="1:30" x14ac:dyDescent="0.3">
      <c r="A358" s="55">
        <v>352</v>
      </c>
      <c r="B358" s="23"/>
      <c r="C358" s="23"/>
      <c r="D358" s="23"/>
      <c r="E358" s="35"/>
      <c r="F358" s="168"/>
      <c r="G358" s="168"/>
      <c r="H358" s="23"/>
      <c r="I358" s="23"/>
      <c r="J358" s="23"/>
      <c r="K358" s="37"/>
      <c r="L358" s="23"/>
      <c r="M358" s="23"/>
      <c r="N358" s="23"/>
      <c r="O358" s="23"/>
      <c r="P358" s="23"/>
      <c r="Q358" s="42"/>
      <c r="R358" s="42"/>
      <c r="S358" s="42"/>
      <c r="T358" s="42"/>
      <c r="U358" s="42"/>
      <c r="V358" s="42"/>
      <c r="W358" s="42"/>
      <c r="X358" s="42"/>
      <c r="Y358" s="42"/>
      <c r="Z358" s="42"/>
      <c r="AA358" s="42"/>
      <c r="AB358" s="42"/>
      <c r="AC358" s="42"/>
      <c r="AD358" s="42"/>
    </row>
    <row r="359" spans="1:30" x14ac:dyDescent="0.3">
      <c r="A359" s="55">
        <v>353</v>
      </c>
      <c r="B359" s="23"/>
      <c r="C359" s="23"/>
      <c r="D359" s="23"/>
      <c r="E359" s="35"/>
      <c r="F359" s="168"/>
      <c r="G359" s="168"/>
      <c r="H359" s="23"/>
      <c r="I359" s="23"/>
      <c r="J359" s="23"/>
      <c r="K359" s="37"/>
      <c r="L359" s="23"/>
      <c r="M359" s="23"/>
      <c r="N359" s="23"/>
      <c r="O359" s="23"/>
      <c r="P359" s="23"/>
      <c r="Q359" s="42"/>
      <c r="R359" s="42"/>
      <c r="S359" s="42"/>
      <c r="T359" s="42"/>
      <c r="U359" s="42"/>
      <c r="V359" s="42"/>
      <c r="W359" s="42"/>
      <c r="X359" s="42"/>
      <c r="Y359" s="42"/>
      <c r="Z359" s="42"/>
      <c r="AA359" s="42"/>
      <c r="AB359" s="42"/>
      <c r="AC359" s="42"/>
      <c r="AD359" s="42"/>
    </row>
    <row r="360" spans="1:30" x14ac:dyDescent="0.3">
      <c r="A360" s="55">
        <v>354</v>
      </c>
      <c r="B360" s="23"/>
      <c r="C360" s="23"/>
      <c r="D360" s="23"/>
      <c r="E360" s="35"/>
      <c r="F360" s="168"/>
      <c r="G360" s="168"/>
      <c r="H360" s="23"/>
      <c r="I360" s="23"/>
      <c r="J360" s="23"/>
      <c r="K360" s="37"/>
      <c r="L360" s="23"/>
      <c r="M360" s="23"/>
      <c r="N360" s="23"/>
      <c r="O360" s="23"/>
      <c r="P360" s="23"/>
      <c r="Q360" s="42"/>
      <c r="R360" s="42"/>
      <c r="S360" s="42"/>
      <c r="T360" s="42"/>
      <c r="U360" s="42"/>
      <c r="V360" s="42"/>
      <c r="W360" s="42"/>
      <c r="X360" s="42"/>
      <c r="Y360" s="42"/>
      <c r="Z360" s="42"/>
      <c r="AA360" s="42"/>
      <c r="AB360" s="42"/>
      <c r="AC360" s="42"/>
      <c r="AD360" s="42"/>
    </row>
    <row r="361" spans="1:30" x14ac:dyDescent="0.3">
      <c r="A361" s="55">
        <v>355</v>
      </c>
      <c r="B361" s="23"/>
      <c r="C361" s="23"/>
      <c r="D361" s="23"/>
      <c r="E361" s="35"/>
      <c r="F361" s="168"/>
      <c r="G361" s="168"/>
      <c r="H361" s="23"/>
      <c r="I361" s="23"/>
      <c r="J361" s="23"/>
      <c r="K361" s="37"/>
      <c r="L361" s="23"/>
      <c r="M361" s="23"/>
      <c r="N361" s="23"/>
      <c r="O361" s="23"/>
      <c r="P361" s="23"/>
      <c r="Q361" s="42"/>
      <c r="R361" s="42"/>
      <c r="S361" s="42"/>
      <c r="T361" s="42"/>
      <c r="U361" s="42"/>
      <c r="V361" s="42"/>
      <c r="W361" s="42"/>
      <c r="X361" s="42"/>
      <c r="Y361" s="42"/>
      <c r="Z361" s="42"/>
      <c r="AA361" s="42"/>
      <c r="AB361" s="42"/>
      <c r="AC361" s="42"/>
      <c r="AD361" s="42"/>
    </row>
    <row r="362" spans="1:30" x14ac:dyDescent="0.3">
      <c r="A362" s="55">
        <v>356</v>
      </c>
      <c r="B362" s="23"/>
      <c r="C362" s="23"/>
      <c r="D362" s="23"/>
      <c r="E362" s="35"/>
      <c r="F362" s="168"/>
      <c r="G362" s="168"/>
      <c r="H362" s="23"/>
      <c r="I362" s="23"/>
      <c r="J362" s="23"/>
      <c r="K362" s="37"/>
      <c r="L362" s="23"/>
      <c r="M362" s="23"/>
      <c r="N362" s="23"/>
      <c r="O362" s="23"/>
      <c r="P362" s="23"/>
      <c r="Q362" s="42"/>
      <c r="R362" s="42"/>
      <c r="S362" s="42"/>
      <c r="T362" s="42"/>
      <c r="U362" s="42"/>
      <c r="V362" s="42"/>
      <c r="W362" s="42"/>
      <c r="X362" s="42"/>
      <c r="Y362" s="42"/>
      <c r="Z362" s="42"/>
      <c r="AA362" s="42"/>
      <c r="AB362" s="42"/>
      <c r="AC362" s="42"/>
      <c r="AD362" s="42"/>
    </row>
    <row r="363" spans="1:30" x14ac:dyDescent="0.3">
      <c r="A363" s="55">
        <v>357</v>
      </c>
      <c r="B363" s="23"/>
      <c r="C363" s="23"/>
      <c r="D363" s="23"/>
      <c r="E363" s="35"/>
      <c r="F363" s="168"/>
      <c r="G363" s="168"/>
      <c r="H363" s="23"/>
      <c r="I363" s="23"/>
      <c r="J363" s="23"/>
      <c r="K363" s="37"/>
      <c r="L363" s="23"/>
      <c r="M363" s="23"/>
      <c r="N363" s="23"/>
      <c r="O363" s="23"/>
      <c r="P363" s="23"/>
      <c r="Q363" s="42"/>
      <c r="R363" s="42"/>
      <c r="S363" s="42"/>
      <c r="T363" s="42"/>
      <c r="U363" s="42"/>
      <c r="V363" s="42"/>
      <c r="W363" s="42"/>
      <c r="X363" s="42"/>
      <c r="Y363" s="42"/>
      <c r="Z363" s="42"/>
      <c r="AA363" s="42"/>
      <c r="AB363" s="42"/>
      <c r="AC363" s="42"/>
      <c r="AD363" s="42"/>
    </row>
    <row r="364" spans="1:30" x14ac:dyDescent="0.3">
      <c r="A364" s="55">
        <v>358</v>
      </c>
      <c r="B364" s="23"/>
      <c r="C364" s="23"/>
      <c r="D364" s="23"/>
      <c r="E364" s="35"/>
      <c r="F364" s="168"/>
      <c r="G364" s="168"/>
      <c r="H364" s="23"/>
      <c r="I364" s="23"/>
      <c r="J364" s="23"/>
      <c r="K364" s="37"/>
      <c r="L364" s="23"/>
      <c r="M364" s="23"/>
      <c r="N364" s="23"/>
      <c r="O364" s="23"/>
      <c r="P364" s="23"/>
      <c r="Q364" s="42"/>
      <c r="R364" s="42"/>
      <c r="S364" s="42"/>
      <c r="T364" s="42"/>
      <c r="U364" s="42"/>
      <c r="V364" s="42"/>
      <c r="W364" s="42"/>
      <c r="X364" s="42"/>
      <c r="Y364" s="42"/>
      <c r="Z364" s="42"/>
      <c r="AA364" s="42"/>
      <c r="AB364" s="42"/>
      <c r="AC364" s="42"/>
      <c r="AD364" s="42"/>
    </row>
    <row r="365" spans="1:30" x14ac:dyDescent="0.3">
      <c r="A365" s="55">
        <v>359</v>
      </c>
      <c r="B365" s="23"/>
      <c r="C365" s="23"/>
      <c r="D365" s="23"/>
      <c r="E365" s="35"/>
      <c r="F365" s="168"/>
      <c r="G365" s="168"/>
      <c r="H365" s="23"/>
      <c r="I365" s="23"/>
      <c r="J365" s="23"/>
      <c r="K365" s="37"/>
      <c r="L365" s="23"/>
      <c r="M365" s="23"/>
      <c r="N365" s="23"/>
      <c r="O365" s="23"/>
      <c r="P365" s="23"/>
      <c r="Q365" s="42"/>
      <c r="R365" s="42"/>
      <c r="S365" s="42"/>
      <c r="T365" s="42"/>
      <c r="U365" s="42"/>
      <c r="V365" s="42"/>
      <c r="W365" s="42"/>
      <c r="X365" s="42"/>
      <c r="Y365" s="42"/>
      <c r="Z365" s="42"/>
      <c r="AA365" s="42"/>
      <c r="AB365" s="42"/>
      <c r="AC365" s="42"/>
      <c r="AD365" s="42"/>
    </row>
    <row r="366" spans="1:30" x14ac:dyDescent="0.3">
      <c r="A366" s="55">
        <v>360</v>
      </c>
      <c r="B366" s="23"/>
      <c r="C366" s="23"/>
      <c r="D366" s="23"/>
      <c r="E366" s="35"/>
      <c r="F366" s="168"/>
      <c r="G366" s="168"/>
      <c r="H366" s="23"/>
      <c r="I366" s="23"/>
      <c r="J366" s="23"/>
      <c r="K366" s="37"/>
      <c r="L366" s="23"/>
      <c r="M366" s="23"/>
      <c r="N366" s="23"/>
      <c r="O366" s="23"/>
      <c r="P366" s="23"/>
      <c r="Q366" s="42"/>
      <c r="R366" s="42"/>
      <c r="S366" s="42"/>
      <c r="T366" s="42"/>
      <c r="U366" s="42"/>
      <c r="V366" s="42"/>
      <c r="W366" s="42"/>
      <c r="X366" s="42"/>
      <c r="Y366" s="42"/>
      <c r="Z366" s="42"/>
      <c r="AA366" s="42"/>
      <c r="AB366" s="42"/>
      <c r="AC366" s="42"/>
      <c r="AD366" s="42"/>
    </row>
    <row r="367" spans="1:30" x14ac:dyDescent="0.3">
      <c r="A367" s="55">
        <v>361</v>
      </c>
      <c r="B367" s="23"/>
      <c r="C367" s="23"/>
      <c r="D367" s="23"/>
      <c r="E367" s="35"/>
      <c r="F367" s="168"/>
      <c r="G367" s="168"/>
      <c r="H367" s="23"/>
      <c r="I367" s="23"/>
      <c r="J367" s="23"/>
      <c r="K367" s="37"/>
      <c r="L367" s="23"/>
      <c r="M367" s="23"/>
      <c r="N367" s="23"/>
      <c r="O367" s="23"/>
      <c r="P367" s="23"/>
      <c r="Q367" s="42"/>
      <c r="R367" s="42"/>
      <c r="S367" s="42"/>
      <c r="T367" s="42"/>
      <c r="U367" s="42"/>
      <c r="V367" s="42"/>
      <c r="W367" s="42"/>
      <c r="X367" s="42"/>
      <c r="Y367" s="42"/>
      <c r="Z367" s="42"/>
      <c r="AA367" s="42"/>
      <c r="AB367" s="42"/>
      <c r="AC367" s="42"/>
      <c r="AD367" s="42"/>
    </row>
    <row r="368" spans="1:30" x14ac:dyDescent="0.3">
      <c r="A368" s="55">
        <v>362</v>
      </c>
      <c r="B368" s="23"/>
      <c r="C368" s="23"/>
      <c r="D368" s="23"/>
      <c r="E368" s="35"/>
      <c r="F368" s="168"/>
      <c r="G368" s="168"/>
      <c r="H368" s="23"/>
      <c r="I368" s="23"/>
      <c r="J368" s="23"/>
      <c r="K368" s="37"/>
      <c r="L368" s="23"/>
      <c r="M368" s="23"/>
      <c r="N368" s="23"/>
      <c r="O368" s="23"/>
      <c r="P368" s="23"/>
      <c r="Q368" s="42"/>
      <c r="R368" s="42"/>
      <c r="S368" s="42"/>
      <c r="T368" s="42"/>
      <c r="U368" s="42"/>
      <c r="V368" s="42"/>
      <c r="W368" s="42"/>
      <c r="X368" s="42"/>
      <c r="Y368" s="42"/>
      <c r="Z368" s="42"/>
      <c r="AA368" s="42"/>
      <c r="AB368" s="42"/>
      <c r="AC368" s="42"/>
      <c r="AD368" s="42"/>
    </row>
    <row r="369" spans="1:30" x14ac:dyDescent="0.3">
      <c r="A369" s="55">
        <v>363</v>
      </c>
      <c r="B369" s="23"/>
      <c r="C369" s="23"/>
      <c r="D369" s="23"/>
      <c r="E369" s="35"/>
      <c r="F369" s="168"/>
      <c r="G369" s="168"/>
      <c r="H369" s="23"/>
      <c r="I369" s="23"/>
      <c r="J369" s="23"/>
      <c r="K369" s="37"/>
      <c r="L369" s="23"/>
      <c r="M369" s="23"/>
      <c r="N369" s="23"/>
      <c r="O369" s="23"/>
      <c r="P369" s="23"/>
      <c r="Q369" s="42"/>
      <c r="R369" s="42"/>
      <c r="S369" s="42"/>
      <c r="T369" s="42"/>
      <c r="U369" s="42"/>
      <c r="V369" s="42"/>
      <c r="W369" s="42"/>
      <c r="X369" s="42"/>
      <c r="Y369" s="42"/>
      <c r="Z369" s="42"/>
      <c r="AA369" s="42"/>
      <c r="AB369" s="42"/>
      <c r="AC369" s="42"/>
      <c r="AD369" s="42"/>
    </row>
    <row r="370" spans="1:30" x14ac:dyDescent="0.3">
      <c r="A370" s="55">
        <v>364</v>
      </c>
      <c r="B370" s="23"/>
      <c r="C370" s="23"/>
      <c r="D370" s="23"/>
      <c r="E370" s="35"/>
      <c r="F370" s="168"/>
      <c r="G370" s="168"/>
      <c r="H370" s="23"/>
      <c r="I370" s="23"/>
      <c r="J370" s="23"/>
      <c r="K370" s="37"/>
      <c r="L370" s="23"/>
      <c r="M370" s="23"/>
      <c r="N370" s="23"/>
      <c r="O370" s="23"/>
      <c r="P370" s="23"/>
      <c r="Q370" s="42"/>
      <c r="R370" s="42"/>
      <c r="S370" s="42"/>
      <c r="T370" s="42"/>
      <c r="U370" s="42"/>
      <c r="V370" s="42"/>
      <c r="W370" s="42"/>
      <c r="X370" s="42"/>
      <c r="Y370" s="42"/>
      <c r="Z370" s="42"/>
      <c r="AA370" s="42"/>
      <c r="AB370" s="42"/>
      <c r="AC370" s="42"/>
      <c r="AD370" s="42"/>
    </row>
    <row r="371" spans="1:30" x14ac:dyDescent="0.3">
      <c r="A371" s="55">
        <v>365</v>
      </c>
      <c r="B371" s="23"/>
      <c r="C371" s="23"/>
      <c r="D371" s="23"/>
      <c r="E371" s="35"/>
      <c r="F371" s="168"/>
      <c r="G371" s="168"/>
      <c r="H371" s="23"/>
      <c r="I371" s="23"/>
      <c r="J371" s="23"/>
      <c r="K371" s="37"/>
      <c r="L371" s="23"/>
      <c r="M371" s="23"/>
      <c r="N371" s="23"/>
      <c r="O371" s="23"/>
      <c r="P371" s="23"/>
      <c r="Q371" s="42"/>
      <c r="R371" s="42"/>
      <c r="S371" s="42"/>
      <c r="T371" s="42"/>
      <c r="U371" s="42"/>
      <c r="V371" s="42"/>
      <c r="W371" s="42"/>
      <c r="X371" s="42"/>
      <c r="Y371" s="42"/>
      <c r="Z371" s="42"/>
      <c r="AA371" s="42"/>
      <c r="AB371" s="42"/>
      <c r="AC371" s="42"/>
      <c r="AD371" s="42"/>
    </row>
    <row r="372" spans="1:30" x14ac:dyDescent="0.3">
      <c r="A372" s="55">
        <v>366</v>
      </c>
      <c r="B372" s="23"/>
      <c r="C372" s="23"/>
      <c r="D372" s="23"/>
      <c r="E372" s="35"/>
      <c r="F372" s="168"/>
      <c r="G372" s="168"/>
      <c r="H372" s="23"/>
      <c r="I372" s="23"/>
      <c r="J372" s="23"/>
      <c r="K372" s="37"/>
      <c r="L372" s="23"/>
      <c r="M372" s="23"/>
      <c r="N372" s="23"/>
      <c r="O372" s="23"/>
      <c r="P372" s="23"/>
      <c r="Q372" s="42"/>
      <c r="R372" s="42"/>
      <c r="S372" s="42"/>
      <c r="T372" s="42"/>
      <c r="U372" s="42"/>
      <c r="V372" s="42"/>
      <c r="W372" s="42"/>
      <c r="X372" s="42"/>
      <c r="Y372" s="42"/>
      <c r="Z372" s="42"/>
      <c r="AA372" s="42"/>
      <c r="AB372" s="42"/>
      <c r="AC372" s="42"/>
      <c r="AD372" s="42"/>
    </row>
    <row r="373" spans="1:30" x14ac:dyDescent="0.3">
      <c r="A373" s="55">
        <v>367</v>
      </c>
      <c r="B373" s="23"/>
      <c r="C373" s="23"/>
      <c r="D373" s="23"/>
      <c r="E373" s="35"/>
      <c r="F373" s="168"/>
      <c r="G373" s="168"/>
      <c r="H373" s="23"/>
      <c r="I373" s="23"/>
      <c r="J373" s="23"/>
      <c r="K373" s="37"/>
      <c r="L373" s="23"/>
      <c r="M373" s="23"/>
      <c r="N373" s="23"/>
      <c r="O373" s="23"/>
      <c r="P373" s="23"/>
      <c r="Q373" s="42"/>
      <c r="R373" s="42"/>
      <c r="S373" s="42"/>
      <c r="T373" s="42"/>
      <c r="U373" s="42"/>
      <c r="V373" s="42"/>
      <c r="W373" s="42"/>
      <c r="X373" s="42"/>
      <c r="Y373" s="42"/>
      <c r="Z373" s="42"/>
      <c r="AA373" s="42"/>
      <c r="AB373" s="42"/>
      <c r="AC373" s="42"/>
      <c r="AD373" s="42"/>
    </row>
    <row r="374" spans="1:30" x14ac:dyDescent="0.3">
      <c r="A374" s="55">
        <v>368</v>
      </c>
      <c r="B374" s="23"/>
      <c r="C374" s="23"/>
      <c r="D374" s="23"/>
      <c r="E374" s="35"/>
      <c r="F374" s="168"/>
      <c r="G374" s="168"/>
      <c r="H374" s="23"/>
      <c r="I374" s="23"/>
      <c r="J374" s="23"/>
      <c r="K374" s="37"/>
      <c r="L374" s="23"/>
      <c r="M374" s="23"/>
      <c r="N374" s="23"/>
      <c r="O374" s="23"/>
      <c r="P374" s="23"/>
      <c r="Q374" s="42"/>
      <c r="R374" s="42"/>
      <c r="S374" s="42"/>
      <c r="T374" s="42"/>
      <c r="U374" s="42"/>
      <c r="V374" s="42"/>
      <c r="W374" s="42"/>
      <c r="X374" s="42"/>
      <c r="Y374" s="42"/>
      <c r="Z374" s="42"/>
      <c r="AA374" s="42"/>
      <c r="AB374" s="42"/>
      <c r="AC374" s="42"/>
      <c r="AD374" s="42"/>
    </row>
    <row r="375" spans="1:30" x14ac:dyDescent="0.3">
      <c r="A375" s="55">
        <v>369</v>
      </c>
      <c r="B375" s="23"/>
      <c r="C375" s="23"/>
      <c r="D375" s="23"/>
      <c r="E375" s="35"/>
      <c r="F375" s="168"/>
      <c r="G375" s="168"/>
      <c r="H375" s="23"/>
      <c r="I375" s="23"/>
      <c r="J375" s="23"/>
      <c r="K375" s="37"/>
      <c r="L375" s="23"/>
      <c r="M375" s="23"/>
      <c r="N375" s="23"/>
      <c r="O375" s="23"/>
      <c r="P375" s="23"/>
      <c r="Q375" s="42"/>
      <c r="R375" s="42"/>
      <c r="S375" s="42"/>
      <c r="T375" s="42"/>
      <c r="U375" s="42"/>
      <c r="V375" s="42"/>
      <c r="W375" s="42"/>
      <c r="X375" s="42"/>
      <c r="Y375" s="42"/>
      <c r="Z375" s="42"/>
      <c r="AA375" s="42"/>
      <c r="AB375" s="42"/>
      <c r="AC375" s="42"/>
      <c r="AD375" s="42"/>
    </row>
    <row r="376" spans="1:30" x14ac:dyDescent="0.3">
      <c r="A376" s="55">
        <v>370</v>
      </c>
      <c r="B376" s="23"/>
      <c r="C376" s="23"/>
      <c r="D376" s="23"/>
      <c r="E376" s="35"/>
      <c r="F376" s="168"/>
      <c r="G376" s="168"/>
      <c r="H376" s="23"/>
      <c r="I376" s="23"/>
      <c r="J376" s="23"/>
      <c r="K376" s="37"/>
      <c r="L376" s="23"/>
      <c r="M376" s="23"/>
      <c r="N376" s="23"/>
      <c r="O376" s="23"/>
      <c r="P376" s="23"/>
      <c r="Q376" s="42"/>
      <c r="R376" s="42"/>
      <c r="S376" s="42"/>
      <c r="T376" s="42"/>
      <c r="U376" s="42"/>
      <c r="V376" s="42"/>
      <c r="W376" s="42"/>
      <c r="X376" s="42"/>
      <c r="Y376" s="42"/>
      <c r="Z376" s="42"/>
      <c r="AA376" s="42"/>
      <c r="AB376" s="42"/>
      <c r="AC376" s="42"/>
      <c r="AD376" s="42"/>
    </row>
    <row r="377" spans="1:30" x14ac:dyDescent="0.3">
      <c r="A377" s="55">
        <v>371</v>
      </c>
      <c r="B377" s="23"/>
      <c r="C377" s="23"/>
      <c r="D377" s="23"/>
      <c r="E377" s="35"/>
      <c r="F377" s="168"/>
      <c r="G377" s="168"/>
      <c r="H377" s="23"/>
      <c r="I377" s="23"/>
      <c r="J377" s="23"/>
      <c r="K377" s="37"/>
      <c r="L377" s="23"/>
      <c r="M377" s="23"/>
      <c r="N377" s="23"/>
      <c r="O377" s="23"/>
      <c r="P377" s="23"/>
      <c r="Q377" s="42"/>
      <c r="R377" s="42"/>
      <c r="S377" s="42"/>
      <c r="T377" s="42"/>
      <c r="U377" s="42"/>
      <c r="V377" s="42"/>
      <c r="W377" s="42"/>
      <c r="X377" s="42"/>
      <c r="Y377" s="42"/>
      <c r="Z377" s="42"/>
      <c r="AA377" s="42"/>
      <c r="AB377" s="42"/>
      <c r="AC377" s="42"/>
      <c r="AD377" s="42"/>
    </row>
    <row r="378" spans="1:30" x14ac:dyDescent="0.3">
      <c r="A378" s="55">
        <v>372</v>
      </c>
      <c r="B378" s="23"/>
      <c r="C378" s="23"/>
      <c r="D378" s="23"/>
      <c r="E378" s="35"/>
      <c r="F378" s="168"/>
      <c r="G378" s="168"/>
      <c r="H378" s="23"/>
      <c r="I378" s="23"/>
      <c r="J378" s="23"/>
      <c r="K378" s="37"/>
      <c r="L378" s="23"/>
      <c r="M378" s="23"/>
      <c r="N378" s="23"/>
      <c r="O378" s="23"/>
      <c r="P378" s="23"/>
      <c r="Q378" s="42"/>
      <c r="R378" s="42"/>
      <c r="S378" s="42"/>
      <c r="T378" s="42"/>
      <c r="U378" s="42"/>
      <c r="V378" s="42"/>
      <c r="W378" s="42"/>
      <c r="X378" s="42"/>
      <c r="Y378" s="42"/>
      <c r="Z378" s="42"/>
      <c r="AA378" s="42"/>
      <c r="AB378" s="42"/>
      <c r="AC378" s="42"/>
      <c r="AD378" s="42"/>
    </row>
    <row r="379" spans="1:30" x14ac:dyDescent="0.3">
      <c r="A379" s="55">
        <v>373</v>
      </c>
      <c r="B379" s="23"/>
      <c r="C379" s="23"/>
      <c r="D379" s="23"/>
      <c r="E379" s="35"/>
      <c r="F379" s="168"/>
      <c r="G379" s="168"/>
      <c r="H379" s="23"/>
      <c r="I379" s="23"/>
      <c r="J379" s="23"/>
      <c r="K379" s="37"/>
      <c r="L379" s="23"/>
      <c r="M379" s="23"/>
      <c r="N379" s="23"/>
      <c r="O379" s="23"/>
      <c r="P379" s="23"/>
      <c r="Q379" s="42"/>
      <c r="R379" s="42"/>
      <c r="S379" s="42"/>
      <c r="T379" s="42"/>
      <c r="U379" s="42"/>
      <c r="V379" s="42"/>
      <c r="W379" s="42"/>
      <c r="X379" s="42"/>
      <c r="Y379" s="42"/>
      <c r="Z379" s="42"/>
      <c r="AA379" s="42"/>
      <c r="AB379" s="42"/>
      <c r="AC379" s="42"/>
      <c r="AD379" s="42"/>
    </row>
    <row r="380" spans="1:30" x14ac:dyDescent="0.3">
      <c r="A380" s="55">
        <v>374</v>
      </c>
      <c r="B380" s="23"/>
      <c r="C380" s="23"/>
      <c r="D380" s="23"/>
      <c r="E380" s="35"/>
      <c r="F380" s="168"/>
      <c r="G380" s="168"/>
      <c r="H380" s="23"/>
      <c r="I380" s="23"/>
      <c r="J380" s="23"/>
      <c r="K380" s="37"/>
      <c r="L380" s="23"/>
      <c r="M380" s="23"/>
      <c r="N380" s="23"/>
      <c r="O380" s="23"/>
      <c r="P380" s="23"/>
      <c r="Q380" s="42"/>
      <c r="R380" s="42"/>
      <c r="S380" s="42"/>
      <c r="T380" s="42"/>
      <c r="U380" s="42"/>
      <c r="V380" s="42"/>
      <c r="W380" s="42"/>
      <c r="X380" s="42"/>
      <c r="Y380" s="42"/>
      <c r="Z380" s="42"/>
      <c r="AA380" s="42"/>
      <c r="AB380" s="42"/>
      <c r="AC380" s="42"/>
      <c r="AD380" s="42"/>
    </row>
    <row r="381" spans="1:30" x14ac:dyDescent="0.3">
      <c r="A381" s="55">
        <v>375</v>
      </c>
      <c r="B381" s="23"/>
      <c r="C381" s="23"/>
      <c r="D381" s="23"/>
      <c r="E381" s="35"/>
      <c r="F381" s="168"/>
      <c r="G381" s="168"/>
      <c r="H381" s="23"/>
      <c r="I381" s="23"/>
      <c r="J381" s="23"/>
      <c r="K381" s="37"/>
      <c r="L381" s="23"/>
      <c r="M381" s="23"/>
      <c r="N381" s="23"/>
      <c r="O381" s="23"/>
      <c r="P381" s="23"/>
      <c r="Q381" s="42"/>
      <c r="R381" s="42"/>
      <c r="S381" s="42"/>
      <c r="T381" s="42"/>
      <c r="U381" s="42"/>
      <c r="V381" s="42"/>
      <c r="W381" s="42"/>
      <c r="X381" s="42"/>
      <c r="Y381" s="42"/>
      <c r="Z381" s="42"/>
      <c r="AA381" s="42"/>
      <c r="AB381" s="42"/>
      <c r="AC381" s="42"/>
      <c r="AD381" s="42"/>
    </row>
    <row r="382" spans="1:30" x14ac:dyDescent="0.3">
      <c r="A382" s="55">
        <v>376</v>
      </c>
      <c r="B382" s="23"/>
      <c r="C382" s="23"/>
      <c r="D382" s="23"/>
      <c r="E382" s="35"/>
      <c r="F382" s="168"/>
      <c r="G382" s="168"/>
      <c r="H382" s="23"/>
      <c r="I382" s="23"/>
      <c r="J382" s="23"/>
      <c r="K382" s="37"/>
      <c r="L382" s="23"/>
      <c r="M382" s="23"/>
      <c r="N382" s="23"/>
      <c r="O382" s="23"/>
      <c r="P382" s="23"/>
      <c r="Q382" s="42"/>
      <c r="R382" s="42"/>
      <c r="S382" s="42"/>
      <c r="T382" s="42"/>
      <c r="U382" s="42"/>
      <c r="V382" s="42"/>
      <c r="W382" s="42"/>
      <c r="X382" s="42"/>
      <c r="Y382" s="42"/>
      <c r="Z382" s="42"/>
      <c r="AA382" s="42"/>
      <c r="AB382" s="42"/>
      <c r="AC382" s="42"/>
      <c r="AD382" s="42"/>
    </row>
    <row r="383" spans="1:30" x14ac:dyDescent="0.3">
      <c r="A383" s="55">
        <v>377</v>
      </c>
      <c r="B383" s="23"/>
      <c r="C383" s="23"/>
      <c r="D383" s="23"/>
      <c r="E383" s="35"/>
      <c r="F383" s="168"/>
      <c r="G383" s="168"/>
      <c r="H383" s="23"/>
      <c r="I383" s="23"/>
      <c r="J383" s="23"/>
      <c r="K383" s="37"/>
      <c r="L383" s="23"/>
      <c r="M383" s="23"/>
      <c r="N383" s="23"/>
      <c r="O383" s="23"/>
      <c r="P383" s="23"/>
      <c r="Q383" s="42"/>
      <c r="R383" s="42"/>
      <c r="S383" s="42"/>
      <c r="T383" s="42"/>
      <c r="U383" s="42"/>
      <c r="V383" s="42"/>
      <c r="W383" s="42"/>
      <c r="X383" s="42"/>
      <c r="Y383" s="42"/>
      <c r="Z383" s="42"/>
      <c r="AA383" s="42"/>
      <c r="AB383" s="42"/>
      <c r="AC383" s="42"/>
      <c r="AD383" s="42"/>
    </row>
    <row r="384" spans="1:30" x14ac:dyDescent="0.3">
      <c r="A384" s="55">
        <v>378</v>
      </c>
      <c r="B384" s="23"/>
      <c r="C384" s="23"/>
      <c r="D384" s="23"/>
      <c r="E384" s="35"/>
      <c r="F384" s="168"/>
      <c r="G384" s="168"/>
      <c r="H384" s="23"/>
      <c r="I384" s="23"/>
      <c r="J384" s="23"/>
      <c r="K384" s="37"/>
      <c r="L384" s="23"/>
      <c r="M384" s="23"/>
      <c r="N384" s="23"/>
      <c r="O384" s="23"/>
      <c r="P384" s="23"/>
      <c r="Q384" s="42"/>
      <c r="R384" s="42"/>
      <c r="S384" s="42"/>
      <c r="T384" s="42"/>
      <c r="U384" s="42"/>
      <c r="V384" s="42"/>
      <c r="W384" s="42"/>
      <c r="X384" s="42"/>
      <c r="Y384" s="42"/>
      <c r="Z384" s="42"/>
      <c r="AA384" s="42"/>
      <c r="AB384" s="42"/>
      <c r="AC384" s="42"/>
      <c r="AD384" s="42"/>
    </row>
    <row r="385" spans="1:30" x14ac:dyDescent="0.3">
      <c r="A385" s="55">
        <v>379</v>
      </c>
      <c r="B385" s="23"/>
      <c r="C385" s="23"/>
      <c r="D385" s="23"/>
      <c r="E385" s="35"/>
      <c r="F385" s="168"/>
      <c r="G385" s="168"/>
      <c r="H385" s="23"/>
      <c r="I385" s="23"/>
      <c r="J385" s="23"/>
      <c r="K385" s="37"/>
      <c r="L385" s="23"/>
      <c r="M385" s="23"/>
      <c r="N385" s="23"/>
      <c r="O385" s="23"/>
      <c r="P385" s="23"/>
      <c r="Q385" s="42"/>
      <c r="R385" s="42"/>
      <c r="S385" s="42"/>
      <c r="T385" s="42"/>
      <c r="U385" s="42"/>
      <c r="V385" s="42"/>
      <c r="W385" s="42"/>
      <c r="X385" s="42"/>
      <c r="Y385" s="42"/>
      <c r="Z385" s="42"/>
      <c r="AA385" s="42"/>
      <c r="AB385" s="42"/>
      <c r="AC385" s="42"/>
      <c r="AD385" s="42"/>
    </row>
    <row r="386" spans="1:30" x14ac:dyDescent="0.3">
      <c r="A386" s="55">
        <v>380</v>
      </c>
      <c r="B386" s="23"/>
      <c r="C386" s="23"/>
      <c r="D386" s="23"/>
      <c r="E386" s="35"/>
      <c r="F386" s="168"/>
      <c r="G386" s="168"/>
      <c r="H386" s="23"/>
      <c r="I386" s="23"/>
      <c r="J386" s="23"/>
      <c r="K386" s="37"/>
      <c r="L386" s="23"/>
      <c r="M386" s="23"/>
      <c r="N386" s="23"/>
      <c r="O386" s="23"/>
      <c r="P386" s="23"/>
      <c r="Q386" s="42"/>
      <c r="R386" s="42"/>
      <c r="S386" s="42"/>
      <c r="T386" s="42"/>
      <c r="U386" s="42"/>
      <c r="V386" s="42"/>
      <c r="W386" s="42"/>
      <c r="X386" s="42"/>
      <c r="Y386" s="42"/>
      <c r="Z386" s="42"/>
      <c r="AA386" s="42"/>
      <c r="AB386" s="42"/>
      <c r="AC386" s="42"/>
      <c r="AD386" s="42"/>
    </row>
    <row r="387" spans="1:30" x14ac:dyDescent="0.3">
      <c r="A387" s="55">
        <v>381</v>
      </c>
      <c r="B387" s="23"/>
      <c r="C387" s="23"/>
      <c r="D387" s="23"/>
      <c r="E387" s="35"/>
      <c r="F387" s="168"/>
      <c r="G387" s="168"/>
      <c r="H387" s="23"/>
      <c r="I387" s="23"/>
      <c r="J387" s="23"/>
      <c r="K387" s="37"/>
      <c r="L387" s="23"/>
      <c r="M387" s="23"/>
      <c r="N387" s="23"/>
      <c r="O387" s="23"/>
      <c r="P387" s="23"/>
      <c r="Q387" s="42"/>
      <c r="R387" s="42"/>
      <c r="S387" s="42"/>
      <c r="T387" s="42"/>
      <c r="U387" s="42"/>
      <c r="V387" s="42"/>
      <c r="W387" s="42"/>
      <c r="X387" s="42"/>
      <c r="Y387" s="42"/>
      <c r="Z387" s="42"/>
      <c r="AA387" s="42"/>
      <c r="AB387" s="42"/>
      <c r="AC387" s="42"/>
      <c r="AD387" s="42"/>
    </row>
    <row r="388" spans="1:30" x14ac:dyDescent="0.3">
      <c r="A388" s="55">
        <v>382</v>
      </c>
      <c r="B388" s="23"/>
      <c r="C388" s="23"/>
      <c r="D388" s="23"/>
      <c r="E388" s="35"/>
      <c r="F388" s="168"/>
      <c r="G388" s="168"/>
      <c r="H388" s="23"/>
      <c r="I388" s="23"/>
      <c r="J388" s="23"/>
      <c r="K388" s="37"/>
      <c r="L388" s="23"/>
      <c r="M388" s="23"/>
      <c r="N388" s="23"/>
      <c r="O388" s="23"/>
      <c r="P388" s="23"/>
      <c r="Q388" s="42"/>
      <c r="R388" s="42"/>
      <c r="S388" s="42"/>
      <c r="T388" s="42"/>
      <c r="U388" s="42"/>
      <c r="V388" s="42"/>
      <c r="W388" s="42"/>
      <c r="X388" s="42"/>
      <c r="Y388" s="42"/>
      <c r="Z388" s="42"/>
      <c r="AA388" s="42"/>
      <c r="AB388" s="42"/>
      <c r="AC388" s="42"/>
      <c r="AD388" s="42"/>
    </row>
    <row r="389" spans="1:30" x14ac:dyDescent="0.3">
      <c r="A389" s="55">
        <v>383</v>
      </c>
      <c r="B389" s="23"/>
      <c r="C389" s="23"/>
      <c r="D389" s="23"/>
      <c r="E389" s="35"/>
      <c r="F389" s="168"/>
      <c r="G389" s="168"/>
      <c r="H389" s="23"/>
      <c r="I389" s="23"/>
      <c r="J389" s="23"/>
      <c r="K389" s="37"/>
      <c r="L389" s="23"/>
      <c r="M389" s="23"/>
      <c r="N389" s="23"/>
      <c r="O389" s="23"/>
      <c r="P389" s="23"/>
      <c r="Q389" s="42"/>
      <c r="R389" s="42"/>
      <c r="S389" s="42"/>
      <c r="T389" s="42"/>
      <c r="U389" s="42"/>
      <c r="V389" s="42"/>
      <c r="W389" s="42"/>
      <c r="X389" s="42"/>
      <c r="Y389" s="42"/>
      <c r="Z389" s="42"/>
      <c r="AA389" s="42"/>
      <c r="AB389" s="42"/>
      <c r="AC389" s="42"/>
      <c r="AD389" s="42"/>
    </row>
    <row r="390" spans="1:30" x14ac:dyDescent="0.3">
      <c r="A390" s="55">
        <v>384</v>
      </c>
      <c r="B390" s="23"/>
      <c r="C390" s="23"/>
      <c r="D390" s="23"/>
      <c r="E390" s="35"/>
      <c r="F390" s="168"/>
      <c r="G390" s="168"/>
      <c r="H390" s="23"/>
      <c r="I390" s="23"/>
      <c r="J390" s="23"/>
      <c r="K390" s="37"/>
      <c r="L390" s="23"/>
      <c r="M390" s="23"/>
      <c r="N390" s="23"/>
      <c r="O390" s="23"/>
      <c r="P390" s="23"/>
      <c r="Q390" s="42"/>
      <c r="R390" s="42"/>
      <c r="S390" s="42"/>
      <c r="T390" s="42"/>
      <c r="U390" s="42"/>
      <c r="V390" s="42"/>
      <c r="W390" s="42"/>
      <c r="X390" s="42"/>
      <c r="Y390" s="42"/>
      <c r="Z390" s="42"/>
      <c r="AA390" s="42"/>
      <c r="AB390" s="42"/>
      <c r="AC390" s="42"/>
      <c r="AD390" s="42"/>
    </row>
    <row r="391" spans="1:30" x14ac:dyDescent="0.3">
      <c r="A391" s="55">
        <v>385</v>
      </c>
      <c r="B391" s="23"/>
      <c r="C391" s="23"/>
      <c r="D391" s="23"/>
      <c r="E391" s="35"/>
      <c r="F391" s="168"/>
      <c r="G391" s="168"/>
      <c r="H391" s="23"/>
      <c r="I391" s="23"/>
      <c r="J391" s="23"/>
      <c r="K391" s="37"/>
      <c r="L391" s="23"/>
      <c r="M391" s="23"/>
      <c r="N391" s="23"/>
      <c r="O391" s="23"/>
      <c r="P391" s="23"/>
      <c r="Q391" s="42"/>
      <c r="R391" s="42"/>
      <c r="S391" s="42"/>
      <c r="T391" s="42"/>
      <c r="U391" s="42"/>
      <c r="V391" s="42"/>
      <c r="W391" s="42"/>
      <c r="X391" s="42"/>
      <c r="Y391" s="42"/>
      <c r="Z391" s="42"/>
      <c r="AA391" s="42"/>
      <c r="AB391" s="42"/>
      <c r="AC391" s="42"/>
      <c r="AD391" s="42"/>
    </row>
    <row r="392" spans="1:30" x14ac:dyDescent="0.3">
      <c r="A392" s="55">
        <v>386</v>
      </c>
      <c r="B392" s="23"/>
      <c r="C392" s="23"/>
      <c r="D392" s="23"/>
      <c r="E392" s="35"/>
      <c r="F392" s="168"/>
      <c r="G392" s="168"/>
      <c r="H392" s="23"/>
      <c r="I392" s="23"/>
      <c r="J392" s="23"/>
      <c r="K392" s="37"/>
      <c r="L392" s="23"/>
      <c r="M392" s="23"/>
      <c r="N392" s="23"/>
      <c r="O392" s="23"/>
      <c r="P392" s="23"/>
      <c r="Q392" s="42"/>
      <c r="R392" s="42"/>
      <c r="S392" s="42"/>
      <c r="T392" s="42"/>
      <c r="U392" s="42"/>
      <c r="V392" s="42"/>
      <c r="W392" s="42"/>
      <c r="X392" s="42"/>
      <c r="Y392" s="42"/>
      <c r="Z392" s="42"/>
      <c r="AA392" s="42"/>
      <c r="AB392" s="42"/>
      <c r="AC392" s="42"/>
      <c r="AD392" s="42"/>
    </row>
    <row r="393" spans="1:30" x14ac:dyDescent="0.3">
      <c r="A393" s="55">
        <v>387</v>
      </c>
      <c r="B393" s="23"/>
      <c r="C393" s="23"/>
      <c r="D393" s="23"/>
      <c r="E393" s="35"/>
      <c r="F393" s="168"/>
      <c r="G393" s="168"/>
      <c r="H393" s="23"/>
      <c r="I393" s="23"/>
      <c r="J393" s="23"/>
      <c r="K393" s="37"/>
      <c r="L393" s="23"/>
      <c r="M393" s="23"/>
      <c r="N393" s="23"/>
      <c r="O393" s="23"/>
      <c r="P393" s="23"/>
      <c r="Q393" s="42"/>
      <c r="R393" s="42"/>
      <c r="S393" s="42"/>
      <c r="T393" s="42"/>
      <c r="U393" s="42"/>
      <c r="V393" s="42"/>
      <c r="W393" s="42"/>
      <c r="X393" s="42"/>
      <c r="Y393" s="42"/>
      <c r="Z393" s="42"/>
      <c r="AA393" s="42"/>
      <c r="AB393" s="42"/>
      <c r="AC393" s="42"/>
      <c r="AD393" s="42"/>
    </row>
    <row r="394" spans="1:30" x14ac:dyDescent="0.3">
      <c r="A394" s="55">
        <v>388</v>
      </c>
      <c r="B394" s="23"/>
      <c r="C394" s="23"/>
      <c r="D394" s="23"/>
      <c r="E394" s="35"/>
      <c r="F394" s="168"/>
      <c r="G394" s="168"/>
      <c r="H394" s="23"/>
      <c r="I394" s="23"/>
      <c r="J394" s="23"/>
      <c r="K394" s="37"/>
      <c r="L394" s="23"/>
      <c r="M394" s="23"/>
      <c r="N394" s="23"/>
      <c r="O394" s="23"/>
      <c r="P394" s="23"/>
      <c r="Q394" s="42"/>
      <c r="R394" s="42"/>
      <c r="S394" s="42"/>
      <c r="T394" s="42"/>
      <c r="U394" s="42"/>
      <c r="V394" s="42"/>
      <c r="W394" s="42"/>
      <c r="X394" s="42"/>
      <c r="Y394" s="42"/>
      <c r="Z394" s="42"/>
      <c r="AA394" s="42"/>
      <c r="AB394" s="42"/>
      <c r="AC394" s="42"/>
      <c r="AD394" s="42"/>
    </row>
    <row r="395" spans="1:30" x14ac:dyDescent="0.3">
      <c r="A395" s="55">
        <v>389</v>
      </c>
      <c r="B395" s="23"/>
      <c r="C395" s="23"/>
      <c r="D395" s="23"/>
      <c r="E395" s="35"/>
      <c r="F395" s="168"/>
      <c r="G395" s="168"/>
      <c r="H395" s="23"/>
      <c r="I395" s="23"/>
      <c r="J395" s="23"/>
      <c r="K395" s="37"/>
      <c r="L395" s="23"/>
      <c r="M395" s="23"/>
      <c r="N395" s="23"/>
      <c r="O395" s="23"/>
      <c r="P395" s="23"/>
      <c r="Q395" s="42"/>
      <c r="R395" s="42"/>
      <c r="S395" s="42"/>
      <c r="T395" s="42"/>
      <c r="U395" s="42"/>
      <c r="V395" s="42"/>
      <c r="W395" s="42"/>
      <c r="X395" s="42"/>
      <c r="Y395" s="42"/>
      <c r="Z395" s="42"/>
      <c r="AA395" s="42"/>
      <c r="AB395" s="42"/>
      <c r="AC395" s="42"/>
      <c r="AD395" s="42"/>
    </row>
    <row r="396" spans="1:30" x14ac:dyDescent="0.3">
      <c r="A396" s="55">
        <v>390</v>
      </c>
      <c r="B396" s="23"/>
      <c r="C396" s="23"/>
      <c r="D396" s="23"/>
      <c r="E396" s="35"/>
      <c r="F396" s="168"/>
      <c r="G396" s="168"/>
      <c r="H396" s="23"/>
      <c r="I396" s="23"/>
      <c r="J396" s="23"/>
      <c r="K396" s="37"/>
      <c r="L396" s="23"/>
      <c r="M396" s="23"/>
      <c r="N396" s="23"/>
      <c r="O396" s="23"/>
      <c r="P396" s="23"/>
      <c r="Q396" s="42"/>
      <c r="R396" s="42"/>
      <c r="S396" s="42"/>
      <c r="T396" s="42"/>
      <c r="U396" s="42"/>
      <c r="V396" s="42"/>
      <c r="W396" s="42"/>
      <c r="X396" s="42"/>
      <c r="Y396" s="42"/>
      <c r="Z396" s="42"/>
      <c r="AA396" s="42"/>
      <c r="AB396" s="42"/>
      <c r="AC396" s="42"/>
      <c r="AD396" s="42"/>
    </row>
    <row r="397" spans="1:30" x14ac:dyDescent="0.3">
      <c r="A397" s="55">
        <v>391</v>
      </c>
      <c r="B397" s="23"/>
      <c r="C397" s="23"/>
      <c r="D397" s="23"/>
      <c r="E397" s="35"/>
      <c r="F397" s="168"/>
      <c r="G397" s="168"/>
      <c r="H397" s="23"/>
      <c r="I397" s="23"/>
      <c r="J397" s="23"/>
      <c r="K397" s="37"/>
      <c r="L397" s="23"/>
      <c r="M397" s="23"/>
      <c r="N397" s="23"/>
      <c r="O397" s="23"/>
      <c r="P397" s="23"/>
      <c r="Q397" s="42"/>
      <c r="R397" s="42"/>
      <c r="S397" s="42"/>
      <c r="T397" s="42"/>
      <c r="U397" s="42"/>
      <c r="V397" s="42"/>
      <c r="W397" s="42"/>
      <c r="X397" s="42"/>
      <c r="Y397" s="42"/>
      <c r="Z397" s="42"/>
      <c r="AA397" s="42"/>
      <c r="AB397" s="42"/>
      <c r="AC397" s="42"/>
      <c r="AD397" s="42"/>
    </row>
    <row r="398" spans="1:30" x14ac:dyDescent="0.3">
      <c r="A398" s="55">
        <v>392</v>
      </c>
      <c r="B398" s="23"/>
      <c r="C398" s="23"/>
      <c r="D398" s="23"/>
      <c r="E398" s="35"/>
      <c r="F398" s="168"/>
      <c r="G398" s="168"/>
      <c r="H398" s="23"/>
      <c r="I398" s="23"/>
      <c r="J398" s="23"/>
      <c r="K398" s="37"/>
      <c r="L398" s="23"/>
      <c r="M398" s="23"/>
      <c r="N398" s="23"/>
      <c r="O398" s="23"/>
      <c r="P398" s="23"/>
      <c r="Q398" s="42"/>
      <c r="R398" s="42"/>
      <c r="S398" s="42"/>
      <c r="T398" s="42"/>
      <c r="U398" s="42"/>
      <c r="V398" s="42"/>
      <c r="W398" s="42"/>
      <c r="X398" s="42"/>
      <c r="Y398" s="42"/>
      <c r="Z398" s="42"/>
      <c r="AA398" s="42"/>
      <c r="AB398" s="42"/>
      <c r="AC398" s="42"/>
      <c r="AD398" s="42"/>
    </row>
    <row r="399" spans="1:30" x14ac:dyDescent="0.3">
      <c r="A399" s="55">
        <v>393</v>
      </c>
      <c r="B399" s="23"/>
      <c r="C399" s="23"/>
      <c r="D399" s="23"/>
      <c r="E399" s="35"/>
      <c r="F399" s="168"/>
      <c r="G399" s="168"/>
      <c r="H399" s="23"/>
      <c r="I399" s="23"/>
      <c r="J399" s="23"/>
      <c r="K399" s="37"/>
      <c r="L399" s="23"/>
      <c r="M399" s="23"/>
      <c r="N399" s="23"/>
      <c r="O399" s="23"/>
      <c r="P399" s="23"/>
      <c r="Q399" s="42"/>
      <c r="R399" s="42"/>
      <c r="S399" s="42"/>
      <c r="T399" s="42"/>
      <c r="U399" s="42"/>
      <c r="V399" s="42"/>
      <c r="W399" s="42"/>
      <c r="X399" s="42"/>
      <c r="Y399" s="42"/>
      <c r="Z399" s="42"/>
      <c r="AA399" s="42"/>
      <c r="AB399" s="42"/>
      <c r="AC399" s="42"/>
      <c r="AD399" s="42"/>
    </row>
    <row r="400" spans="1:30" x14ac:dyDescent="0.3">
      <c r="A400" s="55">
        <v>394</v>
      </c>
      <c r="B400" s="23"/>
      <c r="C400" s="23"/>
      <c r="D400" s="23"/>
      <c r="E400" s="35"/>
      <c r="F400" s="168"/>
      <c r="G400" s="168"/>
      <c r="H400" s="23"/>
      <c r="I400" s="23"/>
      <c r="J400" s="23"/>
      <c r="K400" s="37"/>
      <c r="L400" s="23"/>
      <c r="M400" s="23"/>
      <c r="N400" s="23"/>
      <c r="O400" s="23"/>
      <c r="P400" s="23"/>
      <c r="Q400" s="42"/>
      <c r="R400" s="42"/>
      <c r="S400" s="42"/>
      <c r="T400" s="42"/>
      <c r="U400" s="42"/>
      <c r="V400" s="42"/>
      <c r="W400" s="42"/>
      <c r="X400" s="42"/>
      <c r="Y400" s="42"/>
      <c r="Z400" s="42"/>
      <c r="AA400" s="42"/>
      <c r="AB400" s="42"/>
      <c r="AC400" s="42"/>
      <c r="AD400" s="42"/>
    </row>
    <row r="401" spans="1:30" x14ac:dyDescent="0.3">
      <c r="A401" s="55">
        <v>395</v>
      </c>
      <c r="B401" s="23"/>
      <c r="C401" s="23"/>
      <c r="D401" s="23"/>
      <c r="E401" s="35"/>
      <c r="F401" s="168"/>
      <c r="G401" s="168"/>
      <c r="H401" s="23"/>
      <c r="I401" s="23"/>
      <c r="J401" s="23"/>
      <c r="K401" s="37"/>
      <c r="L401" s="23"/>
      <c r="M401" s="23"/>
      <c r="N401" s="23"/>
      <c r="O401" s="23"/>
      <c r="P401" s="23"/>
      <c r="Q401" s="42"/>
      <c r="R401" s="42"/>
      <c r="S401" s="42"/>
      <c r="T401" s="42"/>
      <c r="U401" s="42"/>
      <c r="V401" s="42"/>
      <c r="W401" s="42"/>
      <c r="X401" s="42"/>
      <c r="Y401" s="42"/>
      <c r="Z401" s="42"/>
      <c r="AA401" s="42"/>
      <c r="AB401" s="42"/>
      <c r="AC401" s="42"/>
      <c r="AD401" s="42"/>
    </row>
    <row r="402" spans="1:30" x14ac:dyDescent="0.3">
      <c r="A402" s="55">
        <v>396</v>
      </c>
      <c r="B402" s="23"/>
      <c r="C402" s="23"/>
      <c r="D402" s="23"/>
      <c r="E402" s="35"/>
      <c r="F402" s="168"/>
      <c r="G402" s="168"/>
      <c r="H402" s="23"/>
      <c r="I402" s="23"/>
      <c r="J402" s="23"/>
      <c r="K402" s="37"/>
      <c r="L402" s="23"/>
      <c r="M402" s="23"/>
      <c r="N402" s="23"/>
      <c r="O402" s="23"/>
      <c r="P402" s="23"/>
      <c r="Q402" s="42"/>
      <c r="R402" s="42"/>
      <c r="S402" s="42"/>
      <c r="T402" s="42"/>
      <c r="U402" s="42"/>
      <c r="V402" s="42"/>
      <c r="W402" s="42"/>
      <c r="X402" s="42"/>
      <c r="Y402" s="42"/>
      <c r="Z402" s="42"/>
      <c r="AA402" s="42"/>
      <c r="AB402" s="42"/>
      <c r="AC402" s="42"/>
      <c r="AD402" s="42"/>
    </row>
    <row r="403" spans="1:30" x14ac:dyDescent="0.3">
      <c r="A403" s="55">
        <v>397</v>
      </c>
      <c r="B403" s="23"/>
      <c r="C403" s="23"/>
      <c r="D403" s="23"/>
      <c r="E403" s="35"/>
      <c r="F403" s="168"/>
      <c r="G403" s="168"/>
      <c r="H403" s="23"/>
      <c r="I403" s="23"/>
      <c r="J403" s="23"/>
      <c r="K403" s="37"/>
      <c r="L403" s="23"/>
      <c r="M403" s="23"/>
      <c r="N403" s="23"/>
      <c r="O403" s="23"/>
      <c r="P403" s="23"/>
      <c r="Q403" s="42"/>
      <c r="R403" s="42"/>
      <c r="S403" s="42"/>
      <c r="T403" s="42"/>
      <c r="U403" s="42"/>
      <c r="V403" s="42"/>
      <c r="W403" s="42"/>
      <c r="X403" s="42"/>
      <c r="Y403" s="42"/>
      <c r="Z403" s="42"/>
      <c r="AA403" s="42"/>
      <c r="AB403" s="42"/>
      <c r="AC403" s="42"/>
      <c r="AD403" s="42"/>
    </row>
    <row r="404" spans="1:30" x14ac:dyDescent="0.3">
      <c r="A404" s="55">
        <v>398</v>
      </c>
      <c r="B404" s="23"/>
      <c r="C404" s="23"/>
      <c r="D404" s="23"/>
      <c r="E404" s="35"/>
      <c r="F404" s="168"/>
      <c r="G404" s="168"/>
      <c r="H404" s="23"/>
      <c r="I404" s="23"/>
      <c r="J404" s="23"/>
      <c r="K404" s="37"/>
      <c r="L404" s="23"/>
      <c r="M404" s="23"/>
      <c r="N404" s="23"/>
      <c r="O404" s="23"/>
      <c r="P404" s="23"/>
      <c r="Q404" s="42"/>
      <c r="R404" s="42"/>
      <c r="S404" s="42"/>
      <c r="T404" s="42"/>
      <c r="U404" s="42"/>
      <c r="V404" s="42"/>
      <c r="W404" s="42"/>
      <c r="X404" s="42"/>
      <c r="Y404" s="42"/>
      <c r="Z404" s="42"/>
      <c r="AA404" s="42"/>
      <c r="AB404" s="42"/>
      <c r="AC404" s="42"/>
      <c r="AD404" s="42"/>
    </row>
    <row r="405" spans="1:30" x14ac:dyDescent="0.3">
      <c r="A405" s="55">
        <v>399</v>
      </c>
      <c r="B405" s="23"/>
      <c r="C405" s="23"/>
      <c r="D405" s="23"/>
      <c r="E405" s="35"/>
      <c r="F405" s="168"/>
      <c r="G405" s="168"/>
      <c r="H405" s="23"/>
      <c r="I405" s="23"/>
      <c r="J405" s="23"/>
      <c r="K405" s="37"/>
      <c r="L405" s="23"/>
      <c r="M405" s="23"/>
      <c r="N405" s="23"/>
      <c r="O405" s="23"/>
      <c r="P405" s="23"/>
      <c r="Q405" s="42"/>
      <c r="R405" s="42"/>
      <c r="S405" s="42"/>
      <c r="T405" s="42"/>
      <c r="U405" s="42"/>
      <c r="V405" s="42"/>
      <c r="W405" s="42"/>
      <c r="X405" s="42"/>
      <c r="Y405" s="42"/>
      <c r="Z405" s="42"/>
      <c r="AA405" s="42"/>
      <c r="AB405" s="42"/>
      <c r="AC405" s="42"/>
      <c r="AD405" s="42"/>
    </row>
    <row r="406" spans="1:30" x14ac:dyDescent="0.3">
      <c r="A406" s="55">
        <v>400</v>
      </c>
      <c r="B406" s="23"/>
      <c r="C406" s="23"/>
      <c r="D406" s="23"/>
      <c r="E406" s="35"/>
      <c r="F406" s="168"/>
      <c r="G406" s="168"/>
      <c r="H406" s="23"/>
      <c r="I406" s="23"/>
      <c r="J406" s="23"/>
      <c r="K406" s="37"/>
      <c r="L406" s="23"/>
      <c r="M406" s="23"/>
      <c r="N406" s="23"/>
      <c r="O406" s="23"/>
      <c r="P406" s="23"/>
      <c r="Q406" s="42"/>
      <c r="R406" s="42"/>
      <c r="S406" s="42"/>
      <c r="T406" s="42"/>
      <c r="U406" s="42"/>
      <c r="V406" s="42"/>
      <c r="W406" s="42"/>
      <c r="X406" s="42"/>
      <c r="Y406" s="42"/>
      <c r="Z406" s="42"/>
      <c r="AA406" s="42"/>
      <c r="AB406" s="42"/>
      <c r="AC406" s="42"/>
      <c r="AD406" s="42"/>
    </row>
    <row r="407" spans="1:30" x14ac:dyDescent="0.3">
      <c r="A407" s="55">
        <v>401</v>
      </c>
      <c r="B407" s="23"/>
      <c r="C407" s="23"/>
      <c r="D407" s="23"/>
      <c r="E407" s="35"/>
      <c r="F407" s="168"/>
      <c r="G407" s="168"/>
      <c r="H407" s="23"/>
      <c r="I407" s="23"/>
      <c r="J407" s="23"/>
      <c r="K407" s="37"/>
      <c r="L407" s="23"/>
      <c r="M407" s="23"/>
      <c r="N407" s="23"/>
      <c r="O407" s="23"/>
      <c r="P407" s="23"/>
      <c r="Q407" s="42"/>
      <c r="R407" s="42"/>
      <c r="S407" s="42"/>
      <c r="T407" s="42"/>
      <c r="U407" s="42"/>
      <c r="V407" s="42"/>
      <c r="W407" s="42"/>
      <c r="X407" s="42"/>
      <c r="Y407" s="42"/>
      <c r="Z407" s="42"/>
      <c r="AA407" s="42"/>
      <c r="AB407" s="42"/>
      <c r="AC407" s="42"/>
      <c r="AD407" s="42"/>
    </row>
    <row r="408" spans="1:30" x14ac:dyDescent="0.3">
      <c r="A408" s="55">
        <v>402</v>
      </c>
      <c r="B408" s="23"/>
      <c r="C408" s="23"/>
      <c r="D408" s="23"/>
      <c r="E408" s="35"/>
      <c r="F408" s="168"/>
      <c r="G408" s="168"/>
      <c r="H408" s="23"/>
      <c r="I408" s="23"/>
      <c r="J408" s="23"/>
      <c r="K408" s="37"/>
      <c r="L408" s="23"/>
      <c r="M408" s="23"/>
      <c r="N408" s="23"/>
      <c r="O408" s="23"/>
      <c r="P408" s="23"/>
      <c r="Q408" s="42"/>
      <c r="R408" s="42"/>
      <c r="S408" s="42"/>
      <c r="T408" s="42"/>
      <c r="U408" s="42"/>
      <c r="V408" s="42"/>
      <c r="W408" s="42"/>
      <c r="X408" s="42"/>
      <c r="Y408" s="42"/>
      <c r="Z408" s="42"/>
      <c r="AA408" s="42"/>
      <c r="AB408" s="42"/>
      <c r="AC408" s="42"/>
      <c r="AD408" s="42"/>
    </row>
    <row r="409" spans="1:30" x14ac:dyDescent="0.3">
      <c r="A409" s="55">
        <v>403</v>
      </c>
      <c r="B409" s="23"/>
      <c r="C409" s="23"/>
      <c r="D409" s="23"/>
      <c r="E409" s="35"/>
      <c r="F409" s="168"/>
      <c r="G409" s="168"/>
      <c r="H409" s="23"/>
      <c r="I409" s="23"/>
      <c r="J409" s="23"/>
      <c r="K409" s="37"/>
      <c r="L409" s="23"/>
      <c r="M409" s="23"/>
      <c r="N409" s="23"/>
      <c r="O409" s="23"/>
      <c r="P409" s="23"/>
      <c r="Q409" s="42"/>
      <c r="R409" s="42"/>
      <c r="S409" s="42"/>
      <c r="T409" s="42"/>
      <c r="U409" s="42"/>
      <c r="V409" s="42"/>
      <c r="W409" s="42"/>
      <c r="X409" s="42"/>
      <c r="Y409" s="42"/>
      <c r="Z409" s="42"/>
      <c r="AA409" s="42"/>
      <c r="AB409" s="42"/>
      <c r="AC409" s="42"/>
      <c r="AD409" s="42"/>
    </row>
    <row r="410" spans="1:30" x14ac:dyDescent="0.3">
      <c r="A410" s="55">
        <v>404</v>
      </c>
      <c r="B410" s="23"/>
      <c r="C410" s="23"/>
      <c r="D410" s="23"/>
      <c r="E410" s="35"/>
      <c r="F410" s="168"/>
      <c r="G410" s="168"/>
      <c r="H410" s="23"/>
      <c r="I410" s="23"/>
      <c r="J410" s="23"/>
      <c r="K410" s="37"/>
      <c r="L410" s="23"/>
      <c r="M410" s="23"/>
      <c r="N410" s="23"/>
      <c r="O410" s="23"/>
      <c r="P410" s="23"/>
      <c r="Q410" s="42"/>
      <c r="R410" s="42"/>
      <c r="S410" s="42"/>
      <c r="T410" s="42"/>
      <c r="U410" s="42"/>
      <c r="V410" s="42"/>
      <c r="W410" s="42"/>
      <c r="X410" s="42"/>
      <c r="Y410" s="42"/>
      <c r="Z410" s="42"/>
      <c r="AA410" s="42"/>
      <c r="AB410" s="42"/>
      <c r="AC410" s="42"/>
      <c r="AD410" s="42"/>
    </row>
    <row r="411" spans="1:30" x14ac:dyDescent="0.3">
      <c r="A411" s="55">
        <v>405</v>
      </c>
      <c r="B411" s="23"/>
      <c r="C411" s="23"/>
      <c r="D411" s="23"/>
      <c r="E411" s="35"/>
      <c r="F411" s="168"/>
      <c r="G411" s="168"/>
      <c r="H411" s="23"/>
      <c r="I411" s="23"/>
      <c r="J411" s="23"/>
      <c r="K411" s="37"/>
      <c r="L411" s="23"/>
      <c r="M411" s="23"/>
      <c r="N411" s="23"/>
      <c r="O411" s="23"/>
      <c r="P411" s="23"/>
      <c r="Q411" s="42"/>
      <c r="R411" s="42"/>
      <c r="S411" s="42"/>
      <c r="T411" s="42"/>
      <c r="U411" s="42"/>
      <c r="V411" s="42"/>
      <c r="W411" s="42"/>
      <c r="X411" s="42"/>
      <c r="Y411" s="42"/>
      <c r="Z411" s="42"/>
      <c r="AA411" s="42"/>
      <c r="AB411" s="42"/>
      <c r="AC411" s="42"/>
      <c r="AD411" s="42"/>
    </row>
    <row r="412" spans="1:30" x14ac:dyDescent="0.3">
      <c r="A412" s="55">
        <v>406</v>
      </c>
      <c r="B412" s="23"/>
      <c r="C412" s="23"/>
      <c r="D412" s="23"/>
      <c r="E412" s="35"/>
      <c r="F412" s="168"/>
      <c r="G412" s="168"/>
      <c r="H412" s="23"/>
      <c r="I412" s="23"/>
      <c r="J412" s="23"/>
      <c r="K412" s="37"/>
      <c r="L412" s="23"/>
      <c r="M412" s="23"/>
      <c r="N412" s="23"/>
      <c r="O412" s="23"/>
      <c r="P412" s="23"/>
      <c r="Q412" s="42"/>
      <c r="R412" s="42"/>
      <c r="S412" s="42"/>
      <c r="T412" s="42"/>
      <c r="U412" s="42"/>
      <c r="V412" s="42"/>
      <c r="W412" s="42"/>
      <c r="X412" s="42"/>
      <c r="Y412" s="42"/>
      <c r="Z412" s="42"/>
      <c r="AA412" s="42"/>
      <c r="AB412" s="42"/>
      <c r="AC412" s="42"/>
      <c r="AD412" s="42"/>
    </row>
    <row r="413" spans="1:30" x14ac:dyDescent="0.3">
      <c r="A413" s="55">
        <v>407</v>
      </c>
      <c r="B413" s="23"/>
      <c r="C413" s="23"/>
      <c r="D413" s="23"/>
      <c r="E413" s="35"/>
      <c r="F413" s="168"/>
      <c r="G413" s="168"/>
      <c r="H413" s="23"/>
      <c r="I413" s="23"/>
      <c r="J413" s="23"/>
      <c r="K413" s="37"/>
      <c r="L413" s="23"/>
      <c r="M413" s="23"/>
      <c r="N413" s="23"/>
      <c r="O413" s="23"/>
      <c r="P413" s="23"/>
      <c r="Q413" s="42"/>
      <c r="R413" s="42"/>
      <c r="S413" s="42"/>
      <c r="T413" s="42"/>
      <c r="U413" s="42"/>
      <c r="V413" s="42"/>
      <c r="W413" s="42"/>
      <c r="X413" s="42"/>
      <c r="Y413" s="42"/>
      <c r="Z413" s="42"/>
      <c r="AA413" s="42"/>
      <c r="AB413" s="42"/>
      <c r="AC413" s="42"/>
      <c r="AD413" s="42"/>
    </row>
    <row r="414" spans="1:30" x14ac:dyDescent="0.3">
      <c r="A414" s="55">
        <v>408</v>
      </c>
      <c r="B414" s="23"/>
      <c r="C414" s="23"/>
      <c r="D414" s="23"/>
      <c r="E414" s="35"/>
      <c r="F414" s="168"/>
      <c r="G414" s="168"/>
      <c r="H414" s="23"/>
      <c r="I414" s="23"/>
      <c r="J414" s="23"/>
      <c r="K414" s="37"/>
      <c r="L414" s="23"/>
      <c r="M414" s="23"/>
      <c r="N414" s="23"/>
      <c r="O414" s="23"/>
      <c r="P414" s="23"/>
      <c r="Q414" s="42"/>
      <c r="R414" s="42"/>
      <c r="S414" s="42"/>
      <c r="T414" s="42"/>
      <c r="U414" s="42"/>
      <c r="V414" s="42"/>
      <c r="W414" s="42"/>
      <c r="X414" s="42"/>
      <c r="Y414" s="42"/>
      <c r="Z414" s="42"/>
      <c r="AA414" s="42"/>
      <c r="AB414" s="42"/>
      <c r="AC414" s="42"/>
      <c r="AD414" s="42"/>
    </row>
    <row r="415" spans="1:30" x14ac:dyDescent="0.3">
      <c r="A415" s="55">
        <v>409</v>
      </c>
      <c r="B415" s="23"/>
      <c r="C415" s="23"/>
      <c r="D415" s="23"/>
      <c r="E415" s="35"/>
      <c r="F415" s="168"/>
      <c r="G415" s="168"/>
      <c r="H415" s="23"/>
      <c r="I415" s="23"/>
      <c r="J415" s="23"/>
      <c r="K415" s="37"/>
      <c r="L415" s="23"/>
      <c r="M415" s="23"/>
      <c r="N415" s="23"/>
      <c r="O415" s="23"/>
      <c r="P415" s="23"/>
      <c r="Q415" s="42"/>
      <c r="R415" s="42"/>
      <c r="S415" s="42"/>
      <c r="T415" s="42"/>
      <c r="U415" s="42"/>
      <c r="V415" s="42"/>
      <c r="W415" s="42"/>
      <c r="X415" s="42"/>
      <c r="Y415" s="42"/>
      <c r="Z415" s="42"/>
      <c r="AA415" s="42"/>
      <c r="AB415" s="42"/>
      <c r="AC415" s="42"/>
      <c r="AD415" s="42"/>
    </row>
    <row r="416" spans="1:30" x14ac:dyDescent="0.3">
      <c r="A416" s="55">
        <v>410</v>
      </c>
      <c r="B416" s="23"/>
      <c r="C416" s="23"/>
      <c r="D416" s="23"/>
      <c r="E416" s="35"/>
      <c r="F416" s="168"/>
      <c r="G416" s="168"/>
      <c r="H416" s="23"/>
      <c r="I416" s="23"/>
      <c r="J416" s="23"/>
      <c r="K416" s="37"/>
      <c r="L416" s="23"/>
      <c r="M416" s="23"/>
      <c r="N416" s="23"/>
      <c r="O416" s="23"/>
      <c r="P416" s="23"/>
      <c r="Q416" s="42"/>
      <c r="R416" s="42"/>
      <c r="S416" s="42"/>
      <c r="T416" s="42"/>
      <c r="U416" s="42"/>
      <c r="V416" s="42"/>
      <c r="W416" s="42"/>
      <c r="X416" s="42"/>
      <c r="Y416" s="42"/>
      <c r="Z416" s="42"/>
      <c r="AA416" s="42"/>
      <c r="AB416" s="42"/>
      <c r="AC416" s="42"/>
      <c r="AD416" s="42"/>
    </row>
    <row r="417" spans="1:30" x14ac:dyDescent="0.3">
      <c r="A417" s="55">
        <v>411</v>
      </c>
      <c r="B417" s="23"/>
      <c r="C417" s="23"/>
      <c r="D417" s="23"/>
      <c r="E417" s="35"/>
      <c r="F417" s="168"/>
      <c r="G417" s="168"/>
      <c r="H417" s="23"/>
      <c r="I417" s="23"/>
      <c r="J417" s="23"/>
      <c r="K417" s="37"/>
      <c r="L417" s="23"/>
      <c r="M417" s="23"/>
      <c r="N417" s="23"/>
      <c r="O417" s="23"/>
      <c r="P417" s="23"/>
      <c r="Q417" s="42"/>
      <c r="R417" s="42"/>
      <c r="S417" s="42"/>
      <c r="T417" s="42"/>
      <c r="U417" s="42"/>
      <c r="V417" s="42"/>
      <c r="W417" s="42"/>
      <c r="X417" s="42"/>
      <c r="Y417" s="42"/>
      <c r="Z417" s="42"/>
      <c r="AA417" s="42"/>
      <c r="AB417" s="42"/>
      <c r="AC417" s="42"/>
      <c r="AD417" s="42"/>
    </row>
    <row r="418" spans="1:30" x14ac:dyDescent="0.3">
      <c r="A418" s="55">
        <v>412</v>
      </c>
      <c r="B418" s="23"/>
      <c r="C418" s="23"/>
      <c r="D418" s="23"/>
      <c r="E418" s="35"/>
      <c r="F418" s="168"/>
      <c r="G418" s="168"/>
      <c r="H418" s="23"/>
      <c r="I418" s="23"/>
      <c r="J418" s="23"/>
      <c r="K418" s="37"/>
      <c r="L418" s="23"/>
      <c r="M418" s="23"/>
      <c r="N418" s="23"/>
      <c r="O418" s="23"/>
      <c r="P418" s="23"/>
      <c r="Q418" s="42"/>
      <c r="R418" s="42"/>
      <c r="S418" s="42"/>
      <c r="T418" s="42"/>
      <c r="U418" s="42"/>
      <c r="V418" s="42"/>
      <c r="W418" s="42"/>
      <c r="X418" s="42"/>
      <c r="Y418" s="42"/>
      <c r="Z418" s="42"/>
      <c r="AA418" s="42"/>
      <c r="AB418" s="42"/>
      <c r="AC418" s="42"/>
      <c r="AD418" s="42"/>
    </row>
    <row r="419" spans="1:30" x14ac:dyDescent="0.3">
      <c r="A419" s="55">
        <v>413</v>
      </c>
      <c r="B419" s="23"/>
      <c r="C419" s="23"/>
      <c r="D419" s="23"/>
      <c r="E419" s="35"/>
      <c r="F419" s="168"/>
      <c r="G419" s="168"/>
      <c r="H419" s="23"/>
      <c r="I419" s="23"/>
      <c r="J419" s="23"/>
      <c r="K419" s="37"/>
      <c r="L419" s="23"/>
      <c r="M419" s="23"/>
      <c r="N419" s="23"/>
      <c r="O419" s="23"/>
      <c r="P419" s="23"/>
      <c r="Q419" s="42"/>
      <c r="R419" s="42"/>
      <c r="S419" s="42"/>
      <c r="T419" s="42"/>
      <c r="U419" s="42"/>
      <c r="V419" s="42"/>
      <c r="W419" s="42"/>
      <c r="X419" s="42"/>
      <c r="Y419" s="42"/>
      <c r="Z419" s="42"/>
      <c r="AA419" s="42"/>
      <c r="AB419" s="42"/>
      <c r="AC419" s="42"/>
      <c r="AD419" s="42"/>
    </row>
    <row r="420" spans="1:30" x14ac:dyDescent="0.3">
      <c r="A420" s="55">
        <v>414</v>
      </c>
      <c r="B420" s="23"/>
      <c r="C420" s="23"/>
      <c r="D420" s="23"/>
      <c r="E420" s="35"/>
      <c r="F420" s="168"/>
      <c r="G420" s="168"/>
      <c r="H420" s="23"/>
      <c r="I420" s="23"/>
      <c r="J420" s="23"/>
      <c r="K420" s="37"/>
      <c r="L420" s="23"/>
      <c r="M420" s="23"/>
      <c r="N420" s="23"/>
      <c r="O420" s="23"/>
      <c r="P420" s="23"/>
      <c r="Q420" s="42"/>
      <c r="R420" s="42"/>
      <c r="S420" s="42"/>
      <c r="T420" s="42"/>
      <c r="U420" s="42"/>
      <c r="V420" s="42"/>
      <c r="W420" s="42"/>
      <c r="X420" s="42"/>
      <c r="Y420" s="42"/>
      <c r="Z420" s="42"/>
      <c r="AA420" s="42"/>
      <c r="AB420" s="42"/>
      <c r="AC420" s="42"/>
      <c r="AD420" s="42"/>
    </row>
    <row r="421" spans="1:30" x14ac:dyDescent="0.3">
      <c r="A421" s="55">
        <v>415</v>
      </c>
      <c r="B421" s="23"/>
      <c r="C421" s="23"/>
      <c r="D421" s="23"/>
      <c r="E421" s="35"/>
      <c r="F421" s="168"/>
      <c r="G421" s="168"/>
      <c r="H421" s="23"/>
      <c r="I421" s="23"/>
      <c r="J421" s="23"/>
      <c r="K421" s="37"/>
      <c r="L421" s="23"/>
      <c r="M421" s="23"/>
      <c r="N421" s="23"/>
      <c r="O421" s="23"/>
      <c r="P421" s="23"/>
      <c r="Q421" s="42"/>
      <c r="R421" s="42"/>
      <c r="S421" s="42"/>
      <c r="T421" s="42"/>
      <c r="U421" s="42"/>
      <c r="V421" s="42"/>
      <c r="W421" s="42"/>
      <c r="X421" s="42"/>
      <c r="Y421" s="42"/>
      <c r="Z421" s="42"/>
      <c r="AA421" s="42"/>
      <c r="AB421" s="42"/>
      <c r="AC421" s="42"/>
      <c r="AD421" s="42"/>
    </row>
    <row r="422" spans="1:30" x14ac:dyDescent="0.3">
      <c r="A422" s="55">
        <v>416</v>
      </c>
      <c r="B422" s="23"/>
      <c r="C422" s="23"/>
      <c r="D422" s="23"/>
      <c r="E422" s="35"/>
      <c r="F422" s="168"/>
      <c r="G422" s="168"/>
      <c r="H422" s="23"/>
      <c r="I422" s="23"/>
      <c r="J422" s="23"/>
      <c r="K422" s="37"/>
      <c r="L422" s="23"/>
      <c r="M422" s="23"/>
      <c r="N422" s="23"/>
      <c r="O422" s="23"/>
      <c r="P422" s="23"/>
      <c r="Q422" s="42"/>
      <c r="R422" s="42"/>
      <c r="S422" s="42"/>
      <c r="T422" s="42"/>
      <c r="U422" s="42"/>
      <c r="V422" s="42"/>
      <c r="W422" s="42"/>
      <c r="X422" s="42"/>
      <c r="Y422" s="42"/>
      <c r="Z422" s="42"/>
      <c r="AA422" s="42"/>
      <c r="AB422" s="42"/>
      <c r="AC422" s="42"/>
      <c r="AD422" s="42"/>
    </row>
    <row r="423" spans="1:30" x14ac:dyDescent="0.3">
      <c r="A423" s="55">
        <v>417</v>
      </c>
      <c r="B423" s="23"/>
      <c r="C423" s="23"/>
      <c r="D423" s="23"/>
      <c r="E423" s="35"/>
      <c r="F423" s="168"/>
      <c r="G423" s="168"/>
      <c r="H423" s="23"/>
      <c r="I423" s="23"/>
      <c r="J423" s="23"/>
      <c r="K423" s="37"/>
      <c r="L423" s="23"/>
      <c r="M423" s="23"/>
      <c r="N423" s="23"/>
      <c r="O423" s="23"/>
      <c r="P423" s="23"/>
      <c r="Q423" s="42"/>
      <c r="R423" s="42"/>
      <c r="S423" s="42"/>
      <c r="T423" s="42"/>
      <c r="U423" s="42"/>
      <c r="V423" s="42"/>
      <c r="W423" s="42"/>
      <c r="X423" s="42"/>
      <c r="Y423" s="42"/>
      <c r="Z423" s="42"/>
      <c r="AA423" s="42"/>
      <c r="AB423" s="42"/>
      <c r="AC423" s="42"/>
      <c r="AD423" s="42"/>
    </row>
    <row r="424" spans="1:30" x14ac:dyDescent="0.3">
      <c r="A424" s="55">
        <v>418</v>
      </c>
      <c r="B424" s="23"/>
      <c r="C424" s="23"/>
      <c r="D424" s="23"/>
      <c r="E424" s="35"/>
      <c r="F424" s="168"/>
      <c r="G424" s="168"/>
      <c r="H424" s="23"/>
      <c r="I424" s="23"/>
      <c r="J424" s="23"/>
      <c r="K424" s="37"/>
      <c r="L424" s="23"/>
      <c r="M424" s="23"/>
      <c r="N424" s="23"/>
      <c r="O424" s="23"/>
      <c r="P424" s="23"/>
      <c r="Q424" s="42"/>
      <c r="R424" s="42"/>
      <c r="S424" s="42"/>
      <c r="T424" s="42"/>
      <c r="U424" s="42"/>
      <c r="V424" s="42"/>
      <c r="W424" s="42"/>
      <c r="X424" s="42"/>
      <c r="Y424" s="42"/>
      <c r="Z424" s="42"/>
      <c r="AA424" s="42"/>
      <c r="AB424" s="42"/>
      <c r="AC424" s="42"/>
      <c r="AD424" s="42"/>
    </row>
    <row r="425" spans="1:30" x14ac:dyDescent="0.3">
      <c r="A425" s="55">
        <v>419</v>
      </c>
      <c r="B425" s="23"/>
      <c r="C425" s="23"/>
      <c r="D425" s="23"/>
      <c r="E425" s="35"/>
      <c r="F425" s="168"/>
      <c r="G425" s="168"/>
      <c r="H425" s="23"/>
      <c r="I425" s="23"/>
      <c r="J425" s="23"/>
      <c r="K425" s="37"/>
      <c r="L425" s="23"/>
      <c r="M425" s="23"/>
      <c r="N425" s="23"/>
      <c r="O425" s="23"/>
      <c r="P425" s="23"/>
      <c r="Q425" s="42"/>
      <c r="R425" s="42"/>
      <c r="S425" s="42"/>
      <c r="T425" s="42"/>
      <c r="U425" s="42"/>
      <c r="V425" s="42"/>
      <c r="W425" s="42"/>
      <c r="X425" s="42"/>
      <c r="Y425" s="42"/>
      <c r="Z425" s="42"/>
      <c r="AA425" s="42"/>
      <c r="AB425" s="42"/>
      <c r="AC425" s="42"/>
      <c r="AD425" s="42"/>
    </row>
    <row r="426" spans="1:30" x14ac:dyDescent="0.3">
      <c r="A426" s="55">
        <v>420</v>
      </c>
      <c r="B426" s="23"/>
      <c r="C426" s="23"/>
      <c r="D426" s="23"/>
      <c r="E426" s="35"/>
      <c r="F426" s="168"/>
      <c r="G426" s="168"/>
      <c r="H426" s="23"/>
      <c r="I426" s="23"/>
      <c r="J426" s="23"/>
      <c r="K426" s="37"/>
      <c r="L426" s="23"/>
      <c r="M426" s="23"/>
      <c r="N426" s="23"/>
      <c r="O426" s="23"/>
      <c r="P426" s="23"/>
      <c r="Q426" s="42"/>
      <c r="R426" s="42"/>
      <c r="S426" s="42"/>
      <c r="T426" s="42"/>
      <c r="U426" s="42"/>
      <c r="V426" s="42"/>
      <c r="W426" s="42"/>
      <c r="X426" s="42"/>
      <c r="Y426" s="42"/>
      <c r="Z426" s="42"/>
      <c r="AA426" s="42"/>
      <c r="AB426" s="42"/>
      <c r="AC426" s="42"/>
      <c r="AD426" s="42"/>
    </row>
    <row r="427" spans="1:30" x14ac:dyDescent="0.3">
      <c r="A427" s="55">
        <v>421</v>
      </c>
      <c r="B427" s="23"/>
      <c r="C427" s="23"/>
      <c r="D427" s="23"/>
      <c r="E427" s="35"/>
      <c r="F427" s="168"/>
      <c r="G427" s="168"/>
      <c r="H427" s="23"/>
      <c r="I427" s="23"/>
      <c r="J427" s="23"/>
      <c r="K427" s="37"/>
      <c r="L427" s="23"/>
      <c r="M427" s="23"/>
      <c r="N427" s="23"/>
      <c r="O427" s="23"/>
      <c r="P427" s="23"/>
      <c r="Q427" s="42"/>
      <c r="R427" s="42"/>
      <c r="S427" s="42"/>
      <c r="T427" s="42"/>
      <c r="U427" s="42"/>
      <c r="V427" s="42"/>
      <c r="W427" s="42"/>
      <c r="X427" s="42"/>
      <c r="Y427" s="42"/>
      <c r="Z427" s="42"/>
      <c r="AA427" s="42"/>
      <c r="AB427" s="42"/>
      <c r="AC427" s="42"/>
      <c r="AD427" s="42"/>
    </row>
    <row r="428" spans="1:30" x14ac:dyDescent="0.3">
      <c r="A428" s="55">
        <v>422</v>
      </c>
      <c r="B428" s="23"/>
      <c r="C428" s="23"/>
      <c r="D428" s="23"/>
      <c r="E428" s="35"/>
      <c r="F428" s="168"/>
      <c r="G428" s="168"/>
      <c r="H428" s="23"/>
      <c r="I428" s="23"/>
      <c r="J428" s="23"/>
      <c r="K428" s="37"/>
      <c r="L428" s="23"/>
      <c r="M428" s="23"/>
      <c r="N428" s="23"/>
      <c r="O428" s="23"/>
      <c r="P428" s="23"/>
      <c r="Q428" s="42"/>
      <c r="R428" s="42"/>
      <c r="S428" s="42"/>
      <c r="T428" s="42"/>
      <c r="U428" s="42"/>
      <c r="V428" s="42"/>
      <c r="W428" s="42"/>
      <c r="X428" s="42"/>
      <c r="Y428" s="42"/>
      <c r="Z428" s="42"/>
      <c r="AA428" s="42"/>
      <c r="AB428" s="42"/>
      <c r="AC428" s="42"/>
      <c r="AD428" s="42"/>
    </row>
    <row r="429" spans="1:30" x14ac:dyDescent="0.3">
      <c r="A429" s="55">
        <v>423</v>
      </c>
      <c r="B429" s="23"/>
      <c r="C429" s="23"/>
      <c r="D429" s="23"/>
      <c r="E429" s="35"/>
      <c r="F429" s="168"/>
      <c r="G429" s="168"/>
      <c r="H429" s="23"/>
      <c r="I429" s="23"/>
      <c r="J429" s="23"/>
      <c r="K429" s="37"/>
      <c r="L429" s="23"/>
      <c r="M429" s="23"/>
      <c r="N429" s="23"/>
      <c r="O429" s="23"/>
      <c r="P429" s="23"/>
      <c r="Q429" s="42"/>
      <c r="R429" s="42"/>
      <c r="S429" s="42"/>
      <c r="T429" s="42"/>
      <c r="U429" s="42"/>
      <c r="V429" s="42"/>
      <c r="W429" s="42"/>
      <c r="X429" s="42"/>
      <c r="Y429" s="42"/>
      <c r="Z429" s="42"/>
      <c r="AA429" s="42"/>
      <c r="AB429" s="42"/>
      <c r="AC429" s="42"/>
      <c r="AD429" s="42"/>
    </row>
    <row r="430" spans="1:30" x14ac:dyDescent="0.3">
      <c r="A430" s="55">
        <v>424</v>
      </c>
      <c r="B430" s="23"/>
      <c r="C430" s="23"/>
      <c r="D430" s="23"/>
      <c r="E430" s="35"/>
      <c r="F430" s="168"/>
      <c r="G430" s="168"/>
      <c r="H430" s="23"/>
      <c r="I430" s="23"/>
      <c r="J430" s="23"/>
      <c r="K430" s="37"/>
      <c r="L430" s="23"/>
      <c r="M430" s="23"/>
      <c r="N430" s="23"/>
      <c r="O430" s="23"/>
      <c r="P430" s="23"/>
      <c r="Q430" s="42"/>
      <c r="R430" s="42"/>
      <c r="S430" s="42"/>
      <c r="T430" s="42"/>
      <c r="U430" s="42"/>
      <c r="V430" s="42"/>
      <c r="W430" s="42"/>
      <c r="X430" s="42"/>
      <c r="Y430" s="42"/>
      <c r="Z430" s="42"/>
      <c r="AA430" s="42"/>
      <c r="AB430" s="42"/>
      <c r="AC430" s="42"/>
      <c r="AD430" s="42"/>
    </row>
    <row r="431" spans="1:30" x14ac:dyDescent="0.3">
      <c r="A431" s="55">
        <v>425</v>
      </c>
      <c r="B431" s="23"/>
      <c r="C431" s="23"/>
      <c r="D431" s="23"/>
      <c r="E431" s="35"/>
      <c r="F431" s="168"/>
      <c r="G431" s="168"/>
      <c r="H431" s="23"/>
      <c r="I431" s="23"/>
      <c r="J431" s="23"/>
      <c r="K431" s="37"/>
      <c r="L431" s="23"/>
      <c r="M431" s="23"/>
      <c r="N431" s="23"/>
      <c r="O431" s="23"/>
      <c r="P431" s="23"/>
      <c r="Q431" s="42"/>
      <c r="R431" s="42"/>
      <c r="S431" s="42"/>
      <c r="T431" s="42"/>
      <c r="U431" s="42"/>
      <c r="V431" s="42"/>
      <c r="W431" s="42"/>
      <c r="X431" s="42"/>
      <c r="Y431" s="42"/>
      <c r="Z431" s="42"/>
      <c r="AA431" s="42"/>
      <c r="AB431" s="42"/>
      <c r="AC431" s="42"/>
      <c r="AD431" s="42"/>
    </row>
    <row r="432" spans="1:30" x14ac:dyDescent="0.3">
      <c r="A432" s="55">
        <v>426</v>
      </c>
      <c r="B432" s="23"/>
      <c r="C432" s="23"/>
      <c r="D432" s="23"/>
      <c r="E432" s="35"/>
      <c r="F432" s="168"/>
      <c r="G432" s="168"/>
      <c r="H432" s="23"/>
      <c r="I432" s="23"/>
      <c r="J432" s="23"/>
      <c r="K432" s="37"/>
      <c r="L432" s="23"/>
      <c r="M432" s="23"/>
      <c r="N432" s="23"/>
      <c r="O432" s="23"/>
      <c r="P432" s="23"/>
      <c r="Q432" s="42"/>
      <c r="R432" s="42"/>
      <c r="S432" s="42"/>
      <c r="T432" s="42"/>
      <c r="U432" s="42"/>
      <c r="V432" s="42"/>
      <c r="W432" s="42"/>
      <c r="X432" s="42"/>
      <c r="Y432" s="42"/>
      <c r="Z432" s="42"/>
      <c r="AA432" s="42"/>
      <c r="AB432" s="42"/>
      <c r="AC432" s="42"/>
      <c r="AD432" s="42"/>
    </row>
    <row r="433" spans="1:30" x14ac:dyDescent="0.3">
      <c r="A433" s="55">
        <v>427</v>
      </c>
      <c r="B433" s="23"/>
      <c r="C433" s="23"/>
      <c r="D433" s="23"/>
      <c r="E433" s="35"/>
      <c r="F433" s="168"/>
      <c r="G433" s="168"/>
      <c r="H433" s="23"/>
      <c r="I433" s="23"/>
      <c r="J433" s="23"/>
      <c r="K433" s="37"/>
      <c r="L433" s="23"/>
      <c r="M433" s="23"/>
      <c r="N433" s="23"/>
      <c r="O433" s="23"/>
      <c r="P433" s="23"/>
      <c r="Q433" s="42"/>
      <c r="R433" s="42"/>
      <c r="S433" s="42"/>
      <c r="T433" s="42"/>
      <c r="U433" s="42"/>
      <c r="V433" s="42"/>
      <c r="W433" s="42"/>
      <c r="X433" s="42"/>
      <c r="Y433" s="42"/>
      <c r="Z433" s="42"/>
      <c r="AA433" s="42"/>
      <c r="AB433" s="42"/>
      <c r="AC433" s="42"/>
      <c r="AD433" s="42"/>
    </row>
    <row r="434" spans="1:30" x14ac:dyDescent="0.3">
      <c r="A434" s="55">
        <v>428</v>
      </c>
      <c r="B434" s="23"/>
      <c r="C434" s="23"/>
      <c r="D434" s="23"/>
      <c r="E434" s="35"/>
      <c r="F434" s="168"/>
      <c r="G434" s="168"/>
      <c r="H434" s="23"/>
      <c r="I434" s="23"/>
      <c r="J434" s="23"/>
      <c r="K434" s="37"/>
      <c r="L434" s="23"/>
      <c r="M434" s="23"/>
      <c r="N434" s="23"/>
      <c r="O434" s="23"/>
      <c r="P434" s="23"/>
      <c r="Q434" s="42"/>
      <c r="R434" s="42"/>
      <c r="S434" s="42"/>
      <c r="T434" s="42"/>
      <c r="U434" s="42"/>
      <c r="V434" s="42"/>
      <c r="W434" s="42"/>
      <c r="X434" s="42"/>
      <c r="Y434" s="42"/>
      <c r="Z434" s="42"/>
      <c r="AA434" s="42"/>
      <c r="AB434" s="42"/>
      <c r="AC434" s="42"/>
      <c r="AD434" s="42"/>
    </row>
    <row r="435" spans="1:30" x14ac:dyDescent="0.3">
      <c r="A435" s="55">
        <v>429</v>
      </c>
      <c r="B435" s="23"/>
      <c r="C435" s="23"/>
      <c r="D435" s="23"/>
      <c r="E435" s="35"/>
      <c r="F435" s="168"/>
      <c r="G435" s="168"/>
      <c r="H435" s="23"/>
      <c r="I435" s="23"/>
      <c r="J435" s="23"/>
      <c r="K435" s="37"/>
      <c r="L435" s="23"/>
      <c r="M435" s="23"/>
      <c r="N435" s="23"/>
      <c r="O435" s="23"/>
      <c r="P435" s="23"/>
      <c r="Q435" s="42"/>
      <c r="R435" s="42"/>
      <c r="S435" s="42"/>
      <c r="T435" s="42"/>
      <c r="U435" s="42"/>
      <c r="V435" s="42"/>
      <c r="W435" s="42"/>
      <c r="X435" s="42"/>
      <c r="Y435" s="42"/>
      <c r="Z435" s="42"/>
      <c r="AA435" s="42"/>
      <c r="AB435" s="42"/>
      <c r="AC435" s="42"/>
      <c r="AD435" s="42"/>
    </row>
    <row r="436" spans="1:30" x14ac:dyDescent="0.3">
      <c r="A436" s="55">
        <v>430</v>
      </c>
      <c r="B436" s="23"/>
      <c r="C436" s="23"/>
      <c r="D436" s="23"/>
      <c r="E436" s="35"/>
      <c r="F436" s="168"/>
      <c r="G436" s="168"/>
      <c r="H436" s="23"/>
      <c r="I436" s="23"/>
      <c r="J436" s="23"/>
      <c r="K436" s="37"/>
      <c r="L436" s="23"/>
      <c r="M436" s="23"/>
      <c r="N436" s="23"/>
      <c r="O436" s="23"/>
      <c r="P436" s="23"/>
      <c r="Q436" s="42"/>
      <c r="R436" s="42"/>
      <c r="S436" s="42"/>
      <c r="T436" s="42"/>
      <c r="U436" s="42"/>
      <c r="V436" s="42"/>
      <c r="W436" s="42"/>
      <c r="X436" s="42"/>
      <c r="Y436" s="42"/>
      <c r="Z436" s="42"/>
      <c r="AA436" s="42"/>
      <c r="AB436" s="42"/>
      <c r="AC436" s="42"/>
      <c r="AD436" s="42"/>
    </row>
    <row r="437" spans="1:30" x14ac:dyDescent="0.3">
      <c r="A437" s="55">
        <v>431</v>
      </c>
      <c r="B437" s="23"/>
      <c r="C437" s="23"/>
      <c r="D437" s="23"/>
      <c r="E437" s="35"/>
      <c r="F437" s="168"/>
      <c r="G437" s="168"/>
      <c r="H437" s="23"/>
      <c r="I437" s="23"/>
      <c r="J437" s="23"/>
      <c r="K437" s="37"/>
      <c r="L437" s="23"/>
      <c r="M437" s="23"/>
      <c r="N437" s="23"/>
      <c r="O437" s="23"/>
      <c r="P437" s="23"/>
      <c r="Q437" s="42"/>
      <c r="R437" s="42"/>
      <c r="S437" s="42"/>
      <c r="T437" s="42"/>
      <c r="U437" s="42"/>
      <c r="V437" s="42"/>
      <c r="W437" s="42"/>
      <c r="X437" s="42"/>
      <c r="Y437" s="42"/>
      <c r="Z437" s="42"/>
      <c r="AA437" s="42"/>
      <c r="AB437" s="42"/>
      <c r="AC437" s="42"/>
      <c r="AD437" s="42"/>
    </row>
    <row r="438" spans="1:30" x14ac:dyDescent="0.3">
      <c r="A438" s="55">
        <v>432</v>
      </c>
      <c r="B438" s="23"/>
      <c r="C438" s="23"/>
      <c r="D438" s="23"/>
      <c r="E438" s="35"/>
      <c r="F438" s="168"/>
      <c r="G438" s="168"/>
      <c r="H438" s="23"/>
      <c r="I438" s="23"/>
      <c r="J438" s="23"/>
      <c r="K438" s="37"/>
      <c r="L438" s="23"/>
      <c r="M438" s="23"/>
      <c r="N438" s="23"/>
      <c r="O438" s="23"/>
      <c r="P438" s="23"/>
      <c r="Q438" s="42"/>
      <c r="R438" s="42"/>
      <c r="S438" s="42"/>
      <c r="T438" s="42"/>
      <c r="U438" s="42"/>
      <c r="V438" s="42"/>
      <c r="W438" s="42"/>
      <c r="X438" s="42"/>
      <c r="Y438" s="42"/>
      <c r="Z438" s="42"/>
      <c r="AA438" s="42"/>
      <c r="AB438" s="42"/>
      <c r="AC438" s="42"/>
      <c r="AD438" s="42"/>
    </row>
    <row r="439" spans="1:30" x14ac:dyDescent="0.3">
      <c r="A439" s="55">
        <v>433</v>
      </c>
      <c r="B439" s="23"/>
      <c r="C439" s="23"/>
      <c r="D439" s="23"/>
      <c r="E439" s="35"/>
      <c r="F439" s="168"/>
      <c r="G439" s="168"/>
      <c r="H439" s="23"/>
      <c r="I439" s="23"/>
      <c r="J439" s="23"/>
      <c r="K439" s="37"/>
      <c r="L439" s="23"/>
      <c r="M439" s="23"/>
      <c r="N439" s="23"/>
      <c r="O439" s="23"/>
      <c r="P439" s="23"/>
      <c r="Q439" s="42"/>
      <c r="R439" s="42"/>
      <c r="S439" s="42"/>
      <c r="T439" s="42"/>
      <c r="U439" s="42"/>
      <c r="V439" s="42"/>
      <c r="W439" s="42"/>
      <c r="X439" s="42"/>
      <c r="Y439" s="42"/>
      <c r="Z439" s="42"/>
      <c r="AA439" s="42"/>
      <c r="AB439" s="42"/>
      <c r="AC439" s="42"/>
      <c r="AD439" s="42"/>
    </row>
    <row r="440" spans="1:30" x14ac:dyDescent="0.3">
      <c r="A440" s="55">
        <v>434</v>
      </c>
      <c r="B440" s="23"/>
      <c r="C440" s="23"/>
      <c r="D440" s="23"/>
      <c r="E440" s="35"/>
      <c r="F440" s="168"/>
      <c r="G440" s="168"/>
      <c r="H440" s="23"/>
      <c r="I440" s="23"/>
      <c r="J440" s="23"/>
      <c r="K440" s="37"/>
      <c r="L440" s="23"/>
      <c r="M440" s="23"/>
      <c r="N440" s="23"/>
      <c r="O440" s="23"/>
      <c r="P440" s="23"/>
      <c r="Q440" s="42"/>
      <c r="R440" s="42"/>
      <c r="S440" s="42"/>
      <c r="T440" s="42"/>
      <c r="U440" s="42"/>
      <c r="V440" s="42"/>
      <c r="W440" s="42"/>
      <c r="X440" s="42"/>
      <c r="Y440" s="42"/>
      <c r="Z440" s="42"/>
      <c r="AA440" s="42"/>
      <c r="AB440" s="42"/>
      <c r="AC440" s="42"/>
      <c r="AD440" s="42"/>
    </row>
    <row r="441" spans="1:30" x14ac:dyDescent="0.3">
      <c r="A441" s="55">
        <v>435</v>
      </c>
      <c r="B441" s="23"/>
      <c r="C441" s="23"/>
      <c r="D441" s="23"/>
      <c r="E441" s="35"/>
      <c r="F441" s="168"/>
      <c r="G441" s="168"/>
      <c r="H441" s="23"/>
      <c r="I441" s="23"/>
      <c r="J441" s="23"/>
      <c r="K441" s="37"/>
      <c r="L441" s="23"/>
      <c r="M441" s="23"/>
      <c r="N441" s="23"/>
      <c r="O441" s="23"/>
      <c r="P441" s="23"/>
      <c r="Q441" s="42"/>
      <c r="R441" s="42"/>
      <c r="S441" s="42"/>
      <c r="T441" s="42"/>
      <c r="U441" s="42"/>
      <c r="V441" s="42"/>
      <c r="W441" s="42"/>
      <c r="X441" s="42"/>
      <c r="Y441" s="42"/>
      <c r="Z441" s="42"/>
      <c r="AA441" s="42"/>
      <c r="AB441" s="42"/>
      <c r="AC441" s="42"/>
      <c r="AD441" s="42"/>
    </row>
    <row r="442" spans="1:30" x14ac:dyDescent="0.3">
      <c r="A442" s="55">
        <v>436</v>
      </c>
      <c r="B442" s="23"/>
      <c r="C442" s="23"/>
      <c r="D442" s="23"/>
      <c r="E442" s="35"/>
      <c r="F442" s="168"/>
      <c r="G442" s="168"/>
      <c r="H442" s="23"/>
      <c r="I442" s="23"/>
      <c r="J442" s="23"/>
      <c r="K442" s="37"/>
      <c r="L442" s="23"/>
      <c r="M442" s="23"/>
      <c r="N442" s="23"/>
      <c r="O442" s="23"/>
      <c r="P442" s="23"/>
      <c r="Q442" s="42"/>
      <c r="R442" s="42"/>
      <c r="S442" s="42"/>
      <c r="T442" s="42"/>
      <c r="U442" s="42"/>
      <c r="V442" s="42"/>
      <c r="W442" s="42"/>
      <c r="X442" s="42"/>
      <c r="Y442" s="42"/>
      <c r="Z442" s="42"/>
      <c r="AA442" s="42"/>
      <c r="AB442" s="42"/>
      <c r="AC442" s="42"/>
      <c r="AD442" s="42"/>
    </row>
    <row r="443" spans="1:30" x14ac:dyDescent="0.3">
      <c r="A443" s="55">
        <v>437</v>
      </c>
      <c r="B443" s="23"/>
      <c r="C443" s="23"/>
      <c r="D443" s="23"/>
      <c r="E443" s="35"/>
      <c r="F443" s="168"/>
      <c r="G443" s="168"/>
      <c r="H443" s="23"/>
      <c r="I443" s="23"/>
      <c r="J443" s="23"/>
      <c r="K443" s="37"/>
      <c r="L443" s="23"/>
      <c r="M443" s="23"/>
      <c r="N443" s="23"/>
      <c r="O443" s="23"/>
      <c r="P443" s="23"/>
      <c r="Q443" s="42"/>
      <c r="R443" s="42"/>
      <c r="S443" s="42"/>
      <c r="T443" s="42"/>
      <c r="U443" s="42"/>
      <c r="V443" s="42"/>
      <c r="W443" s="42"/>
      <c r="X443" s="42"/>
      <c r="Y443" s="42"/>
      <c r="Z443" s="42"/>
      <c r="AA443" s="42"/>
      <c r="AB443" s="42"/>
      <c r="AC443" s="42"/>
      <c r="AD443" s="42"/>
    </row>
    <row r="444" spans="1:30" x14ac:dyDescent="0.3">
      <c r="A444" s="55">
        <v>438</v>
      </c>
      <c r="B444" s="23"/>
      <c r="C444" s="23"/>
      <c r="D444" s="23"/>
      <c r="E444" s="35"/>
      <c r="F444" s="168"/>
      <c r="G444" s="168"/>
      <c r="H444" s="23"/>
      <c r="I444" s="23"/>
      <c r="J444" s="23"/>
      <c r="K444" s="37"/>
      <c r="L444" s="23"/>
      <c r="M444" s="23"/>
      <c r="N444" s="23"/>
      <c r="O444" s="23"/>
      <c r="P444" s="23"/>
      <c r="Q444" s="42"/>
      <c r="R444" s="42"/>
      <c r="S444" s="42"/>
      <c r="T444" s="42"/>
      <c r="U444" s="42"/>
      <c r="V444" s="42"/>
      <c r="W444" s="42"/>
      <c r="X444" s="42"/>
      <c r="Y444" s="42"/>
      <c r="Z444" s="42"/>
      <c r="AA444" s="42"/>
      <c r="AB444" s="42"/>
      <c r="AC444" s="42"/>
      <c r="AD444" s="42"/>
    </row>
    <row r="445" spans="1:30" x14ac:dyDescent="0.3">
      <c r="A445" s="55">
        <v>439</v>
      </c>
      <c r="B445" s="23"/>
      <c r="C445" s="23"/>
      <c r="D445" s="23"/>
      <c r="E445" s="35"/>
      <c r="F445" s="168"/>
      <c r="G445" s="168"/>
      <c r="H445" s="23"/>
      <c r="I445" s="23"/>
      <c r="J445" s="23"/>
      <c r="K445" s="37"/>
      <c r="L445" s="23"/>
      <c r="M445" s="23"/>
      <c r="N445" s="23"/>
      <c r="O445" s="23"/>
      <c r="P445" s="23"/>
      <c r="Q445" s="42"/>
      <c r="R445" s="42"/>
      <c r="S445" s="42"/>
      <c r="T445" s="42"/>
      <c r="U445" s="42"/>
      <c r="V445" s="42"/>
      <c r="W445" s="42"/>
      <c r="X445" s="42"/>
      <c r="Y445" s="42"/>
      <c r="Z445" s="42"/>
      <c r="AA445" s="42"/>
      <c r="AB445" s="42"/>
      <c r="AC445" s="42"/>
      <c r="AD445" s="42"/>
    </row>
    <row r="446" spans="1:30" x14ac:dyDescent="0.3">
      <c r="A446" s="55">
        <v>440</v>
      </c>
      <c r="B446" s="23"/>
      <c r="C446" s="23"/>
      <c r="D446" s="23"/>
      <c r="E446" s="35"/>
      <c r="F446" s="168"/>
      <c r="G446" s="168"/>
      <c r="H446" s="23"/>
      <c r="I446" s="23"/>
      <c r="J446" s="23"/>
      <c r="K446" s="37"/>
      <c r="L446" s="23"/>
      <c r="M446" s="23"/>
      <c r="N446" s="23"/>
      <c r="O446" s="23"/>
      <c r="P446" s="23"/>
      <c r="Q446" s="42"/>
      <c r="R446" s="42"/>
      <c r="S446" s="42"/>
      <c r="T446" s="42"/>
      <c r="U446" s="42"/>
      <c r="V446" s="42"/>
      <c r="W446" s="42"/>
      <c r="X446" s="42"/>
      <c r="Y446" s="42"/>
      <c r="Z446" s="42"/>
      <c r="AA446" s="42"/>
      <c r="AB446" s="42"/>
      <c r="AC446" s="42"/>
      <c r="AD446" s="42"/>
    </row>
    <row r="447" spans="1:30" x14ac:dyDescent="0.3">
      <c r="A447" s="55">
        <v>441</v>
      </c>
      <c r="B447" s="23"/>
      <c r="C447" s="23"/>
      <c r="D447" s="23"/>
      <c r="E447" s="35"/>
      <c r="F447" s="168"/>
      <c r="G447" s="168"/>
      <c r="H447" s="23"/>
      <c r="I447" s="23"/>
      <c r="J447" s="23"/>
      <c r="K447" s="37"/>
      <c r="L447" s="23"/>
      <c r="M447" s="23"/>
      <c r="N447" s="23"/>
      <c r="O447" s="23"/>
      <c r="P447" s="23"/>
      <c r="Q447" s="42"/>
      <c r="R447" s="42"/>
      <c r="S447" s="42"/>
      <c r="T447" s="42"/>
      <c r="U447" s="42"/>
      <c r="V447" s="42"/>
      <c r="W447" s="42"/>
      <c r="X447" s="42"/>
      <c r="Y447" s="42"/>
      <c r="Z447" s="42"/>
      <c r="AA447" s="42"/>
      <c r="AB447" s="42"/>
      <c r="AC447" s="42"/>
      <c r="AD447" s="42"/>
    </row>
    <row r="448" spans="1:30" x14ac:dyDescent="0.3">
      <c r="A448" s="55">
        <v>442</v>
      </c>
      <c r="B448" s="23"/>
      <c r="C448" s="23"/>
      <c r="D448" s="23"/>
      <c r="E448" s="35"/>
      <c r="F448" s="168"/>
      <c r="G448" s="168"/>
      <c r="H448" s="23"/>
      <c r="I448" s="23"/>
      <c r="J448" s="23"/>
      <c r="K448" s="37"/>
      <c r="L448" s="23"/>
      <c r="M448" s="23"/>
      <c r="N448" s="23"/>
      <c r="O448" s="23"/>
      <c r="P448" s="23"/>
      <c r="Q448" s="42"/>
      <c r="R448" s="42"/>
      <c r="S448" s="42"/>
      <c r="T448" s="42"/>
      <c r="U448" s="42"/>
      <c r="V448" s="42"/>
      <c r="W448" s="42"/>
      <c r="X448" s="42"/>
      <c r="Y448" s="42"/>
      <c r="Z448" s="42"/>
      <c r="AA448" s="42"/>
      <c r="AB448" s="42"/>
      <c r="AC448" s="42"/>
      <c r="AD448" s="42"/>
    </row>
    <row r="449" spans="1:30" x14ac:dyDescent="0.3">
      <c r="A449" s="55">
        <v>443</v>
      </c>
      <c r="B449" s="23"/>
      <c r="C449" s="23"/>
      <c r="D449" s="23"/>
      <c r="E449" s="35"/>
      <c r="F449" s="168"/>
      <c r="G449" s="168"/>
      <c r="H449" s="23"/>
      <c r="I449" s="23"/>
      <c r="J449" s="23"/>
      <c r="K449" s="37"/>
      <c r="L449" s="23"/>
      <c r="M449" s="23"/>
      <c r="N449" s="23"/>
      <c r="O449" s="23"/>
      <c r="P449" s="23"/>
      <c r="Q449" s="42"/>
      <c r="R449" s="42"/>
      <c r="S449" s="42"/>
      <c r="T449" s="42"/>
      <c r="U449" s="42"/>
      <c r="V449" s="42"/>
      <c r="W449" s="42"/>
      <c r="X449" s="42"/>
      <c r="Y449" s="42"/>
      <c r="Z449" s="42"/>
      <c r="AA449" s="42"/>
      <c r="AB449" s="42"/>
      <c r="AC449" s="42"/>
      <c r="AD449" s="42"/>
    </row>
    <row r="450" spans="1:30" x14ac:dyDescent="0.3">
      <c r="A450" s="55">
        <v>444</v>
      </c>
      <c r="B450" s="23"/>
      <c r="C450" s="23"/>
      <c r="D450" s="23"/>
      <c r="E450" s="35"/>
      <c r="F450" s="168"/>
      <c r="G450" s="168"/>
      <c r="H450" s="23"/>
      <c r="I450" s="23"/>
      <c r="J450" s="23"/>
      <c r="K450" s="37"/>
      <c r="L450" s="23"/>
      <c r="M450" s="23"/>
      <c r="N450" s="23"/>
      <c r="O450" s="23"/>
      <c r="P450" s="23"/>
      <c r="Q450" s="42"/>
      <c r="R450" s="42"/>
      <c r="S450" s="42"/>
      <c r="T450" s="42"/>
      <c r="U450" s="42"/>
      <c r="V450" s="42"/>
      <c r="W450" s="42"/>
      <c r="X450" s="42"/>
      <c r="Y450" s="42"/>
      <c r="Z450" s="42"/>
      <c r="AA450" s="42"/>
      <c r="AB450" s="42"/>
      <c r="AC450" s="42"/>
      <c r="AD450" s="42"/>
    </row>
    <row r="451" spans="1:30" x14ac:dyDescent="0.3">
      <c r="A451" s="55">
        <v>445</v>
      </c>
      <c r="B451" s="23"/>
      <c r="C451" s="23"/>
      <c r="D451" s="23"/>
      <c r="E451" s="35"/>
      <c r="F451" s="168"/>
      <c r="G451" s="168"/>
      <c r="H451" s="23"/>
      <c r="I451" s="23"/>
      <c r="J451" s="23"/>
      <c r="K451" s="37"/>
      <c r="L451" s="23"/>
      <c r="M451" s="23"/>
      <c r="N451" s="23"/>
      <c r="O451" s="23"/>
      <c r="P451" s="23"/>
      <c r="Q451" s="42"/>
      <c r="R451" s="42"/>
      <c r="S451" s="42"/>
      <c r="T451" s="42"/>
      <c r="U451" s="42"/>
      <c r="V451" s="42"/>
      <c r="W451" s="42"/>
      <c r="X451" s="42"/>
      <c r="Y451" s="42"/>
      <c r="Z451" s="42"/>
      <c r="AA451" s="42"/>
      <c r="AB451" s="42"/>
      <c r="AC451" s="42"/>
      <c r="AD451" s="42"/>
    </row>
    <row r="452" spans="1:30" x14ac:dyDescent="0.3">
      <c r="A452" s="55">
        <v>446</v>
      </c>
      <c r="B452" s="23"/>
      <c r="C452" s="23"/>
      <c r="D452" s="23"/>
      <c r="E452" s="35"/>
      <c r="F452" s="168"/>
      <c r="G452" s="168"/>
      <c r="H452" s="23"/>
      <c r="I452" s="23"/>
      <c r="J452" s="23"/>
      <c r="K452" s="37"/>
      <c r="L452" s="23"/>
      <c r="M452" s="23"/>
      <c r="N452" s="23"/>
      <c r="O452" s="23"/>
      <c r="P452" s="23"/>
      <c r="Q452" s="42"/>
      <c r="R452" s="42"/>
      <c r="S452" s="42"/>
      <c r="T452" s="42"/>
      <c r="U452" s="42"/>
      <c r="V452" s="42"/>
      <c r="W452" s="42"/>
      <c r="X452" s="42"/>
      <c r="Y452" s="42"/>
      <c r="Z452" s="42"/>
      <c r="AA452" s="42"/>
      <c r="AB452" s="42"/>
      <c r="AC452" s="42"/>
      <c r="AD452" s="42"/>
    </row>
    <row r="453" spans="1:30" x14ac:dyDescent="0.3">
      <c r="A453" s="55">
        <v>447</v>
      </c>
      <c r="B453" s="23"/>
      <c r="C453" s="23"/>
      <c r="D453" s="23"/>
      <c r="E453" s="35"/>
      <c r="F453" s="168"/>
      <c r="G453" s="168"/>
      <c r="H453" s="23"/>
      <c r="I453" s="23"/>
      <c r="J453" s="23"/>
      <c r="K453" s="37"/>
      <c r="L453" s="23"/>
      <c r="M453" s="23"/>
      <c r="N453" s="23"/>
      <c r="O453" s="23"/>
      <c r="P453" s="23"/>
      <c r="Q453" s="42"/>
      <c r="R453" s="42"/>
      <c r="S453" s="42"/>
      <c r="T453" s="42"/>
      <c r="U453" s="42"/>
      <c r="V453" s="42"/>
      <c r="W453" s="42"/>
      <c r="X453" s="42"/>
      <c r="Y453" s="42"/>
      <c r="Z453" s="42"/>
      <c r="AA453" s="42"/>
      <c r="AB453" s="42"/>
      <c r="AC453" s="42"/>
      <c r="AD453" s="42"/>
    </row>
    <row r="454" spans="1:30" x14ac:dyDescent="0.3">
      <c r="A454" s="55">
        <v>448</v>
      </c>
      <c r="B454" s="23"/>
      <c r="C454" s="23"/>
      <c r="D454" s="23"/>
      <c r="E454" s="35"/>
      <c r="F454" s="168"/>
      <c r="G454" s="168"/>
      <c r="H454" s="23"/>
      <c r="I454" s="23"/>
      <c r="J454" s="23"/>
      <c r="K454" s="37"/>
      <c r="L454" s="23"/>
      <c r="M454" s="23"/>
      <c r="N454" s="23"/>
      <c r="O454" s="23"/>
      <c r="P454" s="23"/>
      <c r="Q454" s="42"/>
      <c r="R454" s="42"/>
      <c r="S454" s="42"/>
      <c r="T454" s="42"/>
      <c r="U454" s="42"/>
      <c r="V454" s="42"/>
      <c r="W454" s="42"/>
      <c r="X454" s="42"/>
      <c r="Y454" s="42"/>
      <c r="Z454" s="42"/>
      <c r="AA454" s="42"/>
      <c r="AB454" s="42"/>
      <c r="AC454" s="42"/>
      <c r="AD454" s="42"/>
    </row>
    <row r="455" spans="1:30" x14ac:dyDescent="0.3">
      <c r="A455" s="55">
        <v>449</v>
      </c>
      <c r="B455" s="23"/>
      <c r="C455" s="23"/>
      <c r="D455" s="23"/>
      <c r="E455" s="35"/>
      <c r="F455" s="168"/>
      <c r="G455" s="168"/>
      <c r="H455" s="23"/>
      <c r="I455" s="23"/>
      <c r="J455" s="23"/>
      <c r="K455" s="37"/>
      <c r="L455" s="23"/>
      <c r="M455" s="23"/>
      <c r="N455" s="23"/>
      <c r="O455" s="23"/>
      <c r="P455" s="23"/>
      <c r="Q455" s="42"/>
      <c r="R455" s="42"/>
      <c r="S455" s="42"/>
      <c r="T455" s="42"/>
      <c r="U455" s="42"/>
      <c r="V455" s="42"/>
      <c r="W455" s="42"/>
      <c r="X455" s="42"/>
      <c r="Y455" s="42"/>
      <c r="Z455" s="42"/>
      <c r="AA455" s="42"/>
      <c r="AB455" s="42"/>
      <c r="AC455" s="42"/>
      <c r="AD455" s="42"/>
    </row>
    <row r="456" spans="1:30" x14ac:dyDescent="0.3">
      <c r="A456" s="55">
        <v>450</v>
      </c>
      <c r="B456" s="23"/>
      <c r="C456" s="23"/>
      <c r="D456" s="23"/>
      <c r="E456" s="35"/>
      <c r="F456" s="168"/>
      <c r="G456" s="168"/>
      <c r="H456" s="23"/>
      <c r="I456" s="23"/>
      <c r="J456" s="23"/>
      <c r="K456" s="37"/>
      <c r="L456" s="23"/>
      <c r="M456" s="23"/>
      <c r="N456" s="23"/>
      <c r="O456" s="23"/>
      <c r="P456" s="23"/>
      <c r="Q456" s="42"/>
      <c r="R456" s="42"/>
      <c r="S456" s="42"/>
      <c r="T456" s="42"/>
      <c r="U456" s="42"/>
      <c r="V456" s="42"/>
      <c r="W456" s="42"/>
      <c r="X456" s="42"/>
      <c r="Y456" s="42"/>
      <c r="Z456" s="42"/>
      <c r="AA456" s="42"/>
      <c r="AB456" s="42"/>
      <c r="AC456" s="42"/>
      <c r="AD456" s="42"/>
    </row>
    <row r="457" spans="1:30" x14ac:dyDescent="0.3">
      <c r="A457" s="55">
        <v>451</v>
      </c>
      <c r="B457" s="23"/>
      <c r="C457" s="23"/>
      <c r="D457" s="23"/>
      <c r="E457" s="35"/>
      <c r="F457" s="168"/>
      <c r="G457" s="168"/>
      <c r="H457" s="23"/>
      <c r="I457" s="23"/>
      <c r="J457" s="23"/>
      <c r="K457" s="37"/>
      <c r="L457" s="23"/>
      <c r="M457" s="23"/>
      <c r="N457" s="23"/>
      <c r="O457" s="23"/>
      <c r="P457" s="23"/>
      <c r="Q457" s="42"/>
      <c r="R457" s="42"/>
      <c r="S457" s="42"/>
      <c r="T457" s="42"/>
      <c r="U457" s="42"/>
      <c r="V457" s="42"/>
      <c r="W457" s="42"/>
      <c r="X457" s="42"/>
      <c r="Y457" s="42"/>
      <c r="Z457" s="42"/>
      <c r="AA457" s="42"/>
      <c r="AB457" s="42"/>
      <c r="AC457" s="42"/>
      <c r="AD457" s="42"/>
    </row>
    <row r="458" spans="1:30" x14ac:dyDescent="0.3">
      <c r="A458" s="55">
        <v>452</v>
      </c>
      <c r="B458" s="23"/>
      <c r="C458" s="23"/>
      <c r="D458" s="23"/>
      <c r="E458" s="35"/>
      <c r="F458" s="168"/>
      <c r="G458" s="168"/>
      <c r="H458" s="23"/>
      <c r="I458" s="23"/>
      <c r="J458" s="23"/>
      <c r="K458" s="37"/>
      <c r="L458" s="23"/>
      <c r="M458" s="23"/>
      <c r="N458" s="23"/>
      <c r="O458" s="23"/>
      <c r="P458" s="23"/>
      <c r="Q458" s="42"/>
      <c r="R458" s="42"/>
      <c r="S458" s="42"/>
      <c r="T458" s="42"/>
      <c r="U458" s="42"/>
      <c r="V458" s="42"/>
      <c r="W458" s="42"/>
      <c r="X458" s="42"/>
      <c r="Y458" s="42"/>
      <c r="Z458" s="42"/>
      <c r="AA458" s="42"/>
      <c r="AB458" s="42"/>
      <c r="AC458" s="42"/>
      <c r="AD458" s="42"/>
    </row>
    <row r="459" spans="1:30" x14ac:dyDescent="0.3">
      <c r="A459" s="55">
        <v>453</v>
      </c>
      <c r="B459" s="23"/>
      <c r="C459" s="23"/>
      <c r="D459" s="23"/>
      <c r="E459" s="35"/>
      <c r="F459" s="168"/>
      <c r="G459" s="168"/>
      <c r="H459" s="23"/>
      <c r="I459" s="23"/>
      <c r="J459" s="23"/>
      <c r="K459" s="37"/>
      <c r="L459" s="23"/>
      <c r="M459" s="23"/>
      <c r="N459" s="23"/>
      <c r="O459" s="23"/>
      <c r="P459" s="23"/>
      <c r="Q459" s="42"/>
      <c r="R459" s="42"/>
      <c r="S459" s="42"/>
      <c r="T459" s="42"/>
      <c r="U459" s="42"/>
      <c r="V459" s="42"/>
      <c r="W459" s="42"/>
      <c r="X459" s="42"/>
      <c r="Y459" s="42"/>
      <c r="Z459" s="42"/>
      <c r="AA459" s="42"/>
      <c r="AB459" s="42"/>
      <c r="AC459" s="42"/>
      <c r="AD459" s="42"/>
    </row>
    <row r="460" spans="1:30" x14ac:dyDescent="0.3">
      <c r="A460" s="55">
        <v>454</v>
      </c>
      <c r="B460" s="23"/>
      <c r="C460" s="23"/>
      <c r="D460" s="23"/>
      <c r="E460" s="35"/>
      <c r="F460" s="168"/>
      <c r="G460" s="168"/>
      <c r="H460" s="23"/>
      <c r="I460" s="23"/>
      <c r="J460" s="23"/>
      <c r="K460" s="37"/>
      <c r="L460" s="23"/>
      <c r="M460" s="23"/>
      <c r="N460" s="23"/>
      <c r="O460" s="23"/>
      <c r="P460" s="23"/>
      <c r="Q460" s="42"/>
      <c r="R460" s="42"/>
      <c r="S460" s="42"/>
      <c r="T460" s="42"/>
      <c r="U460" s="42"/>
      <c r="V460" s="42"/>
      <c r="W460" s="42"/>
      <c r="X460" s="42"/>
      <c r="Y460" s="42"/>
      <c r="Z460" s="42"/>
      <c r="AA460" s="42"/>
      <c r="AB460" s="42"/>
      <c r="AC460" s="42"/>
      <c r="AD460" s="42"/>
    </row>
    <row r="461" spans="1:30" x14ac:dyDescent="0.3">
      <c r="A461" s="55">
        <v>455</v>
      </c>
      <c r="B461" s="23"/>
      <c r="C461" s="23"/>
      <c r="D461" s="23"/>
      <c r="E461" s="35"/>
      <c r="F461" s="168"/>
      <c r="G461" s="168"/>
      <c r="H461" s="23"/>
      <c r="I461" s="23"/>
      <c r="J461" s="23"/>
      <c r="K461" s="37"/>
      <c r="L461" s="23"/>
      <c r="M461" s="23"/>
      <c r="N461" s="23"/>
      <c r="O461" s="23"/>
      <c r="P461" s="23"/>
      <c r="Q461" s="42"/>
      <c r="R461" s="42"/>
      <c r="S461" s="42"/>
      <c r="T461" s="42"/>
      <c r="U461" s="42"/>
      <c r="V461" s="42"/>
      <c r="W461" s="42"/>
      <c r="X461" s="42"/>
      <c r="Y461" s="42"/>
      <c r="Z461" s="42"/>
      <c r="AA461" s="42"/>
      <c r="AB461" s="42"/>
      <c r="AC461" s="42"/>
      <c r="AD461" s="42"/>
    </row>
    <row r="462" spans="1:30" x14ac:dyDescent="0.3">
      <c r="A462" s="55">
        <v>456</v>
      </c>
      <c r="B462" s="23"/>
      <c r="C462" s="23"/>
      <c r="D462" s="23"/>
      <c r="E462" s="35"/>
      <c r="F462" s="168"/>
      <c r="G462" s="168"/>
      <c r="H462" s="23"/>
      <c r="I462" s="23"/>
      <c r="J462" s="23"/>
      <c r="K462" s="37"/>
      <c r="L462" s="23"/>
      <c r="M462" s="23"/>
      <c r="N462" s="23"/>
      <c r="O462" s="23"/>
      <c r="P462" s="23"/>
      <c r="Q462" s="42"/>
      <c r="R462" s="42"/>
      <c r="S462" s="42"/>
      <c r="T462" s="42"/>
      <c r="U462" s="42"/>
      <c r="V462" s="42"/>
      <c r="W462" s="42"/>
      <c r="X462" s="42"/>
      <c r="Y462" s="42"/>
      <c r="Z462" s="42"/>
      <c r="AA462" s="42"/>
      <c r="AB462" s="42"/>
      <c r="AC462" s="42"/>
      <c r="AD462" s="42"/>
    </row>
    <row r="463" spans="1:30" x14ac:dyDescent="0.3">
      <c r="A463" s="55">
        <v>457</v>
      </c>
      <c r="B463" s="23"/>
      <c r="C463" s="23"/>
      <c r="D463" s="23"/>
      <c r="E463" s="35"/>
      <c r="F463" s="168"/>
      <c r="G463" s="168"/>
      <c r="H463" s="23"/>
      <c r="I463" s="23"/>
      <c r="J463" s="23"/>
      <c r="K463" s="37"/>
      <c r="L463" s="23"/>
      <c r="M463" s="23"/>
      <c r="N463" s="23"/>
      <c r="O463" s="23"/>
      <c r="P463" s="23"/>
      <c r="Q463" s="42"/>
      <c r="R463" s="42"/>
      <c r="S463" s="42"/>
      <c r="T463" s="42"/>
      <c r="U463" s="42"/>
      <c r="V463" s="42"/>
      <c r="W463" s="42"/>
      <c r="X463" s="42"/>
      <c r="Y463" s="42"/>
      <c r="Z463" s="42"/>
      <c r="AA463" s="42"/>
      <c r="AB463" s="42"/>
      <c r="AC463" s="42"/>
      <c r="AD463" s="42"/>
    </row>
    <row r="464" spans="1:30" x14ac:dyDescent="0.3">
      <c r="A464" s="55">
        <v>458</v>
      </c>
      <c r="B464" s="23"/>
      <c r="C464" s="23"/>
      <c r="D464" s="23"/>
      <c r="E464" s="35"/>
      <c r="F464" s="168"/>
      <c r="G464" s="168"/>
      <c r="H464" s="23"/>
      <c r="I464" s="23"/>
      <c r="J464" s="23"/>
      <c r="K464" s="37"/>
      <c r="L464" s="23"/>
      <c r="M464" s="23"/>
      <c r="N464" s="23"/>
      <c r="O464" s="23"/>
      <c r="P464" s="23"/>
      <c r="Q464" s="42"/>
      <c r="R464" s="42"/>
      <c r="S464" s="42"/>
      <c r="T464" s="42"/>
      <c r="U464" s="42"/>
      <c r="V464" s="42"/>
      <c r="W464" s="42"/>
      <c r="X464" s="42"/>
      <c r="Y464" s="42"/>
      <c r="Z464" s="42"/>
      <c r="AA464" s="42"/>
      <c r="AB464" s="42"/>
      <c r="AC464" s="42"/>
      <c r="AD464" s="42"/>
    </row>
    <row r="465" spans="1:30" x14ac:dyDescent="0.3">
      <c r="A465" s="55">
        <v>459</v>
      </c>
      <c r="B465" s="23"/>
      <c r="C465" s="23"/>
      <c r="D465" s="23"/>
      <c r="E465" s="35"/>
      <c r="F465" s="168"/>
      <c r="G465" s="168"/>
      <c r="H465" s="23"/>
      <c r="I465" s="23"/>
      <c r="J465" s="23"/>
      <c r="K465" s="37"/>
      <c r="L465" s="23"/>
      <c r="M465" s="23"/>
      <c r="N465" s="23"/>
      <c r="O465" s="23"/>
      <c r="P465" s="23"/>
      <c r="Q465" s="42"/>
      <c r="R465" s="42"/>
      <c r="S465" s="42"/>
      <c r="T465" s="42"/>
      <c r="U465" s="42"/>
      <c r="V465" s="42"/>
      <c r="W465" s="42"/>
      <c r="X465" s="42"/>
      <c r="Y465" s="42"/>
      <c r="Z465" s="42"/>
      <c r="AA465" s="42"/>
      <c r="AB465" s="42"/>
      <c r="AC465" s="42"/>
      <c r="AD465" s="42"/>
    </row>
    <row r="466" spans="1:30" x14ac:dyDescent="0.3">
      <c r="A466" s="55">
        <v>460</v>
      </c>
      <c r="B466" s="23"/>
      <c r="C466" s="23"/>
      <c r="D466" s="23"/>
      <c r="E466" s="35"/>
      <c r="F466" s="168"/>
      <c r="G466" s="168"/>
      <c r="H466" s="23"/>
      <c r="I466" s="23"/>
      <c r="J466" s="23"/>
      <c r="K466" s="37"/>
      <c r="L466" s="23"/>
      <c r="M466" s="23"/>
      <c r="N466" s="23"/>
      <c r="O466" s="23"/>
      <c r="P466" s="23"/>
      <c r="Q466" s="42"/>
      <c r="R466" s="42"/>
      <c r="S466" s="42"/>
      <c r="T466" s="42"/>
      <c r="U466" s="42"/>
      <c r="V466" s="42"/>
      <c r="W466" s="42"/>
      <c r="X466" s="42"/>
      <c r="Y466" s="42"/>
      <c r="Z466" s="42"/>
      <c r="AA466" s="42"/>
      <c r="AB466" s="42"/>
      <c r="AC466" s="42"/>
      <c r="AD466" s="42"/>
    </row>
    <row r="467" spans="1:30" x14ac:dyDescent="0.3">
      <c r="A467" s="55">
        <v>461</v>
      </c>
      <c r="B467" s="23"/>
      <c r="C467" s="23"/>
      <c r="D467" s="23"/>
      <c r="E467" s="35"/>
      <c r="F467" s="168"/>
      <c r="G467" s="168"/>
      <c r="H467" s="23"/>
      <c r="I467" s="23"/>
      <c r="J467" s="23"/>
      <c r="K467" s="37"/>
      <c r="L467" s="23"/>
      <c r="M467" s="23"/>
      <c r="N467" s="23"/>
      <c r="O467" s="23"/>
      <c r="P467" s="23"/>
      <c r="Q467" s="42"/>
      <c r="R467" s="42"/>
      <c r="S467" s="42"/>
      <c r="T467" s="42"/>
      <c r="U467" s="42"/>
      <c r="V467" s="42"/>
      <c r="W467" s="42"/>
      <c r="X467" s="42"/>
      <c r="Y467" s="42"/>
      <c r="Z467" s="42"/>
      <c r="AA467" s="42"/>
      <c r="AB467" s="42"/>
      <c r="AC467" s="42"/>
      <c r="AD467" s="42"/>
    </row>
    <row r="468" spans="1:30" x14ac:dyDescent="0.3">
      <c r="A468" s="55">
        <v>462</v>
      </c>
      <c r="B468" s="23"/>
      <c r="C468" s="23"/>
      <c r="D468" s="23"/>
      <c r="E468" s="35"/>
      <c r="F468" s="168"/>
      <c r="G468" s="168"/>
      <c r="H468" s="23"/>
      <c r="I468" s="23"/>
      <c r="J468" s="23"/>
      <c r="K468" s="37"/>
      <c r="L468" s="23"/>
      <c r="M468" s="23"/>
      <c r="N468" s="23"/>
      <c r="O468" s="23"/>
      <c r="P468" s="23"/>
      <c r="Q468" s="42"/>
      <c r="R468" s="42"/>
      <c r="S468" s="42"/>
      <c r="T468" s="42"/>
      <c r="U468" s="42"/>
      <c r="V468" s="42"/>
      <c r="W468" s="42"/>
      <c r="X468" s="42"/>
      <c r="Y468" s="42"/>
      <c r="Z468" s="42"/>
      <c r="AA468" s="42"/>
      <c r="AB468" s="42"/>
      <c r="AC468" s="42"/>
      <c r="AD468" s="42"/>
    </row>
    <row r="469" spans="1:30" x14ac:dyDescent="0.3">
      <c r="A469" s="55">
        <v>463</v>
      </c>
      <c r="B469" s="23"/>
      <c r="C469" s="23"/>
      <c r="D469" s="23"/>
      <c r="E469" s="35"/>
      <c r="F469" s="168"/>
      <c r="G469" s="168"/>
      <c r="H469" s="23"/>
      <c r="I469" s="23"/>
      <c r="J469" s="23"/>
      <c r="K469" s="37"/>
      <c r="L469" s="23"/>
      <c r="M469" s="23"/>
      <c r="N469" s="23"/>
      <c r="O469" s="23"/>
      <c r="P469" s="23"/>
      <c r="Q469" s="42"/>
      <c r="R469" s="42"/>
      <c r="S469" s="42"/>
      <c r="T469" s="42"/>
      <c r="U469" s="42"/>
      <c r="V469" s="42"/>
      <c r="W469" s="42"/>
      <c r="X469" s="42"/>
      <c r="Y469" s="42"/>
      <c r="Z469" s="42"/>
      <c r="AA469" s="42"/>
      <c r="AB469" s="42"/>
      <c r="AC469" s="42"/>
      <c r="AD469" s="42"/>
    </row>
    <row r="470" spans="1:30" x14ac:dyDescent="0.3">
      <c r="A470" s="55">
        <v>464</v>
      </c>
      <c r="B470" s="23"/>
      <c r="C470" s="23"/>
      <c r="D470" s="23"/>
      <c r="E470" s="35"/>
      <c r="F470" s="168"/>
      <c r="G470" s="168"/>
      <c r="H470" s="23"/>
      <c r="I470" s="23"/>
      <c r="J470" s="23"/>
      <c r="K470" s="37"/>
      <c r="L470" s="23"/>
      <c r="M470" s="23"/>
      <c r="N470" s="23"/>
      <c r="O470" s="23"/>
      <c r="P470" s="23"/>
      <c r="Q470" s="42"/>
      <c r="R470" s="42"/>
      <c r="S470" s="42"/>
      <c r="T470" s="42"/>
      <c r="U470" s="42"/>
      <c r="V470" s="42"/>
      <c r="W470" s="42"/>
      <c r="X470" s="42"/>
      <c r="Y470" s="42"/>
      <c r="Z470" s="42"/>
      <c r="AA470" s="42"/>
      <c r="AB470" s="42"/>
      <c r="AC470" s="42"/>
      <c r="AD470" s="42"/>
    </row>
    <row r="471" spans="1:30" x14ac:dyDescent="0.3">
      <c r="A471" s="55">
        <v>465</v>
      </c>
      <c r="B471" s="23"/>
      <c r="C471" s="23"/>
      <c r="D471" s="23"/>
      <c r="E471" s="35"/>
      <c r="F471" s="168"/>
      <c r="G471" s="168"/>
      <c r="H471" s="23"/>
      <c r="I471" s="23"/>
      <c r="J471" s="23"/>
      <c r="K471" s="37"/>
      <c r="L471" s="23"/>
      <c r="M471" s="23"/>
      <c r="N471" s="23"/>
      <c r="O471" s="23"/>
      <c r="P471" s="23"/>
      <c r="Q471" s="42"/>
      <c r="R471" s="42"/>
      <c r="S471" s="42"/>
      <c r="T471" s="42"/>
      <c r="U471" s="42"/>
      <c r="V471" s="42"/>
      <c r="W471" s="42"/>
      <c r="X471" s="42"/>
      <c r="Y471" s="42"/>
      <c r="Z471" s="42"/>
      <c r="AA471" s="42"/>
      <c r="AB471" s="42"/>
      <c r="AC471" s="42"/>
      <c r="AD471" s="42"/>
    </row>
    <row r="472" spans="1:30" x14ac:dyDescent="0.3">
      <c r="A472" s="55">
        <v>466</v>
      </c>
      <c r="B472" s="23"/>
      <c r="C472" s="23"/>
      <c r="D472" s="23"/>
      <c r="E472" s="35"/>
      <c r="F472" s="168"/>
      <c r="G472" s="168"/>
      <c r="H472" s="23"/>
      <c r="I472" s="23"/>
      <c r="J472" s="23"/>
      <c r="K472" s="37"/>
      <c r="L472" s="23"/>
      <c r="M472" s="23"/>
      <c r="N472" s="23"/>
      <c r="O472" s="23"/>
      <c r="P472" s="23"/>
      <c r="Q472" s="42"/>
      <c r="R472" s="42"/>
      <c r="S472" s="42"/>
      <c r="T472" s="42"/>
      <c r="U472" s="42"/>
      <c r="V472" s="42"/>
      <c r="W472" s="42"/>
      <c r="X472" s="42"/>
      <c r="Y472" s="42"/>
      <c r="Z472" s="42"/>
      <c r="AA472" s="42"/>
      <c r="AB472" s="42"/>
      <c r="AC472" s="42"/>
      <c r="AD472" s="42"/>
    </row>
    <row r="473" spans="1:30" x14ac:dyDescent="0.3">
      <c r="A473" s="55">
        <v>467</v>
      </c>
      <c r="B473" s="23"/>
      <c r="C473" s="23"/>
      <c r="D473" s="23"/>
      <c r="E473" s="35"/>
      <c r="F473" s="168"/>
      <c r="G473" s="168"/>
      <c r="H473" s="23"/>
      <c r="I473" s="23"/>
      <c r="J473" s="23"/>
      <c r="K473" s="37"/>
      <c r="L473" s="23"/>
      <c r="M473" s="23"/>
      <c r="N473" s="23"/>
      <c r="O473" s="23"/>
      <c r="P473" s="23"/>
      <c r="Q473" s="42"/>
      <c r="R473" s="42"/>
      <c r="S473" s="42"/>
      <c r="T473" s="42"/>
      <c r="U473" s="42"/>
      <c r="V473" s="42"/>
      <c r="W473" s="42"/>
      <c r="X473" s="42"/>
      <c r="Y473" s="42"/>
      <c r="Z473" s="42"/>
      <c r="AA473" s="42"/>
      <c r="AB473" s="42"/>
      <c r="AC473" s="42"/>
      <c r="AD473" s="42"/>
    </row>
    <row r="474" spans="1:30" x14ac:dyDescent="0.3">
      <c r="A474" s="55">
        <v>468</v>
      </c>
      <c r="B474" s="23"/>
      <c r="C474" s="23"/>
      <c r="D474" s="23"/>
      <c r="E474" s="35"/>
      <c r="F474" s="168"/>
      <c r="G474" s="168"/>
      <c r="H474" s="23"/>
      <c r="I474" s="23"/>
      <c r="J474" s="23"/>
      <c r="K474" s="37"/>
      <c r="L474" s="23"/>
      <c r="M474" s="23"/>
      <c r="N474" s="23"/>
      <c r="O474" s="23"/>
      <c r="P474" s="23"/>
      <c r="Q474" s="42"/>
      <c r="R474" s="42"/>
      <c r="S474" s="42"/>
      <c r="T474" s="42"/>
      <c r="U474" s="42"/>
      <c r="V474" s="42"/>
      <c r="W474" s="42"/>
      <c r="X474" s="42"/>
      <c r="Y474" s="42"/>
      <c r="Z474" s="42"/>
      <c r="AA474" s="42"/>
      <c r="AB474" s="42"/>
      <c r="AC474" s="42"/>
      <c r="AD474" s="42"/>
    </row>
    <row r="475" spans="1:30" x14ac:dyDescent="0.3">
      <c r="A475" s="55">
        <v>469</v>
      </c>
      <c r="B475" s="23"/>
      <c r="C475" s="23"/>
      <c r="D475" s="23"/>
      <c r="E475" s="35"/>
      <c r="F475" s="168"/>
      <c r="G475" s="168"/>
      <c r="H475" s="23"/>
      <c r="I475" s="23"/>
      <c r="J475" s="23"/>
      <c r="K475" s="37"/>
      <c r="L475" s="23"/>
      <c r="M475" s="23"/>
      <c r="N475" s="23"/>
      <c r="O475" s="23"/>
      <c r="P475" s="23"/>
      <c r="Q475" s="42"/>
      <c r="R475" s="42"/>
      <c r="S475" s="42"/>
      <c r="T475" s="42"/>
      <c r="U475" s="42"/>
      <c r="V475" s="42"/>
      <c r="W475" s="42"/>
      <c r="X475" s="42"/>
      <c r="Y475" s="42"/>
      <c r="Z475" s="42"/>
      <c r="AA475" s="42"/>
      <c r="AB475" s="42"/>
      <c r="AC475" s="42"/>
      <c r="AD475" s="42"/>
    </row>
    <row r="476" spans="1:30" x14ac:dyDescent="0.3">
      <c r="A476" s="55">
        <v>470</v>
      </c>
      <c r="B476" s="23"/>
      <c r="C476" s="23"/>
      <c r="D476" s="23"/>
      <c r="E476" s="35"/>
      <c r="F476" s="168"/>
      <c r="G476" s="168"/>
      <c r="H476" s="23"/>
      <c r="I476" s="23"/>
      <c r="J476" s="23"/>
      <c r="K476" s="37"/>
      <c r="L476" s="23"/>
      <c r="M476" s="23"/>
      <c r="N476" s="23"/>
      <c r="O476" s="23"/>
      <c r="P476" s="23"/>
      <c r="Q476" s="42"/>
      <c r="R476" s="42"/>
      <c r="S476" s="42"/>
      <c r="T476" s="42"/>
      <c r="U476" s="42"/>
      <c r="V476" s="42"/>
      <c r="W476" s="42"/>
      <c r="X476" s="42"/>
      <c r="Y476" s="42"/>
      <c r="Z476" s="42"/>
      <c r="AA476" s="42"/>
      <c r="AB476" s="42"/>
      <c r="AC476" s="42"/>
      <c r="AD476" s="42"/>
    </row>
    <row r="477" spans="1:30" x14ac:dyDescent="0.3">
      <c r="A477" s="55">
        <v>471</v>
      </c>
      <c r="B477" s="23"/>
      <c r="C477" s="23"/>
      <c r="D477" s="23"/>
      <c r="E477" s="35"/>
      <c r="F477" s="168"/>
      <c r="G477" s="168"/>
      <c r="H477" s="23"/>
      <c r="I477" s="23"/>
      <c r="J477" s="23"/>
      <c r="K477" s="37"/>
      <c r="L477" s="23"/>
      <c r="M477" s="23"/>
      <c r="N477" s="23"/>
      <c r="O477" s="23"/>
      <c r="P477" s="23"/>
      <c r="Q477" s="42"/>
      <c r="R477" s="42"/>
      <c r="S477" s="42"/>
      <c r="T477" s="42"/>
      <c r="U477" s="42"/>
      <c r="V477" s="42"/>
      <c r="W477" s="42"/>
      <c r="X477" s="42"/>
      <c r="Y477" s="42"/>
      <c r="Z477" s="42"/>
      <c r="AA477" s="42"/>
      <c r="AB477" s="42"/>
      <c r="AC477" s="42"/>
      <c r="AD477" s="42"/>
    </row>
    <row r="478" spans="1:30" x14ac:dyDescent="0.3">
      <c r="A478" s="55">
        <v>472</v>
      </c>
      <c r="B478" s="23"/>
      <c r="C478" s="23"/>
      <c r="D478" s="23"/>
      <c r="E478" s="35"/>
      <c r="F478" s="168"/>
      <c r="G478" s="168"/>
      <c r="H478" s="23"/>
      <c r="I478" s="23"/>
      <c r="J478" s="23"/>
      <c r="K478" s="37"/>
      <c r="L478" s="23"/>
      <c r="M478" s="23"/>
      <c r="N478" s="23"/>
      <c r="O478" s="23"/>
      <c r="P478" s="23"/>
      <c r="Q478" s="42"/>
      <c r="R478" s="42"/>
      <c r="S478" s="42"/>
      <c r="T478" s="42"/>
      <c r="U478" s="42"/>
      <c r="V478" s="42"/>
      <c r="W478" s="42"/>
      <c r="X478" s="42"/>
      <c r="Y478" s="42"/>
      <c r="Z478" s="42"/>
      <c r="AA478" s="42"/>
      <c r="AB478" s="42"/>
      <c r="AC478" s="42"/>
      <c r="AD478" s="42"/>
    </row>
    <row r="479" spans="1:30" x14ac:dyDescent="0.3">
      <c r="A479" s="55">
        <v>473</v>
      </c>
      <c r="B479" s="23"/>
      <c r="C479" s="23"/>
      <c r="D479" s="23"/>
      <c r="E479" s="35"/>
      <c r="F479" s="168"/>
      <c r="G479" s="168"/>
      <c r="H479" s="23"/>
      <c r="I479" s="23"/>
      <c r="J479" s="23"/>
      <c r="K479" s="37"/>
      <c r="L479" s="23"/>
      <c r="M479" s="23"/>
      <c r="N479" s="23"/>
      <c r="O479" s="23"/>
      <c r="P479" s="23"/>
      <c r="Q479" s="42"/>
      <c r="R479" s="42"/>
      <c r="S479" s="42"/>
      <c r="T479" s="42"/>
      <c r="U479" s="42"/>
      <c r="V479" s="42"/>
      <c r="W479" s="42"/>
      <c r="X479" s="42"/>
      <c r="Y479" s="42"/>
      <c r="Z479" s="42"/>
      <c r="AA479" s="42"/>
      <c r="AB479" s="42"/>
      <c r="AC479" s="42"/>
      <c r="AD479" s="42"/>
    </row>
    <row r="480" spans="1:30" x14ac:dyDescent="0.3">
      <c r="A480" s="55">
        <v>474</v>
      </c>
      <c r="B480" s="23"/>
      <c r="C480" s="23"/>
      <c r="D480" s="23"/>
      <c r="E480" s="35"/>
      <c r="F480" s="168"/>
      <c r="G480" s="168"/>
      <c r="H480" s="23"/>
      <c r="I480" s="23"/>
      <c r="J480" s="23"/>
      <c r="K480" s="37"/>
      <c r="L480" s="23"/>
      <c r="M480" s="23"/>
      <c r="N480" s="23"/>
      <c r="O480" s="23"/>
      <c r="P480" s="23"/>
      <c r="Q480" s="42"/>
      <c r="R480" s="42"/>
      <c r="S480" s="42"/>
      <c r="T480" s="42"/>
      <c r="U480" s="42"/>
      <c r="V480" s="42"/>
      <c r="W480" s="42"/>
      <c r="X480" s="42"/>
      <c r="Y480" s="42"/>
      <c r="Z480" s="42"/>
      <c r="AA480" s="42"/>
      <c r="AB480" s="42"/>
      <c r="AC480" s="42"/>
      <c r="AD480" s="42"/>
    </row>
    <row r="481" spans="1:30" x14ac:dyDescent="0.3">
      <c r="A481" s="55">
        <v>475</v>
      </c>
      <c r="B481" s="23"/>
      <c r="C481" s="23"/>
      <c r="D481" s="23"/>
      <c r="E481" s="35"/>
      <c r="F481" s="168"/>
      <c r="G481" s="168"/>
      <c r="H481" s="23"/>
      <c r="I481" s="23"/>
      <c r="J481" s="23"/>
      <c r="K481" s="37"/>
      <c r="L481" s="23"/>
      <c r="M481" s="23"/>
      <c r="N481" s="23"/>
      <c r="O481" s="23"/>
      <c r="P481" s="23"/>
      <c r="Q481" s="42"/>
      <c r="R481" s="42"/>
      <c r="S481" s="42"/>
      <c r="T481" s="42"/>
      <c r="U481" s="42"/>
      <c r="V481" s="42"/>
      <c r="W481" s="42"/>
      <c r="X481" s="42"/>
      <c r="Y481" s="42"/>
      <c r="Z481" s="42"/>
      <c r="AA481" s="42"/>
      <c r="AB481" s="42"/>
      <c r="AC481" s="42"/>
      <c r="AD481" s="42"/>
    </row>
    <row r="482" spans="1:30" x14ac:dyDescent="0.3">
      <c r="A482" s="55">
        <v>476</v>
      </c>
      <c r="B482" s="23"/>
      <c r="C482" s="23"/>
      <c r="D482" s="23"/>
      <c r="E482" s="35"/>
      <c r="F482" s="168"/>
      <c r="G482" s="168"/>
      <c r="H482" s="23"/>
      <c r="I482" s="23"/>
      <c r="J482" s="23"/>
      <c r="K482" s="37"/>
      <c r="L482" s="23"/>
      <c r="M482" s="23"/>
      <c r="N482" s="23"/>
      <c r="O482" s="23"/>
      <c r="P482" s="23"/>
      <c r="Q482" s="42"/>
      <c r="R482" s="42"/>
      <c r="S482" s="42"/>
      <c r="T482" s="42"/>
      <c r="U482" s="42"/>
      <c r="V482" s="42"/>
      <c r="W482" s="42"/>
      <c r="X482" s="42"/>
      <c r="Y482" s="42"/>
      <c r="Z482" s="42"/>
      <c r="AA482" s="42"/>
      <c r="AB482" s="42"/>
      <c r="AC482" s="42"/>
      <c r="AD482" s="42"/>
    </row>
    <row r="483" spans="1:30" x14ac:dyDescent="0.3">
      <c r="A483" s="55">
        <v>477</v>
      </c>
      <c r="B483" s="23"/>
      <c r="C483" s="23"/>
      <c r="D483" s="23"/>
      <c r="E483" s="35"/>
      <c r="F483" s="168"/>
      <c r="G483" s="168"/>
      <c r="H483" s="23"/>
      <c r="I483" s="23"/>
      <c r="J483" s="23"/>
      <c r="K483" s="37"/>
      <c r="L483" s="23"/>
      <c r="M483" s="23"/>
      <c r="N483" s="23"/>
      <c r="O483" s="23"/>
      <c r="P483" s="23"/>
      <c r="Q483" s="42"/>
      <c r="R483" s="42"/>
      <c r="S483" s="42"/>
      <c r="T483" s="42"/>
      <c r="U483" s="42"/>
      <c r="V483" s="42"/>
      <c r="W483" s="42"/>
      <c r="X483" s="42"/>
      <c r="Y483" s="42"/>
      <c r="Z483" s="42"/>
      <c r="AA483" s="42"/>
      <c r="AB483" s="42"/>
      <c r="AC483" s="42"/>
      <c r="AD483" s="42"/>
    </row>
    <row r="484" spans="1:30" x14ac:dyDescent="0.3">
      <c r="A484" s="55">
        <v>478</v>
      </c>
      <c r="B484" s="23"/>
      <c r="C484" s="23"/>
      <c r="D484" s="23"/>
      <c r="E484" s="35"/>
      <c r="F484" s="168"/>
      <c r="G484" s="168"/>
      <c r="H484" s="23"/>
      <c r="I484" s="23"/>
      <c r="J484" s="23"/>
      <c r="K484" s="37"/>
      <c r="L484" s="23"/>
      <c r="M484" s="23"/>
      <c r="N484" s="23"/>
      <c r="O484" s="23"/>
      <c r="P484" s="23"/>
      <c r="Q484" s="42"/>
      <c r="R484" s="42"/>
      <c r="S484" s="42"/>
      <c r="T484" s="42"/>
      <c r="U484" s="42"/>
      <c r="V484" s="42"/>
      <c r="W484" s="42"/>
      <c r="X484" s="42"/>
      <c r="Y484" s="42"/>
      <c r="Z484" s="42"/>
      <c r="AA484" s="42"/>
      <c r="AB484" s="42"/>
      <c r="AC484" s="42"/>
      <c r="AD484" s="42"/>
    </row>
    <row r="485" spans="1:30" x14ac:dyDescent="0.3">
      <c r="A485" s="55">
        <v>479</v>
      </c>
      <c r="B485" s="23"/>
      <c r="C485" s="23"/>
      <c r="D485" s="23"/>
      <c r="E485" s="35"/>
      <c r="F485" s="168"/>
      <c r="G485" s="168"/>
      <c r="H485" s="23"/>
      <c r="I485" s="23"/>
      <c r="J485" s="23"/>
      <c r="K485" s="37"/>
      <c r="L485" s="23"/>
      <c r="M485" s="23"/>
      <c r="N485" s="23"/>
      <c r="O485" s="23"/>
      <c r="P485" s="23"/>
      <c r="Q485" s="42"/>
      <c r="R485" s="42"/>
      <c r="S485" s="42"/>
      <c r="T485" s="42"/>
      <c r="U485" s="42"/>
      <c r="V485" s="42"/>
      <c r="W485" s="42"/>
      <c r="X485" s="42"/>
      <c r="Y485" s="42"/>
      <c r="Z485" s="42"/>
      <c r="AA485" s="42"/>
      <c r="AB485" s="42"/>
      <c r="AC485" s="42"/>
      <c r="AD485" s="42"/>
    </row>
    <row r="486" spans="1:30" x14ac:dyDescent="0.3">
      <c r="A486" s="55">
        <v>480</v>
      </c>
      <c r="B486" s="23"/>
      <c r="C486" s="23"/>
      <c r="D486" s="23"/>
      <c r="E486" s="35"/>
      <c r="F486" s="168"/>
      <c r="G486" s="168"/>
      <c r="H486" s="23"/>
      <c r="I486" s="23"/>
      <c r="J486" s="23"/>
      <c r="K486" s="37"/>
      <c r="L486" s="23"/>
      <c r="M486" s="23"/>
      <c r="N486" s="23"/>
      <c r="O486" s="23"/>
      <c r="P486" s="23"/>
      <c r="Q486" s="42"/>
      <c r="R486" s="42"/>
      <c r="S486" s="42"/>
      <c r="T486" s="42"/>
      <c r="U486" s="42"/>
      <c r="V486" s="42"/>
      <c r="W486" s="42"/>
      <c r="X486" s="42"/>
      <c r="Y486" s="42"/>
      <c r="Z486" s="42"/>
      <c r="AA486" s="42"/>
      <c r="AB486" s="42"/>
      <c r="AC486" s="42"/>
      <c r="AD486" s="42"/>
    </row>
    <row r="487" spans="1:30" x14ac:dyDescent="0.3">
      <c r="A487" s="55">
        <v>481</v>
      </c>
      <c r="B487" s="23"/>
      <c r="C487" s="23"/>
      <c r="D487" s="23"/>
      <c r="E487" s="35"/>
      <c r="F487" s="168"/>
      <c r="G487" s="168"/>
      <c r="H487" s="23"/>
      <c r="I487" s="23"/>
      <c r="J487" s="23"/>
      <c r="K487" s="37"/>
      <c r="L487" s="23"/>
      <c r="M487" s="23"/>
      <c r="N487" s="23"/>
      <c r="O487" s="23"/>
      <c r="P487" s="23"/>
      <c r="Q487" s="42"/>
      <c r="R487" s="42"/>
      <c r="S487" s="42"/>
      <c r="T487" s="42"/>
      <c r="U487" s="42"/>
      <c r="V487" s="42"/>
      <c r="W487" s="42"/>
      <c r="X487" s="42"/>
      <c r="Y487" s="42"/>
      <c r="Z487" s="42"/>
      <c r="AA487" s="42"/>
      <c r="AB487" s="42"/>
      <c r="AC487" s="42"/>
      <c r="AD487" s="42"/>
    </row>
    <row r="488" spans="1:30" x14ac:dyDescent="0.3">
      <c r="A488" s="55">
        <v>482</v>
      </c>
      <c r="B488" s="23"/>
      <c r="C488" s="23"/>
      <c r="D488" s="23"/>
      <c r="E488" s="35"/>
      <c r="F488" s="168"/>
      <c r="G488" s="168"/>
      <c r="H488" s="23"/>
      <c r="I488" s="23"/>
      <c r="J488" s="23"/>
      <c r="K488" s="37"/>
      <c r="L488" s="23"/>
      <c r="M488" s="23"/>
      <c r="N488" s="23"/>
      <c r="O488" s="23"/>
      <c r="P488" s="23"/>
      <c r="Q488" s="42"/>
      <c r="R488" s="42"/>
      <c r="S488" s="42"/>
      <c r="T488" s="42"/>
      <c r="U488" s="42"/>
      <c r="V488" s="42"/>
      <c r="W488" s="42"/>
      <c r="X488" s="42"/>
      <c r="Y488" s="42"/>
      <c r="Z488" s="42"/>
      <c r="AA488" s="42"/>
      <c r="AB488" s="42"/>
      <c r="AC488" s="42"/>
      <c r="AD488" s="42"/>
    </row>
    <row r="489" spans="1:30" x14ac:dyDescent="0.3">
      <c r="A489" s="55">
        <v>483</v>
      </c>
      <c r="B489" s="23"/>
      <c r="C489" s="23"/>
      <c r="D489" s="23"/>
      <c r="E489" s="35"/>
      <c r="F489" s="168"/>
      <c r="G489" s="168"/>
      <c r="H489" s="23"/>
      <c r="I489" s="23"/>
      <c r="J489" s="23"/>
      <c r="K489" s="37"/>
      <c r="L489" s="23"/>
      <c r="M489" s="23"/>
      <c r="N489" s="23"/>
      <c r="O489" s="23"/>
      <c r="P489" s="23"/>
      <c r="Q489" s="42"/>
      <c r="R489" s="42"/>
      <c r="S489" s="42"/>
      <c r="T489" s="42"/>
      <c r="U489" s="42"/>
      <c r="V489" s="42"/>
      <c r="W489" s="42"/>
      <c r="X489" s="42"/>
      <c r="Y489" s="42"/>
      <c r="Z489" s="42"/>
      <c r="AA489" s="42"/>
      <c r="AB489" s="42"/>
      <c r="AC489" s="42"/>
      <c r="AD489" s="42"/>
    </row>
    <row r="490" spans="1:30" x14ac:dyDescent="0.3">
      <c r="A490" s="55">
        <v>484</v>
      </c>
      <c r="B490" s="23"/>
      <c r="C490" s="23"/>
      <c r="D490" s="23"/>
      <c r="E490" s="35"/>
      <c r="F490" s="168"/>
      <c r="G490" s="168"/>
      <c r="H490" s="23"/>
      <c r="I490" s="23"/>
      <c r="J490" s="23"/>
      <c r="K490" s="37"/>
      <c r="L490" s="23"/>
      <c r="M490" s="23"/>
      <c r="N490" s="23"/>
      <c r="O490" s="23"/>
      <c r="P490" s="23"/>
      <c r="Q490" s="42"/>
      <c r="R490" s="42"/>
      <c r="S490" s="42"/>
      <c r="T490" s="42"/>
      <c r="U490" s="42"/>
      <c r="V490" s="42"/>
      <c r="W490" s="42"/>
      <c r="X490" s="42"/>
      <c r="Y490" s="42"/>
      <c r="Z490" s="42"/>
      <c r="AA490" s="42"/>
      <c r="AB490" s="42"/>
      <c r="AC490" s="42"/>
      <c r="AD490" s="42"/>
    </row>
    <row r="491" spans="1:30" x14ac:dyDescent="0.3">
      <c r="A491" s="55">
        <v>485</v>
      </c>
      <c r="B491" s="23"/>
      <c r="C491" s="23"/>
      <c r="D491" s="23"/>
      <c r="E491" s="35"/>
      <c r="F491" s="168"/>
      <c r="G491" s="168"/>
      <c r="H491" s="23"/>
      <c r="I491" s="23"/>
      <c r="J491" s="23"/>
      <c r="K491" s="37"/>
      <c r="L491" s="23"/>
      <c r="M491" s="23"/>
      <c r="N491" s="23"/>
      <c r="O491" s="23"/>
      <c r="P491" s="23"/>
      <c r="Q491" s="42"/>
      <c r="R491" s="42"/>
      <c r="S491" s="42"/>
      <c r="T491" s="42"/>
      <c r="U491" s="42"/>
      <c r="V491" s="42"/>
      <c r="W491" s="42"/>
      <c r="X491" s="42"/>
      <c r="Y491" s="42"/>
      <c r="Z491" s="42"/>
      <c r="AA491" s="42"/>
      <c r="AB491" s="42"/>
      <c r="AC491" s="42"/>
      <c r="AD491" s="42"/>
    </row>
    <row r="492" spans="1:30" x14ac:dyDescent="0.3">
      <c r="A492" s="55">
        <v>486</v>
      </c>
      <c r="B492" s="23"/>
      <c r="C492" s="23"/>
      <c r="D492" s="23"/>
      <c r="E492" s="35"/>
      <c r="F492" s="168"/>
      <c r="G492" s="168"/>
      <c r="H492" s="23"/>
      <c r="I492" s="23"/>
      <c r="J492" s="23"/>
      <c r="K492" s="37"/>
      <c r="L492" s="23"/>
      <c r="M492" s="23"/>
      <c r="N492" s="23"/>
      <c r="O492" s="23"/>
      <c r="P492" s="23"/>
      <c r="Q492" s="42"/>
      <c r="R492" s="42"/>
      <c r="S492" s="42"/>
      <c r="T492" s="42"/>
      <c r="U492" s="42"/>
      <c r="V492" s="42"/>
      <c r="W492" s="42"/>
      <c r="X492" s="42"/>
      <c r="Y492" s="42"/>
      <c r="Z492" s="42"/>
      <c r="AA492" s="42"/>
      <c r="AB492" s="42"/>
      <c r="AC492" s="42"/>
      <c r="AD492" s="42"/>
    </row>
    <row r="493" spans="1:30" x14ac:dyDescent="0.3">
      <c r="A493" s="55">
        <v>487</v>
      </c>
      <c r="B493" s="23"/>
      <c r="C493" s="23"/>
      <c r="D493" s="23"/>
      <c r="E493" s="35"/>
      <c r="F493" s="168"/>
      <c r="G493" s="168"/>
      <c r="H493" s="23"/>
      <c r="I493" s="23"/>
      <c r="J493" s="23"/>
      <c r="K493" s="37"/>
      <c r="L493" s="23"/>
      <c r="M493" s="23"/>
      <c r="N493" s="23"/>
      <c r="O493" s="23"/>
      <c r="P493" s="23"/>
      <c r="Q493" s="42"/>
      <c r="R493" s="42"/>
      <c r="S493" s="42"/>
      <c r="T493" s="42"/>
      <c r="U493" s="42"/>
      <c r="V493" s="42"/>
      <c r="W493" s="42"/>
      <c r="X493" s="42"/>
      <c r="Y493" s="42"/>
      <c r="Z493" s="42"/>
      <c r="AA493" s="42"/>
      <c r="AB493" s="42"/>
      <c r="AC493" s="42"/>
      <c r="AD493" s="42"/>
    </row>
    <row r="494" spans="1:30" x14ac:dyDescent="0.3">
      <c r="A494" s="55">
        <v>488</v>
      </c>
      <c r="B494" s="23"/>
      <c r="C494" s="23"/>
      <c r="D494" s="23"/>
      <c r="E494" s="35"/>
      <c r="F494" s="168"/>
      <c r="G494" s="168"/>
      <c r="H494" s="23"/>
      <c r="I494" s="23"/>
      <c r="J494" s="23"/>
      <c r="K494" s="37"/>
      <c r="L494" s="23"/>
      <c r="M494" s="23"/>
      <c r="N494" s="23"/>
      <c r="O494" s="23"/>
      <c r="P494" s="23"/>
      <c r="Q494" s="42"/>
      <c r="R494" s="42"/>
      <c r="S494" s="42"/>
      <c r="T494" s="42"/>
      <c r="U494" s="42"/>
      <c r="V494" s="42"/>
      <c r="W494" s="42"/>
      <c r="X494" s="42"/>
      <c r="Y494" s="42"/>
      <c r="Z494" s="42"/>
      <c r="AA494" s="42"/>
      <c r="AB494" s="42"/>
      <c r="AC494" s="42"/>
      <c r="AD494" s="42"/>
    </row>
    <row r="495" spans="1:30" x14ac:dyDescent="0.3">
      <c r="A495" s="55">
        <v>489</v>
      </c>
      <c r="B495" s="23"/>
      <c r="C495" s="23"/>
      <c r="D495" s="23"/>
      <c r="E495" s="35"/>
      <c r="F495" s="168"/>
      <c r="G495" s="168"/>
      <c r="H495" s="23"/>
      <c r="I495" s="23"/>
      <c r="J495" s="23"/>
      <c r="K495" s="37"/>
      <c r="L495" s="23"/>
      <c r="M495" s="23"/>
      <c r="N495" s="23"/>
      <c r="O495" s="23"/>
      <c r="P495" s="23"/>
      <c r="Q495" s="42"/>
      <c r="R495" s="42"/>
      <c r="S495" s="42"/>
      <c r="T495" s="42"/>
      <c r="U495" s="42"/>
      <c r="V495" s="42"/>
      <c r="W495" s="42"/>
      <c r="X495" s="42"/>
      <c r="Y495" s="42"/>
      <c r="Z495" s="42"/>
      <c r="AA495" s="42"/>
      <c r="AB495" s="42"/>
      <c r="AC495" s="42"/>
      <c r="AD495" s="42"/>
    </row>
    <row r="496" spans="1:30" x14ac:dyDescent="0.3">
      <c r="A496" s="55">
        <v>490</v>
      </c>
      <c r="B496" s="23"/>
      <c r="C496" s="23"/>
      <c r="D496" s="23"/>
      <c r="E496" s="35"/>
      <c r="F496" s="168"/>
      <c r="G496" s="168"/>
      <c r="H496" s="23"/>
      <c r="I496" s="23"/>
      <c r="J496" s="23"/>
      <c r="K496" s="37"/>
      <c r="L496" s="23"/>
      <c r="M496" s="23"/>
      <c r="N496" s="23"/>
      <c r="O496" s="23"/>
      <c r="P496" s="23"/>
      <c r="Q496" s="42"/>
      <c r="R496" s="42"/>
      <c r="S496" s="42"/>
      <c r="T496" s="42"/>
      <c r="U496" s="42"/>
      <c r="V496" s="42"/>
      <c r="W496" s="42"/>
      <c r="X496" s="42"/>
      <c r="Y496" s="42"/>
      <c r="Z496" s="42"/>
      <c r="AA496" s="42"/>
      <c r="AB496" s="42"/>
      <c r="AC496" s="42"/>
      <c r="AD496" s="42"/>
    </row>
    <row r="497" spans="1:30" x14ac:dyDescent="0.3">
      <c r="A497" s="55">
        <v>491</v>
      </c>
      <c r="B497" s="23"/>
      <c r="C497" s="23"/>
      <c r="D497" s="23"/>
      <c r="E497" s="35"/>
      <c r="F497" s="168"/>
      <c r="G497" s="168"/>
      <c r="H497" s="23"/>
      <c r="I497" s="23"/>
      <c r="J497" s="23"/>
      <c r="K497" s="37"/>
      <c r="L497" s="23"/>
      <c r="M497" s="23"/>
      <c r="N497" s="23"/>
      <c r="O497" s="23"/>
      <c r="P497" s="23"/>
      <c r="Q497" s="42"/>
      <c r="R497" s="42"/>
      <c r="S497" s="42"/>
      <c r="T497" s="42"/>
      <c r="U497" s="42"/>
      <c r="V497" s="42"/>
      <c r="W497" s="42"/>
      <c r="X497" s="42"/>
      <c r="Y497" s="42"/>
      <c r="Z497" s="42"/>
      <c r="AA497" s="42"/>
      <c r="AB497" s="42"/>
      <c r="AC497" s="42"/>
      <c r="AD497" s="42"/>
    </row>
    <row r="498" spans="1:30" x14ac:dyDescent="0.3">
      <c r="A498" s="55">
        <v>492</v>
      </c>
      <c r="B498" s="23"/>
      <c r="C498" s="23"/>
      <c r="D498" s="23"/>
      <c r="E498" s="35"/>
      <c r="F498" s="168"/>
      <c r="G498" s="168"/>
      <c r="H498" s="23"/>
      <c r="I498" s="23"/>
      <c r="J498" s="23"/>
      <c r="K498" s="37"/>
      <c r="L498" s="23"/>
      <c r="M498" s="23"/>
      <c r="N498" s="23"/>
      <c r="O498" s="23"/>
      <c r="P498" s="23"/>
      <c r="Q498" s="42"/>
      <c r="R498" s="42"/>
      <c r="S498" s="42"/>
      <c r="T498" s="42"/>
      <c r="U498" s="42"/>
      <c r="V498" s="42"/>
      <c r="W498" s="42"/>
      <c r="X498" s="42"/>
      <c r="Y498" s="42"/>
      <c r="Z498" s="42"/>
      <c r="AA498" s="42"/>
      <c r="AB498" s="42"/>
      <c r="AC498" s="42"/>
      <c r="AD498" s="42"/>
    </row>
    <row r="499" spans="1:30" x14ac:dyDescent="0.3">
      <c r="A499" s="55">
        <v>493</v>
      </c>
      <c r="B499" s="23"/>
      <c r="C499" s="23"/>
      <c r="D499" s="23"/>
      <c r="E499" s="35"/>
      <c r="F499" s="168"/>
      <c r="G499" s="168"/>
      <c r="H499" s="23"/>
      <c r="I499" s="23"/>
      <c r="J499" s="23"/>
      <c r="K499" s="37"/>
      <c r="L499" s="23"/>
      <c r="M499" s="23"/>
      <c r="N499" s="23"/>
      <c r="O499" s="23"/>
      <c r="P499" s="23"/>
      <c r="Q499" s="42"/>
      <c r="R499" s="42"/>
      <c r="S499" s="42"/>
      <c r="T499" s="42"/>
      <c r="U499" s="42"/>
      <c r="V499" s="42"/>
      <c r="W499" s="42"/>
      <c r="X499" s="42"/>
      <c r="Y499" s="42"/>
      <c r="Z499" s="42"/>
      <c r="AA499" s="42"/>
      <c r="AB499" s="42"/>
      <c r="AC499" s="42"/>
      <c r="AD499" s="42"/>
    </row>
    <row r="500" spans="1:30" x14ac:dyDescent="0.3">
      <c r="A500" s="55">
        <v>494</v>
      </c>
      <c r="B500" s="23"/>
      <c r="C500" s="23"/>
      <c r="D500" s="23"/>
      <c r="E500" s="35"/>
      <c r="F500" s="168"/>
      <c r="G500" s="168"/>
      <c r="H500" s="23"/>
      <c r="I500" s="23"/>
      <c r="J500" s="23"/>
      <c r="K500" s="37"/>
      <c r="L500" s="23"/>
      <c r="M500" s="23"/>
      <c r="N500" s="23"/>
      <c r="O500" s="23"/>
      <c r="P500" s="23"/>
      <c r="Q500" s="42"/>
      <c r="R500" s="42"/>
      <c r="S500" s="42"/>
      <c r="T500" s="42"/>
      <c r="U500" s="42"/>
      <c r="V500" s="42"/>
      <c r="W500" s="42"/>
      <c r="X500" s="42"/>
      <c r="Y500" s="42"/>
      <c r="Z500" s="42"/>
      <c r="AA500" s="42"/>
      <c r="AB500" s="42"/>
      <c r="AC500" s="42"/>
      <c r="AD500" s="42"/>
    </row>
    <row r="501" spans="1:30" x14ac:dyDescent="0.3">
      <c r="A501" s="55">
        <v>495</v>
      </c>
      <c r="B501" s="23"/>
      <c r="C501" s="23"/>
      <c r="D501" s="23"/>
      <c r="E501" s="35"/>
      <c r="F501" s="168"/>
      <c r="G501" s="168"/>
      <c r="H501" s="23"/>
      <c r="I501" s="23"/>
      <c r="J501" s="23"/>
      <c r="K501" s="37"/>
      <c r="L501" s="23"/>
      <c r="M501" s="23"/>
      <c r="N501" s="23"/>
      <c r="O501" s="23"/>
      <c r="P501" s="23"/>
      <c r="Q501" s="42"/>
      <c r="R501" s="42"/>
      <c r="S501" s="42"/>
      <c r="T501" s="42"/>
      <c r="U501" s="42"/>
      <c r="V501" s="42"/>
      <c r="W501" s="42"/>
      <c r="X501" s="42"/>
      <c r="Y501" s="42"/>
      <c r="Z501" s="42"/>
      <c r="AA501" s="42"/>
      <c r="AB501" s="42"/>
      <c r="AC501" s="42"/>
      <c r="AD501" s="42"/>
    </row>
    <row r="502" spans="1:30" x14ac:dyDescent="0.3">
      <c r="A502" s="55">
        <v>496</v>
      </c>
      <c r="B502" s="23"/>
      <c r="C502" s="23"/>
      <c r="D502" s="23"/>
      <c r="E502" s="35"/>
      <c r="F502" s="168"/>
      <c r="G502" s="168"/>
      <c r="H502" s="23"/>
      <c r="I502" s="23"/>
      <c r="J502" s="23"/>
      <c r="K502" s="37"/>
      <c r="L502" s="23"/>
      <c r="M502" s="23"/>
      <c r="N502" s="23"/>
      <c r="O502" s="23"/>
      <c r="P502" s="23"/>
      <c r="Q502" s="42"/>
      <c r="R502" s="42"/>
      <c r="S502" s="42"/>
      <c r="T502" s="42"/>
      <c r="U502" s="42"/>
      <c r="V502" s="42"/>
      <c r="W502" s="42"/>
      <c r="X502" s="42"/>
      <c r="Y502" s="42"/>
      <c r="Z502" s="42"/>
      <c r="AA502" s="42"/>
      <c r="AB502" s="42"/>
      <c r="AC502" s="42"/>
      <c r="AD502" s="42"/>
    </row>
    <row r="503" spans="1:30" x14ac:dyDescent="0.3">
      <c r="A503" s="55">
        <v>497</v>
      </c>
      <c r="B503" s="23"/>
      <c r="C503" s="23"/>
      <c r="D503" s="23"/>
      <c r="E503" s="35"/>
      <c r="F503" s="168"/>
      <c r="G503" s="168"/>
      <c r="H503" s="23"/>
      <c r="I503" s="23"/>
      <c r="J503" s="23"/>
      <c r="K503" s="37"/>
      <c r="L503" s="23"/>
      <c r="M503" s="23"/>
      <c r="N503" s="23"/>
      <c r="O503" s="23"/>
      <c r="P503" s="23"/>
      <c r="Q503" s="42"/>
      <c r="R503" s="42"/>
      <c r="S503" s="42"/>
      <c r="T503" s="42"/>
      <c r="U503" s="42"/>
      <c r="V503" s="42"/>
      <c r="W503" s="42"/>
      <c r="X503" s="42"/>
      <c r="Y503" s="42"/>
      <c r="Z503" s="42"/>
      <c r="AA503" s="42"/>
      <c r="AB503" s="42"/>
      <c r="AC503" s="42"/>
      <c r="AD503" s="42"/>
    </row>
    <row r="504" spans="1:30" x14ac:dyDescent="0.3">
      <c r="A504" s="55">
        <v>498</v>
      </c>
      <c r="B504" s="23"/>
      <c r="C504" s="23"/>
      <c r="D504" s="23"/>
      <c r="E504" s="35"/>
      <c r="F504" s="168"/>
      <c r="G504" s="168"/>
      <c r="H504" s="23"/>
      <c r="I504" s="23"/>
      <c r="J504" s="23"/>
      <c r="K504" s="37"/>
      <c r="L504" s="23"/>
      <c r="M504" s="23"/>
      <c r="N504" s="23"/>
      <c r="O504" s="23"/>
      <c r="P504" s="23"/>
      <c r="Q504" s="42"/>
      <c r="R504" s="42"/>
      <c r="S504" s="42"/>
      <c r="T504" s="42"/>
      <c r="U504" s="42"/>
      <c r="V504" s="42"/>
      <c r="W504" s="42"/>
      <c r="X504" s="42"/>
      <c r="Y504" s="42"/>
      <c r="Z504" s="42"/>
      <c r="AA504" s="42"/>
      <c r="AB504" s="42"/>
      <c r="AC504" s="42"/>
      <c r="AD504" s="42"/>
    </row>
    <row r="505" spans="1:30" x14ac:dyDescent="0.3">
      <c r="A505" s="55">
        <v>499</v>
      </c>
      <c r="B505" s="23"/>
      <c r="C505" s="23"/>
      <c r="D505" s="23"/>
      <c r="E505" s="35"/>
      <c r="F505" s="168"/>
      <c r="G505" s="168"/>
      <c r="H505" s="23"/>
      <c r="I505" s="23"/>
      <c r="J505" s="23"/>
      <c r="K505" s="37"/>
      <c r="L505" s="23"/>
      <c r="M505" s="23"/>
      <c r="N505" s="23"/>
      <c r="O505" s="23"/>
      <c r="P505" s="23"/>
      <c r="Q505" s="42"/>
      <c r="R505" s="42"/>
      <c r="S505" s="42"/>
      <c r="T505" s="42"/>
      <c r="U505" s="42"/>
      <c r="V505" s="42"/>
      <c r="W505" s="42"/>
      <c r="X505" s="42"/>
      <c r="Y505" s="42"/>
      <c r="Z505" s="42"/>
      <c r="AA505" s="42"/>
      <c r="AB505" s="42"/>
      <c r="AC505" s="42"/>
      <c r="AD505" s="42"/>
    </row>
    <row r="506" spans="1:30" x14ac:dyDescent="0.3">
      <c r="A506" s="55">
        <v>500</v>
      </c>
      <c r="B506" s="23"/>
      <c r="C506" s="23"/>
      <c r="D506" s="23"/>
      <c r="E506" s="35"/>
      <c r="F506" s="168"/>
      <c r="G506" s="168"/>
      <c r="H506" s="23"/>
      <c r="I506" s="23"/>
      <c r="J506" s="23"/>
      <c r="K506" s="37"/>
      <c r="L506" s="23"/>
      <c r="M506" s="23"/>
      <c r="N506" s="23"/>
      <c r="O506" s="23"/>
      <c r="P506" s="23"/>
      <c r="Q506" s="42"/>
      <c r="R506" s="42"/>
      <c r="S506" s="42"/>
      <c r="T506" s="42"/>
      <c r="U506" s="42"/>
      <c r="V506" s="42"/>
      <c r="W506" s="42"/>
      <c r="X506" s="42"/>
      <c r="Y506" s="42"/>
      <c r="Z506" s="42"/>
      <c r="AA506" s="42"/>
      <c r="AB506" s="42"/>
      <c r="AC506" s="42"/>
      <c r="AD506" s="42"/>
    </row>
    <row r="507" spans="1:30" x14ac:dyDescent="0.3">
      <c r="G507" s="168"/>
    </row>
    <row r="508" spans="1:30" x14ac:dyDescent="0.3">
      <c r="G508" s="168"/>
    </row>
  </sheetData>
  <sheetProtection algorithmName="SHA-512" hashValue="dfhoLJLnCzxYG4mG/d+hbbyt1HpOuIaSGAAmQfB8oUobJhINBxVB0yk0esVi5apCVkCNH9TUrD2z6+SHpOaIeA==" saltValue="oZsxKb868cRtXSB7YE49Lg==" spinCount="100000" sheet="1" formatCells="0" formatColumns="0" formatRows="0" insertRows="0" deleteRows="0" sort="0" autoFilter="0"/>
  <autoFilter ref="B6:M6" xr:uid="{00000000-0009-0000-0000-000004000000}"/>
  <mergeCells count="2">
    <mergeCell ref="K3:M3"/>
    <mergeCell ref="F2:I2"/>
  </mergeCells>
  <dataValidations count="7">
    <dataValidation type="list" allowBlank="1" showInputMessage="1" showErrorMessage="1" sqref="I7:I506" xr:uid="{00000000-0002-0000-0400-000000000000}">
      <formula1>"Male,Female"</formula1>
    </dataValidation>
    <dataValidation type="list" allowBlank="1" showInputMessage="1" showErrorMessage="1" sqref="J7:J506 M7:P506" xr:uid="{00000000-0002-0000-0400-000001000000}">
      <formula1>"Yes"</formula1>
    </dataValidation>
    <dataValidation type="list" allowBlank="1" showInputMessage="1" showErrorMessage="1" sqref="L7:L506" xr:uid="{00000000-0002-0000-0400-000002000000}">
      <formula1>"Yes, No"</formula1>
    </dataValidation>
    <dataValidation allowBlank="1" showInputMessage="1" showErrorMessage="1" prompt="This should pull through from the details you captured on the _x000a_instructions tab " sqref="F2:G2" xr:uid="{00000000-0002-0000-0400-000003000000}"/>
    <dataValidation type="list" allowBlank="1" showInputMessage="1" showErrorMessage="1" sqref="H7:H506" xr:uid="{00000000-0002-0000-0400-000004000000}">
      <formula1>"African,Indian,Coloured,White,Non-Black"</formula1>
    </dataValidation>
    <dataValidation allowBlank="1" showErrorMessage="1" sqref="G7:G508" xr:uid="{00000000-0002-0000-0400-000005000000}"/>
    <dataValidation type="list" allowBlank="1" showErrorMessage="1" sqref="F7:F506" xr:uid="{00000000-0002-0000-0400-000006000000}">
      <formula1>$AD$1:$AD$4</formula1>
    </dataValidation>
  </dataValidations>
  <pageMargins left="0.70866141732283472" right="0.70866141732283472" top="0.74803149606299213" bottom="0.74803149606299213" header="0.31496062992125984" footer="0.31496062992125984"/>
  <pageSetup paperSize="9" scale="60" orientation="landscape" r:id="rId1"/>
  <headerFooter>
    <oddHeader xml:space="preserve">&amp;R
</oddHeader>
    <oddFooter>Page &amp;P&amp;R&amp;F</oddFooter>
  </headerFooter>
  <colBreaks count="1" manualBreakCount="1">
    <brk id="13" max="1048575" man="1"/>
  </colBreak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2"/>
  <dimension ref="A1:AJ3018"/>
  <sheetViews>
    <sheetView topLeftCell="C17" zoomScaleNormal="100" zoomScaleSheetLayoutView="90" workbookViewId="0">
      <selection activeCell="B19" sqref="B19:M31"/>
    </sheetView>
  </sheetViews>
  <sheetFormatPr defaultColWidth="9.109375" defaultRowHeight="14.4" x14ac:dyDescent="0.3"/>
  <cols>
    <col min="1" max="1" width="6.109375" style="39" customWidth="1"/>
    <col min="2" max="2" width="34.5546875" style="39" customWidth="1"/>
    <col min="3" max="3" width="18.5546875" style="39" customWidth="1"/>
    <col min="4" max="4" width="10.5546875" style="39" hidden="1" customWidth="1"/>
    <col min="5" max="5" width="19.44140625" style="41" customWidth="1"/>
    <col min="6" max="6" width="27.109375" style="39" bestFit="1" customWidth="1"/>
    <col min="7" max="7" width="12.109375" style="39" customWidth="1"/>
    <col min="8" max="8" width="12.44140625" style="39" customWidth="1"/>
    <col min="9" max="9" width="13.44140625" style="39" customWidth="1"/>
    <col min="10" max="10" width="12.109375" style="39" customWidth="1"/>
    <col min="11" max="11" width="12.88671875" style="39" customWidth="1"/>
    <col min="12" max="12" width="22" style="39" customWidth="1"/>
    <col min="13" max="13" width="19.5546875" style="39" customWidth="1"/>
    <col min="14" max="14" width="16.5546875" style="39" customWidth="1"/>
    <col min="15" max="16" width="16.5546875" style="39" hidden="1" customWidth="1"/>
    <col min="17" max="17" width="16.5546875" style="39" customWidth="1"/>
    <col min="18" max="18" width="15.5546875" style="39" hidden="1" customWidth="1"/>
    <col min="19" max="19" width="20.109375" style="39" customWidth="1"/>
    <col min="20" max="20" width="7" style="39" customWidth="1"/>
    <col min="21" max="21" width="5.44140625" style="185" customWidth="1"/>
    <col min="22" max="22" width="4.109375" style="278" customWidth="1"/>
    <col min="23" max="23" width="4.109375" style="39" customWidth="1"/>
    <col min="24" max="29" width="9.109375" style="39"/>
    <col min="30" max="30" width="9.109375" style="39" hidden="1" customWidth="1"/>
    <col min="31" max="31" width="0" style="39" hidden="1" customWidth="1"/>
    <col min="32" max="16384" width="9.109375" style="39"/>
  </cols>
  <sheetData>
    <row r="1" spans="1:35" customFormat="1" ht="21" x14ac:dyDescent="0.4">
      <c r="A1" s="1"/>
      <c r="B1" s="54" t="str">
        <f>"Measured Entity: " &amp; IF(CompanyName&lt;&gt;"&lt;insert Company Name here&gt;",CompanyName, "")</f>
        <v>Measured Entity: Thandanani Transport</v>
      </c>
      <c r="C1" s="54"/>
      <c r="D1" s="54"/>
      <c r="E1" s="1"/>
      <c r="F1" s="164" t="s">
        <v>78</v>
      </c>
      <c r="G1" s="1"/>
      <c r="H1" s="1"/>
      <c r="I1" s="1"/>
      <c r="J1" s="6"/>
      <c r="K1" s="1"/>
      <c r="L1" t="s">
        <v>246</v>
      </c>
      <c r="M1" s="6"/>
      <c r="N1" s="6"/>
      <c r="O1" s="6"/>
      <c r="P1" s="6"/>
      <c r="Q1" s="6"/>
      <c r="R1" s="6"/>
      <c r="S1" s="6"/>
      <c r="T1" s="6"/>
      <c r="U1" s="31"/>
      <c r="V1" s="275"/>
      <c r="W1" s="1"/>
      <c r="X1" s="1"/>
      <c r="Y1" s="1"/>
      <c r="Z1" s="1"/>
      <c r="AA1" s="1"/>
      <c r="AB1" s="1"/>
      <c r="AC1" s="1"/>
      <c r="AD1" s="1" t="s">
        <v>284</v>
      </c>
      <c r="AE1" s="1"/>
      <c r="AF1" s="1"/>
      <c r="AG1" s="1"/>
      <c r="AH1" s="1"/>
      <c r="AI1" s="1"/>
    </row>
    <row r="2" spans="1:35" customFormat="1" x14ac:dyDescent="0.3">
      <c r="A2" s="1"/>
      <c r="B2" s="110" t="str">
        <f>"Year End: " &amp; IF(YearEnd&lt;&gt;"&lt;insert Financial Year End Date here&gt;",TEXT(YearEnd,"d mmmm yyyy"),"")</f>
        <v>Year End: 28 February 2025</v>
      </c>
      <c r="C2" s="150"/>
      <c r="D2" s="150"/>
      <c r="E2" s="150"/>
      <c r="F2" s="322" t="s">
        <v>267</v>
      </c>
      <c r="G2" s="322"/>
      <c r="H2" s="7"/>
      <c r="I2" s="7"/>
      <c r="J2" s="6"/>
      <c r="K2" s="39"/>
      <c r="L2" s="147" t="s">
        <v>1</v>
      </c>
      <c r="M2" s="6"/>
      <c r="N2" s="6"/>
      <c r="O2" s="6"/>
      <c r="P2" s="6"/>
      <c r="Q2" s="6"/>
      <c r="R2" s="6"/>
      <c r="S2" s="6"/>
      <c r="T2" s="6"/>
      <c r="U2" s="31"/>
      <c r="V2" s="275"/>
      <c r="W2" s="1"/>
      <c r="X2" s="1"/>
      <c r="Y2" s="1"/>
      <c r="Z2" s="1"/>
      <c r="AA2" s="1"/>
      <c r="AB2" s="1"/>
      <c r="AC2" s="1"/>
      <c r="AD2" s="1" t="s">
        <v>285</v>
      </c>
      <c r="AE2" s="1"/>
      <c r="AF2" s="1"/>
      <c r="AG2" s="1"/>
      <c r="AH2" s="1"/>
      <c r="AI2" s="1"/>
    </row>
    <row r="3" spans="1:35" customFormat="1" x14ac:dyDescent="0.3">
      <c r="A3" s="1"/>
      <c r="B3" s="1"/>
      <c r="C3" s="1"/>
      <c r="D3" s="1"/>
      <c r="E3" s="1"/>
      <c r="F3" s="1"/>
      <c r="G3" s="1"/>
      <c r="H3" s="1"/>
      <c r="I3" s="1"/>
      <c r="J3" s="1"/>
      <c r="K3" s="1"/>
      <c r="L3" s="147"/>
      <c r="M3" s="1"/>
      <c r="N3" s="1"/>
      <c r="O3" s="1"/>
      <c r="P3" s="1"/>
      <c r="Q3" s="1"/>
      <c r="R3" s="1"/>
      <c r="S3" s="1"/>
      <c r="T3" s="1"/>
      <c r="U3" s="31"/>
      <c r="V3" s="275"/>
      <c r="W3" s="1"/>
      <c r="X3" s="1"/>
      <c r="Y3" s="1"/>
      <c r="Z3" s="1"/>
      <c r="AA3" s="1"/>
      <c r="AB3" s="1"/>
      <c r="AC3" s="1"/>
      <c r="AD3" s="1" t="s">
        <v>235</v>
      </c>
      <c r="AE3" s="1"/>
      <c r="AF3" s="1"/>
      <c r="AG3" s="1"/>
      <c r="AH3" s="1"/>
      <c r="AI3" s="1"/>
    </row>
    <row r="4" spans="1:35" customFormat="1" ht="15" thickBot="1" x14ac:dyDescent="0.35">
      <c r="A4" s="1"/>
      <c r="B4" s="8" t="s">
        <v>3</v>
      </c>
      <c r="C4" s="8"/>
      <c r="D4" s="8"/>
      <c r="E4" s="1"/>
      <c r="F4" s="1"/>
      <c r="G4" s="1"/>
      <c r="H4" s="1"/>
      <c r="I4" s="1"/>
      <c r="J4" s="1"/>
      <c r="K4" s="1"/>
      <c r="L4" s="6"/>
      <c r="M4" s="1"/>
      <c r="N4" s="1"/>
      <c r="O4" s="1"/>
      <c r="P4" s="1"/>
      <c r="Q4" s="1"/>
      <c r="R4" s="1"/>
      <c r="S4" s="1"/>
      <c r="T4" s="1"/>
      <c r="U4" s="31"/>
      <c r="V4" s="275"/>
      <c r="W4" s="1"/>
      <c r="X4" s="1"/>
      <c r="Y4" s="1"/>
      <c r="Z4" s="1"/>
      <c r="AA4" s="1"/>
      <c r="AB4" s="1"/>
      <c r="AC4" s="1"/>
      <c r="AD4" s="1" t="s">
        <v>232</v>
      </c>
      <c r="AE4" s="1"/>
      <c r="AF4" s="1"/>
      <c r="AG4" s="1"/>
      <c r="AH4" s="1"/>
      <c r="AI4" s="1"/>
    </row>
    <row r="5" spans="1:35" customFormat="1" x14ac:dyDescent="0.3">
      <c r="A5" s="1"/>
      <c r="B5" s="323"/>
      <c r="C5" s="324"/>
      <c r="D5" s="325"/>
      <c r="E5" s="101" t="s">
        <v>136</v>
      </c>
      <c r="F5" s="9"/>
      <c r="G5" s="101" t="s">
        <v>137</v>
      </c>
      <c r="H5" s="9"/>
      <c r="I5" s="101" t="s">
        <v>138</v>
      </c>
      <c r="J5" s="9"/>
      <c r="K5" s="101" t="s">
        <v>139</v>
      </c>
      <c r="L5" s="102"/>
      <c r="M5" s="320" t="s">
        <v>140</v>
      </c>
      <c r="N5" s="1"/>
      <c r="O5" s="1"/>
      <c r="P5" s="1"/>
      <c r="Q5" s="1"/>
      <c r="R5" s="1"/>
      <c r="S5" s="1"/>
      <c r="T5" s="1"/>
      <c r="U5" s="31"/>
      <c r="V5" s="275"/>
      <c r="W5" s="1"/>
      <c r="X5" s="1"/>
      <c r="Y5" s="1"/>
      <c r="Z5" s="1"/>
      <c r="AA5" s="1"/>
      <c r="AB5" s="1"/>
      <c r="AC5" s="1"/>
      <c r="AD5" s="1" t="s">
        <v>236</v>
      </c>
      <c r="AE5" s="1"/>
      <c r="AF5" s="1"/>
      <c r="AG5" s="1"/>
      <c r="AH5" s="1"/>
      <c r="AI5" s="1"/>
    </row>
    <row r="6" spans="1:35" customFormat="1" x14ac:dyDescent="0.3">
      <c r="A6" s="1"/>
      <c r="B6" s="326" t="s">
        <v>6</v>
      </c>
      <c r="C6" s="327"/>
      <c r="D6" s="328"/>
      <c r="E6" s="76" t="s">
        <v>4</v>
      </c>
      <c r="F6" s="76" t="s">
        <v>5</v>
      </c>
      <c r="G6" s="76" t="s">
        <v>4</v>
      </c>
      <c r="H6" s="76" t="s">
        <v>5</v>
      </c>
      <c r="I6" s="76" t="s">
        <v>4</v>
      </c>
      <c r="J6" s="76" t="s">
        <v>5</v>
      </c>
      <c r="K6" s="76" t="s">
        <v>4</v>
      </c>
      <c r="L6" s="103" t="s">
        <v>5</v>
      </c>
      <c r="M6" s="321"/>
      <c r="N6" s="1"/>
      <c r="O6" s="1"/>
      <c r="P6" s="1"/>
      <c r="Q6" s="1"/>
      <c r="R6" s="1"/>
      <c r="S6" s="1"/>
      <c r="T6" s="1"/>
      <c r="U6" s="31"/>
      <c r="V6" s="275"/>
      <c r="W6" s="1"/>
      <c r="X6" s="1"/>
      <c r="Y6" s="1"/>
      <c r="Z6" s="1"/>
      <c r="AA6" s="1"/>
      <c r="AB6" s="1"/>
      <c r="AC6" s="1"/>
      <c r="AD6" t="s">
        <v>233</v>
      </c>
      <c r="AE6" s="1"/>
      <c r="AF6" s="1"/>
      <c r="AG6" s="1"/>
      <c r="AH6" s="1"/>
      <c r="AI6" s="1"/>
    </row>
    <row r="7" spans="1:35" customFormat="1" x14ac:dyDescent="0.3">
      <c r="A7" s="1"/>
      <c r="B7" s="329" t="s">
        <v>230</v>
      </c>
      <c r="C7" s="330"/>
      <c r="D7" s="331"/>
      <c r="E7" s="10">
        <f>COUNTIFS(EE_Name,"*",EE_Race,"African*", EE_Gender, "Male*",EE_Disabled, "Yes") +SUMIFS(EE_Name,EE_Name, "&gt;0", EE_Race,"African*", EE_Gender, "Male*",EE_Disabled, "Yes")</f>
        <v>0</v>
      </c>
      <c r="F7" s="10">
        <f>COUNTIFS(EE_Name,"*",EE_Race,"African*", EE_Gender, "Female*",EE_Disabled, "Yes") +SUMIFS(EE_Name,EE_Name, "&gt;0", EE_Race,"African*", EE_Gender, "Female*",EE_Disabled, "Yes")</f>
        <v>0</v>
      </c>
      <c r="G7" s="10">
        <f>COUNTIFS(EE_Name,"*",EE_Race,"Indian*", EE_Gender, "Male*",EE_Disabled, "Yes") +SUMIFS(EE_Name,EE_Name, "&gt;0", EE_Race,"Indian*", EE_Gender, "Male*",EE_Disabled, "Yes")</f>
        <v>0</v>
      </c>
      <c r="H7" s="10">
        <f>COUNTIFS(EE_Name,"*",EE_Race,"Indian*", EE_Gender, "Female*",EE_Disabled, "Yes") +SUMIFS(EE_Name,EE_Name, "&gt;0", EE_Race,"Indian*", EE_Gender, "Female*",EE_Disabled, "Yes")</f>
        <v>0</v>
      </c>
      <c r="I7" s="10">
        <f>COUNTIFS(EE_Name,"*",EE_Race,"Coloured*", EE_Gender, "Male*",EE_Disabled, "Yes") +SUMIFS(EE_Name,EE_Name, "&gt;0", EE_Race,"Coloured*", EE_Gender, "Male*",EE_Disabled, "Yes")</f>
        <v>0</v>
      </c>
      <c r="J7" s="10">
        <f>COUNTIFS(EE_Name,"*",EE_Race,"Coloured*", EE_Gender, "Female*",EE_Disabled, "Yes") +SUMIFS(EE_Name,EE_Name, "&gt;0", EE_Race,"Coloured*", EE_Gender, "Female*",EE_Disabled, "Yes")</f>
        <v>0</v>
      </c>
      <c r="K7" s="10">
        <f>COUNTIFS(EE_Name,"*",EE_Race,"Non-Black", EE_Gender, "Male*",EE_Disabled, "Yes") +SUMIFS(EE_Name,EE_Name, "&gt;0", EE_Race,"Non-Black", EE_Gender, "Male*",EE_Disabled, "Yes")+COUNTIFS(EE_Name,"*",EE_Race,"White*", EE_Gender, "Male*",EE_Disabled, "Yes") +SUMIFS(EE_Name,EE_Name, "&gt;0", EE_Race,"White*", EE_Gender, "Male*",EE_Disabled, "Yes")</f>
        <v>0</v>
      </c>
      <c r="L7" s="104">
        <f>COUNTIFS(EE_Name,"*",EE_Race,"Non-Black", EE_Gender, "Female*",EE_Disabled, "Yes") +SUMIFS(EE_Name,EE_Name, "&gt;0", EE_Race,"Non-Black", EE_Gender, "Female*",EE_Disabled, "Yes")+COUNTIFS(EE_Name,"*",EE_Race,"White*", EE_Gender, "Female*",EE_Disabled, "Yes") +SUMIFS(EE_Name,EE_Name, "&gt;0", EE_Race,"White*", EE_Gender, "Female*",EE_Disabled, "Yes")</f>
        <v>0</v>
      </c>
      <c r="M7" s="106">
        <f t="shared" ref="M7:M13" si="0">SUM(E7:L7)</f>
        <v>0</v>
      </c>
      <c r="N7" s="1"/>
      <c r="O7" s="1"/>
      <c r="P7" s="1"/>
      <c r="Q7" s="1"/>
      <c r="R7" s="1"/>
      <c r="S7" s="1"/>
      <c r="T7" s="1"/>
      <c r="U7" s="31"/>
      <c r="V7" s="275"/>
      <c r="W7" s="1"/>
      <c r="X7" s="1"/>
      <c r="Y7" s="1"/>
      <c r="Z7" s="1"/>
      <c r="AA7" s="1"/>
      <c r="AB7" s="1"/>
      <c r="AC7" s="1"/>
      <c r="AD7" t="s">
        <v>234</v>
      </c>
      <c r="AE7" s="1"/>
      <c r="AF7" s="1"/>
      <c r="AG7" s="1"/>
      <c r="AH7" s="1"/>
      <c r="AI7" s="1"/>
    </row>
    <row r="8" spans="1:35" customFormat="1" x14ac:dyDescent="0.3">
      <c r="A8" s="1"/>
      <c r="B8" s="317" t="s">
        <v>284</v>
      </c>
      <c r="C8" s="318"/>
      <c r="D8" s="319"/>
      <c r="E8" s="10">
        <f>COUNTIFS(EE_Name,"*",EE_Race,"African*", EE_Gender, "Male*",EE_OccLevel, B8) +SUMIFS(EE_Name,EE_Name, "&gt;0", EE_Race,"African*", EE_Gender, "Male*",EE_OccLevel,B8)</f>
        <v>0</v>
      </c>
      <c r="F8" s="10">
        <f>COUNTIFS(EE_Name,"*",EE_Race,"African*", EE_Gender, "Female*",EE_OccLevel, B8) +SUMIFS(EE_Name,EE_Name, "&gt;0", EE_Race,"African*", EE_Gender, "Female*",EE_OccLevel, B8)</f>
        <v>0</v>
      </c>
      <c r="G8" s="10">
        <f>COUNTIFS(EE_Name,"*",EE_Race,"Indian*", EE_Gender, "Male*",EE_OccLevel, B8) +SUMIFS(EE_Name,EE_Name, "&gt;0", EE_Race,"Indian*", EE_Gender, "Male*",EE_OccLevel, B8)</f>
        <v>0</v>
      </c>
      <c r="H8" s="10">
        <f>COUNTIFS(EE_Name,"*",EE_Race,"Indian*", EE_Gender, "Female*",EE_OccLevel, B8) +SUMIFS(EE_Name,EE_Name, "&gt;0", EE_Race,"Indian*", EE_Gender, "Female*",EE_OccLevel, B8)</f>
        <v>0</v>
      </c>
      <c r="I8" s="10">
        <f>COUNTIFS(EE_Name,"*",EE_Race,"Coloured*", EE_Gender, "Male*",EE_OccLevel, B8) +SUMIFS(EE_Name,EE_Name, "&gt;0", EE_Race,"Coloured*", EE_Gender, "Male*",EE_OccLevel, B8)</f>
        <v>0</v>
      </c>
      <c r="J8" s="10">
        <f>COUNTIFS(EE_Name,"*",EE_Race,"Coloured*", EE_Gender, "Female*",EE_OccLevel, B8) +SUMIFS(EE_Name,EE_Name, "&gt;0", EE_Race,"Coloured*", EE_Gender, "Female*",EE_OccLevel, B8)</f>
        <v>0</v>
      </c>
      <c r="K8" s="10">
        <f>COUNTIFS(EE_Name,"*",EE_Race,"Non-Black", EE_Gender, "Male*",EE_OccLevel, B8) +SUMIFS(EE_Name,EE_Name, "&gt;0", EE_Race,"Non-Black", EE_Gender, "Male*",EE_OccLevel, B8)+COUNTIFS(EE_Name,"*",EE_Race,"White*", EE_Gender, "Male*",EE_OccLevel, B8) +SUMIFS(EE_Name,EE_Name, "&gt;0", EE_Race,"White*", EE_Gender, "Male*",EE_OccLevel, B8)</f>
        <v>0</v>
      </c>
      <c r="L8" s="104">
        <f>COUNTIFS(EE_Name,"*",EE_Race,"Non-Black", EE_Gender, "Female*",EE_OccLevel, B8) +SUMIFS(EE_Name,EE_Name, "&gt;0", EE_Race,"Non-Black", EE_Gender, "Female*",EE_OccLevel, B8)+COUNTIFS(EE_Name,"*",EE_Race,"White*", EE_Gender, "Female*",EE_OccLevel, B8) +SUMIFS(EE_Name,EE_Name, "&gt;0", EE_Race,"White*", EE_Gender, "Female*",EE_OccLevel, B8)</f>
        <v>0</v>
      </c>
      <c r="M8" s="106">
        <f t="shared" si="0"/>
        <v>0</v>
      </c>
      <c r="N8" s="1"/>
      <c r="O8" s="1"/>
      <c r="P8" s="1"/>
      <c r="Q8" s="1"/>
      <c r="R8" s="1"/>
      <c r="S8" s="1"/>
      <c r="T8" s="1"/>
      <c r="U8" s="31"/>
      <c r="V8" s="275"/>
      <c r="W8" s="1"/>
      <c r="X8" s="1"/>
      <c r="Y8" s="1"/>
      <c r="Z8" s="1"/>
      <c r="AA8" s="1"/>
      <c r="AB8" s="1"/>
      <c r="AC8" s="1"/>
      <c r="AE8" s="1"/>
      <c r="AF8" s="1"/>
      <c r="AG8" s="1"/>
      <c r="AH8" s="1"/>
      <c r="AI8" s="1"/>
    </row>
    <row r="9" spans="1:35" customFormat="1" x14ac:dyDescent="0.3">
      <c r="A9" s="1"/>
      <c r="B9" s="317" t="s">
        <v>285</v>
      </c>
      <c r="C9" s="318"/>
      <c r="D9" s="319"/>
      <c r="E9" s="10">
        <f>COUNTIFS(EE_Name,"*",EE_Race,"African*", EE_Gender, "Male*",EE_OccLevel, B9) +SUMIFS(EE_Name,EE_Name, "&gt;0", EE_Race,"African*", EE_Gender, "Male*",EE_OccLevel, B9)</f>
        <v>0</v>
      </c>
      <c r="F9" s="10">
        <f>COUNTIFS(EE_Name,"*",EE_Race,"African*", EE_Gender, "Female*",EE_OccLevel, B9) +SUMIFS(EE_Name,EE_Name, "&gt;0", EE_Race,"African*", EE_Gender, "Female*",EE_OccLevel, B9)</f>
        <v>0</v>
      </c>
      <c r="G9" s="10">
        <f>COUNTIFS(EE_Name,"*",EE_Race,"Indian*", EE_Gender, "Male*",EE_OccLevel, B9) +SUMIFS(EE_Name,EE_Name, "&gt;0", EE_Race,"Indian*", EE_Gender, "Male*",EE_OccLevel, B9)</f>
        <v>0</v>
      </c>
      <c r="H9" s="10">
        <f>COUNTIFS(EE_Name,"*",EE_Race,"Indian*", EE_Gender, "Female*",EE_OccLevel, B9) +SUMIFS(EE_Name,EE_Name, "&gt;0", EE_Race,"Indian*", EE_Gender, "Female*",EE_OccLevel, B9)</f>
        <v>0</v>
      </c>
      <c r="I9" s="10">
        <f>COUNTIFS(EE_Name,"*",EE_Race,"Coloured*", EE_Gender, "Male*",EE_OccLevel, B9) +SUMIFS(EE_Name,EE_Name, "&gt;0", EE_Race,"Coloured*", EE_Gender, "Male*",EE_OccLevel, B9)</f>
        <v>0</v>
      </c>
      <c r="J9" s="10">
        <f>COUNTIFS(EE_Name,"*",EE_Race,"Coloured*", EE_Gender, "Female*",EE_OccLevel, B9) +SUMIFS(EE_Name,EE_Name, "&gt;0", EE_Race,"Coloured*", EE_Gender, "Female*",EE_OccLevel, B9)</f>
        <v>0</v>
      </c>
      <c r="K9" s="10">
        <f>COUNTIFS(EE_Name,"*",EE_Race,"Non-Black", EE_Gender, "Male*",EE_OccLevel, B9) +SUMIFS(EE_Name,EE_Name, "&gt;0", EE_Race,"Non-Black", EE_Gender, "Male*",EE_OccLevel, B9)+COUNTIFS(EE_Name,"*",EE_Race,"White*", EE_Gender, "Male*",EE_OccLevel, B9) +SUMIFS(EE_Name,EE_Name, "&gt;0", EE_Race,"White*", EE_Gender, "Male*",EE_OccLevel, B9)</f>
        <v>0</v>
      </c>
      <c r="L9" s="104">
        <f>COUNTIFS(EE_Name,"*",EE_Race,"Non-Black", EE_Gender, "Female*",EE_OccLevel, B9) +SUMIFS(EE_Name,EE_Name, "&gt;0", EE_Race,"Non-Black", EE_Gender, "Female*",EE_OccLevel, B9)+COUNTIFS(EE_Name,"*",EE_Race,"White*", EE_Gender, "Female*",EE_OccLevel, B9) +SUMIFS(EE_Name,EE_Name, "&gt;0", EE_Race,"White*", EE_Gender, "Female*",EE_OccLevel, B9)</f>
        <v>0</v>
      </c>
      <c r="M9" s="106">
        <f t="shared" si="0"/>
        <v>0</v>
      </c>
      <c r="N9" s="1"/>
      <c r="O9" s="1"/>
      <c r="P9" s="1"/>
      <c r="Q9" s="1"/>
      <c r="R9" s="1"/>
      <c r="S9" s="1"/>
      <c r="T9" s="1"/>
      <c r="U9" s="31"/>
      <c r="V9" s="275"/>
      <c r="W9" s="1"/>
      <c r="X9" s="1"/>
      <c r="Y9" s="1"/>
      <c r="Z9" s="1"/>
      <c r="AA9" s="1"/>
      <c r="AB9" s="1"/>
      <c r="AC9" s="1"/>
      <c r="AE9" s="1"/>
      <c r="AF9" s="1"/>
      <c r="AG9" s="1"/>
      <c r="AH9" s="1"/>
      <c r="AI9" s="1"/>
    </row>
    <row r="10" spans="1:35" customFormat="1" x14ac:dyDescent="0.3">
      <c r="A10" s="1"/>
      <c r="B10" s="317" t="s">
        <v>235</v>
      </c>
      <c r="C10" s="318"/>
      <c r="D10" s="319"/>
      <c r="E10" s="10">
        <f>COUNTIFS(EE_Name,"*",EE_Race,"African*", EE_Gender, "Male*",EE_OccLevel, B10) +SUMIFS(EE_Name,EE_Name, "&gt;0", EE_Race,"African*", EE_Gender, "Male*",EE_OccLevel, B10)</f>
        <v>0</v>
      </c>
      <c r="F10" s="10">
        <f>COUNTIFS(EE_Name,"*",EE_Race,"African*", EE_Gender, "Female*",EE_OccLevel, B10) +SUMIFS(EE_Name,EE_Name, "&gt;0", EE_Race,"African*", EE_Gender, "Female*",EE_OccLevel, B10)</f>
        <v>0</v>
      </c>
      <c r="G10" s="10">
        <f>COUNTIFS(EE_Name,"*",EE_Race,"Indian*", EE_Gender, "Male*",EE_OccLevel, B10) +SUMIFS(EE_Name,EE_Name, "&gt;0", EE_Race,"Indian*", EE_Gender, "Male*",EE_OccLevel, B10)</f>
        <v>0</v>
      </c>
      <c r="H10" s="10">
        <f>COUNTIFS(EE_Name,"*",EE_Race,"Indian*", EE_Gender, "Female*",EE_OccLevel, B10) +SUMIFS(EE_Name,EE_Name, "&gt;0", EE_Race,"Indian*", EE_Gender, "Female*",EE_OccLevel, B10)</f>
        <v>1</v>
      </c>
      <c r="I10" s="10">
        <f>COUNTIFS(EE_Name,"*",EE_Race,"Coloured*", EE_Gender, "Male*",EE_OccLevel, B10) +SUMIFS(EE_Name,EE_Name, "&gt;0", EE_Race,"Coloured*", EE_Gender, "Male*",EE_OccLevel, B10)</f>
        <v>0</v>
      </c>
      <c r="J10" s="10">
        <f>COUNTIFS(EE_Name,"*",EE_Race,"Coloured*", EE_Gender, "Female*",EE_OccLevel, B10) +SUMIFS(EE_Name,EE_Name, "&gt;0", EE_Race,"Coloured*", EE_Gender, "Female*",EE_OccLevel, B10)</f>
        <v>0</v>
      </c>
      <c r="K10" s="10">
        <f>COUNTIFS(EE_Name,"*",EE_Race,"Non-Black", EE_Gender, "Male*",EE_OccLevel, B10) +SUMIFS(EE_Name,EE_Name, "&gt;0", EE_Race,"Non-Black", EE_Gender, "Male*",EE_OccLevel, B10)+COUNTIFS(EE_Name,"*",EE_Race,"White*", EE_Gender, "Male*",EE_OccLevel, B10) +SUMIFS(EE_Name,EE_Name, "&gt;0", EE_Race,"White*", EE_Gender, "Male*",EE_OccLevel, B10)</f>
        <v>0</v>
      </c>
      <c r="L10" s="104">
        <f>COUNTIFS(EE_Name,"*",EE_Race,"Non-Black", EE_Gender, "Female*",EE_OccLevel, B10) +SUMIFS(EE_Name,EE_Name, "&gt;0", EE_Race,"Non-Black", EE_Gender, "Female*",EE_OccLevel, B10)+COUNTIFS(EE_Name,"*",EE_Race,"White*", EE_Gender, "Female*",EE_OccLevel, B10) +SUMIFS(EE_Name,EE_Name, "&gt;0", EE_Race,"White*", EE_Gender, "Female*",EE_OccLevel, B10)</f>
        <v>0</v>
      </c>
      <c r="M10" s="106">
        <f t="shared" si="0"/>
        <v>1</v>
      </c>
      <c r="N10" s="1"/>
      <c r="O10" s="1"/>
      <c r="P10" s="1"/>
      <c r="Q10" s="1"/>
      <c r="R10" s="1"/>
      <c r="S10" s="1"/>
      <c r="T10" s="1"/>
      <c r="U10" s="31"/>
      <c r="V10" s="275"/>
      <c r="W10" s="1"/>
      <c r="X10" s="1"/>
      <c r="Y10" s="1"/>
      <c r="Z10" s="1"/>
      <c r="AA10" s="1"/>
      <c r="AB10" s="1"/>
      <c r="AC10" s="1"/>
      <c r="AD10" s="1"/>
      <c r="AE10" s="1"/>
      <c r="AF10" s="1"/>
      <c r="AG10" s="1"/>
      <c r="AH10" s="1"/>
      <c r="AI10" s="1"/>
    </row>
    <row r="11" spans="1:35" customFormat="1" x14ac:dyDescent="0.3">
      <c r="A11" s="1"/>
      <c r="B11" s="317" t="s">
        <v>232</v>
      </c>
      <c r="C11" s="318"/>
      <c r="D11" s="319"/>
      <c r="E11" s="10">
        <f>COUNTIFS(EE_Name,"*",EE_Race,"African*", EE_Gender, "Male*",EE_OccLevel, B11) +SUMIFS(EE_Name,EE_Name, "&gt;0", EE_Race,"African*", EE_Gender, "Male*",EE_OccLevel, B11)</f>
        <v>1</v>
      </c>
      <c r="F11" s="10">
        <f>COUNTIFS(EE_Name,"*",EE_Race,"African*", EE_Gender, "Female*",EE_OccLevel, B11) +SUMIFS(EE_Name,EE_Name, "&gt;0", EE_Race,"African*", EE_Gender, "Female*",EE_OccLevel, B11)</f>
        <v>0</v>
      </c>
      <c r="G11" s="10">
        <f>COUNTIFS(EE_Name,"*",EE_Race,"Indian*", EE_Gender, "Male*",EE_OccLevel, B11) +SUMIFS(EE_Name,EE_Name, "&gt;0", EE_Race,"Indian*", EE_Gender, "Male*",EE_OccLevel, B11)</f>
        <v>0</v>
      </c>
      <c r="H11" s="10">
        <f>COUNTIFS(EE_Name,"*",EE_Race,"Indian*", EE_Gender, "Female*",EE_OccLevel, B11) +SUMIFS(EE_Name,EE_Name, "&gt;0", EE_Race,"Indian*", EE_Gender, "Female*",EE_OccLevel, B11)</f>
        <v>0</v>
      </c>
      <c r="I11" s="10">
        <f>COUNTIFS(EE_Name,"*",EE_Race,"Coloured*", EE_Gender, "Male*",EE_OccLevel, B11) +SUMIFS(EE_Name,EE_Name, "&gt;0", EE_Race,"Coloured*", EE_Gender, "Male*",EE_OccLevel, B11)</f>
        <v>0</v>
      </c>
      <c r="J11" s="10">
        <f>COUNTIFS(EE_Name,"*",EE_Race,"Coloured*", EE_Gender, "Female*",EE_OccLevel, B11) +SUMIFS(EE_Name,EE_Name, "&gt;0", EE_Race,"Coloured*", EE_Gender, "Female*",EE_OccLevel, B11)</f>
        <v>0</v>
      </c>
      <c r="K11" s="10">
        <f>COUNTIFS(EE_Name,"*",EE_Race,"Non-Black", EE_Gender, "Male*",EE_OccLevel, B11) +SUMIFS(EE_Name,EE_Name, "&gt;0", EE_Race,"Non-Black", EE_Gender, "Male*",EE_OccLevel, B11)+COUNTIFS(EE_Name,"*",EE_Race,"White*", EE_Gender, "Male*",EE_OccLevel, B11) +SUMIFS(EE_Name,EE_Name, "&gt;0", EE_Race,"White*", EE_Gender, "Male*",EE_OccLevel, B11)</f>
        <v>0</v>
      </c>
      <c r="L11" s="104">
        <f>COUNTIFS(EE_Name,"*",EE_Race,"Non-Black", EE_Gender, "Female*",EE_OccLevel, B11) +SUMIFS(EE_Name,EE_Name, "&gt;0", EE_Race,"Non-Black", EE_Gender, "Female*",EE_OccLevel, B11)+COUNTIFS(EE_Name,"*",EE_Race,"White*", EE_Gender, "Female*",EE_OccLevel, B11) +SUMIFS(EE_Name,EE_Name, "&gt;0", EE_Race,"White*", EE_Gender, "Female*",EE_OccLevel, B11)</f>
        <v>0</v>
      </c>
      <c r="M11" s="106">
        <f t="shared" si="0"/>
        <v>1</v>
      </c>
      <c r="N11" s="1"/>
      <c r="O11" s="1"/>
      <c r="P11" s="1"/>
      <c r="Q11" s="1"/>
      <c r="R11" s="1"/>
      <c r="S11" s="1"/>
      <c r="T11" s="1"/>
      <c r="U11" s="31"/>
      <c r="V11" s="275"/>
      <c r="W11" s="1"/>
      <c r="X11" s="1"/>
      <c r="Y11" s="1"/>
      <c r="Z11" s="1"/>
      <c r="AA11" s="1"/>
      <c r="AB11" s="1"/>
      <c r="AC11" s="1"/>
      <c r="AD11" s="1"/>
      <c r="AE11" s="1"/>
      <c r="AF11" s="1"/>
      <c r="AG11" s="1"/>
      <c r="AH11" s="1"/>
      <c r="AI11" s="1"/>
    </row>
    <row r="12" spans="1:35" customFormat="1" x14ac:dyDescent="0.3">
      <c r="A12" s="1"/>
      <c r="B12" s="317" t="s">
        <v>236</v>
      </c>
      <c r="C12" s="318"/>
      <c r="D12" s="319"/>
      <c r="E12" s="10">
        <f>COUNTIFS(EE_Name,"*",EE_Race,"African*", EE_Gender, "Male*",EE_OccLevel, B12) +SUMIFS(EE_Name,EE_Name, "&gt;0", EE_Race,"African*", EE_Gender, "Male*",EE_OccLevel, B12)</f>
        <v>0</v>
      </c>
      <c r="F12" s="10">
        <f>COUNTIFS(EE_Name,"*",EE_Race,"African*", EE_Gender, "Female*",EE_OccLevel, B12) +SUMIFS(EE_Name,EE_Name, "&gt;0", EE_Race,"African*", EE_Gender, "Female*",EE_OccLevel, B12)</f>
        <v>0</v>
      </c>
      <c r="G12" s="10">
        <f>COUNTIFS(EE_Name,"*",EE_Race,"Indian*", EE_Gender, "Male*",EE_OccLevel, B12) +SUMIFS(EE_Name,EE_Name, "&gt;0", EE_Race,"Indian*", EE_Gender, "Male*",EE_OccLevel, B12)</f>
        <v>0</v>
      </c>
      <c r="H12" s="10">
        <f>COUNTIFS(EE_Name,"*",EE_Race,"Indian*", EE_Gender, "Female*",EE_OccLevel, B12) +SUMIFS(EE_Name,EE_Name, "&gt;0", EE_Race,"Indian*", EE_Gender, "Female*",EE_OccLevel, B12)</f>
        <v>0</v>
      </c>
      <c r="I12" s="10">
        <f>COUNTIFS(EE_Name,"*",EE_Race,"Coloured*", EE_Gender, "Male*",EE_OccLevel, B12) +SUMIFS(EE_Name,EE_Name, "&gt;0", EE_Race,"Coloured*", EE_Gender, "Male*",EE_OccLevel, B12)</f>
        <v>0</v>
      </c>
      <c r="J12" s="10">
        <f>COUNTIFS(EE_Name,"*",EE_Race,"Coloured*", EE_Gender, "Female*",EE_OccLevel, B12) +SUMIFS(EE_Name,EE_Name, "&gt;0", EE_Race,"Coloured*", EE_Gender, "Female*",EE_OccLevel, B12)</f>
        <v>0</v>
      </c>
      <c r="K12" s="10">
        <f>COUNTIFS(EE_Name,"*",EE_Race,"Non-Black", EE_Gender, "Male*",EE_OccLevel, B12) +SUMIFS(EE_Name,EE_Name, "&gt;0", EE_Race,"Non-Black", EE_Gender, "Male*",EE_OccLevel, B12)+COUNTIFS(EE_Name,"*",EE_Race,"White*", EE_Gender, "Male*",EE_OccLevel, B12) +SUMIFS(EE_Name,EE_Name, "&gt;0", EE_Race,"White*", EE_Gender, "Male*",EE_OccLevel, B12)</f>
        <v>0</v>
      </c>
      <c r="L12" s="104">
        <f>COUNTIFS(EE_Name,"*",EE_Race,"Non-Black", EE_Gender, "Female*",EE_OccLevel, B12) +SUMIFS(EE_Name,EE_Name, "&gt;0", EE_Race,"Non-Black", EE_Gender, "Female*",EE_OccLevel, B12)+COUNTIFS(EE_Name,"*",EE_Race,"White*", EE_Gender, "Female*",EE_OccLevel, B12) +SUMIFS(EE_Name,EE_Name, "&gt;0", EE_Race,"White*", EE_Gender, "Female*",EE_OccLevel, B12)</f>
        <v>0</v>
      </c>
      <c r="M12" s="106">
        <f t="shared" si="0"/>
        <v>0</v>
      </c>
      <c r="N12" s="1"/>
      <c r="O12" s="1"/>
      <c r="P12" s="1"/>
      <c r="Q12" s="1"/>
      <c r="R12" s="1"/>
      <c r="S12" s="1"/>
      <c r="T12" s="1"/>
      <c r="U12" s="31"/>
      <c r="V12" s="275"/>
      <c r="W12" s="1"/>
      <c r="X12" s="1"/>
      <c r="Y12" s="1"/>
      <c r="Z12" s="1"/>
      <c r="AA12" s="1"/>
      <c r="AB12" s="1"/>
      <c r="AC12" s="1"/>
      <c r="AD12" s="1"/>
      <c r="AE12" s="1"/>
      <c r="AF12" s="1"/>
      <c r="AG12" s="1"/>
      <c r="AH12" s="1"/>
      <c r="AI12" s="1"/>
    </row>
    <row r="13" spans="1:35" customFormat="1" ht="15" thickBot="1" x14ac:dyDescent="0.35">
      <c r="A13" s="1"/>
      <c r="B13" s="311" t="s">
        <v>231</v>
      </c>
      <c r="C13" s="312"/>
      <c r="D13" s="313"/>
      <c r="E13" s="10">
        <f>COUNTIFS(EE_Name,"*",EE_Race,"African*",EE_Gender,"Male*",EE_OccLevel,"Other")+SUMIFS(EE_Name,EE_Name,"&gt;0",EE_Race,"African*",EE_Gender,"Male*",EE_OccLevel,"Other")+COUNTIFS(EE_Name,"*",EE_Race,"African*",EE_Gender,"Male*",EE_OccLevel,"Semi*")+SUMIFS(EE_Name,EE_Name,"&gt;0",EE_Race,"African*",EE_Gender,"Male*",EE_OccLevel,"Semi*")+COUNTIFS(EE_Name,"*",EE_Race,"African*",EE_Gender,"Male*",EE_OccLevel,"Unskilled")+SUMIFS(EE_Name,EE_Name,"&gt;0",EE_Race,"African*",EE_Gender,"Male*",EE_OccLevel,"Unskilled")</f>
        <v>10</v>
      </c>
      <c r="F13" s="10">
        <f>COUNTIFS(EE_Name,"*",EE_Race,"African*",EE_Gender,"Female*",EE_OccLevel,"Other")+SUMIFS(EE_Name,EE_Name,"&gt;0",EE_Race,"African*",EE_Gender,"Female*",EE_OccLevel,"Other")+COUNTIFS(EE_Name,"*",EE_Race,"African*",EE_Gender,"Female*",EE_OccLevel,"Semi*")+SUMIFS(EE_Name,EE_Name,"&gt;0",EE_Race,"African*",EE_Gender,"Female*",EE_OccLevel,"Semi*")+COUNTIFS(EE_Name,"*",EE_Race,"African*",EE_Gender,"Female*",EE_OccLevel,"Unskilled")+SUMIFS(EE_Name,EE_Name,"&gt;0",EE_Race,"African*",EE_Gender,"Female*",EE_OccLevel,"Unskilled")</f>
        <v>1</v>
      </c>
      <c r="G13" s="10">
        <f>COUNTIFS(EE_Name,"*",EE_Race,"Indian*",EE_Gender,"Male*",EE_OccLevel,"Other")+SUMIFS(EE_Name,EE_Name,"&gt;0",EE_Race,"Indian*",EE_Gender,"Male*",EE_OccLevel,"Other")+COUNTIFS(EE_Name,"*",EE_Race,"Indian*",EE_Gender,"Male*",EE_OccLevel,"Semi*")+SUMIFS(EE_Name,EE_Name,"&gt;0",EE_Race,"Indian*",EE_Gender,"Male*",EE_OccLevel,"Semi*")+COUNTIFS(EE_Name,"*",EE_Race,"Indian*",EE_Gender,"Male*",EE_OccLevel,"Unskilled")+SUMIFS(EE_Name,EE_Name,"&gt;0",EE_Race,"Indian*",EE_Gender,"Male*",EE_OccLevel,"Unskilled")</f>
        <v>0</v>
      </c>
      <c r="H13" s="10">
        <f>COUNTIFS(EE_Name,"*",EE_Race,"Indian*",EE_Gender,"Female*",EE_OccLevel,"Other")+SUMIFS(EE_Name,EE_Name,"&gt;0",EE_Race,"Indian*",EE_Gender,"Female*",EE_OccLevel,"Other")+COUNTIFS(EE_Name,"*",EE_Race,"Indian*",EE_Gender,"Female*",EE_OccLevel,"Semi*")+SUMIFS(EE_Name,EE_Name,"&gt;0",EE_Race,"Indian*",EE_Gender,"Female*",EE_OccLevel,"Semi*")+COUNTIFS(EE_Name,"*",EE_Race,"Indian*",EE_Gender,"Female*",EE_OccLevel,"Unskilled")+SUMIFS(EE_Name,EE_Name,"&gt;0",EE_Race,"Indian*",EE_Gender,"Female*",EE_OccLevel,"Unskilled")</f>
        <v>0</v>
      </c>
      <c r="I13" s="10">
        <f>COUNTIFS(EE_Name,"*",EE_Race,"Coloured*",EE_Gender,"Male*",EE_OccLevel,"Other")+SUMIFS(EE_Name,EE_Name,"&gt;0",EE_Race,"Coloured*",EE_Gender,"Male*",EE_OccLevel,"Other")+COUNTIFS(EE_Name,"*",EE_Race,"Coloured*",EE_Gender,"Male*",EE_OccLevel,"Semi*")+SUMIFS(EE_Name,EE_Name,"&gt;0",EE_Race,"Coloured*",EE_Gender,"Male*",EE_OccLevel,"Semi*")+COUNTIFS(EE_Name,"*",EE_Race,"Coloured*",EE_Gender,"Male*",EE_OccLevel,"Unskilled")+SUMIFS(EE_Name,EE_Name,"&gt;0",EE_Race,"Coloured*",EE_Gender,"Male*",EE_OccLevel,"Unskilled")</f>
        <v>0</v>
      </c>
      <c r="J13" s="10">
        <f>COUNTIFS(EE_Name,"*",EE_Race,"Coloured*",EE_Gender,"Female*",EE_OccLevel,"Other")+SUMIFS(EE_Name,EE_Name,"&gt;0",EE_Race,"Coloured*",EE_Gender,"Female*",EE_OccLevel,"Other")+COUNTIFS(EE_Name,"*",EE_Race,"Coloured*",EE_Gender,"Female*",EE_OccLevel,"Semi*")+SUMIFS(EE_Name,EE_Name,"&gt;0",EE_Race,"Coloured*",EE_Gender,"Female*",EE_OccLevel,"Semi*")+COUNTIFS(EE_Name,"*",EE_Race,"Coloured*",EE_Gender,"Female*",EE_OccLevel,"Unskilled")+SUMIFS(EE_Name,EE_Name,"&gt;0",EE_Race,"Coloured*",EE_Gender,"Female*",EE_OccLevel,"Unskilled")</f>
        <v>0</v>
      </c>
      <c r="K13" s="10">
        <f>COUNTIFS(EE_Name,"*",EE_Race,"Non-Black",EE_Gender,"Male*",EE_OccLevel,"Other")+SUMIFS(EE_Name,EE_Name,"&gt;0",EE_Race,"Non-Black",EE_Gender,"Male*",EE_OccLevel,"Other")+COUNTIFS(EE_Name,"*",EE_Race,"Non-Black",EE_Gender,"Male*",EE_OccLevel,"Semi*")+SUMIFS(EE_Name,EE_Name,"&gt;0",EE_Race,"Non-Black",EE_Gender,"Male*",EE_OccLevel,"Semi*")+COUNTIFS(EE_Name,"*",EE_Race,"Non-Black",EE_Gender,"Male*",EE_OccLevel,"Unskilled")+SUMIFS(EE_Name,EE_Name,"&gt;0",EE_Race,"Non-Black",EE_Gender,"Male*",EE_OccLevel,"Unskilled")+COUNTIFS(EE_Name,"*",EE_Race,"White*",EE_Gender,"Male*",EE_OccLevel,"Other")+SUMIFS(EE_Name,EE_Name,"&gt;0",EE_Race,"White*",EE_Gender,"Male*",EE_OccLevel,"Other")+COUNTIFS(EE_Name,"*",EE_Race,"White*",EE_Gender,"Male*",EE_OccLevel,"Semi*")+SUMIFS(EE_Name,EE_Name,"&gt;0",EE_Race,"White*",EE_Gender,"Male*",EE_OccLevel,"Semi*")+COUNTIFS(EE_Name,"*",EE_Race,"White*",EE_Gender,"Male*",EE_OccLevel,"Unskilled")+SUMIFS(EE_Name,EE_Name,"&gt;0",EE_Race,"White*",EE_Gender,"Male*",EE_OccLevel,"Unskilled")</f>
        <v>0</v>
      </c>
      <c r="L13" s="104">
        <f>COUNTIFS(EE_Name,"*",EE_Race,"Non-Black",EE_Gender,"Female*",EE_OccLevel,"Other")+SUMIFS(EE_Name,EE_Name,"&gt;0",EE_Race,"Non-Black",EE_Gender,"Female*",EE_OccLevel,"Other")+COUNTIFS(EE_Name,"*",EE_Race,"Non-Black",EE_Gender,"Female*",EE_OccLevel,"Semi*")+SUMIFS(EE_Name,EE_Name,"&gt;0",EE_Race,"Non-Black",EE_Gender,"Female*",EE_OccLevel,"Semi*")+COUNTIFS(EE_Name,"*",EE_Race,"Non-Black",EE_Gender,"Female*",EE_OccLevel,"Unskilled")+SUMIFS(EE_Name,EE_Name,"&gt;0",EE_Race,"Non-Black",EE_Gender,"Female*",EE_OccLevel,"Unskilled")+COUNTIFS(EE_Name,"*",EE_Race,"White*",EE_Gender,"Female*",EE_OccLevel,"Other")+SUMIFS(EE_Name,EE_Name,"&gt;0",EE_Race,"White*",EE_Gender,"Female*",EE_OccLevel,"Other")+COUNTIFS(EE_Name,"*",EE_Race,"White*",EE_Gender,"Female*",EE_OccLevel,"Semi*")+SUMIFS(EE_Name,EE_Name,"&gt;0",EE_Race,"White*",EE_Gender,"Female*",EE_OccLevel,"Semi*")+COUNTIFS(EE_Name,"*",EE_Race,"White*",EE_Gender,"Female*",EE_OccLevel,"Unskilled")+SUMIFS(EE_Name,EE_Name,"&gt;0",EE_Race,"White*",EE_Gender,"Female*",EE_OccLevel,"Unskilled")</f>
        <v>0</v>
      </c>
      <c r="M13" s="106">
        <f t="shared" si="0"/>
        <v>11</v>
      </c>
      <c r="N13" s="1"/>
      <c r="O13" s="1"/>
      <c r="P13" s="1"/>
      <c r="Q13" s="1"/>
      <c r="R13" s="1"/>
      <c r="S13" s="1"/>
      <c r="T13" s="1"/>
      <c r="U13" s="31"/>
      <c r="V13" s="275"/>
      <c r="W13" s="1"/>
      <c r="X13" s="1"/>
      <c r="Y13" s="1"/>
      <c r="Z13" s="1"/>
      <c r="AA13" s="1"/>
      <c r="AB13" s="1"/>
      <c r="AC13" s="1"/>
      <c r="AD13" s="1"/>
      <c r="AE13" s="1"/>
      <c r="AF13" s="1"/>
      <c r="AG13" s="1"/>
      <c r="AH13" s="1"/>
      <c r="AI13" s="1"/>
    </row>
    <row r="14" spans="1:35" customFormat="1" ht="15" thickBot="1" x14ac:dyDescent="0.35">
      <c r="A14" s="1"/>
      <c r="B14" s="314" t="s">
        <v>8</v>
      </c>
      <c r="C14" s="315"/>
      <c r="D14" s="316"/>
      <c r="E14" s="11"/>
      <c r="F14" s="12"/>
      <c r="G14" s="13"/>
      <c r="H14" s="13"/>
      <c r="I14" s="13"/>
      <c r="J14" s="13"/>
      <c r="K14" s="13"/>
      <c r="L14" s="11"/>
      <c r="M14" s="13"/>
      <c r="N14" s="1"/>
      <c r="O14" s="1"/>
      <c r="P14" s="1"/>
      <c r="Q14" s="1"/>
      <c r="R14" s="1"/>
      <c r="S14" s="1"/>
      <c r="T14" s="1"/>
      <c r="U14" s="31"/>
      <c r="V14" s="275"/>
      <c r="W14" s="1"/>
      <c r="X14" s="1"/>
      <c r="Y14" s="1"/>
      <c r="Z14" s="1"/>
      <c r="AA14" s="1"/>
      <c r="AB14" s="1"/>
      <c r="AC14" s="1"/>
      <c r="AD14" s="1"/>
      <c r="AE14" s="1"/>
      <c r="AF14" s="1"/>
      <c r="AG14" s="1"/>
      <c r="AH14" s="1"/>
      <c r="AI14" s="1"/>
    </row>
    <row r="15" spans="1:35" customFormat="1" ht="15" thickBot="1" x14ac:dyDescent="0.35">
      <c r="A15" s="1"/>
      <c r="B15" s="14" t="s">
        <v>9</v>
      </c>
      <c r="C15" s="14"/>
      <c r="D15" s="14"/>
      <c r="E15" s="15">
        <f t="shared" ref="E15:L15" si="1">SUM(E8:E14)</f>
        <v>11</v>
      </c>
      <c r="F15" s="16">
        <f t="shared" si="1"/>
        <v>1</v>
      </c>
      <c r="G15" s="17">
        <f t="shared" si="1"/>
        <v>0</v>
      </c>
      <c r="H15" s="18">
        <f t="shared" si="1"/>
        <v>1</v>
      </c>
      <c r="I15" s="17">
        <f t="shared" si="1"/>
        <v>0</v>
      </c>
      <c r="J15" s="18">
        <f t="shared" si="1"/>
        <v>0</v>
      </c>
      <c r="K15" s="17">
        <f t="shared" si="1"/>
        <v>0</v>
      </c>
      <c r="L15" s="105">
        <f t="shared" si="1"/>
        <v>0</v>
      </c>
      <c r="M15" s="18">
        <f>SUM(E15:L15)</f>
        <v>13</v>
      </c>
      <c r="N15" s="1"/>
      <c r="O15" s="1"/>
      <c r="P15" s="1"/>
      <c r="Q15" s="1"/>
      <c r="R15" s="1"/>
      <c r="S15" s="1"/>
      <c r="T15" s="1"/>
      <c r="U15" s="31"/>
      <c r="V15" s="275"/>
      <c r="W15" s="1"/>
      <c r="X15" s="1"/>
      <c r="Y15" s="1"/>
      <c r="Z15" s="1"/>
      <c r="AA15" s="1"/>
      <c r="AB15" s="1"/>
      <c r="AC15" s="1"/>
      <c r="AD15" s="1"/>
      <c r="AE15" s="1"/>
      <c r="AF15" s="1"/>
      <c r="AG15" s="1"/>
      <c r="AH15" s="1"/>
      <c r="AI15" s="1"/>
    </row>
    <row r="16" spans="1:35" customFormat="1" x14ac:dyDescent="0.3">
      <c r="A16" s="1"/>
      <c r="B16" s="19"/>
      <c r="C16" s="19"/>
      <c r="D16" s="19"/>
      <c r="E16" s="1"/>
      <c r="F16" s="19"/>
      <c r="G16" s="1"/>
      <c r="H16" s="1"/>
      <c r="I16" s="1"/>
      <c r="J16" s="1"/>
      <c r="K16" s="1"/>
      <c r="L16" s="6"/>
      <c r="M16" s="1"/>
      <c r="N16" s="1"/>
      <c r="O16" s="1"/>
      <c r="P16" s="1"/>
      <c r="Q16" s="1"/>
      <c r="R16" s="1"/>
      <c r="S16" s="1"/>
      <c r="T16" s="1"/>
      <c r="U16" s="31"/>
      <c r="V16" s="275"/>
      <c r="W16" s="1"/>
      <c r="X16" s="1"/>
      <c r="Y16" s="1"/>
      <c r="Z16" s="1"/>
      <c r="AA16" s="1"/>
      <c r="AB16" s="1"/>
      <c r="AC16" s="1"/>
      <c r="AD16" s="1"/>
      <c r="AE16" s="1"/>
      <c r="AF16" s="1"/>
      <c r="AG16" s="1"/>
      <c r="AH16" s="1"/>
      <c r="AI16" s="1"/>
    </row>
    <row r="17" spans="1:36" customFormat="1" x14ac:dyDescent="0.3">
      <c r="A17" s="1"/>
      <c r="B17" s="20" t="s">
        <v>10</v>
      </c>
      <c r="C17" s="20"/>
      <c r="D17" s="20"/>
      <c r="E17" s="1"/>
      <c r="F17" s="21"/>
      <c r="G17" s="21" t="s">
        <v>11</v>
      </c>
      <c r="H17" s="21" t="s">
        <v>11</v>
      </c>
      <c r="I17" s="21" t="s">
        <v>11</v>
      </c>
      <c r="J17" s="21"/>
      <c r="K17" s="21" t="s">
        <v>11</v>
      </c>
      <c r="L17" s="21" t="s">
        <v>11</v>
      </c>
      <c r="M17" s="1"/>
      <c r="N17" s="175" t="s">
        <v>681</v>
      </c>
      <c r="O17" s="175" t="s">
        <v>677</v>
      </c>
      <c r="P17" s="175" t="s">
        <v>271</v>
      </c>
      <c r="Q17" s="175" t="s">
        <v>445</v>
      </c>
      <c r="R17" s="175" t="s">
        <v>274</v>
      </c>
      <c r="S17" s="175" t="s">
        <v>442</v>
      </c>
      <c r="T17" s="175"/>
      <c r="U17" s="31"/>
      <c r="V17" s="275"/>
      <c r="W17" s="1"/>
      <c r="X17" s="1"/>
      <c r="Y17" s="1"/>
      <c r="Z17" s="1"/>
      <c r="AA17" s="1"/>
      <c r="AB17" s="1"/>
      <c r="AC17" s="1"/>
      <c r="AD17" s="1"/>
      <c r="AE17" s="1"/>
      <c r="AF17" s="1"/>
      <c r="AG17" s="1"/>
      <c r="AH17" s="1"/>
      <c r="AI17" s="1"/>
    </row>
    <row r="18" spans="1:36" ht="39.9" customHeight="1" x14ac:dyDescent="0.3">
      <c r="A18" s="42"/>
      <c r="B18" s="199" t="s">
        <v>211</v>
      </c>
      <c r="C18" s="231" t="s">
        <v>425</v>
      </c>
      <c r="D18" s="231" t="s">
        <v>437</v>
      </c>
      <c r="E18" s="199" t="s">
        <v>339</v>
      </c>
      <c r="F18" s="199" t="s">
        <v>12</v>
      </c>
      <c r="G18" s="199" t="s">
        <v>13</v>
      </c>
      <c r="H18" s="199" t="s">
        <v>14</v>
      </c>
      <c r="I18" s="199" t="s">
        <v>112</v>
      </c>
      <c r="J18" s="199" t="s">
        <v>15</v>
      </c>
      <c r="K18" s="199" t="s">
        <v>113</v>
      </c>
      <c r="L18" s="199" t="s">
        <v>16</v>
      </c>
      <c r="M18" s="199" t="s">
        <v>340</v>
      </c>
      <c r="N18" s="200" t="s">
        <v>731</v>
      </c>
      <c r="O18" s="200" t="s">
        <v>680</v>
      </c>
      <c r="P18" s="200" t="s">
        <v>443</v>
      </c>
      <c r="Q18" s="200" t="s">
        <v>732</v>
      </c>
      <c r="R18" s="200" t="s">
        <v>444</v>
      </c>
      <c r="S18" s="200" t="s">
        <v>277</v>
      </c>
      <c r="T18" s="184"/>
      <c r="U18" s="201"/>
      <c r="V18" s="276"/>
      <c r="W18" s="56"/>
      <c r="X18" s="42"/>
      <c r="Y18" s="42"/>
      <c r="Z18" s="42"/>
      <c r="AA18" s="42"/>
      <c r="AB18" s="42"/>
      <c r="AC18" s="42"/>
      <c r="AD18" s="42"/>
      <c r="AE18" s="42"/>
      <c r="AF18" s="42"/>
      <c r="AG18" s="42"/>
      <c r="AH18" s="42"/>
      <c r="AI18" s="42"/>
      <c r="AJ18" s="42"/>
    </row>
    <row r="19" spans="1:36" x14ac:dyDescent="0.3">
      <c r="A19" s="55">
        <v>1</v>
      </c>
      <c r="B19" s="281" t="s">
        <v>735</v>
      </c>
      <c r="C19" s="32"/>
      <c r="D19" s="32"/>
      <c r="E19" s="280" t="s">
        <v>748</v>
      </c>
      <c r="F19" s="281" t="s">
        <v>760</v>
      </c>
      <c r="G19" s="23" t="s">
        <v>136</v>
      </c>
      <c r="H19" s="23" t="s">
        <v>4</v>
      </c>
      <c r="I19" s="23"/>
      <c r="J19" s="22"/>
      <c r="K19" s="23"/>
      <c r="L19" s="23" t="s">
        <v>234</v>
      </c>
      <c r="M19" s="149">
        <v>18368.490000000002</v>
      </c>
      <c r="N19" s="24" t="s">
        <v>401</v>
      </c>
      <c r="O19" s="24"/>
      <c r="P19" s="24"/>
      <c r="Q19" s="24" t="s">
        <v>401</v>
      </c>
      <c r="R19" s="271"/>
      <c r="S19" s="182" t="str">
        <f t="shared" ref="S19:S82" ca="1" si="2">IF(AND(T19&gt;14,T19&lt;35,OR($G19="African",$G19="Coloured",$G19="Indian")),"Yes","")</f>
        <v>Yes</v>
      </c>
      <c r="T19" s="272">
        <f t="shared" ref="T19:T82" ca="1" si="3">IFERROR(((NOW()-DATE(U19&amp;LEFT($E19,2),MID($E19,3,2),MID($E19,5,2)))/365),0)</f>
        <v>32.067023137683918</v>
      </c>
      <c r="U19" s="184">
        <f t="shared" ref="U19:U82" si="4">IFERROR(IF(VALUE(LEFT($E19,2))&lt;25,20,19),0)</f>
        <v>19</v>
      </c>
      <c r="V19" s="277"/>
      <c r="W19" s="42"/>
      <c r="X19" s="42"/>
      <c r="Y19" s="42"/>
      <c r="Z19" s="42"/>
      <c r="AA19" s="42"/>
      <c r="AB19" s="42"/>
      <c r="AC19" s="42"/>
      <c r="AD19" s="42"/>
      <c r="AE19" s="42"/>
      <c r="AF19" s="42"/>
      <c r="AG19" s="42"/>
      <c r="AH19" s="42"/>
      <c r="AI19" s="42"/>
      <c r="AJ19" s="42"/>
    </row>
    <row r="20" spans="1:36" x14ac:dyDescent="0.3">
      <c r="A20" s="55">
        <f>A19+1</f>
        <v>2</v>
      </c>
      <c r="B20" s="282" t="s">
        <v>736</v>
      </c>
      <c r="C20" s="32"/>
      <c r="D20" s="32"/>
      <c r="E20" s="280" t="s">
        <v>749</v>
      </c>
      <c r="F20" s="282" t="s">
        <v>761</v>
      </c>
      <c r="G20" s="23" t="s">
        <v>136</v>
      </c>
      <c r="H20" s="23" t="s">
        <v>4</v>
      </c>
      <c r="I20" s="23"/>
      <c r="J20" s="22"/>
      <c r="K20" s="23" t="s">
        <v>398</v>
      </c>
      <c r="L20" s="23" t="s">
        <v>232</v>
      </c>
      <c r="M20" s="149">
        <v>26400</v>
      </c>
      <c r="N20" s="24" t="s">
        <v>401</v>
      </c>
      <c r="O20" s="24"/>
      <c r="P20" s="24"/>
      <c r="Q20" s="24" t="s">
        <v>401</v>
      </c>
      <c r="R20" s="271"/>
      <c r="S20" s="182" t="str">
        <f t="shared" ca="1" si="2"/>
        <v/>
      </c>
      <c r="T20" s="272">
        <f t="shared" ca="1" si="3"/>
        <v>0</v>
      </c>
      <c r="U20" s="184">
        <f t="shared" si="4"/>
        <v>0</v>
      </c>
      <c r="V20" s="277"/>
      <c r="W20" s="42"/>
      <c r="X20" s="42"/>
      <c r="Y20" s="42"/>
      <c r="Z20" s="42"/>
      <c r="AA20" s="42"/>
      <c r="AB20" s="42"/>
      <c r="AC20" s="42"/>
      <c r="AD20" s="42"/>
      <c r="AE20" s="42"/>
      <c r="AF20" s="42"/>
      <c r="AG20" s="42"/>
      <c r="AH20" s="42"/>
      <c r="AI20" s="42"/>
      <c r="AJ20" s="42"/>
    </row>
    <row r="21" spans="1:36" x14ac:dyDescent="0.3">
      <c r="A21" s="55">
        <f t="shared" ref="A21:A84" si="5">A20+1</f>
        <v>3</v>
      </c>
      <c r="B21" s="282" t="s">
        <v>737</v>
      </c>
      <c r="C21" s="25"/>
      <c r="D21" s="25"/>
      <c r="E21" s="280" t="s">
        <v>750</v>
      </c>
      <c r="F21" s="282" t="s">
        <v>762</v>
      </c>
      <c r="G21" s="23" t="s">
        <v>136</v>
      </c>
      <c r="H21" s="23" t="s">
        <v>4</v>
      </c>
      <c r="I21" s="23"/>
      <c r="J21" s="25"/>
      <c r="K21" s="23"/>
      <c r="L21" s="23" t="s">
        <v>234</v>
      </c>
      <c r="M21" s="149">
        <v>21108.870000000003</v>
      </c>
      <c r="N21" s="24" t="s">
        <v>401</v>
      </c>
      <c r="O21" s="24"/>
      <c r="P21" s="24"/>
      <c r="Q21" s="24" t="s">
        <v>401</v>
      </c>
      <c r="R21" s="271"/>
      <c r="S21" s="182" t="str">
        <f t="shared" ca="1" si="2"/>
        <v/>
      </c>
      <c r="T21" s="272">
        <f t="shared" ca="1" si="3"/>
        <v>42.480721767820903</v>
      </c>
      <c r="U21" s="184">
        <f t="shared" si="4"/>
        <v>19</v>
      </c>
      <c r="V21" s="277"/>
      <c r="W21" s="42"/>
      <c r="X21" s="42"/>
      <c r="Y21" s="42"/>
      <c r="Z21" s="42"/>
      <c r="AA21" s="42"/>
      <c r="AB21" s="42"/>
      <c r="AC21" s="42"/>
      <c r="AD21" s="42"/>
      <c r="AE21" s="42"/>
      <c r="AF21" s="42"/>
      <c r="AG21" s="42"/>
      <c r="AH21" s="42"/>
      <c r="AI21" s="42"/>
      <c r="AJ21" s="42"/>
    </row>
    <row r="22" spans="1:36" x14ac:dyDescent="0.3">
      <c r="A22" s="55">
        <f t="shared" si="5"/>
        <v>4</v>
      </c>
      <c r="B22" s="282" t="s">
        <v>738</v>
      </c>
      <c r="C22" s="25"/>
      <c r="D22" s="25"/>
      <c r="E22" s="280" t="s">
        <v>751</v>
      </c>
      <c r="F22" s="282" t="s">
        <v>763</v>
      </c>
      <c r="G22" s="23" t="s">
        <v>136</v>
      </c>
      <c r="H22" s="23" t="s">
        <v>5</v>
      </c>
      <c r="I22" s="23"/>
      <c r="J22" s="25"/>
      <c r="K22" s="23"/>
      <c r="L22" s="23" t="s">
        <v>234</v>
      </c>
      <c r="M22" s="149">
        <v>15950</v>
      </c>
      <c r="N22" s="24" t="s">
        <v>401</v>
      </c>
      <c r="O22" s="24"/>
      <c r="P22" s="24"/>
      <c r="Q22" s="24" t="s">
        <v>401</v>
      </c>
      <c r="R22" s="271"/>
      <c r="S22" s="182" t="str">
        <f t="shared" ca="1" si="2"/>
        <v/>
      </c>
      <c r="T22" s="272">
        <f t="shared" ca="1" si="3"/>
        <v>36.899899850012687</v>
      </c>
      <c r="U22" s="184">
        <f t="shared" si="4"/>
        <v>19</v>
      </c>
      <c r="V22" s="277"/>
      <c r="W22" s="42"/>
      <c r="X22" s="42"/>
      <c r="Y22" s="42"/>
      <c r="Z22" s="42"/>
      <c r="AA22" s="42"/>
      <c r="AB22" s="42"/>
      <c r="AC22" s="42"/>
      <c r="AD22" s="42"/>
      <c r="AE22" s="42"/>
      <c r="AF22" s="42"/>
      <c r="AG22" s="42"/>
      <c r="AH22" s="42"/>
      <c r="AI22" s="42"/>
      <c r="AJ22" s="42"/>
    </row>
    <row r="23" spans="1:36" x14ac:dyDescent="0.3">
      <c r="A23" s="55">
        <f t="shared" si="5"/>
        <v>5</v>
      </c>
      <c r="B23" s="282" t="s">
        <v>739</v>
      </c>
      <c r="C23" s="25"/>
      <c r="D23" s="25"/>
      <c r="E23" s="280" t="s">
        <v>752</v>
      </c>
      <c r="F23" s="282" t="s">
        <v>764</v>
      </c>
      <c r="G23" s="23" t="s">
        <v>136</v>
      </c>
      <c r="H23" s="23" t="s">
        <v>4</v>
      </c>
      <c r="I23" s="23"/>
      <c r="J23" s="25"/>
      <c r="K23" s="23"/>
      <c r="L23" s="23" t="s">
        <v>233</v>
      </c>
      <c r="M23" s="149">
        <v>11550.28</v>
      </c>
      <c r="N23" s="24" t="s">
        <v>401</v>
      </c>
      <c r="O23" s="24"/>
      <c r="P23" s="24"/>
      <c r="Q23" s="24" t="s">
        <v>401</v>
      </c>
      <c r="R23" s="271"/>
      <c r="S23" s="182" t="str">
        <f t="shared" ca="1" si="2"/>
        <v/>
      </c>
      <c r="T23" s="272">
        <f t="shared" ca="1" si="3"/>
        <v>41.519077932204468</v>
      </c>
      <c r="U23" s="184">
        <f t="shared" si="4"/>
        <v>19</v>
      </c>
      <c r="V23" s="277"/>
      <c r="W23" s="42"/>
      <c r="X23" s="42"/>
      <c r="Y23" s="42"/>
      <c r="Z23" s="42"/>
      <c r="AA23" s="42"/>
      <c r="AB23" s="42"/>
      <c r="AC23" s="42"/>
      <c r="AD23" s="42"/>
      <c r="AE23" s="42"/>
      <c r="AF23" s="42"/>
      <c r="AG23" s="42"/>
      <c r="AH23" s="42"/>
      <c r="AI23" s="42"/>
      <c r="AJ23" s="42"/>
    </row>
    <row r="24" spans="1:36" x14ac:dyDescent="0.3">
      <c r="A24" s="55">
        <f t="shared" si="5"/>
        <v>6</v>
      </c>
      <c r="B24" s="282" t="s">
        <v>740</v>
      </c>
      <c r="C24" s="25"/>
      <c r="D24" s="25"/>
      <c r="E24" s="280" t="s">
        <v>753</v>
      </c>
      <c r="F24" s="282" t="s">
        <v>762</v>
      </c>
      <c r="G24" s="23" t="s">
        <v>136</v>
      </c>
      <c r="H24" s="23" t="s">
        <v>4</v>
      </c>
      <c r="I24" s="23"/>
      <c r="J24" s="25"/>
      <c r="K24" s="23"/>
      <c r="L24" s="23" t="s">
        <v>234</v>
      </c>
      <c r="M24" s="149">
        <v>19202.63</v>
      </c>
      <c r="N24" s="24" t="s">
        <v>401</v>
      </c>
      <c r="O24" s="24"/>
      <c r="P24" s="24"/>
      <c r="Q24" s="24" t="s">
        <v>401</v>
      </c>
      <c r="R24" s="271"/>
      <c r="S24" s="182" t="str">
        <f t="shared" ca="1" si="2"/>
        <v/>
      </c>
      <c r="T24" s="272">
        <f t="shared" ca="1" si="3"/>
        <v>45.031406699327754</v>
      </c>
      <c r="U24" s="184">
        <f t="shared" si="4"/>
        <v>19</v>
      </c>
      <c r="V24" s="277"/>
      <c r="W24" s="42"/>
      <c r="X24" s="42"/>
      <c r="Y24" s="42"/>
      <c r="Z24" s="42"/>
      <c r="AA24" s="42"/>
      <c r="AB24" s="42"/>
      <c r="AC24" s="42"/>
      <c r="AD24" s="42"/>
      <c r="AE24" s="42"/>
      <c r="AF24" s="42"/>
      <c r="AG24" s="42"/>
      <c r="AH24" s="42"/>
      <c r="AI24" s="42"/>
      <c r="AJ24" s="42"/>
    </row>
    <row r="25" spans="1:36" x14ac:dyDescent="0.3">
      <c r="A25" s="55">
        <f t="shared" si="5"/>
        <v>7</v>
      </c>
      <c r="B25" s="282" t="s">
        <v>741</v>
      </c>
      <c r="C25" s="25"/>
      <c r="D25" s="25"/>
      <c r="E25" s="280" t="s">
        <v>754</v>
      </c>
      <c r="F25" s="282" t="s">
        <v>762</v>
      </c>
      <c r="G25" s="23" t="s">
        <v>136</v>
      </c>
      <c r="H25" s="23" t="s">
        <v>4</v>
      </c>
      <c r="I25" s="23"/>
      <c r="J25" s="25"/>
      <c r="K25" s="23"/>
      <c r="L25" s="23" t="s">
        <v>234</v>
      </c>
      <c r="M25" s="149">
        <v>20348.189999999999</v>
      </c>
      <c r="N25" s="24" t="s">
        <v>401</v>
      </c>
      <c r="O25" s="24"/>
      <c r="P25" s="24"/>
      <c r="Q25" s="24" t="s">
        <v>401</v>
      </c>
      <c r="R25" s="271"/>
      <c r="S25" s="182" t="str">
        <f t="shared" ca="1" si="2"/>
        <v/>
      </c>
      <c r="T25" s="272">
        <f t="shared" ca="1" si="3"/>
        <v>35.828666973300358</v>
      </c>
      <c r="U25" s="184">
        <f t="shared" si="4"/>
        <v>19</v>
      </c>
      <c r="V25" s="277"/>
      <c r="W25" s="42"/>
      <c r="X25" s="42"/>
      <c r="Y25" s="42"/>
      <c r="Z25" s="42"/>
      <c r="AA25" s="42"/>
      <c r="AB25" s="42"/>
      <c r="AC25" s="42"/>
      <c r="AD25" s="42"/>
      <c r="AE25" s="42"/>
      <c r="AF25" s="42"/>
      <c r="AG25" s="42"/>
      <c r="AH25" s="42"/>
      <c r="AI25" s="42"/>
      <c r="AJ25" s="42"/>
    </row>
    <row r="26" spans="1:36" x14ac:dyDescent="0.3">
      <c r="A26" s="55">
        <f t="shared" si="5"/>
        <v>8</v>
      </c>
      <c r="B26" s="282" t="s">
        <v>742</v>
      </c>
      <c r="C26" s="25"/>
      <c r="D26" s="25"/>
      <c r="E26" s="280" t="s">
        <v>755</v>
      </c>
      <c r="F26" s="282" t="s">
        <v>764</v>
      </c>
      <c r="G26" s="23" t="s">
        <v>136</v>
      </c>
      <c r="H26" s="23" t="s">
        <v>4</v>
      </c>
      <c r="I26" s="23"/>
      <c r="J26" s="25"/>
      <c r="K26" s="23"/>
      <c r="L26" s="23" t="s">
        <v>233</v>
      </c>
      <c r="M26" s="149">
        <v>12610.04</v>
      </c>
      <c r="N26" s="24" t="s">
        <v>401</v>
      </c>
      <c r="O26" s="24"/>
      <c r="P26" s="24"/>
      <c r="Q26" s="24" t="s">
        <v>401</v>
      </c>
      <c r="R26" s="271"/>
      <c r="S26" s="182" t="str">
        <f t="shared" ca="1" si="2"/>
        <v/>
      </c>
      <c r="T26" s="272">
        <f t="shared" ca="1" si="3"/>
        <v>56.932776562341452</v>
      </c>
      <c r="U26" s="184">
        <f t="shared" si="4"/>
        <v>19</v>
      </c>
      <c r="V26" s="277"/>
      <c r="W26" s="42"/>
      <c r="X26" s="42"/>
      <c r="Y26" s="42"/>
      <c r="Z26" s="42"/>
      <c r="AA26" s="42"/>
      <c r="AB26" s="42"/>
      <c r="AC26" s="42"/>
      <c r="AD26" s="42"/>
      <c r="AE26" s="42"/>
      <c r="AF26" s="42"/>
      <c r="AG26" s="42"/>
      <c r="AH26" s="42"/>
      <c r="AI26" s="42"/>
      <c r="AJ26" s="42"/>
    </row>
    <row r="27" spans="1:36" x14ac:dyDescent="0.3">
      <c r="A27" s="55">
        <f t="shared" si="5"/>
        <v>9</v>
      </c>
      <c r="B27" s="282" t="s">
        <v>743</v>
      </c>
      <c r="C27" s="25"/>
      <c r="D27" s="25"/>
      <c r="E27" s="280" t="s">
        <v>756</v>
      </c>
      <c r="F27" s="282" t="s">
        <v>762</v>
      </c>
      <c r="G27" s="23" t="s">
        <v>136</v>
      </c>
      <c r="H27" s="23" t="s">
        <v>4</v>
      </c>
      <c r="I27" s="23"/>
      <c r="J27" s="25"/>
      <c r="K27" s="23"/>
      <c r="L27" s="23" t="s">
        <v>234</v>
      </c>
      <c r="M27" s="149">
        <v>27521.03</v>
      </c>
      <c r="N27" s="24" t="s">
        <v>401</v>
      </c>
      <c r="O27" s="24"/>
      <c r="P27" s="24"/>
      <c r="Q27" s="24" t="s">
        <v>401</v>
      </c>
      <c r="R27" s="271"/>
      <c r="S27" s="182" t="str">
        <f t="shared" ca="1" si="2"/>
        <v>Yes</v>
      </c>
      <c r="T27" s="272">
        <f t="shared" ca="1" si="3"/>
        <v>29.697160123985288</v>
      </c>
      <c r="U27" s="184">
        <f t="shared" si="4"/>
        <v>19</v>
      </c>
      <c r="V27" s="277"/>
      <c r="W27" s="42"/>
      <c r="X27" s="42"/>
      <c r="Y27" s="42"/>
      <c r="Z27" s="42"/>
      <c r="AA27" s="42"/>
      <c r="AB27" s="42"/>
      <c r="AC27" s="42"/>
      <c r="AD27" s="42"/>
      <c r="AE27" s="42"/>
      <c r="AF27" s="42"/>
      <c r="AG27" s="42"/>
      <c r="AH27" s="42"/>
      <c r="AI27" s="42"/>
      <c r="AJ27" s="42"/>
    </row>
    <row r="28" spans="1:36" x14ac:dyDescent="0.3">
      <c r="A28" s="55">
        <f t="shared" si="5"/>
        <v>10</v>
      </c>
      <c r="B28" s="282" t="s">
        <v>744</v>
      </c>
      <c r="C28" s="25"/>
      <c r="D28" s="25"/>
      <c r="E28" s="280" t="s">
        <v>757</v>
      </c>
      <c r="F28" s="282" t="s">
        <v>764</v>
      </c>
      <c r="G28" s="23" t="s">
        <v>136</v>
      </c>
      <c r="H28" s="23" t="s">
        <v>4</v>
      </c>
      <c r="I28" s="23"/>
      <c r="J28" s="25"/>
      <c r="K28" s="23"/>
      <c r="L28" s="23" t="s">
        <v>233</v>
      </c>
      <c r="M28" s="149">
        <v>12643.12</v>
      </c>
      <c r="N28" s="24" t="s">
        <v>401</v>
      </c>
      <c r="O28" s="24"/>
      <c r="P28" s="24"/>
      <c r="Q28" s="24" t="s">
        <v>401</v>
      </c>
      <c r="R28" s="271"/>
      <c r="S28" s="182" t="str">
        <f t="shared" ca="1" si="2"/>
        <v>Yes</v>
      </c>
      <c r="T28" s="272">
        <f t="shared" ca="1" si="3"/>
        <v>30.639625877409948</v>
      </c>
      <c r="U28" s="184">
        <f t="shared" si="4"/>
        <v>19</v>
      </c>
      <c r="V28" s="277"/>
      <c r="W28" s="42"/>
      <c r="X28" s="42"/>
      <c r="Y28" s="42"/>
      <c r="Z28" s="42"/>
      <c r="AA28" s="42"/>
      <c r="AB28" s="42"/>
      <c r="AC28" s="42"/>
      <c r="AD28" s="42"/>
      <c r="AE28" s="42"/>
      <c r="AF28" s="42"/>
      <c r="AG28" s="42"/>
      <c r="AH28" s="42"/>
      <c r="AI28" s="42"/>
      <c r="AJ28" s="42"/>
    </row>
    <row r="29" spans="1:36" x14ac:dyDescent="0.3">
      <c r="A29" s="55">
        <f t="shared" si="5"/>
        <v>11</v>
      </c>
      <c r="B29" s="282" t="s">
        <v>745</v>
      </c>
      <c r="C29" s="25"/>
      <c r="D29" s="25"/>
      <c r="E29" s="280" t="s">
        <v>758</v>
      </c>
      <c r="F29" s="282" t="s">
        <v>765</v>
      </c>
      <c r="G29" s="23" t="s">
        <v>137</v>
      </c>
      <c r="H29" s="23" t="s">
        <v>5</v>
      </c>
      <c r="I29" s="23"/>
      <c r="J29" s="25"/>
      <c r="K29" s="23"/>
      <c r="L29" s="23" t="s">
        <v>235</v>
      </c>
      <c r="M29" s="149">
        <v>24900</v>
      </c>
      <c r="N29" s="24" t="s">
        <v>401</v>
      </c>
      <c r="O29" s="24"/>
      <c r="P29" s="24"/>
      <c r="Q29" s="24" t="s">
        <v>401</v>
      </c>
      <c r="R29" s="271"/>
      <c r="S29" s="182" t="str">
        <f t="shared" ca="1" si="2"/>
        <v/>
      </c>
      <c r="T29" s="272">
        <f t="shared" ca="1" si="3"/>
        <v>62.636886151382548</v>
      </c>
      <c r="U29" s="184">
        <f t="shared" si="4"/>
        <v>19</v>
      </c>
      <c r="V29" s="277"/>
      <c r="W29" s="42"/>
      <c r="X29" s="42"/>
      <c r="Y29" s="42"/>
      <c r="Z29" s="42"/>
      <c r="AA29" s="42"/>
      <c r="AB29" s="42"/>
      <c r="AC29" s="42"/>
      <c r="AD29" s="42"/>
      <c r="AE29" s="42"/>
      <c r="AF29" s="42"/>
      <c r="AG29" s="42"/>
      <c r="AH29" s="42"/>
      <c r="AI29" s="42"/>
      <c r="AJ29" s="42"/>
    </row>
    <row r="30" spans="1:36" x14ac:dyDescent="0.3">
      <c r="A30" s="55">
        <f t="shared" si="5"/>
        <v>12</v>
      </c>
      <c r="B30" s="282" t="s">
        <v>746</v>
      </c>
      <c r="C30" s="25"/>
      <c r="D30" s="25"/>
      <c r="E30" s="280" t="s">
        <v>749</v>
      </c>
      <c r="F30" s="282" t="s">
        <v>762</v>
      </c>
      <c r="G30" s="23" t="s">
        <v>136</v>
      </c>
      <c r="H30" s="23" t="s">
        <v>4</v>
      </c>
      <c r="I30" s="23"/>
      <c r="J30" s="25"/>
      <c r="K30" s="23" t="s">
        <v>398</v>
      </c>
      <c r="L30" s="23" t="s">
        <v>234</v>
      </c>
      <c r="M30" s="149">
        <v>27626.710000000003</v>
      </c>
      <c r="N30" s="24" t="s">
        <v>401</v>
      </c>
      <c r="O30" s="24"/>
      <c r="P30" s="24"/>
      <c r="Q30" s="24" t="s">
        <v>401</v>
      </c>
      <c r="R30" s="271"/>
      <c r="S30" s="182" t="str">
        <f t="shared" ca="1" si="2"/>
        <v/>
      </c>
      <c r="T30" s="272">
        <f t="shared" ca="1" si="3"/>
        <v>0</v>
      </c>
      <c r="U30" s="184">
        <f t="shared" si="4"/>
        <v>0</v>
      </c>
      <c r="V30" s="277"/>
      <c r="W30" s="42"/>
      <c r="X30" s="42"/>
      <c r="Y30" s="42"/>
      <c r="Z30" s="42"/>
      <c r="AA30" s="42"/>
      <c r="AB30" s="42"/>
      <c r="AC30" s="42"/>
      <c r="AD30" s="42"/>
      <c r="AE30" s="42"/>
      <c r="AF30" s="42"/>
      <c r="AG30" s="42"/>
      <c r="AH30" s="42"/>
      <c r="AI30" s="42"/>
      <c r="AJ30" s="42"/>
    </row>
    <row r="31" spans="1:36" x14ac:dyDescent="0.3">
      <c r="A31" s="55">
        <f t="shared" si="5"/>
        <v>13</v>
      </c>
      <c r="B31" s="282" t="s">
        <v>747</v>
      </c>
      <c r="C31" s="25"/>
      <c r="D31" s="25"/>
      <c r="E31" s="280" t="s">
        <v>759</v>
      </c>
      <c r="F31" s="282" t="s">
        <v>766</v>
      </c>
      <c r="G31" s="23" t="s">
        <v>136</v>
      </c>
      <c r="H31" s="23" t="s">
        <v>4</v>
      </c>
      <c r="I31" s="23"/>
      <c r="J31" s="25"/>
      <c r="K31" s="23"/>
      <c r="L31" s="23" t="s">
        <v>233</v>
      </c>
      <c r="M31" s="149">
        <v>12145.66</v>
      </c>
      <c r="N31" s="24" t="s">
        <v>401</v>
      </c>
      <c r="O31" s="24"/>
      <c r="P31" s="24"/>
      <c r="Q31" s="24" t="s">
        <v>401</v>
      </c>
      <c r="R31" s="271"/>
      <c r="S31" s="182" t="str">
        <f t="shared" ca="1" si="2"/>
        <v>Yes</v>
      </c>
      <c r="T31" s="272">
        <f t="shared" ca="1" si="3"/>
        <v>28.310858754122275</v>
      </c>
      <c r="U31" s="184">
        <f t="shared" si="4"/>
        <v>19</v>
      </c>
      <c r="V31" s="277"/>
      <c r="W31" s="42"/>
      <c r="X31" s="42"/>
      <c r="Y31" s="42"/>
      <c r="Z31" s="42"/>
      <c r="AA31" s="42"/>
      <c r="AB31" s="42"/>
      <c r="AC31" s="42"/>
      <c r="AD31" s="42"/>
      <c r="AE31" s="42"/>
      <c r="AF31" s="42"/>
      <c r="AG31" s="42"/>
      <c r="AH31" s="42"/>
      <c r="AI31" s="42"/>
      <c r="AJ31" s="42"/>
    </row>
    <row r="32" spans="1:36" x14ac:dyDescent="0.3">
      <c r="A32" s="55">
        <f t="shared" si="5"/>
        <v>14</v>
      </c>
      <c r="B32" s="25"/>
      <c r="C32" s="25"/>
      <c r="D32" s="25"/>
      <c r="E32" s="36"/>
      <c r="F32" s="168"/>
      <c r="G32" s="23"/>
      <c r="H32" s="23"/>
      <c r="I32" s="23"/>
      <c r="J32" s="23"/>
      <c r="K32" s="37"/>
      <c r="L32" s="168"/>
      <c r="M32" s="149"/>
      <c r="N32" s="24"/>
      <c r="O32" s="24"/>
      <c r="P32" s="24"/>
      <c r="Q32" s="24" t="s">
        <v>401</v>
      </c>
      <c r="R32" s="271"/>
      <c r="S32" s="182" t="str">
        <f t="shared" ca="1" si="2"/>
        <v/>
      </c>
      <c r="T32" s="272">
        <f t="shared" ca="1" si="3"/>
        <v>0</v>
      </c>
      <c r="U32" s="184">
        <f t="shared" si="4"/>
        <v>0</v>
      </c>
      <c r="V32" s="277"/>
      <c r="W32" s="42"/>
      <c r="X32" s="42"/>
      <c r="Y32" s="42"/>
      <c r="Z32" s="42"/>
      <c r="AA32" s="42"/>
      <c r="AB32" s="42"/>
      <c r="AC32" s="42"/>
      <c r="AD32" s="42"/>
      <c r="AE32" s="42"/>
      <c r="AF32" s="42"/>
      <c r="AG32" s="42"/>
      <c r="AH32" s="42"/>
      <c r="AI32" s="42"/>
      <c r="AJ32" s="42"/>
    </row>
    <row r="33" spans="1:36" x14ac:dyDescent="0.3">
      <c r="A33" s="55">
        <f t="shared" si="5"/>
        <v>15</v>
      </c>
      <c r="B33" s="25"/>
      <c r="C33" s="25"/>
      <c r="D33" s="25"/>
      <c r="E33" s="34"/>
      <c r="F33" s="168"/>
      <c r="G33" s="23"/>
      <c r="H33" s="23"/>
      <c r="I33" s="23"/>
      <c r="J33" s="23"/>
      <c r="K33" s="37"/>
      <c r="L33" s="168"/>
      <c r="M33" s="149"/>
      <c r="N33" s="24"/>
      <c r="O33" s="24"/>
      <c r="P33" s="24"/>
      <c r="Q33" s="24" t="s">
        <v>401</v>
      </c>
      <c r="R33" s="271"/>
      <c r="S33" s="182" t="str">
        <f t="shared" ca="1" si="2"/>
        <v/>
      </c>
      <c r="T33" s="272">
        <f t="shared" ca="1" si="3"/>
        <v>0</v>
      </c>
      <c r="U33" s="184">
        <f t="shared" si="4"/>
        <v>0</v>
      </c>
      <c r="V33" s="277"/>
      <c r="W33" s="42"/>
      <c r="X33" s="42"/>
      <c r="Y33" s="42"/>
      <c r="Z33" s="42"/>
      <c r="AA33" s="42"/>
      <c r="AB33" s="42"/>
      <c r="AC33" s="42"/>
      <c r="AD33" s="42"/>
      <c r="AE33" s="42"/>
      <c r="AF33" s="42"/>
      <c r="AG33" s="42"/>
      <c r="AH33" s="42"/>
      <c r="AI33" s="42"/>
      <c r="AJ33" s="42"/>
    </row>
    <row r="34" spans="1:36" x14ac:dyDescent="0.3">
      <c r="A34" s="55">
        <f t="shared" si="5"/>
        <v>16</v>
      </c>
      <c r="B34" s="25"/>
      <c r="C34" s="25"/>
      <c r="D34" s="25"/>
      <c r="E34" s="108"/>
      <c r="F34" s="23"/>
      <c r="G34" s="23"/>
      <c r="H34" s="23"/>
      <c r="I34" s="23"/>
      <c r="J34" s="25"/>
      <c r="K34" s="23"/>
      <c r="L34" s="23"/>
      <c r="M34" s="149"/>
      <c r="N34" s="24"/>
      <c r="O34" s="24"/>
      <c r="P34" s="24"/>
      <c r="Q34" s="24"/>
      <c r="R34" s="271"/>
      <c r="S34" s="182" t="str">
        <f t="shared" ca="1" si="2"/>
        <v/>
      </c>
      <c r="T34" s="272">
        <f t="shared" ca="1" si="3"/>
        <v>0</v>
      </c>
      <c r="U34" s="184">
        <f t="shared" si="4"/>
        <v>0</v>
      </c>
      <c r="V34" s="277"/>
      <c r="W34" s="42"/>
      <c r="X34" s="42"/>
      <c r="Y34" s="42"/>
      <c r="Z34" s="42"/>
      <c r="AA34" s="42"/>
      <c r="AB34" s="42"/>
      <c r="AC34" s="42"/>
      <c r="AD34" s="42"/>
      <c r="AE34" s="42"/>
      <c r="AF34" s="42"/>
      <c r="AG34" s="42"/>
      <c r="AH34" s="42"/>
      <c r="AI34" s="42"/>
      <c r="AJ34" s="42"/>
    </row>
    <row r="35" spans="1:36" x14ac:dyDescent="0.3">
      <c r="A35" s="55">
        <f t="shared" si="5"/>
        <v>17</v>
      </c>
      <c r="B35" s="25"/>
      <c r="C35" s="25"/>
      <c r="D35" s="25"/>
      <c r="E35" s="108"/>
      <c r="F35" s="23"/>
      <c r="G35" s="23"/>
      <c r="H35" s="23"/>
      <c r="I35" s="23"/>
      <c r="J35" s="25"/>
      <c r="K35" s="23"/>
      <c r="L35" s="23"/>
      <c r="M35" s="149"/>
      <c r="N35" s="24"/>
      <c r="O35" s="24"/>
      <c r="P35" s="24"/>
      <c r="Q35" s="24"/>
      <c r="R35" s="271"/>
      <c r="S35" s="182" t="str">
        <f t="shared" ca="1" si="2"/>
        <v/>
      </c>
      <c r="T35" s="272">
        <f t="shared" ca="1" si="3"/>
        <v>0</v>
      </c>
      <c r="U35" s="184">
        <f t="shared" si="4"/>
        <v>0</v>
      </c>
      <c r="V35" s="277"/>
      <c r="W35" s="42"/>
      <c r="X35" s="42"/>
      <c r="Y35" s="42"/>
      <c r="Z35" s="42"/>
      <c r="AA35" s="42"/>
      <c r="AB35" s="42"/>
      <c r="AC35" s="42"/>
      <c r="AD35" s="42"/>
      <c r="AE35" s="42"/>
      <c r="AF35" s="42"/>
      <c r="AG35" s="42"/>
      <c r="AH35" s="42"/>
      <c r="AI35" s="42"/>
      <c r="AJ35" s="42"/>
    </row>
    <row r="36" spans="1:36" x14ac:dyDescent="0.3">
      <c r="A36" s="55">
        <f t="shared" si="5"/>
        <v>18</v>
      </c>
      <c r="B36" s="25"/>
      <c r="C36" s="25"/>
      <c r="D36" s="25"/>
      <c r="E36" s="108"/>
      <c r="F36" s="23"/>
      <c r="G36" s="23"/>
      <c r="H36" s="23"/>
      <c r="I36" s="23"/>
      <c r="J36" s="25"/>
      <c r="K36" s="23"/>
      <c r="L36" s="23"/>
      <c r="M36" s="149"/>
      <c r="N36" s="24"/>
      <c r="O36" s="24"/>
      <c r="P36" s="24"/>
      <c r="Q36" s="24"/>
      <c r="R36" s="271"/>
      <c r="S36" s="182" t="str">
        <f t="shared" ca="1" si="2"/>
        <v/>
      </c>
      <c r="T36" s="272">
        <f t="shared" ca="1" si="3"/>
        <v>0</v>
      </c>
      <c r="U36" s="184">
        <f t="shared" si="4"/>
        <v>0</v>
      </c>
      <c r="V36" s="277"/>
      <c r="W36" s="42"/>
      <c r="X36" s="42"/>
      <c r="Y36" s="42"/>
      <c r="Z36" s="42"/>
      <c r="AA36" s="42"/>
      <c r="AB36" s="42"/>
      <c r="AC36" s="42"/>
      <c r="AD36" s="42"/>
      <c r="AE36" s="42"/>
      <c r="AF36" s="42"/>
      <c r="AG36" s="42"/>
      <c r="AH36" s="42"/>
      <c r="AI36" s="42"/>
      <c r="AJ36" s="42"/>
    </row>
    <row r="37" spans="1:36" x14ac:dyDescent="0.3">
      <c r="A37" s="55">
        <f t="shared" si="5"/>
        <v>19</v>
      </c>
      <c r="B37" s="25"/>
      <c r="C37" s="25"/>
      <c r="D37" s="25"/>
      <c r="E37" s="108"/>
      <c r="F37" s="23"/>
      <c r="G37" s="23"/>
      <c r="H37" s="23"/>
      <c r="I37" s="23"/>
      <c r="J37" s="25"/>
      <c r="K37" s="23"/>
      <c r="L37" s="23"/>
      <c r="M37" s="149"/>
      <c r="N37" s="24"/>
      <c r="O37" s="24"/>
      <c r="P37" s="24"/>
      <c r="Q37" s="24"/>
      <c r="R37" s="271"/>
      <c r="S37" s="182" t="str">
        <f t="shared" ca="1" si="2"/>
        <v/>
      </c>
      <c r="T37" s="272">
        <f t="shared" ca="1" si="3"/>
        <v>0</v>
      </c>
      <c r="U37" s="184">
        <f t="shared" si="4"/>
        <v>0</v>
      </c>
      <c r="V37" s="277"/>
      <c r="W37" s="42"/>
      <c r="X37" s="42"/>
      <c r="Y37" s="42"/>
      <c r="Z37" s="42"/>
      <c r="AA37" s="42"/>
      <c r="AB37" s="42"/>
      <c r="AC37" s="42"/>
      <c r="AD37" s="42"/>
      <c r="AE37" s="42"/>
      <c r="AF37" s="42"/>
      <c r="AG37" s="42"/>
      <c r="AH37" s="42"/>
      <c r="AI37" s="42"/>
      <c r="AJ37" s="42"/>
    </row>
    <row r="38" spans="1:36" x14ac:dyDescent="0.3">
      <c r="A38" s="55">
        <f t="shared" si="5"/>
        <v>20</v>
      </c>
      <c r="B38" s="25"/>
      <c r="C38" s="25"/>
      <c r="D38" s="25"/>
      <c r="E38" s="108"/>
      <c r="F38" s="23"/>
      <c r="G38" s="23"/>
      <c r="H38" s="23"/>
      <c r="I38" s="23"/>
      <c r="J38" s="25"/>
      <c r="K38" s="23"/>
      <c r="L38" s="23"/>
      <c r="M38" s="149"/>
      <c r="N38" s="24"/>
      <c r="O38" s="24"/>
      <c r="P38" s="24"/>
      <c r="Q38" s="24"/>
      <c r="R38" s="271"/>
      <c r="S38" s="182" t="str">
        <f t="shared" ca="1" si="2"/>
        <v/>
      </c>
      <c r="T38" s="272">
        <f t="shared" ca="1" si="3"/>
        <v>0</v>
      </c>
      <c r="U38" s="184">
        <f t="shared" si="4"/>
        <v>0</v>
      </c>
      <c r="V38" s="277"/>
      <c r="W38" s="42"/>
      <c r="X38" s="42"/>
      <c r="Y38" s="42"/>
      <c r="Z38" s="42"/>
      <c r="AA38" s="42"/>
      <c r="AB38" s="42"/>
      <c r="AC38" s="42"/>
      <c r="AD38" s="42"/>
      <c r="AE38" s="42"/>
      <c r="AF38" s="42"/>
      <c r="AG38" s="42"/>
      <c r="AH38" s="42"/>
      <c r="AI38" s="42"/>
      <c r="AJ38" s="42"/>
    </row>
    <row r="39" spans="1:36" x14ac:dyDescent="0.3">
      <c r="A39" s="55">
        <f t="shared" si="5"/>
        <v>21</v>
      </c>
      <c r="B39" s="25"/>
      <c r="C39" s="25"/>
      <c r="D39" s="25"/>
      <c r="E39" s="108"/>
      <c r="F39" s="23"/>
      <c r="G39" s="23"/>
      <c r="H39" s="23"/>
      <c r="I39" s="23"/>
      <c r="J39" s="25"/>
      <c r="K39" s="23"/>
      <c r="L39" s="23"/>
      <c r="M39" s="149"/>
      <c r="N39" s="24"/>
      <c r="O39" s="24"/>
      <c r="P39" s="24"/>
      <c r="Q39" s="24"/>
      <c r="R39" s="271"/>
      <c r="S39" s="182" t="str">
        <f t="shared" ca="1" si="2"/>
        <v/>
      </c>
      <c r="T39" s="272">
        <f t="shared" ca="1" si="3"/>
        <v>0</v>
      </c>
      <c r="U39" s="184">
        <f t="shared" si="4"/>
        <v>0</v>
      </c>
      <c r="V39" s="277"/>
      <c r="W39" s="42"/>
      <c r="X39" s="42"/>
      <c r="Y39" s="42"/>
      <c r="Z39" s="42"/>
      <c r="AA39" s="42"/>
      <c r="AB39" s="42"/>
      <c r="AC39" s="42"/>
      <c r="AD39" s="42"/>
      <c r="AE39" s="42"/>
      <c r="AF39" s="42"/>
      <c r="AG39" s="42"/>
      <c r="AH39" s="42"/>
      <c r="AI39" s="42"/>
      <c r="AJ39" s="42"/>
    </row>
    <row r="40" spans="1:36" x14ac:dyDescent="0.3">
      <c r="A40" s="55">
        <f t="shared" si="5"/>
        <v>22</v>
      </c>
      <c r="B40" s="25"/>
      <c r="C40" s="25"/>
      <c r="D40" s="25"/>
      <c r="E40" s="108"/>
      <c r="F40" s="23"/>
      <c r="G40" s="23"/>
      <c r="H40" s="23"/>
      <c r="I40" s="23"/>
      <c r="J40" s="25"/>
      <c r="K40" s="23"/>
      <c r="L40" s="23"/>
      <c r="M40" s="149"/>
      <c r="N40" s="24"/>
      <c r="O40" s="24"/>
      <c r="P40" s="24"/>
      <c r="Q40" s="24"/>
      <c r="R40" s="271"/>
      <c r="S40" s="182" t="str">
        <f t="shared" ca="1" si="2"/>
        <v/>
      </c>
      <c r="T40" s="272">
        <f t="shared" ca="1" si="3"/>
        <v>0</v>
      </c>
      <c r="U40" s="184">
        <f t="shared" si="4"/>
        <v>0</v>
      </c>
      <c r="V40" s="277"/>
      <c r="W40" s="42"/>
      <c r="X40" s="42"/>
      <c r="Y40" s="42"/>
      <c r="Z40" s="42"/>
      <c r="AA40" s="42"/>
      <c r="AB40" s="42"/>
      <c r="AC40" s="42"/>
      <c r="AD40" s="42"/>
      <c r="AE40" s="42"/>
      <c r="AF40" s="42"/>
      <c r="AG40" s="42"/>
      <c r="AH40" s="42"/>
      <c r="AI40" s="42"/>
      <c r="AJ40" s="42"/>
    </row>
    <row r="41" spans="1:36" x14ac:dyDescent="0.3">
      <c r="A41" s="55">
        <f t="shared" si="5"/>
        <v>23</v>
      </c>
      <c r="B41" s="25"/>
      <c r="C41" s="25"/>
      <c r="D41" s="25"/>
      <c r="E41" s="108"/>
      <c r="F41" s="23"/>
      <c r="G41" s="23"/>
      <c r="H41" s="23"/>
      <c r="I41" s="23"/>
      <c r="J41" s="25"/>
      <c r="K41" s="23"/>
      <c r="L41" s="23"/>
      <c r="M41" s="149"/>
      <c r="N41" s="24"/>
      <c r="O41" s="24"/>
      <c r="P41" s="24"/>
      <c r="Q41" s="24"/>
      <c r="R41" s="271"/>
      <c r="S41" s="182" t="str">
        <f t="shared" ca="1" si="2"/>
        <v/>
      </c>
      <c r="T41" s="272">
        <f t="shared" ca="1" si="3"/>
        <v>0</v>
      </c>
      <c r="U41" s="184">
        <f t="shared" si="4"/>
        <v>0</v>
      </c>
      <c r="V41" s="277"/>
      <c r="W41" s="42"/>
      <c r="X41" s="42"/>
      <c r="Y41" s="42"/>
      <c r="Z41" s="42"/>
      <c r="AA41" s="42"/>
      <c r="AB41" s="42"/>
      <c r="AC41" s="42"/>
      <c r="AD41" s="42"/>
      <c r="AE41" s="42"/>
      <c r="AF41" s="42"/>
      <c r="AG41" s="42"/>
      <c r="AH41" s="42"/>
      <c r="AI41" s="42"/>
      <c r="AJ41" s="42"/>
    </row>
    <row r="42" spans="1:36" x14ac:dyDescent="0.3">
      <c r="A42" s="55">
        <f t="shared" si="5"/>
        <v>24</v>
      </c>
      <c r="B42" s="25"/>
      <c r="C42" s="25"/>
      <c r="D42" s="25"/>
      <c r="E42" s="108"/>
      <c r="F42" s="23"/>
      <c r="G42" s="23"/>
      <c r="H42" s="23"/>
      <c r="I42" s="23"/>
      <c r="J42" s="25"/>
      <c r="K42" s="23"/>
      <c r="L42" s="23"/>
      <c r="M42" s="149"/>
      <c r="N42" s="24"/>
      <c r="O42" s="24"/>
      <c r="P42" s="24"/>
      <c r="Q42" s="24"/>
      <c r="R42" s="271"/>
      <c r="S42" s="182" t="str">
        <f t="shared" ca="1" si="2"/>
        <v/>
      </c>
      <c r="T42" s="272">
        <f t="shared" ca="1" si="3"/>
        <v>0</v>
      </c>
      <c r="U42" s="184">
        <f t="shared" si="4"/>
        <v>0</v>
      </c>
      <c r="V42" s="277"/>
      <c r="W42" s="42"/>
      <c r="X42" s="42"/>
      <c r="Y42" s="42"/>
      <c r="Z42" s="42"/>
      <c r="AA42" s="42"/>
      <c r="AB42" s="42"/>
      <c r="AC42" s="42"/>
      <c r="AD42" s="42"/>
      <c r="AE42" s="42"/>
      <c r="AF42" s="42"/>
      <c r="AG42" s="42"/>
      <c r="AH42" s="42"/>
      <c r="AI42" s="42"/>
      <c r="AJ42" s="42"/>
    </row>
    <row r="43" spans="1:36" x14ac:dyDescent="0.3">
      <c r="A43" s="55">
        <f t="shared" si="5"/>
        <v>25</v>
      </c>
      <c r="B43" s="25"/>
      <c r="C43" s="25"/>
      <c r="D43" s="25"/>
      <c r="E43" s="108"/>
      <c r="F43" s="23"/>
      <c r="G43" s="23"/>
      <c r="H43" s="23"/>
      <c r="I43" s="23"/>
      <c r="J43" s="25"/>
      <c r="K43" s="23"/>
      <c r="L43" s="23"/>
      <c r="M43" s="149"/>
      <c r="N43" s="24"/>
      <c r="O43" s="24"/>
      <c r="P43" s="24"/>
      <c r="Q43" s="24"/>
      <c r="R43" s="271"/>
      <c r="S43" s="182" t="str">
        <f t="shared" ca="1" si="2"/>
        <v/>
      </c>
      <c r="T43" s="272">
        <f t="shared" ca="1" si="3"/>
        <v>0</v>
      </c>
      <c r="U43" s="184">
        <f t="shared" si="4"/>
        <v>0</v>
      </c>
      <c r="V43" s="277"/>
      <c r="W43" s="42"/>
      <c r="X43" s="42"/>
      <c r="Y43" s="42"/>
      <c r="Z43" s="42"/>
      <c r="AA43" s="42"/>
      <c r="AB43" s="42"/>
      <c r="AC43" s="42"/>
      <c r="AD43" s="42"/>
      <c r="AE43" s="42"/>
      <c r="AF43" s="42"/>
      <c r="AG43" s="42"/>
      <c r="AH43" s="42"/>
      <c r="AI43" s="42"/>
      <c r="AJ43" s="42"/>
    </row>
    <row r="44" spans="1:36" x14ac:dyDescent="0.3">
      <c r="A44" s="55">
        <f t="shared" si="5"/>
        <v>26</v>
      </c>
      <c r="B44" s="25"/>
      <c r="C44" s="25"/>
      <c r="D44" s="25"/>
      <c r="E44" s="108"/>
      <c r="F44" s="23"/>
      <c r="G44" s="23"/>
      <c r="H44" s="23"/>
      <c r="I44" s="23"/>
      <c r="J44" s="25"/>
      <c r="K44" s="23"/>
      <c r="L44" s="23"/>
      <c r="M44" s="149"/>
      <c r="N44" s="24"/>
      <c r="O44" s="24"/>
      <c r="P44" s="24"/>
      <c r="Q44" s="24"/>
      <c r="R44" s="271"/>
      <c r="S44" s="182" t="str">
        <f t="shared" ca="1" si="2"/>
        <v/>
      </c>
      <c r="T44" s="272">
        <f t="shared" ca="1" si="3"/>
        <v>0</v>
      </c>
      <c r="U44" s="184">
        <f t="shared" si="4"/>
        <v>0</v>
      </c>
      <c r="V44" s="277"/>
      <c r="W44" s="42"/>
      <c r="X44" s="42"/>
      <c r="Y44" s="42"/>
      <c r="Z44" s="42"/>
      <c r="AA44" s="42"/>
      <c r="AB44" s="42"/>
      <c r="AC44" s="42"/>
      <c r="AD44" s="42"/>
      <c r="AE44" s="42"/>
      <c r="AF44" s="42"/>
      <c r="AG44" s="42"/>
      <c r="AH44" s="42"/>
      <c r="AI44" s="42"/>
      <c r="AJ44" s="42"/>
    </row>
    <row r="45" spans="1:36" x14ac:dyDescent="0.3">
      <c r="A45" s="55">
        <f t="shared" si="5"/>
        <v>27</v>
      </c>
      <c r="B45" s="25"/>
      <c r="C45" s="25"/>
      <c r="D45" s="25"/>
      <c r="E45" s="108"/>
      <c r="F45" s="23"/>
      <c r="G45" s="23"/>
      <c r="H45" s="23"/>
      <c r="I45" s="23"/>
      <c r="J45" s="25"/>
      <c r="K45" s="23"/>
      <c r="L45" s="23"/>
      <c r="M45" s="149"/>
      <c r="N45" s="24"/>
      <c r="O45" s="24"/>
      <c r="P45" s="24"/>
      <c r="Q45" s="24"/>
      <c r="R45" s="271"/>
      <c r="S45" s="182" t="str">
        <f t="shared" ca="1" si="2"/>
        <v/>
      </c>
      <c r="T45" s="272">
        <f t="shared" ca="1" si="3"/>
        <v>0</v>
      </c>
      <c r="U45" s="184">
        <f t="shared" si="4"/>
        <v>0</v>
      </c>
      <c r="V45" s="277"/>
      <c r="W45" s="42"/>
      <c r="X45" s="42"/>
      <c r="Y45" s="42"/>
      <c r="Z45" s="42"/>
      <c r="AA45" s="42"/>
      <c r="AB45" s="42"/>
      <c r="AC45" s="42"/>
      <c r="AD45" s="42"/>
      <c r="AE45" s="42"/>
      <c r="AF45" s="42"/>
      <c r="AG45" s="42"/>
      <c r="AH45" s="42"/>
      <c r="AI45" s="42"/>
      <c r="AJ45" s="42"/>
    </row>
    <row r="46" spans="1:36" x14ac:dyDescent="0.3">
      <c r="A46" s="55">
        <f t="shared" si="5"/>
        <v>28</v>
      </c>
      <c r="B46" s="25"/>
      <c r="C46" s="25"/>
      <c r="D46" s="25"/>
      <c r="E46" s="108"/>
      <c r="F46" s="23"/>
      <c r="G46" s="23"/>
      <c r="H46" s="23"/>
      <c r="I46" s="23"/>
      <c r="J46" s="25"/>
      <c r="K46" s="23"/>
      <c r="L46" s="23"/>
      <c r="M46" s="149"/>
      <c r="N46" s="24"/>
      <c r="O46" s="24"/>
      <c r="P46" s="24"/>
      <c r="Q46" s="24"/>
      <c r="R46" s="271"/>
      <c r="S46" s="182" t="str">
        <f t="shared" ca="1" si="2"/>
        <v/>
      </c>
      <c r="T46" s="272">
        <f t="shared" ca="1" si="3"/>
        <v>0</v>
      </c>
      <c r="U46" s="184">
        <f t="shared" si="4"/>
        <v>0</v>
      </c>
      <c r="V46" s="277"/>
      <c r="W46" s="42"/>
      <c r="X46" s="42"/>
      <c r="Y46" s="42"/>
      <c r="Z46" s="42"/>
      <c r="AA46" s="42"/>
      <c r="AB46" s="42"/>
      <c r="AC46" s="42"/>
      <c r="AD46" s="42"/>
      <c r="AE46" s="42"/>
      <c r="AF46" s="42"/>
      <c r="AG46" s="42"/>
      <c r="AH46" s="42"/>
      <c r="AI46" s="42"/>
      <c r="AJ46" s="42"/>
    </row>
    <row r="47" spans="1:36" x14ac:dyDescent="0.3">
      <c r="A47" s="55">
        <f t="shared" si="5"/>
        <v>29</v>
      </c>
      <c r="B47" s="25"/>
      <c r="C47" s="25"/>
      <c r="D47" s="25"/>
      <c r="E47" s="108"/>
      <c r="F47" s="23"/>
      <c r="G47" s="23"/>
      <c r="H47" s="23"/>
      <c r="I47" s="23"/>
      <c r="J47" s="25"/>
      <c r="K47" s="23"/>
      <c r="L47" s="23"/>
      <c r="M47" s="149"/>
      <c r="N47" s="24"/>
      <c r="O47" s="24"/>
      <c r="P47" s="24"/>
      <c r="Q47" s="24"/>
      <c r="R47" s="271"/>
      <c r="S47" s="182" t="str">
        <f t="shared" ca="1" si="2"/>
        <v/>
      </c>
      <c r="T47" s="272">
        <f t="shared" ca="1" si="3"/>
        <v>0</v>
      </c>
      <c r="U47" s="184">
        <f t="shared" si="4"/>
        <v>0</v>
      </c>
      <c r="V47" s="277"/>
      <c r="W47" s="42"/>
      <c r="X47" s="42"/>
      <c r="Y47" s="42"/>
      <c r="Z47" s="42"/>
      <c r="AA47" s="42"/>
      <c r="AB47" s="42"/>
      <c r="AC47" s="42"/>
      <c r="AD47" s="42"/>
      <c r="AE47" s="42"/>
      <c r="AF47" s="42"/>
      <c r="AG47" s="42"/>
      <c r="AH47" s="42"/>
      <c r="AI47" s="42"/>
      <c r="AJ47" s="42"/>
    </row>
    <row r="48" spans="1:36" x14ac:dyDescent="0.3">
      <c r="A48" s="55">
        <f t="shared" si="5"/>
        <v>30</v>
      </c>
      <c r="B48" s="25"/>
      <c r="C48" s="25"/>
      <c r="D48" s="25"/>
      <c r="E48" s="108"/>
      <c r="F48" s="23"/>
      <c r="G48" s="23"/>
      <c r="H48" s="23"/>
      <c r="I48" s="23"/>
      <c r="J48" s="25"/>
      <c r="K48" s="23"/>
      <c r="L48" s="23"/>
      <c r="M48" s="149"/>
      <c r="N48" s="24"/>
      <c r="O48" s="24"/>
      <c r="P48" s="24"/>
      <c r="Q48" s="24"/>
      <c r="R48" s="271"/>
      <c r="S48" s="182" t="str">
        <f t="shared" ca="1" si="2"/>
        <v/>
      </c>
      <c r="T48" s="272">
        <f t="shared" ca="1" si="3"/>
        <v>0</v>
      </c>
      <c r="U48" s="184">
        <f t="shared" si="4"/>
        <v>0</v>
      </c>
      <c r="V48" s="277"/>
      <c r="W48" s="42"/>
      <c r="X48" s="42"/>
      <c r="Y48" s="42"/>
      <c r="Z48" s="42"/>
      <c r="AA48" s="42"/>
      <c r="AB48" s="42"/>
      <c r="AC48" s="42"/>
      <c r="AD48" s="42"/>
      <c r="AE48" s="42"/>
      <c r="AF48" s="42"/>
      <c r="AG48" s="42"/>
      <c r="AH48" s="42"/>
      <c r="AI48" s="42"/>
      <c r="AJ48" s="42"/>
    </row>
    <row r="49" spans="1:36" x14ac:dyDescent="0.3">
      <c r="A49" s="55">
        <f t="shared" si="5"/>
        <v>31</v>
      </c>
      <c r="B49" s="25"/>
      <c r="C49" s="25"/>
      <c r="D49" s="25"/>
      <c r="E49" s="108"/>
      <c r="F49" s="23"/>
      <c r="G49" s="23"/>
      <c r="H49" s="23"/>
      <c r="I49" s="23"/>
      <c r="J49" s="25"/>
      <c r="K49" s="23"/>
      <c r="L49" s="23"/>
      <c r="M49" s="149"/>
      <c r="N49" s="24"/>
      <c r="O49" s="24"/>
      <c r="P49" s="24"/>
      <c r="Q49" s="24"/>
      <c r="R49" s="271"/>
      <c r="S49" s="182" t="str">
        <f t="shared" ca="1" si="2"/>
        <v/>
      </c>
      <c r="T49" s="272">
        <f t="shared" ca="1" si="3"/>
        <v>0</v>
      </c>
      <c r="U49" s="184">
        <f t="shared" si="4"/>
        <v>0</v>
      </c>
      <c r="V49" s="277"/>
      <c r="W49" s="42"/>
      <c r="X49" s="42"/>
      <c r="Y49" s="42"/>
      <c r="Z49" s="42"/>
      <c r="AA49" s="42"/>
      <c r="AB49" s="42"/>
      <c r="AC49" s="42"/>
      <c r="AD49" s="42"/>
      <c r="AE49" s="42"/>
      <c r="AF49" s="42"/>
      <c r="AG49" s="42"/>
      <c r="AH49" s="42"/>
      <c r="AI49" s="42"/>
      <c r="AJ49" s="42"/>
    </row>
    <row r="50" spans="1:36" x14ac:dyDescent="0.3">
      <c r="A50" s="55">
        <f t="shared" si="5"/>
        <v>32</v>
      </c>
      <c r="B50" s="25"/>
      <c r="C50" s="25"/>
      <c r="D50" s="25"/>
      <c r="E50" s="108"/>
      <c r="F50" s="23"/>
      <c r="G50" s="23"/>
      <c r="H50" s="23"/>
      <c r="I50" s="23"/>
      <c r="J50" s="25"/>
      <c r="K50" s="23"/>
      <c r="L50" s="23"/>
      <c r="M50" s="149"/>
      <c r="N50" s="24"/>
      <c r="O50" s="24"/>
      <c r="P50" s="24"/>
      <c r="Q50" s="24"/>
      <c r="R50" s="271"/>
      <c r="S50" s="182" t="str">
        <f t="shared" ca="1" si="2"/>
        <v/>
      </c>
      <c r="T50" s="272">
        <f t="shared" ca="1" si="3"/>
        <v>0</v>
      </c>
      <c r="U50" s="184">
        <f t="shared" si="4"/>
        <v>0</v>
      </c>
      <c r="V50" s="277"/>
      <c r="W50" s="42"/>
      <c r="X50" s="42"/>
      <c r="Y50" s="42"/>
      <c r="Z50" s="42"/>
      <c r="AA50" s="42"/>
      <c r="AB50" s="42"/>
      <c r="AC50" s="42"/>
      <c r="AD50" s="42"/>
      <c r="AE50" s="42"/>
      <c r="AF50" s="42"/>
      <c r="AG50" s="42"/>
      <c r="AH50" s="42"/>
      <c r="AI50" s="42"/>
      <c r="AJ50" s="42"/>
    </row>
    <row r="51" spans="1:36" x14ac:dyDescent="0.3">
      <c r="A51" s="55">
        <f t="shared" si="5"/>
        <v>33</v>
      </c>
      <c r="B51" s="25"/>
      <c r="C51" s="25"/>
      <c r="D51" s="25"/>
      <c r="E51" s="108"/>
      <c r="F51" s="23"/>
      <c r="G51" s="23"/>
      <c r="H51" s="23"/>
      <c r="I51" s="23"/>
      <c r="J51" s="25"/>
      <c r="K51" s="23"/>
      <c r="L51" s="23"/>
      <c r="M51" s="149"/>
      <c r="N51" s="24"/>
      <c r="O51" s="24"/>
      <c r="P51" s="24"/>
      <c r="Q51" s="24"/>
      <c r="R51" s="271"/>
      <c r="S51" s="182" t="str">
        <f t="shared" ca="1" si="2"/>
        <v/>
      </c>
      <c r="T51" s="272">
        <f t="shared" ca="1" si="3"/>
        <v>0</v>
      </c>
      <c r="U51" s="184">
        <f t="shared" si="4"/>
        <v>0</v>
      </c>
      <c r="V51" s="277"/>
      <c r="W51" s="42"/>
      <c r="X51" s="42"/>
      <c r="Y51" s="42"/>
      <c r="Z51" s="42"/>
      <c r="AA51" s="42"/>
      <c r="AB51" s="42"/>
      <c r="AC51" s="42"/>
      <c r="AD51" s="42"/>
      <c r="AE51" s="42"/>
      <c r="AF51" s="42"/>
      <c r="AG51" s="42"/>
      <c r="AH51" s="42"/>
      <c r="AI51" s="42"/>
      <c r="AJ51" s="42"/>
    </row>
    <row r="52" spans="1:36" x14ac:dyDescent="0.3">
      <c r="A52" s="55">
        <f t="shared" si="5"/>
        <v>34</v>
      </c>
      <c r="B52" s="25"/>
      <c r="C52" s="25"/>
      <c r="D52" s="25"/>
      <c r="E52" s="108"/>
      <c r="F52" s="23"/>
      <c r="G52" s="23"/>
      <c r="H52" s="23"/>
      <c r="I52" s="23"/>
      <c r="J52" s="25"/>
      <c r="K52" s="23"/>
      <c r="L52" s="23"/>
      <c r="M52" s="149"/>
      <c r="N52" s="24"/>
      <c r="O52" s="24"/>
      <c r="P52" s="24"/>
      <c r="Q52" s="24"/>
      <c r="R52" s="271"/>
      <c r="S52" s="182" t="str">
        <f t="shared" ca="1" si="2"/>
        <v/>
      </c>
      <c r="T52" s="272">
        <f t="shared" ca="1" si="3"/>
        <v>0</v>
      </c>
      <c r="U52" s="184">
        <f t="shared" si="4"/>
        <v>0</v>
      </c>
      <c r="V52" s="277"/>
      <c r="W52" s="42"/>
      <c r="X52" s="42"/>
      <c r="Y52" s="42"/>
      <c r="Z52" s="42"/>
      <c r="AA52" s="42"/>
      <c r="AB52" s="42"/>
      <c r="AC52" s="42"/>
      <c r="AD52" s="42"/>
      <c r="AE52" s="42"/>
      <c r="AF52" s="42"/>
      <c r="AG52" s="42"/>
      <c r="AH52" s="42"/>
      <c r="AI52" s="42"/>
      <c r="AJ52" s="42"/>
    </row>
    <row r="53" spans="1:36" x14ac:dyDescent="0.3">
      <c r="A53" s="55">
        <f t="shared" si="5"/>
        <v>35</v>
      </c>
      <c r="B53" s="25"/>
      <c r="C53" s="25"/>
      <c r="D53" s="25"/>
      <c r="E53" s="108"/>
      <c r="F53" s="23"/>
      <c r="G53" s="23"/>
      <c r="H53" s="23"/>
      <c r="I53" s="23"/>
      <c r="J53" s="25"/>
      <c r="K53" s="23"/>
      <c r="L53" s="23"/>
      <c r="M53" s="149"/>
      <c r="N53" s="24"/>
      <c r="O53" s="24"/>
      <c r="P53" s="24"/>
      <c r="Q53" s="24"/>
      <c r="R53" s="271"/>
      <c r="S53" s="182" t="str">
        <f t="shared" ca="1" si="2"/>
        <v/>
      </c>
      <c r="T53" s="272">
        <f t="shared" ca="1" si="3"/>
        <v>0</v>
      </c>
      <c r="U53" s="184">
        <f t="shared" si="4"/>
        <v>0</v>
      </c>
      <c r="V53" s="277"/>
      <c r="W53" s="42"/>
      <c r="X53" s="42"/>
      <c r="Y53" s="42"/>
      <c r="Z53" s="42"/>
      <c r="AA53" s="42"/>
      <c r="AB53" s="42"/>
      <c r="AC53" s="42"/>
      <c r="AD53" s="42"/>
      <c r="AE53" s="42"/>
      <c r="AF53" s="42"/>
      <c r="AG53" s="42"/>
      <c r="AH53" s="42"/>
      <c r="AI53" s="42"/>
      <c r="AJ53" s="42"/>
    </row>
    <row r="54" spans="1:36" x14ac:dyDescent="0.3">
      <c r="A54" s="55">
        <f t="shared" si="5"/>
        <v>36</v>
      </c>
      <c r="B54" s="25"/>
      <c r="C54" s="25"/>
      <c r="D54" s="25"/>
      <c r="E54" s="108"/>
      <c r="F54" s="23"/>
      <c r="G54" s="23"/>
      <c r="H54" s="23"/>
      <c r="I54" s="23"/>
      <c r="J54" s="25"/>
      <c r="K54" s="23"/>
      <c r="L54" s="23"/>
      <c r="M54" s="149"/>
      <c r="N54" s="24"/>
      <c r="O54" s="24"/>
      <c r="P54" s="24"/>
      <c r="Q54" s="24"/>
      <c r="R54" s="271"/>
      <c r="S54" s="182" t="str">
        <f t="shared" ca="1" si="2"/>
        <v/>
      </c>
      <c r="T54" s="272">
        <f t="shared" ca="1" si="3"/>
        <v>0</v>
      </c>
      <c r="U54" s="184">
        <f t="shared" si="4"/>
        <v>0</v>
      </c>
      <c r="V54" s="277"/>
      <c r="W54" s="42"/>
      <c r="X54" s="42"/>
      <c r="Y54" s="42"/>
      <c r="Z54" s="42"/>
      <c r="AA54" s="42"/>
      <c r="AB54" s="42"/>
      <c r="AC54" s="42"/>
      <c r="AD54" s="42"/>
      <c r="AE54" s="42"/>
      <c r="AF54" s="42"/>
      <c r="AG54" s="42"/>
      <c r="AH54" s="42"/>
      <c r="AI54" s="42"/>
      <c r="AJ54" s="42"/>
    </row>
    <row r="55" spans="1:36" x14ac:dyDescent="0.3">
      <c r="A55" s="55">
        <f t="shared" si="5"/>
        <v>37</v>
      </c>
      <c r="B55" s="25"/>
      <c r="C55" s="25"/>
      <c r="D55" s="25"/>
      <c r="E55" s="108"/>
      <c r="F55" s="23"/>
      <c r="G55" s="23"/>
      <c r="H55" s="23"/>
      <c r="I55" s="23"/>
      <c r="J55" s="25"/>
      <c r="K55" s="23"/>
      <c r="L55" s="23"/>
      <c r="M55" s="149"/>
      <c r="N55" s="24"/>
      <c r="O55" s="24"/>
      <c r="P55" s="24"/>
      <c r="Q55" s="24"/>
      <c r="R55" s="271"/>
      <c r="S55" s="182" t="str">
        <f t="shared" ca="1" si="2"/>
        <v/>
      </c>
      <c r="T55" s="272">
        <f t="shared" ca="1" si="3"/>
        <v>0</v>
      </c>
      <c r="U55" s="184">
        <f t="shared" si="4"/>
        <v>0</v>
      </c>
      <c r="V55" s="277"/>
      <c r="W55" s="42"/>
      <c r="X55" s="42"/>
      <c r="Y55" s="42"/>
      <c r="Z55" s="42"/>
      <c r="AA55" s="42"/>
      <c r="AB55" s="42"/>
      <c r="AC55" s="42"/>
      <c r="AD55" s="42"/>
      <c r="AE55" s="42"/>
      <c r="AF55" s="42"/>
      <c r="AG55" s="42"/>
      <c r="AH55" s="42"/>
      <c r="AI55" s="42"/>
      <c r="AJ55" s="42"/>
    </row>
    <row r="56" spans="1:36" x14ac:dyDescent="0.3">
      <c r="A56" s="55">
        <f t="shared" si="5"/>
        <v>38</v>
      </c>
      <c r="B56" s="25"/>
      <c r="C56" s="25"/>
      <c r="D56" s="25"/>
      <c r="E56" s="108"/>
      <c r="F56" s="23"/>
      <c r="G56" s="23"/>
      <c r="H56" s="23"/>
      <c r="I56" s="23"/>
      <c r="J56" s="25"/>
      <c r="K56" s="23"/>
      <c r="L56" s="23"/>
      <c r="M56" s="149"/>
      <c r="N56" s="24"/>
      <c r="O56" s="24"/>
      <c r="P56" s="24"/>
      <c r="Q56" s="24"/>
      <c r="R56" s="271"/>
      <c r="S56" s="182" t="str">
        <f t="shared" ca="1" si="2"/>
        <v/>
      </c>
      <c r="T56" s="272">
        <f t="shared" ca="1" si="3"/>
        <v>0</v>
      </c>
      <c r="U56" s="184">
        <f t="shared" si="4"/>
        <v>0</v>
      </c>
      <c r="V56" s="277"/>
      <c r="W56" s="42"/>
      <c r="X56" s="42"/>
      <c r="Y56" s="42"/>
      <c r="Z56" s="42"/>
      <c r="AA56" s="42"/>
      <c r="AB56" s="42"/>
      <c r="AC56" s="42"/>
      <c r="AD56" s="42"/>
      <c r="AE56" s="42"/>
      <c r="AF56" s="42"/>
      <c r="AG56" s="42"/>
      <c r="AH56" s="42"/>
      <c r="AI56" s="42"/>
      <c r="AJ56" s="42"/>
    </row>
    <row r="57" spans="1:36" x14ac:dyDescent="0.3">
      <c r="A57" s="55">
        <f t="shared" si="5"/>
        <v>39</v>
      </c>
      <c r="B57" s="25"/>
      <c r="C57" s="25"/>
      <c r="D57" s="25"/>
      <c r="E57" s="108"/>
      <c r="F57" s="23"/>
      <c r="G57" s="23"/>
      <c r="H57" s="23"/>
      <c r="I57" s="23"/>
      <c r="J57" s="25"/>
      <c r="K57" s="23"/>
      <c r="L57" s="23"/>
      <c r="M57" s="149"/>
      <c r="N57" s="24"/>
      <c r="O57" s="24"/>
      <c r="P57" s="24"/>
      <c r="Q57" s="24"/>
      <c r="R57" s="271"/>
      <c r="S57" s="182" t="str">
        <f t="shared" ca="1" si="2"/>
        <v/>
      </c>
      <c r="T57" s="272">
        <f t="shared" ca="1" si="3"/>
        <v>0</v>
      </c>
      <c r="U57" s="184">
        <f t="shared" si="4"/>
        <v>0</v>
      </c>
      <c r="V57" s="277"/>
      <c r="W57" s="42"/>
      <c r="X57" s="42"/>
      <c r="Y57" s="42"/>
      <c r="Z57" s="42"/>
      <c r="AA57" s="42"/>
      <c r="AB57" s="42"/>
      <c r="AC57" s="42"/>
      <c r="AD57" s="42"/>
      <c r="AE57" s="42"/>
      <c r="AF57" s="42"/>
      <c r="AG57" s="42"/>
      <c r="AH57" s="42"/>
      <c r="AI57" s="42"/>
      <c r="AJ57" s="42"/>
    </row>
    <row r="58" spans="1:36" x14ac:dyDescent="0.3">
      <c r="A58" s="55">
        <f t="shared" si="5"/>
        <v>40</v>
      </c>
      <c r="B58" s="25"/>
      <c r="C58" s="25"/>
      <c r="D58" s="25"/>
      <c r="E58" s="108"/>
      <c r="F58" s="23"/>
      <c r="G58" s="23"/>
      <c r="H58" s="23"/>
      <c r="I58" s="23"/>
      <c r="J58" s="25"/>
      <c r="K58" s="23"/>
      <c r="L58" s="23"/>
      <c r="M58" s="149"/>
      <c r="N58" s="24"/>
      <c r="O58" s="24"/>
      <c r="P58" s="24"/>
      <c r="Q58" s="24"/>
      <c r="R58" s="271"/>
      <c r="S58" s="182" t="str">
        <f t="shared" ca="1" si="2"/>
        <v/>
      </c>
      <c r="T58" s="272">
        <f t="shared" ca="1" si="3"/>
        <v>0</v>
      </c>
      <c r="U58" s="184">
        <f t="shared" si="4"/>
        <v>0</v>
      </c>
      <c r="V58" s="277"/>
      <c r="W58" s="42"/>
      <c r="X58" s="42"/>
      <c r="Y58" s="42"/>
      <c r="Z58" s="42"/>
      <c r="AA58" s="42"/>
      <c r="AB58" s="42"/>
      <c r="AC58" s="42"/>
      <c r="AD58" s="42"/>
      <c r="AE58" s="42"/>
      <c r="AF58" s="42"/>
      <c r="AG58" s="42"/>
      <c r="AH58" s="42"/>
      <c r="AI58" s="42"/>
      <c r="AJ58" s="42"/>
    </row>
    <row r="59" spans="1:36" x14ac:dyDescent="0.3">
      <c r="A59" s="55">
        <f t="shared" si="5"/>
        <v>41</v>
      </c>
      <c r="B59" s="25"/>
      <c r="C59" s="25"/>
      <c r="D59" s="25"/>
      <c r="E59" s="108"/>
      <c r="F59" s="23"/>
      <c r="G59" s="23"/>
      <c r="H59" s="23"/>
      <c r="I59" s="23"/>
      <c r="J59" s="25"/>
      <c r="K59" s="23"/>
      <c r="L59" s="23"/>
      <c r="M59" s="149"/>
      <c r="N59" s="24"/>
      <c r="O59" s="24"/>
      <c r="P59" s="24"/>
      <c r="Q59" s="24"/>
      <c r="R59" s="271"/>
      <c r="S59" s="182" t="str">
        <f t="shared" ca="1" si="2"/>
        <v/>
      </c>
      <c r="T59" s="272">
        <f t="shared" ca="1" si="3"/>
        <v>0</v>
      </c>
      <c r="U59" s="184">
        <f t="shared" si="4"/>
        <v>0</v>
      </c>
      <c r="V59" s="277"/>
      <c r="W59" s="42"/>
      <c r="X59" s="42"/>
      <c r="Y59" s="42"/>
      <c r="Z59" s="42"/>
      <c r="AA59" s="42"/>
      <c r="AB59" s="42"/>
      <c r="AC59" s="42"/>
      <c r="AD59" s="42"/>
      <c r="AE59" s="42"/>
      <c r="AF59" s="42"/>
      <c r="AG59" s="42"/>
      <c r="AH59" s="42"/>
      <c r="AI59" s="42"/>
      <c r="AJ59" s="42"/>
    </row>
    <row r="60" spans="1:36" x14ac:dyDescent="0.3">
      <c r="A60" s="55">
        <f t="shared" si="5"/>
        <v>42</v>
      </c>
      <c r="B60" s="25"/>
      <c r="C60" s="25"/>
      <c r="D60" s="25"/>
      <c r="E60" s="108"/>
      <c r="F60" s="23"/>
      <c r="G60" s="23"/>
      <c r="H60" s="23"/>
      <c r="I60" s="23"/>
      <c r="J60" s="25"/>
      <c r="K60" s="23"/>
      <c r="L60" s="23"/>
      <c r="M60" s="149"/>
      <c r="N60" s="24"/>
      <c r="O60" s="24"/>
      <c r="P60" s="24"/>
      <c r="Q60" s="24"/>
      <c r="R60" s="271"/>
      <c r="S60" s="182" t="str">
        <f t="shared" ca="1" si="2"/>
        <v/>
      </c>
      <c r="T60" s="272">
        <f t="shared" ca="1" si="3"/>
        <v>0</v>
      </c>
      <c r="U60" s="184">
        <f t="shared" si="4"/>
        <v>0</v>
      </c>
      <c r="V60" s="277"/>
      <c r="W60" s="42"/>
      <c r="X60" s="42"/>
      <c r="Y60" s="42"/>
      <c r="Z60" s="42"/>
      <c r="AA60" s="42"/>
      <c r="AB60" s="42"/>
      <c r="AC60" s="42"/>
      <c r="AD60" s="42"/>
      <c r="AE60" s="42"/>
      <c r="AF60" s="42"/>
      <c r="AG60" s="42"/>
      <c r="AH60" s="42"/>
      <c r="AI60" s="42"/>
      <c r="AJ60" s="42"/>
    </row>
    <row r="61" spans="1:36" x14ac:dyDescent="0.3">
      <c r="A61" s="55">
        <f t="shared" si="5"/>
        <v>43</v>
      </c>
      <c r="B61" s="25"/>
      <c r="C61" s="25"/>
      <c r="D61" s="25"/>
      <c r="E61" s="108"/>
      <c r="F61" s="23"/>
      <c r="G61" s="23"/>
      <c r="H61" s="23"/>
      <c r="I61" s="23"/>
      <c r="J61" s="25"/>
      <c r="K61" s="23"/>
      <c r="L61" s="23"/>
      <c r="M61" s="149"/>
      <c r="N61" s="24"/>
      <c r="O61" s="24"/>
      <c r="P61" s="24"/>
      <c r="Q61" s="24"/>
      <c r="R61" s="271"/>
      <c r="S61" s="182" t="str">
        <f t="shared" ca="1" si="2"/>
        <v/>
      </c>
      <c r="T61" s="272">
        <f t="shared" ca="1" si="3"/>
        <v>0</v>
      </c>
      <c r="U61" s="184">
        <f t="shared" si="4"/>
        <v>0</v>
      </c>
      <c r="V61" s="277"/>
      <c r="W61" s="42"/>
      <c r="X61" s="42"/>
      <c r="Y61" s="42"/>
      <c r="Z61" s="42"/>
      <c r="AA61" s="42"/>
      <c r="AB61" s="42"/>
      <c r="AC61" s="42"/>
      <c r="AD61" s="42"/>
      <c r="AE61" s="42"/>
      <c r="AF61" s="42"/>
      <c r="AG61" s="42"/>
      <c r="AH61" s="42"/>
      <c r="AI61" s="42"/>
      <c r="AJ61" s="42"/>
    </row>
    <row r="62" spans="1:36" x14ac:dyDescent="0.3">
      <c r="A62" s="55">
        <f t="shared" si="5"/>
        <v>44</v>
      </c>
      <c r="B62" s="25"/>
      <c r="C62" s="25"/>
      <c r="D62" s="25"/>
      <c r="E62" s="108"/>
      <c r="F62" s="23"/>
      <c r="G62" s="23"/>
      <c r="H62" s="23"/>
      <c r="I62" s="23"/>
      <c r="J62" s="25"/>
      <c r="K62" s="23"/>
      <c r="L62" s="23"/>
      <c r="M62" s="149"/>
      <c r="N62" s="24"/>
      <c r="O62" s="24"/>
      <c r="P62" s="24"/>
      <c r="Q62" s="24"/>
      <c r="R62" s="271"/>
      <c r="S62" s="182" t="str">
        <f t="shared" ca="1" si="2"/>
        <v/>
      </c>
      <c r="T62" s="272">
        <f t="shared" ca="1" si="3"/>
        <v>0</v>
      </c>
      <c r="U62" s="184">
        <f t="shared" si="4"/>
        <v>0</v>
      </c>
      <c r="V62" s="277"/>
      <c r="W62" s="42"/>
      <c r="X62" s="42"/>
      <c r="Y62" s="42"/>
      <c r="Z62" s="42"/>
      <c r="AA62" s="42"/>
      <c r="AB62" s="42"/>
      <c r="AC62" s="42"/>
      <c r="AD62" s="42"/>
      <c r="AE62" s="42"/>
      <c r="AF62" s="42"/>
      <c r="AG62" s="42"/>
      <c r="AH62" s="42"/>
      <c r="AI62" s="42"/>
      <c r="AJ62" s="42"/>
    </row>
    <row r="63" spans="1:36" x14ac:dyDescent="0.3">
      <c r="A63" s="55">
        <f t="shared" si="5"/>
        <v>45</v>
      </c>
      <c r="B63" s="25"/>
      <c r="C63" s="25"/>
      <c r="D63" s="25"/>
      <c r="E63" s="108"/>
      <c r="F63" s="23"/>
      <c r="G63" s="23"/>
      <c r="H63" s="23"/>
      <c r="I63" s="23"/>
      <c r="J63" s="25"/>
      <c r="K63" s="23"/>
      <c r="L63" s="23"/>
      <c r="M63" s="149"/>
      <c r="N63" s="24"/>
      <c r="O63" s="24"/>
      <c r="P63" s="24"/>
      <c r="Q63" s="24"/>
      <c r="R63" s="271"/>
      <c r="S63" s="182" t="str">
        <f t="shared" ca="1" si="2"/>
        <v/>
      </c>
      <c r="T63" s="272">
        <f t="shared" ca="1" si="3"/>
        <v>0</v>
      </c>
      <c r="U63" s="184">
        <f t="shared" si="4"/>
        <v>0</v>
      </c>
      <c r="V63" s="277"/>
      <c r="W63" s="42"/>
      <c r="X63" s="42"/>
      <c r="Y63" s="42"/>
      <c r="Z63" s="42"/>
      <c r="AA63" s="42"/>
      <c r="AB63" s="42"/>
      <c r="AC63" s="42"/>
      <c r="AD63" s="42"/>
      <c r="AE63" s="42"/>
      <c r="AF63" s="42"/>
      <c r="AG63" s="42"/>
      <c r="AH63" s="42"/>
      <c r="AI63" s="42"/>
      <c r="AJ63" s="42"/>
    </row>
    <row r="64" spans="1:36" x14ac:dyDescent="0.3">
      <c r="A64" s="55">
        <f t="shared" si="5"/>
        <v>46</v>
      </c>
      <c r="B64" s="25"/>
      <c r="C64" s="25"/>
      <c r="D64" s="25"/>
      <c r="E64" s="108"/>
      <c r="F64" s="23"/>
      <c r="G64" s="23"/>
      <c r="H64" s="23"/>
      <c r="I64" s="23"/>
      <c r="J64" s="25"/>
      <c r="K64" s="23"/>
      <c r="L64" s="23"/>
      <c r="M64" s="149"/>
      <c r="N64" s="24"/>
      <c r="O64" s="24"/>
      <c r="P64" s="24"/>
      <c r="Q64" s="24"/>
      <c r="R64" s="271"/>
      <c r="S64" s="182" t="str">
        <f t="shared" ca="1" si="2"/>
        <v/>
      </c>
      <c r="T64" s="272">
        <f t="shared" ca="1" si="3"/>
        <v>0</v>
      </c>
      <c r="U64" s="184">
        <f t="shared" si="4"/>
        <v>0</v>
      </c>
      <c r="V64" s="277"/>
      <c r="W64" s="42"/>
      <c r="X64" s="42"/>
      <c r="Y64" s="42"/>
      <c r="Z64" s="42"/>
      <c r="AA64" s="42"/>
      <c r="AB64" s="42"/>
      <c r="AC64" s="42"/>
      <c r="AD64" s="42"/>
      <c r="AE64" s="42"/>
      <c r="AF64" s="42"/>
      <c r="AG64" s="42"/>
      <c r="AH64" s="42"/>
      <c r="AI64" s="42"/>
      <c r="AJ64" s="42"/>
    </row>
    <row r="65" spans="1:36" x14ac:dyDescent="0.3">
      <c r="A65" s="55">
        <f t="shared" si="5"/>
        <v>47</v>
      </c>
      <c r="B65" s="25"/>
      <c r="C65" s="25"/>
      <c r="D65" s="25"/>
      <c r="E65" s="108"/>
      <c r="F65" s="23"/>
      <c r="G65" s="23"/>
      <c r="H65" s="23"/>
      <c r="I65" s="23"/>
      <c r="J65" s="25"/>
      <c r="K65" s="23"/>
      <c r="L65" s="23"/>
      <c r="M65" s="149"/>
      <c r="N65" s="24"/>
      <c r="O65" s="24"/>
      <c r="P65" s="24"/>
      <c r="Q65" s="24"/>
      <c r="R65" s="271"/>
      <c r="S65" s="182" t="str">
        <f t="shared" ca="1" si="2"/>
        <v/>
      </c>
      <c r="T65" s="272">
        <f t="shared" ca="1" si="3"/>
        <v>0</v>
      </c>
      <c r="U65" s="184">
        <f t="shared" si="4"/>
        <v>0</v>
      </c>
      <c r="V65" s="277"/>
      <c r="W65" s="42"/>
      <c r="X65" s="42"/>
      <c r="Y65" s="42"/>
      <c r="Z65" s="42"/>
      <c r="AA65" s="42"/>
      <c r="AB65" s="42"/>
      <c r="AC65" s="42"/>
      <c r="AD65" s="42"/>
      <c r="AE65" s="42"/>
      <c r="AF65" s="42"/>
      <c r="AG65" s="42"/>
      <c r="AH65" s="42"/>
      <c r="AI65" s="42"/>
      <c r="AJ65" s="42"/>
    </row>
    <row r="66" spans="1:36" x14ac:dyDescent="0.3">
      <c r="A66" s="55">
        <f t="shared" si="5"/>
        <v>48</v>
      </c>
      <c r="B66" s="25"/>
      <c r="C66" s="25"/>
      <c r="D66" s="25"/>
      <c r="E66" s="108"/>
      <c r="F66" s="23"/>
      <c r="G66" s="23"/>
      <c r="H66" s="23"/>
      <c r="I66" s="23"/>
      <c r="J66" s="25"/>
      <c r="K66" s="23"/>
      <c r="L66" s="23"/>
      <c r="M66" s="149"/>
      <c r="N66" s="24"/>
      <c r="O66" s="24"/>
      <c r="P66" s="24"/>
      <c r="Q66" s="24"/>
      <c r="R66" s="271"/>
      <c r="S66" s="182" t="str">
        <f t="shared" ca="1" si="2"/>
        <v/>
      </c>
      <c r="T66" s="272">
        <f t="shared" ca="1" si="3"/>
        <v>0</v>
      </c>
      <c r="U66" s="184">
        <f t="shared" si="4"/>
        <v>0</v>
      </c>
      <c r="V66" s="277"/>
      <c r="W66" s="42"/>
      <c r="X66" s="42"/>
      <c r="Y66" s="42"/>
      <c r="Z66" s="42"/>
      <c r="AA66" s="42"/>
      <c r="AB66" s="42"/>
      <c r="AC66" s="42"/>
      <c r="AD66" s="42"/>
      <c r="AE66" s="42"/>
      <c r="AF66" s="42"/>
      <c r="AG66" s="42"/>
      <c r="AH66" s="42"/>
      <c r="AI66" s="42"/>
      <c r="AJ66" s="42"/>
    </row>
    <row r="67" spans="1:36" x14ac:dyDescent="0.3">
      <c r="A67" s="55">
        <f t="shared" si="5"/>
        <v>49</v>
      </c>
      <c r="B67" s="25"/>
      <c r="C67" s="25"/>
      <c r="D67" s="25"/>
      <c r="E67" s="108"/>
      <c r="F67" s="23"/>
      <c r="G67" s="23"/>
      <c r="H67" s="23"/>
      <c r="I67" s="23"/>
      <c r="J67" s="25"/>
      <c r="K67" s="23"/>
      <c r="L67" s="23"/>
      <c r="M67" s="149"/>
      <c r="N67" s="24"/>
      <c r="O67" s="24"/>
      <c r="P67" s="24"/>
      <c r="Q67" s="24"/>
      <c r="R67" s="271"/>
      <c r="S67" s="182" t="str">
        <f t="shared" ca="1" si="2"/>
        <v/>
      </c>
      <c r="T67" s="272">
        <f t="shared" ca="1" si="3"/>
        <v>0</v>
      </c>
      <c r="U67" s="184">
        <f t="shared" si="4"/>
        <v>0</v>
      </c>
      <c r="V67" s="277"/>
      <c r="W67" s="42"/>
      <c r="X67" s="42"/>
      <c r="Y67" s="42"/>
      <c r="Z67" s="42"/>
      <c r="AA67" s="42"/>
      <c r="AB67" s="42"/>
      <c r="AC67" s="42"/>
      <c r="AD67" s="42"/>
      <c r="AE67" s="42"/>
      <c r="AF67" s="42"/>
      <c r="AG67" s="42"/>
      <c r="AH67" s="42"/>
      <c r="AI67" s="42"/>
      <c r="AJ67" s="42"/>
    </row>
    <row r="68" spans="1:36" x14ac:dyDescent="0.3">
      <c r="A68" s="55">
        <f t="shared" si="5"/>
        <v>50</v>
      </c>
      <c r="B68" s="25"/>
      <c r="C68" s="25"/>
      <c r="D68" s="25"/>
      <c r="E68" s="108"/>
      <c r="F68" s="23"/>
      <c r="G68" s="23"/>
      <c r="H68" s="23"/>
      <c r="I68" s="23"/>
      <c r="J68" s="25"/>
      <c r="K68" s="23"/>
      <c r="L68" s="23"/>
      <c r="M68" s="149"/>
      <c r="N68" s="24"/>
      <c r="O68" s="24"/>
      <c r="P68" s="24"/>
      <c r="Q68" s="24"/>
      <c r="R68" s="271"/>
      <c r="S68" s="182" t="str">
        <f t="shared" ca="1" si="2"/>
        <v/>
      </c>
      <c r="T68" s="272">
        <f t="shared" ca="1" si="3"/>
        <v>0</v>
      </c>
      <c r="U68" s="184">
        <f t="shared" si="4"/>
        <v>0</v>
      </c>
      <c r="V68" s="277"/>
      <c r="W68" s="42"/>
      <c r="X68" s="42"/>
      <c r="Y68" s="42"/>
      <c r="Z68" s="42"/>
      <c r="AA68" s="42"/>
      <c r="AB68" s="42"/>
      <c r="AC68" s="42"/>
      <c r="AD68" s="42"/>
      <c r="AE68" s="42"/>
      <c r="AF68" s="42"/>
      <c r="AG68" s="42"/>
      <c r="AH68" s="42"/>
      <c r="AI68" s="42"/>
      <c r="AJ68" s="42"/>
    </row>
    <row r="69" spans="1:36" x14ac:dyDescent="0.3">
      <c r="A69" s="55">
        <f t="shared" si="5"/>
        <v>51</v>
      </c>
      <c r="B69" s="25"/>
      <c r="C69" s="25"/>
      <c r="D69" s="25"/>
      <c r="E69" s="108"/>
      <c r="F69" s="23"/>
      <c r="G69" s="23"/>
      <c r="H69" s="23"/>
      <c r="I69" s="23"/>
      <c r="J69" s="25"/>
      <c r="K69" s="23"/>
      <c r="L69" s="23"/>
      <c r="M69" s="149"/>
      <c r="N69" s="24"/>
      <c r="O69" s="24"/>
      <c r="P69" s="24"/>
      <c r="Q69" s="24"/>
      <c r="R69" s="271"/>
      <c r="S69" s="182" t="str">
        <f t="shared" ca="1" si="2"/>
        <v/>
      </c>
      <c r="T69" s="272">
        <f t="shared" ca="1" si="3"/>
        <v>0</v>
      </c>
      <c r="U69" s="184">
        <f t="shared" si="4"/>
        <v>0</v>
      </c>
      <c r="V69" s="277"/>
      <c r="W69" s="42"/>
      <c r="X69" s="42"/>
      <c r="Y69" s="42"/>
      <c r="Z69" s="42"/>
      <c r="AA69" s="42"/>
      <c r="AB69" s="42"/>
      <c r="AC69" s="42"/>
      <c r="AD69" s="42"/>
      <c r="AE69" s="42"/>
      <c r="AF69" s="42"/>
      <c r="AG69" s="42"/>
      <c r="AH69" s="42"/>
      <c r="AI69" s="42"/>
      <c r="AJ69" s="42"/>
    </row>
    <row r="70" spans="1:36" x14ac:dyDescent="0.3">
      <c r="A70" s="55">
        <f t="shared" si="5"/>
        <v>52</v>
      </c>
      <c r="B70" s="25"/>
      <c r="C70" s="25"/>
      <c r="D70" s="25"/>
      <c r="E70" s="108"/>
      <c r="F70" s="23"/>
      <c r="G70" s="23"/>
      <c r="H70" s="23"/>
      <c r="I70" s="23"/>
      <c r="J70" s="25"/>
      <c r="K70" s="23"/>
      <c r="L70" s="23"/>
      <c r="M70" s="149"/>
      <c r="N70" s="24"/>
      <c r="O70" s="24"/>
      <c r="P70" s="24"/>
      <c r="Q70" s="24"/>
      <c r="R70" s="271"/>
      <c r="S70" s="182" t="str">
        <f t="shared" ca="1" si="2"/>
        <v/>
      </c>
      <c r="T70" s="272">
        <f t="shared" ca="1" si="3"/>
        <v>0</v>
      </c>
      <c r="U70" s="184">
        <f t="shared" si="4"/>
        <v>0</v>
      </c>
      <c r="V70" s="277"/>
      <c r="W70" s="42"/>
      <c r="X70" s="42"/>
      <c r="Y70" s="42"/>
      <c r="Z70" s="42"/>
      <c r="AA70" s="42"/>
      <c r="AB70" s="42"/>
      <c r="AC70" s="42"/>
      <c r="AD70" s="42"/>
      <c r="AE70" s="42"/>
      <c r="AF70" s="42"/>
      <c r="AG70" s="42"/>
      <c r="AH70" s="42"/>
      <c r="AI70" s="42"/>
      <c r="AJ70" s="42"/>
    </row>
    <row r="71" spans="1:36" x14ac:dyDescent="0.3">
      <c r="A71" s="55">
        <f t="shared" si="5"/>
        <v>53</v>
      </c>
      <c r="B71" s="22"/>
      <c r="C71" s="22"/>
      <c r="D71" s="22"/>
      <c r="E71" s="107"/>
      <c r="F71" s="23"/>
      <c r="G71" s="23"/>
      <c r="H71" s="23"/>
      <c r="I71" s="23"/>
      <c r="J71" s="22"/>
      <c r="K71" s="23"/>
      <c r="L71" s="23"/>
      <c r="M71" s="149"/>
      <c r="N71" s="24"/>
      <c r="O71" s="24"/>
      <c r="P71" s="24"/>
      <c r="Q71" s="24"/>
      <c r="R71" s="271"/>
      <c r="S71" s="182" t="str">
        <f t="shared" ca="1" si="2"/>
        <v/>
      </c>
      <c r="T71" s="272">
        <f t="shared" ca="1" si="3"/>
        <v>0</v>
      </c>
      <c r="U71" s="184">
        <f t="shared" si="4"/>
        <v>0</v>
      </c>
      <c r="V71" s="277"/>
      <c r="W71" s="42"/>
      <c r="X71" s="42"/>
      <c r="Y71" s="42"/>
      <c r="Z71" s="42"/>
      <c r="AA71" s="42"/>
      <c r="AB71" s="42"/>
      <c r="AC71" s="42"/>
      <c r="AD71" s="42"/>
      <c r="AE71" s="42"/>
      <c r="AF71" s="42"/>
      <c r="AG71" s="42"/>
      <c r="AH71" s="42"/>
      <c r="AI71" s="42"/>
      <c r="AJ71" s="42"/>
    </row>
    <row r="72" spans="1:36" x14ac:dyDescent="0.3">
      <c r="A72" s="55">
        <f t="shared" si="5"/>
        <v>54</v>
      </c>
      <c r="B72" s="22"/>
      <c r="C72" s="22"/>
      <c r="D72" s="22"/>
      <c r="E72" s="107"/>
      <c r="F72" s="23"/>
      <c r="G72" s="23"/>
      <c r="H72" s="23"/>
      <c r="I72" s="23"/>
      <c r="J72" s="22"/>
      <c r="K72" s="23"/>
      <c r="L72" s="23"/>
      <c r="M72" s="149"/>
      <c r="N72" s="24"/>
      <c r="O72" s="24"/>
      <c r="P72" s="24"/>
      <c r="Q72" s="24"/>
      <c r="R72" s="271"/>
      <c r="S72" s="182" t="str">
        <f t="shared" ca="1" si="2"/>
        <v/>
      </c>
      <c r="T72" s="272">
        <f t="shared" ca="1" si="3"/>
        <v>0</v>
      </c>
      <c r="U72" s="184">
        <f t="shared" si="4"/>
        <v>0</v>
      </c>
      <c r="V72" s="277"/>
      <c r="W72" s="42"/>
      <c r="X72" s="42"/>
      <c r="Y72" s="42"/>
      <c r="Z72" s="42"/>
      <c r="AA72" s="42"/>
      <c r="AB72" s="42"/>
      <c r="AC72" s="42"/>
      <c r="AD72" s="42"/>
      <c r="AE72" s="42"/>
      <c r="AF72" s="42"/>
      <c r="AG72" s="42"/>
      <c r="AH72" s="42"/>
      <c r="AI72" s="42"/>
      <c r="AJ72" s="42"/>
    </row>
    <row r="73" spans="1:36" x14ac:dyDescent="0.3">
      <c r="A73" s="55">
        <f t="shared" si="5"/>
        <v>55</v>
      </c>
      <c r="B73" s="22"/>
      <c r="C73" s="22"/>
      <c r="D73" s="22"/>
      <c r="E73" s="107"/>
      <c r="F73" s="23"/>
      <c r="G73" s="23"/>
      <c r="H73" s="23"/>
      <c r="I73" s="23"/>
      <c r="J73" s="22"/>
      <c r="K73" s="23"/>
      <c r="L73" s="23"/>
      <c r="M73" s="149"/>
      <c r="N73" s="24"/>
      <c r="O73" s="24"/>
      <c r="P73" s="24"/>
      <c r="Q73" s="24"/>
      <c r="R73" s="271"/>
      <c r="S73" s="182" t="str">
        <f t="shared" ca="1" si="2"/>
        <v/>
      </c>
      <c r="T73" s="272">
        <f t="shared" ca="1" si="3"/>
        <v>0</v>
      </c>
      <c r="U73" s="184">
        <f t="shared" si="4"/>
        <v>0</v>
      </c>
      <c r="V73" s="277"/>
      <c r="W73" s="42"/>
      <c r="X73" s="42"/>
      <c r="Y73" s="42"/>
      <c r="Z73" s="42"/>
      <c r="AA73" s="42"/>
      <c r="AB73" s="42"/>
      <c r="AC73" s="42"/>
      <c r="AD73" s="42"/>
      <c r="AE73" s="42"/>
      <c r="AF73" s="42"/>
      <c r="AG73" s="42"/>
      <c r="AH73" s="42"/>
      <c r="AI73" s="42"/>
      <c r="AJ73" s="42"/>
    </row>
    <row r="74" spans="1:36" x14ac:dyDescent="0.3">
      <c r="A74" s="55">
        <f t="shared" si="5"/>
        <v>56</v>
      </c>
      <c r="B74" s="22"/>
      <c r="C74" s="22"/>
      <c r="D74" s="22"/>
      <c r="E74" s="107"/>
      <c r="F74" s="23"/>
      <c r="G74" s="23"/>
      <c r="H74" s="23"/>
      <c r="I74" s="23"/>
      <c r="J74" s="22"/>
      <c r="K74" s="23"/>
      <c r="L74" s="23"/>
      <c r="M74" s="149"/>
      <c r="N74" s="24"/>
      <c r="O74" s="24"/>
      <c r="P74" s="24"/>
      <c r="Q74" s="24"/>
      <c r="R74" s="271"/>
      <c r="S74" s="182" t="str">
        <f t="shared" ca="1" si="2"/>
        <v/>
      </c>
      <c r="T74" s="272">
        <f t="shared" ca="1" si="3"/>
        <v>0</v>
      </c>
      <c r="U74" s="184">
        <f t="shared" si="4"/>
        <v>0</v>
      </c>
      <c r="V74" s="277"/>
      <c r="W74" s="42"/>
      <c r="X74" s="42"/>
      <c r="Y74" s="42"/>
      <c r="Z74" s="42"/>
      <c r="AA74" s="42"/>
      <c r="AB74" s="42"/>
      <c r="AC74" s="42"/>
      <c r="AD74" s="42"/>
      <c r="AE74" s="42"/>
      <c r="AF74" s="42"/>
      <c r="AG74" s="42"/>
      <c r="AH74" s="42"/>
      <c r="AI74" s="42"/>
      <c r="AJ74" s="42"/>
    </row>
    <row r="75" spans="1:36" x14ac:dyDescent="0.3">
      <c r="A75" s="55">
        <f t="shared" si="5"/>
        <v>57</v>
      </c>
      <c r="B75" s="22"/>
      <c r="C75" s="22"/>
      <c r="D75" s="22"/>
      <c r="E75" s="107"/>
      <c r="F75" s="23"/>
      <c r="G75" s="23"/>
      <c r="H75" s="23"/>
      <c r="I75" s="23"/>
      <c r="J75" s="22"/>
      <c r="K75" s="23"/>
      <c r="L75" s="23"/>
      <c r="M75" s="149"/>
      <c r="N75" s="24"/>
      <c r="O75" s="24"/>
      <c r="P75" s="24"/>
      <c r="Q75" s="24"/>
      <c r="R75" s="271"/>
      <c r="S75" s="182" t="str">
        <f t="shared" ca="1" si="2"/>
        <v/>
      </c>
      <c r="T75" s="272">
        <f t="shared" ca="1" si="3"/>
        <v>0</v>
      </c>
      <c r="U75" s="184">
        <f t="shared" si="4"/>
        <v>0</v>
      </c>
      <c r="V75" s="277"/>
      <c r="W75" s="42"/>
      <c r="X75" s="42"/>
      <c r="Y75" s="42"/>
      <c r="Z75" s="42"/>
      <c r="AA75" s="42"/>
      <c r="AB75" s="42"/>
      <c r="AC75" s="42"/>
      <c r="AD75" s="42"/>
      <c r="AE75" s="42"/>
      <c r="AF75" s="42"/>
      <c r="AG75" s="42"/>
      <c r="AH75" s="42"/>
      <c r="AI75" s="42"/>
      <c r="AJ75" s="42"/>
    </row>
    <row r="76" spans="1:36" x14ac:dyDescent="0.3">
      <c r="A76" s="55">
        <f t="shared" si="5"/>
        <v>58</v>
      </c>
      <c r="B76" s="22"/>
      <c r="C76" s="22"/>
      <c r="D76" s="22"/>
      <c r="E76" s="107"/>
      <c r="F76" s="23"/>
      <c r="G76" s="23"/>
      <c r="H76" s="23"/>
      <c r="I76" s="23"/>
      <c r="J76" s="22"/>
      <c r="K76" s="23"/>
      <c r="L76" s="23"/>
      <c r="M76" s="149"/>
      <c r="N76" s="24"/>
      <c r="O76" s="24"/>
      <c r="P76" s="24"/>
      <c r="Q76" s="24"/>
      <c r="R76" s="271"/>
      <c r="S76" s="182" t="str">
        <f t="shared" ca="1" si="2"/>
        <v/>
      </c>
      <c r="T76" s="272">
        <f t="shared" ca="1" si="3"/>
        <v>0</v>
      </c>
      <c r="U76" s="184">
        <f t="shared" si="4"/>
        <v>0</v>
      </c>
      <c r="V76" s="277"/>
      <c r="W76" s="42"/>
      <c r="X76" s="42"/>
      <c r="Y76" s="42"/>
      <c r="Z76" s="42"/>
      <c r="AA76" s="42"/>
      <c r="AB76" s="42"/>
      <c r="AC76" s="42"/>
      <c r="AD76" s="42"/>
      <c r="AE76" s="42"/>
      <c r="AF76" s="42"/>
      <c r="AG76" s="42"/>
      <c r="AH76" s="42"/>
      <c r="AI76" s="42"/>
      <c r="AJ76" s="42"/>
    </row>
    <row r="77" spans="1:36" x14ac:dyDescent="0.3">
      <c r="A77" s="55">
        <f t="shared" si="5"/>
        <v>59</v>
      </c>
      <c r="B77" s="22"/>
      <c r="C77" s="22"/>
      <c r="D77" s="22"/>
      <c r="E77" s="107"/>
      <c r="F77" s="23"/>
      <c r="G77" s="23"/>
      <c r="H77" s="23"/>
      <c r="I77" s="23"/>
      <c r="J77" s="22"/>
      <c r="K77" s="23"/>
      <c r="L77" s="23"/>
      <c r="M77" s="149"/>
      <c r="N77" s="24"/>
      <c r="O77" s="24"/>
      <c r="P77" s="24"/>
      <c r="Q77" s="24"/>
      <c r="R77" s="271"/>
      <c r="S77" s="182" t="str">
        <f t="shared" ca="1" si="2"/>
        <v/>
      </c>
      <c r="T77" s="272">
        <f t="shared" ca="1" si="3"/>
        <v>0</v>
      </c>
      <c r="U77" s="184">
        <f t="shared" si="4"/>
        <v>0</v>
      </c>
      <c r="V77" s="277"/>
      <c r="W77" s="42"/>
      <c r="X77" s="42"/>
      <c r="Y77" s="42"/>
      <c r="Z77" s="42"/>
      <c r="AA77" s="42"/>
      <c r="AB77" s="42"/>
      <c r="AC77" s="42"/>
      <c r="AD77" s="42"/>
      <c r="AE77" s="42"/>
      <c r="AF77" s="42"/>
      <c r="AG77" s="42"/>
      <c r="AH77" s="42"/>
      <c r="AI77" s="42"/>
      <c r="AJ77" s="42"/>
    </row>
    <row r="78" spans="1:36" x14ac:dyDescent="0.3">
      <c r="A78" s="55">
        <f t="shared" si="5"/>
        <v>60</v>
      </c>
      <c r="B78" s="22"/>
      <c r="C78" s="22"/>
      <c r="D78" s="22"/>
      <c r="E78" s="107"/>
      <c r="F78" s="23"/>
      <c r="G78" s="23"/>
      <c r="H78" s="23"/>
      <c r="I78" s="23"/>
      <c r="J78" s="22"/>
      <c r="K78" s="23"/>
      <c r="L78" s="23"/>
      <c r="M78" s="149"/>
      <c r="N78" s="24"/>
      <c r="O78" s="24"/>
      <c r="P78" s="24"/>
      <c r="Q78" s="24"/>
      <c r="R78" s="271"/>
      <c r="S78" s="182" t="str">
        <f t="shared" ca="1" si="2"/>
        <v/>
      </c>
      <c r="T78" s="272">
        <f t="shared" ca="1" si="3"/>
        <v>0</v>
      </c>
      <c r="U78" s="184">
        <f t="shared" si="4"/>
        <v>0</v>
      </c>
      <c r="V78" s="277"/>
      <c r="W78" s="42"/>
      <c r="X78" s="42"/>
      <c r="Y78" s="42"/>
      <c r="Z78" s="42"/>
      <c r="AA78" s="42"/>
      <c r="AB78" s="42"/>
      <c r="AC78" s="42"/>
      <c r="AD78" s="42"/>
      <c r="AE78" s="42"/>
      <c r="AF78" s="42"/>
      <c r="AG78" s="42"/>
      <c r="AH78" s="42"/>
      <c r="AI78" s="42"/>
      <c r="AJ78" s="42"/>
    </row>
    <row r="79" spans="1:36" x14ac:dyDescent="0.3">
      <c r="A79" s="55">
        <f t="shared" si="5"/>
        <v>61</v>
      </c>
      <c r="B79" s="22"/>
      <c r="C79" s="22"/>
      <c r="D79" s="22"/>
      <c r="E79" s="107"/>
      <c r="F79" s="23"/>
      <c r="G79" s="23"/>
      <c r="H79" s="23"/>
      <c r="I79" s="23"/>
      <c r="J79" s="22"/>
      <c r="K79" s="23"/>
      <c r="L79" s="23"/>
      <c r="M79" s="149"/>
      <c r="N79" s="24"/>
      <c r="O79" s="24"/>
      <c r="P79" s="24"/>
      <c r="Q79" s="24"/>
      <c r="R79" s="271"/>
      <c r="S79" s="182" t="str">
        <f t="shared" ca="1" si="2"/>
        <v/>
      </c>
      <c r="T79" s="272">
        <f t="shared" ca="1" si="3"/>
        <v>0</v>
      </c>
      <c r="U79" s="184">
        <f t="shared" si="4"/>
        <v>0</v>
      </c>
      <c r="V79" s="277"/>
      <c r="W79" s="42"/>
      <c r="X79" s="42"/>
      <c r="Y79" s="42"/>
      <c r="Z79" s="42"/>
      <c r="AA79" s="42"/>
      <c r="AB79" s="42"/>
      <c r="AC79" s="42"/>
      <c r="AD79" s="42"/>
      <c r="AE79" s="42"/>
      <c r="AF79" s="42"/>
      <c r="AG79" s="42"/>
      <c r="AH79" s="42"/>
      <c r="AI79" s="42"/>
      <c r="AJ79" s="42"/>
    </row>
    <row r="80" spans="1:36" x14ac:dyDescent="0.3">
      <c r="A80" s="55">
        <f t="shared" si="5"/>
        <v>62</v>
      </c>
      <c r="B80" s="22"/>
      <c r="C80" s="22"/>
      <c r="D80" s="22"/>
      <c r="E80" s="107"/>
      <c r="F80" s="23"/>
      <c r="G80" s="23"/>
      <c r="H80" s="23"/>
      <c r="I80" s="23"/>
      <c r="J80" s="22"/>
      <c r="K80" s="23"/>
      <c r="L80" s="23"/>
      <c r="M80" s="149"/>
      <c r="N80" s="24"/>
      <c r="O80" s="24"/>
      <c r="P80" s="24"/>
      <c r="Q80" s="24"/>
      <c r="R80" s="271"/>
      <c r="S80" s="182" t="str">
        <f t="shared" ca="1" si="2"/>
        <v/>
      </c>
      <c r="T80" s="272">
        <f t="shared" ca="1" si="3"/>
        <v>0</v>
      </c>
      <c r="U80" s="184">
        <f t="shared" si="4"/>
        <v>0</v>
      </c>
      <c r="V80" s="277"/>
      <c r="W80" s="42"/>
      <c r="X80" s="42"/>
      <c r="Y80" s="42"/>
      <c r="Z80" s="42"/>
      <c r="AA80" s="42"/>
      <c r="AB80" s="42"/>
      <c r="AC80" s="42"/>
      <c r="AD80" s="42"/>
      <c r="AE80" s="42"/>
      <c r="AF80" s="42"/>
      <c r="AG80" s="42"/>
      <c r="AH80" s="42"/>
      <c r="AI80" s="42"/>
      <c r="AJ80" s="42"/>
    </row>
    <row r="81" spans="1:36" x14ac:dyDescent="0.3">
      <c r="A81" s="55">
        <f t="shared" si="5"/>
        <v>63</v>
      </c>
      <c r="B81" s="22"/>
      <c r="C81" s="22"/>
      <c r="D81" s="22"/>
      <c r="E81" s="107"/>
      <c r="F81" s="23"/>
      <c r="G81" s="23"/>
      <c r="H81" s="23"/>
      <c r="I81" s="23"/>
      <c r="J81" s="22"/>
      <c r="K81" s="23"/>
      <c r="L81" s="23"/>
      <c r="M81" s="149"/>
      <c r="N81" s="24"/>
      <c r="O81" s="24"/>
      <c r="P81" s="24"/>
      <c r="Q81" s="24"/>
      <c r="R81" s="271"/>
      <c r="S81" s="182" t="str">
        <f t="shared" ca="1" si="2"/>
        <v/>
      </c>
      <c r="T81" s="272">
        <f t="shared" ca="1" si="3"/>
        <v>0</v>
      </c>
      <c r="U81" s="184">
        <f t="shared" si="4"/>
        <v>0</v>
      </c>
      <c r="V81" s="277"/>
      <c r="W81" s="42"/>
      <c r="X81" s="42"/>
      <c r="Y81" s="42"/>
      <c r="Z81" s="42"/>
      <c r="AA81" s="42"/>
      <c r="AB81" s="42"/>
      <c r="AC81" s="42"/>
      <c r="AD81" s="42"/>
      <c r="AE81" s="42"/>
      <c r="AF81" s="42"/>
      <c r="AG81" s="42"/>
      <c r="AH81" s="42"/>
      <c r="AI81" s="42"/>
      <c r="AJ81" s="42"/>
    </row>
    <row r="82" spans="1:36" x14ac:dyDescent="0.3">
      <c r="A82" s="55">
        <f t="shared" si="5"/>
        <v>64</v>
      </c>
      <c r="B82" s="22"/>
      <c r="C82" s="22"/>
      <c r="D82" s="22"/>
      <c r="E82" s="107"/>
      <c r="F82" s="23"/>
      <c r="G82" s="23"/>
      <c r="H82" s="23"/>
      <c r="I82" s="23"/>
      <c r="J82" s="22"/>
      <c r="K82" s="23"/>
      <c r="L82" s="23"/>
      <c r="M82" s="149"/>
      <c r="N82" s="24"/>
      <c r="O82" s="24"/>
      <c r="P82" s="24"/>
      <c r="Q82" s="24"/>
      <c r="R82" s="271"/>
      <c r="S82" s="182" t="str">
        <f t="shared" ca="1" si="2"/>
        <v/>
      </c>
      <c r="T82" s="272">
        <f t="shared" ca="1" si="3"/>
        <v>0</v>
      </c>
      <c r="U82" s="184">
        <f t="shared" si="4"/>
        <v>0</v>
      </c>
      <c r="V82" s="277"/>
      <c r="W82" s="42"/>
      <c r="X82" s="42"/>
      <c r="Y82" s="42"/>
      <c r="Z82" s="42"/>
      <c r="AA82" s="42"/>
      <c r="AB82" s="42"/>
      <c r="AC82" s="42"/>
      <c r="AD82" s="42"/>
      <c r="AE82" s="42"/>
      <c r="AF82" s="42"/>
      <c r="AG82" s="42"/>
      <c r="AH82" s="42"/>
      <c r="AI82" s="42"/>
      <c r="AJ82" s="42"/>
    </row>
    <row r="83" spans="1:36" x14ac:dyDescent="0.3">
      <c r="A83" s="55">
        <f t="shared" si="5"/>
        <v>65</v>
      </c>
      <c r="B83" s="22"/>
      <c r="C83" s="22"/>
      <c r="D83" s="22"/>
      <c r="E83" s="107"/>
      <c r="F83" s="23"/>
      <c r="G83" s="23"/>
      <c r="H83" s="23"/>
      <c r="I83" s="23"/>
      <c r="J83" s="22"/>
      <c r="K83" s="23"/>
      <c r="L83" s="23"/>
      <c r="M83" s="149"/>
      <c r="N83" s="24"/>
      <c r="O83" s="24"/>
      <c r="P83" s="24"/>
      <c r="Q83" s="24"/>
      <c r="R83" s="271"/>
      <c r="S83" s="182" t="str">
        <f t="shared" ref="S83:S146" ca="1" si="6">IF(AND(T83&gt;14,T83&lt;35,OR($G83="African",$G83="Coloured",$G83="Indian")),"Yes","")</f>
        <v/>
      </c>
      <c r="T83" s="272">
        <f t="shared" ref="T83:T146" ca="1" si="7">IFERROR(((NOW()-DATE(U83&amp;LEFT($E83,2),MID($E83,3,2),MID($E83,5,2)))/365),0)</f>
        <v>0</v>
      </c>
      <c r="U83" s="184">
        <f t="shared" ref="U83:U146" si="8">IFERROR(IF(VALUE(LEFT($E83,2))&lt;25,20,19),0)</f>
        <v>0</v>
      </c>
      <c r="V83" s="277"/>
      <c r="W83" s="42"/>
      <c r="X83" s="42"/>
      <c r="Y83" s="42"/>
      <c r="Z83" s="42"/>
      <c r="AA83" s="42"/>
      <c r="AB83" s="42"/>
      <c r="AC83" s="42"/>
      <c r="AD83" s="42"/>
      <c r="AE83" s="42"/>
      <c r="AF83" s="42"/>
      <c r="AG83" s="42"/>
      <c r="AH83" s="42"/>
      <c r="AI83" s="42"/>
      <c r="AJ83" s="42"/>
    </row>
    <row r="84" spans="1:36" x14ac:dyDescent="0.3">
      <c r="A84" s="55">
        <f t="shared" si="5"/>
        <v>66</v>
      </c>
      <c r="B84" s="22"/>
      <c r="C84" s="22"/>
      <c r="D84" s="22"/>
      <c r="E84" s="107"/>
      <c r="F84" s="23"/>
      <c r="G84" s="23"/>
      <c r="H84" s="23"/>
      <c r="I84" s="23"/>
      <c r="J84" s="22"/>
      <c r="K84" s="23"/>
      <c r="L84" s="23"/>
      <c r="M84" s="149"/>
      <c r="N84" s="24"/>
      <c r="O84" s="24"/>
      <c r="P84" s="24"/>
      <c r="Q84" s="24"/>
      <c r="R84" s="271"/>
      <c r="S84" s="182" t="str">
        <f t="shared" ca="1" si="6"/>
        <v/>
      </c>
      <c r="T84" s="272">
        <f t="shared" ca="1" si="7"/>
        <v>0</v>
      </c>
      <c r="U84" s="184">
        <f t="shared" si="8"/>
        <v>0</v>
      </c>
      <c r="V84" s="277"/>
      <c r="W84" s="42"/>
      <c r="X84" s="42"/>
      <c r="Y84" s="42"/>
      <c r="Z84" s="42"/>
      <c r="AA84" s="42"/>
      <c r="AB84" s="42"/>
      <c r="AC84" s="42"/>
      <c r="AD84" s="42"/>
      <c r="AE84" s="42"/>
      <c r="AF84" s="42"/>
      <c r="AG84" s="42"/>
      <c r="AH84" s="42"/>
      <c r="AI84" s="42"/>
      <c r="AJ84" s="42"/>
    </row>
    <row r="85" spans="1:36" x14ac:dyDescent="0.3">
      <c r="A85" s="55">
        <f t="shared" ref="A85:A148" si="9">A84+1</f>
        <v>67</v>
      </c>
      <c r="B85" s="22"/>
      <c r="C85" s="22"/>
      <c r="D85" s="22"/>
      <c r="E85" s="107"/>
      <c r="F85" s="23"/>
      <c r="G85" s="23"/>
      <c r="H85" s="23"/>
      <c r="I85" s="23"/>
      <c r="J85" s="22"/>
      <c r="K85" s="23"/>
      <c r="L85" s="23"/>
      <c r="M85" s="149"/>
      <c r="N85" s="24"/>
      <c r="O85" s="24"/>
      <c r="P85" s="24"/>
      <c r="Q85" s="24"/>
      <c r="R85" s="271"/>
      <c r="S85" s="182" t="str">
        <f t="shared" ca="1" si="6"/>
        <v/>
      </c>
      <c r="T85" s="272">
        <f t="shared" ca="1" si="7"/>
        <v>0</v>
      </c>
      <c r="U85" s="184">
        <f t="shared" si="8"/>
        <v>0</v>
      </c>
      <c r="V85" s="277"/>
      <c r="W85" s="42"/>
      <c r="X85" s="42"/>
      <c r="Y85" s="42"/>
      <c r="Z85" s="42"/>
      <c r="AA85" s="42"/>
      <c r="AB85" s="42"/>
      <c r="AC85" s="42"/>
      <c r="AD85" s="42"/>
      <c r="AE85" s="42"/>
      <c r="AF85" s="42"/>
      <c r="AG85" s="42"/>
      <c r="AH85" s="42"/>
      <c r="AI85" s="42"/>
      <c r="AJ85" s="42"/>
    </row>
    <row r="86" spans="1:36" x14ac:dyDescent="0.3">
      <c r="A86" s="55">
        <f t="shared" si="9"/>
        <v>68</v>
      </c>
      <c r="B86" s="22"/>
      <c r="C86" s="22"/>
      <c r="D86" s="22"/>
      <c r="E86" s="107"/>
      <c r="F86" s="23"/>
      <c r="G86" s="23"/>
      <c r="H86" s="23"/>
      <c r="I86" s="23"/>
      <c r="J86" s="22"/>
      <c r="K86" s="23"/>
      <c r="L86" s="23"/>
      <c r="M86" s="149"/>
      <c r="N86" s="24"/>
      <c r="O86" s="24"/>
      <c r="P86" s="24"/>
      <c r="Q86" s="24"/>
      <c r="R86" s="271"/>
      <c r="S86" s="182" t="str">
        <f t="shared" ca="1" si="6"/>
        <v/>
      </c>
      <c r="T86" s="272">
        <f t="shared" ca="1" si="7"/>
        <v>0</v>
      </c>
      <c r="U86" s="184">
        <f t="shared" si="8"/>
        <v>0</v>
      </c>
      <c r="V86" s="277"/>
      <c r="W86" s="42"/>
      <c r="X86" s="42"/>
      <c r="Y86" s="42"/>
      <c r="Z86" s="42"/>
      <c r="AA86" s="42"/>
      <c r="AB86" s="42"/>
      <c r="AC86" s="42"/>
      <c r="AD86" s="42"/>
      <c r="AE86" s="42"/>
      <c r="AF86" s="42"/>
      <c r="AG86" s="42"/>
      <c r="AH86" s="42"/>
      <c r="AI86" s="42"/>
      <c r="AJ86" s="42"/>
    </row>
    <row r="87" spans="1:36" x14ac:dyDescent="0.3">
      <c r="A87" s="55">
        <f t="shared" si="9"/>
        <v>69</v>
      </c>
      <c r="B87" s="22"/>
      <c r="C87" s="22"/>
      <c r="D87" s="22"/>
      <c r="E87" s="107"/>
      <c r="F87" s="23"/>
      <c r="G87" s="23"/>
      <c r="H87" s="23"/>
      <c r="I87" s="23"/>
      <c r="J87" s="22"/>
      <c r="K87" s="23"/>
      <c r="L87" s="23"/>
      <c r="M87" s="149"/>
      <c r="N87" s="24"/>
      <c r="O87" s="24"/>
      <c r="P87" s="24"/>
      <c r="Q87" s="24"/>
      <c r="R87" s="271"/>
      <c r="S87" s="182" t="str">
        <f t="shared" ca="1" si="6"/>
        <v/>
      </c>
      <c r="T87" s="272">
        <f t="shared" ca="1" si="7"/>
        <v>0</v>
      </c>
      <c r="U87" s="184">
        <f t="shared" si="8"/>
        <v>0</v>
      </c>
      <c r="V87" s="277"/>
      <c r="W87" s="42"/>
      <c r="X87" s="42"/>
      <c r="Y87" s="42"/>
      <c r="Z87" s="42"/>
      <c r="AA87" s="42"/>
      <c r="AB87" s="42"/>
      <c r="AC87" s="42"/>
      <c r="AD87" s="42"/>
      <c r="AE87" s="42"/>
      <c r="AF87" s="42"/>
      <c r="AG87" s="42"/>
      <c r="AH87" s="42"/>
      <c r="AI87" s="42"/>
      <c r="AJ87" s="42"/>
    </row>
    <row r="88" spans="1:36" x14ac:dyDescent="0.3">
      <c r="A88" s="55">
        <f t="shared" si="9"/>
        <v>70</v>
      </c>
      <c r="B88" s="22"/>
      <c r="C88" s="22"/>
      <c r="D88" s="22"/>
      <c r="E88" s="107"/>
      <c r="F88" s="23"/>
      <c r="G88" s="23"/>
      <c r="H88" s="23"/>
      <c r="I88" s="23"/>
      <c r="J88" s="22"/>
      <c r="K88" s="23"/>
      <c r="L88" s="23"/>
      <c r="M88" s="149"/>
      <c r="N88" s="24"/>
      <c r="O88" s="24"/>
      <c r="P88" s="24"/>
      <c r="Q88" s="24"/>
      <c r="R88" s="271"/>
      <c r="S88" s="182" t="str">
        <f t="shared" ca="1" si="6"/>
        <v/>
      </c>
      <c r="T88" s="272">
        <f t="shared" ca="1" si="7"/>
        <v>0</v>
      </c>
      <c r="U88" s="184">
        <f t="shared" si="8"/>
        <v>0</v>
      </c>
      <c r="V88" s="277"/>
      <c r="W88" s="42"/>
      <c r="X88" s="42"/>
      <c r="Y88" s="42"/>
      <c r="Z88" s="42"/>
      <c r="AA88" s="42"/>
      <c r="AB88" s="42"/>
      <c r="AC88" s="42"/>
      <c r="AD88" s="42"/>
      <c r="AE88" s="42"/>
      <c r="AF88" s="42"/>
      <c r="AG88" s="42"/>
      <c r="AH88" s="42"/>
      <c r="AI88" s="42"/>
      <c r="AJ88" s="42"/>
    </row>
    <row r="89" spans="1:36" x14ac:dyDescent="0.3">
      <c r="A89" s="55">
        <f t="shared" si="9"/>
        <v>71</v>
      </c>
      <c r="B89" s="22"/>
      <c r="C89" s="22"/>
      <c r="D89" s="22"/>
      <c r="E89" s="107"/>
      <c r="F89" s="23"/>
      <c r="G89" s="23"/>
      <c r="H89" s="23"/>
      <c r="I89" s="23"/>
      <c r="J89" s="22"/>
      <c r="K89" s="23"/>
      <c r="L89" s="23"/>
      <c r="M89" s="149"/>
      <c r="N89" s="24"/>
      <c r="O89" s="24"/>
      <c r="P89" s="24"/>
      <c r="Q89" s="24"/>
      <c r="R89" s="271"/>
      <c r="S89" s="182" t="str">
        <f t="shared" ca="1" si="6"/>
        <v/>
      </c>
      <c r="T89" s="272">
        <f t="shared" ca="1" si="7"/>
        <v>0</v>
      </c>
      <c r="U89" s="184">
        <f t="shared" si="8"/>
        <v>0</v>
      </c>
      <c r="V89" s="277"/>
      <c r="W89" s="42"/>
      <c r="X89" s="42"/>
      <c r="Y89" s="42"/>
      <c r="Z89" s="42"/>
      <c r="AA89" s="42"/>
      <c r="AB89" s="42"/>
      <c r="AC89" s="42"/>
      <c r="AD89" s="42"/>
      <c r="AE89" s="42"/>
      <c r="AF89" s="42"/>
      <c r="AG89" s="42"/>
      <c r="AH89" s="42"/>
      <c r="AI89" s="42"/>
      <c r="AJ89" s="42"/>
    </row>
    <row r="90" spans="1:36" x14ac:dyDescent="0.3">
      <c r="A90" s="55">
        <f t="shared" si="9"/>
        <v>72</v>
      </c>
      <c r="B90" s="22"/>
      <c r="C90" s="22"/>
      <c r="D90" s="22"/>
      <c r="E90" s="107"/>
      <c r="F90" s="23"/>
      <c r="G90" s="23"/>
      <c r="H90" s="23"/>
      <c r="I90" s="23"/>
      <c r="J90" s="22"/>
      <c r="K90" s="23"/>
      <c r="L90" s="23"/>
      <c r="M90" s="149"/>
      <c r="N90" s="24"/>
      <c r="O90" s="24"/>
      <c r="P90" s="24"/>
      <c r="Q90" s="24"/>
      <c r="R90" s="271"/>
      <c r="S90" s="182" t="str">
        <f t="shared" ca="1" si="6"/>
        <v/>
      </c>
      <c r="T90" s="272">
        <f t="shared" ca="1" si="7"/>
        <v>0</v>
      </c>
      <c r="U90" s="184">
        <f t="shared" si="8"/>
        <v>0</v>
      </c>
      <c r="V90" s="277"/>
      <c r="W90" s="42"/>
      <c r="X90" s="42"/>
      <c r="Y90" s="42"/>
      <c r="Z90" s="42"/>
      <c r="AA90" s="42"/>
      <c r="AB90" s="42"/>
      <c r="AC90" s="42"/>
      <c r="AD90" s="42"/>
      <c r="AE90" s="42"/>
      <c r="AF90" s="42"/>
      <c r="AG90" s="42"/>
      <c r="AH90" s="42"/>
      <c r="AI90" s="42"/>
      <c r="AJ90" s="42"/>
    </row>
    <row r="91" spans="1:36" x14ac:dyDescent="0.3">
      <c r="A91" s="55">
        <f t="shared" si="9"/>
        <v>73</v>
      </c>
      <c r="B91" s="22"/>
      <c r="C91" s="22"/>
      <c r="D91" s="22"/>
      <c r="E91" s="107"/>
      <c r="F91" s="23"/>
      <c r="G91" s="23"/>
      <c r="H91" s="23"/>
      <c r="I91" s="23"/>
      <c r="J91" s="22"/>
      <c r="K91" s="23"/>
      <c r="L91" s="23"/>
      <c r="M91" s="149"/>
      <c r="N91" s="24"/>
      <c r="O91" s="24"/>
      <c r="P91" s="24"/>
      <c r="Q91" s="24"/>
      <c r="R91" s="271"/>
      <c r="S91" s="182" t="str">
        <f t="shared" ca="1" si="6"/>
        <v/>
      </c>
      <c r="T91" s="272">
        <f t="shared" ca="1" si="7"/>
        <v>0</v>
      </c>
      <c r="U91" s="184">
        <f t="shared" si="8"/>
        <v>0</v>
      </c>
      <c r="V91" s="277"/>
      <c r="W91" s="42"/>
      <c r="X91" s="42"/>
      <c r="Y91" s="42"/>
      <c r="Z91" s="42"/>
      <c r="AA91" s="42"/>
      <c r="AB91" s="42"/>
      <c r="AC91" s="42"/>
      <c r="AD91" s="42"/>
      <c r="AE91" s="42"/>
      <c r="AF91" s="42"/>
      <c r="AG91" s="42"/>
      <c r="AH91" s="42"/>
      <c r="AI91" s="42"/>
      <c r="AJ91" s="42"/>
    </row>
    <row r="92" spans="1:36" x14ac:dyDescent="0.3">
      <c r="A92" s="55">
        <f t="shared" si="9"/>
        <v>74</v>
      </c>
      <c r="B92" s="22"/>
      <c r="C92" s="22"/>
      <c r="D92" s="22"/>
      <c r="E92" s="107"/>
      <c r="F92" s="23"/>
      <c r="G92" s="23"/>
      <c r="H92" s="23"/>
      <c r="I92" s="23"/>
      <c r="J92" s="22"/>
      <c r="K92" s="23"/>
      <c r="L92" s="23"/>
      <c r="M92" s="149"/>
      <c r="N92" s="24"/>
      <c r="O92" s="24"/>
      <c r="P92" s="24"/>
      <c r="Q92" s="24"/>
      <c r="R92" s="271"/>
      <c r="S92" s="182" t="str">
        <f t="shared" ca="1" si="6"/>
        <v/>
      </c>
      <c r="T92" s="272">
        <f t="shared" ca="1" si="7"/>
        <v>0</v>
      </c>
      <c r="U92" s="184">
        <f t="shared" si="8"/>
        <v>0</v>
      </c>
      <c r="V92" s="277"/>
      <c r="W92" s="42"/>
      <c r="X92" s="42"/>
      <c r="Y92" s="42"/>
      <c r="Z92" s="42"/>
      <c r="AA92" s="42"/>
      <c r="AB92" s="42"/>
      <c r="AC92" s="42"/>
      <c r="AD92" s="42"/>
      <c r="AE92" s="42"/>
      <c r="AF92" s="42"/>
      <c r="AG92" s="42"/>
      <c r="AH92" s="42"/>
      <c r="AI92" s="42"/>
      <c r="AJ92" s="42"/>
    </row>
    <row r="93" spans="1:36" x14ac:dyDescent="0.3">
      <c r="A93" s="55">
        <f t="shared" si="9"/>
        <v>75</v>
      </c>
      <c r="B93" s="23"/>
      <c r="C93" s="23"/>
      <c r="D93" s="23"/>
      <c r="E93" s="109"/>
      <c r="F93" s="23"/>
      <c r="G93" s="23"/>
      <c r="H93" s="23"/>
      <c r="I93" s="23"/>
      <c r="J93" s="23"/>
      <c r="K93" s="23"/>
      <c r="L93" s="23"/>
      <c r="M93" s="149"/>
      <c r="N93" s="24"/>
      <c r="O93" s="24"/>
      <c r="P93" s="24"/>
      <c r="Q93" s="24"/>
      <c r="R93" s="271"/>
      <c r="S93" s="182" t="str">
        <f t="shared" ca="1" si="6"/>
        <v/>
      </c>
      <c r="T93" s="272">
        <f t="shared" ca="1" si="7"/>
        <v>0</v>
      </c>
      <c r="U93" s="184">
        <f t="shared" si="8"/>
        <v>0</v>
      </c>
      <c r="V93" s="277"/>
      <c r="W93" s="42"/>
      <c r="X93" s="42"/>
      <c r="Y93" s="42"/>
      <c r="Z93" s="42"/>
      <c r="AA93" s="42"/>
      <c r="AB93" s="42"/>
      <c r="AC93" s="42"/>
      <c r="AD93" s="42"/>
      <c r="AE93" s="42"/>
      <c r="AF93" s="42"/>
      <c r="AG93" s="42"/>
      <c r="AH93" s="42"/>
      <c r="AI93" s="42"/>
      <c r="AJ93" s="42"/>
    </row>
    <row r="94" spans="1:36" x14ac:dyDescent="0.3">
      <c r="A94" s="55">
        <f t="shared" si="9"/>
        <v>76</v>
      </c>
      <c r="B94" s="23"/>
      <c r="C94" s="23"/>
      <c r="D94" s="23"/>
      <c r="E94" s="109"/>
      <c r="F94" s="23"/>
      <c r="G94" s="23"/>
      <c r="H94" s="23"/>
      <c r="I94" s="23"/>
      <c r="J94" s="23"/>
      <c r="K94" s="23"/>
      <c r="L94" s="23"/>
      <c r="M94" s="149"/>
      <c r="N94" s="24"/>
      <c r="O94" s="24"/>
      <c r="P94" s="24"/>
      <c r="Q94" s="24"/>
      <c r="R94" s="271"/>
      <c r="S94" s="182" t="str">
        <f t="shared" ca="1" si="6"/>
        <v/>
      </c>
      <c r="T94" s="272">
        <f t="shared" ca="1" si="7"/>
        <v>0</v>
      </c>
      <c r="U94" s="184">
        <f t="shared" si="8"/>
        <v>0</v>
      </c>
      <c r="V94" s="277"/>
      <c r="W94" s="42"/>
      <c r="X94" s="42"/>
      <c r="Y94" s="42"/>
      <c r="Z94" s="42"/>
      <c r="AA94" s="42"/>
      <c r="AB94" s="42"/>
      <c r="AC94" s="42"/>
      <c r="AD94" s="42"/>
      <c r="AE94" s="42"/>
      <c r="AF94" s="42"/>
      <c r="AG94" s="42"/>
      <c r="AH94" s="42"/>
      <c r="AI94" s="42"/>
      <c r="AJ94" s="42"/>
    </row>
    <row r="95" spans="1:36" x14ac:dyDescent="0.3">
      <c r="A95" s="55">
        <f t="shared" si="9"/>
        <v>77</v>
      </c>
      <c r="B95" s="23"/>
      <c r="C95" s="23"/>
      <c r="D95" s="23"/>
      <c r="E95" s="109"/>
      <c r="F95" s="23"/>
      <c r="G95" s="23"/>
      <c r="H95" s="23"/>
      <c r="I95" s="23"/>
      <c r="J95" s="23"/>
      <c r="K95" s="23"/>
      <c r="L95" s="23"/>
      <c r="M95" s="149"/>
      <c r="N95" s="24"/>
      <c r="O95" s="24"/>
      <c r="P95" s="24"/>
      <c r="Q95" s="24"/>
      <c r="R95" s="271"/>
      <c r="S95" s="182" t="str">
        <f t="shared" ca="1" si="6"/>
        <v/>
      </c>
      <c r="T95" s="272">
        <f t="shared" ca="1" si="7"/>
        <v>0</v>
      </c>
      <c r="U95" s="184">
        <f t="shared" si="8"/>
        <v>0</v>
      </c>
      <c r="V95" s="277"/>
      <c r="W95" s="42"/>
      <c r="X95" s="42"/>
      <c r="Y95" s="42"/>
      <c r="Z95" s="42"/>
      <c r="AA95" s="42"/>
      <c r="AB95" s="42"/>
      <c r="AC95" s="42"/>
      <c r="AD95" s="42"/>
      <c r="AE95" s="42"/>
      <c r="AF95" s="42"/>
      <c r="AG95" s="42"/>
      <c r="AH95" s="42"/>
      <c r="AI95" s="42"/>
      <c r="AJ95" s="42"/>
    </row>
    <row r="96" spans="1:36" x14ac:dyDescent="0.3">
      <c r="A96" s="55">
        <f t="shared" si="9"/>
        <v>78</v>
      </c>
      <c r="B96" s="23"/>
      <c r="C96" s="23"/>
      <c r="D96" s="23"/>
      <c r="E96" s="109"/>
      <c r="F96" s="23"/>
      <c r="G96" s="23"/>
      <c r="H96" s="23"/>
      <c r="I96" s="23"/>
      <c r="J96" s="23"/>
      <c r="K96" s="23"/>
      <c r="L96" s="23"/>
      <c r="M96" s="149"/>
      <c r="N96" s="24"/>
      <c r="O96" s="24"/>
      <c r="P96" s="24"/>
      <c r="Q96" s="24"/>
      <c r="R96" s="271"/>
      <c r="S96" s="182" t="str">
        <f t="shared" ca="1" si="6"/>
        <v/>
      </c>
      <c r="T96" s="272">
        <f t="shared" ca="1" si="7"/>
        <v>0</v>
      </c>
      <c r="U96" s="184">
        <f t="shared" si="8"/>
        <v>0</v>
      </c>
      <c r="V96" s="277"/>
      <c r="W96" s="42"/>
      <c r="X96" s="42"/>
      <c r="Y96" s="42"/>
      <c r="Z96" s="42"/>
      <c r="AA96" s="42"/>
      <c r="AB96" s="42"/>
      <c r="AC96" s="42"/>
      <c r="AD96" s="42"/>
      <c r="AE96" s="42"/>
      <c r="AF96" s="42"/>
      <c r="AG96" s="42"/>
      <c r="AH96" s="42"/>
      <c r="AI96" s="42"/>
      <c r="AJ96" s="42"/>
    </row>
    <row r="97" spans="1:36" x14ac:dyDescent="0.3">
      <c r="A97" s="55">
        <f t="shared" si="9"/>
        <v>79</v>
      </c>
      <c r="B97" s="23"/>
      <c r="C97" s="23"/>
      <c r="D97" s="23"/>
      <c r="E97" s="109"/>
      <c r="F97" s="23"/>
      <c r="G97" s="23"/>
      <c r="H97" s="23"/>
      <c r="I97" s="23"/>
      <c r="J97" s="23"/>
      <c r="K97" s="23"/>
      <c r="L97" s="23"/>
      <c r="M97" s="149"/>
      <c r="N97" s="24"/>
      <c r="O97" s="24"/>
      <c r="P97" s="24"/>
      <c r="Q97" s="24"/>
      <c r="R97" s="271"/>
      <c r="S97" s="182" t="str">
        <f t="shared" ca="1" si="6"/>
        <v/>
      </c>
      <c r="T97" s="272">
        <f t="shared" ca="1" si="7"/>
        <v>0</v>
      </c>
      <c r="U97" s="184">
        <f t="shared" si="8"/>
        <v>0</v>
      </c>
      <c r="V97" s="277"/>
      <c r="W97" s="42"/>
      <c r="X97" s="42"/>
      <c r="Y97" s="42"/>
      <c r="Z97" s="42"/>
      <c r="AA97" s="42"/>
      <c r="AB97" s="42"/>
      <c r="AC97" s="42"/>
      <c r="AD97" s="42"/>
      <c r="AE97" s="42"/>
      <c r="AF97" s="42"/>
      <c r="AG97" s="42"/>
      <c r="AH97" s="42"/>
      <c r="AI97" s="42"/>
      <c r="AJ97" s="42"/>
    </row>
    <row r="98" spans="1:36" x14ac:dyDescent="0.3">
      <c r="A98" s="55">
        <f t="shared" si="9"/>
        <v>80</v>
      </c>
      <c r="B98" s="23"/>
      <c r="C98" s="23"/>
      <c r="D98" s="23"/>
      <c r="E98" s="109"/>
      <c r="F98" s="23"/>
      <c r="G98" s="23"/>
      <c r="H98" s="23"/>
      <c r="I98" s="23"/>
      <c r="J98" s="23"/>
      <c r="K98" s="23"/>
      <c r="L98" s="23"/>
      <c r="M98" s="149"/>
      <c r="N98" s="24"/>
      <c r="O98" s="24"/>
      <c r="P98" s="24"/>
      <c r="Q98" s="24"/>
      <c r="R98" s="271"/>
      <c r="S98" s="182" t="str">
        <f t="shared" ca="1" si="6"/>
        <v/>
      </c>
      <c r="T98" s="272">
        <f t="shared" ca="1" si="7"/>
        <v>0</v>
      </c>
      <c r="U98" s="184">
        <f t="shared" si="8"/>
        <v>0</v>
      </c>
      <c r="V98" s="277"/>
      <c r="W98" s="42"/>
      <c r="X98" s="42"/>
      <c r="Y98" s="42"/>
      <c r="Z98" s="42"/>
      <c r="AA98" s="42"/>
      <c r="AB98" s="42"/>
      <c r="AC98" s="42"/>
      <c r="AD98" s="42"/>
      <c r="AE98" s="42"/>
      <c r="AF98" s="42"/>
      <c r="AG98" s="42"/>
      <c r="AH98" s="42"/>
      <c r="AI98" s="42"/>
      <c r="AJ98" s="42"/>
    </row>
    <row r="99" spans="1:36" x14ac:dyDescent="0.3">
      <c r="A99" s="55">
        <f t="shared" si="9"/>
        <v>81</v>
      </c>
      <c r="B99" s="23"/>
      <c r="C99" s="23"/>
      <c r="D99" s="23"/>
      <c r="E99" s="109"/>
      <c r="F99" s="23"/>
      <c r="G99" s="23"/>
      <c r="H99" s="23"/>
      <c r="I99" s="23"/>
      <c r="J99" s="23"/>
      <c r="K99" s="23"/>
      <c r="L99" s="23"/>
      <c r="M99" s="149"/>
      <c r="N99" s="24"/>
      <c r="O99" s="24"/>
      <c r="P99" s="24"/>
      <c r="Q99" s="24"/>
      <c r="R99" s="271"/>
      <c r="S99" s="182" t="str">
        <f t="shared" ca="1" si="6"/>
        <v/>
      </c>
      <c r="T99" s="272">
        <f t="shared" ca="1" si="7"/>
        <v>0</v>
      </c>
      <c r="U99" s="184">
        <f t="shared" si="8"/>
        <v>0</v>
      </c>
      <c r="V99" s="277"/>
      <c r="W99" s="42"/>
      <c r="X99" s="42"/>
      <c r="Y99" s="42"/>
      <c r="Z99" s="42"/>
      <c r="AA99" s="42"/>
      <c r="AB99" s="42"/>
      <c r="AC99" s="42"/>
      <c r="AD99" s="42"/>
      <c r="AE99" s="42"/>
      <c r="AF99" s="42"/>
      <c r="AG99" s="42"/>
      <c r="AH99" s="42"/>
      <c r="AI99" s="42"/>
      <c r="AJ99" s="42"/>
    </row>
    <row r="100" spans="1:36" x14ac:dyDescent="0.3">
      <c r="A100" s="55">
        <f t="shared" si="9"/>
        <v>82</v>
      </c>
      <c r="B100" s="23"/>
      <c r="C100" s="23"/>
      <c r="D100" s="23"/>
      <c r="E100" s="109"/>
      <c r="F100" s="23"/>
      <c r="G100" s="23"/>
      <c r="H100" s="23"/>
      <c r="I100" s="23"/>
      <c r="J100" s="23"/>
      <c r="K100" s="23"/>
      <c r="L100" s="23"/>
      <c r="M100" s="149"/>
      <c r="N100" s="24"/>
      <c r="O100" s="24"/>
      <c r="P100" s="24"/>
      <c r="Q100" s="24"/>
      <c r="R100" s="271"/>
      <c r="S100" s="182" t="str">
        <f t="shared" ca="1" si="6"/>
        <v/>
      </c>
      <c r="T100" s="272">
        <f t="shared" ca="1" si="7"/>
        <v>0</v>
      </c>
      <c r="U100" s="184">
        <f t="shared" si="8"/>
        <v>0</v>
      </c>
      <c r="V100" s="277"/>
      <c r="W100" s="42"/>
      <c r="X100" s="42"/>
      <c r="Y100" s="42"/>
      <c r="Z100" s="42"/>
      <c r="AA100" s="42"/>
      <c r="AB100" s="42"/>
      <c r="AC100" s="42"/>
      <c r="AD100" s="42"/>
      <c r="AE100" s="42"/>
      <c r="AF100" s="42"/>
      <c r="AG100" s="42"/>
      <c r="AH100" s="42"/>
      <c r="AI100" s="42"/>
      <c r="AJ100" s="42"/>
    </row>
    <row r="101" spans="1:36" x14ac:dyDescent="0.3">
      <c r="A101" s="55">
        <f t="shared" si="9"/>
        <v>83</v>
      </c>
      <c r="B101" s="23"/>
      <c r="C101" s="23"/>
      <c r="D101" s="23"/>
      <c r="E101" s="109"/>
      <c r="F101" s="23"/>
      <c r="G101" s="23"/>
      <c r="H101" s="23"/>
      <c r="I101" s="23"/>
      <c r="J101" s="23"/>
      <c r="K101" s="23"/>
      <c r="L101" s="23"/>
      <c r="M101" s="149"/>
      <c r="N101" s="24"/>
      <c r="O101" s="24"/>
      <c r="P101" s="24"/>
      <c r="Q101" s="24"/>
      <c r="R101" s="271"/>
      <c r="S101" s="182" t="str">
        <f t="shared" ca="1" si="6"/>
        <v/>
      </c>
      <c r="T101" s="272">
        <f t="shared" ca="1" si="7"/>
        <v>0</v>
      </c>
      <c r="U101" s="184">
        <f t="shared" si="8"/>
        <v>0</v>
      </c>
      <c r="V101" s="277"/>
      <c r="W101" s="42"/>
      <c r="X101" s="42"/>
      <c r="Y101" s="42"/>
      <c r="Z101" s="42"/>
      <c r="AA101" s="42"/>
      <c r="AB101" s="42"/>
      <c r="AC101" s="42"/>
      <c r="AD101" s="42"/>
      <c r="AE101" s="42"/>
      <c r="AF101" s="42"/>
      <c r="AG101" s="42"/>
      <c r="AH101" s="42"/>
      <c r="AI101" s="42"/>
      <c r="AJ101" s="42"/>
    </row>
    <row r="102" spans="1:36" x14ac:dyDescent="0.3">
      <c r="A102" s="55">
        <f t="shared" si="9"/>
        <v>84</v>
      </c>
      <c r="B102" s="23"/>
      <c r="C102" s="23"/>
      <c r="D102" s="23"/>
      <c r="E102" s="109"/>
      <c r="F102" s="23"/>
      <c r="G102" s="23"/>
      <c r="H102" s="23"/>
      <c r="I102" s="23"/>
      <c r="J102" s="23"/>
      <c r="K102" s="23"/>
      <c r="L102" s="23"/>
      <c r="M102" s="149"/>
      <c r="N102" s="24"/>
      <c r="O102" s="24"/>
      <c r="P102" s="24"/>
      <c r="Q102" s="24"/>
      <c r="R102" s="271"/>
      <c r="S102" s="182" t="str">
        <f t="shared" ca="1" si="6"/>
        <v/>
      </c>
      <c r="T102" s="272">
        <f t="shared" ca="1" si="7"/>
        <v>0</v>
      </c>
      <c r="U102" s="184">
        <f t="shared" si="8"/>
        <v>0</v>
      </c>
      <c r="V102" s="277"/>
      <c r="W102" s="42"/>
      <c r="X102" s="42"/>
      <c r="Y102" s="42"/>
      <c r="Z102" s="42"/>
      <c r="AA102" s="42"/>
      <c r="AB102" s="42"/>
      <c r="AC102" s="42"/>
      <c r="AD102" s="42"/>
      <c r="AE102" s="42"/>
      <c r="AF102" s="42"/>
      <c r="AG102" s="42"/>
      <c r="AH102" s="42"/>
      <c r="AI102" s="42"/>
      <c r="AJ102" s="42"/>
    </row>
    <row r="103" spans="1:36" x14ac:dyDescent="0.3">
      <c r="A103" s="55">
        <f t="shared" si="9"/>
        <v>85</v>
      </c>
      <c r="B103" s="23"/>
      <c r="C103" s="23"/>
      <c r="D103" s="23"/>
      <c r="E103" s="109"/>
      <c r="F103" s="23"/>
      <c r="G103" s="23"/>
      <c r="H103" s="23"/>
      <c r="I103" s="23"/>
      <c r="J103" s="23"/>
      <c r="K103" s="23"/>
      <c r="L103" s="23"/>
      <c r="M103" s="149"/>
      <c r="N103" s="24"/>
      <c r="O103" s="24"/>
      <c r="P103" s="24"/>
      <c r="Q103" s="24"/>
      <c r="R103" s="271"/>
      <c r="S103" s="182" t="str">
        <f t="shared" ca="1" si="6"/>
        <v/>
      </c>
      <c r="T103" s="272">
        <f t="shared" ca="1" si="7"/>
        <v>0</v>
      </c>
      <c r="U103" s="184">
        <f t="shared" si="8"/>
        <v>0</v>
      </c>
      <c r="V103" s="277"/>
      <c r="W103" s="42"/>
      <c r="X103" s="42"/>
      <c r="Y103" s="42"/>
      <c r="Z103" s="42"/>
      <c r="AA103" s="42"/>
      <c r="AB103" s="42"/>
      <c r="AC103" s="42"/>
      <c r="AD103" s="42"/>
      <c r="AE103" s="42"/>
      <c r="AF103" s="42"/>
      <c r="AG103" s="42"/>
      <c r="AH103" s="42"/>
      <c r="AI103" s="42"/>
      <c r="AJ103" s="42"/>
    </row>
    <row r="104" spans="1:36" x14ac:dyDescent="0.3">
      <c r="A104" s="55">
        <f t="shared" si="9"/>
        <v>86</v>
      </c>
      <c r="B104" s="23"/>
      <c r="C104" s="23"/>
      <c r="D104" s="23"/>
      <c r="E104" s="109"/>
      <c r="F104" s="23"/>
      <c r="G104" s="23"/>
      <c r="H104" s="23"/>
      <c r="I104" s="23"/>
      <c r="J104" s="23"/>
      <c r="K104" s="23"/>
      <c r="L104" s="23"/>
      <c r="M104" s="149"/>
      <c r="N104" s="24"/>
      <c r="O104" s="24"/>
      <c r="P104" s="24"/>
      <c r="Q104" s="24"/>
      <c r="R104" s="271"/>
      <c r="S104" s="182" t="str">
        <f t="shared" ca="1" si="6"/>
        <v/>
      </c>
      <c r="T104" s="272">
        <f t="shared" ca="1" si="7"/>
        <v>0</v>
      </c>
      <c r="U104" s="184">
        <f t="shared" si="8"/>
        <v>0</v>
      </c>
      <c r="V104" s="277"/>
      <c r="W104" s="42"/>
      <c r="X104" s="42"/>
      <c r="Y104" s="42"/>
      <c r="Z104" s="42"/>
      <c r="AA104" s="42"/>
      <c r="AB104" s="42"/>
      <c r="AC104" s="42"/>
      <c r="AD104" s="42"/>
      <c r="AE104" s="42"/>
      <c r="AF104" s="42"/>
      <c r="AG104" s="42"/>
      <c r="AH104" s="42"/>
      <c r="AI104" s="42"/>
      <c r="AJ104" s="42"/>
    </row>
    <row r="105" spans="1:36" x14ac:dyDescent="0.3">
      <c r="A105" s="55">
        <f t="shared" si="9"/>
        <v>87</v>
      </c>
      <c r="B105" s="23"/>
      <c r="C105" s="23"/>
      <c r="D105" s="23"/>
      <c r="E105" s="109"/>
      <c r="F105" s="23"/>
      <c r="G105" s="23"/>
      <c r="H105" s="23"/>
      <c r="I105" s="23"/>
      <c r="J105" s="23"/>
      <c r="K105" s="23"/>
      <c r="L105" s="23"/>
      <c r="M105" s="149"/>
      <c r="N105" s="24"/>
      <c r="O105" s="24"/>
      <c r="P105" s="24"/>
      <c r="Q105" s="24"/>
      <c r="R105" s="271"/>
      <c r="S105" s="182" t="str">
        <f t="shared" ca="1" si="6"/>
        <v/>
      </c>
      <c r="T105" s="272">
        <f t="shared" ca="1" si="7"/>
        <v>0</v>
      </c>
      <c r="U105" s="184">
        <f t="shared" si="8"/>
        <v>0</v>
      </c>
      <c r="V105" s="277"/>
      <c r="W105" s="42"/>
      <c r="X105" s="42"/>
      <c r="Y105" s="42"/>
      <c r="Z105" s="42"/>
      <c r="AA105" s="42"/>
      <c r="AB105" s="42"/>
      <c r="AC105" s="42"/>
      <c r="AD105" s="42"/>
      <c r="AE105" s="42"/>
      <c r="AF105" s="42"/>
      <c r="AG105" s="42"/>
      <c r="AH105" s="42"/>
      <c r="AI105" s="42"/>
      <c r="AJ105" s="42"/>
    </row>
    <row r="106" spans="1:36" x14ac:dyDescent="0.3">
      <c r="A106" s="55">
        <f t="shared" si="9"/>
        <v>88</v>
      </c>
      <c r="B106" s="23"/>
      <c r="C106" s="23"/>
      <c r="D106" s="23"/>
      <c r="E106" s="109"/>
      <c r="F106" s="23"/>
      <c r="G106" s="23"/>
      <c r="H106" s="23"/>
      <c r="I106" s="23"/>
      <c r="J106" s="23"/>
      <c r="K106" s="23"/>
      <c r="L106" s="23"/>
      <c r="M106" s="149"/>
      <c r="N106" s="24"/>
      <c r="O106" s="24"/>
      <c r="P106" s="24"/>
      <c r="Q106" s="24"/>
      <c r="R106" s="271"/>
      <c r="S106" s="182" t="str">
        <f t="shared" ca="1" si="6"/>
        <v/>
      </c>
      <c r="T106" s="272">
        <f t="shared" ca="1" si="7"/>
        <v>0</v>
      </c>
      <c r="U106" s="184">
        <f t="shared" si="8"/>
        <v>0</v>
      </c>
      <c r="V106" s="277"/>
      <c r="W106" s="42"/>
      <c r="X106" s="42"/>
      <c r="Y106" s="42"/>
      <c r="Z106" s="42"/>
      <c r="AA106" s="42"/>
      <c r="AB106" s="42"/>
      <c r="AC106" s="42"/>
      <c r="AD106" s="42"/>
      <c r="AE106" s="42"/>
      <c r="AF106" s="42"/>
      <c r="AG106" s="42"/>
      <c r="AH106" s="42"/>
      <c r="AI106" s="42"/>
      <c r="AJ106" s="42"/>
    </row>
    <row r="107" spans="1:36" x14ac:dyDescent="0.3">
      <c r="A107" s="55">
        <f t="shared" si="9"/>
        <v>89</v>
      </c>
      <c r="B107" s="23"/>
      <c r="C107" s="23"/>
      <c r="D107" s="23"/>
      <c r="E107" s="109"/>
      <c r="F107" s="23"/>
      <c r="G107" s="23"/>
      <c r="H107" s="23"/>
      <c r="I107" s="23"/>
      <c r="J107" s="23"/>
      <c r="K107" s="23"/>
      <c r="L107" s="23"/>
      <c r="M107" s="149"/>
      <c r="N107" s="24"/>
      <c r="O107" s="24"/>
      <c r="P107" s="24"/>
      <c r="Q107" s="24"/>
      <c r="R107" s="271"/>
      <c r="S107" s="182" t="str">
        <f t="shared" ca="1" si="6"/>
        <v/>
      </c>
      <c r="T107" s="272">
        <f t="shared" ca="1" si="7"/>
        <v>0</v>
      </c>
      <c r="U107" s="184">
        <f t="shared" si="8"/>
        <v>0</v>
      </c>
      <c r="V107" s="277"/>
      <c r="W107" s="42"/>
      <c r="X107" s="42"/>
      <c r="Y107" s="42"/>
      <c r="Z107" s="42"/>
      <c r="AA107" s="42"/>
      <c r="AB107" s="42"/>
      <c r="AC107" s="42"/>
      <c r="AD107" s="42"/>
      <c r="AE107" s="42"/>
      <c r="AF107" s="42"/>
      <c r="AG107" s="42"/>
      <c r="AH107" s="42"/>
      <c r="AI107" s="42"/>
      <c r="AJ107" s="42"/>
    </row>
    <row r="108" spans="1:36" x14ac:dyDescent="0.3">
      <c r="A108" s="55">
        <f t="shared" si="9"/>
        <v>90</v>
      </c>
      <c r="B108" s="23"/>
      <c r="C108" s="23"/>
      <c r="D108" s="23"/>
      <c r="E108" s="109"/>
      <c r="F108" s="23"/>
      <c r="G108" s="23"/>
      <c r="H108" s="23"/>
      <c r="I108" s="23"/>
      <c r="J108" s="23"/>
      <c r="K108" s="23"/>
      <c r="L108" s="23"/>
      <c r="M108" s="149"/>
      <c r="N108" s="24"/>
      <c r="O108" s="24"/>
      <c r="P108" s="24"/>
      <c r="Q108" s="24"/>
      <c r="R108" s="271"/>
      <c r="S108" s="182" t="str">
        <f t="shared" ca="1" si="6"/>
        <v/>
      </c>
      <c r="T108" s="272">
        <f t="shared" ca="1" si="7"/>
        <v>0</v>
      </c>
      <c r="U108" s="184">
        <f t="shared" si="8"/>
        <v>0</v>
      </c>
      <c r="V108" s="277"/>
      <c r="W108" s="42"/>
      <c r="X108" s="42"/>
      <c r="Y108" s="42"/>
      <c r="Z108" s="42"/>
      <c r="AA108" s="42"/>
      <c r="AB108" s="42"/>
      <c r="AC108" s="42"/>
      <c r="AD108" s="42"/>
      <c r="AE108" s="42"/>
      <c r="AF108" s="42"/>
      <c r="AG108" s="42"/>
      <c r="AH108" s="42"/>
      <c r="AI108" s="42"/>
      <c r="AJ108" s="42"/>
    </row>
    <row r="109" spans="1:36" x14ac:dyDescent="0.3">
      <c r="A109" s="55">
        <f t="shared" si="9"/>
        <v>91</v>
      </c>
      <c r="B109" s="23"/>
      <c r="C109" s="23"/>
      <c r="D109" s="23"/>
      <c r="E109" s="109"/>
      <c r="F109" s="23"/>
      <c r="G109" s="23"/>
      <c r="H109" s="23"/>
      <c r="I109" s="23"/>
      <c r="J109" s="23"/>
      <c r="K109" s="23"/>
      <c r="L109" s="23"/>
      <c r="M109" s="149"/>
      <c r="N109" s="24"/>
      <c r="O109" s="24"/>
      <c r="P109" s="24"/>
      <c r="Q109" s="24"/>
      <c r="R109" s="271"/>
      <c r="S109" s="182" t="str">
        <f t="shared" ca="1" si="6"/>
        <v/>
      </c>
      <c r="T109" s="272">
        <f t="shared" ca="1" si="7"/>
        <v>0</v>
      </c>
      <c r="U109" s="184">
        <f t="shared" si="8"/>
        <v>0</v>
      </c>
      <c r="V109" s="277"/>
      <c r="W109" s="42"/>
      <c r="X109" s="42"/>
      <c r="Y109" s="42"/>
      <c r="Z109" s="42"/>
      <c r="AA109" s="42"/>
      <c r="AB109" s="42"/>
      <c r="AC109" s="42"/>
      <c r="AD109" s="42"/>
      <c r="AE109" s="42"/>
      <c r="AF109" s="42"/>
      <c r="AG109" s="42"/>
      <c r="AH109" s="42"/>
      <c r="AI109" s="42"/>
      <c r="AJ109" s="42"/>
    </row>
    <row r="110" spans="1:36" x14ac:dyDescent="0.3">
      <c r="A110" s="55">
        <f t="shared" si="9"/>
        <v>92</v>
      </c>
      <c r="B110" s="23"/>
      <c r="C110" s="23"/>
      <c r="D110" s="23"/>
      <c r="E110" s="109"/>
      <c r="F110" s="23"/>
      <c r="G110" s="23"/>
      <c r="H110" s="23"/>
      <c r="I110" s="23"/>
      <c r="J110" s="23"/>
      <c r="K110" s="23"/>
      <c r="L110" s="23"/>
      <c r="M110" s="149"/>
      <c r="N110" s="24"/>
      <c r="O110" s="24"/>
      <c r="P110" s="24"/>
      <c r="Q110" s="24"/>
      <c r="R110" s="271"/>
      <c r="S110" s="182" t="str">
        <f t="shared" ca="1" si="6"/>
        <v/>
      </c>
      <c r="T110" s="272">
        <f t="shared" ca="1" si="7"/>
        <v>0</v>
      </c>
      <c r="U110" s="184">
        <f t="shared" si="8"/>
        <v>0</v>
      </c>
      <c r="V110" s="277"/>
      <c r="W110" s="42"/>
      <c r="X110" s="42"/>
      <c r="Y110" s="42"/>
      <c r="Z110" s="42"/>
      <c r="AA110" s="42"/>
      <c r="AB110" s="42"/>
      <c r="AC110" s="42"/>
      <c r="AD110" s="42"/>
      <c r="AE110" s="42"/>
      <c r="AF110" s="42"/>
      <c r="AG110" s="42"/>
      <c r="AH110" s="42"/>
      <c r="AI110" s="42"/>
      <c r="AJ110" s="42"/>
    </row>
    <row r="111" spans="1:36" x14ac:dyDescent="0.3">
      <c r="A111" s="55">
        <f t="shared" si="9"/>
        <v>93</v>
      </c>
      <c r="B111" s="23"/>
      <c r="C111" s="23"/>
      <c r="D111" s="23"/>
      <c r="E111" s="109"/>
      <c r="F111" s="23"/>
      <c r="G111" s="23"/>
      <c r="H111" s="23"/>
      <c r="I111" s="23"/>
      <c r="J111" s="23"/>
      <c r="K111" s="23"/>
      <c r="L111" s="23"/>
      <c r="M111" s="149"/>
      <c r="N111" s="24"/>
      <c r="O111" s="24"/>
      <c r="P111" s="24"/>
      <c r="Q111" s="24"/>
      <c r="R111" s="271"/>
      <c r="S111" s="182" t="str">
        <f t="shared" ca="1" si="6"/>
        <v/>
      </c>
      <c r="T111" s="272">
        <f t="shared" ca="1" si="7"/>
        <v>0</v>
      </c>
      <c r="U111" s="184">
        <f t="shared" si="8"/>
        <v>0</v>
      </c>
      <c r="V111" s="277"/>
      <c r="W111" s="42"/>
      <c r="X111" s="42"/>
      <c r="Y111" s="42"/>
      <c r="Z111" s="42"/>
      <c r="AA111" s="42"/>
      <c r="AB111" s="42"/>
      <c r="AC111" s="42"/>
      <c r="AD111" s="42"/>
      <c r="AE111" s="42"/>
      <c r="AF111" s="42"/>
      <c r="AG111" s="42"/>
      <c r="AH111" s="42"/>
      <c r="AI111" s="42"/>
      <c r="AJ111" s="42"/>
    </row>
    <row r="112" spans="1:36" x14ac:dyDescent="0.3">
      <c r="A112" s="55">
        <f t="shared" si="9"/>
        <v>94</v>
      </c>
      <c r="B112" s="23"/>
      <c r="C112" s="23"/>
      <c r="D112" s="23"/>
      <c r="E112" s="109"/>
      <c r="F112" s="23"/>
      <c r="G112" s="23"/>
      <c r="H112" s="23"/>
      <c r="I112" s="23"/>
      <c r="J112" s="23"/>
      <c r="K112" s="23"/>
      <c r="L112" s="23"/>
      <c r="M112" s="149"/>
      <c r="N112" s="24"/>
      <c r="O112" s="24"/>
      <c r="P112" s="24"/>
      <c r="Q112" s="24"/>
      <c r="R112" s="271"/>
      <c r="S112" s="182" t="str">
        <f t="shared" ca="1" si="6"/>
        <v/>
      </c>
      <c r="T112" s="272">
        <f t="shared" ca="1" si="7"/>
        <v>0</v>
      </c>
      <c r="U112" s="184">
        <f t="shared" si="8"/>
        <v>0</v>
      </c>
      <c r="V112" s="277"/>
      <c r="W112" s="42"/>
      <c r="X112" s="42"/>
      <c r="Y112" s="42"/>
      <c r="Z112" s="42"/>
      <c r="AA112" s="42"/>
      <c r="AB112" s="42"/>
      <c r="AC112" s="42"/>
      <c r="AD112" s="42"/>
      <c r="AE112" s="42"/>
      <c r="AF112" s="42"/>
      <c r="AG112" s="42"/>
      <c r="AH112" s="42"/>
      <c r="AI112" s="42"/>
      <c r="AJ112" s="42"/>
    </row>
    <row r="113" spans="1:36" x14ac:dyDescent="0.3">
      <c r="A113" s="55">
        <f t="shared" si="9"/>
        <v>95</v>
      </c>
      <c r="B113" s="23"/>
      <c r="C113" s="23"/>
      <c r="D113" s="23"/>
      <c r="E113" s="109"/>
      <c r="F113" s="23"/>
      <c r="G113" s="23"/>
      <c r="H113" s="23"/>
      <c r="I113" s="23"/>
      <c r="J113" s="23"/>
      <c r="K113" s="23"/>
      <c r="L113" s="23"/>
      <c r="M113" s="149"/>
      <c r="N113" s="24"/>
      <c r="O113" s="24"/>
      <c r="P113" s="24"/>
      <c r="Q113" s="24"/>
      <c r="R113" s="271"/>
      <c r="S113" s="182" t="str">
        <f t="shared" ca="1" si="6"/>
        <v/>
      </c>
      <c r="T113" s="272">
        <f t="shared" ca="1" si="7"/>
        <v>0</v>
      </c>
      <c r="U113" s="184">
        <f t="shared" si="8"/>
        <v>0</v>
      </c>
      <c r="V113" s="277"/>
      <c r="W113" s="42"/>
      <c r="X113" s="42"/>
      <c r="Y113" s="42"/>
      <c r="Z113" s="42"/>
      <c r="AA113" s="42"/>
      <c r="AB113" s="42"/>
      <c r="AC113" s="42"/>
      <c r="AD113" s="42"/>
      <c r="AE113" s="42"/>
      <c r="AF113" s="42"/>
      <c r="AG113" s="42"/>
      <c r="AH113" s="42"/>
      <c r="AI113" s="42"/>
      <c r="AJ113" s="42"/>
    </row>
    <row r="114" spans="1:36" x14ac:dyDescent="0.3">
      <c r="A114" s="55">
        <f t="shared" si="9"/>
        <v>96</v>
      </c>
      <c r="B114" s="23"/>
      <c r="C114" s="23"/>
      <c r="D114" s="23"/>
      <c r="E114" s="109"/>
      <c r="F114" s="23"/>
      <c r="G114" s="23"/>
      <c r="H114" s="23"/>
      <c r="I114" s="23"/>
      <c r="J114" s="23"/>
      <c r="K114" s="23"/>
      <c r="L114" s="23"/>
      <c r="M114" s="149"/>
      <c r="N114" s="24"/>
      <c r="O114" s="24"/>
      <c r="P114" s="24"/>
      <c r="Q114" s="24"/>
      <c r="R114" s="271"/>
      <c r="S114" s="182" t="str">
        <f t="shared" ca="1" si="6"/>
        <v/>
      </c>
      <c r="T114" s="272">
        <f t="shared" ca="1" si="7"/>
        <v>0</v>
      </c>
      <c r="U114" s="184">
        <f t="shared" si="8"/>
        <v>0</v>
      </c>
      <c r="V114" s="277"/>
      <c r="W114" s="42"/>
      <c r="X114" s="42"/>
      <c r="Y114" s="42"/>
      <c r="Z114" s="42"/>
      <c r="AA114" s="42"/>
      <c r="AB114" s="42"/>
      <c r="AC114" s="42"/>
      <c r="AD114" s="42"/>
      <c r="AE114" s="42"/>
      <c r="AF114" s="42"/>
      <c r="AG114" s="42"/>
      <c r="AH114" s="42"/>
      <c r="AI114" s="42"/>
      <c r="AJ114" s="42"/>
    </row>
    <row r="115" spans="1:36" x14ac:dyDescent="0.3">
      <c r="A115" s="55">
        <f t="shared" si="9"/>
        <v>97</v>
      </c>
      <c r="B115" s="23"/>
      <c r="C115" s="23"/>
      <c r="D115" s="23"/>
      <c r="E115" s="109"/>
      <c r="F115" s="23"/>
      <c r="G115" s="23"/>
      <c r="H115" s="23"/>
      <c r="I115" s="23"/>
      <c r="J115" s="23"/>
      <c r="K115" s="23"/>
      <c r="L115" s="23"/>
      <c r="M115" s="149"/>
      <c r="N115" s="24"/>
      <c r="O115" s="24"/>
      <c r="P115" s="24"/>
      <c r="Q115" s="24"/>
      <c r="R115" s="271"/>
      <c r="S115" s="182" t="str">
        <f t="shared" ca="1" si="6"/>
        <v/>
      </c>
      <c r="T115" s="272">
        <f t="shared" ca="1" si="7"/>
        <v>0</v>
      </c>
      <c r="U115" s="184">
        <f t="shared" si="8"/>
        <v>0</v>
      </c>
      <c r="V115" s="277"/>
      <c r="W115" s="42"/>
      <c r="X115" s="42"/>
      <c r="Y115" s="42"/>
      <c r="Z115" s="42"/>
      <c r="AA115" s="42"/>
      <c r="AB115" s="42"/>
      <c r="AC115" s="42"/>
      <c r="AD115" s="42"/>
      <c r="AE115" s="42"/>
      <c r="AF115" s="42"/>
      <c r="AG115" s="42"/>
      <c r="AH115" s="42"/>
      <c r="AI115" s="42"/>
      <c r="AJ115" s="42"/>
    </row>
    <row r="116" spans="1:36" x14ac:dyDescent="0.3">
      <c r="A116" s="55">
        <f t="shared" si="9"/>
        <v>98</v>
      </c>
      <c r="B116" s="23"/>
      <c r="C116" s="23"/>
      <c r="D116" s="23"/>
      <c r="E116" s="109"/>
      <c r="F116" s="23"/>
      <c r="G116" s="23"/>
      <c r="H116" s="23"/>
      <c r="I116" s="23"/>
      <c r="J116" s="23"/>
      <c r="K116" s="23"/>
      <c r="L116" s="23"/>
      <c r="M116" s="149"/>
      <c r="N116" s="24"/>
      <c r="O116" s="24"/>
      <c r="P116" s="24"/>
      <c r="Q116" s="24"/>
      <c r="R116" s="271"/>
      <c r="S116" s="182" t="str">
        <f t="shared" ca="1" si="6"/>
        <v/>
      </c>
      <c r="T116" s="272">
        <f t="shared" ca="1" si="7"/>
        <v>0</v>
      </c>
      <c r="U116" s="184">
        <f t="shared" si="8"/>
        <v>0</v>
      </c>
      <c r="V116" s="277"/>
      <c r="W116" s="42"/>
      <c r="X116" s="42"/>
      <c r="Y116" s="42"/>
      <c r="Z116" s="42"/>
      <c r="AA116" s="42"/>
      <c r="AB116" s="42"/>
      <c r="AC116" s="42"/>
      <c r="AD116" s="42"/>
      <c r="AE116" s="42"/>
      <c r="AF116" s="42"/>
      <c r="AG116" s="42"/>
      <c r="AH116" s="42"/>
      <c r="AI116" s="42"/>
      <c r="AJ116" s="42"/>
    </row>
    <row r="117" spans="1:36" x14ac:dyDescent="0.3">
      <c r="A117" s="55">
        <f t="shared" si="9"/>
        <v>99</v>
      </c>
      <c r="B117" s="23"/>
      <c r="C117" s="23"/>
      <c r="D117" s="23"/>
      <c r="E117" s="109"/>
      <c r="F117" s="23"/>
      <c r="G117" s="23"/>
      <c r="H117" s="23"/>
      <c r="I117" s="23"/>
      <c r="J117" s="23"/>
      <c r="K117" s="23"/>
      <c r="L117" s="23"/>
      <c r="M117" s="149"/>
      <c r="N117" s="24"/>
      <c r="O117" s="24"/>
      <c r="P117" s="24"/>
      <c r="Q117" s="24"/>
      <c r="R117" s="271"/>
      <c r="S117" s="182" t="str">
        <f t="shared" ca="1" si="6"/>
        <v/>
      </c>
      <c r="T117" s="272">
        <f t="shared" ca="1" si="7"/>
        <v>0</v>
      </c>
      <c r="U117" s="184">
        <f t="shared" si="8"/>
        <v>0</v>
      </c>
      <c r="V117" s="277"/>
      <c r="W117" s="42"/>
      <c r="X117" s="42"/>
      <c r="Y117" s="42"/>
      <c r="Z117" s="42"/>
      <c r="AA117" s="42"/>
      <c r="AB117" s="42"/>
      <c r="AC117" s="42"/>
      <c r="AD117" s="42"/>
      <c r="AE117" s="42"/>
      <c r="AF117" s="42"/>
      <c r="AG117" s="42"/>
      <c r="AH117" s="42"/>
      <c r="AI117" s="42"/>
      <c r="AJ117" s="42"/>
    </row>
    <row r="118" spans="1:36" x14ac:dyDescent="0.3">
      <c r="A118" s="55">
        <f t="shared" si="9"/>
        <v>100</v>
      </c>
      <c r="B118" s="23"/>
      <c r="C118" s="23"/>
      <c r="D118" s="23"/>
      <c r="E118" s="109"/>
      <c r="F118" s="23"/>
      <c r="G118" s="23"/>
      <c r="H118" s="23"/>
      <c r="I118" s="23"/>
      <c r="J118" s="23"/>
      <c r="K118" s="23"/>
      <c r="L118" s="23"/>
      <c r="M118" s="149"/>
      <c r="N118" s="24"/>
      <c r="O118" s="24"/>
      <c r="P118" s="24"/>
      <c r="Q118" s="24"/>
      <c r="R118" s="271"/>
      <c r="S118" s="182" t="str">
        <f t="shared" ca="1" si="6"/>
        <v/>
      </c>
      <c r="T118" s="272">
        <f t="shared" ca="1" si="7"/>
        <v>0</v>
      </c>
      <c r="U118" s="184">
        <f t="shared" si="8"/>
        <v>0</v>
      </c>
      <c r="V118" s="277"/>
      <c r="W118" s="42"/>
      <c r="X118" s="42"/>
      <c r="Y118" s="42"/>
      <c r="Z118" s="42"/>
      <c r="AA118" s="42"/>
      <c r="AB118" s="42"/>
      <c r="AC118" s="42"/>
      <c r="AD118" s="42"/>
      <c r="AE118" s="42"/>
      <c r="AF118" s="42"/>
      <c r="AG118" s="42"/>
      <c r="AH118" s="42"/>
      <c r="AI118" s="42"/>
      <c r="AJ118" s="42"/>
    </row>
    <row r="119" spans="1:36" x14ac:dyDescent="0.3">
      <c r="A119" s="55">
        <f t="shared" si="9"/>
        <v>101</v>
      </c>
      <c r="B119" s="23"/>
      <c r="C119" s="23"/>
      <c r="D119" s="23"/>
      <c r="E119" s="109"/>
      <c r="F119" s="23"/>
      <c r="G119" s="23"/>
      <c r="H119" s="23"/>
      <c r="I119" s="23"/>
      <c r="J119" s="23"/>
      <c r="K119" s="23"/>
      <c r="L119" s="23"/>
      <c r="M119" s="149"/>
      <c r="N119" s="24"/>
      <c r="O119" s="24"/>
      <c r="P119" s="24"/>
      <c r="Q119" s="24"/>
      <c r="R119" s="271"/>
      <c r="S119" s="182" t="str">
        <f t="shared" ca="1" si="6"/>
        <v/>
      </c>
      <c r="T119" s="272">
        <f t="shared" ca="1" si="7"/>
        <v>0</v>
      </c>
      <c r="U119" s="184">
        <f t="shared" si="8"/>
        <v>0</v>
      </c>
      <c r="V119" s="277"/>
      <c r="W119" s="42"/>
      <c r="X119" s="42"/>
      <c r="Y119" s="42"/>
      <c r="Z119" s="42"/>
      <c r="AA119" s="42"/>
      <c r="AB119" s="42"/>
      <c r="AC119" s="42"/>
      <c r="AD119" s="42"/>
      <c r="AE119" s="42"/>
      <c r="AF119" s="42"/>
      <c r="AG119" s="42"/>
      <c r="AH119" s="42"/>
      <c r="AI119" s="42"/>
      <c r="AJ119" s="42"/>
    </row>
    <row r="120" spans="1:36" x14ac:dyDescent="0.3">
      <c r="A120" s="55">
        <f t="shared" si="9"/>
        <v>102</v>
      </c>
      <c r="B120" s="23"/>
      <c r="C120" s="23"/>
      <c r="D120" s="23"/>
      <c r="E120" s="109"/>
      <c r="F120" s="23"/>
      <c r="G120" s="23"/>
      <c r="H120" s="23"/>
      <c r="I120" s="23"/>
      <c r="J120" s="23"/>
      <c r="K120" s="23"/>
      <c r="L120" s="23"/>
      <c r="M120" s="149"/>
      <c r="N120" s="24"/>
      <c r="O120" s="24"/>
      <c r="P120" s="24"/>
      <c r="Q120" s="24"/>
      <c r="R120" s="271"/>
      <c r="S120" s="182" t="str">
        <f t="shared" ca="1" si="6"/>
        <v/>
      </c>
      <c r="T120" s="272">
        <f t="shared" ca="1" si="7"/>
        <v>0</v>
      </c>
      <c r="U120" s="184">
        <f t="shared" si="8"/>
        <v>0</v>
      </c>
      <c r="V120" s="277"/>
      <c r="W120" s="42"/>
      <c r="X120" s="42"/>
      <c r="Y120" s="42"/>
      <c r="Z120" s="42"/>
      <c r="AA120" s="42"/>
      <c r="AB120" s="42"/>
      <c r="AC120" s="42"/>
      <c r="AD120" s="42"/>
      <c r="AE120" s="42"/>
      <c r="AF120" s="42"/>
      <c r="AG120" s="42"/>
      <c r="AH120" s="42"/>
      <c r="AI120" s="42"/>
      <c r="AJ120" s="42"/>
    </row>
    <row r="121" spans="1:36" x14ac:dyDescent="0.3">
      <c r="A121" s="55">
        <f t="shared" si="9"/>
        <v>103</v>
      </c>
      <c r="B121" s="23"/>
      <c r="C121" s="23"/>
      <c r="D121" s="23"/>
      <c r="E121" s="109"/>
      <c r="F121" s="23"/>
      <c r="G121" s="23"/>
      <c r="H121" s="23"/>
      <c r="I121" s="23"/>
      <c r="J121" s="23"/>
      <c r="K121" s="23"/>
      <c r="L121" s="23"/>
      <c r="M121" s="149"/>
      <c r="N121" s="24"/>
      <c r="O121" s="24"/>
      <c r="P121" s="24"/>
      <c r="Q121" s="24"/>
      <c r="R121" s="271"/>
      <c r="S121" s="182" t="str">
        <f t="shared" ca="1" si="6"/>
        <v/>
      </c>
      <c r="T121" s="272">
        <f t="shared" ca="1" si="7"/>
        <v>0</v>
      </c>
      <c r="U121" s="184">
        <f t="shared" si="8"/>
        <v>0</v>
      </c>
      <c r="V121" s="277"/>
      <c r="W121" s="42"/>
      <c r="X121" s="42"/>
      <c r="Y121" s="42"/>
      <c r="Z121" s="42"/>
      <c r="AA121" s="42"/>
      <c r="AB121" s="42"/>
      <c r="AC121" s="42"/>
      <c r="AD121" s="42"/>
      <c r="AE121" s="42"/>
      <c r="AF121" s="42"/>
      <c r="AG121" s="42"/>
      <c r="AH121" s="42"/>
      <c r="AI121" s="42"/>
      <c r="AJ121" s="42"/>
    </row>
    <row r="122" spans="1:36" x14ac:dyDescent="0.3">
      <c r="A122" s="55">
        <f t="shared" si="9"/>
        <v>104</v>
      </c>
      <c r="B122" s="23"/>
      <c r="C122" s="23"/>
      <c r="D122" s="23"/>
      <c r="E122" s="109"/>
      <c r="F122" s="23"/>
      <c r="G122" s="23"/>
      <c r="H122" s="23"/>
      <c r="I122" s="23"/>
      <c r="J122" s="23"/>
      <c r="K122" s="23"/>
      <c r="L122" s="23"/>
      <c r="M122" s="149"/>
      <c r="N122" s="24"/>
      <c r="O122" s="24"/>
      <c r="P122" s="24"/>
      <c r="Q122" s="24"/>
      <c r="R122" s="271"/>
      <c r="S122" s="182" t="str">
        <f t="shared" ca="1" si="6"/>
        <v/>
      </c>
      <c r="T122" s="272">
        <f t="shared" ca="1" si="7"/>
        <v>0</v>
      </c>
      <c r="U122" s="184">
        <f t="shared" si="8"/>
        <v>0</v>
      </c>
      <c r="V122" s="277"/>
      <c r="W122" s="42"/>
      <c r="X122" s="42"/>
      <c r="Y122" s="42"/>
      <c r="Z122" s="42"/>
      <c r="AA122" s="42"/>
      <c r="AB122" s="42"/>
      <c r="AC122" s="42"/>
      <c r="AD122" s="42"/>
      <c r="AE122" s="42"/>
      <c r="AF122" s="42"/>
      <c r="AG122" s="42"/>
      <c r="AH122" s="42"/>
      <c r="AI122" s="42"/>
      <c r="AJ122" s="42"/>
    </row>
    <row r="123" spans="1:36" x14ac:dyDescent="0.3">
      <c r="A123" s="55">
        <f t="shared" si="9"/>
        <v>105</v>
      </c>
      <c r="B123" s="23"/>
      <c r="C123" s="23"/>
      <c r="D123" s="23"/>
      <c r="E123" s="109"/>
      <c r="F123" s="23"/>
      <c r="G123" s="23"/>
      <c r="H123" s="23"/>
      <c r="I123" s="23"/>
      <c r="J123" s="23"/>
      <c r="K123" s="23"/>
      <c r="L123" s="23"/>
      <c r="M123" s="149"/>
      <c r="N123" s="24"/>
      <c r="O123" s="24"/>
      <c r="P123" s="24"/>
      <c r="Q123" s="24"/>
      <c r="R123" s="271"/>
      <c r="S123" s="182" t="str">
        <f t="shared" ca="1" si="6"/>
        <v/>
      </c>
      <c r="T123" s="272">
        <f t="shared" ca="1" si="7"/>
        <v>0</v>
      </c>
      <c r="U123" s="184">
        <f t="shared" si="8"/>
        <v>0</v>
      </c>
      <c r="V123" s="277"/>
      <c r="W123" s="42"/>
      <c r="X123" s="42"/>
      <c r="Y123" s="42"/>
      <c r="Z123" s="42"/>
      <c r="AA123" s="42"/>
      <c r="AB123" s="42"/>
      <c r="AC123" s="42"/>
      <c r="AD123" s="42"/>
      <c r="AE123" s="42"/>
      <c r="AF123" s="42"/>
      <c r="AG123" s="42"/>
      <c r="AH123" s="42"/>
      <c r="AI123" s="42"/>
      <c r="AJ123" s="42"/>
    </row>
    <row r="124" spans="1:36" x14ac:dyDescent="0.3">
      <c r="A124" s="55">
        <f t="shared" si="9"/>
        <v>106</v>
      </c>
      <c r="B124" s="23"/>
      <c r="C124" s="23"/>
      <c r="D124" s="23"/>
      <c r="E124" s="109"/>
      <c r="F124" s="23"/>
      <c r="G124" s="23"/>
      <c r="H124" s="23"/>
      <c r="I124" s="23"/>
      <c r="J124" s="23"/>
      <c r="K124" s="23"/>
      <c r="L124" s="23"/>
      <c r="M124" s="149"/>
      <c r="N124" s="24"/>
      <c r="O124" s="24"/>
      <c r="P124" s="24"/>
      <c r="Q124" s="24"/>
      <c r="R124" s="271"/>
      <c r="S124" s="182" t="str">
        <f t="shared" ca="1" si="6"/>
        <v/>
      </c>
      <c r="T124" s="272">
        <f t="shared" ca="1" si="7"/>
        <v>0</v>
      </c>
      <c r="U124" s="184">
        <f t="shared" si="8"/>
        <v>0</v>
      </c>
      <c r="V124" s="277"/>
      <c r="W124" s="42"/>
      <c r="X124" s="42"/>
      <c r="Y124" s="42"/>
      <c r="Z124" s="42"/>
      <c r="AA124" s="42"/>
      <c r="AB124" s="42"/>
      <c r="AC124" s="42"/>
      <c r="AD124" s="42"/>
      <c r="AE124" s="42"/>
      <c r="AF124" s="42"/>
      <c r="AG124" s="42"/>
      <c r="AH124" s="42"/>
      <c r="AI124" s="42"/>
      <c r="AJ124" s="42"/>
    </row>
    <row r="125" spans="1:36" x14ac:dyDescent="0.3">
      <c r="A125" s="55">
        <f t="shared" si="9"/>
        <v>107</v>
      </c>
      <c r="B125" s="23"/>
      <c r="C125" s="23"/>
      <c r="D125" s="23"/>
      <c r="E125" s="109"/>
      <c r="F125" s="23"/>
      <c r="G125" s="23"/>
      <c r="H125" s="23"/>
      <c r="I125" s="23"/>
      <c r="J125" s="23"/>
      <c r="K125" s="23"/>
      <c r="L125" s="23"/>
      <c r="M125" s="149"/>
      <c r="N125" s="24"/>
      <c r="O125" s="24"/>
      <c r="P125" s="24"/>
      <c r="Q125" s="24"/>
      <c r="R125" s="271"/>
      <c r="S125" s="182" t="str">
        <f t="shared" ca="1" si="6"/>
        <v/>
      </c>
      <c r="T125" s="272">
        <f t="shared" ca="1" si="7"/>
        <v>0</v>
      </c>
      <c r="U125" s="184">
        <f t="shared" si="8"/>
        <v>0</v>
      </c>
      <c r="V125" s="277"/>
      <c r="W125" s="42"/>
      <c r="X125" s="42"/>
      <c r="Y125" s="42"/>
      <c r="Z125" s="42"/>
      <c r="AA125" s="42"/>
      <c r="AB125" s="42"/>
      <c r="AC125" s="42"/>
      <c r="AD125" s="42"/>
      <c r="AE125" s="42"/>
      <c r="AF125" s="42"/>
      <c r="AG125" s="42"/>
      <c r="AH125" s="42"/>
      <c r="AI125" s="42"/>
      <c r="AJ125" s="42"/>
    </row>
    <row r="126" spans="1:36" x14ac:dyDescent="0.3">
      <c r="A126" s="55">
        <f t="shared" si="9"/>
        <v>108</v>
      </c>
      <c r="B126" s="23"/>
      <c r="C126" s="23"/>
      <c r="D126" s="23"/>
      <c r="E126" s="109"/>
      <c r="F126" s="23"/>
      <c r="G126" s="23"/>
      <c r="H126" s="23"/>
      <c r="I126" s="23"/>
      <c r="J126" s="23"/>
      <c r="K126" s="23"/>
      <c r="L126" s="23"/>
      <c r="M126" s="149"/>
      <c r="N126" s="24"/>
      <c r="O126" s="24"/>
      <c r="P126" s="24"/>
      <c r="Q126" s="24"/>
      <c r="R126" s="271"/>
      <c r="S126" s="182" t="str">
        <f t="shared" ca="1" si="6"/>
        <v/>
      </c>
      <c r="T126" s="272">
        <f t="shared" ca="1" si="7"/>
        <v>0</v>
      </c>
      <c r="U126" s="184">
        <f t="shared" si="8"/>
        <v>0</v>
      </c>
      <c r="V126" s="277"/>
      <c r="W126" s="42"/>
      <c r="X126" s="42"/>
      <c r="Y126" s="42"/>
      <c r="Z126" s="42"/>
      <c r="AA126" s="42"/>
      <c r="AB126" s="42"/>
      <c r="AC126" s="42"/>
      <c r="AD126" s="42"/>
      <c r="AE126" s="42"/>
      <c r="AF126" s="42"/>
      <c r="AG126" s="42"/>
      <c r="AH126" s="42"/>
      <c r="AI126" s="42"/>
      <c r="AJ126" s="42"/>
    </row>
    <row r="127" spans="1:36" x14ac:dyDescent="0.3">
      <c r="A127" s="55">
        <f t="shared" si="9"/>
        <v>109</v>
      </c>
      <c r="B127" s="23"/>
      <c r="C127" s="23"/>
      <c r="D127" s="23"/>
      <c r="E127" s="109"/>
      <c r="F127" s="23"/>
      <c r="G127" s="23"/>
      <c r="H127" s="23"/>
      <c r="I127" s="23"/>
      <c r="J127" s="23"/>
      <c r="K127" s="23"/>
      <c r="L127" s="23"/>
      <c r="M127" s="149"/>
      <c r="N127" s="24"/>
      <c r="O127" s="24"/>
      <c r="P127" s="24"/>
      <c r="Q127" s="24"/>
      <c r="R127" s="271"/>
      <c r="S127" s="182" t="str">
        <f t="shared" ca="1" si="6"/>
        <v/>
      </c>
      <c r="T127" s="272">
        <f t="shared" ca="1" si="7"/>
        <v>0</v>
      </c>
      <c r="U127" s="184">
        <f t="shared" si="8"/>
        <v>0</v>
      </c>
      <c r="V127" s="277"/>
      <c r="W127" s="42"/>
      <c r="X127" s="42"/>
      <c r="Y127" s="42"/>
      <c r="Z127" s="42"/>
      <c r="AA127" s="42"/>
      <c r="AB127" s="42"/>
      <c r="AC127" s="42"/>
      <c r="AD127" s="42"/>
      <c r="AE127" s="42"/>
      <c r="AF127" s="42"/>
      <c r="AG127" s="42"/>
      <c r="AH127" s="42"/>
      <c r="AI127" s="42"/>
      <c r="AJ127" s="42"/>
    </row>
    <row r="128" spans="1:36" x14ac:dyDescent="0.3">
      <c r="A128" s="55">
        <f t="shared" si="9"/>
        <v>110</v>
      </c>
      <c r="B128" s="23"/>
      <c r="C128" s="23"/>
      <c r="D128" s="23"/>
      <c r="E128" s="109"/>
      <c r="F128" s="23"/>
      <c r="G128" s="23"/>
      <c r="H128" s="23"/>
      <c r="I128" s="23"/>
      <c r="J128" s="23"/>
      <c r="K128" s="23"/>
      <c r="L128" s="23"/>
      <c r="M128" s="149"/>
      <c r="N128" s="24"/>
      <c r="O128" s="24"/>
      <c r="P128" s="24"/>
      <c r="Q128" s="24"/>
      <c r="R128" s="271"/>
      <c r="S128" s="182" t="str">
        <f t="shared" ca="1" si="6"/>
        <v/>
      </c>
      <c r="T128" s="272">
        <f t="shared" ca="1" si="7"/>
        <v>0</v>
      </c>
      <c r="U128" s="184">
        <f t="shared" si="8"/>
        <v>0</v>
      </c>
      <c r="V128" s="277"/>
      <c r="W128" s="42"/>
      <c r="X128" s="42"/>
      <c r="Y128" s="42"/>
      <c r="Z128" s="42"/>
      <c r="AA128" s="42"/>
      <c r="AB128" s="42"/>
      <c r="AC128" s="42"/>
      <c r="AD128" s="42"/>
      <c r="AE128" s="42"/>
      <c r="AF128" s="42"/>
      <c r="AG128" s="42"/>
      <c r="AH128" s="42"/>
      <c r="AI128" s="42"/>
      <c r="AJ128" s="42"/>
    </row>
    <row r="129" spans="1:36" x14ac:dyDescent="0.3">
      <c r="A129" s="55">
        <f t="shared" si="9"/>
        <v>111</v>
      </c>
      <c r="B129" s="23"/>
      <c r="C129" s="23"/>
      <c r="D129" s="23"/>
      <c r="E129" s="109"/>
      <c r="F129" s="23"/>
      <c r="G129" s="23"/>
      <c r="H129" s="23"/>
      <c r="I129" s="23"/>
      <c r="J129" s="23"/>
      <c r="K129" s="23"/>
      <c r="L129" s="23"/>
      <c r="M129" s="149"/>
      <c r="N129" s="24"/>
      <c r="O129" s="24"/>
      <c r="P129" s="24"/>
      <c r="Q129" s="24"/>
      <c r="R129" s="271"/>
      <c r="S129" s="182" t="str">
        <f t="shared" ca="1" si="6"/>
        <v/>
      </c>
      <c r="T129" s="272">
        <f t="shared" ca="1" si="7"/>
        <v>0</v>
      </c>
      <c r="U129" s="184">
        <f t="shared" si="8"/>
        <v>0</v>
      </c>
      <c r="V129" s="277"/>
      <c r="W129" s="42"/>
      <c r="X129" s="42"/>
      <c r="Y129" s="42"/>
      <c r="Z129" s="42"/>
      <c r="AA129" s="42"/>
      <c r="AB129" s="42"/>
      <c r="AC129" s="42"/>
      <c r="AD129" s="42"/>
      <c r="AE129" s="42"/>
      <c r="AF129" s="42"/>
      <c r="AG129" s="42"/>
      <c r="AH129" s="42"/>
      <c r="AI129" s="42"/>
      <c r="AJ129" s="42"/>
    </row>
    <row r="130" spans="1:36" x14ac:dyDescent="0.3">
      <c r="A130" s="55">
        <f t="shared" si="9"/>
        <v>112</v>
      </c>
      <c r="B130" s="23"/>
      <c r="C130" s="23"/>
      <c r="D130" s="23"/>
      <c r="E130" s="109"/>
      <c r="F130" s="23"/>
      <c r="G130" s="23"/>
      <c r="H130" s="23"/>
      <c r="I130" s="23"/>
      <c r="J130" s="23"/>
      <c r="K130" s="23"/>
      <c r="L130" s="23"/>
      <c r="M130" s="149"/>
      <c r="N130" s="24"/>
      <c r="O130" s="24"/>
      <c r="P130" s="24"/>
      <c r="Q130" s="24"/>
      <c r="R130" s="271"/>
      <c r="S130" s="182" t="str">
        <f t="shared" ca="1" si="6"/>
        <v/>
      </c>
      <c r="T130" s="272">
        <f t="shared" ca="1" si="7"/>
        <v>0</v>
      </c>
      <c r="U130" s="184">
        <f t="shared" si="8"/>
        <v>0</v>
      </c>
      <c r="V130" s="277"/>
      <c r="W130" s="42"/>
      <c r="X130" s="42"/>
      <c r="Y130" s="42"/>
      <c r="Z130" s="42"/>
      <c r="AA130" s="42"/>
      <c r="AB130" s="42"/>
      <c r="AC130" s="42"/>
      <c r="AD130" s="42"/>
      <c r="AE130" s="42"/>
      <c r="AF130" s="42"/>
      <c r="AG130" s="42"/>
      <c r="AH130" s="42"/>
      <c r="AI130" s="42"/>
      <c r="AJ130" s="42"/>
    </row>
    <row r="131" spans="1:36" x14ac:dyDescent="0.3">
      <c r="A131" s="55">
        <f t="shared" si="9"/>
        <v>113</v>
      </c>
      <c r="B131" s="23"/>
      <c r="C131" s="23"/>
      <c r="D131" s="23"/>
      <c r="E131" s="109"/>
      <c r="F131" s="23"/>
      <c r="G131" s="23"/>
      <c r="H131" s="23"/>
      <c r="I131" s="23"/>
      <c r="J131" s="23"/>
      <c r="K131" s="23"/>
      <c r="L131" s="23"/>
      <c r="M131" s="149"/>
      <c r="N131" s="24"/>
      <c r="O131" s="24"/>
      <c r="P131" s="24"/>
      <c r="Q131" s="24"/>
      <c r="R131" s="271"/>
      <c r="S131" s="182" t="str">
        <f t="shared" ca="1" si="6"/>
        <v/>
      </c>
      <c r="T131" s="272">
        <f t="shared" ca="1" si="7"/>
        <v>0</v>
      </c>
      <c r="U131" s="184">
        <f t="shared" si="8"/>
        <v>0</v>
      </c>
      <c r="V131" s="277"/>
      <c r="W131" s="42"/>
      <c r="X131" s="42"/>
      <c r="Y131" s="42"/>
      <c r="Z131" s="42"/>
      <c r="AA131" s="42"/>
      <c r="AB131" s="42"/>
      <c r="AC131" s="42"/>
      <c r="AD131" s="42"/>
      <c r="AE131" s="42"/>
      <c r="AF131" s="42"/>
      <c r="AG131" s="42"/>
      <c r="AH131" s="42"/>
      <c r="AI131" s="42"/>
      <c r="AJ131" s="42"/>
    </row>
    <row r="132" spans="1:36" x14ac:dyDescent="0.3">
      <c r="A132" s="55">
        <f t="shared" si="9"/>
        <v>114</v>
      </c>
      <c r="B132" s="23"/>
      <c r="C132" s="23"/>
      <c r="D132" s="23"/>
      <c r="E132" s="109"/>
      <c r="F132" s="23"/>
      <c r="G132" s="23"/>
      <c r="H132" s="23"/>
      <c r="I132" s="23"/>
      <c r="J132" s="23"/>
      <c r="K132" s="23"/>
      <c r="L132" s="23"/>
      <c r="M132" s="149"/>
      <c r="N132" s="24"/>
      <c r="O132" s="24"/>
      <c r="P132" s="24"/>
      <c r="Q132" s="24"/>
      <c r="R132" s="271"/>
      <c r="S132" s="182" t="str">
        <f t="shared" ca="1" si="6"/>
        <v/>
      </c>
      <c r="T132" s="272">
        <f t="shared" ca="1" si="7"/>
        <v>0</v>
      </c>
      <c r="U132" s="184">
        <f t="shared" si="8"/>
        <v>0</v>
      </c>
      <c r="V132" s="277"/>
      <c r="W132" s="42"/>
      <c r="X132" s="42"/>
      <c r="Y132" s="42"/>
      <c r="Z132" s="42"/>
      <c r="AA132" s="42"/>
      <c r="AB132" s="42"/>
      <c r="AC132" s="42"/>
      <c r="AD132" s="42"/>
      <c r="AE132" s="42"/>
      <c r="AF132" s="42"/>
      <c r="AG132" s="42"/>
      <c r="AH132" s="42"/>
      <c r="AI132" s="42"/>
      <c r="AJ132" s="42"/>
    </row>
    <row r="133" spans="1:36" x14ac:dyDescent="0.3">
      <c r="A133" s="55">
        <f t="shared" si="9"/>
        <v>115</v>
      </c>
      <c r="B133" s="23"/>
      <c r="C133" s="23"/>
      <c r="D133" s="23"/>
      <c r="E133" s="109"/>
      <c r="F133" s="23"/>
      <c r="G133" s="23"/>
      <c r="H133" s="23"/>
      <c r="I133" s="23"/>
      <c r="J133" s="23"/>
      <c r="K133" s="23"/>
      <c r="L133" s="23"/>
      <c r="M133" s="149"/>
      <c r="N133" s="24"/>
      <c r="O133" s="24"/>
      <c r="P133" s="24"/>
      <c r="Q133" s="24"/>
      <c r="R133" s="271"/>
      <c r="S133" s="182" t="str">
        <f t="shared" ca="1" si="6"/>
        <v/>
      </c>
      <c r="T133" s="272">
        <f t="shared" ca="1" si="7"/>
        <v>0</v>
      </c>
      <c r="U133" s="184">
        <f t="shared" si="8"/>
        <v>0</v>
      </c>
      <c r="V133" s="277"/>
      <c r="W133" s="42"/>
      <c r="X133" s="42"/>
      <c r="Y133" s="42"/>
      <c r="Z133" s="42"/>
      <c r="AA133" s="42"/>
      <c r="AB133" s="42"/>
      <c r="AC133" s="42"/>
      <c r="AD133" s="42"/>
      <c r="AE133" s="42"/>
      <c r="AF133" s="42"/>
      <c r="AG133" s="42"/>
      <c r="AH133" s="42"/>
      <c r="AI133" s="42"/>
      <c r="AJ133" s="42"/>
    </row>
    <row r="134" spans="1:36" x14ac:dyDescent="0.3">
      <c r="A134" s="55">
        <f t="shared" si="9"/>
        <v>116</v>
      </c>
      <c r="B134" s="23"/>
      <c r="C134" s="23"/>
      <c r="D134" s="23"/>
      <c r="E134" s="109"/>
      <c r="F134" s="23"/>
      <c r="G134" s="23"/>
      <c r="H134" s="23"/>
      <c r="I134" s="23"/>
      <c r="J134" s="23"/>
      <c r="K134" s="23"/>
      <c r="L134" s="23"/>
      <c r="M134" s="149"/>
      <c r="N134" s="24"/>
      <c r="O134" s="24"/>
      <c r="P134" s="24"/>
      <c r="Q134" s="24"/>
      <c r="R134" s="271"/>
      <c r="S134" s="182" t="str">
        <f t="shared" ca="1" si="6"/>
        <v/>
      </c>
      <c r="T134" s="272">
        <f t="shared" ca="1" si="7"/>
        <v>0</v>
      </c>
      <c r="U134" s="184">
        <f t="shared" si="8"/>
        <v>0</v>
      </c>
      <c r="V134" s="277"/>
      <c r="W134" s="42"/>
      <c r="X134" s="42"/>
      <c r="Y134" s="42"/>
      <c r="Z134" s="42"/>
      <c r="AA134" s="42"/>
      <c r="AB134" s="42"/>
      <c r="AC134" s="42"/>
      <c r="AD134" s="42"/>
      <c r="AE134" s="42"/>
      <c r="AF134" s="42"/>
      <c r="AG134" s="42"/>
      <c r="AH134" s="42"/>
      <c r="AI134" s="42"/>
      <c r="AJ134" s="42"/>
    </row>
    <row r="135" spans="1:36" x14ac:dyDescent="0.3">
      <c r="A135" s="55">
        <f t="shared" si="9"/>
        <v>117</v>
      </c>
      <c r="B135" s="23"/>
      <c r="C135" s="23"/>
      <c r="D135" s="23"/>
      <c r="E135" s="109"/>
      <c r="F135" s="23"/>
      <c r="G135" s="23"/>
      <c r="H135" s="23"/>
      <c r="I135" s="23"/>
      <c r="J135" s="23"/>
      <c r="K135" s="23"/>
      <c r="L135" s="23"/>
      <c r="M135" s="149"/>
      <c r="N135" s="24"/>
      <c r="O135" s="24"/>
      <c r="P135" s="24"/>
      <c r="Q135" s="24"/>
      <c r="R135" s="271"/>
      <c r="S135" s="182" t="str">
        <f t="shared" ca="1" si="6"/>
        <v/>
      </c>
      <c r="T135" s="272">
        <f t="shared" ca="1" si="7"/>
        <v>0</v>
      </c>
      <c r="U135" s="184">
        <f t="shared" si="8"/>
        <v>0</v>
      </c>
      <c r="V135" s="277"/>
      <c r="W135" s="42"/>
      <c r="X135" s="42"/>
      <c r="Y135" s="42"/>
      <c r="Z135" s="42"/>
      <c r="AA135" s="42"/>
      <c r="AB135" s="42"/>
      <c r="AC135" s="42"/>
      <c r="AD135" s="42"/>
      <c r="AE135" s="42"/>
      <c r="AF135" s="42"/>
      <c r="AG135" s="42"/>
      <c r="AH135" s="42"/>
      <c r="AI135" s="42"/>
      <c r="AJ135" s="42"/>
    </row>
    <row r="136" spans="1:36" x14ac:dyDescent="0.3">
      <c r="A136" s="55">
        <f t="shared" si="9"/>
        <v>118</v>
      </c>
      <c r="B136" s="23"/>
      <c r="C136" s="23"/>
      <c r="D136" s="23"/>
      <c r="E136" s="109"/>
      <c r="F136" s="23"/>
      <c r="G136" s="23"/>
      <c r="H136" s="23"/>
      <c r="I136" s="23"/>
      <c r="J136" s="23"/>
      <c r="K136" s="23"/>
      <c r="L136" s="23"/>
      <c r="M136" s="149"/>
      <c r="N136" s="24"/>
      <c r="O136" s="24"/>
      <c r="P136" s="24"/>
      <c r="Q136" s="24"/>
      <c r="R136" s="271"/>
      <c r="S136" s="182" t="str">
        <f t="shared" ca="1" si="6"/>
        <v/>
      </c>
      <c r="T136" s="272">
        <f t="shared" ca="1" si="7"/>
        <v>0</v>
      </c>
      <c r="U136" s="184">
        <f t="shared" si="8"/>
        <v>0</v>
      </c>
      <c r="V136" s="277"/>
      <c r="W136" s="42"/>
      <c r="X136" s="42"/>
      <c r="Y136" s="42"/>
      <c r="Z136" s="42"/>
      <c r="AA136" s="42"/>
      <c r="AB136" s="42"/>
      <c r="AC136" s="42"/>
      <c r="AD136" s="42"/>
      <c r="AE136" s="42"/>
      <c r="AF136" s="42"/>
      <c r="AG136" s="42"/>
      <c r="AH136" s="42"/>
      <c r="AI136" s="42"/>
      <c r="AJ136" s="42"/>
    </row>
    <row r="137" spans="1:36" x14ac:dyDescent="0.3">
      <c r="A137" s="55">
        <f t="shared" si="9"/>
        <v>119</v>
      </c>
      <c r="B137" s="23"/>
      <c r="C137" s="23"/>
      <c r="D137" s="23"/>
      <c r="E137" s="109"/>
      <c r="F137" s="23"/>
      <c r="G137" s="23"/>
      <c r="H137" s="23"/>
      <c r="I137" s="23"/>
      <c r="J137" s="23"/>
      <c r="K137" s="23"/>
      <c r="L137" s="23"/>
      <c r="M137" s="149"/>
      <c r="N137" s="24"/>
      <c r="O137" s="24"/>
      <c r="P137" s="24"/>
      <c r="Q137" s="24"/>
      <c r="R137" s="271"/>
      <c r="S137" s="182" t="str">
        <f t="shared" ca="1" si="6"/>
        <v/>
      </c>
      <c r="T137" s="272">
        <f t="shared" ca="1" si="7"/>
        <v>0</v>
      </c>
      <c r="U137" s="184">
        <f t="shared" si="8"/>
        <v>0</v>
      </c>
      <c r="V137" s="277"/>
      <c r="W137" s="42"/>
      <c r="X137" s="42"/>
      <c r="Y137" s="42"/>
      <c r="Z137" s="42"/>
      <c r="AA137" s="42"/>
      <c r="AB137" s="42"/>
      <c r="AC137" s="42"/>
      <c r="AD137" s="42"/>
      <c r="AE137" s="42"/>
      <c r="AF137" s="42"/>
      <c r="AG137" s="42"/>
      <c r="AH137" s="42"/>
      <c r="AI137" s="42"/>
      <c r="AJ137" s="42"/>
    </row>
    <row r="138" spans="1:36" x14ac:dyDescent="0.3">
      <c r="A138" s="55">
        <f t="shared" si="9"/>
        <v>120</v>
      </c>
      <c r="B138" s="23"/>
      <c r="C138" s="23"/>
      <c r="D138" s="23"/>
      <c r="E138" s="109"/>
      <c r="F138" s="23"/>
      <c r="G138" s="23"/>
      <c r="H138" s="23"/>
      <c r="I138" s="23"/>
      <c r="J138" s="23"/>
      <c r="K138" s="23"/>
      <c r="L138" s="23"/>
      <c r="M138" s="149"/>
      <c r="N138" s="24"/>
      <c r="O138" s="24"/>
      <c r="P138" s="24"/>
      <c r="Q138" s="24"/>
      <c r="R138" s="271"/>
      <c r="S138" s="182" t="str">
        <f t="shared" ca="1" si="6"/>
        <v/>
      </c>
      <c r="T138" s="272">
        <f t="shared" ca="1" si="7"/>
        <v>0</v>
      </c>
      <c r="U138" s="184">
        <f t="shared" si="8"/>
        <v>0</v>
      </c>
      <c r="V138" s="277"/>
      <c r="W138" s="42"/>
      <c r="X138" s="42"/>
      <c r="Y138" s="42"/>
      <c r="Z138" s="42"/>
      <c r="AA138" s="42"/>
      <c r="AB138" s="42"/>
      <c r="AC138" s="42"/>
      <c r="AD138" s="42"/>
      <c r="AE138" s="42"/>
      <c r="AF138" s="42"/>
      <c r="AG138" s="42"/>
      <c r="AH138" s="42"/>
      <c r="AI138" s="42"/>
      <c r="AJ138" s="42"/>
    </row>
    <row r="139" spans="1:36" x14ac:dyDescent="0.3">
      <c r="A139" s="55">
        <f t="shared" si="9"/>
        <v>121</v>
      </c>
      <c r="B139" s="23"/>
      <c r="C139" s="23"/>
      <c r="D139" s="23"/>
      <c r="E139" s="109"/>
      <c r="F139" s="23"/>
      <c r="G139" s="23"/>
      <c r="H139" s="23"/>
      <c r="I139" s="23"/>
      <c r="J139" s="23"/>
      <c r="K139" s="23"/>
      <c r="L139" s="23"/>
      <c r="M139" s="149"/>
      <c r="N139" s="24"/>
      <c r="O139" s="24"/>
      <c r="P139" s="24"/>
      <c r="Q139" s="24"/>
      <c r="R139" s="271"/>
      <c r="S139" s="182" t="str">
        <f t="shared" ca="1" si="6"/>
        <v/>
      </c>
      <c r="T139" s="272">
        <f t="shared" ca="1" si="7"/>
        <v>0</v>
      </c>
      <c r="U139" s="184">
        <f t="shared" si="8"/>
        <v>0</v>
      </c>
      <c r="V139" s="277"/>
      <c r="W139" s="42"/>
      <c r="X139" s="42"/>
      <c r="Y139" s="42"/>
      <c r="Z139" s="42"/>
      <c r="AA139" s="42"/>
      <c r="AB139" s="42"/>
      <c r="AC139" s="42"/>
      <c r="AD139" s="42"/>
      <c r="AE139" s="42"/>
      <c r="AF139" s="42"/>
      <c r="AG139" s="42"/>
      <c r="AH139" s="42"/>
      <c r="AI139" s="42"/>
      <c r="AJ139" s="42"/>
    </row>
    <row r="140" spans="1:36" x14ac:dyDescent="0.3">
      <c r="A140" s="55">
        <f t="shared" si="9"/>
        <v>122</v>
      </c>
      <c r="B140" s="23"/>
      <c r="C140" s="23"/>
      <c r="D140" s="23"/>
      <c r="E140" s="109"/>
      <c r="F140" s="23"/>
      <c r="G140" s="23"/>
      <c r="H140" s="23"/>
      <c r="I140" s="23"/>
      <c r="J140" s="23"/>
      <c r="K140" s="23"/>
      <c r="L140" s="23"/>
      <c r="M140" s="149"/>
      <c r="N140" s="24"/>
      <c r="O140" s="24"/>
      <c r="P140" s="24"/>
      <c r="Q140" s="24"/>
      <c r="R140" s="271"/>
      <c r="S140" s="182" t="str">
        <f t="shared" ca="1" si="6"/>
        <v/>
      </c>
      <c r="T140" s="272">
        <f t="shared" ca="1" si="7"/>
        <v>0</v>
      </c>
      <c r="U140" s="184">
        <f t="shared" si="8"/>
        <v>0</v>
      </c>
      <c r="V140" s="277"/>
      <c r="W140" s="42"/>
      <c r="X140" s="42"/>
      <c r="Y140" s="42"/>
      <c r="Z140" s="42"/>
      <c r="AA140" s="42"/>
      <c r="AB140" s="42"/>
      <c r="AC140" s="42"/>
      <c r="AD140" s="42"/>
      <c r="AE140" s="42"/>
      <c r="AF140" s="42"/>
      <c r="AG140" s="42"/>
      <c r="AH140" s="42"/>
      <c r="AI140" s="42"/>
      <c r="AJ140" s="42"/>
    </row>
    <row r="141" spans="1:36" x14ac:dyDescent="0.3">
      <c r="A141" s="55">
        <f t="shared" si="9"/>
        <v>123</v>
      </c>
      <c r="B141" s="23"/>
      <c r="C141" s="23"/>
      <c r="D141" s="23"/>
      <c r="E141" s="109"/>
      <c r="F141" s="23"/>
      <c r="G141" s="23"/>
      <c r="H141" s="23"/>
      <c r="I141" s="23"/>
      <c r="J141" s="23"/>
      <c r="K141" s="23"/>
      <c r="L141" s="23"/>
      <c r="M141" s="149"/>
      <c r="N141" s="24"/>
      <c r="O141" s="24"/>
      <c r="P141" s="24"/>
      <c r="Q141" s="24"/>
      <c r="R141" s="271"/>
      <c r="S141" s="182" t="str">
        <f t="shared" ca="1" si="6"/>
        <v/>
      </c>
      <c r="T141" s="272">
        <f t="shared" ca="1" si="7"/>
        <v>0</v>
      </c>
      <c r="U141" s="184">
        <f t="shared" si="8"/>
        <v>0</v>
      </c>
      <c r="V141" s="277"/>
      <c r="W141" s="42"/>
      <c r="X141" s="42"/>
      <c r="Y141" s="42"/>
      <c r="Z141" s="42"/>
      <c r="AA141" s="42"/>
      <c r="AB141" s="42"/>
      <c r="AC141" s="42"/>
      <c r="AD141" s="42"/>
      <c r="AE141" s="42"/>
      <c r="AF141" s="42"/>
      <c r="AG141" s="42"/>
      <c r="AH141" s="42"/>
      <c r="AI141" s="42"/>
      <c r="AJ141" s="42"/>
    </row>
    <row r="142" spans="1:36" x14ac:dyDescent="0.3">
      <c r="A142" s="55">
        <f t="shared" si="9"/>
        <v>124</v>
      </c>
      <c r="B142" s="23"/>
      <c r="C142" s="23"/>
      <c r="D142" s="23"/>
      <c r="E142" s="109"/>
      <c r="F142" s="23"/>
      <c r="G142" s="23"/>
      <c r="H142" s="23"/>
      <c r="I142" s="23"/>
      <c r="J142" s="23"/>
      <c r="K142" s="23"/>
      <c r="L142" s="23"/>
      <c r="M142" s="149"/>
      <c r="N142" s="24"/>
      <c r="O142" s="24"/>
      <c r="P142" s="24"/>
      <c r="Q142" s="24"/>
      <c r="R142" s="271"/>
      <c r="S142" s="182" t="str">
        <f t="shared" ca="1" si="6"/>
        <v/>
      </c>
      <c r="T142" s="272">
        <f t="shared" ca="1" si="7"/>
        <v>0</v>
      </c>
      <c r="U142" s="184">
        <f t="shared" si="8"/>
        <v>0</v>
      </c>
      <c r="V142" s="277"/>
      <c r="W142" s="42"/>
      <c r="X142" s="42"/>
      <c r="Y142" s="42"/>
      <c r="Z142" s="42"/>
      <c r="AA142" s="42"/>
      <c r="AB142" s="42"/>
      <c r="AC142" s="42"/>
      <c r="AD142" s="42"/>
      <c r="AE142" s="42"/>
      <c r="AF142" s="42"/>
      <c r="AG142" s="42"/>
      <c r="AH142" s="42"/>
      <c r="AI142" s="42"/>
      <c r="AJ142" s="42"/>
    </row>
    <row r="143" spans="1:36" x14ac:dyDescent="0.3">
      <c r="A143" s="55">
        <f t="shared" si="9"/>
        <v>125</v>
      </c>
      <c r="B143" s="23"/>
      <c r="C143" s="23"/>
      <c r="D143" s="23"/>
      <c r="E143" s="109"/>
      <c r="F143" s="23"/>
      <c r="G143" s="23"/>
      <c r="H143" s="23"/>
      <c r="I143" s="23"/>
      <c r="J143" s="23"/>
      <c r="K143" s="23"/>
      <c r="L143" s="23"/>
      <c r="M143" s="149"/>
      <c r="N143" s="24"/>
      <c r="O143" s="24"/>
      <c r="P143" s="24"/>
      <c r="Q143" s="24"/>
      <c r="R143" s="271"/>
      <c r="S143" s="182" t="str">
        <f t="shared" ca="1" si="6"/>
        <v/>
      </c>
      <c r="T143" s="272">
        <f t="shared" ca="1" si="7"/>
        <v>0</v>
      </c>
      <c r="U143" s="184">
        <f t="shared" si="8"/>
        <v>0</v>
      </c>
      <c r="V143" s="277"/>
      <c r="W143" s="42"/>
      <c r="X143" s="42"/>
      <c r="Y143" s="42"/>
      <c r="Z143" s="42"/>
      <c r="AA143" s="42"/>
      <c r="AB143" s="42"/>
      <c r="AC143" s="42"/>
      <c r="AD143" s="42"/>
      <c r="AE143" s="42"/>
      <c r="AF143" s="42"/>
      <c r="AG143" s="42"/>
      <c r="AH143" s="42"/>
      <c r="AI143" s="42"/>
      <c r="AJ143" s="42"/>
    </row>
    <row r="144" spans="1:36" x14ac:dyDescent="0.3">
      <c r="A144" s="55">
        <f t="shared" si="9"/>
        <v>126</v>
      </c>
      <c r="B144" s="23"/>
      <c r="C144" s="23"/>
      <c r="D144" s="23"/>
      <c r="E144" s="109"/>
      <c r="F144" s="23"/>
      <c r="G144" s="23"/>
      <c r="H144" s="23"/>
      <c r="I144" s="23"/>
      <c r="J144" s="23"/>
      <c r="K144" s="23"/>
      <c r="L144" s="23"/>
      <c r="M144" s="149"/>
      <c r="N144" s="24"/>
      <c r="O144" s="24"/>
      <c r="P144" s="24"/>
      <c r="Q144" s="24"/>
      <c r="R144" s="271"/>
      <c r="S144" s="182" t="str">
        <f t="shared" ca="1" si="6"/>
        <v/>
      </c>
      <c r="T144" s="272">
        <f t="shared" ca="1" si="7"/>
        <v>0</v>
      </c>
      <c r="U144" s="184">
        <f t="shared" si="8"/>
        <v>0</v>
      </c>
      <c r="V144" s="277"/>
      <c r="W144" s="42"/>
      <c r="X144" s="42"/>
      <c r="Y144" s="42"/>
      <c r="Z144" s="42"/>
      <c r="AA144" s="42"/>
      <c r="AB144" s="42"/>
      <c r="AC144" s="42"/>
      <c r="AD144" s="42"/>
      <c r="AE144" s="42"/>
      <c r="AF144" s="42"/>
      <c r="AG144" s="42"/>
      <c r="AH144" s="42"/>
      <c r="AI144" s="42"/>
      <c r="AJ144" s="42"/>
    </row>
    <row r="145" spans="1:36" x14ac:dyDescent="0.3">
      <c r="A145" s="55">
        <f t="shared" si="9"/>
        <v>127</v>
      </c>
      <c r="B145" s="23"/>
      <c r="C145" s="23"/>
      <c r="D145" s="23"/>
      <c r="E145" s="109"/>
      <c r="F145" s="23"/>
      <c r="G145" s="23"/>
      <c r="H145" s="23"/>
      <c r="I145" s="23"/>
      <c r="J145" s="23"/>
      <c r="K145" s="23"/>
      <c r="L145" s="23"/>
      <c r="M145" s="149"/>
      <c r="N145" s="24"/>
      <c r="O145" s="24"/>
      <c r="P145" s="24"/>
      <c r="Q145" s="24"/>
      <c r="R145" s="271"/>
      <c r="S145" s="182" t="str">
        <f t="shared" ca="1" si="6"/>
        <v/>
      </c>
      <c r="T145" s="272">
        <f t="shared" ca="1" si="7"/>
        <v>0</v>
      </c>
      <c r="U145" s="184">
        <f t="shared" si="8"/>
        <v>0</v>
      </c>
      <c r="V145" s="277"/>
      <c r="W145" s="42"/>
      <c r="X145" s="42"/>
      <c r="Y145" s="42"/>
      <c r="Z145" s="42"/>
      <c r="AA145" s="42"/>
      <c r="AB145" s="42"/>
      <c r="AC145" s="42"/>
      <c r="AD145" s="42"/>
      <c r="AE145" s="42"/>
      <c r="AF145" s="42"/>
      <c r="AG145" s="42"/>
      <c r="AH145" s="42"/>
      <c r="AI145" s="42"/>
      <c r="AJ145" s="42"/>
    </row>
    <row r="146" spans="1:36" x14ac:dyDescent="0.3">
      <c r="A146" s="55">
        <f t="shared" si="9"/>
        <v>128</v>
      </c>
      <c r="B146" s="23"/>
      <c r="C146" s="23"/>
      <c r="D146" s="23"/>
      <c r="E146" s="109"/>
      <c r="F146" s="23"/>
      <c r="G146" s="23"/>
      <c r="H146" s="23"/>
      <c r="I146" s="23"/>
      <c r="J146" s="23"/>
      <c r="K146" s="23"/>
      <c r="L146" s="23"/>
      <c r="M146" s="149"/>
      <c r="N146" s="24"/>
      <c r="O146" s="24"/>
      <c r="P146" s="24"/>
      <c r="Q146" s="24"/>
      <c r="R146" s="271"/>
      <c r="S146" s="182" t="str">
        <f t="shared" ca="1" si="6"/>
        <v/>
      </c>
      <c r="T146" s="272">
        <f t="shared" ca="1" si="7"/>
        <v>0</v>
      </c>
      <c r="U146" s="184">
        <f t="shared" si="8"/>
        <v>0</v>
      </c>
      <c r="V146" s="277"/>
      <c r="W146" s="42"/>
      <c r="X146" s="42"/>
      <c r="Y146" s="42"/>
      <c r="Z146" s="42"/>
      <c r="AA146" s="42"/>
      <c r="AB146" s="42"/>
      <c r="AC146" s="42"/>
      <c r="AD146" s="42"/>
      <c r="AE146" s="42"/>
      <c r="AF146" s="42"/>
      <c r="AG146" s="42"/>
      <c r="AH146" s="42"/>
      <c r="AI146" s="42"/>
      <c r="AJ146" s="42"/>
    </row>
    <row r="147" spans="1:36" x14ac:dyDescent="0.3">
      <c r="A147" s="55">
        <f t="shared" si="9"/>
        <v>129</v>
      </c>
      <c r="B147" s="23"/>
      <c r="C147" s="23"/>
      <c r="D147" s="23"/>
      <c r="E147" s="109"/>
      <c r="F147" s="23"/>
      <c r="G147" s="23"/>
      <c r="H147" s="23"/>
      <c r="I147" s="23"/>
      <c r="J147" s="23"/>
      <c r="K147" s="23"/>
      <c r="L147" s="23"/>
      <c r="M147" s="149"/>
      <c r="N147" s="24"/>
      <c r="O147" s="24"/>
      <c r="P147" s="24"/>
      <c r="Q147" s="24"/>
      <c r="R147" s="271"/>
      <c r="S147" s="182" t="str">
        <f t="shared" ref="S147:S210" ca="1" si="10">IF(AND(T147&gt;14,T147&lt;35,OR($G147="African",$G147="Coloured",$G147="Indian")),"Yes","")</f>
        <v/>
      </c>
      <c r="T147" s="272">
        <f t="shared" ref="T147:T210" ca="1" si="11">IFERROR(((NOW()-DATE(U147&amp;LEFT($E147,2),MID($E147,3,2),MID($E147,5,2)))/365),0)</f>
        <v>0</v>
      </c>
      <c r="U147" s="184">
        <f t="shared" ref="U147:U210" si="12">IFERROR(IF(VALUE(LEFT($E147,2))&lt;25,20,19),0)</f>
        <v>0</v>
      </c>
      <c r="V147" s="277"/>
      <c r="W147" s="42"/>
      <c r="X147" s="42"/>
      <c r="Y147" s="42"/>
      <c r="Z147" s="42"/>
      <c r="AA147" s="42"/>
      <c r="AB147" s="42"/>
      <c r="AC147" s="42"/>
      <c r="AD147" s="42"/>
      <c r="AE147" s="42"/>
      <c r="AF147" s="42"/>
      <c r="AG147" s="42"/>
      <c r="AH147" s="42"/>
      <c r="AI147" s="42"/>
      <c r="AJ147" s="42"/>
    </row>
    <row r="148" spans="1:36" x14ac:dyDescent="0.3">
      <c r="A148" s="55">
        <f t="shared" si="9"/>
        <v>130</v>
      </c>
      <c r="B148" s="23"/>
      <c r="C148" s="23"/>
      <c r="D148" s="23"/>
      <c r="E148" s="109"/>
      <c r="F148" s="23"/>
      <c r="G148" s="23"/>
      <c r="H148" s="23"/>
      <c r="I148" s="23"/>
      <c r="J148" s="23"/>
      <c r="K148" s="23"/>
      <c r="L148" s="23"/>
      <c r="M148" s="149"/>
      <c r="N148" s="24"/>
      <c r="O148" s="24"/>
      <c r="P148" s="24"/>
      <c r="Q148" s="24"/>
      <c r="R148" s="271"/>
      <c r="S148" s="182" t="str">
        <f t="shared" ca="1" si="10"/>
        <v/>
      </c>
      <c r="T148" s="272">
        <f t="shared" ca="1" si="11"/>
        <v>0</v>
      </c>
      <c r="U148" s="184">
        <f t="shared" si="12"/>
        <v>0</v>
      </c>
      <c r="V148" s="277"/>
      <c r="W148" s="42"/>
      <c r="X148" s="42"/>
      <c r="Y148" s="42"/>
      <c r="Z148" s="42"/>
      <c r="AA148" s="42"/>
      <c r="AB148" s="42"/>
      <c r="AC148" s="42"/>
      <c r="AD148" s="42"/>
      <c r="AE148" s="42"/>
      <c r="AF148" s="42"/>
      <c r="AG148" s="42"/>
      <c r="AH148" s="42"/>
      <c r="AI148" s="42"/>
      <c r="AJ148" s="42"/>
    </row>
    <row r="149" spans="1:36" x14ac:dyDescent="0.3">
      <c r="A149" s="55">
        <f t="shared" ref="A149:A212" si="13">A148+1</f>
        <v>131</v>
      </c>
      <c r="B149" s="23"/>
      <c r="C149" s="23"/>
      <c r="D149" s="23"/>
      <c r="E149" s="109"/>
      <c r="F149" s="23"/>
      <c r="G149" s="23"/>
      <c r="H149" s="23"/>
      <c r="I149" s="23"/>
      <c r="J149" s="23"/>
      <c r="K149" s="23"/>
      <c r="L149" s="23"/>
      <c r="M149" s="149"/>
      <c r="N149" s="24"/>
      <c r="O149" s="24"/>
      <c r="P149" s="24"/>
      <c r="Q149" s="24"/>
      <c r="R149" s="271"/>
      <c r="S149" s="182" t="str">
        <f t="shared" ca="1" si="10"/>
        <v/>
      </c>
      <c r="T149" s="272">
        <f t="shared" ca="1" si="11"/>
        <v>0</v>
      </c>
      <c r="U149" s="184">
        <f t="shared" si="12"/>
        <v>0</v>
      </c>
      <c r="V149" s="277"/>
      <c r="W149" s="42"/>
      <c r="X149" s="42"/>
      <c r="Y149" s="42"/>
      <c r="Z149" s="42"/>
      <c r="AA149" s="42"/>
      <c r="AB149" s="42"/>
      <c r="AC149" s="42"/>
      <c r="AD149" s="42"/>
      <c r="AE149" s="42"/>
      <c r="AF149" s="42"/>
      <c r="AG149" s="42"/>
      <c r="AH149" s="42"/>
      <c r="AI149" s="42"/>
      <c r="AJ149" s="42"/>
    </row>
    <row r="150" spans="1:36" x14ac:dyDescent="0.3">
      <c r="A150" s="55">
        <f t="shared" si="13"/>
        <v>132</v>
      </c>
      <c r="B150" s="23"/>
      <c r="C150" s="23"/>
      <c r="D150" s="23"/>
      <c r="E150" s="109"/>
      <c r="F150" s="23"/>
      <c r="G150" s="23"/>
      <c r="H150" s="23"/>
      <c r="I150" s="23"/>
      <c r="J150" s="23"/>
      <c r="K150" s="23"/>
      <c r="L150" s="23"/>
      <c r="M150" s="149"/>
      <c r="N150" s="24"/>
      <c r="O150" s="24"/>
      <c r="P150" s="24"/>
      <c r="Q150" s="24"/>
      <c r="R150" s="271"/>
      <c r="S150" s="182" t="str">
        <f t="shared" ca="1" si="10"/>
        <v/>
      </c>
      <c r="T150" s="272">
        <f t="shared" ca="1" si="11"/>
        <v>0</v>
      </c>
      <c r="U150" s="184">
        <f t="shared" si="12"/>
        <v>0</v>
      </c>
      <c r="V150" s="277"/>
      <c r="W150" s="42"/>
      <c r="X150" s="42"/>
      <c r="Y150" s="42"/>
      <c r="Z150" s="42"/>
      <c r="AA150" s="42"/>
      <c r="AB150" s="42"/>
      <c r="AC150" s="42"/>
      <c r="AD150" s="42"/>
      <c r="AE150" s="42"/>
      <c r="AF150" s="42"/>
      <c r="AG150" s="42"/>
      <c r="AH150" s="42"/>
      <c r="AI150" s="42"/>
      <c r="AJ150" s="42"/>
    </row>
    <row r="151" spans="1:36" x14ac:dyDescent="0.3">
      <c r="A151" s="55">
        <f t="shared" si="13"/>
        <v>133</v>
      </c>
      <c r="B151" s="23"/>
      <c r="C151" s="23"/>
      <c r="D151" s="23"/>
      <c r="E151" s="109"/>
      <c r="F151" s="23"/>
      <c r="G151" s="23"/>
      <c r="H151" s="23"/>
      <c r="I151" s="23"/>
      <c r="J151" s="23"/>
      <c r="K151" s="23"/>
      <c r="L151" s="23"/>
      <c r="M151" s="149"/>
      <c r="N151" s="24"/>
      <c r="O151" s="24"/>
      <c r="P151" s="24"/>
      <c r="Q151" s="24"/>
      <c r="R151" s="271"/>
      <c r="S151" s="182" t="str">
        <f t="shared" ca="1" si="10"/>
        <v/>
      </c>
      <c r="T151" s="272">
        <f t="shared" ca="1" si="11"/>
        <v>0</v>
      </c>
      <c r="U151" s="184">
        <f t="shared" si="12"/>
        <v>0</v>
      </c>
      <c r="V151" s="277"/>
      <c r="W151" s="42"/>
      <c r="X151" s="42"/>
      <c r="Y151" s="42"/>
      <c r="Z151" s="42"/>
      <c r="AA151" s="42"/>
      <c r="AB151" s="42"/>
      <c r="AC151" s="42"/>
      <c r="AD151" s="42"/>
      <c r="AE151" s="42"/>
      <c r="AF151" s="42"/>
      <c r="AG151" s="42"/>
      <c r="AH151" s="42"/>
      <c r="AI151" s="42"/>
      <c r="AJ151" s="42"/>
    </row>
    <row r="152" spans="1:36" x14ac:dyDescent="0.3">
      <c r="A152" s="55">
        <f t="shared" si="13"/>
        <v>134</v>
      </c>
      <c r="B152" s="23"/>
      <c r="C152" s="23"/>
      <c r="D152" s="23"/>
      <c r="E152" s="109"/>
      <c r="F152" s="23"/>
      <c r="G152" s="23"/>
      <c r="H152" s="23"/>
      <c r="I152" s="23"/>
      <c r="J152" s="23"/>
      <c r="K152" s="23"/>
      <c r="L152" s="23"/>
      <c r="M152" s="149"/>
      <c r="N152" s="24"/>
      <c r="O152" s="24"/>
      <c r="P152" s="24"/>
      <c r="Q152" s="24"/>
      <c r="R152" s="271"/>
      <c r="S152" s="182" t="str">
        <f t="shared" ca="1" si="10"/>
        <v/>
      </c>
      <c r="T152" s="272">
        <f t="shared" ca="1" si="11"/>
        <v>0</v>
      </c>
      <c r="U152" s="184">
        <f t="shared" si="12"/>
        <v>0</v>
      </c>
      <c r="V152" s="277"/>
      <c r="W152" s="42"/>
      <c r="X152" s="42"/>
      <c r="Y152" s="42"/>
      <c r="Z152" s="42"/>
      <c r="AA152" s="42"/>
      <c r="AB152" s="42"/>
      <c r="AC152" s="42"/>
      <c r="AD152" s="42"/>
      <c r="AE152" s="42"/>
      <c r="AF152" s="42"/>
      <c r="AG152" s="42"/>
      <c r="AH152" s="42"/>
      <c r="AI152" s="42"/>
      <c r="AJ152" s="42"/>
    </row>
    <row r="153" spans="1:36" x14ac:dyDescent="0.3">
      <c r="A153" s="55">
        <f t="shared" si="13"/>
        <v>135</v>
      </c>
      <c r="B153" s="23"/>
      <c r="C153" s="23"/>
      <c r="D153" s="23"/>
      <c r="E153" s="109"/>
      <c r="F153" s="23"/>
      <c r="G153" s="23"/>
      <c r="H153" s="23"/>
      <c r="I153" s="23"/>
      <c r="J153" s="23"/>
      <c r="K153" s="23"/>
      <c r="L153" s="23"/>
      <c r="M153" s="149"/>
      <c r="N153" s="24"/>
      <c r="O153" s="24"/>
      <c r="P153" s="24"/>
      <c r="Q153" s="24"/>
      <c r="R153" s="271"/>
      <c r="S153" s="182" t="str">
        <f t="shared" ca="1" si="10"/>
        <v/>
      </c>
      <c r="T153" s="272">
        <f t="shared" ca="1" si="11"/>
        <v>0</v>
      </c>
      <c r="U153" s="184">
        <f t="shared" si="12"/>
        <v>0</v>
      </c>
      <c r="V153" s="277"/>
      <c r="W153" s="42"/>
      <c r="X153" s="42"/>
      <c r="Y153" s="42"/>
      <c r="Z153" s="42"/>
      <c r="AA153" s="42"/>
      <c r="AB153" s="42"/>
      <c r="AC153" s="42"/>
      <c r="AD153" s="42"/>
      <c r="AE153" s="42"/>
      <c r="AF153" s="42"/>
      <c r="AG153" s="42"/>
      <c r="AH153" s="42"/>
      <c r="AI153" s="42"/>
      <c r="AJ153" s="42"/>
    </row>
    <row r="154" spans="1:36" x14ac:dyDescent="0.3">
      <c r="A154" s="55">
        <f t="shared" si="13"/>
        <v>136</v>
      </c>
      <c r="B154" s="23"/>
      <c r="C154" s="23"/>
      <c r="D154" s="23"/>
      <c r="E154" s="109"/>
      <c r="F154" s="23"/>
      <c r="G154" s="23"/>
      <c r="H154" s="23"/>
      <c r="I154" s="23"/>
      <c r="J154" s="23"/>
      <c r="K154" s="23"/>
      <c r="L154" s="23"/>
      <c r="M154" s="149"/>
      <c r="N154" s="24"/>
      <c r="O154" s="24"/>
      <c r="P154" s="24"/>
      <c r="Q154" s="24"/>
      <c r="R154" s="271"/>
      <c r="S154" s="182" t="str">
        <f t="shared" ca="1" si="10"/>
        <v/>
      </c>
      <c r="T154" s="272">
        <f t="shared" ca="1" si="11"/>
        <v>0</v>
      </c>
      <c r="U154" s="184">
        <f t="shared" si="12"/>
        <v>0</v>
      </c>
      <c r="V154" s="277"/>
      <c r="W154" s="42"/>
      <c r="X154" s="42"/>
      <c r="Y154" s="42"/>
      <c r="Z154" s="42"/>
      <c r="AA154" s="42"/>
      <c r="AB154" s="42"/>
      <c r="AC154" s="42"/>
      <c r="AD154" s="42"/>
      <c r="AE154" s="42"/>
      <c r="AF154" s="42"/>
      <c r="AG154" s="42"/>
      <c r="AH154" s="42"/>
      <c r="AI154" s="42"/>
      <c r="AJ154" s="42"/>
    </row>
    <row r="155" spans="1:36" x14ac:dyDescent="0.3">
      <c r="A155" s="55">
        <f t="shared" si="13"/>
        <v>137</v>
      </c>
      <c r="B155" s="23"/>
      <c r="C155" s="23"/>
      <c r="D155" s="23"/>
      <c r="E155" s="109"/>
      <c r="F155" s="23"/>
      <c r="G155" s="23"/>
      <c r="H155" s="23"/>
      <c r="I155" s="23"/>
      <c r="J155" s="23"/>
      <c r="K155" s="23"/>
      <c r="L155" s="23"/>
      <c r="M155" s="149"/>
      <c r="N155" s="24"/>
      <c r="O155" s="24"/>
      <c r="P155" s="24"/>
      <c r="Q155" s="24"/>
      <c r="R155" s="271"/>
      <c r="S155" s="182" t="str">
        <f t="shared" ca="1" si="10"/>
        <v/>
      </c>
      <c r="T155" s="272">
        <f t="shared" ca="1" si="11"/>
        <v>0</v>
      </c>
      <c r="U155" s="184">
        <f t="shared" si="12"/>
        <v>0</v>
      </c>
      <c r="V155" s="277"/>
      <c r="W155" s="42"/>
      <c r="X155" s="42"/>
      <c r="Y155" s="42"/>
      <c r="Z155" s="42"/>
      <c r="AA155" s="42"/>
      <c r="AB155" s="42"/>
      <c r="AC155" s="42"/>
      <c r="AD155" s="42"/>
      <c r="AE155" s="42"/>
      <c r="AF155" s="42"/>
      <c r="AG155" s="42"/>
      <c r="AH155" s="42"/>
      <c r="AI155" s="42"/>
      <c r="AJ155" s="42"/>
    </row>
    <row r="156" spans="1:36" x14ac:dyDescent="0.3">
      <c r="A156" s="55">
        <f t="shared" si="13"/>
        <v>138</v>
      </c>
      <c r="B156" s="23"/>
      <c r="C156" s="23"/>
      <c r="D156" s="23"/>
      <c r="E156" s="109"/>
      <c r="F156" s="23"/>
      <c r="G156" s="23"/>
      <c r="H156" s="23"/>
      <c r="I156" s="23"/>
      <c r="J156" s="23"/>
      <c r="K156" s="23"/>
      <c r="L156" s="23"/>
      <c r="M156" s="149"/>
      <c r="N156" s="24"/>
      <c r="O156" s="24"/>
      <c r="P156" s="24"/>
      <c r="Q156" s="24"/>
      <c r="R156" s="271"/>
      <c r="S156" s="182" t="str">
        <f t="shared" ca="1" si="10"/>
        <v/>
      </c>
      <c r="T156" s="272">
        <f t="shared" ca="1" si="11"/>
        <v>0</v>
      </c>
      <c r="U156" s="184">
        <f t="shared" si="12"/>
        <v>0</v>
      </c>
      <c r="V156" s="277"/>
      <c r="W156" s="42"/>
      <c r="X156" s="42"/>
      <c r="Y156" s="42"/>
      <c r="Z156" s="42"/>
      <c r="AA156" s="42"/>
      <c r="AB156" s="42"/>
      <c r="AC156" s="42"/>
      <c r="AD156" s="42"/>
      <c r="AE156" s="42"/>
      <c r="AF156" s="42"/>
      <c r="AG156" s="42"/>
      <c r="AH156" s="42"/>
      <c r="AI156" s="42"/>
      <c r="AJ156" s="42"/>
    </row>
    <row r="157" spans="1:36" x14ac:dyDescent="0.3">
      <c r="A157" s="55">
        <f t="shared" si="13"/>
        <v>139</v>
      </c>
      <c r="B157" s="23"/>
      <c r="C157" s="23"/>
      <c r="D157" s="23"/>
      <c r="E157" s="109"/>
      <c r="F157" s="23"/>
      <c r="G157" s="23"/>
      <c r="H157" s="23"/>
      <c r="I157" s="23"/>
      <c r="J157" s="23"/>
      <c r="K157" s="23"/>
      <c r="L157" s="23"/>
      <c r="M157" s="149"/>
      <c r="N157" s="24"/>
      <c r="O157" s="24"/>
      <c r="P157" s="24"/>
      <c r="Q157" s="24"/>
      <c r="R157" s="271"/>
      <c r="S157" s="182" t="str">
        <f t="shared" ca="1" si="10"/>
        <v/>
      </c>
      <c r="T157" s="272">
        <f t="shared" ca="1" si="11"/>
        <v>0</v>
      </c>
      <c r="U157" s="184">
        <f t="shared" si="12"/>
        <v>0</v>
      </c>
      <c r="V157" s="277"/>
      <c r="W157" s="42"/>
      <c r="X157" s="42"/>
      <c r="Y157" s="42"/>
      <c r="Z157" s="42"/>
      <c r="AA157" s="42"/>
      <c r="AB157" s="42"/>
      <c r="AC157" s="42"/>
      <c r="AD157" s="42"/>
      <c r="AE157" s="42"/>
      <c r="AF157" s="42"/>
      <c r="AG157" s="42"/>
      <c r="AH157" s="42"/>
      <c r="AI157" s="42"/>
      <c r="AJ157" s="42"/>
    </row>
    <row r="158" spans="1:36" x14ac:dyDescent="0.3">
      <c r="A158" s="55">
        <f t="shared" si="13"/>
        <v>140</v>
      </c>
      <c r="B158" s="23"/>
      <c r="C158" s="23"/>
      <c r="D158" s="23"/>
      <c r="E158" s="109"/>
      <c r="F158" s="23"/>
      <c r="G158" s="23"/>
      <c r="H158" s="23"/>
      <c r="I158" s="23"/>
      <c r="J158" s="23"/>
      <c r="K158" s="23"/>
      <c r="L158" s="23"/>
      <c r="M158" s="149"/>
      <c r="N158" s="24"/>
      <c r="O158" s="24"/>
      <c r="P158" s="24"/>
      <c r="Q158" s="24"/>
      <c r="R158" s="271"/>
      <c r="S158" s="182" t="str">
        <f t="shared" ca="1" si="10"/>
        <v/>
      </c>
      <c r="T158" s="272">
        <f t="shared" ca="1" si="11"/>
        <v>0</v>
      </c>
      <c r="U158" s="184">
        <f t="shared" si="12"/>
        <v>0</v>
      </c>
      <c r="V158" s="277"/>
      <c r="W158" s="42"/>
      <c r="X158" s="42"/>
      <c r="Y158" s="42"/>
      <c r="Z158" s="42"/>
      <c r="AA158" s="42"/>
      <c r="AB158" s="42"/>
      <c r="AC158" s="42"/>
      <c r="AD158" s="42"/>
      <c r="AE158" s="42"/>
      <c r="AF158" s="42"/>
      <c r="AG158" s="42"/>
      <c r="AH158" s="42"/>
      <c r="AI158" s="42"/>
      <c r="AJ158" s="42"/>
    </row>
    <row r="159" spans="1:36" x14ac:dyDescent="0.3">
      <c r="A159" s="55">
        <f t="shared" si="13"/>
        <v>141</v>
      </c>
      <c r="B159" s="23"/>
      <c r="C159" s="23"/>
      <c r="D159" s="23"/>
      <c r="E159" s="109"/>
      <c r="F159" s="23"/>
      <c r="G159" s="23"/>
      <c r="H159" s="23"/>
      <c r="I159" s="23"/>
      <c r="J159" s="23"/>
      <c r="K159" s="23"/>
      <c r="L159" s="23"/>
      <c r="M159" s="149"/>
      <c r="N159" s="24"/>
      <c r="O159" s="24"/>
      <c r="P159" s="24"/>
      <c r="Q159" s="24"/>
      <c r="R159" s="271"/>
      <c r="S159" s="182" t="str">
        <f t="shared" ca="1" si="10"/>
        <v/>
      </c>
      <c r="T159" s="272">
        <f t="shared" ca="1" si="11"/>
        <v>0</v>
      </c>
      <c r="U159" s="184">
        <f t="shared" si="12"/>
        <v>0</v>
      </c>
      <c r="V159" s="277"/>
      <c r="W159" s="42"/>
      <c r="X159" s="42"/>
      <c r="Y159" s="42"/>
      <c r="Z159" s="42"/>
      <c r="AA159" s="42"/>
      <c r="AB159" s="42"/>
      <c r="AC159" s="42"/>
      <c r="AD159" s="42"/>
      <c r="AE159" s="42"/>
      <c r="AF159" s="42"/>
      <c r="AG159" s="42"/>
      <c r="AH159" s="42"/>
      <c r="AI159" s="42"/>
      <c r="AJ159" s="42"/>
    </row>
    <row r="160" spans="1:36" x14ac:dyDescent="0.3">
      <c r="A160" s="55">
        <f t="shared" si="13"/>
        <v>142</v>
      </c>
      <c r="B160" s="23"/>
      <c r="C160" s="23"/>
      <c r="D160" s="23"/>
      <c r="E160" s="109"/>
      <c r="F160" s="23"/>
      <c r="G160" s="23"/>
      <c r="H160" s="23"/>
      <c r="I160" s="23"/>
      <c r="J160" s="23"/>
      <c r="K160" s="23"/>
      <c r="L160" s="23"/>
      <c r="M160" s="149"/>
      <c r="N160" s="24"/>
      <c r="O160" s="24"/>
      <c r="P160" s="24"/>
      <c r="Q160" s="24"/>
      <c r="R160" s="271"/>
      <c r="S160" s="182" t="str">
        <f t="shared" ca="1" si="10"/>
        <v/>
      </c>
      <c r="T160" s="272">
        <f t="shared" ca="1" si="11"/>
        <v>0</v>
      </c>
      <c r="U160" s="184">
        <f t="shared" si="12"/>
        <v>0</v>
      </c>
      <c r="V160" s="277"/>
      <c r="W160" s="42"/>
      <c r="X160" s="42"/>
      <c r="Y160" s="42"/>
      <c r="Z160" s="42"/>
      <c r="AA160" s="42"/>
      <c r="AB160" s="42"/>
      <c r="AC160" s="42"/>
      <c r="AD160" s="42"/>
      <c r="AE160" s="42"/>
      <c r="AF160" s="42"/>
      <c r="AG160" s="42"/>
      <c r="AH160" s="42"/>
      <c r="AI160" s="42"/>
      <c r="AJ160" s="42"/>
    </row>
    <row r="161" spans="1:36" x14ac:dyDescent="0.3">
      <c r="A161" s="55">
        <f t="shared" si="13"/>
        <v>143</v>
      </c>
      <c r="B161" s="23"/>
      <c r="C161" s="23"/>
      <c r="D161" s="23"/>
      <c r="E161" s="109"/>
      <c r="F161" s="23"/>
      <c r="G161" s="23"/>
      <c r="H161" s="23"/>
      <c r="I161" s="23"/>
      <c r="J161" s="23"/>
      <c r="K161" s="23"/>
      <c r="L161" s="23"/>
      <c r="M161" s="149"/>
      <c r="N161" s="24"/>
      <c r="O161" s="24"/>
      <c r="P161" s="24"/>
      <c r="Q161" s="24"/>
      <c r="R161" s="271"/>
      <c r="S161" s="182" t="str">
        <f t="shared" ca="1" si="10"/>
        <v/>
      </c>
      <c r="T161" s="272">
        <f t="shared" ca="1" si="11"/>
        <v>0</v>
      </c>
      <c r="U161" s="184">
        <f t="shared" si="12"/>
        <v>0</v>
      </c>
      <c r="V161" s="277"/>
      <c r="W161" s="42"/>
      <c r="X161" s="42"/>
      <c r="Y161" s="42"/>
      <c r="Z161" s="42"/>
      <c r="AA161" s="42"/>
      <c r="AB161" s="42"/>
      <c r="AC161" s="42"/>
      <c r="AD161" s="42"/>
      <c r="AE161" s="42"/>
      <c r="AF161" s="42"/>
      <c r="AG161" s="42"/>
      <c r="AH161" s="42"/>
      <c r="AI161" s="42"/>
      <c r="AJ161" s="42"/>
    </row>
    <row r="162" spans="1:36" x14ac:dyDescent="0.3">
      <c r="A162" s="55">
        <f t="shared" si="13"/>
        <v>144</v>
      </c>
      <c r="B162" s="23"/>
      <c r="C162" s="23"/>
      <c r="D162" s="23"/>
      <c r="E162" s="109"/>
      <c r="F162" s="23"/>
      <c r="G162" s="23"/>
      <c r="H162" s="23"/>
      <c r="I162" s="23"/>
      <c r="J162" s="23"/>
      <c r="K162" s="23"/>
      <c r="L162" s="23"/>
      <c r="M162" s="149"/>
      <c r="N162" s="24"/>
      <c r="O162" s="24"/>
      <c r="P162" s="24"/>
      <c r="Q162" s="24"/>
      <c r="R162" s="271"/>
      <c r="S162" s="182" t="str">
        <f t="shared" ca="1" si="10"/>
        <v/>
      </c>
      <c r="T162" s="272">
        <f t="shared" ca="1" si="11"/>
        <v>0</v>
      </c>
      <c r="U162" s="184">
        <f t="shared" si="12"/>
        <v>0</v>
      </c>
      <c r="V162" s="277"/>
      <c r="W162" s="42"/>
      <c r="X162" s="42"/>
      <c r="Y162" s="42"/>
      <c r="Z162" s="42"/>
      <c r="AA162" s="42"/>
      <c r="AB162" s="42"/>
      <c r="AC162" s="42"/>
      <c r="AD162" s="42"/>
      <c r="AE162" s="42"/>
      <c r="AF162" s="42"/>
      <c r="AG162" s="42"/>
      <c r="AH162" s="42"/>
      <c r="AI162" s="42"/>
      <c r="AJ162" s="42"/>
    </row>
    <row r="163" spans="1:36" x14ac:dyDescent="0.3">
      <c r="A163" s="55">
        <f t="shared" si="13"/>
        <v>145</v>
      </c>
      <c r="B163" s="23"/>
      <c r="C163" s="23"/>
      <c r="D163" s="23"/>
      <c r="E163" s="109"/>
      <c r="F163" s="23"/>
      <c r="G163" s="23"/>
      <c r="H163" s="23"/>
      <c r="I163" s="23"/>
      <c r="J163" s="23"/>
      <c r="K163" s="23"/>
      <c r="L163" s="23"/>
      <c r="M163" s="149"/>
      <c r="N163" s="24"/>
      <c r="O163" s="24"/>
      <c r="P163" s="24"/>
      <c r="Q163" s="24"/>
      <c r="R163" s="271"/>
      <c r="S163" s="182" t="str">
        <f t="shared" ca="1" si="10"/>
        <v/>
      </c>
      <c r="T163" s="272">
        <f t="shared" ca="1" si="11"/>
        <v>0</v>
      </c>
      <c r="U163" s="184">
        <f t="shared" si="12"/>
        <v>0</v>
      </c>
      <c r="V163" s="277"/>
      <c r="W163" s="42"/>
      <c r="X163" s="42"/>
      <c r="Y163" s="42"/>
      <c r="Z163" s="42"/>
      <c r="AA163" s="42"/>
      <c r="AB163" s="42"/>
      <c r="AC163" s="42"/>
      <c r="AD163" s="42"/>
      <c r="AE163" s="42"/>
      <c r="AF163" s="42"/>
      <c r="AG163" s="42"/>
      <c r="AH163" s="42"/>
      <c r="AI163" s="42"/>
      <c r="AJ163" s="42"/>
    </row>
    <row r="164" spans="1:36" x14ac:dyDescent="0.3">
      <c r="A164" s="55">
        <f t="shared" si="13"/>
        <v>146</v>
      </c>
      <c r="B164" s="23"/>
      <c r="C164" s="23"/>
      <c r="D164" s="23"/>
      <c r="E164" s="109"/>
      <c r="F164" s="23"/>
      <c r="G164" s="23"/>
      <c r="H164" s="23"/>
      <c r="I164" s="23"/>
      <c r="J164" s="23"/>
      <c r="K164" s="23"/>
      <c r="L164" s="23"/>
      <c r="M164" s="149"/>
      <c r="N164" s="24"/>
      <c r="O164" s="24"/>
      <c r="P164" s="24"/>
      <c r="Q164" s="24"/>
      <c r="R164" s="271"/>
      <c r="S164" s="182" t="str">
        <f t="shared" ca="1" si="10"/>
        <v/>
      </c>
      <c r="T164" s="272">
        <f t="shared" ca="1" si="11"/>
        <v>0</v>
      </c>
      <c r="U164" s="184">
        <f t="shared" si="12"/>
        <v>0</v>
      </c>
      <c r="V164" s="277"/>
      <c r="W164" s="42"/>
      <c r="X164" s="42"/>
      <c r="Y164" s="42"/>
      <c r="Z164" s="42"/>
      <c r="AA164" s="42"/>
      <c r="AB164" s="42"/>
      <c r="AC164" s="42"/>
      <c r="AD164" s="42"/>
      <c r="AE164" s="42"/>
      <c r="AF164" s="42"/>
      <c r="AG164" s="42"/>
      <c r="AH164" s="42"/>
      <c r="AI164" s="42"/>
      <c r="AJ164" s="42"/>
    </row>
    <row r="165" spans="1:36" x14ac:dyDescent="0.3">
      <c r="A165" s="55">
        <f t="shared" si="13"/>
        <v>147</v>
      </c>
      <c r="B165" s="23"/>
      <c r="C165" s="23"/>
      <c r="D165" s="23"/>
      <c r="E165" s="109"/>
      <c r="F165" s="23"/>
      <c r="G165" s="23"/>
      <c r="H165" s="23"/>
      <c r="I165" s="23"/>
      <c r="J165" s="23"/>
      <c r="K165" s="23"/>
      <c r="L165" s="23"/>
      <c r="M165" s="149"/>
      <c r="N165" s="24"/>
      <c r="O165" s="24"/>
      <c r="P165" s="24"/>
      <c r="Q165" s="24"/>
      <c r="R165" s="271"/>
      <c r="S165" s="182" t="str">
        <f t="shared" ca="1" si="10"/>
        <v/>
      </c>
      <c r="T165" s="272">
        <f t="shared" ca="1" si="11"/>
        <v>0</v>
      </c>
      <c r="U165" s="184">
        <f t="shared" si="12"/>
        <v>0</v>
      </c>
      <c r="V165" s="277"/>
      <c r="W165" s="42"/>
      <c r="X165" s="42"/>
      <c r="Y165" s="42"/>
      <c r="Z165" s="42"/>
      <c r="AA165" s="42"/>
      <c r="AB165" s="42"/>
      <c r="AC165" s="42"/>
      <c r="AD165" s="42"/>
      <c r="AE165" s="42"/>
      <c r="AF165" s="42"/>
      <c r="AG165" s="42"/>
      <c r="AH165" s="42"/>
      <c r="AI165" s="42"/>
      <c r="AJ165" s="42"/>
    </row>
    <row r="166" spans="1:36" x14ac:dyDescent="0.3">
      <c r="A166" s="55">
        <f t="shared" si="13"/>
        <v>148</v>
      </c>
      <c r="B166" s="23"/>
      <c r="C166" s="23"/>
      <c r="D166" s="23"/>
      <c r="E166" s="109"/>
      <c r="F166" s="23"/>
      <c r="G166" s="23"/>
      <c r="H166" s="23"/>
      <c r="I166" s="23"/>
      <c r="J166" s="23"/>
      <c r="K166" s="23"/>
      <c r="L166" s="23"/>
      <c r="M166" s="149"/>
      <c r="N166" s="24"/>
      <c r="O166" s="24"/>
      <c r="P166" s="24"/>
      <c r="Q166" s="24"/>
      <c r="R166" s="271"/>
      <c r="S166" s="182" t="str">
        <f t="shared" ca="1" si="10"/>
        <v/>
      </c>
      <c r="T166" s="272">
        <f t="shared" ca="1" si="11"/>
        <v>0</v>
      </c>
      <c r="U166" s="184">
        <f t="shared" si="12"/>
        <v>0</v>
      </c>
      <c r="V166" s="277"/>
      <c r="W166" s="42"/>
      <c r="X166" s="42"/>
      <c r="Y166" s="42"/>
      <c r="Z166" s="42"/>
      <c r="AA166" s="42"/>
      <c r="AB166" s="42"/>
      <c r="AC166" s="42"/>
      <c r="AD166" s="42"/>
      <c r="AE166" s="42"/>
      <c r="AF166" s="42"/>
      <c r="AG166" s="42"/>
      <c r="AH166" s="42"/>
      <c r="AI166" s="42"/>
      <c r="AJ166" s="42"/>
    </row>
    <row r="167" spans="1:36" x14ac:dyDescent="0.3">
      <c r="A167" s="55">
        <f t="shared" si="13"/>
        <v>149</v>
      </c>
      <c r="B167" s="23"/>
      <c r="C167" s="23"/>
      <c r="D167" s="23"/>
      <c r="E167" s="109"/>
      <c r="F167" s="23"/>
      <c r="G167" s="23"/>
      <c r="H167" s="23"/>
      <c r="I167" s="23"/>
      <c r="J167" s="23"/>
      <c r="K167" s="23"/>
      <c r="L167" s="23"/>
      <c r="M167" s="149"/>
      <c r="N167" s="24"/>
      <c r="O167" s="24"/>
      <c r="P167" s="24"/>
      <c r="Q167" s="24"/>
      <c r="R167" s="271"/>
      <c r="S167" s="182" t="str">
        <f t="shared" ca="1" si="10"/>
        <v/>
      </c>
      <c r="T167" s="272">
        <f t="shared" ca="1" si="11"/>
        <v>0</v>
      </c>
      <c r="U167" s="184">
        <f t="shared" si="12"/>
        <v>0</v>
      </c>
      <c r="V167" s="277"/>
      <c r="W167" s="42"/>
      <c r="X167" s="42"/>
      <c r="Y167" s="42"/>
      <c r="Z167" s="42"/>
      <c r="AA167" s="42"/>
      <c r="AB167" s="42"/>
      <c r="AC167" s="42"/>
      <c r="AD167" s="42"/>
      <c r="AE167" s="42"/>
      <c r="AF167" s="42"/>
      <c r="AG167" s="42"/>
      <c r="AH167" s="42"/>
      <c r="AI167" s="42"/>
      <c r="AJ167" s="42"/>
    </row>
    <row r="168" spans="1:36" x14ac:dyDescent="0.3">
      <c r="A168" s="55">
        <f t="shared" si="13"/>
        <v>150</v>
      </c>
      <c r="B168" s="23"/>
      <c r="C168" s="23"/>
      <c r="D168" s="23"/>
      <c r="E168" s="109"/>
      <c r="F168" s="23"/>
      <c r="G168" s="23"/>
      <c r="H168" s="23"/>
      <c r="I168" s="23"/>
      <c r="J168" s="23"/>
      <c r="K168" s="23"/>
      <c r="L168" s="23"/>
      <c r="M168" s="149"/>
      <c r="N168" s="24"/>
      <c r="O168" s="24"/>
      <c r="P168" s="24"/>
      <c r="Q168" s="24"/>
      <c r="R168" s="271"/>
      <c r="S168" s="182" t="str">
        <f t="shared" ca="1" si="10"/>
        <v/>
      </c>
      <c r="T168" s="272">
        <f t="shared" ca="1" si="11"/>
        <v>0</v>
      </c>
      <c r="U168" s="184">
        <f t="shared" si="12"/>
        <v>0</v>
      </c>
      <c r="V168" s="277"/>
      <c r="W168" s="42"/>
      <c r="X168" s="42"/>
      <c r="Y168" s="42"/>
      <c r="Z168" s="42"/>
      <c r="AA168" s="42"/>
      <c r="AB168" s="42"/>
      <c r="AC168" s="42"/>
      <c r="AD168" s="42"/>
      <c r="AE168" s="42"/>
      <c r="AF168" s="42"/>
      <c r="AG168" s="42"/>
      <c r="AH168" s="42"/>
      <c r="AI168" s="42"/>
      <c r="AJ168" s="42"/>
    </row>
    <row r="169" spans="1:36" x14ac:dyDescent="0.3">
      <c r="A169" s="55">
        <f t="shared" si="13"/>
        <v>151</v>
      </c>
      <c r="B169" s="23"/>
      <c r="C169" s="23"/>
      <c r="D169" s="23"/>
      <c r="E169" s="109"/>
      <c r="F169" s="23"/>
      <c r="G169" s="23"/>
      <c r="H169" s="23"/>
      <c r="I169" s="23"/>
      <c r="J169" s="23"/>
      <c r="K169" s="23"/>
      <c r="L169" s="23"/>
      <c r="M169" s="149"/>
      <c r="N169" s="24"/>
      <c r="O169" s="24"/>
      <c r="P169" s="24"/>
      <c r="Q169" s="24"/>
      <c r="R169" s="271"/>
      <c r="S169" s="182" t="str">
        <f t="shared" ca="1" si="10"/>
        <v/>
      </c>
      <c r="T169" s="272">
        <f t="shared" ca="1" si="11"/>
        <v>0</v>
      </c>
      <c r="U169" s="184">
        <f t="shared" si="12"/>
        <v>0</v>
      </c>
      <c r="V169" s="277"/>
      <c r="W169" s="42"/>
      <c r="X169" s="42"/>
      <c r="Y169" s="42"/>
      <c r="Z169" s="42"/>
      <c r="AA169" s="42"/>
      <c r="AB169" s="42"/>
      <c r="AC169" s="42"/>
      <c r="AD169" s="42"/>
      <c r="AE169" s="42"/>
      <c r="AF169" s="42"/>
      <c r="AG169" s="42"/>
      <c r="AH169" s="42"/>
      <c r="AI169" s="42"/>
      <c r="AJ169" s="42"/>
    </row>
    <row r="170" spans="1:36" x14ac:dyDescent="0.3">
      <c r="A170" s="55">
        <f t="shared" si="13"/>
        <v>152</v>
      </c>
      <c r="B170" s="23"/>
      <c r="C170" s="23"/>
      <c r="D170" s="23"/>
      <c r="E170" s="109"/>
      <c r="F170" s="23"/>
      <c r="G170" s="23"/>
      <c r="H170" s="23"/>
      <c r="I170" s="23"/>
      <c r="J170" s="23"/>
      <c r="K170" s="23"/>
      <c r="L170" s="23"/>
      <c r="M170" s="149"/>
      <c r="N170" s="24"/>
      <c r="O170" s="24"/>
      <c r="P170" s="24"/>
      <c r="Q170" s="24"/>
      <c r="R170" s="271"/>
      <c r="S170" s="182" t="str">
        <f t="shared" ca="1" si="10"/>
        <v/>
      </c>
      <c r="T170" s="272">
        <f t="shared" ca="1" si="11"/>
        <v>0</v>
      </c>
      <c r="U170" s="184">
        <f t="shared" si="12"/>
        <v>0</v>
      </c>
      <c r="V170" s="277"/>
      <c r="W170" s="42"/>
      <c r="X170" s="42"/>
      <c r="Y170" s="42"/>
      <c r="Z170" s="42"/>
      <c r="AA170" s="42"/>
      <c r="AB170" s="42"/>
      <c r="AC170" s="42"/>
      <c r="AD170" s="42"/>
      <c r="AE170" s="42"/>
      <c r="AF170" s="42"/>
      <c r="AG170" s="42"/>
      <c r="AH170" s="42"/>
      <c r="AI170" s="42"/>
      <c r="AJ170" s="42"/>
    </row>
    <row r="171" spans="1:36" x14ac:dyDescent="0.3">
      <c r="A171" s="55">
        <f t="shared" si="13"/>
        <v>153</v>
      </c>
      <c r="B171" s="23"/>
      <c r="C171" s="23"/>
      <c r="D171" s="23"/>
      <c r="E171" s="109"/>
      <c r="F171" s="23"/>
      <c r="G171" s="23"/>
      <c r="H171" s="23"/>
      <c r="I171" s="23"/>
      <c r="J171" s="23"/>
      <c r="K171" s="23"/>
      <c r="L171" s="23"/>
      <c r="M171" s="149"/>
      <c r="N171" s="24"/>
      <c r="O171" s="24"/>
      <c r="P171" s="24"/>
      <c r="Q171" s="24"/>
      <c r="R171" s="271"/>
      <c r="S171" s="182" t="str">
        <f t="shared" ca="1" si="10"/>
        <v/>
      </c>
      <c r="T171" s="272">
        <f t="shared" ca="1" si="11"/>
        <v>0</v>
      </c>
      <c r="U171" s="184">
        <f t="shared" si="12"/>
        <v>0</v>
      </c>
      <c r="V171" s="277"/>
      <c r="W171" s="42"/>
      <c r="X171" s="42"/>
      <c r="Y171" s="42"/>
      <c r="Z171" s="42"/>
      <c r="AA171" s="42"/>
      <c r="AB171" s="42"/>
      <c r="AC171" s="42"/>
      <c r="AD171" s="42"/>
      <c r="AE171" s="42"/>
      <c r="AF171" s="42"/>
      <c r="AG171" s="42"/>
      <c r="AH171" s="42"/>
      <c r="AI171" s="42"/>
      <c r="AJ171" s="42"/>
    </row>
    <row r="172" spans="1:36" x14ac:dyDescent="0.3">
      <c r="A172" s="55">
        <f t="shared" si="13"/>
        <v>154</v>
      </c>
      <c r="B172" s="23"/>
      <c r="C172" s="23"/>
      <c r="D172" s="23"/>
      <c r="E172" s="109"/>
      <c r="F172" s="23"/>
      <c r="G172" s="23"/>
      <c r="H172" s="23"/>
      <c r="I172" s="23"/>
      <c r="J172" s="23"/>
      <c r="K172" s="23"/>
      <c r="L172" s="23"/>
      <c r="M172" s="149"/>
      <c r="N172" s="24"/>
      <c r="O172" s="24"/>
      <c r="P172" s="24"/>
      <c r="Q172" s="24"/>
      <c r="R172" s="271"/>
      <c r="S172" s="182" t="str">
        <f t="shared" ca="1" si="10"/>
        <v/>
      </c>
      <c r="T172" s="272">
        <f t="shared" ca="1" si="11"/>
        <v>0</v>
      </c>
      <c r="U172" s="184">
        <f t="shared" si="12"/>
        <v>0</v>
      </c>
      <c r="V172" s="277"/>
      <c r="W172" s="42"/>
      <c r="X172" s="42"/>
      <c r="Y172" s="42"/>
      <c r="Z172" s="42"/>
      <c r="AA172" s="42"/>
      <c r="AB172" s="42"/>
      <c r="AC172" s="42"/>
      <c r="AD172" s="42"/>
      <c r="AE172" s="42"/>
      <c r="AF172" s="42"/>
      <c r="AG172" s="42"/>
      <c r="AH172" s="42"/>
      <c r="AI172" s="42"/>
      <c r="AJ172" s="42"/>
    </row>
    <row r="173" spans="1:36" x14ac:dyDescent="0.3">
      <c r="A173" s="55">
        <f t="shared" si="13"/>
        <v>155</v>
      </c>
      <c r="B173" s="23"/>
      <c r="C173" s="23"/>
      <c r="D173" s="23"/>
      <c r="E173" s="109"/>
      <c r="F173" s="23"/>
      <c r="G173" s="23"/>
      <c r="H173" s="23"/>
      <c r="I173" s="23"/>
      <c r="J173" s="23"/>
      <c r="K173" s="23"/>
      <c r="L173" s="23"/>
      <c r="M173" s="149"/>
      <c r="N173" s="24"/>
      <c r="O173" s="24"/>
      <c r="P173" s="24"/>
      <c r="Q173" s="24"/>
      <c r="R173" s="271"/>
      <c r="S173" s="182" t="str">
        <f t="shared" ca="1" si="10"/>
        <v/>
      </c>
      <c r="T173" s="272">
        <f t="shared" ca="1" si="11"/>
        <v>0</v>
      </c>
      <c r="U173" s="184">
        <f t="shared" si="12"/>
        <v>0</v>
      </c>
      <c r="V173" s="277"/>
      <c r="W173" s="42"/>
      <c r="X173" s="42"/>
      <c r="Y173" s="42"/>
      <c r="Z173" s="42"/>
      <c r="AA173" s="42"/>
      <c r="AB173" s="42"/>
      <c r="AC173" s="42"/>
      <c r="AD173" s="42"/>
      <c r="AE173" s="42"/>
      <c r="AF173" s="42"/>
      <c r="AG173" s="42"/>
      <c r="AH173" s="42"/>
      <c r="AI173" s="42"/>
      <c r="AJ173" s="42"/>
    </row>
    <row r="174" spans="1:36" x14ac:dyDescent="0.3">
      <c r="A174" s="55">
        <f t="shared" si="13"/>
        <v>156</v>
      </c>
      <c r="B174" s="23"/>
      <c r="C174" s="23"/>
      <c r="D174" s="23"/>
      <c r="E174" s="109"/>
      <c r="F174" s="23"/>
      <c r="G174" s="23"/>
      <c r="H174" s="23"/>
      <c r="I174" s="23"/>
      <c r="J174" s="23"/>
      <c r="K174" s="23"/>
      <c r="L174" s="23"/>
      <c r="M174" s="149"/>
      <c r="N174" s="24"/>
      <c r="O174" s="24"/>
      <c r="P174" s="24"/>
      <c r="Q174" s="24"/>
      <c r="R174" s="271"/>
      <c r="S174" s="182" t="str">
        <f t="shared" ca="1" si="10"/>
        <v/>
      </c>
      <c r="T174" s="272">
        <f t="shared" ca="1" si="11"/>
        <v>0</v>
      </c>
      <c r="U174" s="184">
        <f t="shared" si="12"/>
        <v>0</v>
      </c>
      <c r="V174" s="277"/>
      <c r="W174" s="42"/>
      <c r="X174" s="42"/>
      <c r="Y174" s="42"/>
      <c r="Z174" s="42"/>
      <c r="AA174" s="42"/>
      <c r="AB174" s="42"/>
      <c r="AC174" s="42"/>
      <c r="AD174" s="42"/>
      <c r="AE174" s="42"/>
      <c r="AF174" s="42"/>
      <c r="AG174" s="42"/>
      <c r="AH174" s="42"/>
      <c r="AI174" s="42"/>
      <c r="AJ174" s="42"/>
    </row>
    <row r="175" spans="1:36" x14ac:dyDescent="0.3">
      <c r="A175" s="55">
        <f t="shared" si="13"/>
        <v>157</v>
      </c>
      <c r="B175" s="23"/>
      <c r="C175" s="23"/>
      <c r="D175" s="23"/>
      <c r="E175" s="109"/>
      <c r="F175" s="23"/>
      <c r="G175" s="23"/>
      <c r="H175" s="23"/>
      <c r="I175" s="23"/>
      <c r="J175" s="23"/>
      <c r="K175" s="23"/>
      <c r="L175" s="23"/>
      <c r="M175" s="149"/>
      <c r="N175" s="24"/>
      <c r="O175" s="24"/>
      <c r="P175" s="24"/>
      <c r="Q175" s="24"/>
      <c r="R175" s="271"/>
      <c r="S175" s="182" t="str">
        <f t="shared" ca="1" si="10"/>
        <v/>
      </c>
      <c r="T175" s="272">
        <f t="shared" ca="1" si="11"/>
        <v>0</v>
      </c>
      <c r="U175" s="184">
        <f t="shared" si="12"/>
        <v>0</v>
      </c>
      <c r="V175" s="277"/>
      <c r="W175" s="42"/>
      <c r="X175" s="42"/>
      <c r="Y175" s="42"/>
      <c r="Z175" s="42"/>
      <c r="AA175" s="42"/>
      <c r="AB175" s="42"/>
      <c r="AC175" s="42"/>
      <c r="AD175" s="42"/>
      <c r="AE175" s="42"/>
      <c r="AF175" s="42"/>
      <c r="AG175" s="42"/>
      <c r="AH175" s="42"/>
      <c r="AI175" s="42"/>
      <c r="AJ175" s="42"/>
    </row>
    <row r="176" spans="1:36" x14ac:dyDescent="0.3">
      <c r="A176" s="55">
        <f t="shared" si="13"/>
        <v>158</v>
      </c>
      <c r="B176" s="23"/>
      <c r="C176" s="23"/>
      <c r="D176" s="23"/>
      <c r="E176" s="109"/>
      <c r="F176" s="23"/>
      <c r="G176" s="23"/>
      <c r="H176" s="23"/>
      <c r="I176" s="23"/>
      <c r="J176" s="23"/>
      <c r="K176" s="23"/>
      <c r="L176" s="23"/>
      <c r="M176" s="149"/>
      <c r="N176" s="24"/>
      <c r="O176" s="24"/>
      <c r="P176" s="24"/>
      <c r="Q176" s="24"/>
      <c r="R176" s="271"/>
      <c r="S176" s="182" t="str">
        <f t="shared" ca="1" si="10"/>
        <v/>
      </c>
      <c r="T176" s="272">
        <f t="shared" ca="1" si="11"/>
        <v>0</v>
      </c>
      <c r="U176" s="184">
        <f t="shared" si="12"/>
        <v>0</v>
      </c>
      <c r="V176" s="277"/>
      <c r="W176" s="42"/>
      <c r="X176" s="42"/>
      <c r="Y176" s="42"/>
      <c r="Z176" s="42"/>
      <c r="AA176" s="42"/>
      <c r="AB176" s="42"/>
      <c r="AC176" s="42"/>
      <c r="AD176" s="42"/>
      <c r="AE176" s="42"/>
      <c r="AF176" s="42"/>
      <c r="AG176" s="42"/>
      <c r="AH176" s="42"/>
      <c r="AI176" s="42"/>
      <c r="AJ176" s="42"/>
    </row>
    <row r="177" spans="1:36" x14ac:dyDescent="0.3">
      <c r="A177" s="55">
        <f t="shared" si="13"/>
        <v>159</v>
      </c>
      <c r="B177" s="23"/>
      <c r="C177" s="23"/>
      <c r="D177" s="23"/>
      <c r="E177" s="109"/>
      <c r="F177" s="23"/>
      <c r="G177" s="23"/>
      <c r="H177" s="23"/>
      <c r="I177" s="23"/>
      <c r="J177" s="23"/>
      <c r="K177" s="23"/>
      <c r="L177" s="23"/>
      <c r="M177" s="149"/>
      <c r="N177" s="24"/>
      <c r="O177" s="24"/>
      <c r="P177" s="24"/>
      <c r="Q177" s="24"/>
      <c r="R177" s="271"/>
      <c r="S177" s="182" t="str">
        <f t="shared" ca="1" si="10"/>
        <v/>
      </c>
      <c r="T177" s="272">
        <f t="shared" ca="1" si="11"/>
        <v>0</v>
      </c>
      <c r="U177" s="184">
        <f t="shared" si="12"/>
        <v>0</v>
      </c>
      <c r="V177" s="277"/>
      <c r="W177" s="42"/>
      <c r="X177" s="42"/>
      <c r="Y177" s="42"/>
      <c r="Z177" s="42"/>
      <c r="AA177" s="42"/>
      <c r="AB177" s="42"/>
      <c r="AC177" s="42"/>
      <c r="AD177" s="42"/>
      <c r="AE177" s="42"/>
      <c r="AF177" s="42"/>
      <c r="AG177" s="42"/>
      <c r="AH177" s="42"/>
      <c r="AI177" s="42"/>
      <c r="AJ177" s="42"/>
    </row>
    <row r="178" spans="1:36" x14ac:dyDescent="0.3">
      <c r="A178" s="55">
        <f t="shared" si="13"/>
        <v>160</v>
      </c>
      <c r="B178" s="23"/>
      <c r="C178" s="23"/>
      <c r="D178" s="23"/>
      <c r="E178" s="109"/>
      <c r="F178" s="23"/>
      <c r="G178" s="23"/>
      <c r="H178" s="23"/>
      <c r="I178" s="23"/>
      <c r="J178" s="23"/>
      <c r="K178" s="23"/>
      <c r="L178" s="23"/>
      <c r="M178" s="149"/>
      <c r="N178" s="24"/>
      <c r="O178" s="24"/>
      <c r="P178" s="24"/>
      <c r="Q178" s="24"/>
      <c r="R178" s="271"/>
      <c r="S178" s="182" t="str">
        <f t="shared" ca="1" si="10"/>
        <v/>
      </c>
      <c r="T178" s="272">
        <f t="shared" ca="1" si="11"/>
        <v>0</v>
      </c>
      <c r="U178" s="184">
        <f t="shared" si="12"/>
        <v>0</v>
      </c>
      <c r="V178" s="277"/>
      <c r="W178" s="42"/>
      <c r="X178" s="42"/>
      <c r="Y178" s="42"/>
      <c r="Z178" s="42"/>
      <c r="AA178" s="42"/>
      <c r="AB178" s="42"/>
      <c r="AC178" s="42"/>
      <c r="AD178" s="42"/>
      <c r="AE178" s="42"/>
      <c r="AF178" s="42"/>
      <c r="AG178" s="42"/>
      <c r="AH178" s="42"/>
      <c r="AI178" s="42"/>
      <c r="AJ178" s="42"/>
    </row>
    <row r="179" spans="1:36" x14ac:dyDescent="0.3">
      <c r="A179" s="55">
        <f t="shared" si="13"/>
        <v>161</v>
      </c>
      <c r="B179" s="23"/>
      <c r="C179" s="23"/>
      <c r="D179" s="23"/>
      <c r="E179" s="109"/>
      <c r="F179" s="23"/>
      <c r="G179" s="23"/>
      <c r="H179" s="23"/>
      <c r="I179" s="23"/>
      <c r="J179" s="23"/>
      <c r="K179" s="23"/>
      <c r="L179" s="23"/>
      <c r="M179" s="149"/>
      <c r="N179" s="24"/>
      <c r="O179" s="24"/>
      <c r="P179" s="24"/>
      <c r="Q179" s="24"/>
      <c r="R179" s="271"/>
      <c r="S179" s="182" t="str">
        <f t="shared" ca="1" si="10"/>
        <v/>
      </c>
      <c r="T179" s="272">
        <f t="shared" ca="1" si="11"/>
        <v>0</v>
      </c>
      <c r="U179" s="184">
        <f t="shared" si="12"/>
        <v>0</v>
      </c>
      <c r="V179" s="277"/>
      <c r="W179" s="42"/>
      <c r="X179" s="42"/>
      <c r="Y179" s="42"/>
      <c r="Z179" s="42"/>
      <c r="AA179" s="42"/>
      <c r="AB179" s="42"/>
      <c r="AC179" s="42"/>
      <c r="AD179" s="42"/>
      <c r="AE179" s="42"/>
      <c r="AF179" s="42"/>
      <c r="AG179" s="42"/>
      <c r="AH179" s="42"/>
      <c r="AI179" s="42"/>
      <c r="AJ179" s="42"/>
    </row>
    <row r="180" spans="1:36" x14ac:dyDescent="0.3">
      <c r="A180" s="55">
        <f t="shared" si="13"/>
        <v>162</v>
      </c>
      <c r="B180" s="23"/>
      <c r="C180" s="23"/>
      <c r="D180" s="23"/>
      <c r="E180" s="109"/>
      <c r="F180" s="23"/>
      <c r="G180" s="23"/>
      <c r="H180" s="23"/>
      <c r="I180" s="23"/>
      <c r="J180" s="23"/>
      <c r="K180" s="23"/>
      <c r="L180" s="23"/>
      <c r="M180" s="149"/>
      <c r="N180" s="24"/>
      <c r="O180" s="24"/>
      <c r="P180" s="24"/>
      <c r="Q180" s="24"/>
      <c r="R180" s="271"/>
      <c r="S180" s="182" t="str">
        <f t="shared" ca="1" si="10"/>
        <v/>
      </c>
      <c r="T180" s="272">
        <f t="shared" ca="1" si="11"/>
        <v>0</v>
      </c>
      <c r="U180" s="184">
        <f t="shared" si="12"/>
        <v>0</v>
      </c>
      <c r="V180" s="277"/>
      <c r="W180" s="42"/>
      <c r="X180" s="42"/>
      <c r="Y180" s="42"/>
      <c r="Z180" s="42"/>
      <c r="AA180" s="42"/>
      <c r="AB180" s="42"/>
      <c r="AC180" s="42"/>
      <c r="AD180" s="42"/>
      <c r="AE180" s="42"/>
      <c r="AF180" s="42"/>
      <c r="AG180" s="42"/>
      <c r="AH180" s="42"/>
      <c r="AI180" s="42"/>
      <c r="AJ180" s="42"/>
    </row>
    <row r="181" spans="1:36" x14ac:dyDescent="0.3">
      <c r="A181" s="55">
        <f t="shared" si="13"/>
        <v>163</v>
      </c>
      <c r="B181" s="23"/>
      <c r="C181" s="23"/>
      <c r="D181" s="23"/>
      <c r="E181" s="109"/>
      <c r="F181" s="23"/>
      <c r="G181" s="23"/>
      <c r="H181" s="23"/>
      <c r="I181" s="23"/>
      <c r="J181" s="23"/>
      <c r="K181" s="23"/>
      <c r="L181" s="23"/>
      <c r="M181" s="149"/>
      <c r="N181" s="24"/>
      <c r="O181" s="24"/>
      <c r="P181" s="24"/>
      <c r="Q181" s="24"/>
      <c r="R181" s="271"/>
      <c r="S181" s="182" t="str">
        <f t="shared" ca="1" si="10"/>
        <v/>
      </c>
      <c r="T181" s="272">
        <f t="shared" ca="1" si="11"/>
        <v>0</v>
      </c>
      <c r="U181" s="184">
        <f t="shared" si="12"/>
        <v>0</v>
      </c>
      <c r="V181" s="277"/>
      <c r="W181" s="42"/>
      <c r="X181" s="42"/>
      <c r="Y181" s="42"/>
      <c r="Z181" s="42"/>
      <c r="AA181" s="42"/>
      <c r="AB181" s="42"/>
      <c r="AC181" s="42"/>
      <c r="AD181" s="42"/>
      <c r="AE181" s="42"/>
      <c r="AF181" s="42"/>
      <c r="AG181" s="42"/>
      <c r="AH181" s="42"/>
      <c r="AI181" s="42"/>
      <c r="AJ181" s="42"/>
    </row>
    <row r="182" spans="1:36" x14ac:dyDescent="0.3">
      <c r="A182" s="55">
        <f t="shared" si="13"/>
        <v>164</v>
      </c>
      <c r="B182" s="23"/>
      <c r="C182" s="23"/>
      <c r="D182" s="23"/>
      <c r="E182" s="109"/>
      <c r="F182" s="23"/>
      <c r="G182" s="23"/>
      <c r="H182" s="23"/>
      <c r="I182" s="23"/>
      <c r="J182" s="23"/>
      <c r="K182" s="23"/>
      <c r="L182" s="23"/>
      <c r="M182" s="149"/>
      <c r="N182" s="24"/>
      <c r="O182" s="24"/>
      <c r="P182" s="24"/>
      <c r="Q182" s="24"/>
      <c r="R182" s="271"/>
      <c r="S182" s="182" t="str">
        <f t="shared" ca="1" si="10"/>
        <v/>
      </c>
      <c r="T182" s="272">
        <f t="shared" ca="1" si="11"/>
        <v>0</v>
      </c>
      <c r="U182" s="184">
        <f t="shared" si="12"/>
        <v>0</v>
      </c>
      <c r="V182" s="277"/>
      <c r="W182" s="42"/>
      <c r="X182" s="42"/>
      <c r="Y182" s="42"/>
      <c r="Z182" s="42"/>
      <c r="AA182" s="42"/>
      <c r="AB182" s="42"/>
      <c r="AC182" s="42"/>
      <c r="AD182" s="42"/>
      <c r="AE182" s="42"/>
      <c r="AF182" s="42"/>
      <c r="AG182" s="42"/>
      <c r="AH182" s="42"/>
      <c r="AI182" s="42"/>
      <c r="AJ182" s="42"/>
    </row>
    <row r="183" spans="1:36" x14ac:dyDescent="0.3">
      <c r="A183" s="55">
        <f t="shared" si="13"/>
        <v>165</v>
      </c>
      <c r="B183" s="23"/>
      <c r="C183" s="23"/>
      <c r="D183" s="23"/>
      <c r="E183" s="109"/>
      <c r="F183" s="23"/>
      <c r="G183" s="23"/>
      <c r="H183" s="23"/>
      <c r="I183" s="23"/>
      <c r="J183" s="23"/>
      <c r="K183" s="23"/>
      <c r="L183" s="23"/>
      <c r="M183" s="149"/>
      <c r="N183" s="24"/>
      <c r="O183" s="24"/>
      <c r="P183" s="24"/>
      <c r="Q183" s="24"/>
      <c r="R183" s="271"/>
      <c r="S183" s="182" t="str">
        <f t="shared" ca="1" si="10"/>
        <v/>
      </c>
      <c r="T183" s="272">
        <f t="shared" ca="1" si="11"/>
        <v>0</v>
      </c>
      <c r="U183" s="184">
        <f t="shared" si="12"/>
        <v>0</v>
      </c>
      <c r="V183" s="277"/>
      <c r="W183" s="42"/>
      <c r="X183" s="42"/>
      <c r="Y183" s="42"/>
      <c r="Z183" s="42"/>
      <c r="AA183" s="42"/>
      <c r="AB183" s="42"/>
      <c r="AC183" s="42"/>
      <c r="AD183" s="42"/>
      <c r="AE183" s="42"/>
      <c r="AF183" s="42"/>
      <c r="AG183" s="42"/>
      <c r="AH183" s="42"/>
      <c r="AI183" s="42"/>
      <c r="AJ183" s="42"/>
    </row>
    <row r="184" spans="1:36" x14ac:dyDescent="0.3">
      <c r="A184" s="55">
        <f t="shared" si="13"/>
        <v>166</v>
      </c>
      <c r="B184" s="23"/>
      <c r="C184" s="23"/>
      <c r="D184" s="23"/>
      <c r="E184" s="109"/>
      <c r="F184" s="23"/>
      <c r="G184" s="23"/>
      <c r="H184" s="23"/>
      <c r="I184" s="23"/>
      <c r="J184" s="23"/>
      <c r="K184" s="23"/>
      <c r="L184" s="23"/>
      <c r="M184" s="149"/>
      <c r="N184" s="24"/>
      <c r="O184" s="24"/>
      <c r="P184" s="24"/>
      <c r="Q184" s="24"/>
      <c r="R184" s="271"/>
      <c r="S184" s="182" t="str">
        <f t="shared" ca="1" si="10"/>
        <v/>
      </c>
      <c r="T184" s="272">
        <f t="shared" ca="1" si="11"/>
        <v>0</v>
      </c>
      <c r="U184" s="184">
        <f t="shared" si="12"/>
        <v>0</v>
      </c>
      <c r="V184" s="277"/>
      <c r="W184" s="42"/>
      <c r="X184" s="42"/>
      <c r="Y184" s="42"/>
      <c r="Z184" s="42"/>
      <c r="AA184" s="42"/>
      <c r="AB184" s="42"/>
      <c r="AC184" s="42"/>
      <c r="AD184" s="42"/>
      <c r="AE184" s="42"/>
      <c r="AF184" s="42"/>
      <c r="AG184" s="42"/>
      <c r="AH184" s="42"/>
      <c r="AI184" s="42"/>
      <c r="AJ184" s="42"/>
    </row>
    <row r="185" spans="1:36" x14ac:dyDescent="0.3">
      <c r="A185" s="55">
        <f t="shared" si="13"/>
        <v>167</v>
      </c>
      <c r="B185" s="23"/>
      <c r="C185" s="23"/>
      <c r="D185" s="23"/>
      <c r="E185" s="109"/>
      <c r="F185" s="23"/>
      <c r="G185" s="23"/>
      <c r="H185" s="23"/>
      <c r="I185" s="23"/>
      <c r="J185" s="23"/>
      <c r="K185" s="23"/>
      <c r="L185" s="23"/>
      <c r="M185" s="149"/>
      <c r="N185" s="24"/>
      <c r="O185" s="24"/>
      <c r="P185" s="24"/>
      <c r="Q185" s="24"/>
      <c r="R185" s="271"/>
      <c r="S185" s="182" t="str">
        <f t="shared" ca="1" si="10"/>
        <v/>
      </c>
      <c r="T185" s="272">
        <f t="shared" ca="1" si="11"/>
        <v>0</v>
      </c>
      <c r="U185" s="184">
        <f t="shared" si="12"/>
        <v>0</v>
      </c>
      <c r="V185" s="277"/>
      <c r="W185" s="42"/>
      <c r="X185" s="42"/>
      <c r="Y185" s="42"/>
      <c r="Z185" s="42"/>
      <c r="AA185" s="42"/>
      <c r="AB185" s="42"/>
      <c r="AC185" s="42"/>
      <c r="AD185" s="42"/>
      <c r="AE185" s="42"/>
      <c r="AF185" s="42"/>
      <c r="AG185" s="42"/>
      <c r="AH185" s="42"/>
      <c r="AI185" s="42"/>
      <c r="AJ185" s="42"/>
    </row>
    <row r="186" spans="1:36" x14ac:dyDescent="0.3">
      <c r="A186" s="55">
        <f t="shared" si="13"/>
        <v>168</v>
      </c>
      <c r="B186" s="23"/>
      <c r="C186" s="23"/>
      <c r="D186" s="23"/>
      <c r="E186" s="109"/>
      <c r="F186" s="23"/>
      <c r="G186" s="23"/>
      <c r="H186" s="23"/>
      <c r="I186" s="23"/>
      <c r="J186" s="23"/>
      <c r="K186" s="23"/>
      <c r="L186" s="23"/>
      <c r="M186" s="149"/>
      <c r="N186" s="24"/>
      <c r="O186" s="24"/>
      <c r="P186" s="24"/>
      <c r="Q186" s="24"/>
      <c r="R186" s="271"/>
      <c r="S186" s="182" t="str">
        <f t="shared" ca="1" si="10"/>
        <v/>
      </c>
      <c r="T186" s="272">
        <f t="shared" ca="1" si="11"/>
        <v>0</v>
      </c>
      <c r="U186" s="184">
        <f t="shared" si="12"/>
        <v>0</v>
      </c>
      <c r="V186" s="277"/>
      <c r="W186" s="42"/>
      <c r="X186" s="42"/>
      <c r="Y186" s="42"/>
      <c r="Z186" s="42"/>
      <c r="AA186" s="42"/>
      <c r="AB186" s="42"/>
      <c r="AC186" s="42"/>
      <c r="AD186" s="42"/>
      <c r="AE186" s="42"/>
      <c r="AF186" s="42"/>
      <c r="AG186" s="42"/>
      <c r="AH186" s="42"/>
      <c r="AI186" s="42"/>
      <c r="AJ186" s="42"/>
    </row>
    <row r="187" spans="1:36" x14ac:dyDescent="0.3">
      <c r="A187" s="55">
        <f t="shared" si="13"/>
        <v>169</v>
      </c>
      <c r="B187" s="23"/>
      <c r="C187" s="23"/>
      <c r="D187" s="23"/>
      <c r="E187" s="109"/>
      <c r="F187" s="23"/>
      <c r="G187" s="23"/>
      <c r="H187" s="23"/>
      <c r="I187" s="23"/>
      <c r="J187" s="23"/>
      <c r="K187" s="23"/>
      <c r="L187" s="23"/>
      <c r="M187" s="149"/>
      <c r="N187" s="24"/>
      <c r="O187" s="24"/>
      <c r="P187" s="24"/>
      <c r="Q187" s="24"/>
      <c r="R187" s="271"/>
      <c r="S187" s="182" t="str">
        <f t="shared" ca="1" si="10"/>
        <v/>
      </c>
      <c r="T187" s="272">
        <f t="shared" ca="1" si="11"/>
        <v>0</v>
      </c>
      <c r="U187" s="184">
        <f t="shared" si="12"/>
        <v>0</v>
      </c>
      <c r="V187" s="277"/>
      <c r="W187" s="42"/>
      <c r="X187" s="42"/>
      <c r="Y187" s="42"/>
      <c r="Z187" s="42"/>
      <c r="AA187" s="42"/>
      <c r="AB187" s="42"/>
      <c r="AC187" s="42"/>
      <c r="AD187" s="42"/>
      <c r="AE187" s="42"/>
      <c r="AF187" s="42"/>
      <c r="AG187" s="42"/>
      <c r="AH187" s="42"/>
      <c r="AI187" s="42"/>
      <c r="AJ187" s="42"/>
    </row>
    <row r="188" spans="1:36" x14ac:dyDescent="0.3">
      <c r="A188" s="55">
        <f t="shared" si="13"/>
        <v>170</v>
      </c>
      <c r="B188" s="23"/>
      <c r="C188" s="23"/>
      <c r="D188" s="23"/>
      <c r="E188" s="109"/>
      <c r="F188" s="23"/>
      <c r="G188" s="23"/>
      <c r="H188" s="23"/>
      <c r="I188" s="23"/>
      <c r="J188" s="23"/>
      <c r="K188" s="23"/>
      <c r="L188" s="23"/>
      <c r="M188" s="149"/>
      <c r="N188" s="24"/>
      <c r="O188" s="24"/>
      <c r="P188" s="24"/>
      <c r="Q188" s="24"/>
      <c r="R188" s="271"/>
      <c r="S188" s="182" t="str">
        <f t="shared" ca="1" si="10"/>
        <v/>
      </c>
      <c r="T188" s="272">
        <f t="shared" ca="1" si="11"/>
        <v>0</v>
      </c>
      <c r="U188" s="184">
        <f t="shared" si="12"/>
        <v>0</v>
      </c>
      <c r="V188" s="277"/>
      <c r="W188" s="42"/>
      <c r="X188" s="42"/>
      <c r="Y188" s="42"/>
      <c r="Z188" s="42"/>
      <c r="AA188" s="42"/>
      <c r="AB188" s="42"/>
      <c r="AC188" s="42"/>
      <c r="AD188" s="42"/>
      <c r="AE188" s="42"/>
      <c r="AF188" s="42"/>
      <c r="AG188" s="42"/>
      <c r="AH188" s="42"/>
      <c r="AI188" s="42"/>
      <c r="AJ188" s="42"/>
    </row>
    <row r="189" spans="1:36" x14ac:dyDescent="0.3">
      <c r="A189" s="55">
        <f t="shared" si="13"/>
        <v>171</v>
      </c>
      <c r="B189" s="23"/>
      <c r="C189" s="23"/>
      <c r="D189" s="23"/>
      <c r="E189" s="109"/>
      <c r="F189" s="23"/>
      <c r="G189" s="23"/>
      <c r="H189" s="23"/>
      <c r="I189" s="23"/>
      <c r="J189" s="23"/>
      <c r="K189" s="23"/>
      <c r="L189" s="23"/>
      <c r="M189" s="149"/>
      <c r="N189" s="24"/>
      <c r="O189" s="24"/>
      <c r="P189" s="24"/>
      <c r="Q189" s="24"/>
      <c r="R189" s="271"/>
      <c r="S189" s="182" t="str">
        <f t="shared" ca="1" si="10"/>
        <v/>
      </c>
      <c r="T189" s="272">
        <f t="shared" ca="1" si="11"/>
        <v>0</v>
      </c>
      <c r="U189" s="184">
        <f t="shared" si="12"/>
        <v>0</v>
      </c>
      <c r="V189" s="277"/>
      <c r="W189" s="42"/>
      <c r="X189" s="42"/>
      <c r="Y189" s="42"/>
      <c r="Z189" s="42"/>
      <c r="AA189" s="42"/>
      <c r="AB189" s="42"/>
      <c r="AC189" s="42"/>
      <c r="AD189" s="42"/>
      <c r="AE189" s="42"/>
      <c r="AF189" s="42"/>
      <c r="AG189" s="42"/>
      <c r="AH189" s="42"/>
      <c r="AI189" s="42"/>
      <c r="AJ189" s="42"/>
    </row>
    <row r="190" spans="1:36" x14ac:dyDescent="0.3">
      <c r="A190" s="55">
        <f t="shared" si="13"/>
        <v>172</v>
      </c>
      <c r="B190" s="23"/>
      <c r="C190" s="23"/>
      <c r="D190" s="23"/>
      <c r="E190" s="109"/>
      <c r="F190" s="23"/>
      <c r="G190" s="23"/>
      <c r="H190" s="23"/>
      <c r="I190" s="23"/>
      <c r="J190" s="23"/>
      <c r="K190" s="23"/>
      <c r="L190" s="23"/>
      <c r="M190" s="149"/>
      <c r="N190" s="24"/>
      <c r="O190" s="24"/>
      <c r="P190" s="24"/>
      <c r="Q190" s="24"/>
      <c r="R190" s="271"/>
      <c r="S190" s="182" t="str">
        <f t="shared" ca="1" si="10"/>
        <v/>
      </c>
      <c r="T190" s="272">
        <f t="shared" ca="1" si="11"/>
        <v>0</v>
      </c>
      <c r="U190" s="184">
        <f t="shared" si="12"/>
        <v>0</v>
      </c>
      <c r="V190" s="277"/>
      <c r="W190" s="42"/>
      <c r="X190" s="42"/>
      <c r="Y190" s="42"/>
      <c r="Z190" s="42"/>
      <c r="AA190" s="42"/>
      <c r="AB190" s="42"/>
      <c r="AC190" s="42"/>
      <c r="AD190" s="42"/>
      <c r="AE190" s="42"/>
      <c r="AF190" s="42"/>
      <c r="AG190" s="42"/>
      <c r="AH190" s="42"/>
      <c r="AI190" s="42"/>
      <c r="AJ190" s="42"/>
    </row>
    <row r="191" spans="1:36" x14ac:dyDescent="0.3">
      <c r="A191" s="55">
        <f t="shared" si="13"/>
        <v>173</v>
      </c>
      <c r="B191" s="23"/>
      <c r="C191" s="23"/>
      <c r="D191" s="23"/>
      <c r="E191" s="109"/>
      <c r="F191" s="23"/>
      <c r="G191" s="23"/>
      <c r="H191" s="23"/>
      <c r="I191" s="23"/>
      <c r="J191" s="23"/>
      <c r="K191" s="23"/>
      <c r="L191" s="23"/>
      <c r="M191" s="149"/>
      <c r="N191" s="24"/>
      <c r="O191" s="24"/>
      <c r="P191" s="24"/>
      <c r="Q191" s="24"/>
      <c r="R191" s="271"/>
      <c r="S191" s="182" t="str">
        <f t="shared" ca="1" si="10"/>
        <v/>
      </c>
      <c r="T191" s="272">
        <f t="shared" ca="1" si="11"/>
        <v>0</v>
      </c>
      <c r="U191" s="184">
        <f t="shared" si="12"/>
        <v>0</v>
      </c>
      <c r="V191" s="277"/>
      <c r="W191" s="42"/>
      <c r="X191" s="42"/>
      <c r="Y191" s="42"/>
      <c r="Z191" s="42"/>
      <c r="AA191" s="42"/>
      <c r="AB191" s="42"/>
      <c r="AC191" s="42"/>
      <c r="AD191" s="42"/>
      <c r="AE191" s="42"/>
      <c r="AF191" s="42"/>
      <c r="AG191" s="42"/>
      <c r="AH191" s="42"/>
      <c r="AI191" s="42"/>
      <c r="AJ191" s="42"/>
    </row>
    <row r="192" spans="1:36" x14ac:dyDescent="0.3">
      <c r="A192" s="55">
        <f t="shared" si="13"/>
        <v>174</v>
      </c>
      <c r="B192" s="23"/>
      <c r="C192" s="23"/>
      <c r="D192" s="23"/>
      <c r="E192" s="109"/>
      <c r="F192" s="23"/>
      <c r="G192" s="23"/>
      <c r="H192" s="23"/>
      <c r="I192" s="23"/>
      <c r="J192" s="23"/>
      <c r="K192" s="23"/>
      <c r="L192" s="23"/>
      <c r="M192" s="149"/>
      <c r="N192" s="24"/>
      <c r="O192" s="24"/>
      <c r="P192" s="24"/>
      <c r="Q192" s="24"/>
      <c r="R192" s="271"/>
      <c r="S192" s="182" t="str">
        <f t="shared" ca="1" si="10"/>
        <v/>
      </c>
      <c r="T192" s="272">
        <f t="shared" ca="1" si="11"/>
        <v>0</v>
      </c>
      <c r="U192" s="184">
        <f t="shared" si="12"/>
        <v>0</v>
      </c>
      <c r="V192" s="277"/>
      <c r="W192" s="42"/>
      <c r="X192" s="42"/>
      <c r="Y192" s="42"/>
      <c r="Z192" s="42"/>
      <c r="AA192" s="42"/>
      <c r="AB192" s="42"/>
      <c r="AC192" s="42"/>
      <c r="AD192" s="42"/>
      <c r="AE192" s="42"/>
      <c r="AF192" s="42"/>
      <c r="AG192" s="42"/>
      <c r="AH192" s="42"/>
      <c r="AI192" s="42"/>
      <c r="AJ192" s="42"/>
    </row>
    <row r="193" spans="1:36" x14ac:dyDescent="0.3">
      <c r="A193" s="55">
        <f t="shared" si="13"/>
        <v>175</v>
      </c>
      <c r="B193" s="23"/>
      <c r="C193" s="23"/>
      <c r="D193" s="23"/>
      <c r="E193" s="109"/>
      <c r="F193" s="23"/>
      <c r="G193" s="23"/>
      <c r="H193" s="23"/>
      <c r="I193" s="23"/>
      <c r="J193" s="23"/>
      <c r="K193" s="23"/>
      <c r="L193" s="23"/>
      <c r="M193" s="149"/>
      <c r="N193" s="24"/>
      <c r="O193" s="24"/>
      <c r="P193" s="24"/>
      <c r="Q193" s="24"/>
      <c r="R193" s="271"/>
      <c r="S193" s="182" t="str">
        <f t="shared" ca="1" si="10"/>
        <v/>
      </c>
      <c r="T193" s="272">
        <f t="shared" ca="1" si="11"/>
        <v>0</v>
      </c>
      <c r="U193" s="184">
        <f t="shared" si="12"/>
        <v>0</v>
      </c>
      <c r="V193" s="277"/>
      <c r="W193" s="42"/>
      <c r="X193" s="42"/>
      <c r="Y193" s="42"/>
      <c r="Z193" s="42"/>
      <c r="AA193" s="42"/>
      <c r="AB193" s="42"/>
      <c r="AC193" s="42"/>
      <c r="AD193" s="42"/>
      <c r="AE193" s="42"/>
      <c r="AF193" s="42"/>
      <c r="AG193" s="42"/>
      <c r="AH193" s="42"/>
      <c r="AI193" s="42"/>
      <c r="AJ193" s="42"/>
    </row>
    <row r="194" spans="1:36" x14ac:dyDescent="0.3">
      <c r="A194" s="55">
        <f t="shared" si="13"/>
        <v>176</v>
      </c>
      <c r="B194" s="23"/>
      <c r="C194" s="23"/>
      <c r="D194" s="23"/>
      <c r="E194" s="109"/>
      <c r="F194" s="23"/>
      <c r="G194" s="23"/>
      <c r="H194" s="23"/>
      <c r="I194" s="23"/>
      <c r="J194" s="23"/>
      <c r="K194" s="23"/>
      <c r="L194" s="23"/>
      <c r="M194" s="149"/>
      <c r="N194" s="24"/>
      <c r="O194" s="24"/>
      <c r="P194" s="24"/>
      <c r="Q194" s="24"/>
      <c r="R194" s="271"/>
      <c r="S194" s="182" t="str">
        <f t="shared" ca="1" si="10"/>
        <v/>
      </c>
      <c r="T194" s="272">
        <f t="shared" ca="1" si="11"/>
        <v>0</v>
      </c>
      <c r="U194" s="184">
        <f t="shared" si="12"/>
        <v>0</v>
      </c>
      <c r="V194" s="277"/>
      <c r="W194" s="42"/>
      <c r="X194" s="42"/>
      <c r="Y194" s="42"/>
      <c r="Z194" s="42"/>
      <c r="AA194" s="42"/>
      <c r="AB194" s="42"/>
      <c r="AC194" s="42"/>
      <c r="AD194" s="42"/>
      <c r="AE194" s="42"/>
      <c r="AF194" s="42"/>
      <c r="AG194" s="42"/>
      <c r="AH194" s="42"/>
      <c r="AI194" s="42"/>
      <c r="AJ194" s="42"/>
    </row>
    <row r="195" spans="1:36" x14ac:dyDescent="0.3">
      <c r="A195" s="55">
        <f t="shared" si="13"/>
        <v>177</v>
      </c>
      <c r="B195" s="23"/>
      <c r="C195" s="23"/>
      <c r="D195" s="23"/>
      <c r="E195" s="109"/>
      <c r="F195" s="23"/>
      <c r="G195" s="23"/>
      <c r="H195" s="23"/>
      <c r="I195" s="23"/>
      <c r="J195" s="23"/>
      <c r="K195" s="23"/>
      <c r="L195" s="23"/>
      <c r="M195" s="149"/>
      <c r="N195" s="24"/>
      <c r="O195" s="24"/>
      <c r="P195" s="24"/>
      <c r="Q195" s="24"/>
      <c r="R195" s="271"/>
      <c r="S195" s="182" t="str">
        <f t="shared" ca="1" si="10"/>
        <v/>
      </c>
      <c r="T195" s="272">
        <f t="shared" ca="1" si="11"/>
        <v>0</v>
      </c>
      <c r="U195" s="184">
        <f t="shared" si="12"/>
        <v>0</v>
      </c>
      <c r="V195" s="277"/>
      <c r="W195" s="42"/>
      <c r="X195" s="42"/>
      <c r="Y195" s="42"/>
      <c r="Z195" s="42"/>
      <c r="AA195" s="42"/>
      <c r="AB195" s="42"/>
      <c r="AC195" s="42"/>
      <c r="AD195" s="42"/>
      <c r="AE195" s="42"/>
      <c r="AF195" s="42"/>
      <c r="AG195" s="42"/>
      <c r="AH195" s="42"/>
      <c r="AI195" s="42"/>
      <c r="AJ195" s="42"/>
    </row>
    <row r="196" spans="1:36" x14ac:dyDescent="0.3">
      <c r="A196" s="55">
        <f t="shared" si="13"/>
        <v>178</v>
      </c>
      <c r="B196" s="23"/>
      <c r="C196" s="23"/>
      <c r="D196" s="23"/>
      <c r="E196" s="109"/>
      <c r="F196" s="23"/>
      <c r="G196" s="23"/>
      <c r="H196" s="23"/>
      <c r="I196" s="23"/>
      <c r="J196" s="23"/>
      <c r="K196" s="23"/>
      <c r="L196" s="23"/>
      <c r="M196" s="149"/>
      <c r="N196" s="24"/>
      <c r="O196" s="24"/>
      <c r="P196" s="24"/>
      <c r="Q196" s="24"/>
      <c r="R196" s="271"/>
      <c r="S196" s="182" t="str">
        <f t="shared" ca="1" si="10"/>
        <v/>
      </c>
      <c r="T196" s="272">
        <f t="shared" ca="1" si="11"/>
        <v>0</v>
      </c>
      <c r="U196" s="184">
        <f t="shared" si="12"/>
        <v>0</v>
      </c>
      <c r="V196" s="277"/>
      <c r="W196" s="42"/>
      <c r="X196" s="42"/>
      <c r="Y196" s="42"/>
      <c r="Z196" s="42"/>
      <c r="AA196" s="42"/>
      <c r="AB196" s="42"/>
      <c r="AC196" s="42"/>
      <c r="AD196" s="42"/>
      <c r="AE196" s="42"/>
      <c r="AF196" s="42"/>
      <c r="AG196" s="42"/>
      <c r="AH196" s="42"/>
      <c r="AI196" s="42"/>
      <c r="AJ196" s="42"/>
    </row>
    <row r="197" spans="1:36" x14ac:dyDescent="0.3">
      <c r="A197" s="55">
        <f t="shared" si="13"/>
        <v>179</v>
      </c>
      <c r="B197" s="23"/>
      <c r="C197" s="23"/>
      <c r="D197" s="23"/>
      <c r="E197" s="109"/>
      <c r="F197" s="23"/>
      <c r="G197" s="23"/>
      <c r="H197" s="23"/>
      <c r="I197" s="23"/>
      <c r="J197" s="23"/>
      <c r="K197" s="23"/>
      <c r="L197" s="23"/>
      <c r="M197" s="149"/>
      <c r="N197" s="24"/>
      <c r="O197" s="24"/>
      <c r="P197" s="24"/>
      <c r="Q197" s="24"/>
      <c r="R197" s="271"/>
      <c r="S197" s="182" t="str">
        <f t="shared" ca="1" si="10"/>
        <v/>
      </c>
      <c r="T197" s="272">
        <f t="shared" ca="1" si="11"/>
        <v>0</v>
      </c>
      <c r="U197" s="184">
        <f t="shared" si="12"/>
        <v>0</v>
      </c>
      <c r="V197" s="277"/>
      <c r="W197" s="42"/>
      <c r="X197" s="42"/>
      <c r="Y197" s="42"/>
      <c r="Z197" s="42"/>
      <c r="AA197" s="42"/>
      <c r="AB197" s="42"/>
      <c r="AC197" s="42"/>
      <c r="AD197" s="42"/>
      <c r="AE197" s="42"/>
      <c r="AF197" s="42"/>
      <c r="AG197" s="42"/>
      <c r="AH197" s="42"/>
      <c r="AI197" s="42"/>
      <c r="AJ197" s="42"/>
    </row>
    <row r="198" spans="1:36" x14ac:dyDescent="0.3">
      <c r="A198" s="55">
        <f t="shared" si="13"/>
        <v>180</v>
      </c>
      <c r="B198" s="23"/>
      <c r="C198" s="23"/>
      <c r="D198" s="23"/>
      <c r="E198" s="109"/>
      <c r="F198" s="23"/>
      <c r="G198" s="23"/>
      <c r="H198" s="23"/>
      <c r="I198" s="23"/>
      <c r="J198" s="23"/>
      <c r="K198" s="23"/>
      <c r="L198" s="23"/>
      <c r="M198" s="149"/>
      <c r="N198" s="24"/>
      <c r="O198" s="24"/>
      <c r="P198" s="24"/>
      <c r="Q198" s="24"/>
      <c r="R198" s="271"/>
      <c r="S198" s="182" t="str">
        <f t="shared" ca="1" si="10"/>
        <v/>
      </c>
      <c r="T198" s="272">
        <f t="shared" ca="1" si="11"/>
        <v>0</v>
      </c>
      <c r="U198" s="184">
        <f t="shared" si="12"/>
        <v>0</v>
      </c>
      <c r="V198" s="277"/>
      <c r="W198" s="42"/>
      <c r="X198" s="42"/>
      <c r="Y198" s="42"/>
      <c r="Z198" s="42"/>
      <c r="AA198" s="42"/>
      <c r="AB198" s="42"/>
      <c r="AC198" s="42"/>
      <c r="AD198" s="42"/>
      <c r="AE198" s="42"/>
      <c r="AF198" s="42"/>
      <c r="AG198" s="42"/>
      <c r="AH198" s="42"/>
      <c r="AI198" s="42"/>
      <c r="AJ198" s="42"/>
    </row>
    <row r="199" spans="1:36" x14ac:dyDescent="0.3">
      <c r="A199" s="55">
        <f t="shared" si="13"/>
        <v>181</v>
      </c>
      <c r="B199" s="23"/>
      <c r="C199" s="23"/>
      <c r="D199" s="23"/>
      <c r="E199" s="109"/>
      <c r="F199" s="23"/>
      <c r="G199" s="23"/>
      <c r="H199" s="23"/>
      <c r="I199" s="23"/>
      <c r="J199" s="23"/>
      <c r="K199" s="23"/>
      <c r="L199" s="23"/>
      <c r="M199" s="149"/>
      <c r="N199" s="24"/>
      <c r="O199" s="24"/>
      <c r="P199" s="24"/>
      <c r="Q199" s="24"/>
      <c r="R199" s="271"/>
      <c r="S199" s="182" t="str">
        <f t="shared" ca="1" si="10"/>
        <v/>
      </c>
      <c r="T199" s="272">
        <f t="shared" ca="1" si="11"/>
        <v>0</v>
      </c>
      <c r="U199" s="184">
        <f t="shared" si="12"/>
        <v>0</v>
      </c>
      <c r="V199" s="277"/>
      <c r="W199" s="42"/>
      <c r="X199" s="42"/>
      <c r="Y199" s="42"/>
      <c r="Z199" s="42"/>
      <c r="AA199" s="42"/>
      <c r="AB199" s="42"/>
      <c r="AC199" s="42"/>
      <c r="AD199" s="42"/>
      <c r="AE199" s="42"/>
      <c r="AF199" s="42"/>
      <c r="AG199" s="42"/>
      <c r="AH199" s="42"/>
      <c r="AI199" s="42"/>
      <c r="AJ199" s="42"/>
    </row>
    <row r="200" spans="1:36" x14ac:dyDescent="0.3">
      <c r="A200" s="55">
        <f t="shared" si="13"/>
        <v>182</v>
      </c>
      <c r="B200" s="23"/>
      <c r="C200" s="23"/>
      <c r="D200" s="23"/>
      <c r="E200" s="109"/>
      <c r="F200" s="23"/>
      <c r="G200" s="23"/>
      <c r="H200" s="23"/>
      <c r="I200" s="23"/>
      <c r="J200" s="23"/>
      <c r="K200" s="23"/>
      <c r="L200" s="23"/>
      <c r="M200" s="149"/>
      <c r="N200" s="24"/>
      <c r="O200" s="24"/>
      <c r="P200" s="24"/>
      <c r="Q200" s="24"/>
      <c r="R200" s="271"/>
      <c r="S200" s="182" t="str">
        <f t="shared" ca="1" si="10"/>
        <v/>
      </c>
      <c r="T200" s="272">
        <f t="shared" ca="1" si="11"/>
        <v>0</v>
      </c>
      <c r="U200" s="184">
        <f t="shared" si="12"/>
        <v>0</v>
      </c>
      <c r="V200" s="277"/>
      <c r="W200" s="42"/>
      <c r="X200" s="42"/>
      <c r="Y200" s="42"/>
      <c r="Z200" s="42"/>
      <c r="AA200" s="42"/>
      <c r="AB200" s="42"/>
      <c r="AC200" s="42"/>
      <c r="AD200" s="42"/>
      <c r="AE200" s="42"/>
      <c r="AF200" s="42"/>
      <c r="AG200" s="42"/>
      <c r="AH200" s="42"/>
      <c r="AI200" s="42"/>
      <c r="AJ200" s="42"/>
    </row>
    <row r="201" spans="1:36" x14ac:dyDescent="0.3">
      <c r="A201" s="55">
        <f t="shared" si="13"/>
        <v>183</v>
      </c>
      <c r="B201" s="23"/>
      <c r="C201" s="23"/>
      <c r="D201" s="23"/>
      <c r="E201" s="109"/>
      <c r="F201" s="23"/>
      <c r="G201" s="23"/>
      <c r="H201" s="23"/>
      <c r="I201" s="23"/>
      <c r="J201" s="23"/>
      <c r="K201" s="23"/>
      <c r="L201" s="23"/>
      <c r="M201" s="149"/>
      <c r="N201" s="24"/>
      <c r="O201" s="24"/>
      <c r="P201" s="24"/>
      <c r="Q201" s="24"/>
      <c r="R201" s="271"/>
      <c r="S201" s="182" t="str">
        <f t="shared" ca="1" si="10"/>
        <v/>
      </c>
      <c r="T201" s="272">
        <f t="shared" ca="1" si="11"/>
        <v>0</v>
      </c>
      <c r="U201" s="184">
        <f t="shared" si="12"/>
        <v>0</v>
      </c>
      <c r="V201" s="277"/>
      <c r="W201" s="42"/>
      <c r="X201" s="42"/>
      <c r="Y201" s="42"/>
      <c r="Z201" s="42"/>
      <c r="AA201" s="42"/>
      <c r="AB201" s="42"/>
      <c r="AC201" s="42"/>
      <c r="AD201" s="42"/>
      <c r="AE201" s="42"/>
      <c r="AF201" s="42"/>
      <c r="AG201" s="42"/>
      <c r="AH201" s="42"/>
      <c r="AI201" s="42"/>
      <c r="AJ201" s="42"/>
    </row>
    <row r="202" spans="1:36" x14ac:dyDescent="0.3">
      <c r="A202" s="55">
        <f t="shared" si="13"/>
        <v>184</v>
      </c>
      <c r="B202" s="23"/>
      <c r="C202" s="23"/>
      <c r="D202" s="23"/>
      <c r="E202" s="109"/>
      <c r="F202" s="23"/>
      <c r="G202" s="23"/>
      <c r="H202" s="23"/>
      <c r="I202" s="23"/>
      <c r="J202" s="23"/>
      <c r="K202" s="23"/>
      <c r="L202" s="23"/>
      <c r="M202" s="149"/>
      <c r="N202" s="24"/>
      <c r="O202" s="24"/>
      <c r="P202" s="24"/>
      <c r="Q202" s="24"/>
      <c r="R202" s="271"/>
      <c r="S202" s="182" t="str">
        <f t="shared" ca="1" si="10"/>
        <v/>
      </c>
      <c r="T202" s="272">
        <f t="shared" ca="1" si="11"/>
        <v>0</v>
      </c>
      <c r="U202" s="184">
        <f t="shared" si="12"/>
        <v>0</v>
      </c>
      <c r="V202" s="277"/>
      <c r="W202" s="42"/>
      <c r="X202" s="42"/>
      <c r="Y202" s="42"/>
      <c r="Z202" s="42"/>
      <c r="AA202" s="42"/>
      <c r="AB202" s="42"/>
      <c r="AC202" s="42"/>
      <c r="AD202" s="42"/>
      <c r="AE202" s="42"/>
      <c r="AF202" s="42"/>
      <c r="AG202" s="42"/>
      <c r="AH202" s="42"/>
      <c r="AI202" s="42"/>
      <c r="AJ202" s="42"/>
    </row>
    <row r="203" spans="1:36" x14ac:dyDescent="0.3">
      <c r="A203" s="55">
        <f t="shared" si="13"/>
        <v>185</v>
      </c>
      <c r="B203" s="23"/>
      <c r="C203" s="23"/>
      <c r="D203" s="23"/>
      <c r="E203" s="109"/>
      <c r="F203" s="23"/>
      <c r="G203" s="23"/>
      <c r="H203" s="23"/>
      <c r="I203" s="23"/>
      <c r="J203" s="23"/>
      <c r="K203" s="23"/>
      <c r="L203" s="23"/>
      <c r="M203" s="149"/>
      <c r="N203" s="24"/>
      <c r="O203" s="24"/>
      <c r="P203" s="24"/>
      <c r="Q203" s="24"/>
      <c r="R203" s="271"/>
      <c r="S203" s="182" t="str">
        <f t="shared" ca="1" si="10"/>
        <v/>
      </c>
      <c r="T203" s="272">
        <f t="shared" ca="1" si="11"/>
        <v>0</v>
      </c>
      <c r="U203" s="184">
        <f t="shared" si="12"/>
        <v>0</v>
      </c>
      <c r="V203" s="277"/>
      <c r="W203" s="42"/>
      <c r="X203" s="42"/>
      <c r="Y203" s="42"/>
      <c r="Z203" s="42"/>
      <c r="AA203" s="42"/>
      <c r="AB203" s="42"/>
      <c r="AC203" s="42"/>
      <c r="AD203" s="42"/>
      <c r="AE203" s="42"/>
      <c r="AF203" s="42"/>
      <c r="AG203" s="42"/>
      <c r="AH203" s="42"/>
      <c r="AI203" s="42"/>
      <c r="AJ203" s="42"/>
    </row>
    <row r="204" spans="1:36" x14ac:dyDescent="0.3">
      <c r="A204" s="55">
        <f t="shared" si="13"/>
        <v>186</v>
      </c>
      <c r="B204" s="23"/>
      <c r="C204" s="23"/>
      <c r="D204" s="23"/>
      <c r="E204" s="109"/>
      <c r="F204" s="23"/>
      <c r="G204" s="23"/>
      <c r="H204" s="23"/>
      <c r="I204" s="23"/>
      <c r="J204" s="23"/>
      <c r="K204" s="23"/>
      <c r="L204" s="23"/>
      <c r="M204" s="149"/>
      <c r="N204" s="24"/>
      <c r="O204" s="24"/>
      <c r="P204" s="24"/>
      <c r="Q204" s="24"/>
      <c r="R204" s="271"/>
      <c r="S204" s="182" t="str">
        <f t="shared" ca="1" si="10"/>
        <v/>
      </c>
      <c r="T204" s="272">
        <f t="shared" ca="1" si="11"/>
        <v>0</v>
      </c>
      <c r="U204" s="184">
        <f t="shared" si="12"/>
        <v>0</v>
      </c>
      <c r="V204" s="277"/>
      <c r="W204" s="42"/>
      <c r="X204" s="42"/>
      <c r="Y204" s="42"/>
      <c r="Z204" s="42"/>
      <c r="AA204" s="42"/>
      <c r="AB204" s="42"/>
      <c r="AC204" s="42"/>
      <c r="AD204" s="42"/>
      <c r="AE204" s="42"/>
      <c r="AF204" s="42"/>
      <c r="AG204" s="42"/>
      <c r="AH204" s="42"/>
      <c r="AI204" s="42"/>
      <c r="AJ204" s="42"/>
    </row>
    <row r="205" spans="1:36" x14ac:dyDescent="0.3">
      <c r="A205" s="55">
        <f t="shared" si="13"/>
        <v>187</v>
      </c>
      <c r="B205" s="23"/>
      <c r="C205" s="23"/>
      <c r="D205" s="23"/>
      <c r="E205" s="109"/>
      <c r="F205" s="23"/>
      <c r="G205" s="23"/>
      <c r="H205" s="23"/>
      <c r="I205" s="23"/>
      <c r="J205" s="23"/>
      <c r="K205" s="23"/>
      <c r="L205" s="23"/>
      <c r="M205" s="149"/>
      <c r="N205" s="24"/>
      <c r="O205" s="24"/>
      <c r="P205" s="24"/>
      <c r="Q205" s="24"/>
      <c r="R205" s="271"/>
      <c r="S205" s="182" t="str">
        <f t="shared" ca="1" si="10"/>
        <v/>
      </c>
      <c r="T205" s="272">
        <f t="shared" ca="1" si="11"/>
        <v>0</v>
      </c>
      <c r="U205" s="184">
        <f t="shared" si="12"/>
        <v>0</v>
      </c>
      <c r="V205" s="277"/>
      <c r="W205" s="42"/>
      <c r="X205" s="42"/>
      <c r="Y205" s="42"/>
      <c r="Z205" s="42"/>
      <c r="AA205" s="42"/>
      <c r="AB205" s="42"/>
      <c r="AC205" s="42"/>
      <c r="AD205" s="42"/>
      <c r="AE205" s="42"/>
      <c r="AF205" s="42"/>
      <c r="AG205" s="42"/>
      <c r="AH205" s="42"/>
      <c r="AI205" s="42"/>
      <c r="AJ205" s="42"/>
    </row>
    <row r="206" spans="1:36" x14ac:dyDescent="0.3">
      <c r="A206" s="55">
        <f t="shared" si="13"/>
        <v>188</v>
      </c>
      <c r="B206" s="23"/>
      <c r="C206" s="23"/>
      <c r="D206" s="23"/>
      <c r="E206" s="109"/>
      <c r="F206" s="23"/>
      <c r="G206" s="23"/>
      <c r="H206" s="23"/>
      <c r="I206" s="23"/>
      <c r="J206" s="23"/>
      <c r="K206" s="23"/>
      <c r="L206" s="23"/>
      <c r="M206" s="149"/>
      <c r="N206" s="24"/>
      <c r="O206" s="24"/>
      <c r="P206" s="24"/>
      <c r="Q206" s="24"/>
      <c r="R206" s="271"/>
      <c r="S206" s="182" t="str">
        <f t="shared" ca="1" si="10"/>
        <v/>
      </c>
      <c r="T206" s="272">
        <f t="shared" ca="1" si="11"/>
        <v>0</v>
      </c>
      <c r="U206" s="184">
        <f t="shared" si="12"/>
        <v>0</v>
      </c>
      <c r="V206" s="277"/>
      <c r="W206" s="42"/>
      <c r="X206" s="42"/>
      <c r="Y206" s="42"/>
      <c r="Z206" s="42"/>
      <c r="AA206" s="42"/>
      <c r="AB206" s="42"/>
      <c r="AC206" s="42"/>
      <c r="AD206" s="42"/>
      <c r="AE206" s="42"/>
      <c r="AF206" s="42"/>
      <c r="AG206" s="42"/>
      <c r="AH206" s="42"/>
      <c r="AI206" s="42"/>
      <c r="AJ206" s="42"/>
    </row>
    <row r="207" spans="1:36" x14ac:dyDescent="0.3">
      <c r="A207" s="55">
        <f t="shared" si="13"/>
        <v>189</v>
      </c>
      <c r="B207" s="23"/>
      <c r="C207" s="23"/>
      <c r="D207" s="23"/>
      <c r="E207" s="109"/>
      <c r="F207" s="23"/>
      <c r="G207" s="23"/>
      <c r="H207" s="23"/>
      <c r="I207" s="23"/>
      <c r="J207" s="23"/>
      <c r="K207" s="23"/>
      <c r="L207" s="23"/>
      <c r="M207" s="149"/>
      <c r="N207" s="24"/>
      <c r="O207" s="24"/>
      <c r="P207" s="24"/>
      <c r="Q207" s="24"/>
      <c r="R207" s="271"/>
      <c r="S207" s="182" t="str">
        <f t="shared" ca="1" si="10"/>
        <v/>
      </c>
      <c r="T207" s="272">
        <f t="shared" ca="1" si="11"/>
        <v>0</v>
      </c>
      <c r="U207" s="184">
        <f t="shared" si="12"/>
        <v>0</v>
      </c>
      <c r="V207" s="277"/>
      <c r="W207" s="42"/>
      <c r="X207" s="42"/>
      <c r="Y207" s="42"/>
      <c r="Z207" s="42"/>
      <c r="AA207" s="42"/>
      <c r="AB207" s="42"/>
      <c r="AC207" s="42"/>
      <c r="AD207" s="42"/>
      <c r="AE207" s="42"/>
      <c r="AF207" s="42"/>
      <c r="AG207" s="42"/>
      <c r="AH207" s="42"/>
      <c r="AI207" s="42"/>
      <c r="AJ207" s="42"/>
    </row>
    <row r="208" spans="1:36" x14ac:dyDescent="0.3">
      <c r="A208" s="55">
        <f t="shared" si="13"/>
        <v>190</v>
      </c>
      <c r="B208" s="23"/>
      <c r="C208" s="23"/>
      <c r="D208" s="23"/>
      <c r="E208" s="109"/>
      <c r="F208" s="23"/>
      <c r="G208" s="23"/>
      <c r="H208" s="23"/>
      <c r="I208" s="23"/>
      <c r="J208" s="23"/>
      <c r="K208" s="23"/>
      <c r="L208" s="23"/>
      <c r="M208" s="149"/>
      <c r="N208" s="24"/>
      <c r="O208" s="24"/>
      <c r="P208" s="24"/>
      <c r="Q208" s="24"/>
      <c r="R208" s="271"/>
      <c r="S208" s="182" t="str">
        <f t="shared" ca="1" si="10"/>
        <v/>
      </c>
      <c r="T208" s="272">
        <f t="shared" ca="1" si="11"/>
        <v>0</v>
      </c>
      <c r="U208" s="184">
        <f t="shared" si="12"/>
        <v>0</v>
      </c>
      <c r="V208" s="277"/>
      <c r="W208" s="42"/>
      <c r="X208" s="42"/>
      <c r="Y208" s="42"/>
      <c r="Z208" s="42"/>
      <c r="AA208" s="42"/>
      <c r="AB208" s="42"/>
      <c r="AC208" s="42"/>
      <c r="AD208" s="42"/>
      <c r="AE208" s="42"/>
      <c r="AF208" s="42"/>
      <c r="AG208" s="42"/>
      <c r="AH208" s="42"/>
      <c r="AI208" s="42"/>
      <c r="AJ208" s="42"/>
    </row>
    <row r="209" spans="1:36" x14ac:dyDescent="0.3">
      <c r="A209" s="55">
        <f t="shared" si="13"/>
        <v>191</v>
      </c>
      <c r="B209" s="23"/>
      <c r="C209" s="23"/>
      <c r="D209" s="23"/>
      <c r="E209" s="109"/>
      <c r="F209" s="23"/>
      <c r="G209" s="23"/>
      <c r="H209" s="23"/>
      <c r="I209" s="23"/>
      <c r="J209" s="23"/>
      <c r="K209" s="23"/>
      <c r="L209" s="23"/>
      <c r="M209" s="149"/>
      <c r="N209" s="24"/>
      <c r="O209" s="24"/>
      <c r="P209" s="24"/>
      <c r="Q209" s="24"/>
      <c r="R209" s="271"/>
      <c r="S209" s="182" t="str">
        <f t="shared" ca="1" si="10"/>
        <v/>
      </c>
      <c r="T209" s="272">
        <f t="shared" ca="1" si="11"/>
        <v>0</v>
      </c>
      <c r="U209" s="184">
        <f t="shared" si="12"/>
        <v>0</v>
      </c>
      <c r="V209" s="277"/>
      <c r="W209" s="42"/>
      <c r="X209" s="42"/>
      <c r="Y209" s="42"/>
      <c r="Z209" s="42"/>
      <c r="AA209" s="42"/>
      <c r="AB209" s="42"/>
      <c r="AC209" s="42"/>
      <c r="AD209" s="42"/>
      <c r="AE209" s="42"/>
      <c r="AF209" s="42"/>
      <c r="AG209" s="42"/>
      <c r="AH209" s="42"/>
      <c r="AI209" s="42"/>
      <c r="AJ209" s="42"/>
    </row>
    <row r="210" spans="1:36" x14ac:dyDescent="0.3">
      <c r="A210" s="55">
        <f t="shared" si="13"/>
        <v>192</v>
      </c>
      <c r="B210" s="23"/>
      <c r="C210" s="23"/>
      <c r="D210" s="23"/>
      <c r="E210" s="109"/>
      <c r="F210" s="23"/>
      <c r="G210" s="23"/>
      <c r="H210" s="23"/>
      <c r="I210" s="23"/>
      <c r="J210" s="23"/>
      <c r="K210" s="23"/>
      <c r="L210" s="23"/>
      <c r="M210" s="149"/>
      <c r="N210" s="24"/>
      <c r="O210" s="24"/>
      <c r="P210" s="24"/>
      <c r="Q210" s="24"/>
      <c r="R210" s="271"/>
      <c r="S210" s="182" t="str">
        <f t="shared" ca="1" si="10"/>
        <v/>
      </c>
      <c r="T210" s="272">
        <f t="shared" ca="1" si="11"/>
        <v>0</v>
      </c>
      <c r="U210" s="184">
        <f t="shared" si="12"/>
        <v>0</v>
      </c>
      <c r="V210" s="277"/>
      <c r="W210" s="42"/>
      <c r="X210" s="42"/>
      <c r="Y210" s="42"/>
      <c r="Z210" s="42"/>
      <c r="AA210" s="42"/>
      <c r="AB210" s="42"/>
      <c r="AC210" s="42"/>
      <c r="AD210" s="42"/>
      <c r="AE210" s="42"/>
      <c r="AF210" s="42"/>
      <c r="AG210" s="42"/>
      <c r="AH210" s="42"/>
      <c r="AI210" s="42"/>
      <c r="AJ210" s="42"/>
    </row>
    <row r="211" spans="1:36" x14ac:dyDescent="0.3">
      <c r="A211" s="55">
        <f t="shared" si="13"/>
        <v>193</v>
      </c>
      <c r="B211" s="23"/>
      <c r="C211" s="23"/>
      <c r="D211" s="23"/>
      <c r="E211" s="109"/>
      <c r="F211" s="23"/>
      <c r="G211" s="23"/>
      <c r="H211" s="23"/>
      <c r="I211" s="23"/>
      <c r="J211" s="23"/>
      <c r="K211" s="23"/>
      <c r="L211" s="23"/>
      <c r="M211" s="149"/>
      <c r="N211" s="24"/>
      <c r="O211" s="24"/>
      <c r="P211" s="24"/>
      <c r="Q211" s="24"/>
      <c r="R211" s="271"/>
      <c r="S211" s="182" t="str">
        <f t="shared" ref="S211:S274" ca="1" si="14">IF(AND(T211&gt;14,T211&lt;35,OR($G211="African",$G211="Coloured",$G211="Indian")),"Yes","")</f>
        <v/>
      </c>
      <c r="T211" s="272">
        <f t="shared" ref="T211:T274" ca="1" si="15">IFERROR(((NOW()-DATE(U211&amp;LEFT($E211,2),MID($E211,3,2),MID($E211,5,2)))/365),0)</f>
        <v>0</v>
      </c>
      <c r="U211" s="184">
        <f t="shared" ref="U211:U274" si="16">IFERROR(IF(VALUE(LEFT($E211,2))&lt;25,20,19),0)</f>
        <v>0</v>
      </c>
      <c r="V211" s="277"/>
      <c r="W211" s="42"/>
      <c r="X211" s="42"/>
      <c r="Y211" s="42"/>
      <c r="Z211" s="42"/>
      <c r="AA211" s="42"/>
      <c r="AB211" s="42"/>
      <c r="AC211" s="42"/>
      <c r="AD211" s="42"/>
      <c r="AE211" s="42"/>
      <c r="AF211" s="42"/>
      <c r="AG211" s="42"/>
      <c r="AH211" s="42"/>
      <c r="AI211" s="42"/>
      <c r="AJ211" s="42"/>
    </row>
    <row r="212" spans="1:36" x14ac:dyDescent="0.3">
      <c r="A212" s="55">
        <f t="shared" si="13"/>
        <v>194</v>
      </c>
      <c r="B212" s="23"/>
      <c r="C212" s="23"/>
      <c r="D212" s="23"/>
      <c r="E212" s="109"/>
      <c r="F212" s="23"/>
      <c r="G212" s="23"/>
      <c r="H212" s="23"/>
      <c r="I212" s="23"/>
      <c r="J212" s="23"/>
      <c r="K212" s="23"/>
      <c r="L212" s="23"/>
      <c r="M212" s="149"/>
      <c r="N212" s="24"/>
      <c r="O212" s="24"/>
      <c r="P212" s="24"/>
      <c r="Q212" s="24"/>
      <c r="R212" s="271"/>
      <c r="S212" s="182" t="str">
        <f t="shared" ca="1" si="14"/>
        <v/>
      </c>
      <c r="T212" s="272">
        <f t="shared" ca="1" si="15"/>
        <v>0</v>
      </c>
      <c r="U212" s="184">
        <f t="shared" si="16"/>
        <v>0</v>
      </c>
      <c r="V212" s="277"/>
      <c r="W212" s="42"/>
      <c r="X212" s="42"/>
      <c r="Y212" s="42"/>
      <c r="Z212" s="42"/>
      <c r="AA212" s="42"/>
      <c r="AB212" s="42"/>
      <c r="AC212" s="42"/>
      <c r="AD212" s="42"/>
      <c r="AE212" s="42"/>
      <c r="AF212" s="42"/>
      <c r="AG212" s="42"/>
      <c r="AH212" s="42"/>
      <c r="AI212" s="42"/>
      <c r="AJ212" s="42"/>
    </row>
    <row r="213" spans="1:36" x14ac:dyDescent="0.3">
      <c r="A213" s="55">
        <f t="shared" ref="A213:A276" si="17">A212+1</f>
        <v>195</v>
      </c>
      <c r="B213" s="23"/>
      <c r="C213" s="23"/>
      <c r="D213" s="23"/>
      <c r="E213" s="109"/>
      <c r="F213" s="23"/>
      <c r="G213" s="23"/>
      <c r="H213" s="23"/>
      <c r="I213" s="23"/>
      <c r="J213" s="23"/>
      <c r="K213" s="23"/>
      <c r="L213" s="23"/>
      <c r="M213" s="149"/>
      <c r="N213" s="24"/>
      <c r="O213" s="24"/>
      <c r="P213" s="24"/>
      <c r="Q213" s="24"/>
      <c r="R213" s="271"/>
      <c r="S213" s="182" t="str">
        <f t="shared" ca="1" si="14"/>
        <v/>
      </c>
      <c r="T213" s="272">
        <f t="shared" ca="1" si="15"/>
        <v>0</v>
      </c>
      <c r="U213" s="184">
        <f t="shared" si="16"/>
        <v>0</v>
      </c>
      <c r="V213" s="277"/>
      <c r="W213" s="42"/>
      <c r="X213" s="42"/>
      <c r="Y213" s="42"/>
      <c r="Z213" s="42"/>
      <c r="AA213" s="42"/>
      <c r="AB213" s="42"/>
      <c r="AC213" s="42"/>
      <c r="AD213" s="42"/>
      <c r="AE213" s="42"/>
      <c r="AF213" s="42"/>
      <c r="AG213" s="42"/>
      <c r="AH213" s="42"/>
      <c r="AI213" s="42"/>
      <c r="AJ213" s="42"/>
    </row>
    <row r="214" spans="1:36" x14ac:dyDescent="0.3">
      <c r="A214" s="55">
        <f t="shared" si="17"/>
        <v>196</v>
      </c>
      <c r="B214" s="23"/>
      <c r="C214" s="23"/>
      <c r="D214" s="23"/>
      <c r="E214" s="109"/>
      <c r="F214" s="23"/>
      <c r="G214" s="23"/>
      <c r="H214" s="23"/>
      <c r="I214" s="23"/>
      <c r="J214" s="23"/>
      <c r="K214" s="23"/>
      <c r="L214" s="23"/>
      <c r="M214" s="149"/>
      <c r="N214" s="24"/>
      <c r="O214" s="24"/>
      <c r="P214" s="24"/>
      <c r="Q214" s="24"/>
      <c r="R214" s="271"/>
      <c r="S214" s="182" t="str">
        <f t="shared" ca="1" si="14"/>
        <v/>
      </c>
      <c r="T214" s="272">
        <f t="shared" ca="1" si="15"/>
        <v>0</v>
      </c>
      <c r="U214" s="184">
        <f t="shared" si="16"/>
        <v>0</v>
      </c>
      <c r="V214" s="277"/>
      <c r="W214" s="42"/>
      <c r="X214" s="42"/>
      <c r="Y214" s="42"/>
      <c r="Z214" s="42"/>
      <c r="AA214" s="42"/>
      <c r="AB214" s="42"/>
      <c r="AC214" s="42"/>
      <c r="AD214" s="42"/>
      <c r="AE214" s="42"/>
      <c r="AF214" s="42"/>
      <c r="AG214" s="42"/>
      <c r="AH214" s="42"/>
      <c r="AI214" s="42"/>
      <c r="AJ214" s="42"/>
    </row>
    <row r="215" spans="1:36" x14ac:dyDescent="0.3">
      <c r="A215" s="55">
        <f t="shared" si="17"/>
        <v>197</v>
      </c>
      <c r="B215" s="23"/>
      <c r="C215" s="23"/>
      <c r="D215" s="23"/>
      <c r="E215" s="109"/>
      <c r="F215" s="23"/>
      <c r="G215" s="23"/>
      <c r="H215" s="23"/>
      <c r="I215" s="23"/>
      <c r="J215" s="23"/>
      <c r="K215" s="23"/>
      <c r="L215" s="23"/>
      <c r="M215" s="149"/>
      <c r="N215" s="24"/>
      <c r="O215" s="24"/>
      <c r="P215" s="24"/>
      <c r="Q215" s="24"/>
      <c r="R215" s="271"/>
      <c r="S215" s="182" t="str">
        <f t="shared" ca="1" si="14"/>
        <v/>
      </c>
      <c r="T215" s="272">
        <f t="shared" ca="1" si="15"/>
        <v>0</v>
      </c>
      <c r="U215" s="184">
        <f t="shared" si="16"/>
        <v>0</v>
      </c>
      <c r="V215" s="277"/>
      <c r="W215" s="42"/>
      <c r="X215" s="42"/>
      <c r="Y215" s="42"/>
      <c r="Z215" s="42"/>
      <c r="AA215" s="42"/>
      <c r="AB215" s="42"/>
      <c r="AC215" s="42"/>
      <c r="AD215" s="42"/>
      <c r="AE215" s="42"/>
      <c r="AF215" s="42"/>
      <c r="AG215" s="42"/>
      <c r="AH215" s="42"/>
      <c r="AI215" s="42"/>
      <c r="AJ215" s="42"/>
    </row>
    <row r="216" spans="1:36" x14ac:dyDescent="0.3">
      <c r="A216" s="55">
        <f t="shared" si="17"/>
        <v>198</v>
      </c>
      <c r="B216" s="23"/>
      <c r="C216" s="23"/>
      <c r="D216" s="23"/>
      <c r="E216" s="109"/>
      <c r="F216" s="23"/>
      <c r="G216" s="23"/>
      <c r="H216" s="23"/>
      <c r="I216" s="23"/>
      <c r="J216" s="23"/>
      <c r="K216" s="23"/>
      <c r="L216" s="23"/>
      <c r="M216" s="149"/>
      <c r="N216" s="24"/>
      <c r="O216" s="24"/>
      <c r="P216" s="24"/>
      <c r="Q216" s="24"/>
      <c r="R216" s="271"/>
      <c r="S216" s="182" t="str">
        <f t="shared" ca="1" si="14"/>
        <v/>
      </c>
      <c r="T216" s="272">
        <f t="shared" ca="1" si="15"/>
        <v>0</v>
      </c>
      <c r="U216" s="184">
        <f t="shared" si="16"/>
        <v>0</v>
      </c>
      <c r="V216" s="277"/>
      <c r="W216" s="42"/>
      <c r="X216" s="42"/>
      <c r="Y216" s="42"/>
      <c r="Z216" s="42"/>
      <c r="AA216" s="42"/>
      <c r="AB216" s="42"/>
      <c r="AC216" s="42"/>
      <c r="AD216" s="42"/>
      <c r="AE216" s="42"/>
      <c r="AF216" s="42"/>
      <c r="AG216" s="42"/>
      <c r="AH216" s="42"/>
      <c r="AI216" s="42"/>
      <c r="AJ216" s="42"/>
    </row>
    <row r="217" spans="1:36" x14ac:dyDescent="0.3">
      <c r="A217" s="55">
        <f t="shared" si="17"/>
        <v>199</v>
      </c>
      <c r="B217" s="23"/>
      <c r="C217" s="23"/>
      <c r="D217" s="23"/>
      <c r="E217" s="109"/>
      <c r="F217" s="23"/>
      <c r="G217" s="23"/>
      <c r="H217" s="23"/>
      <c r="I217" s="23"/>
      <c r="J217" s="23"/>
      <c r="K217" s="23"/>
      <c r="L217" s="23"/>
      <c r="M217" s="149"/>
      <c r="N217" s="24"/>
      <c r="O217" s="24"/>
      <c r="P217" s="24"/>
      <c r="Q217" s="24"/>
      <c r="R217" s="271"/>
      <c r="S217" s="182" t="str">
        <f t="shared" ca="1" si="14"/>
        <v/>
      </c>
      <c r="T217" s="272">
        <f t="shared" ca="1" si="15"/>
        <v>0</v>
      </c>
      <c r="U217" s="184">
        <f t="shared" si="16"/>
        <v>0</v>
      </c>
      <c r="V217" s="277"/>
      <c r="W217" s="42"/>
      <c r="X217" s="42"/>
      <c r="Y217" s="42"/>
      <c r="Z217" s="42"/>
      <c r="AA217" s="42"/>
      <c r="AB217" s="42"/>
      <c r="AC217" s="42"/>
      <c r="AD217" s="42"/>
      <c r="AE217" s="42"/>
      <c r="AF217" s="42"/>
      <c r="AG217" s="42"/>
      <c r="AH217" s="42"/>
      <c r="AI217" s="42"/>
      <c r="AJ217" s="42"/>
    </row>
    <row r="218" spans="1:36" x14ac:dyDescent="0.3">
      <c r="A218" s="55">
        <f t="shared" si="17"/>
        <v>200</v>
      </c>
      <c r="B218" s="23"/>
      <c r="C218" s="23"/>
      <c r="D218" s="23"/>
      <c r="E218" s="35"/>
      <c r="F218" s="23"/>
      <c r="G218" s="23"/>
      <c r="H218" s="23"/>
      <c r="I218" s="23"/>
      <c r="J218" s="23"/>
      <c r="K218" s="23"/>
      <c r="L218" s="23"/>
      <c r="M218" s="149"/>
      <c r="N218" s="24"/>
      <c r="O218" s="24"/>
      <c r="P218" s="24"/>
      <c r="Q218" s="24"/>
      <c r="R218" s="271"/>
      <c r="S218" s="182" t="str">
        <f t="shared" ca="1" si="14"/>
        <v/>
      </c>
      <c r="T218" s="272">
        <f t="shared" ca="1" si="15"/>
        <v>0</v>
      </c>
      <c r="U218" s="184">
        <f t="shared" si="16"/>
        <v>0</v>
      </c>
      <c r="V218" s="277"/>
      <c r="W218" s="42"/>
      <c r="X218" s="42"/>
      <c r="Y218" s="42"/>
      <c r="Z218" s="42"/>
      <c r="AA218" s="42"/>
      <c r="AB218" s="42"/>
      <c r="AC218" s="42"/>
      <c r="AD218" s="42"/>
      <c r="AE218" s="42"/>
      <c r="AF218" s="42"/>
      <c r="AG218" s="42"/>
      <c r="AH218" s="42"/>
      <c r="AI218" s="42"/>
      <c r="AJ218" s="42"/>
    </row>
    <row r="219" spans="1:36" x14ac:dyDescent="0.3">
      <c r="A219" s="55">
        <f t="shared" si="17"/>
        <v>201</v>
      </c>
      <c r="B219" s="23"/>
      <c r="C219" s="23"/>
      <c r="D219" s="23"/>
      <c r="E219" s="35"/>
      <c r="F219" s="23"/>
      <c r="G219" s="23"/>
      <c r="H219" s="23"/>
      <c r="I219" s="23"/>
      <c r="J219" s="23"/>
      <c r="K219" s="23"/>
      <c r="L219" s="23"/>
      <c r="M219" s="149"/>
      <c r="N219" s="24"/>
      <c r="O219" s="24"/>
      <c r="P219" s="24"/>
      <c r="Q219" s="24"/>
      <c r="R219" s="271"/>
      <c r="S219" s="182" t="str">
        <f t="shared" ca="1" si="14"/>
        <v/>
      </c>
      <c r="T219" s="272">
        <f t="shared" ca="1" si="15"/>
        <v>0</v>
      </c>
      <c r="U219" s="184">
        <f t="shared" si="16"/>
        <v>0</v>
      </c>
      <c r="V219" s="277"/>
      <c r="W219" s="42"/>
      <c r="X219" s="42"/>
      <c r="Y219" s="42"/>
      <c r="Z219" s="42"/>
      <c r="AA219" s="42"/>
      <c r="AB219" s="42"/>
      <c r="AC219" s="42"/>
      <c r="AD219" s="42"/>
      <c r="AE219" s="42"/>
      <c r="AF219" s="42"/>
      <c r="AG219" s="42"/>
      <c r="AH219" s="42"/>
      <c r="AI219" s="42"/>
      <c r="AJ219" s="42"/>
    </row>
    <row r="220" spans="1:36" x14ac:dyDescent="0.3">
      <c r="A220" s="55">
        <f t="shared" si="17"/>
        <v>202</v>
      </c>
      <c r="B220" s="23"/>
      <c r="C220" s="23"/>
      <c r="D220" s="23"/>
      <c r="E220" s="35"/>
      <c r="F220" s="23"/>
      <c r="G220" s="23"/>
      <c r="H220" s="23"/>
      <c r="I220" s="23"/>
      <c r="J220" s="23"/>
      <c r="K220" s="23"/>
      <c r="L220" s="23"/>
      <c r="M220" s="149"/>
      <c r="N220" s="24"/>
      <c r="O220" s="24"/>
      <c r="P220" s="24"/>
      <c r="Q220" s="24"/>
      <c r="R220" s="271"/>
      <c r="S220" s="182" t="str">
        <f t="shared" ca="1" si="14"/>
        <v/>
      </c>
      <c r="T220" s="272">
        <f t="shared" ca="1" si="15"/>
        <v>0</v>
      </c>
      <c r="U220" s="184">
        <f t="shared" si="16"/>
        <v>0</v>
      </c>
      <c r="V220" s="277"/>
      <c r="W220" s="42"/>
      <c r="X220" s="42"/>
      <c r="Y220" s="42"/>
      <c r="Z220" s="42"/>
      <c r="AA220" s="42"/>
      <c r="AB220" s="42"/>
      <c r="AC220" s="42"/>
      <c r="AD220" s="42"/>
      <c r="AE220" s="42"/>
      <c r="AF220" s="42"/>
      <c r="AG220" s="42"/>
      <c r="AH220" s="42"/>
      <c r="AI220" s="42"/>
      <c r="AJ220" s="42"/>
    </row>
    <row r="221" spans="1:36" x14ac:dyDescent="0.3">
      <c r="A221" s="55">
        <f t="shared" si="17"/>
        <v>203</v>
      </c>
      <c r="B221" s="23"/>
      <c r="C221" s="23"/>
      <c r="D221" s="23"/>
      <c r="E221" s="35"/>
      <c r="F221" s="23"/>
      <c r="G221" s="23"/>
      <c r="H221" s="23"/>
      <c r="I221" s="23"/>
      <c r="J221" s="23"/>
      <c r="K221" s="23"/>
      <c r="L221" s="23"/>
      <c r="M221" s="149"/>
      <c r="N221" s="24"/>
      <c r="O221" s="24"/>
      <c r="P221" s="24"/>
      <c r="Q221" s="24"/>
      <c r="R221" s="271"/>
      <c r="S221" s="182" t="str">
        <f t="shared" ca="1" si="14"/>
        <v/>
      </c>
      <c r="T221" s="272">
        <f t="shared" ca="1" si="15"/>
        <v>0</v>
      </c>
      <c r="U221" s="184">
        <f t="shared" si="16"/>
        <v>0</v>
      </c>
      <c r="V221" s="277"/>
      <c r="W221" s="42"/>
      <c r="X221" s="42"/>
      <c r="Y221" s="42"/>
      <c r="Z221" s="42"/>
      <c r="AA221" s="42"/>
      <c r="AB221" s="42"/>
      <c r="AC221" s="42"/>
      <c r="AD221" s="42"/>
      <c r="AE221" s="42"/>
      <c r="AF221" s="42"/>
      <c r="AG221" s="42"/>
      <c r="AH221" s="42"/>
      <c r="AI221" s="42"/>
      <c r="AJ221" s="42"/>
    </row>
    <row r="222" spans="1:36" x14ac:dyDescent="0.3">
      <c r="A222" s="55">
        <f t="shared" si="17"/>
        <v>204</v>
      </c>
      <c r="B222" s="23"/>
      <c r="C222" s="23"/>
      <c r="D222" s="23"/>
      <c r="E222" s="35"/>
      <c r="F222" s="23"/>
      <c r="G222" s="23"/>
      <c r="H222" s="23"/>
      <c r="I222" s="23"/>
      <c r="J222" s="23"/>
      <c r="K222" s="23"/>
      <c r="L222" s="23"/>
      <c r="M222" s="149"/>
      <c r="N222" s="24"/>
      <c r="O222" s="24"/>
      <c r="P222" s="24"/>
      <c r="Q222" s="24"/>
      <c r="R222" s="271"/>
      <c r="S222" s="182" t="str">
        <f t="shared" ca="1" si="14"/>
        <v/>
      </c>
      <c r="T222" s="272">
        <f t="shared" ca="1" si="15"/>
        <v>0</v>
      </c>
      <c r="U222" s="184">
        <f t="shared" si="16"/>
        <v>0</v>
      </c>
      <c r="V222" s="277"/>
      <c r="W222" s="42"/>
      <c r="X222" s="42"/>
      <c r="Y222" s="42"/>
      <c r="Z222" s="42"/>
      <c r="AA222" s="42"/>
      <c r="AB222" s="42"/>
      <c r="AC222" s="42"/>
      <c r="AD222" s="42"/>
      <c r="AE222" s="42"/>
      <c r="AF222" s="42"/>
      <c r="AG222" s="42"/>
      <c r="AH222" s="42"/>
      <c r="AI222" s="42"/>
      <c r="AJ222" s="42"/>
    </row>
    <row r="223" spans="1:36" x14ac:dyDescent="0.3">
      <c r="A223" s="55">
        <f t="shared" si="17"/>
        <v>205</v>
      </c>
      <c r="B223" s="23"/>
      <c r="C223" s="23"/>
      <c r="D223" s="23"/>
      <c r="E223" s="35"/>
      <c r="F223" s="23"/>
      <c r="G223" s="23"/>
      <c r="H223" s="23"/>
      <c r="I223" s="23"/>
      <c r="J223" s="23"/>
      <c r="K223" s="23"/>
      <c r="L223" s="23"/>
      <c r="M223" s="149"/>
      <c r="N223" s="24"/>
      <c r="O223" s="24"/>
      <c r="P223" s="24"/>
      <c r="Q223" s="24"/>
      <c r="R223" s="271"/>
      <c r="S223" s="182" t="str">
        <f t="shared" ca="1" si="14"/>
        <v/>
      </c>
      <c r="T223" s="272">
        <f t="shared" ca="1" si="15"/>
        <v>0</v>
      </c>
      <c r="U223" s="184">
        <f t="shared" si="16"/>
        <v>0</v>
      </c>
      <c r="V223" s="277"/>
      <c r="W223" s="42"/>
      <c r="X223" s="42"/>
      <c r="Y223" s="42"/>
      <c r="Z223" s="42"/>
      <c r="AA223" s="42"/>
      <c r="AB223" s="42"/>
      <c r="AC223" s="42"/>
      <c r="AD223" s="42"/>
      <c r="AE223" s="42"/>
      <c r="AF223" s="42"/>
      <c r="AG223" s="42"/>
      <c r="AH223" s="42"/>
      <c r="AI223" s="42"/>
      <c r="AJ223" s="42"/>
    </row>
    <row r="224" spans="1:36" x14ac:dyDescent="0.3">
      <c r="A224" s="55">
        <f t="shared" si="17"/>
        <v>206</v>
      </c>
      <c r="B224" s="23"/>
      <c r="C224" s="23"/>
      <c r="D224" s="23"/>
      <c r="E224" s="35"/>
      <c r="F224" s="23"/>
      <c r="G224" s="23"/>
      <c r="H224" s="23"/>
      <c r="I224" s="23"/>
      <c r="J224" s="23"/>
      <c r="K224" s="23"/>
      <c r="L224" s="23"/>
      <c r="M224" s="149"/>
      <c r="N224" s="24"/>
      <c r="O224" s="24"/>
      <c r="P224" s="24"/>
      <c r="Q224" s="24"/>
      <c r="R224" s="271"/>
      <c r="S224" s="182" t="str">
        <f t="shared" ca="1" si="14"/>
        <v/>
      </c>
      <c r="T224" s="272">
        <f t="shared" ca="1" si="15"/>
        <v>0</v>
      </c>
      <c r="U224" s="184">
        <f t="shared" si="16"/>
        <v>0</v>
      </c>
      <c r="V224" s="277"/>
      <c r="W224" s="42"/>
      <c r="X224" s="42"/>
      <c r="Y224" s="42"/>
      <c r="Z224" s="42"/>
      <c r="AA224" s="42"/>
      <c r="AB224" s="42"/>
      <c r="AC224" s="42"/>
      <c r="AD224" s="42"/>
      <c r="AE224" s="42"/>
      <c r="AF224" s="42"/>
      <c r="AG224" s="42"/>
      <c r="AH224" s="42"/>
      <c r="AI224" s="42"/>
      <c r="AJ224" s="42"/>
    </row>
    <row r="225" spans="1:36" x14ac:dyDescent="0.3">
      <c r="A225" s="55">
        <f t="shared" si="17"/>
        <v>207</v>
      </c>
      <c r="B225" s="23"/>
      <c r="C225" s="23"/>
      <c r="D225" s="23"/>
      <c r="E225" s="35"/>
      <c r="F225" s="23"/>
      <c r="G225" s="23"/>
      <c r="H225" s="23"/>
      <c r="I225" s="23"/>
      <c r="J225" s="23"/>
      <c r="K225" s="23"/>
      <c r="L225" s="23"/>
      <c r="M225" s="149"/>
      <c r="N225" s="24"/>
      <c r="O225" s="24"/>
      <c r="P225" s="24"/>
      <c r="Q225" s="24"/>
      <c r="R225" s="271"/>
      <c r="S225" s="182" t="str">
        <f t="shared" ca="1" si="14"/>
        <v/>
      </c>
      <c r="T225" s="272">
        <f t="shared" ca="1" si="15"/>
        <v>0</v>
      </c>
      <c r="U225" s="184">
        <f t="shared" si="16"/>
        <v>0</v>
      </c>
      <c r="V225" s="277"/>
      <c r="W225" s="42"/>
      <c r="X225" s="42"/>
      <c r="Y225" s="42"/>
      <c r="Z225" s="42"/>
      <c r="AA225" s="42"/>
      <c r="AB225" s="42"/>
      <c r="AC225" s="42"/>
      <c r="AD225" s="42"/>
      <c r="AE225" s="42"/>
      <c r="AF225" s="42"/>
      <c r="AG225" s="42"/>
      <c r="AH225" s="42"/>
      <c r="AI225" s="42"/>
      <c r="AJ225" s="42"/>
    </row>
    <row r="226" spans="1:36" x14ac:dyDescent="0.3">
      <c r="A226" s="55">
        <f t="shared" si="17"/>
        <v>208</v>
      </c>
      <c r="B226" s="23"/>
      <c r="C226" s="23"/>
      <c r="D226" s="23"/>
      <c r="E226" s="35"/>
      <c r="F226" s="23"/>
      <c r="G226" s="23"/>
      <c r="H226" s="23"/>
      <c r="I226" s="23"/>
      <c r="J226" s="23"/>
      <c r="K226" s="23"/>
      <c r="L226" s="23"/>
      <c r="M226" s="149"/>
      <c r="N226" s="24"/>
      <c r="O226" s="24"/>
      <c r="P226" s="24"/>
      <c r="Q226" s="24"/>
      <c r="R226" s="271"/>
      <c r="S226" s="182" t="str">
        <f t="shared" ca="1" si="14"/>
        <v/>
      </c>
      <c r="T226" s="272">
        <f t="shared" ca="1" si="15"/>
        <v>0</v>
      </c>
      <c r="U226" s="184">
        <f t="shared" si="16"/>
        <v>0</v>
      </c>
      <c r="V226" s="277"/>
      <c r="W226" s="42"/>
      <c r="X226" s="42"/>
      <c r="Y226" s="42"/>
      <c r="Z226" s="42"/>
      <c r="AA226" s="42"/>
      <c r="AB226" s="42"/>
      <c r="AC226" s="42"/>
      <c r="AD226" s="42"/>
      <c r="AE226" s="42"/>
      <c r="AF226" s="42"/>
      <c r="AG226" s="42"/>
      <c r="AH226" s="42"/>
      <c r="AI226" s="42"/>
      <c r="AJ226" s="42"/>
    </row>
    <row r="227" spans="1:36" x14ac:dyDescent="0.3">
      <c r="A227" s="55">
        <f t="shared" si="17"/>
        <v>209</v>
      </c>
      <c r="B227" s="23"/>
      <c r="C227" s="23"/>
      <c r="D227" s="23"/>
      <c r="E227" s="35"/>
      <c r="F227" s="23"/>
      <c r="G227" s="23"/>
      <c r="H227" s="23"/>
      <c r="I227" s="23"/>
      <c r="J227" s="23"/>
      <c r="K227" s="23"/>
      <c r="L227" s="23"/>
      <c r="M227" s="149"/>
      <c r="N227" s="24"/>
      <c r="O227" s="24"/>
      <c r="P227" s="24"/>
      <c r="Q227" s="24"/>
      <c r="R227" s="271"/>
      <c r="S227" s="182" t="str">
        <f t="shared" ca="1" si="14"/>
        <v/>
      </c>
      <c r="T227" s="272">
        <f t="shared" ca="1" si="15"/>
        <v>0</v>
      </c>
      <c r="U227" s="184">
        <f t="shared" si="16"/>
        <v>0</v>
      </c>
      <c r="V227" s="277"/>
      <c r="W227" s="42"/>
      <c r="X227" s="42"/>
      <c r="Y227" s="42"/>
      <c r="Z227" s="42"/>
      <c r="AA227" s="42"/>
      <c r="AB227" s="42"/>
      <c r="AC227" s="42"/>
      <c r="AD227" s="42"/>
      <c r="AE227" s="42"/>
      <c r="AF227" s="42"/>
      <c r="AG227" s="42"/>
      <c r="AH227" s="42"/>
      <c r="AI227" s="42"/>
      <c r="AJ227" s="42"/>
    </row>
    <row r="228" spans="1:36" x14ac:dyDescent="0.3">
      <c r="A228" s="55">
        <f t="shared" si="17"/>
        <v>210</v>
      </c>
      <c r="B228" s="23"/>
      <c r="C228" s="23"/>
      <c r="D228" s="23"/>
      <c r="E228" s="35"/>
      <c r="F228" s="23"/>
      <c r="G228" s="23"/>
      <c r="H228" s="23"/>
      <c r="I228" s="23"/>
      <c r="J228" s="23"/>
      <c r="K228" s="23"/>
      <c r="L228" s="23"/>
      <c r="M228" s="149"/>
      <c r="N228" s="24"/>
      <c r="O228" s="24"/>
      <c r="P228" s="24"/>
      <c r="Q228" s="24"/>
      <c r="R228" s="271"/>
      <c r="S228" s="182" t="str">
        <f t="shared" ca="1" si="14"/>
        <v/>
      </c>
      <c r="T228" s="272">
        <f t="shared" ca="1" si="15"/>
        <v>0</v>
      </c>
      <c r="U228" s="184">
        <f t="shared" si="16"/>
        <v>0</v>
      </c>
      <c r="V228" s="277"/>
      <c r="W228" s="42"/>
      <c r="X228" s="42"/>
      <c r="Y228" s="42"/>
      <c r="Z228" s="42"/>
      <c r="AA228" s="42"/>
      <c r="AB228" s="42"/>
      <c r="AC228" s="42"/>
      <c r="AD228" s="42"/>
      <c r="AE228" s="42"/>
      <c r="AF228" s="42"/>
      <c r="AG228" s="42"/>
      <c r="AH228" s="42"/>
      <c r="AI228" s="42"/>
      <c r="AJ228" s="42"/>
    </row>
    <row r="229" spans="1:36" x14ac:dyDescent="0.3">
      <c r="A229" s="55">
        <f t="shared" si="17"/>
        <v>211</v>
      </c>
      <c r="B229" s="23"/>
      <c r="C229" s="23"/>
      <c r="D229" s="23"/>
      <c r="E229" s="35"/>
      <c r="F229" s="23"/>
      <c r="G229" s="23"/>
      <c r="H229" s="23"/>
      <c r="I229" s="23"/>
      <c r="J229" s="23"/>
      <c r="K229" s="23"/>
      <c r="L229" s="23"/>
      <c r="M229" s="149"/>
      <c r="N229" s="24"/>
      <c r="O229" s="24"/>
      <c r="P229" s="24"/>
      <c r="Q229" s="24"/>
      <c r="R229" s="271"/>
      <c r="S229" s="182" t="str">
        <f t="shared" ca="1" si="14"/>
        <v/>
      </c>
      <c r="T229" s="272">
        <f t="shared" ca="1" si="15"/>
        <v>0</v>
      </c>
      <c r="U229" s="184">
        <f t="shared" si="16"/>
        <v>0</v>
      </c>
      <c r="V229" s="277"/>
      <c r="W229" s="42"/>
      <c r="X229" s="42"/>
      <c r="Y229" s="42"/>
      <c r="Z229" s="42"/>
      <c r="AA229" s="42"/>
      <c r="AB229" s="42"/>
      <c r="AC229" s="42"/>
      <c r="AD229" s="42"/>
      <c r="AE229" s="42"/>
      <c r="AF229" s="42"/>
      <c r="AG229" s="42"/>
      <c r="AH229" s="42"/>
      <c r="AI229" s="42"/>
      <c r="AJ229" s="42"/>
    </row>
    <row r="230" spans="1:36" x14ac:dyDescent="0.3">
      <c r="A230" s="55">
        <f t="shared" si="17"/>
        <v>212</v>
      </c>
      <c r="B230" s="23"/>
      <c r="C230" s="23"/>
      <c r="D230" s="23"/>
      <c r="E230" s="35"/>
      <c r="F230" s="23"/>
      <c r="G230" s="23"/>
      <c r="H230" s="23"/>
      <c r="I230" s="23"/>
      <c r="J230" s="23"/>
      <c r="K230" s="23"/>
      <c r="L230" s="23"/>
      <c r="M230" s="149"/>
      <c r="N230" s="24"/>
      <c r="O230" s="24"/>
      <c r="P230" s="24"/>
      <c r="Q230" s="24"/>
      <c r="R230" s="271"/>
      <c r="S230" s="182" t="str">
        <f t="shared" ca="1" si="14"/>
        <v/>
      </c>
      <c r="T230" s="272">
        <f t="shared" ca="1" si="15"/>
        <v>0</v>
      </c>
      <c r="U230" s="184">
        <f t="shared" si="16"/>
        <v>0</v>
      </c>
      <c r="V230" s="277"/>
      <c r="W230" s="42"/>
      <c r="X230" s="42"/>
      <c r="Y230" s="42"/>
      <c r="Z230" s="42"/>
      <c r="AA230" s="42"/>
      <c r="AB230" s="42"/>
      <c r="AC230" s="42"/>
      <c r="AD230" s="42"/>
      <c r="AE230" s="42"/>
      <c r="AF230" s="42"/>
      <c r="AG230" s="42"/>
      <c r="AH230" s="42"/>
      <c r="AI230" s="42"/>
      <c r="AJ230" s="42"/>
    </row>
    <row r="231" spans="1:36" x14ac:dyDescent="0.3">
      <c r="A231" s="55">
        <f t="shared" si="17"/>
        <v>213</v>
      </c>
      <c r="B231" s="23"/>
      <c r="C231" s="23"/>
      <c r="D231" s="23"/>
      <c r="E231" s="35"/>
      <c r="F231" s="23"/>
      <c r="G231" s="23"/>
      <c r="H231" s="23"/>
      <c r="I231" s="23"/>
      <c r="J231" s="23"/>
      <c r="K231" s="23"/>
      <c r="L231" s="23"/>
      <c r="M231" s="149"/>
      <c r="N231" s="24"/>
      <c r="O231" s="24"/>
      <c r="P231" s="24"/>
      <c r="Q231" s="24"/>
      <c r="R231" s="271"/>
      <c r="S231" s="182" t="str">
        <f t="shared" ca="1" si="14"/>
        <v/>
      </c>
      <c r="T231" s="272">
        <f t="shared" ca="1" si="15"/>
        <v>0</v>
      </c>
      <c r="U231" s="184">
        <f t="shared" si="16"/>
        <v>0</v>
      </c>
      <c r="V231" s="277"/>
      <c r="W231" s="42"/>
      <c r="X231" s="42"/>
      <c r="Y231" s="42"/>
      <c r="Z231" s="42"/>
      <c r="AA231" s="42"/>
      <c r="AB231" s="42"/>
      <c r="AC231" s="42"/>
      <c r="AD231" s="42"/>
      <c r="AE231" s="42"/>
      <c r="AF231" s="42"/>
      <c r="AG231" s="42"/>
      <c r="AH231" s="42"/>
      <c r="AI231" s="42"/>
      <c r="AJ231" s="42"/>
    </row>
    <row r="232" spans="1:36" x14ac:dyDescent="0.3">
      <c r="A232" s="55">
        <f t="shared" si="17"/>
        <v>214</v>
      </c>
      <c r="B232" s="23"/>
      <c r="C232" s="23"/>
      <c r="D232" s="23"/>
      <c r="E232" s="35"/>
      <c r="F232" s="23"/>
      <c r="G232" s="23"/>
      <c r="H232" s="23"/>
      <c r="I232" s="23"/>
      <c r="J232" s="23"/>
      <c r="K232" s="23"/>
      <c r="L232" s="23"/>
      <c r="M232" s="149"/>
      <c r="N232" s="24"/>
      <c r="O232" s="24"/>
      <c r="P232" s="24"/>
      <c r="Q232" s="24"/>
      <c r="R232" s="271"/>
      <c r="S232" s="182" t="str">
        <f t="shared" ca="1" si="14"/>
        <v/>
      </c>
      <c r="T232" s="272">
        <f t="shared" ca="1" si="15"/>
        <v>0</v>
      </c>
      <c r="U232" s="184">
        <f t="shared" si="16"/>
        <v>0</v>
      </c>
      <c r="V232" s="277"/>
      <c r="W232" s="42"/>
      <c r="X232" s="42"/>
      <c r="Y232" s="42"/>
      <c r="Z232" s="42"/>
      <c r="AA232" s="42"/>
      <c r="AB232" s="42"/>
      <c r="AC232" s="42"/>
      <c r="AD232" s="42"/>
      <c r="AE232" s="42"/>
      <c r="AF232" s="42"/>
      <c r="AG232" s="42"/>
      <c r="AH232" s="42"/>
      <c r="AI232" s="42"/>
      <c r="AJ232" s="42"/>
    </row>
    <row r="233" spans="1:36" x14ac:dyDescent="0.3">
      <c r="A233" s="55">
        <f t="shared" si="17"/>
        <v>215</v>
      </c>
      <c r="B233" s="23"/>
      <c r="C233" s="23"/>
      <c r="D233" s="23"/>
      <c r="E233" s="35"/>
      <c r="F233" s="23"/>
      <c r="G233" s="23"/>
      <c r="H233" s="23"/>
      <c r="I233" s="23"/>
      <c r="J233" s="23"/>
      <c r="K233" s="23"/>
      <c r="L233" s="23"/>
      <c r="M233" s="149"/>
      <c r="N233" s="24"/>
      <c r="O233" s="24"/>
      <c r="P233" s="24"/>
      <c r="Q233" s="24"/>
      <c r="R233" s="271"/>
      <c r="S233" s="182" t="str">
        <f t="shared" ca="1" si="14"/>
        <v/>
      </c>
      <c r="T233" s="272">
        <f t="shared" ca="1" si="15"/>
        <v>0</v>
      </c>
      <c r="U233" s="184">
        <f t="shared" si="16"/>
        <v>0</v>
      </c>
      <c r="V233" s="277"/>
      <c r="W233" s="42"/>
      <c r="X233" s="42"/>
      <c r="Y233" s="42"/>
      <c r="Z233" s="42"/>
      <c r="AA233" s="42"/>
      <c r="AB233" s="42"/>
      <c r="AC233" s="42"/>
      <c r="AD233" s="42"/>
      <c r="AE233" s="42"/>
      <c r="AF233" s="42"/>
      <c r="AG233" s="42"/>
      <c r="AH233" s="42"/>
      <c r="AI233" s="42"/>
      <c r="AJ233" s="42"/>
    </row>
    <row r="234" spans="1:36" x14ac:dyDescent="0.3">
      <c r="A234" s="55">
        <f t="shared" si="17"/>
        <v>216</v>
      </c>
      <c r="B234" s="23"/>
      <c r="C234" s="23"/>
      <c r="D234" s="23"/>
      <c r="E234" s="35"/>
      <c r="F234" s="23"/>
      <c r="G234" s="23"/>
      <c r="H234" s="23"/>
      <c r="I234" s="23"/>
      <c r="J234" s="23"/>
      <c r="K234" s="23"/>
      <c r="L234" s="23"/>
      <c r="M234" s="149"/>
      <c r="N234" s="24"/>
      <c r="O234" s="24"/>
      <c r="P234" s="24"/>
      <c r="Q234" s="24"/>
      <c r="R234" s="271"/>
      <c r="S234" s="182" t="str">
        <f t="shared" ca="1" si="14"/>
        <v/>
      </c>
      <c r="T234" s="272">
        <f t="shared" ca="1" si="15"/>
        <v>0</v>
      </c>
      <c r="U234" s="184">
        <f t="shared" si="16"/>
        <v>0</v>
      </c>
      <c r="V234" s="277"/>
      <c r="W234" s="42"/>
      <c r="X234" s="42"/>
      <c r="Y234" s="42"/>
      <c r="Z234" s="42"/>
      <c r="AA234" s="42"/>
      <c r="AB234" s="42"/>
      <c r="AC234" s="42"/>
      <c r="AD234" s="42"/>
      <c r="AE234" s="42"/>
      <c r="AF234" s="42"/>
      <c r="AG234" s="42"/>
      <c r="AH234" s="42"/>
      <c r="AI234" s="42"/>
      <c r="AJ234" s="42"/>
    </row>
    <row r="235" spans="1:36" x14ac:dyDescent="0.3">
      <c r="A235" s="55">
        <f t="shared" si="17"/>
        <v>217</v>
      </c>
      <c r="B235" s="23"/>
      <c r="C235" s="23"/>
      <c r="D235" s="23"/>
      <c r="E235" s="35"/>
      <c r="F235" s="23"/>
      <c r="G235" s="23"/>
      <c r="H235" s="23"/>
      <c r="I235" s="23"/>
      <c r="J235" s="23"/>
      <c r="K235" s="23"/>
      <c r="L235" s="23"/>
      <c r="M235" s="149"/>
      <c r="N235" s="24"/>
      <c r="O235" s="24"/>
      <c r="P235" s="24"/>
      <c r="Q235" s="24"/>
      <c r="R235" s="271"/>
      <c r="S235" s="182" t="str">
        <f t="shared" ca="1" si="14"/>
        <v/>
      </c>
      <c r="T235" s="272">
        <f t="shared" ca="1" si="15"/>
        <v>0</v>
      </c>
      <c r="U235" s="184">
        <f t="shared" si="16"/>
        <v>0</v>
      </c>
      <c r="V235" s="277"/>
      <c r="W235" s="42"/>
      <c r="X235" s="42"/>
      <c r="Y235" s="42"/>
      <c r="Z235" s="42"/>
      <c r="AA235" s="42"/>
      <c r="AB235" s="42"/>
      <c r="AC235" s="42"/>
      <c r="AD235" s="42"/>
      <c r="AE235" s="42"/>
      <c r="AF235" s="42"/>
      <c r="AG235" s="42"/>
      <c r="AH235" s="42"/>
      <c r="AI235" s="42"/>
      <c r="AJ235" s="42"/>
    </row>
    <row r="236" spans="1:36" x14ac:dyDescent="0.3">
      <c r="A236" s="55">
        <f t="shared" si="17"/>
        <v>218</v>
      </c>
      <c r="B236" s="23"/>
      <c r="C236" s="23"/>
      <c r="D236" s="23"/>
      <c r="E236" s="35"/>
      <c r="F236" s="23"/>
      <c r="G236" s="23"/>
      <c r="H236" s="23"/>
      <c r="I236" s="23"/>
      <c r="J236" s="23"/>
      <c r="K236" s="23"/>
      <c r="L236" s="23"/>
      <c r="M236" s="149"/>
      <c r="N236" s="24"/>
      <c r="O236" s="24"/>
      <c r="P236" s="24"/>
      <c r="Q236" s="24"/>
      <c r="R236" s="271"/>
      <c r="S236" s="182" t="str">
        <f t="shared" ca="1" si="14"/>
        <v/>
      </c>
      <c r="T236" s="272">
        <f t="shared" ca="1" si="15"/>
        <v>0</v>
      </c>
      <c r="U236" s="184">
        <f t="shared" si="16"/>
        <v>0</v>
      </c>
      <c r="V236" s="277"/>
      <c r="W236" s="42"/>
      <c r="X236" s="42"/>
      <c r="Y236" s="42"/>
      <c r="Z236" s="42"/>
      <c r="AA236" s="42"/>
      <c r="AB236" s="42"/>
      <c r="AC236" s="42"/>
      <c r="AD236" s="42"/>
      <c r="AE236" s="42"/>
      <c r="AF236" s="42"/>
      <c r="AG236" s="42"/>
      <c r="AH236" s="42"/>
      <c r="AI236" s="42"/>
      <c r="AJ236" s="42"/>
    </row>
    <row r="237" spans="1:36" x14ac:dyDescent="0.3">
      <c r="A237" s="55">
        <f t="shared" si="17"/>
        <v>219</v>
      </c>
      <c r="B237" s="23"/>
      <c r="C237" s="23"/>
      <c r="D237" s="23"/>
      <c r="E237" s="35"/>
      <c r="F237" s="23"/>
      <c r="G237" s="23"/>
      <c r="H237" s="23"/>
      <c r="I237" s="23"/>
      <c r="J237" s="23"/>
      <c r="K237" s="23"/>
      <c r="L237" s="23"/>
      <c r="M237" s="149"/>
      <c r="N237" s="24"/>
      <c r="O237" s="24"/>
      <c r="P237" s="24"/>
      <c r="Q237" s="24"/>
      <c r="R237" s="271"/>
      <c r="S237" s="182" t="str">
        <f t="shared" ca="1" si="14"/>
        <v/>
      </c>
      <c r="T237" s="272">
        <f t="shared" ca="1" si="15"/>
        <v>0</v>
      </c>
      <c r="U237" s="184">
        <f t="shared" si="16"/>
        <v>0</v>
      </c>
      <c r="V237" s="277"/>
      <c r="W237" s="42"/>
      <c r="X237" s="42"/>
      <c r="Y237" s="42"/>
      <c r="Z237" s="42"/>
      <c r="AA237" s="42"/>
      <c r="AB237" s="42"/>
      <c r="AC237" s="42"/>
      <c r="AD237" s="42"/>
      <c r="AE237" s="42"/>
      <c r="AF237" s="42"/>
      <c r="AG237" s="42"/>
      <c r="AH237" s="42"/>
      <c r="AI237" s="42"/>
      <c r="AJ237" s="42"/>
    </row>
    <row r="238" spans="1:36" x14ac:dyDescent="0.3">
      <c r="A238" s="55">
        <f t="shared" si="17"/>
        <v>220</v>
      </c>
      <c r="B238" s="23"/>
      <c r="C238" s="23"/>
      <c r="D238" s="23"/>
      <c r="E238" s="35"/>
      <c r="F238" s="23"/>
      <c r="G238" s="23"/>
      <c r="H238" s="23"/>
      <c r="I238" s="23"/>
      <c r="J238" s="23"/>
      <c r="K238" s="23"/>
      <c r="L238" s="23"/>
      <c r="M238" s="149"/>
      <c r="N238" s="24"/>
      <c r="O238" s="24"/>
      <c r="P238" s="24"/>
      <c r="Q238" s="24"/>
      <c r="R238" s="271"/>
      <c r="S238" s="182" t="str">
        <f t="shared" ca="1" si="14"/>
        <v/>
      </c>
      <c r="T238" s="272">
        <f t="shared" ca="1" si="15"/>
        <v>0</v>
      </c>
      <c r="U238" s="184">
        <f t="shared" si="16"/>
        <v>0</v>
      </c>
      <c r="V238" s="277"/>
      <c r="W238" s="42"/>
      <c r="X238" s="42"/>
      <c r="Y238" s="42"/>
      <c r="Z238" s="42"/>
      <c r="AA238" s="42"/>
      <c r="AB238" s="42"/>
      <c r="AC238" s="42"/>
      <c r="AD238" s="42"/>
      <c r="AE238" s="42"/>
      <c r="AF238" s="42"/>
      <c r="AG238" s="42"/>
      <c r="AH238" s="42"/>
      <c r="AI238" s="42"/>
      <c r="AJ238" s="42"/>
    </row>
    <row r="239" spans="1:36" x14ac:dyDescent="0.3">
      <c r="A239" s="55">
        <f t="shared" si="17"/>
        <v>221</v>
      </c>
      <c r="B239" s="23"/>
      <c r="C239" s="23"/>
      <c r="D239" s="23"/>
      <c r="E239" s="35"/>
      <c r="F239" s="23"/>
      <c r="G239" s="23"/>
      <c r="H239" s="23"/>
      <c r="I239" s="23"/>
      <c r="J239" s="23"/>
      <c r="K239" s="23"/>
      <c r="L239" s="23"/>
      <c r="M239" s="149"/>
      <c r="N239" s="24"/>
      <c r="O239" s="24"/>
      <c r="P239" s="24"/>
      <c r="Q239" s="24"/>
      <c r="R239" s="271"/>
      <c r="S239" s="182" t="str">
        <f t="shared" ca="1" si="14"/>
        <v/>
      </c>
      <c r="T239" s="272">
        <f t="shared" ca="1" si="15"/>
        <v>0</v>
      </c>
      <c r="U239" s="184">
        <f t="shared" si="16"/>
        <v>0</v>
      </c>
      <c r="V239" s="277"/>
      <c r="W239" s="42"/>
      <c r="X239" s="42"/>
      <c r="Y239" s="42"/>
      <c r="Z239" s="42"/>
      <c r="AA239" s="42"/>
      <c r="AB239" s="42"/>
      <c r="AC239" s="42"/>
      <c r="AD239" s="42"/>
      <c r="AE239" s="42"/>
      <c r="AF239" s="42"/>
      <c r="AG239" s="42"/>
      <c r="AH239" s="42"/>
      <c r="AI239" s="42"/>
      <c r="AJ239" s="42"/>
    </row>
    <row r="240" spans="1:36" x14ac:dyDescent="0.3">
      <c r="A240" s="55">
        <f t="shared" si="17"/>
        <v>222</v>
      </c>
      <c r="B240" s="23"/>
      <c r="C240" s="23"/>
      <c r="D240" s="23"/>
      <c r="E240" s="35"/>
      <c r="F240" s="23"/>
      <c r="G240" s="23"/>
      <c r="H240" s="23"/>
      <c r="I240" s="23"/>
      <c r="J240" s="23"/>
      <c r="K240" s="23"/>
      <c r="L240" s="23"/>
      <c r="M240" s="149"/>
      <c r="N240" s="24"/>
      <c r="O240" s="24"/>
      <c r="P240" s="24"/>
      <c r="Q240" s="24"/>
      <c r="R240" s="271"/>
      <c r="S240" s="182" t="str">
        <f t="shared" ca="1" si="14"/>
        <v/>
      </c>
      <c r="T240" s="272">
        <f t="shared" ca="1" si="15"/>
        <v>0</v>
      </c>
      <c r="U240" s="184">
        <f t="shared" si="16"/>
        <v>0</v>
      </c>
      <c r="V240" s="277"/>
      <c r="W240" s="42"/>
      <c r="X240" s="42"/>
      <c r="Y240" s="42"/>
      <c r="Z240" s="42"/>
      <c r="AA240" s="42"/>
      <c r="AB240" s="42"/>
      <c r="AC240" s="42"/>
      <c r="AD240" s="42"/>
      <c r="AE240" s="42"/>
      <c r="AF240" s="42"/>
      <c r="AG240" s="42"/>
      <c r="AH240" s="42"/>
      <c r="AI240" s="42"/>
      <c r="AJ240" s="42"/>
    </row>
    <row r="241" spans="1:36" x14ac:dyDescent="0.3">
      <c r="A241" s="55">
        <f t="shared" si="17"/>
        <v>223</v>
      </c>
      <c r="B241" s="23"/>
      <c r="C241" s="23"/>
      <c r="D241" s="23"/>
      <c r="E241" s="35"/>
      <c r="F241" s="23"/>
      <c r="G241" s="23"/>
      <c r="H241" s="23"/>
      <c r="I241" s="23"/>
      <c r="J241" s="23"/>
      <c r="K241" s="23"/>
      <c r="L241" s="23"/>
      <c r="M241" s="149"/>
      <c r="N241" s="24"/>
      <c r="O241" s="24"/>
      <c r="P241" s="24"/>
      <c r="Q241" s="24"/>
      <c r="R241" s="271"/>
      <c r="S241" s="182" t="str">
        <f t="shared" ca="1" si="14"/>
        <v/>
      </c>
      <c r="T241" s="272">
        <f t="shared" ca="1" si="15"/>
        <v>0</v>
      </c>
      <c r="U241" s="184">
        <f t="shared" si="16"/>
        <v>0</v>
      </c>
      <c r="V241" s="277"/>
      <c r="W241" s="42"/>
      <c r="X241" s="42"/>
      <c r="Y241" s="42"/>
      <c r="Z241" s="42"/>
      <c r="AA241" s="42"/>
      <c r="AB241" s="42"/>
      <c r="AC241" s="42"/>
      <c r="AD241" s="42"/>
      <c r="AE241" s="42"/>
      <c r="AF241" s="42"/>
      <c r="AG241" s="42"/>
      <c r="AH241" s="42"/>
      <c r="AI241" s="42"/>
      <c r="AJ241" s="42"/>
    </row>
    <row r="242" spans="1:36" x14ac:dyDescent="0.3">
      <c r="A242" s="55">
        <f t="shared" si="17"/>
        <v>224</v>
      </c>
      <c r="B242" s="23"/>
      <c r="C242" s="23"/>
      <c r="D242" s="23"/>
      <c r="E242" s="35"/>
      <c r="F242" s="23"/>
      <c r="G242" s="23"/>
      <c r="H242" s="23"/>
      <c r="I242" s="23"/>
      <c r="J242" s="23"/>
      <c r="K242" s="23"/>
      <c r="L242" s="23"/>
      <c r="M242" s="149"/>
      <c r="N242" s="24"/>
      <c r="O242" s="24"/>
      <c r="P242" s="24"/>
      <c r="Q242" s="24"/>
      <c r="R242" s="271"/>
      <c r="S242" s="182" t="str">
        <f t="shared" ca="1" si="14"/>
        <v/>
      </c>
      <c r="T242" s="272">
        <f t="shared" ca="1" si="15"/>
        <v>0</v>
      </c>
      <c r="U242" s="184">
        <f t="shared" si="16"/>
        <v>0</v>
      </c>
      <c r="V242" s="277"/>
      <c r="W242" s="42"/>
      <c r="X242" s="42"/>
      <c r="Y242" s="42"/>
      <c r="Z242" s="42"/>
      <c r="AA242" s="42"/>
      <c r="AB242" s="42"/>
      <c r="AC242" s="42"/>
      <c r="AD242" s="42"/>
      <c r="AE242" s="42"/>
      <c r="AF242" s="42"/>
      <c r="AG242" s="42"/>
      <c r="AH242" s="42"/>
      <c r="AI242" s="42"/>
      <c r="AJ242" s="42"/>
    </row>
    <row r="243" spans="1:36" x14ac:dyDescent="0.3">
      <c r="A243" s="55">
        <f t="shared" si="17"/>
        <v>225</v>
      </c>
      <c r="B243" s="23"/>
      <c r="C243" s="23"/>
      <c r="D243" s="23"/>
      <c r="E243" s="35"/>
      <c r="F243" s="23"/>
      <c r="G243" s="23"/>
      <c r="H243" s="23"/>
      <c r="I243" s="23"/>
      <c r="J243" s="23"/>
      <c r="K243" s="23"/>
      <c r="L243" s="23"/>
      <c r="M243" s="149"/>
      <c r="N243" s="24"/>
      <c r="O243" s="24"/>
      <c r="P243" s="24"/>
      <c r="Q243" s="24"/>
      <c r="R243" s="271"/>
      <c r="S243" s="182" t="str">
        <f t="shared" ca="1" si="14"/>
        <v/>
      </c>
      <c r="T243" s="272">
        <f t="shared" ca="1" si="15"/>
        <v>0</v>
      </c>
      <c r="U243" s="184">
        <f t="shared" si="16"/>
        <v>0</v>
      </c>
      <c r="V243" s="277"/>
      <c r="W243" s="42"/>
      <c r="X243" s="42"/>
      <c r="Y243" s="42"/>
      <c r="Z243" s="42"/>
      <c r="AA243" s="42"/>
      <c r="AB243" s="42"/>
      <c r="AC243" s="42"/>
      <c r="AD243" s="42"/>
      <c r="AE243" s="42"/>
      <c r="AF243" s="42"/>
      <c r="AG243" s="42"/>
      <c r="AH243" s="42"/>
      <c r="AI243" s="42"/>
      <c r="AJ243" s="42"/>
    </row>
    <row r="244" spans="1:36" x14ac:dyDescent="0.3">
      <c r="A244" s="55">
        <f t="shared" si="17"/>
        <v>226</v>
      </c>
      <c r="B244" s="23"/>
      <c r="C244" s="23"/>
      <c r="D244" s="23"/>
      <c r="E244" s="35"/>
      <c r="F244" s="23"/>
      <c r="G244" s="23"/>
      <c r="H244" s="23"/>
      <c r="I244" s="23"/>
      <c r="J244" s="23"/>
      <c r="K244" s="23"/>
      <c r="L244" s="23"/>
      <c r="M244" s="149"/>
      <c r="N244" s="24"/>
      <c r="O244" s="24"/>
      <c r="P244" s="24"/>
      <c r="Q244" s="24"/>
      <c r="R244" s="271"/>
      <c r="S244" s="182" t="str">
        <f t="shared" ca="1" si="14"/>
        <v/>
      </c>
      <c r="T244" s="272">
        <f t="shared" ca="1" si="15"/>
        <v>0</v>
      </c>
      <c r="U244" s="184">
        <f t="shared" si="16"/>
        <v>0</v>
      </c>
      <c r="V244" s="277"/>
      <c r="W244" s="42"/>
      <c r="X244" s="42"/>
      <c r="Y244" s="42"/>
      <c r="Z244" s="42"/>
      <c r="AA244" s="42"/>
      <c r="AB244" s="42"/>
      <c r="AC244" s="42"/>
      <c r="AD244" s="42"/>
      <c r="AE244" s="42"/>
      <c r="AF244" s="42"/>
      <c r="AG244" s="42"/>
      <c r="AH244" s="42"/>
      <c r="AI244" s="42"/>
      <c r="AJ244" s="42"/>
    </row>
    <row r="245" spans="1:36" x14ac:dyDescent="0.3">
      <c r="A245" s="55">
        <f t="shared" si="17"/>
        <v>227</v>
      </c>
      <c r="B245" s="23"/>
      <c r="C245" s="23"/>
      <c r="D245" s="23"/>
      <c r="E245" s="35"/>
      <c r="F245" s="23"/>
      <c r="G245" s="23"/>
      <c r="H245" s="23"/>
      <c r="I245" s="23"/>
      <c r="J245" s="23"/>
      <c r="K245" s="23"/>
      <c r="L245" s="23"/>
      <c r="M245" s="149"/>
      <c r="N245" s="24"/>
      <c r="O245" s="24"/>
      <c r="P245" s="24"/>
      <c r="Q245" s="24"/>
      <c r="R245" s="271"/>
      <c r="S245" s="182" t="str">
        <f t="shared" ca="1" si="14"/>
        <v/>
      </c>
      <c r="T245" s="272">
        <f t="shared" ca="1" si="15"/>
        <v>0</v>
      </c>
      <c r="U245" s="184">
        <f t="shared" si="16"/>
        <v>0</v>
      </c>
      <c r="V245" s="277"/>
      <c r="W245" s="42"/>
      <c r="X245" s="42"/>
      <c r="Y245" s="42"/>
      <c r="Z245" s="42"/>
      <c r="AA245" s="42"/>
      <c r="AB245" s="42"/>
      <c r="AC245" s="42"/>
      <c r="AD245" s="42"/>
      <c r="AE245" s="42"/>
      <c r="AF245" s="42"/>
      <c r="AG245" s="42"/>
      <c r="AH245" s="42"/>
      <c r="AI245" s="42"/>
      <c r="AJ245" s="42"/>
    </row>
    <row r="246" spans="1:36" x14ac:dyDescent="0.3">
      <c r="A246" s="55">
        <f t="shared" si="17"/>
        <v>228</v>
      </c>
      <c r="B246" s="23"/>
      <c r="C246" s="23"/>
      <c r="D246" s="23"/>
      <c r="E246" s="35"/>
      <c r="F246" s="23"/>
      <c r="G246" s="23"/>
      <c r="H246" s="23"/>
      <c r="I246" s="23"/>
      <c r="J246" s="23"/>
      <c r="K246" s="23"/>
      <c r="L246" s="23"/>
      <c r="M246" s="149"/>
      <c r="N246" s="24"/>
      <c r="O246" s="24"/>
      <c r="P246" s="24"/>
      <c r="Q246" s="24"/>
      <c r="R246" s="271"/>
      <c r="S246" s="182" t="str">
        <f t="shared" ca="1" si="14"/>
        <v/>
      </c>
      <c r="T246" s="272">
        <f t="shared" ca="1" si="15"/>
        <v>0</v>
      </c>
      <c r="U246" s="184">
        <f t="shared" si="16"/>
        <v>0</v>
      </c>
      <c r="V246" s="277"/>
      <c r="W246" s="42"/>
      <c r="X246" s="42"/>
      <c r="Y246" s="42"/>
      <c r="Z246" s="42"/>
      <c r="AA246" s="42"/>
      <c r="AB246" s="42"/>
      <c r="AC246" s="42"/>
      <c r="AD246" s="42"/>
      <c r="AE246" s="42"/>
      <c r="AF246" s="42"/>
      <c r="AG246" s="42"/>
      <c r="AH246" s="42"/>
      <c r="AI246" s="42"/>
      <c r="AJ246" s="42"/>
    </row>
    <row r="247" spans="1:36" x14ac:dyDescent="0.3">
      <c r="A247" s="55">
        <f t="shared" si="17"/>
        <v>229</v>
      </c>
      <c r="B247" s="23"/>
      <c r="C247" s="23"/>
      <c r="D247" s="23"/>
      <c r="E247" s="35"/>
      <c r="F247" s="23"/>
      <c r="G247" s="23"/>
      <c r="H247" s="23"/>
      <c r="I247" s="23"/>
      <c r="J247" s="23"/>
      <c r="K247" s="23"/>
      <c r="L247" s="23"/>
      <c r="M247" s="149"/>
      <c r="N247" s="24"/>
      <c r="O247" s="24"/>
      <c r="P247" s="24"/>
      <c r="Q247" s="24"/>
      <c r="R247" s="271"/>
      <c r="S247" s="182" t="str">
        <f t="shared" ca="1" si="14"/>
        <v/>
      </c>
      <c r="T247" s="272">
        <f t="shared" ca="1" si="15"/>
        <v>0</v>
      </c>
      <c r="U247" s="184">
        <f t="shared" si="16"/>
        <v>0</v>
      </c>
      <c r="V247" s="277"/>
      <c r="W247" s="42"/>
      <c r="X247" s="42"/>
      <c r="Y247" s="42"/>
      <c r="Z247" s="42"/>
      <c r="AA247" s="42"/>
      <c r="AB247" s="42"/>
      <c r="AC247" s="42"/>
      <c r="AD247" s="42"/>
      <c r="AE247" s="42"/>
      <c r="AF247" s="42"/>
      <c r="AG247" s="42"/>
      <c r="AH247" s="42"/>
      <c r="AI247" s="42"/>
      <c r="AJ247" s="42"/>
    </row>
    <row r="248" spans="1:36" x14ac:dyDescent="0.3">
      <c r="A248" s="55">
        <f t="shared" si="17"/>
        <v>230</v>
      </c>
      <c r="B248" s="23"/>
      <c r="C248" s="23"/>
      <c r="D248" s="23"/>
      <c r="E248" s="35"/>
      <c r="F248" s="23"/>
      <c r="G248" s="23"/>
      <c r="H248" s="23"/>
      <c r="I248" s="23"/>
      <c r="J248" s="23"/>
      <c r="K248" s="23"/>
      <c r="L248" s="23"/>
      <c r="M248" s="149"/>
      <c r="N248" s="24"/>
      <c r="O248" s="24"/>
      <c r="P248" s="24"/>
      <c r="Q248" s="24"/>
      <c r="R248" s="271"/>
      <c r="S248" s="182" t="str">
        <f t="shared" ca="1" si="14"/>
        <v/>
      </c>
      <c r="T248" s="272">
        <f t="shared" ca="1" si="15"/>
        <v>0</v>
      </c>
      <c r="U248" s="184">
        <f t="shared" si="16"/>
        <v>0</v>
      </c>
      <c r="V248" s="277"/>
      <c r="W248" s="42"/>
      <c r="X248" s="42"/>
      <c r="Y248" s="42"/>
      <c r="Z248" s="42"/>
      <c r="AA248" s="42"/>
      <c r="AB248" s="42"/>
      <c r="AC248" s="42"/>
      <c r="AD248" s="42"/>
      <c r="AE248" s="42"/>
      <c r="AF248" s="42"/>
      <c r="AG248" s="42"/>
      <c r="AH248" s="42"/>
      <c r="AI248" s="42"/>
      <c r="AJ248" s="42"/>
    </row>
    <row r="249" spans="1:36" x14ac:dyDescent="0.3">
      <c r="A249" s="55">
        <f t="shared" si="17"/>
        <v>231</v>
      </c>
      <c r="B249" s="23"/>
      <c r="C249" s="23"/>
      <c r="D249" s="23"/>
      <c r="E249" s="35"/>
      <c r="F249" s="23"/>
      <c r="G249" s="23"/>
      <c r="H249" s="23"/>
      <c r="I249" s="23"/>
      <c r="J249" s="23"/>
      <c r="K249" s="23"/>
      <c r="L249" s="23"/>
      <c r="M249" s="149"/>
      <c r="N249" s="24"/>
      <c r="O249" s="24"/>
      <c r="P249" s="24"/>
      <c r="Q249" s="24"/>
      <c r="R249" s="271"/>
      <c r="S249" s="182" t="str">
        <f t="shared" ca="1" si="14"/>
        <v/>
      </c>
      <c r="T249" s="272">
        <f t="shared" ca="1" si="15"/>
        <v>0</v>
      </c>
      <c r="U249" s="184">
        <f t="shared" si="16"/>
        <v>0</v>
      </c>
      <c r="V249" s="277"/>
      <c r="W249" s="42"/>
      <c r="X249" s="42"/>
      <c r="Y249" s="42"/>
      <c r="Z249" s="42"/>
      <c r="AA249" s="42"/>
      <c r="AB249" s="42"/>
      <c r="AC249" s="42"/>
      <c r="AD249" s="42"/>
      <c r="AE249" s="42"/>
      <c r="AF249" s="42"/>
      <c r="AG249" s="42"/>
      <c r="AH249" s="42"/>
      <c r="AI249" s="42"/>
      <c r="AJ249" s="42"/>
    </row>
    <row r="250" spans="1:36" x14ac:dyDescent="0.3">
      <c r="A250" s="55">
        <f t="shared" si="17"/>
        <v>232</v>
      </c>
      <c r="B250" s="23"/>
      <c r="C250" s="23"/>
      <c r="D250" s="23"/>
      <c r="E250" s="35"/>
      <c r="F250" s="23"/>
      <c r="G250" s="23"/>
      <c r="H250" s="23"/>
      <c r="I250" s="23"/>
      <c r="J250" s="23"/>
      <c r="K250" s="23"/>
      <c r="L250" s="23"/>
      <c r="M250" s="149"/>
      <c r="N250" s="24"/>
      <c r="O250" s="24"/>
      <c r="P250" s="24"/>
      <c r="Q250" s="24"/>
      <c r="R250" s="271"/>
      <c r="S250" s="182" t="str">
        <f t="shared" ca="1" si="14"/>
        <v/>
      </c>
      <c r="T250" s="272">
        <f t="shared" ca="1" si="15"/>
        <v>0</v>
      </c>
      <c r="U250" s="184">
        <f t="shared" si="16"/>
        <v>0</v>
      </c>
      <c r="V250" s="277"/>
      <c r="W250" s="42"/>
      <c r="X250" s="42"/>
      <c r="Y250" s="42"/>
      <c r="Z250" s="42"/>
      <c r="AA250" s="42"/>
      <c r="AB250" s="42"/>
      <c r="AC250" s="42"/>
      <c r="AD250" s="42"/>
      <c r="AE250" s="42"/>
      <c r="AF250" s="42"/>
      <c r="AG250" s="42"/>
      <c r="AH250" s="42"/>
      <c r="AI250" s="42"/>
      <c r="AJ250" s="42"/>
    </row>
    <row r="251" spans="1:36" x14ac:dyDescent="0.3">
      <c r="A251" s="55">
        <f t="shared" si="17"/>
        <v>233</v>
      </c>
      <c r="B251" s="23"/>
      <c r="C251" s="23"/>
      <c r="D251" s="23"/>
      <c r="E251" s="35"/>
      <c r="F251" s="23"/>
      <c r="G251" s="23"/>
      <c r="H251" s="23"/>
      <c r="I251" s="23"/>
      <c r="J251" s="23"/>
      <c r="K251" s="23"/>
      <c r="L251" s="23"/>
      <c r="M251" s="149"/>
      <c r="N251" s="24"/>
      <c r="O251" s="24"/>
      <c r="P251" s="24"/>
      <c r="Q251" s="24"/>
      <c r="R251" s="271"/>
      <c r="S251" s="182" t="str">
        <f t="shared" ca="1" si="14"/>
        <v/>
      </c>
      <c r="T251" s="272">
        <f t="shared" ca="1" si="15"/>
        <v>0</v>
      </c>
      <c r="U251" s="184">
        <f t="shared" si="16"/>
        <v>0</v>
      </c>
      <c r="V251" s="277"/>
      <c r="W251" s="42"/>
      <c r="X251" s="42"/>
      <c r="Y251" s="42"/>
      <c r="Z251" s="42"/>
      <c r="AA251" s="42"/>
      <c r="AB251" s="42"/>
      <c r="AC251" s="42"/>
      <c r="AD251" s="42"/>
      <c r="AE251" s="42"/>
      <c r="AF251" s="42"/>
      <c r="AG251" s="42"/>
      <c r="AH251" s="42"/>
      <c r="AI251" s="42"/>
      <c r="AJ251" s="42"/>
    </row>
    <row r="252" spans="1:36" x14ac:dyDescent="0.3">
      <c r="A252" s="55">
        <f t="shared" si="17"/>
        <v>234</v>
      </c>
      <c r="B252" s="23"/>
      <c r="C252" s="23"/>
      <c r="D252" s="23"/>
      <c r="E252" s="35"/>
      <c r="F252" s="23"/>
      <c r="G252" s="23"/>
      <c r="H252" s="23"/>
      <c r="I252" s="23"/>
      <c r="J252" s="23"/>
      <c r="K252" s="23"/>
      <c r="L252" s="23"/>
      <c r="M252" s="149"/>
      <c r="N252" s="24"/>
      <c r="O252" s="24"/>
      <c r="P252" s="24"/>
      <c r="Q252" s="24"/>
      <c r="R252" s="271"/>
      <c r="S252" s="182" t="str">
        <f t="shared" ca="1" si="14"/>
        <v/>
      </c>
      <c r="T252" s="272">
        <f t="shared" ca="1" si="15"/>
        <v>0</v>
      </c>
      <c r="U252" s="184">
        <f t="shared" si="16"/>
        <v>0</v>
      </c>
      <c r="V252" s="277"/>
      <c r="W252" s="42"/>
      <c r="X252" s="42"/>
      <c r="Y252" s="42"/>
      <c r="Z252" s="42"/>
      <c r="AA252" s="42"/>
      <c r="AB252" s="42"/>
      <c r="AC252" s="42"/>
      <c r="AD252" s="42"/>
      <c r="AE252" s="42"/>
      <c r="AF252" s="42"/>
      <c r="AG252" s="42"/>
      <c r="AH252" s="42"/>
      <c r="AI252" s="42"/>
      <c r="AJ252" s="42"/>
    </row>
    <row r="253" spans="1:36" x14ac:dyDescent="0.3">
      <c r="A253" s="55">
        <f t="shared" si="17"/>
        <v>235</v>
      </c>
      <c r="B253" s="23"/>
      <c r="C253" s="23"/>
      <c r="D253" s="23"/>
      <c r="E253" s="35"/>
      <c r="F253" s="23"/>
      <c r="G253" s="23"/>
      <c r="H253" s="23"/>
      <c r="I253" s="23"/>
      <c r="J253" s="23"/>
      <c r="K253" s="23"/>
      <c r="L253" s="23"/>
      <c r="M253" s="149"/>
      <c r="N253" s="24"/>
      <c r="O253" s="24"/>
      <c r="P253" s="24"/>
      <c r="Q253" s="24"/>
      <c r="R253" s="271"/>
      <c r="S253" s="182" t="str">
        <f t="shared" ca="1" si="14"/>
        <v/>
      </c>
      <c r="T253" s="272">
        <f t="shared" ca="1" si="15"/>
        <v>0</v>
      </c>
      <c r="U253" s="184">
        <f t="shared" si="16"/>
        <v>0</v>
      </c>
      <c r="V253" s="277"/>
      <c r="W253" s="42"/>
      <c r="X253" s="42"/>
      <c r="Y253" s="42"/>
      <c r="Z253" s="42"/>
      <c r="AA253" s="42"/>
      <c r="AB253" s="42"/>
      <c r="AC253" s="42"/>
      <c r="AD253" s="42"/>
      <c r="AE253" s="42"/>
      <c r="AF253" s="42"/>
      <c r="AG253" s="42"/>
      <c r="AH253" s="42"/>
      <c r="AI253" s="42"/>
      <c r="AJ253" s="42"/>
    </row>
    <row r="254" spans="1:36" x14ac:dyDescent="0.3">
      <c r="A254" s="55">
        <f t="shared" si="17"/>
        <v>236</v>
      </c>
      <c r="B254" s="23"/>
      <c r="C254" s="23"/>
      <c r="D254" s="23"/>
      <c r="E254" s="35"/>
      <c r="F254" s="23"/>
      <c r="G254" s="23"/>
      <c r="H254" s="23"/>
      <c r="I254" s="23"/>
      <c r="J254" s="23"/>
      <c r="K254" s="23"/>
      <c r="L254" s="23"/>
      <c r="M254" s="149"/>
      <c r="N254" s="24"/>
      <c r="O254" s="24"/>
      <c r="P254" s="24"/>
      <c r="Q254" s="24"/>
      <c r="R254" s="271"/>
      <c r="S254" s="182" t="str">
        <f t="shared" ca="1" si="14"/>
        <v/>
      </c>
      <c r="T254" s="272">
        <f t="shared" ca="1" si="15"/>
        <v>0</v>
      </c>
      <c r="U254" s="184">
        <f t="shared" si="16"/>
        <v>0</v>
      </c>
      <c r="V254" s="277"/>
      <c r="W254" s="42"/>
      <c r="X254" s="42"/>
      <c r="Y254" s="42"/>
      <c r="Z254" s="42"/>
      <c r="AA254" s="42"/>
      <c r="AB254" s="42"/>
      <c r="AC254" s="42"/>
      <c r="AD254" s="42"/>
      <c r="AE254" s="42"/>
      <c r="AF254" s="42"/>
      <c r="AG254" s="42"/>
      <c r="AH254" s="42"/>
      <c r="AI254" s="42"/>
      <c r="AJ254" s="42"/>
    </row>
    <row r="255" spans="1:36" x14ac:dyDescent="0.3">
      <c r="A255" s="55">
        <f t="shared" si="17"/>
        <v>237</v>
      </c>
      <c r="B255" s="23"/>
      <c r="C255" s="23"/>
      <c r="D255" s="23"/>
      <c r="E255" s="35"/>
      <c r="F255" s="23"/>
      <c r="G255" s="23"/>
      <c r="H255" s="23"/>
      <c r="I255" s="23"/>
      <c r="J255" s="23"/>
      <c r="K255" s="23"/>
      <c r="L255" s="23"/>
      <c r="M255" s="149"/>
      <c r="N255" s="24"/>
      <c r="O255" s="24"/>
      <c r="P255" s="24"/>
      <c r="Q255" s="24"/>
      <c r="R255" s="271"/>
      <c r="S255" s="182" t="str">
        <f t="shared" ca="1" si="14"/>
        <v/>
      </c>
      <c r="T255" s="272">
        <f t="shared" ca="1" si="15"/>
        <v>0</v>
      </c>
      <c r="U255" s="184">
        <f t="shared" si="16"/>
        <v>0</v>
      </c>
      <c r="V255" s="277"/>
      <c r="W255" s="42"/>
      <c r="X255" s="42"/>
      <c r="Y255" s="42"/>
      <c r="Z255" s="42"/>
      <c r="AA255" s="42"/>
      <c r="AB255" s="42"/>
      <c r="AC255" s="42"/>
      <c r="AD255" s="42"/>
      <c r="AE255" s="42"/>
      <c r="AF255" s="42"/>
      <c r="AG255" s="42"/>
      <c r="AH255" s="42"/>
      <c r="AI255" s="42"/>
      <c r="AJ255" s="42"/>
    </row>
    <row r="256" spans="1:36" x14ac:dyDescent="0.3">
      <c r="A256" s="55">
        <f t="shared" si="17"/>
        <v>238</v>
      </c>
      <c r="B256" s="23"/>
      <c r="C256" s="23"/>
      <c r="D256" s="23"/>
      <c r="E256" s="35"/>
      <c r="F256" s="23"/>
      <c r="G256" s="23"/>
      <c r="H256" s="23"/>
      <c r="I256" s="23"/>
      <c r="J256" s="23"/>
      <c r="K256" s="23"/>
      <c r="L256" s="23"/>
      <c r="M256" s="149"/>
      <c r="N256" s="24"/>
      <c r="O256" s="24"/>
      <c r="P256" s="24"/>
      <c r="Q256" s="24"/>
      <c r="R256" s="271"/>
      <c r="S256" s="182" t="str">
        <f t="shared" ca="1" si="14"/>
        <v/>
      </c>
      <c r="T256" s="272">
        <f t="shared" ca="1" si="15"/>
        <v>0</v>
      </c>
      <c r="U256" s="184">
        <f t="shared" si="16"/>
        <v>0</v>
      </c>
      <c r="V256" s="277"/>
      <c r="W256" s="42"/>
      <c r="X256" s="42"/>
      <c r="Y256" s="42"/>
      <c r="Z256" s="42"/>
      <c r="AA256" s="42"/>
      <c r="AB256" s="42"/>
      <c r="AC256" s="42"/>
      <c r="AD256" s="42"/>
      <c r="AE256" s="42"/>
      <c r="AF256" s="42"/>
      <c r="AG256" s="42"/>
      <c r="AH256" s="42"/>
      <c r="AI256" s="42"/>
      <c r="AJ256" s="42"/>
    </row>
    <row r="257" spans="1:36" x14ac:dyDescent="0.3">
      <c r="A257" s="55">
        <f t="shared" si="17"/>
        <v>239</v>
      </c>
      <c r="B257" s="23"/>
      <c r="C257" s="23"/>
      <c r="D257" s="23"/>
      <c r="E257" s="35"/>
      <c r="F257" s="23"/>
      <c r="G257" s="23"/>
      <c r="H257" s="23"/>
      <c r="I257" s="23"/>
      <c r="J257" s="23"/>
      <c r="K257" s="23"/>
      <c r="L257" s="23"/>
      <c r="M257" s="149"/>
      <c r="N257" s="24"/>
      <c r="O257" s="24"/>
      <c r="P257" s="24"/>
      <c r="Q257" s="24"/>
      <c r="R257" s="271"/>
      <c r="S257" s="182" t="str">
        <f t="shared" ca="1" si="14"/>
        <v/>
      </c>
      <c r="T257" s="272">
        <f t="shared" ca="1" si="15"/>
        <v>0</v>
      </c>
      <c r="U257" s="184">
        <f t="shared" si="16"/>
        <v>0</v>
      </c>
      <c r="V257" s="277"/>
      <c r="W257" s="42"/>
      <c r="X257" s="42"/>
      <c r="Y257" s="42"/>
      <c r="Z257" s="42"/>
      <c r="AA257" s="42"/>
      <c r="AB257" s="42"/>
      <c r="AC257" s="42"/>
      <c r="AD257" s="42"/>
      <c r="AE257" s="42"/>
      <c r="AF257" s="42"/>
      <c r="AG257" s="42"/>
      <c r="AH257" s="42"/>
      <c r="AI257" s="42"/>
      <c r="AJ257" s="42"/>
    </row>
    <row r="258" spans="1:36" x14ac:dyDescent="0.3">
      <c r="A258" s="55">
        <f t="shared" si="17"/>
        <v>240</v>
      </c>
      <c r="B258" s="23"/>
      <c r="C258" s="23"/>
      <c r="D258" s="23"/>
      <c r="E258" s="35"/>
      <c r="F258" s="23"/>
      <c r="G258" s="23"/>
      <c r="H258" s="23"/>
      <c r="I258" s="23"/>
      <c r="J258" s="23"/>
      <c r="K258" s="23"/>
      <c r="L258" s="23"/>
      <c r="M258" s="149"/>
      <c r="N258" s="24"/>
      <c r="O258" s="24"/>
      <c r="P258" s="24"/>
      <c r="Q258" s="24"/>
      <c r="R258" s="271"/>
      <c r="S258" s="182" t="str">
        <f t="shared" ca="1" si="14"/>
        <v/>
      </c>
      <c r="T258" s="272">
        <f t="shared" ca="1" si="15"/>
        <v>0</v>
      </c>
      <c r="U258" s="184">
        <f t="shared" si="16"/>
        <v>0</v>
      </c>
      <c r="V258" s="277"/>
      <c r="W258" s="42"/>
      <c r="X258" s="42"/>
      <c r="Y258" s="42"/>
      <c r="Z258" s="42"/>
      <c r="AA258" s="42"/>
      <c r="AB258" s="42"/>
      <c r="AC258" s="42"/>
      <c r="AD258" s="42"/>
      <c r="AE258" s="42"/>
      <c r="AF258" s="42"/>
      <c r="AG258" s="42"/>
      <c r="AH258" s="42"/>
      <c r="AI258" s="42"/>
      <c r="AJ258" s="42"/>
    </row>
    <row r="259" spans="1:36" x14ac:dyDescent="0.3">
      <c r="A259" s="55">
        <f t="shared" si="17"/>
        <v>241</v>
      </c>
      <c r="B259" s="23"/>
      <c r="C259" s="23"/>
      <c r="D259" s="23"/>
      <c r="E259" s="35"/>
      <c r="F259" s="23"/>
      <c r="G259" s="23"/>
      <c r="H259" s="23"/>
      <c r="I259" s="23"/>
      <c r="J259" s="23"/>
      <c r="K259" s="23"/>
      <c r="L259" s="23"/>
      <c r="M259" s="149"/>
      <c r="N259" s="24"/>
      <c r="O259" s="24"/>
      <c r="P259" s="24"/>
      <c r="Q259" s="24"/>
      <c r="R259" s="271"/>
      <c r="S259" s="182" t="str">
        <f t="shared" ca="1" si="14"/>
        <v/>
      </c>
      <c r="T259" s="272">
        <f t="shared" ca="1" si="15"/>
        <v>0</v>
      </c>
      <c r="U259" s="184">
        <f t="shared" si="16"/>
        <v>0</v>
      </c>
      <c r="V259" s="277"/>
      <c r="W259" s="42"/>
      <c r="X259" s="42"/>
      <c r="Y259" s="42"/>
      <c r="Z259" s="42"/>
      <c r="AA259" s="42"/>
      <c r="AB259" s="42"/>
      <c r="AC259" s="42"/>
      <c r="AD259" s="42"/>
      <c r="AE259" s="42"/>
      <c r="AF259" s="42"/>
      <c r="AG259" s="42"/>
      <c r="AH259" s="42"/>
      <c r="AI259" s="42"/>
      <c r="AJ259" s="42"/>
    </row>
    <row r="260" spans="1:36" x14ac:dyDescent="0.3">
      <c r="A260" s="55">
        <f t="shared" si="17"/>
        <v>242</v>
      </c>
      <c r="B260" s="23"/>
      <c r="C260" s="23"/>
      <c r="D260" s="23"/>
      <c r="E260" s="35"/>
      <c r="F260" s="23"/>
      <c r="G260" s="23"/>
      <c r="H260" s="23"/>
      <c r="I260" s="23"/>
      <c r="J260" s="23"/>
      <c r="K260" s="23"/>
      <c r="L260" s="23"/>
      <c r="M260" s="149"/>
      <c r="N260" s="24"/>
      <c r="O260" s="24"/>
      <c r="P260" s="24"/>
      <c r="Q260" s="24"/>
      <c r="R260" s="271"/>
      <c r="S260" s="182" t="str">
        <f t="shared" ca="1" si="14"/>
        <v/>
      </c>
      <c r="T260" s="272">
        <f t="shared" ca="1" si="15"/>
        <v>0</v>
      </c>
      <c r="U260" s="184">
        <f t="shared" si="16"/>
        <v>0</v>
      </c>
      <c r="V260" s="277"/>
      <c r="W260" s="42"/>
      <c r="X260" s="42"/>
      <c r="Y260" s="42"/>
      <c r="Z260" s="42"/>
      <c r="AA260" s="42"/>
      <c r="AB260" s="42"/>
      <c r="AC260" s="42"/>
      <c r="AD260" s="42"/>
      <c r="AE260" s="42"/>
      <c r="AF260" s="42"/>
      <c r="AG260" s="42"/>
      <c r="AH260" s="42"/>
      <c r="AI260" s="42"/>
      <c r="AJ260" s="42"/>
    </row>
    <row r="261" spans="1:36" x14ac:dyDescent="0.3">
      <c r="A261" s="55">
        <f t="shared" si="17"/>
        <v>243</v>
      </c>
      <c r="B261" s="23"/>
      <c r="C261" s="23"/>
      <c r="D261" s="23"/>
      <c r="E261" s="35"/>
      <c r="F261" s="23"/>
      <c r="G261" s="23"/>
      <c r="H261" s="23"/>
      <c r="I261" s="23"/>
      <c r="J261" s="23"/>
      <c r="K261" s="23"/>
      <c r="L261" s="23"/>
      <c r="M261" s="149"/>
      <c r="N261" s="24"/>
      <c r="O261" s="24"/>
      <c r="P261" s="24"/>
      <c r="Q261" s="24"/>
      <c r="R261" s="271"/>
      <c r="S261" s="182" t="str">
        <f t="shared" ca="1" si="14"/>
        <v/>
      </c>
      <c r="T261" s="272">
        <f t="shared" ca="1" si="15"/>
        <v>0</v>
      </c>
      <c r="U261" s="184">
        <f t="shared" si="16"/>
        <v>0</v>
      </c>
      <c r="V261" s="277"/>
      <c r="W261" s="42"/>
      <c r="X261" s="42"/>
      <c r="Y261" s="42"/>
      <c r="Z261" s="42"/>
      <c r="AA261" s="42"/>
      <c r="AB261" s="42"/>
      <c r="AC261" s="42"/>
      <c r="AD261" s="42"/>
      <c r="AE261" s="42"/>
      <c r="AF261" s="42"/>
      <c r="AG261" s="42"/>
      <c r="AH261" s="42"/>
      <c r="AI261" s="42"/>
      <c r="AJ261" s="42"/>
    </row>
    <row r="262" spans="1:36" x14ac:dyDescent="0.3">
      <c r="A262" s="55">
        <f t="shared" si="17"/>
        <v>244</v>
      </c>
      <c r="B262" s="23"/>
      <c r="C262" s="23"/>
      <c r="D262" s="23"/>
      <c r="E262" s="35"/>
      <c r="F262" s="23"/>
      <c r="G262" s="23"/>
      <c r="H262" s="23"/>
      <c r="I262" s="23"/>
      <c r="J262" s="23"/>
      <c r="K262" s="23"/>
      <c r="L262" s="23"/>
      <c r="M262" s="149"/>
      <c r="N262" s="24"/>
      <c r="O262" s="24"/>
      <c r="P262" s="24"/>
      <c r="Q262" s="24"/>
      <c r="R262" s="271"/>
      <c r="S262" s="182" t="str">
        <f t="shared" ca="1" si="14"/>
        <v/>
      </c>
      <c r="T262" s="272">
        <f t="shared" ca="1" si="15"/>
        <v>0</v>
      </c>
      <c r="U262" s="184">
        <f t="shared" si="16"/>
        <v>0</v>
      </c>
      <c r="V262" s="277"/>
      <c r="W262" s="42"/>
      <c r="X262" s="42"/>
      <c r="Y262" s="42"/>
      <c r="Z262" s="42"/>
      <c r="AA262" s="42"/>
      <c r="AB262" s="42"/>
      <c r="AC262" s="42"/>
      <c r="AD262" s="42"/>
      <c r="AE262" s="42"/>
      <c r="AF262" s="42"/>
      <c r="AG262" s="42"/>
      <c r="AH262" s="42"/>
      <c r="AI262" s="42"/>
      <c r="AJ262" s="42"/>
    </row>
    <row r="263" spans="1:36" x14ac:dyDescent="0.3">
      <c r="A263" s="55">
        <f t="shared" si="17"/>
        <v>245</v>
      </c>
      <c r="B263" s="23"/>
      <c r="C263" s="23"/>
      <c r="D263" s="23"/>
      <c r="E263" s="35"/>
      <c r="F263" s="23"/>
      <c r="G263" s="23"/>
      <c r="H263" s="23"/>
      <c r="I263" s="23"/>
      <c r="J263" s="23"/>
      <c r="K263" s="23"/>
      <c r="L263" s="23"/>
      <c r="M263" s="149"/>
      <c r="N263" s="24"/>
      <c r="O263" s="24"/>
      <c r="P263" s="24"/>
      <c r="Q263" s="24"/>
      <c r="R263" s="271"/>
      <c r="S263" s="182" t="str">
        <f t="shared" ca="1" si="14"/>
        <v/>
      </c>
      <c r="T263" s="272">
        <f t="shared" ca="1" si="15"/>
        <v>0</v>
      </c>
      <c r="U263" s="184">
        <f t="shared" si="16"/>
        <v>0</v>
      </c>
      <c r="V263" s="277"/>
      <c r="W263" s="42"/>
      <c r="X263" s="42"/>
      <c r="Y263" s="42"/>
      <c r="Z263" s="42"/>
      <c r="AA263" s="42"/>
      <c r="AB263" s="42"/>
      <c r="AC263" s="42"/>
      <c r="AD263" s="42"/>
      <c r="AE263" s="42"/>
      <c r="AF263" s="42"/>
      <c r="AG263" s="42"/>
      <c r="AH263" s="42"/>
      <c r="AI263" s="42"/>
      <c r="AJ263" s="42"/>
    </row>
    <row r="264" spans="1:36" x14ac:dyDescent="0.3">
      <c r="A264" s="55">
        <f t="shared" si="17"/>
        <v>246</v>
      </c>
      <c r="B264" s="23"/>
      <c r="C264" s="23"/>
      <c r="D264" s="23"/>
      <c r="E264" s="35"/>
      <c r="F264" s="23"/>
      <c r="G264" s="23"/>
      <c r="H264" s="23"/>
      <c r="I264" s="23"/>
      <c r="J264" s="23"/>
      <c r="K264" s="23"/>
      <c r="L264" s="23"/>
      <c r="M264" s="149"/>
      <c r="N264" s="24"/>
      <c r="O264" s="24"/>
      <c r="P264" s="24"/>
      <c r="Q264" s="24"/>
      <c r="R264" s="271"/>
      <c r="S264" s="182" t="str">
        <f t="shared" ca="1" si="14"/>
        <v/>
      </c>
      <c r="T264" s="272">
        <f t="shared" ca="1" si="15"/>
        <v>0</v>
      </c>
      <c r="U264" s="184">
        <f t="shared" si="16"/>
        <v>0</v>
      </c>
      <c r="V264" s="277"/>
      <c r="W264" s="42"/>
      <c r="X264" s="42"/>
      <c r="Y264" s="42"/>
      <c r="Z264" s="42"/>
      <c r="AA264" s="42"/>
      <c r="AB264" s="42"/>
      <c r="AC264" s="42"/>
      <c r="AD264" s="42"/>
      <c r="AE264" s="42"/>
      <c r="AF264" s="42"/>
      <c r="AG264" s="42"/>
      <c r="AH264" s="42"/>
      <c r="AI264" s="42"/>
      <c r="AJ264" s="42"/>
    </row>
    <row r="265" spans="1:36" x14ac:dyDescent="0.3">
      <c r="A265" s="55">
        <f t="shared" si="17"/>
        <v>247</v>
      </c>
      <c r="B265" s="23"/>
      <c r="C265" s="23"/>
      <c r="D265" s="23"/>
      <c r="E265" s="35"/>
      <c r="F265" s="23"/>
      <c r="G265" s="23"/>
      <c r="H265" s="23"/>
      <c r="I265" s="23"/>
      <c r="J265" s="23"/>
      <c r="K265" s="23"/>
      <c r="L265" s="23"/>
      <c r="M265" s="149"/>
      <c r="N265" s="24"/>
      <c r="O265" s="24"/>
      <c r="P265" s="24"/>
      <c r="Q265" s="24"/>
      <c r="R265" s="271"/>
      <c r="S265" s="182" t="str">
        <f t="shared" ca="1" si="14"/>
        <v/>
      </c>
      <c r="T265" s="272">
        <f t="shared" ca="1" si="15"/>
        <v>0</v>
      </c>
      <c r="U265" s="184">
        <f t="shared" si="16"/>
        <v>0</v>
      </c>
      <c r="V265" s="277"/>
      <c r="W265" s="42"/>
      <c r="X265" s="42"/>
      <c r="Y265" s="42"/>
      <c r="Z265" s="42"/>
      <c r="AA265" s="42"/>
      <c r="AB265" s="42"/>
      <c r="AC265" s="42"/>
      <c r="AD265" s="42"/>
      <c r="AE265" s="42"/>
      <c r="AF265" s="42"/>
      <c r="AG265" s="42"/>
      <c r="AH265" s="42"/>
      <c r="AI265" s="42"/>
      <c r="AJ265" s="42"/>
    </row>
    <row r="266" spans="1:36" x14ac:dyDescent="0.3">
      <c r="A266" s="55">
        <f t="shared" si="17"/>
        <v>248</v>
      </c>
      <c r="B266" s="23"/>
      <c r="C266" s="23"/>
      <c r="D266" s="23"/>
      <c r="E266" s="35"/>
      <c r="F266" s="23"/>
      <c r="G266" s="23"/>
      <c r="H266" s="23"/>
      <c r="I266" s="23"/>
      <c r="J266" s="23"/>
      <c r="K266" s="23"/>
      <c r="L266" s="23"/>
      <c r="M266" s="149"/>
      <c r="N266" s="24"/>
      <c r="O266" s="24"/>
      <c r="P266" s="24"/>
      <c r="Q266" s="24"/>
      <c r="R266" s="271"/>
      <c r="S266" s="182" t="str">
        <f t="shared" ca="1" si="14"/>
        <v/>
      </c>
      <c r="T266" s="272">
        <f t="shared" ca="1" si="15"/>
        <v>0</v>
      </c>
      <c r="U266" s="184">
        <f t="shared" si="16"/>
        <v>0</v>
      </c>
      <c r="V266" s="277"/>
      <c r="W266" s="42"/>
      <c r="X266" s="42"/>
      <c r="Y266" s="42"/>
      <c r="Z266" s="42"/>
      <c r="AA266" s="42"/>
      <c r="AB266" s="42"/>
      <c r="AC266" s="42"/>
      <c r="AD266" s="42"/>
      <c r="AE266" s="42"/>
      <c r="AF266" s="42"/>
      <c r="AG266" s="42"/>
      <c r="AH266" s="42"/>
      <c r="AI266" s="42"/>
      <c r="AJ266" s="42"/>
    </row>
    <row r="267" spans="1:36" x14ac:dyDescent="0.3">
      <c r="A267" s="55">
        <f t="shared" si="17"/>
        <v>249</v>
      </c>
      <c r="B267" s="23"/>
      <c r="C267" s="23"/>
      <c r="D267" s="23"/>
      <c r="E267" s="35"/>
      <c r="F267" s="23"/>
      <c r="G267" s="23"/>
      <c r="H267" s="23"/>
      <c r="I267" s="23"/>
      <c r="J267" s="23"/>
      <c r="K267" s="23"/>
      <c r="L267" s="23"/>
      <c r="M267" s="149"/>
      <c r="N267" s="24"/>
      <c r="O267" s="24"/>
      <c r="P267" s="24"/>
      <c r="Q267" s="24"/>
      <c r="R267" s="271"/>
      <c r="S267" s="182" t="str">
        <f t="shared" ca="1" si="14"/>
        <v/>
      </c>
      <c r="T267" s="272">
        <f t="shared" ca="1" si="15"/>
        <v>0</v>
      </c>
      <c r="U267" s="184">
        <f t="shared" si="16"/>
        <v>0</v>
      </c>
      <c r="V267" s="277"/>
      <c r="W267" s="42"/>
      <c r="X267" s="42"/>
      <c r="Y267" s="42"/>
      <c r="Z267" s="42"/>
      <c r="AA267" s="42"/>
      <c r="AB267" s="42"/>
      <c r="AC267" s="42"/>
      <c r="AD267" s="42"/>
      <c r="AE267" s="42"/>
      <c r="AF267" s="42"/>
      <c r="AG267" s="42"/>
      <c r="AH267" s="42"/>
      <c r="AI267" s="42"/>
      <c r="AJ267" s="42"/>
    </row>
    <row r="268" spans="1:36" x14ac:dyDescent="0.3">
      <c r="A268" s="55">
        <f t="shared" si="17"/>
        <v>250</v>
      </c>
      <c r="B268" s="23"/>
      <c r="C268" s="23"/>
      <c r="D268" s="23"/>
      <c r="E268" s="35"/>
      <c r="F268" s="23"/>
      <c r="G268" s="23"/>
      <c r="H268" s="23"/>
      <c r="I268" s="23"/>
      <c r="J268" s="23"/>
      <c r="K268" s="23"/>
      <c r="L268" s="23"/>
      <c r="M268" s="149"/>
      <c r="N268" s="24"/>
      <c r="O268" s="24"/>
      <c r="P268" s="24"/>
      <c r="Q268" s="24"/>
      <c r="R268" s="271"/>
      <c r="S268" s="182" t="str">
        <f t="shared" ca="1" si="14"/>
        <v/>
      </c>
      <c r="T268" s="272">
        <f t="shared" ca="1" si="15"/>
        <v>0</v>
      </c>
      <c r="U268" s="184">
        <f t="shared" si="16"/>
        <v>0</v>
      </c>
      <c r="V268" s="277"/>
      <c r="W268" s="42"/>
      <c r="X268" s="42"/>
      <c r="Y268" s="42"/>
      <c r="Z268" s="42"/>
      <c r="AA268" s="42"/>
      <c r="AB268" s="42"/>
      <c r="AC268" s="42"/>
      <c r="AD268" s="42"/>
      <c r="AE268" s="42"/>
      <c r="AF268" s="42"/>
      <c r="AG268" s="42"/>
      <c r="AH268" s="42"/>
      <c r="AI268" s="42"/>
      <c r="AJ268" s="42"/>
    </row>
    <row r="269" spans="1:36" x14ac:dyDescent="0.3">
      <c r="A269" s="55">
        <f t="shared" si="17"/>
        <v>251</v>
      </c>
      <c r="B269" s="23"/>
      <c r="C269" s="23"/>
      <c r="D269" s="23"/>
      <c r="E269" s="35"/>
      <c r="F269" s="23"/>
      <c r="G269" s="23"/>
      <c r="H269" s="23"/>
      <c r="I269" s="23"/>
      <c r="J269" s="23"/>
      <c r="K269" s="23"/>
      <c r="L269" s="23"/>
      <c r="M269" s="149"/>
      <c r="N269" s="24"/>
      <c r="O269" s="24"/>
      <c r="P269" s="24"/>
      <c r="Q269" s="24"/>
      <c r="R269" s="271"/>
      <c r="S269" s="182" t="str">
        <f t="shared" ca="1" si="14"/>
        <v/>
      </c>
      <c r="T269" s="272">
        <f t="shared" ca="1" si="15"/>
        <v>0</v>
      </c>
      <c r="U269" s="184">
        <f t="shared" si="16"/>
        <v>0</v>
      </c>
      <c r="V269" s="277"/>
      <c r="W269" s="42"/>
      <c r="X269" s="42"/>
      <c r="Y269" s="42"/>
      <c r="Z269" s="42"/>
      <c r="AA269" s="42"/>
      <c r="AB269" s="42"/>
      <c r="AC269" s="42"/>
      <c r="AD269" s="42"/>
      <c r="AE269" s="42"/>
      <c r="AF269" s="42"/>
      <c r="AG269" s="42"/>
      <c r="AH269" s="42"/>
      <c r="AI269" s="42"/>
      <c r="AJ269" s="42"/>
    </row>
    <row r="270" spans="1:36" x14ac:dyDescent="0.3">
      <c r="A270" s="55">
        <f t="shared" si="17"/>
        <v>252</v>
      </c>
      <c r="B270" s="23"/>
      <c r="C270" s="23"/>
      <c r="D270" s="23"/>
      <c r="E270" s="35"/>
      <c r="F270" s="23"/>
      <c r="G270" s="23"/>
      <c r="H270" s="23"/>
      <c r="I270" s="23"/>
      <c r="J270" s="23"/>
      <c r="K270" s="23"/>
      <c r="L270" s="23"/>
      <c r="M270" s="149"/>
      <c r="N270" s="24"/>
      <c r="O270" s="24"/>
      <c r="P270" s="24"/>
      <c r="Q270" s="24"/>
      <c r="R270" s="271"/>
      <c r="S270" s="182" t="str">
        <f t="shared" ca="1" si="14"/>
        <v/>
      </c>
      <c r="T270" s="272">
        <f t="shared" ca="1" si="15"/>
        <v>0</v>
      </c>
      <c r="U270" s="184">
        <f t="shared" si="16"/>
        <v>0</v>
      </c>
      <c r="V270" s="277"/>
      <c r="W270" s="42"/>
      <c r="X270" s="42"/>
      <c r="Y270" s="42"/>
      <c r="Z270" s="42"/>
      <c r="AA270" s="42"/>
      <c r="AB270" s="42"/>
      <c r="AC270" s="42"/>
      <c r="AD270" s="42"/>
      <c r="AE270" s="42"/>
      <c r="AF270" s="42"/>
      <c r="AG270" s="42"/>
      <c r="AH270" s="42"/>
      <c r="AI270" s="42"/>
      <c r="AJ270" s="42"/>
    </row>
    <row r="271" spans="1:36" x14ac:dyDescent="0.3">
      <c r="A271" s="55">
        <f t="shared" si="17"/>
        <v>253</v>
      </c>
      <c r="B271" s="23"/>
      <c r="C271" s="23"/>
      <c r="D271" s="23"/>
      <c r="E271" s="35"/>
      <c r="F271" s="23"/>
      <c r="G271" s="23"/>
      <c r="H271" s="23"/>
      <c r="I271" s="23"/>
      <c r="J271" s="23"/>
      <c r="K271" s="23"/>
      <c r="L271" s="23"/>
      <c r="M271" s="149"/>
      <c r="N271" s="24"/>
      <c r="O271" s="24"/>
      <c r="P271" s="24"/>
      <c r="Q271" s="24"/>
      <c r="R271" s="271"/>
      <c r="S271" s="182" t="str">
        <f t="shared" ca="1" si="14"/>
        <v/>
      </c>
      <c r="T271" s="272">
        <f t="shared" ca="1" si="15"/>
        <v>0</v>
      </c>
      <c r="U271" s="184">
        <f t="shared" si="16"/>
        <v>0</v>
      </c>
      <c r="V271" s="277"/>
      <c r="W271" s="42"/>
      <c r="X271" s="42"/>
      <c r="Y271" s="42"/>
      <c r="Z271" s="42"/>
      <c r="AA271" s="42"/>
      <c r="AB271" s="42"/>
      <c r="AC271" s="42"/>
      <c r="AD271" s="42"/>
      <c r="AE271" s="42"/>
      <c r="AF271" s="42"/>
      <c r="AG271" s="42"/>
      <c r="AH271" s="42"/>
      <c r="AI271" s="42"/>
      <c r="AJ271" s="42"/>
    </row>
    <row r="272" spans="1:36" x14ac:dyDescent="0.3">
      <c r="A272" s="55">
        <f t="shared" si="17"/>
        <v>254</v>
      </c>
      <c r="B272" s="23"/>
      <c r="C272" s="23"/>
      <c r="D272" s="23"/>
      <c r="E272" s="35"/>
      <c r="F272" s="23"/>
      <c r="G272" s="23"/>
      <c r="H272" s="23"/>
      <c r="I272" s="23"/>
      <c r="J272" s="23"/>
      <c r="K272" s="23"/>
      <c r="L272" s="23"/>
      <c r="M272" s="149"/>
      <c r="N272" s="24"/>
      <c r="O272" s="24"/>
      <c r="P272" s="24"/>
      <c r="Q272" s="24"/>
      <c r="R272" s="271"/>
      <c r="S272" s="182" t="str">
        <f t="shared" ca="1" si="14"/>
        <v/>
      </c>
      <c r="T272" s="272">
        <f t="shared" ca="1" si="15"/>
        <v>0</v>
      </c>
      <c r="U272" s="184">
        <f t="shared" si="16"/>
        <v>0</v>
      </c>
      <c r="V272" s="277"/>
      <c r="W272" s="42"/>
      <c r="X272" s="42"/>
      <c r="Y272" s="42"/>
      <c r="Z272" s="42"/>
      <c r="AA272" s="42"/>
      <c r="AB272" s="42"/>
      <c r="AC272" s="42"/>
      <c r="AD272" s="42"/>
      <c r="AE272" s="42"/>
      <c r="AF272" s="42"/>
      <c r="AG272" s="42"/>
      <c r="AH272" s="42"/>
      <c r="AI272" s="42"/>
      <c r="AJ272" s="42"/>
    </row>
    <row r="273" spans="1:36" x14ac:dyDescent="0.3">
      <c r="A273" s="55">
        <f t="shared" si="17"/>
        <v>255</v>
      </c>
      <c r="B273" s="23"/>
      <c r="C273" s="23"/>
      <c r="D273" s="23"/>
      <c r="E273" s="35"/>
      <c r="F273" s="23"/>
      <c r="G273" s="23"/>
      <c r="H273" s="23"/>
      <c r="I273" s="23"/>
      <c r="J273" s="23"/>
      <c r="K273" s="23"/>
      <c r="L273" s="23"/>
      <c r="M273" s="149"/>
      <c r="N273" s="24"/>
      <c r="O273" s="24"/>
      <c r="P273" s="24"/>
      <c r="Q273" s="24"/>
      <c r="R273" s="271"/>
      <c r="S273" s="182" t="str">
        <f t="shared" ca="1" si="14"/>
        <v/>
      </c>
      <c r="T273" s="272">
        <f t="shared" ca="1" si="15"/>
        <v>0</v>
      </c>
      <c r="U273" s="184">
        <f t="shared" si="16"/>
        <v>0</v>
      </c>
      <c r="V273" s="277"/>
      <c r="W273" s="42"/>
      <c r="X273" s="42"/>
      <c r="Y273" s="42"/>
      <c r="Z273" s="42"/>
      <c r="AA273" s="42"/>
      <c r="AB273" s="42"/>
      <c r="AC273" s="42"/>
      <c r="AD273" s="42"/>
      <c r="AE273" s="42"/>
      <c r="AF273" s="42"/>
      <c r="AG273" s="42"/>
      <c r="AH273" s="42"/>
      <c r="AI273" s="42"/>
      <c r="AJ273" s="42"/>
    </row>
    <row r="274" spans="1:36" x14ac:dyDescent="0.3">
      <c r="A274" s="55">
        <f t="shared" si="17"/>
        <v>256</v>
      </c>
      <c r="B274" s="23"/>
      <c r="C274" s="23"/>
      <c r="D274" s="23"/>
      <c r="E274" s="35"/>
      <c r="F274" s="23"/>
      <c r="G274" s="23"/>
      <c r="H274" s="23"/>
      <c r="I274" s="23"/>
      <c r="J274" s="23"/>
      <c r="K274" s="23"/>
      <c r="L274" s="23"/>
      <c r="M274" s="149"/>
      <c r="N274" s="24"/>
      <c r="O274" s="24"/>
      <c r="P274" s="24"/>
      <c r="Q274" s="24"/>
      <c r="R274" s="271"/>
      <c r="S274" s="182" t="str">
        <f t="shared" ca="1" si="14"/>
        <v/>
      </c>
      <c r="T274" s="272">
        <f t="shared" ca="1" si="15"/>
        <v>0</v>
      </c>
      <c r="U274" s="184">
        <f t="shared" si="16"/>
        <v>0</v>
      </c>
      <c r="V274" s="277"/>
      <c r="W274" s="42"/>
      <c r="X274" s="42"/>
      <c r="Y274" s="42"/>
      <c r="Z274" s="42"/>
      <c r="AA274" s="42"/>
      <c r="AB274" s="42"/>
      <c r="AC274" s="42"/>
      <c r="AD274" s="42"/>
      <c r="AE274" s="42"/>
      <c r="AF274" s="42"/>
      <c r="AG274" s="42"/>
      <c r="AH274" s="42"/>
      <c r="AI274" s="42"/>
      <c r="AJ274" s="42"/>
    </row>
    <row r="275" spans="1:36" x14ac:dyDescent="0.3">
      <c r="A275" s="55">
        <f t="shared" si="17"/>
        <v>257</v>
      </c>
      <c r="B275" s="23"/>
      <c r="C275" s="23"/>
      <c r="D275" s="23"/>
      <c r="E275" s="35"/>
      <c r="F275" s="23"/>
      <c r="G275" s="23"/>
      <c r="H275" s="23"/>
      <c r="I275" s="23"/>
      <c r="J275" s="23"/>
      <c r="K275" s="23"/>
      <c r="L275" s="23"/>
      <c r="M275" s="149"/>
      <c r="N275" s="24"/>
      <c r="O275" s="24"/>
      <c r="P275" s="24"/>
      <c r="Q275" s="24"/>
      <c r="R275" s="271"/>
      <c r="S275" s="182" t="str">
        <f t="shared" ref="S275:S338" ca="1" si="18">IF(AND(T275&gt;14,T275&lt;35,OR($G275="African",$G275="Coloured",$G275="Indian")),"Yes","")</f>
        <v/>
      </c>
      <c r="T275" s="272">
        <f t="shared" ref="T275:T338" ca="1" si="19">IFERROR(((NOW()-DATE(U275&amp;LEFT($E275,2),MID($E275,3,2),MID($E275,5,2)))/365),0)</f>
        <v>0</v>
      </c>
      <c r="U275" s="184">
        <f t="shared" ref="U275:U338" si="20">IFERROR(IF(VALUE(LEFT($E275,2))&lt;25,20,19),0)</f>
        <v>0</v>
      </c>
      <c r="V275" s="277"/>
      <c r="W275" s="42"/>
      <c r="X275" s="42"/>
      <c r="Y275" s="42"/>
      <c r="Z275" s="42"/>
      <c r="AA275" s="42"/>
      <c r="AB275" s="42"/>
      <c r="AC275" s="42"/>
      <c r="AD275" s="42"/>
      <c r="AE275" s="42"/>
      <c r="AF275" s="42"/>
      <c r="AG275" s="42"/>
      <c r="AH275" s="42"/>
      <c r="AI275" s="42"/>
      <c r="AJ275" s="42"/>
    </row>
    <row r="276" spans="1:36" x14ac:dyDescent="0.3">
      <c r="A276" s="55">
        <f t="shared" si="17"/>
        <v>258</v>
      </c>
      <c r="B276" s="23"/>
      <c r="C276" s="23"/>
      <c r="D276" s="23"/>
      <c r="E276" s="35"/>
      <c r="F276" s="23"/>
      <c r="G276" s="23"/>
      <c r="H276" s="23"/>
      <c r="I276" s="23"/>
      <c r="J276" s="23"/>
      <c r="K276" s="23"/>
      <c r="L276" s="23"/>
      <c r="M276" s="149"/>
      <c r="N276" s="24"/>
      <c r="O276" s="24"/>
      <c r="P276" s="24"/>
      <c r="Q276" s="24"/>
      <c r="R276" s="271"/>
      <c r="S276" s="182" t="str">
        <f t="shared" ca="1" si="18"/>
        <v/>
      </c>
      <c r="T276" s="272">
        <f t="shared" ca="1" si="19"/>
        <v>0</v>
      </c>
      <c r="U276" s="184">
        <f t="shared" si="20"/>
        <v>0</v>
      </c>
      <c r="V276" s="277"/>
      <c r="W276" s="42"/>
      <c r="X276" s="42"/>
      <c r="Y276" s="42"/>
      <c r="Z276" s="42"/>
      <c r="AA276" s="42"/>
      <c r="AB276" s="42"/>
      <c r="AC276" s="42"/>
      <c r="AD276" s="42"/>
      <c r="AE276" s="42"/>
      <c r="AF276" s="42"/>
      <c r="AG276" s="42"/>
      <c r="AH276" s="42"/>
      <c r="AI276" s="42"/>
      <c r="AJ276" s="42"/>
    </row>
    <row r="277" spans="1:36" x14ac:dyDescent="0.3">
      <c r="A277" s="55">
        <f t="shared" ref="A277:A340" si="21">A276+1</f>
        <v>259</v>
      </c>
      <c r="B277" s="23"/>
      <c r="C277" s="23"/>
      <c r="D277" s="23"/>
      <c r="E277" s="35"/>
      <c r="F277" s="23"/>
      <c r="G277" s="23"/>
      <c r="H277" s="23"/>
      <c r="I277" s="23"/>
      <c r="J277" s="23"/>
      <c r="K277" s="23"/>
      <c r="L277" s="23"/>
      <c r="M277" s="149"/>
      <c r="N277" s="24"/>
      <c r="O277" s="24"/>
      <c r="P277" s="24"/>
      <c r="Q277" s="24"/>
      <c r="R277" s="271"/>
      <c r="S277" s="182" t="str">
        <f t="shared" ca="1" si="18"/>
        <v/>
      </c>
      <c r="T277" s="272">
        <f t="shared" ca="1" si="19"/>
        <v>0</v>
      </c>
      <c r="U277" s="184">
        <f t="shared" si="20"/>
        <v>0</v>
      </c>
      <c r="V277" s="277"/>
      <c r="W277" s="42"/>
      <c r="X277" s="42"/>
      <c r="Y277" s="42"/>
      <c r="Z277" s="42"/>
      <c r="AA277" s="42"/>
      <c r="AB277" s="42"/>
      <c r="AC277" s="42"/>
      <c r="AD277" s="42"/>
      <c r="AE277" s="42"/>
      <c r="AF277" s="42"/>
      <c r="AG277" s="42"/>
      <c r="AH277" s="42"/>
      <c r="AI277" s="42"/>
      <c r="AJ277" s="42"/>
    </row>
    <row r="278" spans="1:36" x14ac:dyDescent="0.3">
      <c r="A278" s="55">
        <f t="shared" si="21"/>
        <v>260</v>
      </c>
      <c r="B278" s="23"/>
      <c r="C278" s="23"/>
      <c r="D278" s="23"/>
      <c r="E278" s="35"/>
      <c r="F278" s="23"/>
      <c r="G278" s="23"/>
      <c r="H278" s="23"/>
      <c r="I278" s="23"/>
      <c r="J278" s="23"/>
      <c r="K278" s="23"/>
      <c r="L278" s="23"/>
      <c r="M278" s="149"/>
      <c r="N278" s="24"/>
      <c r="O278" s="24"/>
      <c r="P278" s="24"/>
      <c r="Q278" s="24"/>
      <c r="R278" s="271"/>
      <c r="S278" s="182" t="str">
        <f t="shared" ca="1" si="18"/>
        <v/>
      </c>
      <c r="T278" s="272">
        <f t="shared" ca="1" si="19"/>
        <v>0</v>
      </c>
      <c r="U278" s="184">
        <f t="shared" si="20"/>
        <v>0</v>
      </c>
      <c r="V278" s="277"/>
      <c r="W278" s="42"/>
      <c r="X278" s="42"/>
      <c r="Y278" s="42"/>
      <c r="Z278" s="42"/>
      <c r="AA278" s="42"/>
      <c r="AB278" s="42"/>
      <c r="AC278" s="42"/>
      <c r="AD278" s="42"/>
      <c r="AE278" s="42"/>
      <c r="AF278" s="42"/>
      <c r="AG278" s="42"/>
      <c r="AH278" s="42"/>
      <c r="AI278" s="42"/>
      <c r="AJ278" s="42"/>
    </row>
    <row r="279" spans="1:36" x14ac:dyDescent="0.3">
      <c r="A279" s="55">
        <f t="shared" si="21"/>
        <v>261</v>
      </c>
      <c r="B279" s="23"/>
      <c r="C279" s="23"/>
      <c r="D279" s="23"/>
      <c r="E279" s="35"/>
      <c r="F279" s="23"/>
      <c r="G279" s="23"/>
      <c r="H279" s="23"/>
      <c r="I279" s="23"/>
      <c r="J279" s="23"/>
      <c r="K279" s="23"/>
      <c r="L279" s="23"/>
      <c r="M279" s="149"/>
      <c r="N279" s="24"/>
      <c r="O279" s="24"/>
      <c r="P279" s="24"/>
      <c r="Q279" s="24"/>
      <c r="R279" s="271"/>
      <c r="S279" s="182" t="str">
        <f t="shared" ca="1" si="18"/>
        <v/>
      </c>
      <c r="T279" s="272">
        <f t="shared" ca="1" si="19"/>
        <v>0</v>
      </c>
      <c r="U279" s="184">
        <f t="shared" si="20"/>
        <v>0</v>
      </c>
      <c r="V279" s="277"/>
      <c r="W279" s="42"/>
      <c r="X279" s="42"/>
      <c r="Y279" s="42"/>
      <c r="Z279" s="42"/>
      <c r="AA279" s="42"/>
      <c r="AB279" s="42"/>
      <c r="AC279" s="42"/>
      <c r="AD279" s="42"/>
      <c r="AE279" s="42"/>
      <c r="AF279" s="42"/>
      <c r="AG279" s="42"/>
      <c r="AH279" s="42"/>
      <c r="AI279" s="42"/>
      <c r="AJ279" s="42"/>
    </row>
    <row r="280" spans="1:36" x14ac:dyDescent="0.3">
      <c r="A280" s="55">
        <f t="shared" si="21"/>
        <v>262</v>
      </c>
      <c r="B280" s="23"/>
      <c r="C280" s="23"/>
      <c r="D280" s="23"/>
      <c r="E280" s="35"/>
      <c r="F280" s="23"/>
      <c r="G280" s="23"/>
      <c r="H280" s="23"/>
      <c r="I280" s="23"/>
      <c r="J280" s="23"/>
      <c r="K280" s="23"/>
      <c r="L280" s="23"/>
      <c r="M280" s="149"/>
      <c r="N280" s="24"/>
      <c r="O280" s="24"/>
      <c r="P280" s="24"/>
      <c r="Q280" s="24"/>
      <c r="R280" s="271"/>
      <c r="S280" s="182" t="str">
        <f t="shared" ca="1" si="18"/>
        <v/>
      </c>
      <c r="T280" s="272">
        <f t="shared" ca="1" si="19"/>
        <v>0</v>
      </c>
      <c r="U280" s="184">
        <f t="shared" si="20"/>
        <v>0</v>
      </c>
      <c r="V280" s="277"/>
      <c r="W280" s="42"/>
      <c r="X280" s="42"/>
      <c r="Y280" s="42"/>
      <c r="Z280" s="42"/>
      <c r="AA280" s="42"/>
      <c r="AB280" s="42"/>
      <c r="AC280" s="42"/>
      <c r="AD280" s="42"/>
      <c r="AE280" s="42"/>
      <c r="AF280" s="42"/>
      <c r="AG280" s="42"/>
      <c r="AH280" s="42"/>
      <c r="AI280" s="42"/>
      <c r="AJ280" s="42"/>
    </row>
    <row r="281" spans="1:36" x14ac:dyDescent="0.3">
      <c r="A281" s="55">
        <f t="shared" si="21"/>
        <v>263</v>
      </c>
      <c r="B281" s="23"/>
      <c r="C281" s="23"/>
      <c r="D281" s="23"/>
      <c r="E281" s="35"/>
      <c r="F281" s="23"/>
      <c r="G281" s="23"/>
      <c r="H281" s="23"/>
      <c r="I281" s="23"/>
      <c r="J281" s="23"/>
      <c r="K281" s="23"/>
      <c r="L281" s="23"/>
      <c r="M281" s="149"/>
      <c r="N281" s="24"/>
      <c r="O281" s="24"/>
      <c r="P281" s="24"/>
      <c r="Q281" s="24"/>
      <c r="R281" s="271"/>
      <c r="S281" s="182" t="str">
        <f t="shared" ca="1" si="18"/>
        <v/>
      </c>
      <c r="T281" s="272">
        <f t="shared" ca="1" si="19"/>
        <v>0</v>
      </c>
      <c r="U281" s="184">
        <f t="shared" si="20"/>
        <v>0</v>
      </c>
      <c r="V281" s="277"/>
      <c r="W281" s="42"/>
      <c r="X281" s="42"/>
      <c r="Y281" s="42"/>
      <c r="Z281" s="42"/>
      <c r="AA281" s="42"/>
      <c r="AB281" s="42"/>
      <c r="AC281" s="42"/>
      <c r="AD281" s="42"/>
      <c r="AE281" s="42"/>
      <c r="AF281" s="42"/>
      <c r="AG281" s="42"/>
      <c r="AH281" s="42"/>
      <c r="AI281" s="42"/>
      <c r="AJ281" s="42"/>
    </row>
    <row r="282" spans="1:36" x14ac:dyDescent="0.3">
      <c r="A282" s="55">
        <f t="shared" si="21"/>
        <v>264</v>
      </c>
      <c r="B282" s="23"/>
      <c r="C282" s="23"/>
      <c r="D282" s="23"/>
      <c r="E282" s="35"/>
      <c r="F282" s="23"/>
      <c r="G282" s="23"/>
      <c r="H282" s="23"/>
      <c r="I282" s="23"/>
      <c r="J282" s="23"/>
      <c r="K282" s="23"/>
      <c r="L282" s="23"/>
      <c r="M282" s="149"/>
      <c r="N282" s="24"/>
      <c r="O282" s="24"/>
      <c r="P282" s="24"/>
      <c r="Q282" s="24"/>
      <c r="R282" s="271"/>
      <c r="S282" s="182" t="str">
        <f t="shared" ca="1" si="18"/>
        <v/>
      </c>
      <c r="T282" s="272">
        <f t="shared" ca="1" si="19"/>
        <v>0</v>
      </c>
      <c r="U282" s="184">
        <f t="shared" si="20"/>
        <v>0</v>
      </c>
      <c r="V282" s="277"/>
      <c r="W282" s="42"/>
      <c r="X282" s="42"/>
      <c r="Y282" s="42"/>
      <c r="Z282" s="42"/>
      <c r="AA282" s="42"/>
      <c r="AB282" s="42"/>
      <c r="AC282" s="42"/>
      <c r="AD282" s="42"/>
      <c r="AE282" s="42"/>
      <c r="AF282" s="42"/>
      <c r="AG282" s="42"/>
      <c r="AH282" s="42"/>
      <c r="AI282" s="42"/>
      <c r="AJ282" s="42"/>
    </row>
    <row r="283" spans="1:36" x14ac:dyDescent="0.3">
      <c r="A283" s="55">
        <f t="shared" si="21"/>
        <v>265</v>
      </c>
      <c r="B283" s="23"/>
      <c r="C283" s="23"/>
      <c r="D283" s="23"/>
      <c r="E283" s="35"/>
      <c r="F283" s="23"/>
      <c r="G283" s="23"/>
      <c r="H283" s="23"/>
      <c r="I283" s="23"/>
      <c r="J283" s="23"/>
      <c r="K283" s="23"/>
      <c r="L283" s="23"/>
      <c r="M283" s="149"/>
      <c r="N283" s="24"/>
      <c r="O283" s="24"/>
      <c r="P283" s="24"/>
      <c r="Q283" s="24"/>
      <c r="R283" s="271"/>
      <c r="S283" s="182" t="str">
        <f t="shared" ca="1" si="18"/>
        <v/>
      </c>
      <c r="T283" s="272">
        <f t="shared" ca="1" si="19"/>
        <v>0</v>
      </c>
      <c r="U283" s="184">
        <f t="shared" si="20"/>
        <v>0</v>
      </c>
      <c r="V283" s="277"/>
      <c r="W283" s="42"/>
      <c r="X283" s="42"/>
      <c r="Y283" s="42"/>
      <c r="Z283" s="42"/>
      <c r="AA283" s="42"/>
      <c r="AB283" s="42"/>
      <c r="AC283" s="42"/>
      <c r="AD283" s="42"/>
      <c r="AE283" s="42"/>
      <c r="AF283" s="42"/>
      <c r="AG283" s="42"/>
      <c r="AH283" s="42"/>
      <c r="AI283" s="42"/>
      <c r="AJ283" s="42"/>
    </row>
    <row r="284" spans="1:36" x14ac:dyDescent="0.3">
      <c r="A284" s="55">
        <f t="shared" si="21"/>
        <v>266</v>
      </c>
      <c r="B284" s="23"/>
      <c r="C284" s="23"/>
      <c r="D284" s="23"/>
      <c r="E284" s="35"/>
      <c r="F284" s="23"/>
      <c r="G284" s="23"/>
      <c r="H284" s="23"/>
      <c r="I284" s="23"/>
      <c r="J284" s="23"/>
      <c r="K284" s="23"/>
      <c r="L284" s="23"/>
      <c r="M284" s="149"/>
      <c r="N284" s="24"/>
      <c r="O284" s="24"/>
      <c r="P284" s="24"/>
      <c r="Q284" s="24"/>
      <c r="R284" s="271"/>
      <c r="S284" s="182" t="str">
        <f t="shared" ca="1" si="18"/>
        <v/>
      </c>
      <c r="T284" s="272">
        <f t="shared" ca="1" si="19"/>
        <v>0</v>
      </c>
      <c r="U284" s="184">
        <f t="shared" si="20"/>
        <v>0</v>
      </c>
      <c r="V284" s="277"/>
      <c r="W284" s="42"/>
      <c r="X284" s="42"/>
      <c r="Y284" s="42"/>
      <c r="Z284" s="42"/>
      <c r="AA284" s="42"/>
      <c r="AB284" s="42"/>
      <c r="AC284" s="42"/>
      <c r="AD284" s="42"/>
      <c r="AE284" s="42"/>
      <c r="AF284" s="42"/>
      <c r="AG284" s="42"/>
      <c r="AH284" s="42"/>
      <c r="AI284" s="42"/>
      <c r="AJ284" s="42"/>
    </row>
    <row r="285" spans="1:36" x14ac:dyDescent="0.3">
      <c r="A285" s="55">
        <f t="shared" si="21"/>
        <v>267</v>
      </c>
      <c r="B285" s="23"/>
      <c r="C285" s="23"/>
      <c r="D285" s="23"/>
      <c r="E285" s="35"/>
      <c r="F285" s="23"/>
      <c r="G285" s="23"/>
      <c r="H285" s="23"/>
      <c r="I285" s="23"/>
      <c r="J285" s="23"/>
      <c r="K285" s="23"/>
      <c r="L285" s="23"/>
      <c r="M285" s="149"/>
      <c r="N285" s="24"/>
      <c r="O285" s="24"/>
      <c r="P285" s="24"/>
      <c r="Q285" s="24"/>
      <c r="R285" s="271"/>
      <c r="S285" s="182" t="str">
        <f t="shared" ca="1" si="18"/>
        <v/>
      </c>
      <c r="T285" s="272">
        <f t="shared" ca="1" si="19"/>
        <v>0</v>
      </c>
      <c r="U285" s="184">
        <f t="shared" si="20"/>
        <v>0</v>
      </c>
      <c r="V285" s="277"/>
      <c r="W285" s="42"/>
      <c r="X285" s="42"/>
      <c r="Y285" s="42"/>
      <c r="Z285" s="42"/>
      <c r="AA285" s="42"/>
      <c r="AB285" s="42"/>
      <c r="AC285" s="42"/>
      <c r="AD285" s="42"/>
      <c r="AE285" s="42"/>
      <c r="AF285" s="42"/>
      <c r="AG285" s="42"/>
      <c r="AH285" s="42"/>
      <c r="AI285" s="42"/>
      <c r="AJ285" s="42"/>
    </row>
    <row r="286" spans="1:36" x14ac:dyDescent="0.3">
      <c r="A286" s="55">
        <f t="shared" si="21"/>
        <v>268</v>
      </c>
      <c r="B286" s="23"/>
      <c r="C286" s="23"/>
      <c r="D286" s="23"/>
      <c r="E286" s="35"/>
      <c r="F286" s="23"/>
      <c r="G286" s="23"/>
      <c r="H286" s="23"/>
      <c r="I286" s="23"/>
      <c r="J286" s="23"/>
      <c r="K286" s="23"/>
      <c r="L286" s="23"/>
      <c r="M286" s="149"/>
      <c r="N286" s="24"/>
      <c r="O286" s="24"/>
      <c r="P286" s="24"/>
      <c r="Q286" s="24"/>
      <c r="R286" s="271"/>
      <c r="S286" s="182" t="str">
        <f t="shared" ca="1" si="18"/>
        <v/>
      </c>
      <c r="T286" s="272">
        <f t="shared" ca="1" si="19"/>
        <v>0</v>
      </c>
      <c r="U286" s="184">
        <f t="shared" si="20"/>
        <v>0</v>
      </c>
      <c r="V286" s="277"/>
      <c r="W286" s="42"/>
      <c r="X286" s="42"/>
      <c r="Y286" s="42"/>
      <c r="Z286" s="42"/>
      <c r="AA286" s="42"/>
      <c r="AB286" s="42"/>
      <c r="AC286" s="42"/>
      <c r="AD286" s="42"/>
      <c r="AE286" s="42"/>
      <c r="AF286" s="42"/>
      <c r="AG286" s="42"/>
      <c r="AH286" s="42"/>
      <c r="AI286" s="42"/>
      <c r="AJ286" s="42"/>
    </row>
    <row r="287" spans="1:36" x14ac:dyDescent="0.3">
      <c r="A287" s="55">
        <f t="shared" si="21"/>
        <v>269</v>
      </c>
      <c r="B287" s="23"/>
      <c r="C287" s="23"/>
      <c r="D287" s="23"/>
      <c r="E287" s="35"/>
      <c r="F287" s="23"/>
      <c r="G287" s="23"/>
      <c r="H287" s="23"/>
      <c r="I287" s="23"/>
      <c r="J287" s="23"/>
      <c r="K287" s="23"/>
      <c r="L287" s="23"/>
      <c r="M287" s="149"/>
      <c r="N287" s="24"/>
      <c r="O287" s="24"/>
      <c r="P287" s="24"/>
      <c r="Q287" s="24"/>
      <c r="R287" s="271"/>
      <c r="S287" s="182" t="str">
        <f t="shared" ca="1" si="18"/>
        <v/>
      </c>
      <c r="T287" s="272">
        <f t="shared" ca="1" si="19"/>
        <v>0</v>
      </c>
      <c r="U287" s="184">
        <f t="shared" si="20"/>
        <v>0</v>
      </c>
      <c r="V287" s="277"/>
      <c r="W287" s="42"/>
      <c r="X287" s="42"/>
      <c r="Y287" s="42"/>
      <c r="Z287" s="42"/>
      <c r="AA287" s="42"/>
      <c r="AB287" s="42"/>
      <c r="AC287" s="42"/>
      <c r="AD287" s="42"/>
      <c r="AE287" s="42"/>
      <c r="AF287" s="42"/>
      <c r="AG287" s="42"/>
      <c r="AH287" s="42"/>
      <c r="AI287" s="42"/>
      <c r="AJ287" s="42"/>
    </row>
    <row r="288" spans="1:36" x14ac:dyDescent="0.3">
      <c r="A288" s="55">
        <f t="shared" si="21"/>
        <v>270</v>
      </c>
      <c r="B288" s="23"/>
      <c r="C288" s="23"/>
      <c r="D288" s="23"/>
      <c r="E288" s="35"/>
      <c r="F288" s="23"/>
      <c r="G288" s="23"/>
      <c r="H288" s="23"/>
      <c r="I288" s="23"/>
      <c r="J288" s="23"/>
      <c r="K288" s="23"/>
      <c r="L288" s="23"/>
      <c r="M288" s="149"/>
      <c r="N288" s="24"/>
      <c r="O288" s="24"/>
      <c r="P288" s="24"/>
      <c r="Q288" s="24"/>
      <c r="R288" s="271"/>
      <c r="S288" s="182" t="str">
        <f t="shared" ca="1" si="18"/>
        <v/>
      </c>
      <c r="T288" s="272">
        <f t="shared" ca="1" si="19"/>
        <v>0</v>
      </c>
      <c r="U288" s="184">
        <f t="shared" si="20"/>
        <v>0</v>
      </c>
      <c r="V288" s="277"/>
      <c r="W288" s="42"/>
      <c r="X288" s="42"/>
      <c r="Y288" s="42"/>
      <c r="Z288" s="42"/>
      <c r="AA288" s="42"/>
      <c r="AB288" s="42"/>
      <c r="AC288" s="42"/>
      <c r="AD288" s="42"/>
      <c r="AE288" s="42"/>
      <c r="AF288" s="42"/>
      <c r="AG288" s="42"/>
      <c r="AH288" s="42"/>
      <c r="AI288" s="42"/>
      <c r="AJ288" s="42"/>
    </row>
    <row r="289" spans="1:36" x14ac:dyDescent="0.3">
      <c r="A289" s="55">
        <f t="shared" si="21"/>
        <v>271</v>
      </c>
      <c r="B289" s="23"/>
      <c r="C289" s="23"/>
      <c r="D289" s="23"/>
      <c r="E289" s="35"/>
      <c r="F289" s="23"/>
      <c r="G289" s="23"/>
      <c r="H289" s="23"/>
      <c r="I289" s="23"/>
      <c r="J289" s="23"/>
      <c r="K289" s="23"/>
      <c r="L289" s="23"/>
      <c r="M289" s="149"/>
      <c r="N289" s="24"/>
      <c r="O289" s="24"/>
      <c r="P289" s="24"/>
      <c r="Q289" s="24"/>
      <c r="R289" s="271"/>
      <c r="S289" s="182" t="str">
        <f t="shared" ca="1" si="18"/>
        <v/>
      </c>
      <c r="T289" s="272">
        <f t="shared" ca="1" si="19"/>
        <v>0</v>
      </c>
      <c r="U289" s="184">
        <f t="shared" si="20"/>
        <v>0</v>
      </c>
      <c r="V289" s="277"/>
      <c r="W289" s="42"/>
      <c r="X289" s="42"/>
      <c r="Y289" s="42"/>
      <c r="Z289" s="42"/>
      <c r="AA289" s="42"/>
      <c r="AB289" s="42"/>
      <c r="AC289" s="42"/>
      <c r="AD289" s="42"/>
      <c r="AE289" s="42"/>
      <c r="AF289" s="42"/>
      <c r="AG289" s="42"/>
      <c r="AH289" s="42"/>
      <c r="AI289" s="42"/>
      <c r="AJ289" s="42"/>
    </row>
    <row r="290" spans="1:36" x14ac:dyDescent="0.3">
      <c r="A290" s="55">
        <f t="shared" si="21"/>
        <v>272</v>
      </c>
      <c r="B290" s="23"/>
      <c r="C290" s="23"/>
      <c r="D290" s="23"/>
      <c r="E290" s="35"/>
      <c r="F290" s="23"/>
      <c r="G290" s="23"/>
      <c r="H290" s="23"/>
      <c r="I290" s="23"/>
      <c r="J290" s="23"/>
      <c r="K290" s="23"/>
      <c r="L290" s="23"/>
      <c r="M290" s="149"/>
      <c r="N290" s="24"/>
      <c r="O290" s="24"/>
      <c r="P290" s="24"/>
      <c r="Q290" s="24"/>
      <c r="R290" s="271"/>
      <c r="S290" s="182" t="str">
        <f t="shared" ca="1" si="18"/>
        <v/>
      </c>
      <c r="T290" s="272">
        <f t="shared" ca="1" si="19"/>
        <v>0</v>
      </c>
      <c r="U290" s="184">
        <f t="shared" si="20"/>
        <v>0</v>
      </c>
      <c r="V290" s="277"/>
      <c r="W290" s="42"/>
      <c r="X290" s="42"/>
      <c r="Y290" s="42"/>
      <c r="Z290" s="42"/>
      <c r="AA290" s="42"/>
      <c r="AB290" s="42"/>
      <c r="AC290" s="42"/>
      <c r="AD290" s="42"/>
      <c r="AE290" s="42"/>
      <c r="AF290" s="42"/>
      <c r="AG290" s="42"/>
      <c r="AH290" s="42"/>
      <c r="AI290" s="42"/>
      <c r="AJ290" s="42"/>
    </row>
    <row r="291" spans="1:36" x14ac:dyDescent="0.3">
      <c r="A291" s="55">
        <f t="shared" si="21"/>
        <v>273</v>
      </c>
      <c r="B291" s="23"/>
      <c r="C291" s="23"/>
      <c r="D291" s="23"/>
      <c r="E291" s="35"/>
      <c r="F291" s="23"/>
      <c r="G291" s="23"/>
      <c r="H291" s="23"/>
      <c r="I291" s="23"/>
      <c r="J291" s="23"/>
      <c r="K291" s="23"/>
      <c r="L291" s="23"/>
      <c r="M291" s="149"/>
      <c r="N291" s="24"/>
      <c r="O291" s="24"/>
      <c r="P291" s="24"/>
      <c r="Q291" s="24"/>
      <c r="R291" s="271"/>
      <c r="S291" s="182" t="str">
        <f t="shared" ca="1" si="18"/>
        <v/>
      </c>
      <c r="T291" s="272">
        <f t="shared" ca="1" si="19"/>
        <v>0</v>
      </c>
      <c r="U291" s="184">
        <f t="shared" si="20"/>
        <v>0</v>
      </c>
      <c r="V291" s="277"/>
      <c r="W291" s="42"/>
      <c r="X291" s="42"/>
      <c r="Y291" s="42"/>
      <c r="Z291" s="42"/>
      <c r="AA291" s="42"/>
      <c r="AB291" s="42"/>
      <c r="AC291" s="42"/>
      <c r="AD291" s="42"/>
      <c r="AE291" s="42"/>
      <c r="AF291" s="42"/>
      <c r="AG291" s="42"/>
      <c r="AH291" s="42"/>
      <c r="AI291" s="42"/>
      <c r="AJ291" s="42"/>
    </row>
    <row r="292" spans="1:36" x14ac:dyDescent="0.3">
      <c r="A292" s="55">
        <f t="shared" si="21"/>
        <v>274</v>
      </c>
      <c r="B292" s="23"/>
      <c r="C292" s="23"/>
      <c r="D292" s="23"/>
      <c r="E292" s="35"/>
      <c r="F292" s="23"/>
      <c r="G292" s="23"/>
      <c r="H292" s="23"/>
      <c r="I292" s="23"/>
      <c r="J292" s="23"/>
      <c r="K292" s="23"/>
      <c r="L292" s="23"/>
      <c r="M292" s="149"/>
      <c r="N292" s="24"/>
      <c r="O292" s="24"/>
      <c r="P292" s="24"/>
      <c r="Q292" s="24"/>
      <c r="R292" s="271"/>
      <c r="S292" s="182" t="str">
        <f t="shared" ca="1" si="18"/>
        <v/>
      </c>
      <c r="T292" s="272">
        <f t="shared" ca="1" si="19"/>
        <v>0</v>
      </c>
      <c r="U292" s="184">
        <f t="shared" si="20"/>
        <v>0</v>
      </c>
      <c r="V292" s="277"/>
      <c r="W292" s="42"/>
      <c r="X292" s="42"/>
      <c r="Y292" s="42"/>
      <c r="Z292" s="42"/>
      <c r="AA292" s="42"/>
      <c r="AB292" s="42"/>
      <c r="AC292" s="42"/>
      <c r="AD292" s="42"/>
      <c r="AE292" s="42"/>
      <c r="AF292" s="42"/>
      <c r="AG292" s="42"/>
      <c r="AH292" s="42"/>
      <c r="AI292" s="42"/>
      <c r="AJ292" s="42"/>
    </row>
    <row r="293" spans="1:36" x14ac:dyDescent="0.3">
      <c r="A293" s="55">
        <f t="shared" si="21"/>
        <v>275</v>
      </c>
      <c r="B293" s="23"/>
      <c r="C293" s="23"/>
      <c r="D293" s="23"/>
      <c r="E293" s="35"/>
      <c r="F293" s="23"/>
      <c r="G293" s="23"/>
      <c r="H293" s="23"/>
      <c r="I293" s="23"/>
      <c r="J293" s="23"/>
      <c r="K293" s="23"/>
      <c r="L293" s="23"/>
      <c r="M293" s="149"/>
      <c r="N293" s="24"/>
      <c r="O293" s="24"/>
      <c r="P293" s="24"/>
      <c r="Q293" s="24"/>
      <c r="R293" s="271"/>
      <c r="S293" s="182" t="str">
        <f t="shared" ca="1" si="18"/>
        <v/>
      </c>
      <c r="T293" s="272">
        <f t="shared" ca="1" si="19"/>
        <v>0</v>
      </c>
      <c r="U293" s="184">
        <f t="shared" si="20"/>
        <v>0</v>
      </c>
      <c r="V293" s="277"/>
      <c r="W293" s="42"/>
      <c r="X293" s="42"/>
      <c r="Y293" s="42"/>
      <c r="Z293" s="42"/>
      <c r="AA293" s="42"/>
      <c r="AB293" s="42"/>
      <c r="AC293" s="42"/>
      <c r="AD293" s="42"/>
      <c r="AE293" s="42"/>
      <c r="AF293" s="42"/>
      <c r="AG293" s="42"/>
      <c r="AH293" s="42"/>
      <c r="AI293" s="42"/>
      <c r="AJ293" s="42"/>
    </row>
    <row r="294" spans="1:36" x14ac:dyDescent="0.3">
      <c r="A294" s="55">
        <f t="shared" si="21"/>
        <v>276</v>
      </c>
      <c r="B294" s="23"/>
      <c r="C294" s="23"/>
      <c r="D294" s="23"/>
      <c r="E294" s="35"/>
      <c r="F294" s="23"/>
      <c r="G294" s="23"/>
      <c r="H294" s="23"/>
      <c r="I294" s="23"/>
      <c r="J294" s="23"/>
      <c r="K294" s="23"/>
      <c r="L294" s="23"/>
      <c r="M294" s="149"/>
      <c r="N294" s="24"/>
      <c r="O294" s="24"/>
      <c r="P294" s="24"/>
      <c r="Q294" s="24"/>
      <c r="R294" s="271"/>
      <c r="S294" s="182" t="str">
        <f t="shared" ca="1" si="18"/>
        <v/>
      </c>
      <c r="T294" s="272">
        <f t="shared" ca="1" si="19"/>
        <v>0</v>
      </c>
      <c r="U294" s="184">
        <f t="shared" si="20"/>
        <v>0</v>
      </c>
      <c r="V294" s="277"/>
      <c r="W294" s="42"/>
      <c r="X294" s="42"/>
      <c r="Y294" s="42"/>
      <c r="Z294" s="42"/>
      <c r="AA294" s="42"/>
      <c r="AB294" s="42"/>
      <c r="AC294" s="42"/>
      <c r="AD294" s="42"/>
      <c r="AE294" s="42"/>
      <c r="AF294" s="42"/>
      <c r="AG294" s="42"/>
      <c r="AH294" s="42"/>
      <c r="AI294" s="42"/>
      <c r="AJ294" s="42"/>
    </row>
    <row r="295" spans="1:36" x14ac:dyDescent="0.3">
      <c r="A295" s="55">
        <f t="shared" si="21"/>
        <v>277</v>
      </c>
      <c r="B295" s="23"/>
      <c r="C295" s="23"/>
      <c r="D295" s="23"/>
      <c r="E295" s="35"/>
      <c r="F295" s="23"/>
      <c r="G295" s="23"/>
      <c r="H295" s="23"/>
      <c r="I295" s="23"/>
      <c r="J295" s="23"/>
      <c r="K295" s="23"/>
      <c r="L295" s="23"/>
      <c r="M295" s="149"/>
      <c r="N295" s="24"/>
      <c r="O295" s="24"/>
      <c r="P295" s="24"/>
      <c r="Q295" s="24"/>
      <c r="R295" s="271"/>
      <c r="S295" s="182" t="str">
        <f t="shared" ca="1" si="18"/>
        <v/>
      </c>
      <c r="T295" s="272">
        <f t="shared" ca="1" si="19"/>
        <v>0</v>
      </c>
      <c r="U295" s="184">
        <f t="shared" si="20"/>
        <v>0</v>
      </c>
      <c r="V295" s="277"/>
      <c r="W295" s="42"/>
      <c r="X295" s="42"/>
      <c r="Y295" s="42"/>
      <c r="Z295" s="42"/>
      <c r="AA295" s="42"/>
      <c r="AB295" s="42"/>
      <c r="AC295" s="42"/>
      <c r="AD295" s="42"/>
      <c r="AE295" s="42"/>
      <c r="AF295" s="42"/>
      <c r="AG295" s="42"/>
      <c r="AH295" s="42"/>
      <c r="AI295" s="42"/>
      <c r="AJ295" s="42"/>
    </row>
    <row r="296" spans="1:36" x14ac:dyDescent="0.3">
      <c r="A296" s="55">
        <f t="shared" si="21"/>
        <v>278</v>
      </c>
      <c r="B296" s="23"/>
      <c r="C296" s="23"/>
      <c r="D296" s="23"/>
      <c r="E296" s="35"/>
      <c r="F296" s="23"/>
      <c r="G296" s="23"/>
      <c r="H296" s="23"/>
      <c r="I296" s="23"/>
      <c r="J296" s="23"/>
      <c r="K296" s="23"/>
      <c r="L296" s="23"/>
      <c r="M296" s="149"/>
      <c r="N296" s="24"/>
      <c r="O296" s="24"/>
      <c r="P296" s="24"/>
      <c r="Q296" s="24"/>
      <c r="R296" s="271"/>
      <c r="S296" s="182" t="str">
        <f t="shared" ca="1" si="18"/>
        <v/>
      </c>
      <c r="T296" s="272">
        <f t="shared" ca="1" si="19"/>
        <v>0</v>
      </c>
      <c r="U296" s="184">
        <f t="shared" si="20"/>
        <v>0</v>
      </c>
      <c r="V296" s="277"/>
      <c r="W296" s="42"/>
      <c r="X296" s="42"/>
      <c r="Y296" s="42"/>
      <c r="Z296" s="42"/>
      <c r="AA296" s="42"/>
      <c r="AB296" s="42"/>
      <c r="AC296" s="42"/>
      <c r="AD296" s="42"/>
      <c r="AE296" s="42"/>
      <c r="AF296" s="42"/>
      <c r="AG296" s="42"/>
      <c r="AH296" s="42"/>
      <c r="AI296" s="42"/>
      <c r="AJ296" s="42"/>
    </row>
    <row r="297" spans="1:36" x14ac:dyDescent="0.3">
      <c r="A297" s="55">
        <f t="shared" si="21"/>
        <v>279</v>
      </c>
      <c r="B297" s="23"/>
      <c r="C297" s="23"/>
      <c r="D297" s="23"/>
      <c r="E297" s="35"/>
      <c r="F297" s="23"/>
      <c r="G297" s="23"/>
      <c r="H297" s="23"/>
      <c r="I297" s="23"/>
      <c r="J297" s="23"/>
      <c r="K297" s="23"/>
      <c r="L297" s="23"/>
      <c r="M297" s="149"/>
      <c r="N297" s="24"/>
      <c r="O297" s="24"/>
      <c r="P297" s="24"/>
      <c r="Q297" s="24"/>
      <c r="R297" s="271"/>
      <c r="S297" s="182" t="str">
        <f t="shared" ca="1" si="18"/>
        <v/>
      </c>
      <c r="T297" s="272">
        <f t="shared" ca="1" si="19"/>
        <v>0</v>
      </c>
      <c r="U297" s="184">
        <f t="shared" si="20"/>
        <v>0</v>
      </c>
      <c r="V297" s="277"/>
      <c r="W297" s="42"/>
      <c r="X297" s="42"/>
      <c r="Y297" s="42"/>
      <c r="Z297" s="42"/>
      <c r="AA297" s="42"/>
      <c r="AB297" s="42"/>
      <c r="AC297" s="42"/>
      <c r="AD297" s="42"/>
      <c r="AE297" s="42"/>
      <c r="AF297" s="42"/>
      <c r="AG297" s="42"/>
      <c r="AH297" s="42"/>
      <c r="AI297" s="42"/>
      <c r="AJ297" s="42"/>
    </row>
    <row r="298" spans="1:36" x14ac:dyDescent="0.3">
      <c r="A298" s="55">
        <f t="shared" si="21"/>
        <v>280</v>
      </c>
      <c r="B298" s="23"/>
      <c r="C298" s="23"/>
      <c r="D298" s="23"/>
      <c r="E298" s="35"/>
      <c r="F298" s="23"/>
      <c r="G298" s="23"/>
      <c r="H298" s="23"/>
      <c r="I298" s="23"/>
      <c r="J298" s="23"/>
      <c r="K298" s="23"/>
      <c r="L298" s="23"/>
      <c r="M298" s="149"/>
      <c r="N298" s="24"/>
      <c r="O298" s="24"/>
      <c r="P298" s="24"/>
      <c r="Q298" s="24"/>
      <c r="R298" s="271"/>
      <c r="S298" s="182" t="str">
        <f t="shared" ca="1" si="18"/>
        <v/>
      </c>
      <c r="T298" s="272">
        <f t="shared" ca="1" si="19"/>
        <v>0</v>
      </c>
      <c r="U298" s="184">
        <f t="shared" si="20"/>
        <v>0</v>
      </c>
      <c r="V298" s="277"/>
      <c r="W298" s="42"/>
      <c r="X298" s="42"/>
      <c r="Y298" s="42"/>
      <c r="Z298" s="42"/>
      <c r="AA298" s="42"/>
      <c r="AB298" s="42"/>
      <c r="AC298" s="42"/>
      <c r="AD298" s="42"/>
      <c r="AE298" s="42"/>
      <c r="AF298" s="42"/>
      <c r="AG298" s="42"/>
      <c r="AH298" s="42"/>
      <c r="AI298" s="42"/>
      <c r="AJ298" s="42"/>
    </row>
    <row r="299" spans="1:36" x14ac:dyDescent="0.3">
      <c r="A299" s="55">
        <f t="shared" si="21"/>
        <v>281</v>
      </c>
      <c r="B299" s="23"/>
      <c r="C299" s="23"/>
      <c r="D299" s="23"/>
      <c r="E299" s="35"/>
      <c r="F299" s="23"/>
      <c r="G299" s="23"/>
      <c r="H299" s="23"/>
      <c r="I299" s="23"/>
      <c r="J299" s="23"/>
      <c r="K299" s="23"/>
      <c r="L299" s="23"/>
      <c r="M299" s="149"/>
      <c r="N299" s="24"/>
      <c r="O299" s="24"/>
      <c r="P299" s="24"/>
      <c r="Q299" s="24"/>
      <c r="R299" s="271"/>
      <c r="S299" s="182" t="str">
        <f t="shared" ca="1" si="18"/>
        <v/>
      </c>
      <c r="T299" s="272">
        <f t="shared" ca="1" si="19"/>
        <v>0</v>
      </c>
      <c r="U299" s="184">
        <f t="shared" si="20"/>
        <v>0</v>
      </c>
      <c r="V299" s="277"/>
      <c r="W299" s="42"/>
      <c r="X299" s="42"/>
      <c r="Y299" s="42"/>
      <c r="Z299" s="42"/>
      <c r="AA299" s="42"/>
      <c r="AB299" s="42"/>
      <c r="AC299" s="42"/>
      <c r="AD299" s="42"/>
      <c r="AE299" s="42"/>
      <c r="AF299" s="42"/>
      <c r="AG299" s="42"/>
      <c r="AH299" s="42"/>
      <c r="AI299" s="42"/>
      <c r="AJ299" s="42"/>
    </row>
    <row r="300" spans="1:36" x14ac:dyDescent="0.3">
      <c r="A300" s="55">
        <f t="shared" si="21"/>
        <v>282</v>
      </c>
      <c r="B300" s="23"/>
      <c r="C300" s="23"/>
      <c r="D300" s="23"/>
      <c r="E300" s="35"/>
      <c r="F300" s="23"/>
      <c r="G300" s="23"/>
      <c r="H300" s="23"/>
      <c r="I300" s="23"/>
      <c r="J300" s="23"/>
      <c r="K300" s="23"/>
      <c r="L300" s="23"/>
      <c r="M300" s="149"/>
      <c r="N300" s="24"/>
      <c r="O300" s="24"/>
      <c r="P300" s="24"/>
      <c r="Q300" s="24"/>
      <c r="R300" s="271"/>
      <c r="S300" s="182" t="str">
        <f t="shared" ca="1" si="18"/>
        <v/>
      </c>
      <c r="T300" s="272">
        <f t="shared" ca="1" si="19"/>
        <v>0</v>
      </c>
      <c r="U300" s="184">
        <f t="shared" si="20"/>
        <v>0</v>
      </c>
      <c r="V300" s="277"/>
      <c r="W300" s="42"/>
      <c r="X300" s="42"/>
      <c r="Y300" s="42"/>
      <c r="Z300" s="42"/>
      <c r="AA300" s="42"/>
      <c r="AB300" s="42"/>
      <c r="AC300" s="42"/>
      <c r="AD300" s="42"/>
      <c r="AE300" s="42"/>
      <c r="AF300" s="42"/>
      <c r="AG300" s="42"/>
      <c r="AH300" s="42"/>
      <c r="AI300" s="42"/>
      <c r="AJ300" s="42"/>
    </row>
    <row r="301" spans="1:36" x14ac:dyDescent="0.3">
      <c r="A301" s="55">
        <f t="shared" si="21"/>
        <v>283</v>
      </c>
      <c r="B301" s="23"/>
      <c r="C301" s="23"/>
      <c r="D301" s="23"/>
      <c r="E301" s="35"/>
      <c r="F301" s="23"/>
      <c r="G301" s="23"/>
      <c r="H301" s="23"/>
      <c r="I301" s="23"/>
      <c r="J301" s="23"/>
      <c r="K301" s="23"/>
      <c r="L301" s="23"/>
      <c r="M301" s="149"/>
      <c r="N301" s="24"/>
      <c r="O301" s="24"/>
      <c r="P301" s="24"/>
      <c r="Q301" s="24"/>
      <c r="R301" s="271"/>
      <c r="S301" s="182" t="str">
        <f t="shared" ca="1" si="18"/>
        <v/>
      </c>
      <c r="T301" s="272">
        <f t="shared" ca="1" si="19"/>
        <v>0</v>
      </c>
      <c r="U301" s="184">
        <f t="shared" si="20"/>
        <v>0</v>
      </c>
      <c r="V301" s="277"/>
      <c r="W301" s="42"/>
      <c r="X301" s="42"/>
      <c r="Y301" s="42"/>
      <c r="Z301" s="42"/>
      <c r="AA301" s="42"/>
      <c r="AB301" s="42"/>
      <c r="AC301" s="42"/>
      <c r="AD301" s="42"/>
      <c r="AE301" s="42"/>
      <c r="AF301" s="42"/>
      <c r="AG301" s="42"/>
      <c r="AH301" s="42"/>
      <c r="AI301" s="42"/>
      <c r="AJ301" s="42"/>
    </row>
    <row r="302" spans="1:36" x14ac:dyDescent="0.3">
      <c r="A302" s="55">
        <f t="shared" si="21"/>
        <v>284</v>
      </c>
      <c r="B302" s="23"/>
      <c r="C302" s="23"/>
      <c r="D302" s="23"/>
      <c r="E302" s="35"/>
      <c r="F302" s="23"/>
      <c r="G302" s="23"/>
      <c r="H302" s="23"/>
      <c r="I302" s="23"/>
      <c r="J302" s="23"/>
      <c r="K302" s="23"/>
      <c r="L302" s="23"/>
      <c r="M302" s="149"/>
      <c r="N302" s="24"/>
      <c r="O302" s="24"/>
      <c r="P302" s="24"/>
      <c r="Q302" s="24"/>
      <c r="R302" s="271"/>
      <c r="S302" s="182" t="str">
        <f t="shared" ca="1" si="18"/>
        <v/>
      </c>
      <c r="T302" s="272">
        <f t="shared" ca="1" si="19"/>
        <v>0</v>
      </c>
      <c r="U302" s="184">
        <f t="shared" si="20"/>
        <v>0</v>
      </c>
      <c r="V302" s="277"/>
      <c r="W302" s="42"/>
      <c r="X302" s="42"/>
      <c r="Y302" s="42"/>
      <c r="Z302" s="42"/>
      <c r="AA302" s="42"/>
      <c r="AB302" s="42"/>
      <c r="AC302" s="42"/>
      <c r="AD302" s="42"/>
      <c r="AE302" s="42"/>
      <c r="AF302" s="42"/>
      <c r="AG302" s="42"/>
      <c r="AH302" s="42"/>
      <c r="AI302" s="42"/>
      <c r="AJ302" s="42"/>
    </row>
    <row r="303" spans="1:36" x14ac:dyDescent="0.3">
      <c r="A303" s="55">
        <f t="shared" si="21"/>
        <v>285</v>
      </c>
      <c r="B303" s="23"/>
      <c r="C303" s="23"/>
      <c r="D303" s="23"/>
      <c r="E303" s="35"/>
      <c r="F303" s="23"/>
      <c r="G303" s="23"/>
      <c r="H303" s="23"/>
      <c r="I303" s="23"/>
      <c r="J303" s="23"/>
      <c r="K303" s="23"/>
      <c r="L303" s="23"/>
      <c r="M303" s="149"/>
      <c r="N303" s="24"/>
      <c r="O303" s="24"/>
      <c r="P303" s="24"/>
      <c r="Q303" s="24"/>
      <c r="R303" s="271"/>
      <c r="S303" s="182" t="str">
        <f t="shared" ca="1" si="18"/>
        <v/>
      </c>
      <c r="T303" s="272">
        <f t="shared" ca="1" si="19"/>
        <v>0</v>
      </c>
      <c r="U303" s="184">
        <f t="shared" si="20"/>
        <v>0</v>
      </c>
      <c r="V303" s="277"/>
      <c r="W303" s="42"/>
      <c r="X303" s="42"/>
      <c r="Y303" s="42"/>
      <c r="Z303" s="42"/>
      <c r="AA303" s="42"/>
      <c r="AB303" s="42"/>
      <c r="AC303" s="42"/>
      <c r="AD303" s="42"/>
      <c r="AE303" s="42"/>
      <c r="AF303" s="42"/>
      <c r="AG303" s="42"/>
      <c r="AH303" s="42"/>
      <c r="AI303" s="42"/>
      <c r="AJ303" s="42"/>
    </row>
    <row r="304" spans="1:36" x14ac:dyDescent="0.3">
      <c r="A304" s="55">
        <f t="shared" si="21"/>
        <v>286</v>
      </c>
      <c r="B304" s="23"/>
      <c r="C304" s="23"/>
      <c r="D304" s="23"/>
      <c r="E304" s="35"/>
      <c r="F304" s="23"/>
      <c r="G304" s="23"/>
      <c r="H304" s="23"/>
      <c r="I304" s="23"/>
      <c r="J304" s="23"/>
      <c r="K304" s="23"/>
      <c r="L304" s="23"/>
      <c r="M304" s="149"/>
      <c r="N304" s="24"/>
      <c r="O304" s="24"/>
      <c r="P304" s="24"/>
      <c r="Q304" s="24"/>
      <c r="R304" s="271"/>
      <c r="S304" s="182" t="str">
        <f t="shared" ca="1" si="18"/>
        <v/>
      </c>
      <c r="T304" s="272">
        <f t="shared" ca="1" si="19"/>
        <v>0</v>
      </c>
      <c r="U304" s="184">
        <f t="shared" si="20"/>
        <v>0</v>
      </c>
      <c r="V304" s="277"/>
      <c r="W304" s="42"/>
      <c r="X304" s="42"/>
      <c r="Y304" s="42"/>
      <c r="Z304" s="42"/>
      <c r="AA304" s="42"/>
      <c r="AB304" s="42"/>
      <c r="AC304" s="42"/>
      <c r="AD304" s="42"/>
      <c r="AE304" s="42"/>
      <c r="AF304" s="42"/>
      <c r="AG304" s="42"/>
      <c r="AH304" s="42"/>
      <c r="AI304" s="42"/>
      <c r="AJ304" s="42"/>
    </row>
    <row r="305" spans="1:36" x14ac:dyDescent="0.3">
      <c r="A305" s="55">
        <f t="shared" si="21"/>
        <v>287</v>
      </c>
      <c r="B305" s="23"/>
      <c r="C305" s="23"/>
      <c r="D305" s="23"/>
      <c r="E305" s="35"/>
      <c r="F305" s="23"/>
      <c r="G305" s="23"/>
      <c r="H305" s="23"/>
      <c r="I305" s="23"/>
      <c r="J305" s="23"/>
      <c r="K305" s="23"/>
      <c r="L305" s="23"/>
      <c r="M305" s="149"/>
      <c r="N305" s="24"/>
      <c r="O305" s="24"/>
      <c r="P305" s="24"/>
      <c r="Q305" s="24"/>
      <c r="R305" s="271"/>
      <c r="S305" s="182" t="str">
        <f t="shared" ca="1" si="18"/>
        <v/>
      </c>
      <c r="T305" s="272">
        <f t="shared" ca="1" si="19"/>
        <v>0</v>
      </c>
      <c r="U305" s="184">
        <f t="shared" si="20"/>
        <v>0</v>
      </c>
      <c r="V305" s="277"/>
      <c r="W305" s="42"/>
      <c r="X305" s="42"/>
      <c r="Y305" s="42"/>
      <c r="Z305" s="42"/>
      <c r="AA305" s="42"/>
      <c r="AB305" s="42"/>
      <c r="AC305" s="42"/>
      <c r="AD305" s="42"/>
      <c r="AE305" s="42"/>
      <c r="AF305" s="42"/>
      <c r="AG305" s="42"/>
      <c r="AH305" s="42"/>
      <c r="AI305" s="42"/>
      <c r="AJ305" s="42"/>
    </row>
    <row r="306" spans="1:36" x14ac:dyDescent="0.3">
      <c r="A306" s="55">
        <f t="shared" si="21"/>
        <v>288</v>
      </c>
      <c r="B306" s="23"/>
      <c r="C306" s="23"/>
      <c r="D306" s="23"/>
      <c r="E306" s="35"/>
      <c r="F306" s="23"/>
      <c r="G306" s="23"/>
      <c r="H306" s="23"/>
      <c r="I306" s="23"/>
      <c r="J306" s="23"/>
      <c r="K306" s="23"/>
      <c r="L306" s="23"/>
      <c r="M306" s="149"/>
      <c r="N306" s="24"/>
      <c r="O306" s="24"/>
      <c r="P306" s="24"/>
      <c r="Q306" s="24"/>
      <c r="R306" s="271"/>
      <c r="S306" s="182" t="str">
        <f t="shared" ca="1" si="18"/>
        <v/>
      </c>
      <c r="T306" s="272">
        <f t="shared" ca="1" si="19"/>
        <v>0</v>
      </c>
      <c r="U306" s="184">
        <f t="shared" si="20"/>
        <v>0</v>
      </c>
      <c r="V306" s="277"/>
      <c r="W306" s="42"/>
      <c r="X306" s="42"/>
      <c r="Y306" s="42"/>
      <c r="Z306" s="42"/>
      <c r="AA306" s="42"/>
      <c r="AB306" s="42"/>
      <c r="AC306" s="42"/>
      <c r="AD306" s="42"/>
      <c r="AE306" s="42"/>
      <c r="AF306" s="42"/>
      <c r="AG306" s="42"/>
      <c r="AH306" s="42"/>
      <c r="AI306" s="42"/>
      <c r="AJ306" s="42"/>
    </row>
    <row r="307" spans="1:36" x14ac:dyDescent="0.3">
      <c r="A307" s="55">
        <f t="shared" si="21"/>
        <v>289</v>
      </c>
      <c r="B307" s="23"/>
      <c r="C307" s="23"/>
      <c r="D307" s="23"/>
      <c r="E307" s="35"/>
      <c r="F307" s="23"/>
      <c r="G307" s="23"/>
      <c r="H307" s="23"/>
      <c r="I307" s="23"/>
      <c r="J307" s="23"/>
      <c r="K307" s="23"/>
      <c r="L307" s="23"/>
      <c r="M307" s="149"/>
      <c r="N307" s="24"/>
      <c r="O307" s="24"/>
      <c r="P307" s="24"/>
      <c r="Q307" s="24"/>
      <c r="R307" s="271"/>
      <c r="S307" s="182" t="str">
        <f t="shared" ca="1" si="18"/>
        <v/>
      </c>
      <c r="T307" s="272">
        <f t="shared" ca="1" si="19"/>
        <v>0</v>
      </c>
      <c r="U307" s="184">
        <f t="shared" si="20"/>
        <v>0</v>
      </c>
      <c r="V307" s="277"/>
      <c r="W307" s="42"/>
      <c r="X307" s="42"/>
      <c r="Y307" s="42"/>
      <c r="Z307" s="42"/>
      <c r="AA307" s="42"/>
      <c r="AB307" s="42"/>
      <c r="AC307" s="42"/>
      <c r="AD307" s="42"/>
      <c r="AE307" s="42"/>
      <c r="AF307" s="42"/>
      <c r="AG307" s="42"/>
      <c r="AH307" s="42"/>
      <c r="AI307" s="42"/>
      <c r="AJ307" s="42"/>
    </row>
    <row r="308" spans="1:36" x14ac:dyDescent="0.3">
      <c r="A308" s="55">
        <f t="shared" si="21"/>
        <v>290</v>
      </c>
      <c r="B308" s="23"/>
      <c r="C308" s="23"/>
      <c r="D308" s="23"/>
      <c r="E308" s="35"/>
      <c r="F308" s="23"/>
      <c r="G308" s="23"/>
      <c r="H308" s="23"/>
      <c r="I308" s="23"/>
      <c r="J308" s="23"/>
      <c r="K308" s="23"/>
      <c r="L308" s="23"/>
      <c r="M308" s="149"/>
      <c r="N308" s="24"/>
      <c r="O308" s="24"/>
      <c r="P308" s="24"/>
      <c r="Q308" s="24"/>
      <c r="R308" s="271"/>
      <c r="S308" s="182" t="str">
        <f t="shared" ca="1" si="18"/>
        <v/>
      </c>
      <c r="T308" s="272">
        <f t="shared" ca="1" si="19"/>
        <v>0</v>
      </c>
      <c r="U308" s="184">
        <f t="shared" si="20"/>
        <v>0</v>
      </c>
      <c r="V308" s="277"/>
      <c r="W308" s="42"/>
      <c r="X308" s="42"/>
      <c r="Y308" s="42"/>
      <c r="Z308" s="42"/>
      <c r="AA308" s="42"/>
      <c r="AB308" s="42"/>
      <c r="AC308" s="42"/>
      <c r="AD308" s="42"/>
      <c r="AE308" s="42"/>
      <c r="AF308" s="42"/>
      <c r="AG308" s="42"/>
      <c r="AH308" s="42"/>
      <c r="AI308" s="42"/>
      <c r="AJ308" s="42"/>
    </row>
    <row r="309" spans="1:36" x14ac:dyDescent="0.3">
      <c r="A309" s="55">
        <f t="shared" si="21"/>
        <v>291</v>
      </c>
      <c r="B309" s="23"/>
      <c r="C309" s="23"/>
      <c r="D309" s="23"/>
      <c r="E309" s="35"/>
      <c r="F309" s="23"/>
      <c r="G309" s="23"/>
      <c r="H309" s="23"/>
      <c r="I309" s="23"/>
      <c r="J309" s="23"/>
      <c r="K309" s="23"/>
      <c r="L309" s="23"/>
      <c r="M309" s="149"/>
      <c r="N309" s="24"/>
      <c r="O309" s="24"/>
      <c r="P309" s="24"/>
      <c r="Q309" s="24"/>
      <c r="R309" s="271"/>
      <c r="S309" s="182" t="str">
        <f t="shared" ca="1" si="18"/>
        <v/>
      </c>
      <c r="T309" s="272">
        <f t="shared" ca="1" si="19"/>
        <v>0</v>
      </c>
      <c r="U309" s="184">
        <f t="shared" si="20"/>
        <v>0</v>
      </c>
      <c r="V309" s="277"/>
      <c r="W309" s="42"/>
      <c r="X309" s="42"/>
      <c r="Y309" s="42"/>
      <c r="Z309" s="42"/>
      <c r="AA309" s="42"/>
      <c r="AB309" s="42"/>
      <c r="AC309" s="42"/>
      <c r="AD309" s="42"/>
      <c r="AE309" s="42"/>
      <c r="AF309" s="42"/>
      <c r="AG309" s="42"/>
      <c r="AH309" s="42"/>
      <c r="AI309" s="42"/>
      <c r="AJ309" s="42"/>
    </row>
    <row r="310" spans="1:36" x14ac:dyDescent="0.3">
      <c r="A310" s="55">
        <f t="shared" si="21"/>
        <v>292</v>
      </c>
      <c r="B310" s="23"/>
      <c r="C310" s="23"/>
      <c r="D310" s="23"/>
      <c r="E310" s="35"/>
      <c r="F310" s="23"/>
      <c r="G310" s="23"/>
      <c r="H310" s="23"/>
      <c r="I310" s="23"/>
      <c r="J310" s="23"/>
      <c r="K310" s="23"/>
      <c r="L310" s="23"/>
      <c r="M310" s="149"/>
      <c r="N310" s="24"/>
      <c r="O310" s="24"/>
      <c r="P310" s="24"/>
      <c r="Q310" s="24"/>
      <c r="R310" s="271"/>
      <c r="S310" s="182" t="str">
        <f t="shared" ca="1" si="18"/>
        <v/>
      </c>
      <c r="T310" s="272">
        <f t="shared" ca="1" si="19"/>
        <v>0</v>
      </c>
      <c r="U310" s="184">
        <f t="shared" si="20"/>
        <v>0</v>
      </c>
      <c r="V310" s="277"/>
      <c r="W310" s="42"/>
      <c r="X310" s="42"/>
      <c r="Y310" s="42"/>
      <c r="Z310" s="42"/>
      <c r="AA310" s="42"/>
      <c r="AB310" s="42"/>
      <c r="AC310" s="42"/>
      <c r="AD310" s="42"/>
      <c r="AE310" s="42"/>
      <c r="AF310" s="42"/>
      <c r="AG310" s="42"/>
      <c r="AH310" s="42"/>
      <c r="AI310" s="42"/>
      <c r="AJ310" s="42"/>
    </row>
    <row r="311" spans="1:36" x14ac:dyDescent="0.3">
      <c r="A311" s="55">
        <f t="shared" si="21"/>
        <v>293</v>
      </c>
      <c r="B311" s="23"/>
      <c r="C311" s="23"/>
      <c r="D311" s="23"/>
      <c r="E311" s="35"/>
      <c r="F311" s="23"/>
      <c r="G311" s="23"/>
      <c r="H311" s="23"/>
      <c r="I311" s="23"/>
      <c r="J311" s="23"/>
      <c r="K311" s="23"/>
      <c r="L311" s="23"/>
      <c r="M311" s="149"/>
      <c r="N311" s="24"/>
      <c r="O311" s="24"/>
      <c r="P311" s="24"/>
      <c r="Q311" s="24"/>
      <c r="R311" s="271"/>
      <c r="S311" s="182" t="str">
        <f t="shared" ca="1" si="18"/>
        <v/>
      </c>
      <c r="T311" s="272">
        <f t="shared" ca="1" si="19"/>
        <v>0</v>
      </c>
      <c r="U311" s="184">
        <f t="shared" si="20"/>
        <v>0</v>
      </c>
      <c r="V311" s="277"/>
      <c r="W311" s="42"/>
      <c r="X311" s="42"/>
      <c r="Y311" s="42"/>
      <c r="Z311" s="42"/>
      <c r="AA311" s="42"/>
      <c r="AB311" s="42"/>
      <c r="AC311" s="42"/>
      <c r="AD311" s="42"/>
      <c r="AE311" s="42"/>
      <c r="AF311" s="42"/>
      <c r="AG311" s="42"/>
      <c r="AH311" s="42"/>
      <c r="AI311" s="42"/>
      <c r="AJ311" s="42"/>
    </row>
    <row r="312" spans="1:36" x14ac:dyDescent="0.3">
      <c r="A312" s="55">
        <f t="shared" si="21"/>
        <v>294</v>
      </c>
      <c r="B312" s="23"/>
      <c r="C312" s="23"/>
      <c r="D312" s="23"/>
      <c r="E312" s="35"/>
      <c r="F312" s="23"/>
      <c r="G312" s="23"/>
      <c r="H312" s="23"/>
      <c r="I312" s="23"/>
      <c r="J312" s="23"/>
      <c r="K312" s="23"/>
      <c r="L312" s="23"/>
      <c r="M312" s="149"/>
      <c r="N312" s="24"/>
      <c r="O312" s="24"/>
      <c r="P312" s="24"/>
      <c r="Q312" s="24"/>
      <c r="R312" s="271"/>
      <c r="S312" s="182" t="str">
        <f t="shared" ca="1" si="18"/>
        <v/>
      </c>
      <c r="T312" s="272">
        <f t="shared" ca="1" si="19"/>
        <v>0</v>
      </c>
      <c r="U312" s="184">
        <f t="shared" si="20"/>
        <v>0</v>
      </c>
      <c r="V312" s="277"/>
      <c r="W312" s="42"/>
      <c r="X312" s="42"/>
      <c r="Y312" s="42"/>
      <c r="Z312" s="42"/>
      <c r="AA312" s="42"/>
      <c r="AB312" s="42"/>
      <c r="AC312" s="42"/>
      <c r="AD312" s="42"/>
      <c r="AE312" s="42"/>
      <c r="AF312" s="42"/>
      <c r="AG312" s="42"/>
      <c r="AH312" s="42"/>
      <c r="AI312" s="42"/>
      <c r="AJ312" s="42"/>
    </row>
    <row r="313" spans="1:36" x14ac:dyDescent="0.3">
      <c r="A313" s="55">
        <f t="shared" si="21"/>
        <v>295</v>
      </c>
      <c r="B313" s="23"/>
      <c r="C313" s="23"/>
      <c r="D313" s="23"/>
      <c r="E313" s="35"/>
      <c r="F313" s="23"/>
      <c r="G313" s="23"/>
      <c r="H313" s="23"/>
      <c r="I313" s="23"/>
      <c r="J313" s="23"/>
      <c r="K313" s="23"/>
      <c r="L313" s="23"/>
      <c r="M313" s="149"/>
      <c r="N313" s="24"/>
      <c r="O313" s="24"/>
      <c r="P313" s="24"/>
      <c r="Q313" s="24"/>
      <c r="R313" s="271"/>
      <c r="S313" s="182" t="str">
        <f t="shared" ca="1" si="18"/>
        <v/>
      </c>
      <c r="T313" s="272">
        <f t="shared" ca="1" si="19"/>
        <v>0</v>
      </c>
      <c r="U313" s="184">
        <f t="shared" si="20"/>
        <v>0</v>
      </c>
      <c r="V313" s="277"/>
      <c r="W313" s="42"/>
      <c r="X313" s="42"/>
      <c r="Y313" s="42"/>
      <c r="Z313" s="42"/>
      <c r="AA313" s="42"/>
      <c r="AB313" s="42"/>
      <c r="AC313" s="42"/>
      <c r="AD313" s="42"/>
      <c r="AE313" s="42"/>
      <c r="AF313" s="42"/>
      <c r="AG313" s="42"/>
      <c r="AH313" s="42"/>
      <c r="AI313" s="42"/>
      <c r="AJ313" s="42"/>
    </row>
    <row r="314" spans="1:36" x14ac:dyDescent="0.3">
      <c r="A314" s="55">
        <f t="shared" si="21"/>
        <v>296</v>
      </c>
      <c r="B314" s="23"/>
      <c r="C314" s="23"/>
      <c r="D314" s="23"/>
      <c r="E314" s="35"/>
      <c r="F314" s="23"/>
      <c r="G314" s="23"/>
      <c r="H314" s="23"/>
      <c r="I314" s="23"/>
      <c r="J314" s="23"/>
      <c r="K314" s="23"/>
      <c r="L314" s="23"/>
      <c r="M314" s="149"/>
      <c r="N314" s="24"/>
      <c r="O314" s="24"/>
      <c r="P314" s="24"/>
      <c r="Q314" s="24"/>
      <c r="R314" s="271"/>
      <c r="S314" s="182" t="str">
        <f t="shared" ca="1" si="18"/>
        <v/>
      </c>
      <c r="T314" s="272">
        <f t="shared" ca="1" si="19"/>
        <v>0</v>
      </c>
      <c r="U314" s="184">
        <f t="shared" si="20"/>
        <v>0</v>
      </c>
      <c r="V314" s="277"/>
      <c r="W314" s="42"/>
      <c r="X314" s="42"/>
      <c r="Y314" s="42"/>
      <c r="Z314" s="42"/>
      <c r="AA314" s="42"/>
      <c r="AB314" s="42"/>
      <c r="AC314" s="42"/>
      <c r="AD314" s="42"/>
      <c r="AE314" s="42"/>
      <c r="AF314" s="42"/>
      <c r="AG314" s="42"/>
      <c r="AH314" s="42"/>
      <c r="AI314" s="42"/>
      <c r="AJ314" s="42"/>
    </row>
    <row r="315" spans="1:36" x14ac:dyDescent="0.3">
      <c r="A315" s="55">
        <f t="shared" si="21"/>
        <v>297</v>
      </c>
      <c r="B315" s="23"/>
      <c r="C315" s="23"/>
      <c r="D315" s="23"/>
      <c r="E315" s="35"/>
      <c r="F315" s="23"/>
      <c r="G315" s="23"/>
      <c r="H315" s="23"/>
      <c r="I315" s="23"/>
      <c r="J315" s="23"/>
      <c r="K315" s="23"/>
      <c r="L315" s="23"/>
      <c r="M315" s="149"/>
      <c r="N315" s="24"/>
      <c r="O315" s="24"/>
      <c r="P315" s="24"/>
      <c r="Q315" s="24"/>
      <c r="R315" s="271"/>
      <c r="S315" s="182" t="str">
        <f t="shared" ca="1" si="18"/>
        <v/>
      </c>
      <c r="T315" s="272">
        <f t="shared" ca="1" si="19"/>
        <v>0</v>
      </c>
      <c r="U315" s="184">
        <f t="shared" si="20"/>
        <v>0</v>
      </c>
      <c r="V315" s="277"/>
      <c r="W315" s="42"/>
      <c r="X315" s="42"/>
      <c r="Y315" s="42"/>
      <c r="Z315" s="42"/>
      <c r="AA315" s="42"/>
      <c r="AB315" s="42"/>
      <c r="AC315" s="42"/>
      <c r="AD315" s="42"/>
      <c r="AE315" s="42"/>
      <c r="AF315" s="42"/>
      <c r="AG315" s="42"/>
      <c r="AH315" s="42"/>
      <c r="AI315" s="42"/>
      <c r="AJ315" s="42"/>
    </row>
    <row r="316" spans="1:36" x14ac:dyDescent="0.3">
      <c r="A316" s="55">
        <f t="shared" si="21"/>
        <v>298</v>
      </c>
      <c r="B316" s="23"/>
      <c r="C316" s="23"/>
      <c r="D316" s="23"/>
      <c r="E316" s="35"/>
      <c r="F316" s="23"/>
      <c r="G316" s="23"/>
      <c r="H316" s="23"/>
      <c r="I316" s="23"/>
      <c r="J316" s="23"/>
      <c r="K316" s="23"/>
      <c r="L316" s="23"/>
      <c r="M316" s="149"/>
      <c r="N316" s="24"/>
      <c r="O316" s="24"/>
      <c r="P316" s="24"/>
      <c r="Q316" s="24"/>
      <c r="R316" s="271"/>
      <c r="S316" s="182" t="str">
        <f t="shared" ca="1" si="18"/>
        <v/>
      </c>
      <c r="T316" s="272">
        <f t="shared" ca="1" si="19"/>
        <v>0</v>
      </c>
      <c r="U316" s="184">
        <f t="shared" si="20"/>
        <v>0</v>
      </c>
      <c r="V316" s="277"/>
      <c r="W316" s="42"/>
      <c r="X316" s="42"/>
      <c r="Y316" s="42"/>
      <c r="Z316" s="42"/>
      <c r="AA316" s="42"/>
      <c r="AB316" s="42"/>
      <c r="AC316" s="42"/>
      <c r="AD316" s="42"/>
      <c r="AE316" s="42"/>
      <c r="AF316" s="42"/>
      <c r="AG316" s="42"/>
      <c r="AH316" s="42"/>
      <c r="AI316" s="42"/>
      <c r="AJ316" s="42"/>
    </row>
    <row r="317" spans="1:36" x14ac:dyDescent="0.3">
      <c r="A317" s="55">
        <f t="shared" si="21"/>
        <v>299</v>
      </c>
      <c r="B317" s="23"/>
      <c r="C317" s="23"/>
      <c r="D317" s="23"/>
      <c r="E317" s="35"/>
      <c r="F317" s="23"/>
      <c r="G317" s="23"/>
      <c r="H317" s="23"/>
      <c r="I317" s="23"/>
      <c r="J317" s="23"/>
      <c r="K317" s="23"/>
      <c r="L317" s="23"/>
      <c r="M317" s="149"/>
      <c r="N317" s="24"/>
      <c r="O317" s="24"/>
      <c r="P317" s="24"/>
      <c r="Q317" s="24"/>
      <c r="R317" s="271"/>
      <c r="S317" s="182" t="str">
        <f t="shared" ca="1" si="18"/>
        <v/>
      </c>
      <c r="T317" s="272">
        <f t="shared" ca="1" si="19"/>
        <v>0</v>
      </c>
      <c r="U317" s="184">
        <f t="shared" si="20"/>
        <v>0</v>
      </c>
      <c r="V317" s="277"/>
      <c r="W317" s="42"/>
      <c r="X317" s="42"/>
      <c r="Y317" s="42"/>
      <c r="Z317" s="42"/>
      <c r="AA317" s="42"/>
      <c r="AB317" s="42"/>
      <c r="AC317" s="42"/>
      <c r="AD317" s="42"/>
      <c r="AE317" s="42"/>
      <c r="AF317" s="42"/>
      <c r="AG317" s="42"/>
      <c r="AH317" s="42"/>
      <c r="AI317" s="42"/>
      <c r="AJ317" s="42"/>
    </row>
    <row r="318" spans="1:36" x14ac:dyDescent="0.3">
      <c r="A318" s="55">
        <f t="shared" si="21"/>
        <v>300</v>
      </c>
      <c r="B318" s="23"/>
      <c r="C318" s="23"/>
      <c r="D318" s="23"/>
      <c r="E318" s="35"/>
      <c r="F318" s="23"/>
      <c r="G318" s="23"/>
      <c r="H318" s="23"/>
      <c r="I318" s="23"/>
      <c r="J318" s="23"/>
      <c r="K318" s="23"/>
      <c r="L318" s="23"/>
      <c r="M318" s="149"/>
      <c r="N318" s="24"/>
      <c r="O318" s="24"/>
      <c r="P318" s="24"/>
      <c r="Q318" s="24"/>
      <c r="R318" s="271"/>
      <c r="S318" s="182" t="str">
        <f t="shared" ca="1" si="18"/>
        <v/>
      </c>
      <c r="T318" s="272">
        <f t="shared" ca="1" si="19"/>
        <v>0</v>
      </c>
      <c r="U318" s="184">
        <f t="shared" si="20"/>
        <v>0</v>
      </c>
      <c r="V318" s="277"/>
      <c r="W318" s="42"/>
      <c r="X318" s="42"/>
      <c r="Y318" s="42"/>
      <c r="Z318" s="42"/>
      <c r="AA318" s="42"/>
      <c r="AB318" s="42"/>
      <c r="AC318" s="42"/>
      <c r="AD318" s="42"/>
      <c r="AE318" s="42"/>
      <c r="AF318" s="42"/>
      <c r="AG318" s="42"/>
      <c r="AH318" s="42"/>
      <c r="AI318" s="42"/>
      <c r="AJ318" s="42"/>
    </row>
    <row r="319" spans="1:36" x14ac:dyDescent="0.3">
      <c r="A319" s="55">
        <f t="shared" si="21"/>
        <v>301</v>
      </c>
      <c r="B319" s="23"/>
      <c r="C319" s="23"/>
      <c r="D319" s="23"/>
      <c r="E319" s="35"/>
      <c r="F319" s="23"/>
      <c r="G319" s="23"/>
      <c r="H319" s="23"/>
      <c r="I319" s="23"/>
      <c r="J319" s="23"/>
      <c r="K319" s="23"/>
      <c r="L319" s="23"/>
      <c r="M319" s="149"/>
      <c r="N319" s="24"/>
      <c r="O319" s="24"/>
      <c r="P319" s="24"/>
      <c r="Q319" s="24"/>
      <c r="R319" s="271"/>
      <c r="S319" s="182" t="str">
        <f t="shared" ca="1" si="18"/>
        <v/>
      </c>
      <c r="T319" s="272">
        <f t="shared" ca="1" si="19"/>
        <v>0</v>
      </c>
      <c r="U319" s="184">
        <f t="shared" si="20"/>
        <v>0</v>
      </c>
      <c r="V319" s="277"/>
      <c r="W319" s="42"/>
      <c r="X319" s="42"/>
      <c r="Y319" s="42"/>
      <c r="Z319" s="42"/>
      <c r="AA319" s="42"/>
      <c r="AB319" s="42"/>
      <c r="AC319" s="42"/>
      <c r="AD319" s="42"/>
      <c r="AE319" s="42"/>
      <c r="AF319" s="42"/>
      <c r="AG319" s="42"/>
      <c r="AH319" s="42"/>
      <c r="AI319" s="42"/>
      <c r="AJ319" s="42"/>
    </row>
    <row r="320" spans="1:36" x14ac:dyDescent="0.3">
      <c r="A320" s="55">
        <f t="shared" si="21"/>
        <v>302</v>
      </c>
      <c r="B320" s="23"/>
      <c r="C320" s="23"/>
      <c r="D320" s="23"/>
      <c r="E320" s="35"/>
      <c r="F320" s="23"/>
      <c r="G320" s="23"/>
      <c r="H320" s="23"/>
      <c r="I320" s="23"/>
      <c r="J320" s="23"/>
      <c r="K320" s="23"/>
      <c r="L320" s="23"/>
      <c r="M320" s="149"/>
      <c r="N320" s="24"/>
      <c r="O320" s="24"/>
      <c r="P320" s="24"/>
      <c r="Q320" s="24"/>
      <c r="R320" s="271"/>
      <c r="S320" s="182" t="str">
        <f t="shared" ca="1" si="18"/>
        <v/>
      </c>
      <c r="T320" s="272">
        <f t="shared" ca="1" si="19"/>
        <v>0</v>
      </c>
      <c r="U320" s="184">
        <f t="shared" si="20"/>
        <v>0</v>
      </c>
      <c r="V320" s="277"/>
      <c r="W320" s="42"/>
      <c r="X320" s="42"/>
      <c r="Y320" s="42"/>
      <c r="Z320" s="42"/>
      <c r="AA320" s="42"/>
      <c r="AB320" s="42"/>
      <c r="AC320" s="42"/>
      <c r="AD320" s="42"/>
      <c r="AE320" s="42"/>
      <c r="AF320" s="42"/>
      <c r="AG320" s="42"/>
      <c r="AH320" s="42"/>
      <c r="AI320" s="42"/>
      <c r="AJ320" s="42"/>
    </row>
    <row r="321" spans="1:36" x14ac:dyDescent="0.3">
      <c r="A321" s="55">
        <f t="shared" si="21"/>
        <v>303</v>
      </c>
      <c r="B321" s="23"/>
      <c r="C321" s="23"/>
      <c r="D321" s="23"/>
      <c r="E321" s="35"/>
      <c r="F321" s="23"/>
      <c r="G321" s="23"/>
      <c r="H321" s="23"/>
      <c r="I321" s="23"/>
      <c r="J321" s="23"/>
      <c r="K321" s="23"/>
      <c r="L321" s="23"/>
      <c r="M321" s="149"/>
      <c r="N321" s="24"/>
      <c r="O321" s="24"/>
      <c r="P321" s="24"/>
      <c r="Q321" s="24"/>
      <c r="R321" s="271"/>
      <c r="S321" s="182" t="str">
        <f t="shared" ca="1" si="18"/>
        <v/>
      </c>
      <c r="T321" s="272">
        <f t="shared" ca="1" si="19"/>
        <v>0</v>
      </c>
      <c r="U321" s="184">
        <f t="shared" si="20"/>
        <v>0</v>
      </c>
      <c r="V321" s="277"/>
      <c r="W321" s="42"/>
      <c r="X321" s="42"/>
      <c r="Y321" s="42"/>
      <c r="Z321" s="42"/>
      <c r="AA321" s="42"/>
      <c r="AB321" s="42"/>
      <c r="AC321" s="42"/>
      <c r="AD321" s="42"/>
      <c r="AE321" s="42"/>
      <c r="AF321" s="42"/>
      <c r="AG321" s="42"/>
      <c r="AH321" s="42"/>
      <c r="AI321" s="42"/>
      <c r="AJ321" s="42"/>
    </row>
    <row r="322" spans="1:36" x14ac:dyDescent="0.3">
      <c r="A322" s="55">
        <f t="shared" si="21"/>
        <v>304</v>
      </c>
      <c r="B322" s="23"/>
      <c r="C322" s="23"/>
      <c r="D322" s="23"/>
      <c r="E322" s="35"/>
      <c r="F322" s="23"/>
      <c r="G322" s="23"/>
      <c r="H322" s="23"/>
      <c r="I322" s="23"/>
      <c r="J322" s="23"/>
      <c r="K322" s="23"/>
      <c r="L322" s="23"/>
      <c r="M322" s="149"/>
      <c r="N322" s="24"/>
      <c r="O322" s="24"/>
      <c r="P322" s="24"/>
      <c r="Q322" s="24"/>
      <c r="R322" s="271"/>
      <c r="S322" s="182" t="str">
        <f t="shared" ca="1" si="18"/>
        <v/>
      </c>
      <c r="T322" s="272">
        <f t="shared" ca="1" si="19"/>
        <v>0</v>
      </c>
      <c r="U322" s="184">
        <f t="shared" si="20"/>
        <v>0</v>
      </c>
      <c r="V322" s="277"/>
      <c r="W322" s="42"/>
      <c r="X322" s="42"/>
      <c r="Y322" s="42"/>
      <c r="Z322" s="42"/>
      <c r="AA322" s="42"/>
      <c r="AB322" s="42"/>
      <c r="AC322" s="42"/>
      <c r="AD322" s="42"/>
      <c r="AE322" s="42"/>
      <c r="AF322" s="42"/>
      <c r="AG322" s="42"/>
      <c r="AH322" s="42"/>
      <c r="AI322" s="42"/>
      <c r="AJ322" s="42"/>
    </row>
    <row r="323" spans="1:36" x14ac:dyDescent="0.3">
      <c r="A323" s="55">
        <f t="shared" si="21"/>
        <v>305</v>
      </c>
      <c r="B323" s="23"/>
      <c r="C323" s="23"/>
      <c r="D323" s="23"/>
      <c r="E323" s="35"/>
      <c r="F323" s="23"/>
      <c r="G323" s="23"/>
      <c r="H323" s="23"/>
      <c r="I323" s="23"/>
      <c r="J323" s="23"/>
      <c r="K323" s="23"/>
      <c r="L323" s="23"/>
      <c r="M323" s="149"/>
      <c r="N323" s="24"/>
      <c r="O323" s="24"/>
      <c r="P323" s="24"/>
      <c r="Q323" s="24"/>
      <c r="R323" s="271"/>
      <c r="S323" s="182" t="str">
        <f t="shared" ca="1" si="18"/>
        <v/>
      </c>
      <c r="T323" s="272">
        <f t="shared" ca="1" si="19"/>
        <v>0</v>
      </c>
      <c r="U323" s="184">
        <f t="shared" si="20"/>
        <v>0</v>
      </c>
      <c r="V323" s="277"/>
      <c r="W323" s="42"/>
      <c r="X323" s="42"/>
      <c r="Y323" s="42"/>
      <c r="Z323" s="42"/>
      <c r="AA323" s="42"/>
      <c r="AB323" s="42"/>
      <c r="AC323" s="42"/>
      <c r="AD323" s="42"/>
      <c r="AE323" s="42"/>
      <c r="AF323" s="42"/>
      <c r="AG323" s="42"/>
      <c r="AH323" s="42"/>
      <c r="AI323" s="42"/>
      <c r="AJ323" s="42"/>
    </row>
    <row r="324" spans="1:36" x14ac:dyDescent="0.3">
      <c r="A324" s="55">
        <f t="shared" si="21"/>
        <v>306</v>
      </c>
      <c r="B324" s="23"/>
      <c r="C324" s="23"/>
      <c r="D324" s="23"/>
      <c r="E324" s="35"/>
      <c r="F324" s="23"/>
      <c r="G324" s="23"/>
      <c r="H324" s="23"/>
      <c r="I324" s="23"/>
      <c r="J324" s="23"/>
      <c r="K324" s="23"/>
      <c r="L324" s="23"/>
      <c r="M324" s="149"/>
      <c r="N324" s="24"/>
      <c r="O324" s="24"/>
      <c r="P324" s="24"/>
      <c r="Q324" s="24"/>
      <c r="R324" s="271"/>
      <c r="S324" s="182" t="str">
        <f t="shared" ca="1" si="18"/>
        <v/>
      </c>
      <c r="T324" s="272">
        <f t="shared" ca="1" si="19"/>
        <v>0</v>
      </c>
      <c r="U324" s="184">
        <f t="shared" si="20"/>
        <v>0</v>
      </c>
      <c r="V324" s="277"/>
      <c r="W324" s="42"/>
      <c r="X324" s="42"/>
      <c r="Y324" s="42"/>
      <c r="Z324" s="42"/>
      <c r="AA324" s="42"/>
      <c r="AB324" s="42"/>
      <c r="AC324" s="42"/>
      <c r="AD324" s="42"/>
      <c r="AE324" s="42"/>
      <c r="AF324" s="42"/>
      <c r="AG324" s="42"/>
      <c r="AH324" s="42"/>
      <c r="AI324" s="42"/>
      <c r="AJ324" s="42"/>
    </row>
    <row r="325" spans="1:36" x14ac:dyDescent="0.3">
      <c r="A325" s="55">
        <f t="shared" si="21"/>
        <v>307</v>
      </c>
      <c r="B325" s="23"/>
      <c r="C325" s="23"/>
      <c r="D325" s="23"/>
      <c r="E325" s="35"/>
      <c r="F325" s="23"/>
      <c r="G325" s="23"/>
      <c r="H325" s="23"/>
      <c r="I325" s="23"/>
      <c r="J325" s="23"/>
      <c r="K325" s="23"/>
      <c r="L325" s="23"/>
      <c r="M325" s="149"/>
      <c r="N325" s="24"/>
      <c r="O325" s="24"/>
      <c r="P325" s="24"/>
      <c r="Q325" s="24"/>
      <c r="R325" s="271"/>
      <c r="S325" s="182" t="str">
        <f t="shared" ca="1" si="18"/>
        <v/>
      </c>
      <c r="T325" s="272">
        <f t="shared" ca="1" si="19"/>
        <v>0</v>
      </c>
      <c r="U325" s="184">
        <f t="shared" si="20"/>
        <v>0</v>
      </c>
      <c r="V325" s="277"/>
      <c r="W325" s="42"/>
      <c r="X325" s="42"/>
      <c r="Y325" s="42"/>
      <c r="Z325" s="42"/>
      <c r="AA325" s="42"/>
      <c r="AB325" s="42"/>
      <c r="AC325" s="42"/>
      <c r="AD325" s="42"/>
      <c r="AE325" s="42"/>
      <c r="AF325" s="42"/>
      <c r="AG325" s="42"/>
      <c r="AH325" s="42"/>
      <c r="AI325" s="42"/>
      <c r="AJ325" s="42"/>
    </row>
    <row r="326" spans="1:36" x14ac:dyDescent="0.3">
      <c r="A326" s="55">
        <f t="shared" si="21"/>
        <v>308</v>
      </c>
      <c r="B326" s="23"/>
      <c r="C326" s="23"/>
      <c r="D326" s="23"/>
      <c r="E326" s="35"/>
      <c r="F326" s="23"/>
      <c r="G326" s="23"/>
      <c r="H326" s="23"/>
      <c r="I326" s="23"/>
      <c r="J326" s="23"/>
      <c r="K326" s="23"/>
      <c r="L326" s="23"/>
      <c r="M326" s="149"/>
      <c r="N326" s="24"/>
      <c r="O326" s="24"/>
      <c r="P326" s="24"/>
      <c r="Q326" s="24"/>
      <c r="R326" s="271"/>
      <c r="S326" s="182" t="str">
        <f t="shared" ca="1" si="18"/>
        <v/>
      </c>
      <c r="T326" s="272">
        <f t="shared" ca="1" si="19"/>
        <v>0</v>
      </c>
      <c r="U326" s="184">
        <f t="shared" si="20"/>
        <v>0</v>
      </c>
      <c r="V326" s="277"/>
      <c r="W326" s="42"/>
      <c r="X326" s="42"/>
      <c r="Y326" s="42"/>
      <c r="Z326" s="42"/>
      <c r="AA326" s="42"/>
      <c r="AB326" s="42"/>
      <c r="AC326" s="42"/>
      <c r="AD326" s="42"/>
      <c r="AE326" s="42"/>
      <c r="AF326" s="42"/>
      <c r="AG326" s="42"/>
      <c r="AH326" s="42"/>
      <c r="AI326" s="42"/>
      <c r="AJ326" s="42"/>
    </row>
    <row r="327" spans="1:36" x14ac:dyDescent="0.3">
      <c r="A327" s="55">
        <f t="shared" si="21"/>
        <v>309</v>
      </c>
      <c r="B327" s="23"/>
      <c r="C327" s="23"/>
      <c r="D327" s="23"/>
      <c r="E327" s="35"/>
      <c r="F327" s="23"/>
      <c r="G327" s="23"/>
      <c r="H327" s="23"/>
      <c r="I327" s="23"/>
      <c r="J327" s="23"/>
      <c r="K327" s="23"/>
      <c r="L327" s="23"/>
      <c r="M327" s="149"/>
      <c r="N327" s="24"/>
      <c r="O327" s="24"/>
      <c r="P327" s="24"/>
      <c r="Q327" s="24"/>
      <c r="R327" s="271"/>
      <c r="S327" s="182" t="str">
        <f t="shared" ca="1" si="18"/>
        <v/>
      </c>
      <c r="T327" s="272">
        <f t="shared" ca="1" si="19"/>
        <v>0</v>
      </c>
      <c r="U327" s="184">
        <f t="shared" si="20"/>
        <v>0</v>
      </c>
      <c r="V327" s="277"/>
      <c r="W327" s="42"/>
      <c r="X327" s="42"/>
      <c r="Y327" s="42"/>
      <c r="Z327" s="42"/>
      <c r="AA327" s="42"/>
      <c r="AB327" s="42"/>
      <c r="AC327" s="42"/>
      <c r="AD327" s="42"/>
      <c r="AE327" s="42"/>
      <c r="AF327" s="42"/>
      <c r="AG327" s="42"/>
      <c r="AH327" s="42"/>
      <c r="AI327" s="42"/>
      <c r="AJ327" s="42"/>
    </row>
    <row r="328" spans="1:36" x14ac:dyDescent="0.3">
      <c r="A328" s="55">
        <f t="shared" si="21"/>
        <v>310</v>
      </c>
      <c r="B328" s="23"/>
      <c r="C328" s="23"/>
      <c r="D328" s="23"/>
      <c r="E328" s="35"/>
      <c r="F328" s="23"/>
      <c r="G328" s="23"/>
      <c r="H328" s="23"/>
      <c r="I328" s="23"/>
      <c r="J328" s="23"/>
      <c r="K328" s="23"/>
      <c r="L328" s="23"/>
      <c r="M328" s="149"/>
      <c r="N328" s="24"/>
      <c r="O328" s="24"/>
      <c r="P328" s="24"/>
      <c r="Q328" s="24"/>
      <c r="R328" s="271"/>
      <c r="S328" s="182" t="str">
        <f t="shared" ca="1" si="18"/>
        <v/>
      </c>
      <c r="T328" s="272">
        <f t="shared" ca="1" si="19"/>
        <v>0</v>
      </c>
      <c r="U328" s="184">
        <f t="shared" si="20"/>
        <v>0</v>
      </c>
      <c r="V328" s="277"/>
      <c r="W328" s="42"/>
      <c r="X328" s="42"/>
      <c r="Y328" s="42"/>
      <c r="Z328" s="42"/>
      <c r="AA328" s="42"/>
      <c r="AB328" s="42"/>
      <c r="AC328" s="42"/>
      <c r="AD328" s="42"/>
      <c r="AE328" s="42"/>
      <c r="AF328" s="42"/>
      <c r="AG328" s="42"/>
      <c r="AH328" s="42"/>
      <c r="AI328" s="42"/>
      <c r="AJ328" s="42"/>
    </row>
    <row r="329" spans="1:36" x14ac:dyDescent="0.3">
      <c r="A329" s="55">
        <f t="shared" si="21"/>
        <v>311</v>
      </c>
      <c r="B329" s="23"/>
      <c r="C329" s="23"/>
      <c r="D329" s="23"/>
      <c r="E329" s="35"/>
      <c r="F329" s="23"/>
      <c r="G329" s="23"/>
      <c r="H329" s="23"/>
      <c r="I329" s="23"/>
      <c r="J329" s="23"/>
      <c r="K329" s="23"/>
      <c r="L329" s="23"/>
      <c r="M329" s="149"/>
      <c r="N329" s="24"/>
      <c r="O329" s="24"/>
      <c r="P329" s="24"/>
      <c r="Q329" s="24"/>
      <c r="R329" s="271"/>
      <c r="S329" s="182" t="str">
        <f t="shared" ca="1" si="18"/>
        <v/>
      </c>
      <c r="T329" s="272">
        <f t="shared" ca="1" si="19"/>
        <v>0</v>
      </c>
      <c r="U329" s="184">
        <f t="shared" si="20"/>
        <v>0</v>
      </c>
      <c r="V329" s="277"/>
      <c r="W329" s="42"/>
      <c r="X329" s="42"/>
      <c r="Y329" s="42"/>
      <c r="Z329" s="42"/>
      <c r="AA329" s="42"/>
      <c r="AB329" s="42"/>
      <c r="AC329" s="42"/>
      <c r="AD329" s="42"/>
      <c r="AE329" s="42"/>
      <c r="AF329" s="42"/>
      <c r="AG329" s="42"/>
      <c r="AH329" s="42"/>
      <c r="AI329" s="42"/>
      <c r="AJ329" s="42"/>
    </row>
    <row r="330" spans="1:36" x14ac:dyDescent="0.3">
      <c r="A330" s="55">
        <f t="shared" si="21"/>
        <v>312</v>
      </c>
      <c r="B330" s="23"/>
      <c r="C330" s="23"/>
      <c r="D330" s="23"/>
      <c r="E330" s="35"/>
      <c r="F330" s="23"/>
      <c r="G330" s="23"/>
      <c r="H330" s="23"/>
      <c r="I330" s="23"/>
      <c r="J330" s="23"/>
      <c r="K330" s="23"/>
      <c r="L330" s="23"/>
      <c r="M330" s="149"/>
      <c r="N330" s="24"/>
      <c r="O330" s="24"/>
      <c r="P330" s="24"/>
      <c r="Q330" s="24"/>
      <c r="R330" s="271"/>
      <c r="S330" s="182" t="str">
        <f t="shared" ca="1" si="18"/>
        <v/>
      </c>
      <c r="T330" s="272">
        <f t="shared" ca="1" si="19"/>
        <v>0</v>
      </c>
      <c r="U330" s="184">
        <f t="shared" si="20"/>
        <v>0</v>
      </c>
      <c r="V330" s="277"/>
      <c r="W330" s="42"/>
      <c r="X330" s="42"/>
      <c r="Y330" s="42"/>
      <c r="Z330" s="42"/>
      <c r="AA330" s="42"/>
      <c r="AB330" s="42"/>
      <c r="AC330" s="42"/>
      <c r="AD330" s="42"/>
      <c r="AE330" s="42"/>
      <c r="AF330" s="42"/>
      <c r="AG330" s="42"/>
      <c r="AH330" s="42"/>
      <c r="AI330" s="42"/>
      <c r="AJ330" s="42"/>
    </row>
    <row r="331" spans="1:36" x14ac:dyDescent="0.3">
      <c r="A331" s="55">
        <f t="shared" si="21"/>
        <v>313</v>
      </c>
      <c r="B331" s="23"/>
      <c r="C331" s="23"/>
      <c r="D331" s="23"/>
      <c r="E331" s="35"/>
      <c r="F331" s="23"/>
      <c r="G331" s="23"/>
      <c r="H331" s="23"/>
      <c r="I331" s="23"/>
      <c r="J331" s="23"/>
      <c r="K331" s="23"/>
      <c r="L331" s="23"/>
      <c r="M331" s="149"/>
      <c r="N331" s="24"/>
      <c r="O331" s="24"/>
      <c r="P331" s="24"/>
      <c r="Q331" s="24"/>
      <c r="R331" s="271"/>
      <c r="S331" s="182" t="str">
        <f t="shared" ca="1" si="18"/>
        <v/>
      </c>
      <c r="T331" s="272">
        <f t="shared" ca="1" si="19"/>
        <v>0</v>
      </c>
      <c r="U331" s="184">
        <f t="shared" si="20"/>
        <v>0</v>
      </c>
      <c r="V331" s="277"/>
      <c r="W331" s="42"/>
      <c r="X331" s="42"/>
      <c r="Y331" s="42"/>
      <c r="Z331" s="42"/>
      <c r="AA331" s="42"/>
      <c r="AB331" s="42"/>
      <c r="AC331" s="42"/>
      <c r="AD331" s="42"/>
      <c r="AE331" s="42"/>
      <c r="AF331" s="42"/>
      <c r="AG331" s="42"/>
      <c r="AH331" s="42"/>
      <c r="AI331" s="42"/>
      <c r="AJ331" s="42"/>
    </row>
    <row r="332" spans="1:36" x14ac:dyDescent="0.3">
      <c r="A332" s="55">
        <f t="shared" si="21"/>
        <v>314</v>
      </c>
      <c r="B332" s="23"/>
      <c r="C332" s="23"/>
      <c r="D332" s="23"/>
      <c r="E332" s="35"/>
      <c r="F332" s="23"/>
      <c r="G332" s="23"/>
      <c r="H332" s="23"/>
      <c r="I332" s="23"/>
      <c r="J332" s="23"/>
      <c r="K332" s="23"/>
      <c r="L332" s="23"/>
      <c r="M332" s="149"/>
      <c r="N332" s="24"/>
      <c r="O332" s="24"/>
      <c r="P332" s="24"/>
      <c r="Q332" s="24"/>
      <c r="R332" s="271"/>
      <c r="S332" s="182" t="str">
        <f t="shared" ca="1" si="18"/>
        <v/>
      </c>
      <c r="T332" s="272">
        <f t="shared" ca="1" si="19"/>
        <v>0</v>
      </c>
      <c r="U332" s="184">
        <f t="shared" si="20"/>
        <v>0</v>
      </c>
      <c r="V332" s="277"/>
      <c r="W332" s="42"/>
      <c r="X332" s="42"/>
      <c r="Y332" s="42"/>
      <c r="Z332" s="42"/>
      <c r="AA332" s="42"/>
      <c r="AB332" s="42"/>
      <c r="AC332" s="42"/>
      <c r="AD332" s="42"/>
      <c r="AE332" s="42"/>
      <c r="AF332" s="42"/>
      <c r="AG332" s="42"/>
      <c r="AH332" s="42"/>
      <c r="AI332" s="42"/>
      <c r="AJ332" s="42"/>
    </row>
    <row r="333" spans="1:36" x14ac:dyDescent="0.3">
      <c r="A333" s="55">
        <f t="shared" si="21"/>
        <v>315</v>
      </c>
      <c r="B333" s="23"/>
      <c r="C333" s="23"/>
      <c r="D333" s="23"/>
      <c r="E333" s="35"/>
      <c r="F333" s="23"/>
      <c r="G333" s="23"/>
      <c r="H333" s="23"/>
      <c r="I333" s="23"/>
      <c r="J333" s="23"/>
      <c r="K333" s="23"/>
      <c r="L333" s="23"/>
      <c r="M333" s="149"/>
      <c r="N333" s="24"/>
      <c r="O333" s="24"/>
      <c r="P333" s="24"/>
      <c r="Q333" s="24"/>
      <c r="R333" s="271"/>
      <c r="S333" s="182" t="str">
        <f t="shared" ca="1" si="18"/>
        <v/>
      </c>
      <c r="T333" s="272">
        <f t="shared" ca="1" si="19"/>
        <v>0</v>
      </c>
      <c r="U333" s="184">
        <f t="shared" si="20"/>
        <v>0</v>
      </c>
      <c r="V333" s="277"/>
      <c r="W333" s="42"/>
      <c r="X333" s="42"/>
      <c r="Y333" s="42"/>
      <c r="Z333" s="42"/>
      <c r="AA333" s="42"/>
      <c r="AB333" s="42"/>
      <c r="AC333" s="42"/>
      <c r="AD333" s="42"/>
      <c r="AE333" s="42"/>
      <c r="AF333" s="42"/>
      <c r="AG333" s="42"/>
      <c r="AH333" s="42"/>
      <c r="AI333" s="42"/>
      <c r="AJ333" s="42"/>
    </row>
    <row r="334" spans="1:36" x14ac:dyDescent="0.3">
      <c r="A334" s="55">
        <f t="shared" si="21"/>
        <v>316</v>
      </c>
      <c r="B334" s="23"/>
      <c r="C334" s="23"/>
      <c r="D334" s="23"/>
      <c r="E334" s="35"/>
      <c r="F334" s="23"/>
      <c r="G334" s="23"/>
      <c r="H334" s="23"/>
      <c r="I334" s="23"/>
      <c r="J334" s="23"/>
      <c r="K334" s="23"/>
      <c r="L334" s="23"/>
      <c r="M334" s="149"/>
      <c r="N334" s="24"/>
      <c r="O334" s="24"/>
      <c r="P334" s="24"/>
      <c r="Q334" s="24"/>
      <c r="R334" s="271"/>
      <c r="S334" s="182" t="str">
        <f t="shared" ca="1" si="18"/>
        <v/>
      </c>
      <c r="T334" s="272">
        <f t="shared" ca="1" si="19"/>
        <v>0</v>
      </c>
      <c r="U334" s="184">
        <f t="shared" si="20"/>
        <v>0</v>
      </c>
      <c r="V334" s="277"/>
      <c r="W334" s="42"/>
      <c r="X334" s="42"/>
      <c r="Y334" s="42"/>
      <c r="Z334" s="42"/>
      <c r="AA334" s="42"/>
      <c r="AB334" s="42"/>
      <c r="AC334" s="42"/>
      <c r="AD334" s="42"/>
      <c r="AE334" s="42"/>
      <c r="AF334" s="42"/>
      <c r="AG334" s="42"/>
      <c r="AH334" s="42"/>
      <c r="AI334" s="42"/>
      <c r="AJ334" s="42"/>
    </row>
    <row r="335" spans="1:36" x14ac:dyDescent="0.3">
      <c r="A335" s="55">
        <f t="shared" si="21"/>
        <v>317</v>
      </c>
      <c r="B335" s="23"/>
      <c r="C335" s="23"/>
      <c r="D335" s="23"/>
      <c r="E335" s="35"/>
      <c r="F335" s="23"/>
      <c r="G335" s="23"/>
      <c r="H335" s="23"/>
      <c r="I335" s="23"/>
      <c r="J335" s="23"/>
      <c r="K335" s="23"/>
      <c r="L335" s="23"/>
      <c r="M335" s="149"/>
      <c r="N335" s="24"/>
      <c r="O335" s="24"/>
      <c r="P335" s="24"/>
      <c r="Q335" s="24"/>
      <c r="R335" s="271"/>
      <c r="S335" s="182" t="str">
        <f t="shared" ca="1" si="18"/>
        <v/>
      </c>
      <c r="T335" s="272">
        <f t="shared" ca="1" si="19"/>
        <v>0</v>
      </c>
      <c r="U335" s="184">
        <f t="shared" si="20"/>
        <v>0</v>
      </c>
      <c r="V335" s="277"/>
      <c r="W335" s="42"/>
      <c r="X335" s="42"/>
      <c r="Y335" s="42"/>
      <c r="Z335" s="42"/>
      <c r="AA335" s="42"/>
      <c r="AB335" s="42"/>
      <c r="AC335" s="42"/>
      <c r="AD335" s="42"/>
      <c r="AE335" s="42"/>
      <c r="AF335" s="42"/>
      <c r="AG335" s="42"/>
      <c r="AH335" s="42"/>
      <c r="AI335" s="42"/>
      <c r="AJ335" s="42"/>
    </row>
    <row r="336" spans="1:36" x14ac:dyDescent="0.3">
      <c r="A336" s="55">
        <f t="shared" si="21"/>
        <v>318</v>
      </c>
      <c r="B336" s="23"/>
      <c r="C336" s="23"/>
      <c r="D336" s="23"/>
      <c r="E336" s="35"/>
      <c r="F336" s="23"/>
      <c r="G336" s="23"/>
      <c r="H336" s="23"/>
      <c r="I336" s="23"/>
      <c r="J336" s="23"/>
      <c r="K336" s="23"/>
      <c r="L336" s="23"/>
      <c r="M336" s="149"/>
      <c r="N336" s="24"/>
      <c r="O336" s="24"/>
      <c r="P336" s="24"/>
      <c r="Q336" s="24"/>
      <c r="R336" s="271"/>
      <c r="S336" s="182" t="str">
        <f t="shared" ca="1" si="18"/>
        <v/>
      </c>
      <c r="T336" s="272">
        <f t="shared" ca="1" si="19"/>
        <v>0</v>
      </c>
      <c r="U336" s="184">
        <f t="shared" si="20"/>
        <v>0</v>
      </c>
      <c r="V336" s="277"/>
      <c r="W336" s="42"/>
      <c r="X336" s="42"/>
      <c r="Y336" s="42"/>
      <c r="Z336" s="42"/>
      <c r="AA336" s="42"/>
      <c r="AB336" s="42"/>
      <c r="AC336" s="42"/>
      <c r="AD336" s="42"/>
      <c r="AE336" s="42"/>
      <c r="AF336" s="42"/>
      <c r="AG336" s="42"/>
      <c r="AH336" s="42"/>
      <c r="AI336" s="42"/>
      <c r="AJ336" s="42"/>
    </row>
    <row r="337" spans="1:36" x14ac:dyDescent="0.3">
      <c r="A337" s="55">
        <f t="shared" si="21"/>
        <v>319</v>
      </c>
      <c r="B337" s="23"/>
      <c r="C337" s="23"/>
      <c r="D337" s="23"/>
      <c r="E337" s="35"/>
      <c r="F337" s="23"/>
      <c r="G337" s="23"/>
      <c r="H337" s="23"/>
      <c r="I337" s="23"/>
      <c r="J337" s="23"/>
      <c r="K337" s="23"/>
      <c r="L337" s="23"/>
      <c r="M337" s="149"/>
      <c r="N337" s="24"/>
      <c r="O337" s="24"/>
      <c r="P337" s="24"/>
      <c r="Q337" s="24"/>
      <c r="R337" s="271"/>
      <c r="S337" s="182" t="str">
        <f t="shared" ca="1" si="18"/>
        <v/>
      </c>
      <c r="T337" s="272">
        <f t="shared" ca="1" si="19"/>
        <v>0</v>
      </c>
      <c r="U337" s="184">
        <f t="shared" si="20"/>
        <v>0</v>
      </c>
      <c r="V337" s="277"/>
      <c r="W337" s="42"/>
      <c r="X337" s="42"/>
      <c r="Y337" s="42"/>
      <c r="Z337" s="42"/>
      <c r="AA337" s="42"/>
      <c r="AB337" s="42"/>
      <c r="AC337" s="42"/>
      <c r="AD337" s="42"/>
      <c r="AE337" s="42"/>
      <c r="AF337" s="42"/>
      <c r="AG337" s="42"/>
      <c r="AH337" s="42"/>
      <c r="AI337" s="42"/>
      <c r="AJ337" s="42"/>
    </row>
    <row r="338" spans="1:36" x14ac:dyDescent="0.3">
      <c r="A338" s="55">
        <f t="shared" si="21"/>
        <v>320</v>
      </c>
      <c r="B338" s="23"/>
      <c r="C338" s="23"/>
      <c r="D338" s="23"/>
      <c r="E338" s="35"/>
      <c r="F338" s="23"/>
      <c r="G338" s="23"/>
      <c r="H338" s="23"/>
      <c r="I338" s="23"/>
      <c r="J338" s="23"/>
      <c r="K338" s="23"/>
      <c r="L338" s="23"/>
      <c r="M338" s="149"/>
      <c r="N338" s="24"/>
      <c r="O338" s="24"/>
      <c r="P338" s="24"/>
      <c r="Q338" s="24"/>
      <c r="R338" s="271"/>
      <c r="S338" s="182" t="str">
        <f t="shared" ca="1" si="18"/>
        <v/>
      </c>
      <c r="T338" s="272">
        <f t="shared" ca="1" si="19"/>
        <v>0</v>
      </c>
      <c r="U338" s="184">
        <f t="shared" si="20"/>
        <v>0</v>
      </c>
      <c r="V338" s="277"/>
      <c r="W338" s="42"/>
      <c r="X338" s="42"/>
      <c r="Y338" s="42"/>
      <c r="Z338" s="42"/>
      <c r="AA338" s="42"/>
      <c r="AB338" s="42"/>
      <c r="AC338" s="42"/>
      <c r="AD338" s="42"/>
      <c r="AE338" s="42"/>
      <c r="AF338" s="42"/>
      <c r="AG338" s="42"/>
      <c r="AH338" s="42"/>
      <c r="AI338" s="42"/>
      <c r="AJ338" s="42"/>
    </row>
    <row r="339" spans="1:36" x14ac:dyDescent="0.3">
      <c r="A339" s="55">
        <f t="shared" si="21"/>
        <v>321</v>
      </c>
      <c r="B339" s="23"/>
      <c r="C339" s="23"/>
      <c r="D339" s="23"/>
      <c r="E339" s="35"/>
      <c r="F339" s="23"/>
      <c r="G339" s="23"/>
      <c r="H339" s="23"/>
      <c r="I339" s="23"/>
      <c r="J339" s="23"/>
      <c r="K339" s="23"/>
      <c r="L339" s="23"/>
      <c r="M339" s="149"/>
      <c r="N339" s="24"/>
      <c r="O339" s="24"/>
      <c r="P339" s="24"/>
      <c r="Q339" s="24"/>
      <c r="R339" s="271"/>
      <c r="S339" s="182" t="str">
        <f t="shared" ref="S339:S402" ca="1" si="22">IF(AND(T339&gt;14,T339&lt;35,OR($G339="African",$G339="Coloured",$G339="Indian")),"Yes","")</f>
        <v/>
      </c>
      <c r="T339" s="272">
        <f t="shared" ref="T339:T402" ca="1" si="23">IFERROR(((NOW()-DATE(U339&amp;LEFT($E339,2),MID($E339,3,2),MID($E339,5,2)))/365),0)</f>
        <v>0</v>
      </c>
      <c r="U339" s="184">
        <f t="shared" ref="U339:U402" si="24">IFERROR(IF(VALUE(LEFT($E339,2))&lt;25,20,19),0)</f>
        <v>0</v>
      </c>
      <c r="V339" s="277"/>
      <c r="W339" s="42"/>
      <c r="X339" s="42"/>
      <c r="Y339" s="42"/>
      <c r="Z339" s="42"/>
      <c r="AA339" s="42"/>
      <c r="AB339" s="42"/>
      <c r="AC339" s="42"/>
      <c r="AD339" s="42"/>
      <c r="AE339" s="42"/>
      <c r="AF339" s="42"/>
      <c r="AG339" s="42"/>
      <c r="AH339" s="42"/>
      <c r="AI339" s="42"/>
      <c r="AJ339" s="42"/>
    </row>
    <row r="340" spans="1:36" x14ac:dyDescent="0.3">
      <c r="A340" s="55">
        <f t="shared" si="21"/>
        <v>322</v>
      </c>
      <c r="B340" s="23"/>
      <c r="C340" s="23"/>
      <c r="D340" s="23"/>
      <c r="E340" s="35"/>
      <c r="F340" s="23"/>
      <c r="G340" s="23"/>
      <c r="H340" s="23"/>
      <c r="I340" s="23"/>
      <c r="J340" s="23"/>
      <c r="K340" s="23"/>
      <c r="L340" s="23"/>
      <c r="M340" s="149"/>
      <c r="N340" s="24"/>
      <c r="O340" s="24"/>
      <c r="P340" s="24"/>
      <c r="Q340" s="24"/>
      <c r="R340" s="271"/>
      <c r="S340" s="182" t="str">
        <f t="shared" ca="1" si="22"/>
        <v/>
      </c>
      <c r="T340" s="272">
        <f t="shared" ca="1" si="23"/>
        <v>0</v>
      </c>
      <c r="U340" s="184">
        <f t="shared" si="24"/>
        <v>0</v>
      </c>
      <c r="V340" s="277"/>
      <c r="W340" s="42"/>
      <c r="X340" s="42"/>
      <c r="Y340" s="42"/>
      <c r="Z340" s="42"/>
      <c r="AA340" s="42"/>
      <c r="AB340" s="42"/>
      <c r="AC340" s="42"/>
      <c r="AD340" s="42"/>
      <c r="AE340" s="42"/>
      <c r="AF340" s="42"/>
      <c r="AG340" s="42"/>
      <c r="AH340" s="42"/>
      <c r="AI340" s="42"/>
      <c r="AJ340" s="42"/>
    </row>
    <row r="341" spans="1:36" x14ac:dyDescent="0.3">
      <c r="A341" s="55">
        <f t="shared" ref="A341:A404" si="25">A340+1</f>
        <v>323</v>
      </c>
      <c r="B341" s="23"/>
      <c r="C341" s="23"/>
      <c r="D341" s="23"/>
      <c r="E341" s="35"/>
      <c r="F341" s="23"/>
      <c r="G341" s="23"/>
      <c r="H341" s="23"/>
      <c r="I341" s="23"/>
      <c r="J341" s="23"/>
      <c r="K341" s="23"/>
      <c r="L341" s="23"/>
      <c r="M341" s="149"/>
      <c r="N341" s="24"/>
      <c r="O341" s="24"/>
      <c r="P341" s="24"/>
      <c r="Q341" s="24"/>
      <c r="R341" s="271"/>
      <c r="S341" s="182" t="str">
        <f t="shared" ca="1" si="22"/>
        <v/>
      </c>
      <c r="T341" s="272">
        <f t="shared" ca="1" si="23"/>
        <v>0</v>
      </c>
      <c r="U341" s="184">
        <f t="shared" si="24"/>
        <v>0</v>
      </c>
      <c r="V341" s="277"/>
      <c r="W341" s="42"/>
      <c r="X341" s="42"/>
      <c r="Y341" s="42"/>
      <c r="Z341" s="42"/>
      <c r="AA341" s="42"/>
      <c r="AB341" s="42"/>
      <c r="AC341" s="42"/>
      <c r="AD341" s="42"/>
      <c r="AE341" s="42"/>
      <c r="AF341" s="42"/>
      <c r="AG341" s="42"/>
      <c r="AH341" s="42"/>
      <c r="AI341" s="42"/>
      <c r="AJ341" s="42"/>
    </row>
    <row r="342" spans="1:36" x14ac:dyDescent="0.3">
      <c r="A342" s="55">
        <f t="shared" si="25"/>
        <v>324</v>
      </c>
      <c r="B342" s="23"/>
      <c r="C342" s="23"/>
      <c r="D342" s="23"/>
      <c r="E342" s="35"/>
      <c r="F342" s="23"/>
      <c r="G342" s="23"/>
      <c r="H342" s="23"/>
      <c r="I342" s="23"/>
      <c r="J342" s="23"/>
      <c r="K342" s="23"/>
      <c r="L342" s="23"/>
      <c r="M342" s="149"/>
      <c r="N342" s="24"/>
      <c r="O342" s="24"/>
      <c r="P342" s="24"/>
      <c r="Q342" s="24"/>
      <c r="R342" s="271"/>
      <c r="S342" s="182" t="str">
        <f t="shared" ca="1" si="22"/>
        <v/>
      </c>
      <c r="T342" s="272">
        <f t="shared" ca="1" si="23"/>
        <v>0</v>
      </c>
      <c r="U342" s="184">
        <f t="shared" si="24"/>
        <v>0</v>
      </c>
      <c r="V342" s="277"/>
      <c r="W342" s="42"/>
      <c r="X342" s="42"/>
      <c r="Y342" s="42"/>
      <c r="Z342" s="42"/>
      <c r="AA342" s="42"/>
      <c r="AB342" s="42"/>
      <c r="AC342" s="42"/>
      <c r="AD342" s="42"/>
      <c r="AE342" s="42"/>
      <c r="AF342" s="42"/>
      <c r="AG342" s="42"/>
      <c r="AH342" s="42"/>
      <c r="AI342" s="42"/>
      <c r="AJ342" s="42"/>
    </row>
    <row r="343" spans="1:36" x14ac:dyDescent="0.3">
      <c r="A343" s="55">
        <f t="shared" si="25"/>
        <v>325</v>
      </c>
      <c r="B343" s="23"/>
      <c r="C343" s="23"/>
      <c r="D343" s="23"/>
      <c r="E343" s="35"/>
      <c r="F343" s="23"/>
      <c r="G343" s="23"/>
      <c r="H343" s="23"/>
      <c r="I343" s="23"/>
      <c r="J343" s="23"/>
      <c r="K343" s="23"/>
      <c r="L343" s="23"/>
      <c r="M343" s="149"/>
      <c r="N343" s="24"/>
      <c r="O343" s="24"/>
      <c r="P343" s="24"/>
      <c r="Q343" s="24"/>
      <c r="R343" s="271"/>
      <c r="S343" s="182" t="str">
        <f t="shared" ca="1" si="22"/>
        <v/>
      </c>
      <c r="T343" s="272">
        <f t="shared" ca="1" si="23"/>
        <v>0</v>
      </c>
      <c r="U343" s="184">
        <f t="shared" si="24"/>
        <v>0</v>
      </c>
      <c r="V343" s="277"/>
      <c r="W343" s="42"/>
      <c r="X343" s="42"/>
      <c r="Y343" s="42"/>
      <c r="Z343" s="42"/>
      <c r="AA343" s="42"/>
      <c r="AB343" s="42"/>
      <c r="AC343" s="42"/>
      <c r="AD343" s="42"/>
      <c r="AE343" s="42"/>
      <c r="AF343" s="42"/>
      <c r="AG343" s="42"/>
      <c r="AH343" s="42"/>
      <c r="AI343" s="42"/>
      <c r="AJ343" s="42"/>
    </row>
    <row r="344" spans="1:36" x14ac:dyDescent="0.3">
      <c r="A344" s="55">
        <f t="shared" si="25"/>
        <v>326</v>
      </c>
      <c r="B344" s="23"/>
      <c r="C344" s="23"/>
      <c r="D344" s="23"/>
      <c r="E344" s="35"/>
      <c r="F344" s="23"/>
      <c r="G344" s="23"/>
      <c r="H344" s="23"/>
      <c r="I344" s="23"/>
      <c r="J344" s="23"/>
      <c r="K344" s="23"/>
      <c r="L344" s="23"/>
      <c r="M344" s="149"/>
      <c r="N344" s="24"/>
      <c r="O344" s="24"/>
      <c r="P344" s="24"/>
      <c r="Q344" s="24"/>
      <c r="R344" s="271"/>
      <c r="S344" s="182" t="str">
        <f t="shared" ca="1" si="22"/>
        <v/>
      </c>
      <c r="T344" s="272">
        <f t="shared" ca="1" si="23"/>
        <v>0</v>
      </c>
      <c r="U344" s="184">
        <f t="shared" si="24"/>
        <v>0</v>
      </c>
      <c r="V344" s="277"/>
      <c r="W344" s="42"/>
      <c r="X344" s="42"/>
      <c r="Y344" s="42"/>
      <c r="Z344" s="42"/>
      <c r="AA344" s="42"/>
      <c r="AB344" s="42"/>
      <c r="AC344" s="42"/>
      <c r="AD344" s="42"/>
      <c r="AE344" s="42"/>
      <c r="AF344" s="42"/>
      <c r="AG344" s="42"/>
      <c r="AH344" s="42"/>
      <c r="AI344" s="42"/>
      <c r="AJ344" s="42"/>
    </row>
    <row r="345" spans="1:36" x14ac:dyDescent="0.3">
      <c r="A345" s="55">
        <f t="shared" si="25"/>
        <v>327</v>
      </c>
      <c r="B345" s="23"/>
      <c r="C345" s="23"/>
      <c r="D345" s="23"/>
      <c r="E345" s="35"/>
      <c r="F345" s="23"/>
      <c r="G345" s="23"/>
      <c r="H345" s="23"/>
      <c r="I345" s="23"/>
      <c r="J345" s="23"/>
      <c r="K345" s="23"/>
      <c r="L345" s="23"/>
      <c r="M345" s="149"/>
      <c r="N345" s="24"/>
      <c r="O345" s="24"/>
      <c r="P345" s="24"/>
      <c r="Q345" s="24"/>
      <c r="R345" s="271"/>
      <c r="S345" s="182" t="str">
        <f t="shared" ca="1" si="22"/>
        <v/>
      </c>
      <c r="T345" s="272">
        <f t="shared" ca="1" si="23"/>
        <v>0</v>
      </c>
      <c r="U345" s="184">
        <f t="shared" si="24"/>
        <v>0</v>
      </c>
      <c r="V345" s="277"/>
      <c r="W345" s="42"/>
      <c r="X345" s="42"/>
      <c r="Y345" s="42"/>
      <c r="Z345" s="42"/>
      <c r="AA345" s="42"/>
      <c r="AB345" s="42"/>
      <c r="AC345" s="42"/>
      <c r="AD345" s="42"/>
      <c r="AE345" s="42"/>
      <c r="AF345" s="42"/>
      <c r="AG345" s="42"/>
      <c r="AH345" s="42"/>
      <c r="AI345" s="42"/>
      <c r="AJ345" s="42"/>
    </row>
    <row r="346" spans="1:36" x14ac:dyDescent="0.3">
      <c r="A346" s="55">
        <f t="shared" si="25"/>
        <v>328</v>
      </c>
      <c r="B346" s="23"/>
      <c r="C346" s="23"/>
      <c r="D346" s="23"/>
      <c r="E346" s="35"/>
      <c r="F346" s="23"/>
      <c r="G346" s="23"/>
      <c r="H346" s="23"/>
      <c r="I346" s="23"/>
      <c r="J346" s="23"/>
      <c r="K346" s="23"/>
      <c r="L346" s="23"/>
      <c r="M346" s="149"/>
      <c r="N346" s="24"/>
      <c r="O346" s="24"/>
      <c r="P346" s="24"/>
      <c r="Q346" s="24"/>
      <c r="R346" s="271"/>
      <c r="S346" s="182" t="str">
        <f t="shared" ca="1" si="22"/>
        <v/>
      </c>
      <c r="T346" s="272">
        <f t="shared" ca="1" si="23"/>
        <v>0</v>
      </c>
      <c r="U346" s="184">
        <f t="shared" si="24"/>
        <v>0</v>
      </c>
      <c r="V346" s="277"/>
      <c r="W346" s="42"/>
      <c r="X346" s="42"/>
      <c r="Y346" s="42"/>
      <c r="Z346" s="42"/>
      <c r="AA346" s="42"/>
      <c r="AB346" s="42"/>
      <c r="AC346" s="42"/>
      <c r="AD346" s="42"/>
      <c r="AE346" s="42"/>
      <c r="AF346" s="42"/>
      <c r="AG346" s="42"/>
      <c r="AH346" s="42"/>
      <c r="AI346" s="42"/>
      <c r="AJ346" s="42"/>
    </row>
    <row r="347" spans="1:36" x14ac:dyDescent="0.3">
      <c r="A347" s="55">
        <f t="shared" si="25"/>
        <v>329</v>
      </c>
      <c r="B347" s="23"/>
      <c r="C347" s="23"/>
      <c r="D347" s="23"/>
      <c r="E347" s="35"/>
      <c r="F347" s="23"/>
      <c r="G347" s="23"/>
      <c r="H347" s="23"/>
      <c r="I347" s="23"/>
      <c r="J347" s="23"/>
      <c r="K347" s="23"/>
      <c r="L347" s="23"/>
      <c r="M347" s="149"/>
      <c r="N347" s="24"/>
      <c r="O347" s="24"/>
      <c r="P347" s="24"/>
      <c r="Q347" s="24"/>
      <c r="R347" s="271"/>
      <c r="S347" s="182" t="str">
        <f t="shared" ca="1" si="22"/>
        <v/>
      </c>
      <c r="T347" s="272">
        <f t="shared" ca="1" si="23"/>
        <v>0</v>
      </c>
      <c r="U347" s="184">
        <f t="shared" si="24"/>
        <v>0</v>
      </c>
      <c r="V347" s="277"/>
      <c r="W347" s="42"/>
      <c r="X347" s="42"/>
      <c r="Y347" s="42"/>
      <c r="Z347" s="42"/>
      <c r="AA347" s="42"/>
      <c r="AB347" s="42"/>
      <c r="AC347" s="42"/>
      <c r="AD347" s="42"/>
      <c r="AE347" s="42"/>
      <c r="AF347" s="42"/>
      <c r="AG347" s="42"/>
      <c r="AH347" s="42"/>
      <c r="AI347" s="42"/>
      <c r="AJ347" s="42"/>
    </row>
    <row r="348" spans="1:36" x14ac:dyDescent="0.3">
      <c r="A348" s="55">
        <f t="shared" si="25"/>
        <v>330</v>
      </c>
      <c r="B348" s="23"/>
      <c r="C348" s="23"/>
      <c r="D348" s="23"/>
      <c r="E348" s="35"/>
      <c r="F348" s="23"/>
      <c r="G348" s="23"/>
      <c r="H348" s="23"/>
      <c r="I348" s="23"/>
      <c r="J348" s="23"/>
      <c r="K348" s="23"/>
      <c r="L348" s="23"/>
      <c r="M348" s="149"/>
      <c r="N348" s="24"/>
      <c r="O348" s="24"/>
      <c r="P348" s="24"/>
      <c r="Q348" s="24"/>
      <c r="R348" s="271"/>
      <c r="S348" s="182" t="str">
        <f t="shared" ca="1" si="22"/>
        <v/>
      </c>
      <c r="T348" s="272">
        <f t="shared" ca="1" si="23"/>
        <v>0</v>
      </c>
      <c r="U348" s="184">
        <f t="shared" si="24"/>
        <v>0</v>
      </c>
      <c r="V348" s="277"/>
      <c r="W348" s="42"/>
      <c r="X348" s="42"/>
      <c r="Y348" s="42"/>
      <c r="Z348" s="42"/>
      <c r="AA348" s="42"/>
      <c r="AB348" s="42"/>
      <c r="AC348" s="42"/>
      <c r="AD348" s="42"/>
      <c r="AE348" s="42"/>
      <c r="AF348" s="42"/>
      <c r="AG348" s="42"/>
      <c r="AH348" s="42"/>
      <c r="AI348" s="42"/>
      <c r="AJ348" s="42"/>
    </row>
    <row r="349" spans="1:36" x14ac:dyDescent="0.3">
      <c r="A349" s="55">
        <f t="shared" si="25"/>
        <v>331</v>
      </c>
      <c r="B349" s="23"/>
      <c r="C349" s="23"/>
      <c r="D349" s="23"/>
      <c r="E349" s="35"/>
      <c r="F349" s="23"/>
      <c r="G349" s="23"/>
      <c r="H349" s="23"/>
      <c r="I349" s="23"/>
      <c r="J349" s="23"/>
      <c r="K349" s="23"/>
      <c r="L349" s="23"/>
      <c r="M349" s="149"/>
      <c r="N349" s="24"/>
      <c r="O349" s="24"/>
      <c r="P349" s="24"/>
      <c r="Q349" s="24"/>
      <c r="R349" s="271"/>
      <c r="S349" s="182" t="str">
        <f t="shared" ca="1" si="22"/>
        <v/>
      </c>
      <c r="T349" s="272">
        <f t="shared" ca="1" si="23"/>
        <v>0</v>
      </c>
      <c r="U349" s="184">
        <f t="shared" si="24"/>
        <v>0</v>
      </c>
      <c r="V349" s="277"/>
      <c r="W349" s="42"/>
      <c r="X349" s="42"/>
      <c r="Y349" s="42"/>
      <c r="Z349" s="42"/>
      <c r="AA349" s="42"/>
      <c r="AB349" s="42"/>
      <c r="AC349" s="42"/>
      <c r="AD349" s="42"/>
      <c r="AE349" s="42"/>
      <c r="AF349" s="42"/>
      <c r="AG349" s="42"/>
      <c r="AH349" s="42"/>
      <c r="AI349" s="42"/>
      <c r="AJ349" s="42"/>
    </row>
    <row r="350" spans="1:36" x14ac:dyDescent="0.3">
      <c r="A350" s="55">
        <f t="shared" si="25"/>
        <v>332</v>
      </c>
      <c r="B350" s="23"/>
      <c r="C350" s="23"/>
      <c r="D350" s="23"/>
      <c r="E350" s="35"/>
      <c r="F350" s="23"/>
      <c r="G350" s="23"/>
      <c r="H350" s="23"/>
      <c r="I350" s="23"/>
      <c r="J350" s="23"/>
      <c r="K350" s="23"/>
      <c r="L350" s="23"/>
      <c r="M350" s="149"/>
      <c r="N350" s="24"/>
      <c r="O350" s="24"/>
      <c r="P350" s="24"/>
      <c r="Q350" s="24"/>
      <c r="R350" s="271"/>
      <c r="S350" s="182" t="str">
        <f t="shared" ca="1" si="22"/>
        <v/>
      </c>
      <c r="T350" s="272">
        <f t="shared" ca="1" si="23"/>
        <v>0</v>
      </c>
      <c r="U350" s="184">
        <f t="shared" si="24"/>
        <v>0</v>
      </c>
      <c r="V350" s="277"/>
      <c r="W350" s="42"/>
      <c r="X350" s="42"/>
      <c r="Y350" s="42"/>
      <c r="Z350" s="42"/>
      <c r="AA350" s="42"/>
      <c r="AB350" s="42"/>
      <c r="AC350" s="42"/>
      <c r="AD350" s="42"/>
      <c r="AE350" s="42"/>
      <c r="AF350" s="42"/>
      <c r="AG350" s="42"/>
      <c r="AH350" s="42"/>
      <c r="AI350" s="42"/>
      <c r="AJ350" s="42"/>
    </row>
    <row r="351" spans="1:36" x14ac:dyDescent="0.3">
      <c r="A351" s="55">
        <f t="shared" si="25"/>
        <v>333</v>
      </c>
      <c r="B351" s="23"/>
      <c r="C351" s="23"/>
      <c r="D351" s="23"/>
      <c r="E351" s="35"/>
      <c r="F351" s="23"/>
      <c r="G351" s="23"/>
      <c r="H351" s="23"/>
      <c r="I351" s="23"/>
      <c r="J351" s="23"/>
      <c r="K351" s="23"/>
      <c r="L351" s="23"/>
      <c r="M351" s="149"/>
      <c r="N351" s="24"/>
      <c r="O351" s="24"/>
      <c r="P351" s="24"/>
      <c r="Q351" s="24"/>
      <c r="R351" s="271"/>
      <c r="S351" s="182" t="str">
        <f t="shared" ca="1" si="22"/>
        <v/>
      </c>
      <c r="T351" s="272">
        <f t="shared" ca="1" si="23"/>
        <v>0</v>
      </c>
      <c r="U351" s="184">
        <f t="shared" si="24"/>
        <v>0</v>
      </c>
      <c r="V351" s="277"/>
      <c r="W351" s="42"/>
      <c r="X351" s="42"/>
      <c r="Y351" s="42"/>
      <c r="Z351" s="42"/>
      <c r="AA351" s="42"/>
      <c r="AB351" s="42"/>
      <c r="AC351" s="42"/>
      <c r="AD351" s="42"/>
      <c r="AE351" s="42"/>
      <c r="AF351" s="42"/>
      <c r="AG351" s="42"/>
      <c r="AH351" s="42"/>
      <c r="AI351" s="42"/>
      <c r="AJ351" s="42"/>
    </row>
    <row r="352" spans="1:36" x14ac:dyDescent="0.3">
      <c r="A352" s="55">
        <f t="shared" si="25"/>
        <v>334</v>
      </c>
      <c r="B352" s="23"/>
      <c r="C352" s="23"/>
      <c r="D352" s="23"/>
      <c r="E352" s="35"/>
      <c r="F352" s="23"/>
      <c r="G352" s="23"/>
      <c r="H352" s="23"/>
      <c r="I352" s="23"/>
      <c r="J352" s="23"/>
      <c r="K352" s="23"/>
      <c r="L352" s="23"/>
      <c r="M352" s="149"/>
      <c r="N352" s="24"/>
      <c r="O352" s="24"/>
      <c r="P352" s="24"/>
      <c r="Q352" s="24"/>
      <c r="R352" s="271"/>
      <c r="S352" s="182" t="str">
        <f t="shared" ca="1" si="22"/>
        <v/>
      </c>
      <c r="T352" s="272">
        <f t="shared" ca="1" si="23"/>
        <v>0</v>
      </c>
      <c r="U352" s="184">
        <f t="shared" si="24"/>
        <v>0</v>
      </c>
      <c r="V352" s="277"/>
      <c r="W352" s="42"/>
      <c r="X352" s="42"/>
      <c r="Y352" s="42"/>
      <c r="Z352" s="42"/>
      <c r="AA352" s="42"/>
      <c r="AB352" s="42"/>
      <c r="AC352" s="42"/>
      <c r="AD352" s="42"/>
      <c r="AE352" s="42"/>
      <c r="AF352" s="42"/>
      <c r="AG352" s="42"/>
      <c r="AH352" s="42"/>
      <c r="AI352" s="42"/>
      <c r="AJ352" s="42"/>
    </row>
    <row r="353" spans="1:36" x14ac:dyDescent="0.3">
      <c r="A353" s="55">
        <f t="shared" si="25"/>
        <v>335</v>
      </c>
      <c r="B353" s="23"/>
      <c r="C353" s="23"/>
      <c r="D353" s="23"/>
      <c r="E353" s="35"/>
      <c r="F353" s="23"/>
      <c r="G353" s="23"/>
      <c r="H353" s="23"/>
      <c r="I353" s="23"/>
      <c r="J353" s="23"/>
      <c r="K353" s="23"/>
      <c r="L353" s="23"/>
      <c r="M353" s="149"/>
      <c r="N353" s="24"/>
      <c r="O353" s="24"/>
      <c r="P353" s="24"/>
      <c r="Q353" s="24"/>
      <c r="R353" s="271"/>
      <c r="S353" s="182" t="str">
        <f t="shared" ca="1" si="22"/>
        <v/>
      </c>
      <c r="T353" s="272">
        <f t="shared" ca="1" si="23"/>
        <v>0</v>
      </c>
      <c r="U353" s="184">
        <f t="shared" si="24"/>
        <v>0</v>
      </c>
      <c r="V353" s="277"/>
      <c r="W353" s="42"/>
      <c r="X353" s="42"/>
      <c r="Y353" s="42"/>
      <c r="Z353" s="42"/>
      <c r="AA353" s="42"/>
      <c r="AB353" s="42"/>
      <c r="AC353" s="42"/>
      <c r="AD353" s="42"/>
      <c r="AE353" s="42"/>
      <c r="AF353" s="42"/>
      <c r="AG353" s="42"/>
      <c r="AH353" s="42"/>
      <c r="AI353" s="42"/>
      <c r="AJ353" s="42"/>
    </row>
    <row r="354" spans="1:36" x14ac:dyDescent="0.3">
      <c r="A354" s="55">
        <f t="shared" si="25"/>
        <v>336</v>
      </c>
      <c r="B354" s="23"/>
      <c r="C354" s="23"/>
      <c r="D354" s="23"/>
      <c r="E354" s="35"/>
      <c r="F354" s="23"/>
      <c r="G354" s="23"/>
      <c r="H354" s="23"/>
      <c r="I354" s="23"/>
      <c r="J354" s="23"/>
      <c r="K354" s="23"/>
      <c r="L354" s="23"/>
      <c r="M354" s="149"/>
      <c r="N354" s="24"/>
      <c r="O354" s="24"/>
      <c r="P354" s="24"/>
      <c r="Q354" s="24"/>
      <c r="R354" s="271"/>
      <c r="S354" s="182" t="str">
        <f t="shared" ca="1" si="22"/>
        <v/>
      </c>
      <c r="T354" s="272">
        <f t="shared" ca="1" si="23"/>
        <v>0</v>
      </c>
      <c r="U354" s="184">
        <f t="shared" si="24"/>
        <v>0</v>
      </c>
      <c r="V354" s="277"/>
      <c r="W354" s="42"/>
      <c r="X354" s="42"/>
      <c r="Y354" s="42"/>
      <c r="Z354" s="42"/>
      <c r="AA354" s="42"/>
      <c r="AB354" s="42"/>
      <c r="AC354" s="42"/>
      <c r="AD354" s="42"/>
      <c r="AE354" s="42"/>
      <c r="AF354" s="42"/>
      <c r="AG354" s="42"/>
      <c r="AH354" s="42"/>
      <c r="AI354" s="42"/>
      <c r="AJ354" s="42"/>
    </row>
    <row r="355" spans="1:36" x14ac:dyDescent="0.3">
      <c r="A355" s="55">
        <f t="shared" si="25"/>
        <v>337</v>
      </c>
      <c r="B355" s="23"/>
      <c r="C355" s="23"/>
      <c r="D355" s="23"/>
      <c r="E355" s="35"/>
      <c r="F355" s="23"/>
      <c r="G355" s="23"/>
      <c r="H355" s="23"/>
      <c r="I355" s="23"/>
      <c r="J355" s="23"/>
      <c r="K355" s="23"/>
      <c r="L355" s="23"/>
      <c r="M355" s="149"/>
      <c r="N355" s="24"/>
      <c r="O355" s="24"/>
      <c r="P355" s="24"/>
      <c r="Q355" s="24"/>
      <c r="R355" s="271"/>
      <c r="S355" s="182" t="str">
        <f t="shared" ca="1" si="22"/>
        <v/>
      </c>
      <c r="T355" s="272">
        <f t="shared" ca="1" si="23"/>
        <v>0</v>
      </c>
      <c r="U355" s="184">
        <f t="shared" si="24"/>
        <v>0</v>
      </c>
      <c r="V355" s="277"/>
      <c r="W355" s="42"/>
      <c r="X355" s="42"/>
      <c r="Y355" s="42"/>
      <c r="Z355" s="42"/>
      <c r="AA355" s="42"/>
      <c r="AB355" s="42"/>
      <c r="AC355" s="42"/>
      <c r="AD355" s="42"/>
      <c r="AE355" s="42"/>
      <c r="AF355" s="42"/>
      <c r="AG355" s="42"/>
      <c r="AH355" s="42"/>
      <c r="AI355" s="42"/>
      <c r="AJ355" s="42"/>
    </row>
    <row r="356" spans="1:36" x14ac:dyDescent="0.3">
      <c r="A356" s="55">
        <f t="shared" si="25"/>
        <v>338</v>
      </c>
      <c r="B356" s="23"/>
      <c r="C356" s="23"/>
      <c r="D356" s="23"/>
      <c r="E356" s="35"/>
      <c r="F356" s="23"/>
      <c r="G356" s="23"/>
      <c r="H356" s="23"/>
      <c r="I356" s="23"/>
      <c r="J356" s="23"/>
      <c r="K356" s="23"/>
      <c r="L356" s="23"/>
      <c r="M356" s="149"/>
      <c r="N356" s="24"/>
      <c r="O356" s="24"/>
      <c r="P356" s="24"/>
      <c r="Q356" s="24"/>
      <c r="R356" s="271"/>
      <c r="S356" s="182" t="str">
        <f t="shared" ca="1" si="22"/>
        <v/>
      </c>
      <c r="T356" s="272">
        <f t="shared" ca="1" si="23"/>
        <v>0</v>
      </c>
      <c r="U356" s="184">
        <f t="shared" si="24"/>
        <v>0</v>
      </c>
      <c r="V356" s="277"/>
      <c r="W356" s="42"/>
      <c r="X356" s="42"/>
      <c r="Y356" s="42"/>
      <c r="Z356" s="42"/>
      <c r="AA356" s="42"/>
      <c r="AB356" s="42"/>
      <c r="AC356" s="42"/>
      <c r="AD356" s="42"/>
      <c r="AE356" s="42"/>
      <c r="AF356" s="42"/>
      <c r="AG356" s="42"/>
      <c r="AH356" s="42"/>
      <c r="AI356" s="42"/>
      <c r="AJ356" s="42"/>
    </row>
    <row r="357" spans="1:36" x14ac:dyDescent="0.3">
      <c r="A357" s="55">
        <f t="shared" si="25"/>
        <v>339</v>
      </c>
      <c r="B357" s="23"/>
      <c r="C357" s="23"/>
      <c r="D357" s="23"/>
      <c r="E357" s="35"/>
      <c r="F357" s="23"/>
      <c r="G357" s="23"/>
      <c r="H357" s="23"/>
      <c r="I357" s="23"/>
      <c r="J357" s="23"/>
      <c r="K357" s="23"/>
      <c r="L357" s="23"/>
      <c r="M357" s="149"/>
      <c r="N357" s="24"/>
      <c r="O357" s="24"/>
      <c r="P357" s="24"/>
      <c r="Q357" s="24"/>
      <c r="R357" s="271"/>
      <c r="S357" s="182" t="str">
        <f t="shared" ca="1" si="22"/>
        <v/>
      </c>
      <c r="T357" s="272">
        <f t="shared" ca="1" si="23"/>
        <v>0</v>
      </c>
      <c r="U357" s="184">
        <f t="shared" si="24"/>
        <v>0</v>
      </c>
      <c r="V357" s="277"/>
      <c r="W357" s="42"/>
      <c r="X357" s="42"/>
      <c r="Y357" s="42"/>
      <c r="Z357" s="42"/>
      <c r="AA357" s="42"/>
      <c r="AB357" s="42"/>
      <c r="AC357" s="42"/>
      <c r="AD357" s="42"/>
      <c r="AE357" s="42"/>
      <c r="AF357" s="42"/>
      <c r="AG357" s="42"/>
      <c r="AH357" s="42"/>
      <c r="AI357" s="42"/>
      <c r="AJ357" s="42"/>
    </row>
    <row r="358" spans="1:36" x14ac:dyDescent="0.3">
      <c r="A358" s="55">
        <f t="shared" si="25"/>
        <v>340</v>
      </c>
      <c r="B358" s="23"/>
      <c r="C358" s="23"/>
      <c r="D358" s="23"/>
      <c r="E358" s="35"/>
      <c r="F358" s="23"/>
      <c r="G358" s="23"/>
      <c r="H358" s="23"/>
      <c r="I358" s="23"/>
      <c r="J358" s="23"/>
      <c r="K358" s="23"/>
      <c r="L358" s="23"/>
      <c r="M358" s="149"/>
      <c r="N358" s="24"/>
      <c r="O358" s="24"/>
      <c r="P358" s="24"/>
      <c r="Q358" s="24"/>
      <c r="R358" s="271"/>
      <c r="S358" s="182" t="str">
        <f t="shared" ca="1" si="22"/>
        <v/>
      </c>
      <c r="T358" s="272">
        <f t="shared" ca="1" si="23"/>
        <v>0</v>
      </c>
      <c r="U358" s="184">
        <f t="shared" si="24"/>
        <v>0</v>
      </c>
      <c r="V358" s="277"/>
      <c r="W358" s="42"/>
      <c r="X358" s="42"/>
      <c r="Y358" s="42"/>
      <c r="Z358" s="42"/>
      <c r="AA358" s="42"/>
      <c r="AB358" s="42"/>
      <c r="AC358" s="42"/>
      <c r="AD358" s="42"/>
      <c r="AE358" s="42"/>
      <c r="AF358" s="42"/>
      <c r="AG358" s="42"/>
      <c r="AH358" s="42"/>
      <c r="AI358" s="42"/>
      <c r="AJ358" s="42"/>
    </row>
    <row r="359" spans="1:36" x14ac:dyDescent="0.3">
      <c r="A359" s="55">
        <f t="shared" si="25"/>
        <v>341</v>
      </c>
      <c r="B359" s="23"/>
      <c r="C359" s="23"/>
      <c r="D359" s="23"/>
      <c r="E359" s="35"/>
      <c r="F359" s="23"/>
      <c r="G359" s="23"/>
      <c r="H359" s="23"/>
      <c r="I359" s="23"/>
      <c r="J359" s="23"/>
      <c r="K359" s="23"/>
      <c r="L359" s="23"/>
      <c r="M359" s="149"/>
      <c r="N359" s="24"/>
      <c r="O359" s="24"/>
      <c r="P359" s="24"/>
      <c r="Q359" s="24"/>
      <c r="R359" s="271"/>
      <c r="S359" s="182" t="str">
        <f t="shared" ca="1" si="22"/>
        <v/>
      </c>
      <c r="T359" s="272">
        <f t="shared" ca="1" si="23"/>
        <v>0</v>
      </c>
      <c r="U359" s="184">
        <f t="shared" si="24"/>
        <v>0</v>
      </c>
      <c r="V359" s="277"/>
      <c r="W359" s="42"/>
      <c r="X359" s="42"/>
      <c r="Y359" s="42"/>
      <c r="Z359" s="42"/>
      <c r="AA359" s="42"/>
      <c r="AB359" s="42"/>
      <c r="AC359" s="42"/>
      <c r="AD359" s="42"/>
      <c r="AE359" s="42"/>
      <c r="AF359" s="42"/>
      <c r="AG359" s="42"/>
      <c r="AH359" s="42"/>
      <c r="AI359" s="42"/>
      <c r="AJ359" s="42"/>
    </row>
    <row r="360" spans="1:36" x14ac:dyDescent="0.3">
      <c r="A360" s="55">
        <f t="shared" si="25"/>
        <v>342</v>
      </c>
      <c r="B360" s="23"/>
      <c r="C360" s="23"/>
      <c r="D360" s="23"/>
      <c r="E360" s="35"/>
      <c r="F360" s="23"/>
      <c r="G360" s="23"/>
      <c r="H360" s="23"/>
      <c r="I360" s="23"/>
      <c r="J360" s="23"/>
      <c r="K360" s="23"/>
      <c r="L360" s="23"/>
      <c r="M360" s="149"/>
      <c r="N360" s="24"/>
      <c r="O360" s="24"/>
      <c r="P360" s="24"/>
      <c r="Q360" s="24"/>
      <c r="R360" s="271"/>
      <c r="S360" s="182" t="str">
        <f t="shared" ca="1" si="22"/>
        <v/>
      </c>
      <c r="T360" s="272">
        <f t="shared" ca="1" si="23"/>
        <v>0</v>
      </c>
      <c r="U360" s="184">
        <f t="shared" si="24"/>
        <v>0</v>
      </c>
      <c r="V360" s="277"/>
      <c r="W360" s="42"/>
      <c r="X360" s="42"/>
      <c r="Y360" s="42"/>
      <c r="Z360" s="42"/>
      <c r="AA360" s="42"/>
      <c r="AB360" s="42"/>
      <c r="AC360" s="42"/>
      <c r="AD360" s="42"/>
      <c r="AE360" s="42"/>
      <c r="AF360" s="42"/>
      <c r="AG360" s="42"/>
      <c r="AH360" s="42"/>
      <c r="AI360" s="42"/>
      <c r="AJ360" s="42"/>
    </row>
    <row r="361" spans="1:36" x14ac:dyDescent="0.3">
      <c r="A361" s="55">
        <f t="shared" si="25"/>
        <v>343</v>
      </c>
      <c r="B361" s="23"/>
      <c r="C361" s="23"/>
      <c r="D361" s="23"/>
      <c r="E361" s="35"/>
      <c r="F361" s="23"/>
      <c r="G361" s="23"/>
      <c r="H361" s="23"/>
      <c r="I361" s="23"/>
      <c r="J361" s="23"/>
      <c r="K361" s="23"/>
      <c r="L361" s="23"/>
      <c r="M361" s="149"/>
      <c r="N361" s="24"/>
      <c r="O361" s="24"/>
      <c r="P361" s="24"/>
      <c r="Q361" s="24"/>
      <c r="R361" s="271"/>
      <c r="S361" s="182" t="str">
        <f t="shared" ca="1" si="22"/>
        <v/>
      </c>
      <c r="T361" s="272">
        <f t="shared" ca="1" si="23"/>
        <v>0</v>
      </c>
      <c r="U361" s="184">
        <f t="shared" si="24"/>
        <v>0</v>
      </c>
      <c r="V361" s="277"/>
      <c r="W361" s="42"/>
      <c r="X361" s="42"/>
      <c r="Y361" s="42"/>
      <c r="Z361" s="42"/>
      <c r="AA361" s="42"/>
      <c r="AB361" s="42"/>
      <c r="AC361" s="42"/>
      <c r="AD361" s="42"/>
      <c r="AE361" s="42"/>
      <c r="AF361" s="42"/>
      <c r="AG361" s="42"/>
      <c r="AH361" s="42"/>
      <c r="AI361" s="42"/>
      <c r="AJ361" s="42"/>
    </row>
    <row r="362" spans="1:36" x14ac:dyDescent="0.3">
      <c r="A362" s="55">
        <f t="shared" si="25"/>
        <v>344</v>
      </c>
      <c r="B362" s="23"/>
      <c r="C362" s="23"/>
      <c r="D362" s="23"/>
      <c r="E362" s="35"/>
      <c r="F362" s="23"/>
      <c r="G362" s="23"/>
      <c r="H362" s="23"/>
      <c r="I362" s="23"/>
      <c r="J362" s="23"/>
      <c r="K362" s="23"/>
      <c r="L362" s="23"/>
      <c r="M362" s="149"/>
      <c r="N362" s="24"/>
      <c r="O362" s="24"/>
      <c r="P362" s="24"/>
      <c r="Q362" s="24"/>
      <c r="R362" s="271"/>
      <c r="S362" s="182" t="str">
        <f t="shared" ca="1" si="22"/>
        <v/>
      </c>
      <c r="T362" s="272">
        <f t="shared" ca="1" si="23"/>
        <v>0</v>
      </c>
      <c r="U362" s="184">
        <f t="shared" si="24"/>
        <v>0</v>
      </c>
      <c r="V362" s="277"/>
      <c r="W362" s="42"/>
      <c r="X362" s="42"/>
      <c r="Y362" s="42"/>
      <c r="Z362" s="42"/>
      <c r="AA362" s="42"/>
      <c r="AB362" s="42"/>
      <c r="AC362" s="42"/>
      <c r="AD362" s="42"/>
      <c r="AE362" s="42"/>
      <c r="AF362" s="42"/>
      <c r="AG362" s="42"/>
      <c r="AH362" s="42"/>
      <c r="AI362" s="42"/>
      <c r="AJ362" s="42"/>
    </row>
    <row r="363" spans="1:36" x14ac:dyDescent="0.3">
      <c r="A363" s="55">
        <f t="shared" si="25"/>
        <v>345</v>
      </c>
      <c r="B363" s="23"/>
      <c r="C363" s="23"/>
      <c r="D363" s="23"/>
      <c r="E363" s="35"/>
      <c r="F363" s="23"/>
      <c r="G363" s="23"/>
      <c r="H363" s="23"/>
      <c r="I363" s="23"/>
      <c r="J363" s="23"/>
      <c r="K363" s="23"/>
      <c r="L363" s="23"/>
      <c r="M363" s="149"/>
      <c r="N363" s="24"/>
      <c r="O363" s="24"/>
      <c r="P363" s="24"/>
      <c r="Q363" s="24"/>
      <c r="R363" s="271"/>
      <c r="S363" s="182" t="str">
        <f t="shared" ca="1" si="22"/>
        <v/>
      </c>
      <c r="T363" s="272">
        <f t="shared" ca="1" si="23"/>
        <v>0</v>
      </c>
      <c r="U363" s="184">
        <f t="shared" si="24"/>
        <v>0</v>
      </c>
      <c r="V363" s="277"/>
      <c r="W363" s="42"/>
      <c r="X363" s="42"/>
      <c r="Y363" s="42"/>
      <c r="Z363" s="42"/>
      <c r="AA363" s="42"/>
      <c r="AB363" s="42"/>
      <c r="AC363" s="42"/>
      <c r="AD363" s="42"/>
      <c r="AE363" s="42"/>
      <c r="AF363" s="42"/>
      <c r="AG363" s="42"/>
      <c r="AH363" s="42"/>
      <c r="AI363" s="42"/>
      <c r="AJ363" s="42"/>
    </row>
    <row r="364" spans="1:36" x14ac:dyDescent="0.3">
      <c r="A364" s="55">
        <f t="shared" si="25"/>
        <v>346</v>
      </c>
      <c r="B364" s="23"/>
      <c r="C364" s="23"/>
      <c r="D364" s="23"/>
      <c r="E364" s="35"/>
      <c r="F364" s="23"/>
      <c r="G364" s="23"/>
      <c r="H364" s="23"/>
      <c r="I364" s="23"/>
      <c r="J364" s="23"/>
      <c r="K364" s="23"/>
      <c r="L364" s="23"/>
      <c r="M364" s="149"/>
      <c r="N364" s="24"/>
      <c r="O364" s="24"/>
      <c r="P364" s="24"/>
      <c r="Q364" s="24"/>
      <c r="R364" s="271"/>
      <c r="S364" s="182" t="str">
        <f t="shared" ca="1" si="22"/>
        <v/>
      </c>
      <c r="T364" s="272">
        <f t="shared" ca="1" si="23"/>
        <v>0</v>
      </c>
      <c r="U364" s="184">
        <f t="shared" si="24"/>
        <v>0</v>
      </c>
      <c r="V364" s="277"/>
      <c r="W364" s="42"/>
      <c r="X364" s="42"/>
      <c r="Y364" s="42"/>
      <c r="Z364" s="42"/>
      <c r="AA364" s="42"/>
      <c r="AB364" s="42"/>
      <c r="AC364" s="42"/>
      <c r="AD364" s="42"/>
      <c r="AE364" s="42"/>
      <c r="AF364" s="42"/>
      <c r="AG364" s="42"/>
      <c r="AH364" s="42"/>
      <c r="AI364" s="42"/>
      <c r="AJ364" s="42"/>
    </row>
    <row r="365" spans="1:36" x14ac:dyDescent="0.3">
      <c r="A365" s="55">
        <f t="shared" si="25"/>
        <v>347</v>
      </c>
      <c r="B365" s="23"/>
      <c r="C365" s="23"/>
      <c r="D365" s="23"/>
      <c r="E365" s="35"/>
      <c r="F365" s="23"/>
      <c r="G365" s="23"/>
      <c r="H365" s="23"/>
      <c r="I365" s="23"/>
      <c r="J365" s="23"/>
      <c r="K365" s="23"/>
      <c r="L365" s="23"/>
      <c r="M365" s="149"/>
      <c r="N365" s="24"/>
      <c r="O365" s="24"/>
      <c r="P365" s="24"/>
      <c r="Q365" s="24"/>
      <c r="R365" s="271"/>
      <c r="S365" s="182" t="str">
        <f t="shared" ca="1" si="22"/>
        <v/>
      </c>
      <c r="T365" s="272">
        <f t="shared" ca="1" si="23"/>
        <v>0</v>
      </c>
      <c r="U365" s="184">
        <f t="shared" si="24"/>
        <v>0</v>
      </c>
      <c r="V365" s="277"/>
      <c r="W365" s="42"/>
      <c r="X365" s="42"/>
      <c r="Y365" s="42"/>
      <c r="Z365" s="42"/>
      <c r="AA365" s="42"/>
      <c r="AB365" s="42"/>
      <c r="AC365" s="42"/>
      <c r="AD365" s="42"/>
      <c r="AE365" s="42"/>
      <c r="AF365" s="42"/>
      <c r="AG365" s="42"/>
      <c r="AH365" s="42"/>
      <c r="AI365" s="42"/>
      <c r="AJ365" s="42"/>
    </row>
    <row r="366" spans="1:36" x14ac:dyDescent="0.3">
      <c r="A366" s="55">
        <f t="shared" si="25"/>
        <v>348</v>
      </c>
      <c r="B366" s="23"/>
      <c r="C366" s="23"/>
      <c r="D366" s="23"/>
      <c r="E366" s="35"/>
      <c r="F366" s="23"/>
      <c r="G366" s="23"/>
      <c r="H366" s="23"/>
      <c r="I366" s="23"/>
      <c r="J366" s="23"/>
      <c r="K366" s="23"/>
      <c r="L366" s="23"/>
      <c r="M366" s="149"/>
      <c r="N366" s="24"/>
      <c r="O366" s="24"/>
      <c r="P366" s="24"/>
      <c r="Q366" s="24"/>
      <c r="R366" s="271"/>
      <c r="S366" s="182" t="str">
        <f t="shared" ca="1" si="22"/>
        <v/>
      </c>
      <c r="T366" s="272">
        <f t="shared" ca="1" si="23"/>
        <v>0</v>
      </c>
      <c r="U366" s="184">
        <f t="shared" si="24"/>
        <v>0</v>
      </c>
      <c r="V366" s="277"/>
      <c r="W366" s="42"/>
      <c r="X366" s="42"/>
      <c r="Y366" s="42"/>
      <c r="Z366" s="42"/>
      <c r="AA366" s="42"/>
      <c r="AB366" s="42"/>
      <c r="AC366" s="42"/>
      <c r="AD366" s="42"/>
      <c r="AE366" s="42"/>
      <c r="AF366" s="42"/>
      <c r="AG366" s="42"/>
      <c r="AH366" s="42"/>
      <c r="AI366" s="42"/>
      <c r="AJ366" s="42"/>
    </row>
    <row r="367" spans="1:36" x14ac:dyDescent="0.3">
      <c r="A367" s="55">
        <f t="shared" si="25"/>
        <v>349</v>
      </c>
      <c r="B367" s="23"/>
      <c r="C367" s="23"/>
      <c r="D367" s="23"/>
      <c r="E367" s="35"/>
      <c r="F367" s="23"/>
      <c r="G367" s="23"/>
      <c r="H367" s="23"/>
      <c r="I367" s="23"/>
      <c r="J367" s="23"/>
      <c r="K367" s="23"/>
      <c r="L367" s="23"/>
      <c r="M367" s="149"/>
      <c r="N367" s="24"/>
      <c r="O367" s="24"/>
      <c r="P367" s="24"/>
      <c r="Q367" s="24"/>
      <c r="R367" s="271"/>
      <c r="S367" s="182" t="str">
        <f t="shared" ca="1" si="22"/>
        <v/>
      </c>
      <c r="T367" s="272">
        <f t="shared" ca="1" si="23"/>
        <v>0</v>
      </c>
      <c r="U367" s="184">
        <f t="shared" si="24"/>
        <v>0</v>
      </c>
      <c r="V367" s="277"/>
      <c r="W367" s="42"/>
      <c r="X367" s="42"/>
      <c r="Y367" s="42"/>
      <c r="Z367" s="42"/>
      <c r="AA367" s="42"/>
      <c r="AB367" s="42"/>
      <c r="AC367" s="42"/>
      <c r="AD367" s="42"/>
      <c r="AE367" s="42"/>
      <c r="AF367" s="42"/>
      <c r="AG367" s="42"/>
      <c r="AH367" s="42"/>
      <c r="AI367" s="42"/>
      <c r="AJ367" s="42"/>
    </row>
    <row r="368" spans="1:36" x14ac:dyDescent="0.3">
      <c r="A368" s="55">
        <f t="shared" si="25"/>
        <v>350</v>
      </c>
      <c r="B368" s="23"/>
      <c r="C368" s="23"/>
      <c r="D368" s="23"/>
      <c r="E368" s="35"/>
      <c r="F368" s="23"/>
      <c r="G368" s="23"/>
      <c r="H368" s="23"/>
      <c r="I368" s="23"/>
      <c r="J368" s="23"/>
      <c r="K368" s="23"/>
      <c r="L368" s="23"/>
      <c r="M368" s="149"/>
      <c r="N368" s="24"/>
      <c r="O368" s="24"/>
      <c r="P368" s="24"/>
      <c r="Q368" s="24"/>
      <c r="R368" s="271"/>
      <c r="S368" s="182" t="str">
        <f t="shared" ca="1" si="22"/>
        <v/>
      </c>
      <c r="T368" s="272">
        <f t="shared" ca="1" si="23"/>
        <v>0</v>
      </c>
      <c r="U368" s="184">
        <f t="shared" si="24"/>
        <v>0</v>
      </c>
      <c r="V368" s="277"/>
      <c r="W368" s="42"/>
      <c r="X368" s="42"/>
      <c r="Y368" s="42"/>
      <c r="Z368" s="42"/>
      <c r="AA368" s="42"/>
      <c r="AB368" s="42"/>
      <c r="AC368" s="42"/>
      <c r="AD368" s="42"/>
      <c r="AE368" s="42"/>
      <c r="AF368" s="42"/>
      <c r="AG368" s="42"/>
      <c r="AH368" s="42"/>
      <c r="AI368" s="42"/>
      <c r="AJ368" s="42"/>
    </row>
    <row r="369" spans="1:36" x14ac:dyDescent="0.3">
      <c r="A369" s="55">
        <f t="shared" si="25"/>
        <v>351</v>
      </c>
      <c r="B369" s="23"/>
      <c r="C369" s="23"/>
      <c r="D369" s="23"/>
      <c r="E369" s="35"/>
      <c r="F369" s="23"/>
      <c r="G369" s="23"/>
      <c r="H369" s="23"/>
      <c r="I369" s="23"/>
      <c r="J369" s="23"/>
      <c r="K369" s="23"/>
      <c r="L369" s="23"/>
      <c r="M369" s="149"/>
      <c r="N369" s="24"/>
      <c r="O369" s="24"/>
      <c r="P369" s="24"/>
      <c r="Q369" s="24"/>
      <c r="R369" s="271"/>
      <c r="S369" s="182" t="str">
        <f t="shared" ca="1" si="22"/>
        <v/>
      </c>
      <c r="T369" s="272">
        <f t="shared" ca="1" si="23"/>
        <v>0</v>
      </c>
      <c r="U369" s="184">
        <f t="shared" si="24"/>
        <v>0</v>
      </c>
      <c r="V369" s="277"/>
      <c r="W369" s="42"/>
      <c r="X369" s="42"/>
      <c r="Y369" s="42"/>
      <c r="Z369" s="42"/>
      <c r="AA369" s="42"/>
      <c r="AB369" s="42"/>
      <c r="AC369" s="42"/>
      <c r="AD369" s="42"/>
      <c r="AE369" s="42"/>
      <c r="AF369" s="42"/>
      <c r="AG369" s="42"/>
      <c r="AH369" s="42"/>
      <c r="AI369" s="42"/>
      <c r="AJ369" s="42"/>
    </row>
    <row r="370" spans="1:36" x14ac:dyDescent="0.3">
      <c r="A370" s="55">
        <f t="shared" si="25"/>
        <v>352</v>
      </c>
      <c r="B370" s="23"/>
      <c r="C370" s="23"/>
      <c r="D370" s="23"/>
      <c r="E370" s="35"/>
      <c r="F370" s="23"/>
      <c r="G370" s="23"/>
      <c r="H370" s="23"/>
      <c r="I370" s="23"/>
      <c r="J370" s="23"/>
      <c r="K370" s="23"/>
      <c r="L370" s="23"/>
      <c r="M370" s="149"/>
      <c r="N370" s="24"/>
      <c r="O370" s="24"/>
      <c r="P370" s="24"/>
      <c r="Q370" s="24"/>
      <c r="R370" s="271"/>
      <c r="S370" s="182" t="str">
        <f t="shared" ca="1" si="22"/>
        <v/>
      </c>
      <c r="T370" s="272">
        <f t="shared" ca="1" si="23"/>
        <v>0</v>
      </c>
      <c r="U370" s="184">
        <f t="shared" si="24"/>
        <v>0</v>
      </c>
      <c r="V370" s="277"/>
      <c r="W370" s="42"/>
      <c r="X370" s="42"/>
      <c r="Y370" s="42"/>
      <c r="Z370" s="42"/>
      <c r="AA370" s="42"/>
      <c r="AB370" s="42"/>
      <c r="AC370" s="42"/>
      <c r="AD370" s="42"/>
      <c r="AE370" s="42"/>
      <c r="AF370" s="42"/>
      <c r="AG370" s="42"/>
      <c r="AH370" s="42"/>
      <c r="AI370" s="42"/>
      <c r="AJ370" s="42"/>
    </row>
    <row r="371" spans="1:36" x14ac:dyDescent="0.3">
      <c r="A371" s="55">
        <f t="shared" si="25"/>
        <v>353</v>
      </c>
      <c r="B371" s="23"/>
      <c r="C371" s="23"/>
      <c r="D371" s="23"/>
      <c r="E371" s="35"/>
      <c r="F371" s="23"/>
      <c r="G371" s="23"/>
      <c r="H371" s="23"/>
      <c r="I371" s="23"/>
      <c r="J371" s="23"/>
      <c r="K371" s="23"/>
      <c r="L371" s="23"/>
      <c r="M371" s="149"/>
      <c r="N371" s="24"/>
      <c r="O371" s="24"/>
      <c r="P371" s="24"/>
      <c r="Q371" s="24"/>
      <c r="R371" s="271"/>
      <c r="S371" s="182" t="str">
        <f t="shared" ca="1" si="22"/>
        <v/>
      </c>
      <c r="T371" s="272">
        <f t="shared" ca="1" si="23"/>
        <v>0</v>
      </c>
      <c r="U371" s="184">
        <f t="shared" si="24"/>
        <v>0</v>
      </c>
      <c r="V371" s="277"/>
      <c r="W371" s="42"/>
      <c r="X371" s="42"/>
      <c r="Y371" s="42"/>
      <c r="Z371" s="42"/>
      <c r="AA371" s="42"/>
      <c r="AB371" s="42"/>
      <c r="AC371" s="42"/>
      <c r="AD371" s="42"/>
      <c r="AE371" s="42"/>
      <c r="AF371" s="42"/>
      <c r="AG371" s="42"/>
      <c r="AH371" s="42"/>
      <c r="AI371" s="42"/>
      <c r="AJ371" s="42"/>
    </row>
    <row r="372" spans="1:36" x14ac:dyDescent="0.3">
      <c r="A372" s="55">
        <f t="shared" si="25"/>
        <v>354</v>
      </c>
      <c r="B372" s="23"/>
      <c r="C372" s="23"/>
      <c r="D372" s="23"/>
      <c r="E372" s="35"/>
      <c r="F372" s="23"/>
      <c r="G372" s="23"/>
      <c r="H372" s="23"/>
      <c r="I372" s="23"/>
      <c r="J372" s="23"/>
      <c r="K372" s="23"/>
      <c r="L372" s="23"/>
      <c r="M372" s="149"/>
      <c r="N372" s="24"/>
      <c r="O372" s="24"/>
      <c r="P372" s="24"/>
      <c r="Q372" s="24"/>
      <c r="R372" s="271"/>
      <c r="S372" s="182" t="str">
        <f t="shared" ca="1" si="22"/>
        <v/>
      </c>
      <c r="T372" s="272">
        <f t="shared" ca="1" si="23"/>
        <v>0</v>
      </c>
      <c r="U372" s="184">
        <f t="shared" si="24"/>
        <v>0</v>
      </c>
      <c r="V372" s="277"/>
      <c r="W372" s="42"/>
      <c r="X372" s="42"/>
      <c r="Y372" s="42"/>
      <c r="Z372" s="42"/>
      <c r="AA372" s="42"/>
      <c r="AB372" s="42"/>
      <c r="AC372" s="42"/>
      <c r="AD372" s="42"/>
      <c r="AE372" s="42"/>
      <c r="AF372" s="42"/>
      <c r="AG372" s="42"/>
      <c r="AH372" s="42"/>
      <c r="AI372" s="42"/>
      <c r="AJ372" s="42"/>
    </row>
    <row r="373" spans="1:36" x14ac:dyDescent="0.3">
      <c r="A373" s="55">
        <f t="shared" si="25"/>
        <v>355</v>
      </c>
      <c r="B373" s="23"/>
      <c r="C373" s="23"/>
      <c r="D373" s="23"/>
      <c r="E373" s="35"/>
      <c r="F373" s="23"/>
      <c r="G373" s="23"/>
      <c r="H373" s="23"/>
      <c r="I373" s="23"/>
      <c r="J373" s="23"/>
      <c r="K373" s="23"/>
      <c r="L373" s="23"/>
      <c r="M373" s="149"/>
      <c r="N373" s="24"/>
      <c r="O373" s="24"/>
      <c r="P373" s="24"/>
      <c r="Q373" s="24"/>
      <c r="R373" s="271"/>
      <c r="S373" s="182" t="str">
        <f t="shared" ca="1" si="22"/>
        <v/>
      </c>
      <c r="T373" s="272">
        <f t="shared" ca="1" si="23"/>
        <v>0</v>
      </c>
      <c r="U373" s="184">
        <f t="shared" si="24"/>
        <v>0</v>
      </c>
      <c r="V373" s="277"/>
      <c r="W373" s="42"/>
      <c r="X373" s="42"/>
      <c r="Y373" s="42"/>
      <c r="Z373" s="42"/>
      <c r="AA373" s="42"/>
      <c r="AB373" s="42"/>
      <c r="AC373" s="42"/>
      <c r="AD373" s="42"/>
      <c r="AE373" s="42"/>
      <c r="AF373" s="42"/>
      <c r="AG373" s="42"/>
      <c r="AH373" s="42"/>
      <c r="AI373" s="42"/>
      <c r="AJ373" s="42"/>
    </row>
    <row r="374" spans="1:36" x14ac:dyDescent="0.3">
      <c r="A374" s="55">
        <f t="shared" si="25"/>
        <v>356</v>
      </c>
      <c r="B374" s="23"/>
      <c r="C374" s="23"/>
      <c r="D374" s="23"/>
      <c r="E374" s="35"/>
      <c r="F374" s="23"/>
      <c r="G374" s="23"/>
      <c r="H374" s="23"/>
      <c r="I374" s="23"/>
      <c r="J374" s="23"/>
      <c r="K374" s="23"/>
      <c r="L374" s="23"/>
      <c r="M374" s="149"/>
      <c r="N374" s="24"/>
      <c r="O374" s="24"/>
      <c r="P374" s="24"/>
      <c r="Q374" s="24"/>
      <c r="R374" s="271"/>
      <c r="S374" s="182" t="str">
        <f t="shared" ca="1" si="22"/>
        <v/>
      </c>
      <c r="T374" s="272">
        <f t="shared" ca="1" si="23"/>
        <v>0</v>
      </c>
      <c r="U374" s="184">
        <f t="shared" si="24"/>
        <v>0</v>
      </c>
      <c r="V374" s="277"/>
      <c r="W374" s="42"/>
      <c r="X374" s="42"/>
      <c r="Y374" s="42"/>
      <c r="Z374" s="42"/>
      <c r="AA374" s="42"/>
      <c r="AB374" s="42"/>
      <c r="AC374" s="42"/>
      <c r="AD374" s="42"/>
      <c r="AE374" s="42"/>
      <c r="AF374" s="42"/>
      <c r="AG374" s="42"/>
      <c r="AH374" s="42"/>
      <c r="AI374" s="42"/>
      <c r="AJ374" s="42"/>
    </row>
    <row r="375" spans="1:36" x14ac:dyDescent="0.3">
      <c r="A375" s="55">
        <f t="shared" si="25"/>
        <v>357</v>
      </c>
      <c r="B375" s="23"/>
      <c r="C375" s="23"/>
      <c r="D375" s="23"/>
      <c r="E375" s="35"/>
      <c r="F375" s="23"/>
      <c r="G375" s="23"/>
      <c r="H375" s="23"/>
      <c r="I375" s="23"/>
      <c r="J375" s="23"/>
      <c r="K375" s="23"/>
      <c r="L375" s="23"/>
      <c r="M375" s="149"/>
      <c r="N375" s="24"/>
      <c r="O375" s="24"/>
      <c r="P375" s="24"/>
      <c r="Q375" s="24"/>
      <c r="R375" s="271"/>
      <c r="S375" s="182" t="str">
        <f t="shared" ca="1" si="22"/>
        <v/>
      </c>
      <c r="T375" s="272">
        <f t="shared" ca="1" si="23"/>
        <v>0</v>
      </c>
      <c r="U375" s="184">
        <f t="shared" si="24"/>
        <v>0</v>
      </c>
      <c r="V375" s="277"/>
      <c r="W375" s="42"/>
      <c r="X375" s="42"/>
      <c r="Y375" s="42"/>
      <c r="Z375" s="42"/>
      <c r="AA375" s="42"/>
      <c r="AB375" s="42"/>
      <c r="AC375" s="42"/>
      <c r="AD375" s="42"/>
      <c r="AE375" s="42"/>
      <c r="AF375" s="42"/>
      <c r="AG375" s="42"/>
      <c r="AH375" s="42"/>
      <c r="AI375" s="42"/>
      <c r="AJ375" s="42"/>
    </row>
    <row r="376" spans="1:36" x14ac:dyDescent="0.3">
      <c r="A376" s="55">
        <f t="shared" si="25"/>
        <v>358</v>
      </c>
      <c r="B376" s="23"/>
      <c r="C376" s="23"/>
      <c r="D376" s="23"/>
      <c r="E376" s="35"/>
      <c r="F376" s="23"/>
      <c r="G376" s="23"/>
      <c r="H376" s="23"/>
      <c r="I376" s="23"/>
      <c r="J376" s="23"/>
      <c r="K376" s="23"/>
      <c r="L376" s="23"/>
      <c r="M376" s="149"/>
      <c r="N376" s="24"/>
      <c r="O376" s="24"/>
      <c r="P376" s="24"/>
      <c r="Q376" s="24"/>
      <c r="R376" s="271"/>
      <c r="S376" s="182" t="str">
        <f t="shared" ca="1" si="22"/>
        <v/>
      </c>
      <c r="T376" s="272">
        <f t="shared" ca="1" si="23"/>
        <v>0</v>
      </c>
      <c r="U376" s="184">
        <f t="shared" si="24"/>
        <v>0</v>
      </c>
      <c r="V376" s="277"/>
      <c r="W376" s="42"/>
      <c r="X376" s="42"/>
      <c r="Y376" s="42"/>
      <c r="Z376" s="42"/>
      <c r="AA376" s="42"/>
      <c r="AB376" s="42"/>
      <c r="AC376" s="42"/>
      <c r="AD376" s="42"/>
      <c r="AE376" s="42"/>
      <c r="AF376" s="42"/>
      <c r="AG376" s="42"/>
      <c r="AH376" s="42"/>
      <c r="AI376" s="42"/>
      <c r="AJ376" s="42"/>
    </row>
    <row r="377" spans="1:36" x14ac:dyDescent="0.3">
      <c r="A377" s="55">
        <f t="shared" si="25"/>
        <v>359</v>
      </c>
      <c r="B377" s="23"/>
      <c r="C377" s="23"/>
      <c r="D377" s="23"/>
      <c r="E377" s="35"/>
      <c r="F377" s="23"/>
      <c r="G377" s="23"/>
      <c r="H377" s="23"/>
      <c r="I377" s="23"/>
      <c r="J377" s="23"/>
      <c r="K377" s="23"/>
      <c r="L377" s="23"/>
      <c r="M377" s="149"/>
      <c r="N377" s="24"/>
      <c r="O377" s="24"/>
      <c r="P377" s="24"/>
      <c r="Q377" s="24"/>
      <c r="R377" s="271"/>
      <c r="S377" s="182" t="str">
        <f t="shared" ca="1" si="22"/>
        <v/>
      </c>
      <c r="T377" s="272">
        <f t="shared" ca="1" si="23"/>
        <v>0</v>
      </c>
      <c r="U377" s="184">
        <f t="shared" si="24"/>
        <v>0</v>
      </c>
      <c r="V377" s="277"/>
      <c r="W377" s="42"/>
      <c r="X377" s="42"/>
      <c r="Y377" s="42"/>
      <c r="Z377" s="42"/>
      <c r="AA377" s="42"/>
      <c r="AB377" s="42"/>
      <c r="AC377" s="42"/>
      <c r="AD377" s="42"/>
      <c r="AE377" s="42"/>
      <c r="AF377" s="42"/>
      <c r="AG377" s="42"/>
      <c r="AH377" s="42"/>
      <c r="AI377" s="42"/>
      <c r="AJ377" s="42"/>
    </row>
    <row r="378" spans="1:36" x14ac:dyDescent="0.3">
      <c r="A378" s="55">
        <f t="shared" si="25"/>
        <v>360</v>
      </c>
      <c r="B378" s="23"/>
      <c r="C378" s="23"/>
      <c r="D378" s="23"/>
      <c r="E378" s="35"/>
      <c r="F378" s="23"/>
      <c r="G378" s="23"/>
      <c r="H378" s="23"/>
      <c r="I378" s="23"/>
      <c r="J378" s="23"/>
      <c r="K378" s="23"/>
      <c r="L378" s="23"/>
      <c r="M378" s="149"/>
      <c r="N378" s="24"/>
      <c r="O378" s="24"/>
      <c r="P378" s="24"/>
      <c r="Q378" s="24"/>
      <c r="R378" s="271"/>
      <c r="S378" s="182" t="str">
        <f t="shared" ca="1" si="22"/>
        <v/>
      </c>
      <c r="T378" s="272">
        <f t="shared" ca="1" si="23"/>
        <v>0</v>
      </c>
      <c r="U378" s="184">
        <f t="shared" si="24"/>
        <v>0</v>
      </c>
      <c r="V378" s="277"/>
      <c r="W378" s="42"/>
      <c r="X378" s="42"/>
      <c r="Y378" s="42"/>
      <c r="Z378" s="42"/>
      <c r="AA378" s="42"/>
      <c r="AB378" s="42"/>
      <c r="AC378" s="42"/>
      <c r="AD378" s="42"/>
      <c r="AE378" s="42"/>
      <c r="AF378" s="42"/>
      <c r="AG378" s="42"/>
      <c r="AH378" s="42"/>
      <c r="AI378" s="42"/>
      <c r="AJ378" s="42"/>
    </row>
    <row r="379" spans="1:36" x14ac:dyDescent="0.3">
      <c r="A379" s="55">
        <f t="shared" si="25"/>
        <v>361</v>
      </c>
      <c r="B379" s="23"/>
      <c r="C379" s="23"/>
      <c r="D379" s="23"/>
      <c r="E379" s="35"/>
      <c r="F379" s="23"/>
      <c r="G379" s="23"/>
      <c r="H379" s="23"/>
      <c r="I379" s="23"/>
      <c r="J379" s="23"/>
      <c r="K379" s="23"/>
      <c r="L379" s="23"/>
      <c r="M379" s="149"/>
      <c r="N379" s="24"/>
      <c r="O379" s="24"/>
      <c r="P379" s="24"/>
      <c r="Q379" s="24"/>
      <c r="R379" s="271"/>
      <c r="S379" s="182" t="str">
        <f t="shared" ca="1" si="22"/>
        <v/>
      </c>
      <c r="T379" s="272">
        <f t="shared" ca="1" si="23"/>
        <v>0</v>
      </c>
      <c r="U379" s="184">
        <f t="shared" si="24"/>
        <v>0</v>
      </c>
      <c r="V379" s="277"/>
      <c r="W379" s="42"/>
      <c r="X379" s="42"/>
      <c r="Y379" s="42"/>
      <c r="Z379" s="42"/>
      <c r="AA379" s="42"/>
      <c r="AB379" s="42"/>
      <c r="AC379" s="42"/>
      <c r="AD379" s="42"/>
      <c r="AE379" s="42"/>
      <c r="AF379" s="42"/>
      <c r="AG379" s="42"/>
      <c r="AH379" s="42"/>
      <c r="AI379" s="42"/>
      <c r="AJ379" s="42"/>
    </row>
    <row r="380" spans="1:36" x14ac:dyDescent="0.3">
      <c r="A380" s="55">
        <f t="shared" si="25"/>
        <v>362</v>
      </c>
      <c r="B380" s="23"/>
      <c r="C380" s="23"/>
      <c r="D380" s="23"/>
      <c r="E380" s="35"/>
      <c r="F380" s="23"/>
      <c r="G380" s="23"/>
      <c r="H380" s="23"/>
      <c r="I380" s="23"/>
      <c r="J380" s="23"/>
      <c r="K380" s="23"/>
      <c r="L380" s="23"/>
      <c r="M380" s="149"/>
      <c r="N380" s="24"/>
      <c r="O380" s="24"/>
      <c r="P380" s="24"/>
      <c r="Q380" s="24"/>
      <c r="R380" s="271"/>
      <c r="S380" s="182" t="str">
        <f t="shared" ca="1" si="22"/>
        <v/>
      </c>
      <c r="T380" s="272">
        <f t="shared" ca="1" si="23"/>
        <v>0</v>
      </c>
      <c r="U380" s="184">
        <f t="shared" si="24"/>
        <v>0</v>
      </c>
      <c r="V380" s="277"/>
      <c r="W380" s="42"/>
      <c r="X380" s="42"/>
      <c r="Y380" s="42"/>
      <c r="Z380" s="42"/>
      <c r="AA380" s="42"/>
      <c r="AB380" s="42"/>
      <c r="AC380" s="42"/>
      <c r="AD380" s="42"/>
      <c r="AE380" s="42"/>
      <c r="AF380" s="42"/>
      <c r="AG380" s="42"/>
      <c r="AH380" s="42"/>
      <c r="AI380" s="42"/>
      <c r="AJ380" s="42"/>
    </row>
    <row r="381" spans="1:36" x14ac:dyDescent="0.3">
      <c r="A381" s="55">
        <f t="shared" si="25"/>
        <v>363</v>
      </c>
      <c r="B381" s="23"/>
      <c r="C381" s="23"/>
      <c r="D381" s="23"/>
      <c r="E381" s="35"/>
      <c r="F381" s="23"/>
      <c r="G381" s="23"/>
      <c r="H381" s="23"/>
      <c r="I381" s="23"/>
      <c r="J381" s="23"/>
      <c r="K381" s="23"/>
      <c r="L381" s="23"/>
      <c r="M381" s="149"/>
      <c r="N381" s="24"/>
      <c r="O381" s="24"/>
      <c r="P381" s="24"/>
      <c r="Q381" s="24"/>
      <c r="R381" s="271"/>
      <c r="S381" s="182" t="str">
        <f t="shared" ca="1" si="22"/>
        <v/>
      </c>
      <c r="T381" s="272">
        <f t="shared" ca="1" si="23"/>
        <v>0</v>
      </c>
      <c r="U381" s="184">
        <f t="shared" si="24"/>
        <v>0</v>
      </c>
      <c r="V381" s="277"/>
      <c r="W381" s="42"/>
      <c r="X381" s="42"/>
      <c r="Y381" s="42"/>
      <c r="Z381" s="42"/>
      <c r="AA381" s="42"/>
      <c r="AB381" s="42"/>
      <c r="AC381" s="42"/>
      <c r="AD381" s="42"/>
      <c r="AE381" s="42"/>
      <c r="AF381" s="42"/>
      <c r="AG381" s="42"/>
      <c r="AH381" s="42"/>
      <c r="AI381" s="42"/>
      <c r="AJ381" s="42"/>
    </row>
    <row r="382" spans="1:36" x14ac:dyDescent="0.3">
      <c r="A382" s="55">
        <f t="shared" si="25"/>
        <v>364</v>
      </c>
      <c r="B382" s="23"/>
      <c r="C382" s="23"/>
      <c r="D382" s="23"/>
      <c r="E382" s="35"/>
      <c r="F382" s="23"/>
      <c r="G382" s="23"/>
      <c r="H382" s="23"/>
      <c r="I382" s="23"/>
      <c r="J382" s="23"/>
      <c r="K382" s="23"/>
      <c r="L382" s="23"/>
      <c r="M382" s="149"/>
      <c r="N382" s="24"/>
      <c r="O382" s="24"/>
      <c r="P382" s="24"/>
      <c r="Q382" s="24"/>
      <c r="R382" s="271"/>
      <c r="S382" s="182" t="str">
        <f t="shared" ca="1" si="22"/>
        <v/>
      </c>
      <c r="T382" s="272">
        <f t="shared" ca="1" si="23"/>
        <v>0</v>
      </c>
      <c r="U382" s="184">
        <f t="shared" si="24"/>
        <v>0</v>
      </c>
      <c r="V382" s="277"/>
      <c r="W382" s="42"/>
      <c r="X382" s="42"/>
      <c r="Y382" s="42"/>
      <c r="Z382" s="42"/>
      <c r="AA382" s="42"/>
      <c r="AB382" s="42"/>
      <c r="AC382" s="42"/>
      <c r="AD382" s="42"/>
      <c r="AE382" s="42"/>
      <c r="AF382" s="42"/>
      <c r="AG382" s="42"/>
      <c r="AH382" s="42"/>
      <c r="AI382" s="42"/>
      <c r="AJ382" s="42"/>
    </row>
    <row r="383" spans="1:36" x14ac:dyDescent="0.3">
      <c r="A383" s="55">
        <f t="shared" si="25"/>
        <v>365</v>
      </c>
      <c r="B383" s="23"/>
      <c r="C383" s="23"/>
      <c r="D383" s="23"/>
      <c r="E383" s="35"/>
      <c r="F383" s="23"/>
      <c r="G383" s="23"/>
      <c r="H383" s="23"/>
      <c r="I383" s="23"/>
      <c r="J383" s="23"/>
      <c r="K383" s="23"/>
      <c r="L383" s="23"/>
      <c r="M383" s="149"/>
      <c r="N383" s="24"/>
      <c r="O383" s="24"/>
      <c r="P383" s="24"/>
      <c r="Q383" s="24"/>
      <c r="R383" s="271"/>
      <c r="S383" s="182" t="str">
        <f t="shared" ca="1" si="22"/>
        <v/>
      </c>
      <c r="T383" s="272">
        <f t="shared" ca="1" si="23"/>
        <v>0</v>
      </c>
      <c r="U383" s="184">
        <f t="shared" si="24"/>
        <v>0</v>
      </c>
      <c r="V383" s="277"/>
      <c r="W383" s="42"/>
      <c r="X383" s="42"/>
      <c r="Y383" s="42"/>
      <c r="Z383" s="42"/>
      <c r="AA383" s="42"/>
      <c r="AB383" s="42"/>
      <c r="AC383" s="42"/>
      <c r="AD383" s="42"/>
      <c r="AE383" s="42"/>
      <c r="AF383" s="42"/>
      <c r="AG383" s="42"/>
      <c r="AH383" s="42"/>
      <c r="AI383" s="42"/>
      <c r="AJ383" s="42"/>
    </row>
    <row r="384" spans="1:36" x14ac:dyDescent="0.3">
      <c r="A384" s="55">
        <f t="shared" si="25"/>
        <v>366</v>
      </c>
      <c r="B384" s="23"/>
      <c r="C384" s="23"/>
      <c r="D384" s="23"/>
      <c r="E384" s="35"/>
      <c r="F384" s="23"/>
      <c r="G384" s="23"/>
      <c r="H384" s="23"/>
      <c r="I384" s="23"/>
      <c r="J384" s="23"/>
      <c r="K384" s="23"/>
      <c r="L384" s="23"/>
      <c r="M384" s="149"/>
      <c r="N384" s="24"/>
      <c r="O384" s="24"/>
      <c r="P384" s="24"/>
      <c r="Q384" s="24"/>
      <c r="R384" s="271"/>
      <c r="S384" s="182" t="str">
        <f t="shared" ca="1" si="22"/>
        <v/>
      </c>
      <c r="T384" s="272">
        <f t="shared" ca="1" si="23"/>
        <v>0</v>
      </c>
      <c r="U384" s="184">
        <f t="shared" si="24"/>
        <v>0</v>
      </c>
      <c r="V384" s="277"/>
      <c r="W384" s="42"/>
      <c r="X384" s="42"/>
      <c r="Y384" s="42"/>
      <c r="Z384" s="42"/>
      <c r="AA384" s="42"/>
      <c r="AB384" s="42"/>
      <c r="AC384" s="42"/>
      <c r="AD384" s="42"/>
      <c r="AE384" s="42"/>
      <c r="AF384" s="42"/>
      <c r="AG384" s="42"/>
      <c r="AH384" s="42"/>
      <c r="AI384" s="42"/>
      <c r="AJ384" s="42"/>
    </row>
    <row r="385" spans="1:36" x14ac:dyDescent="0.3">
      <c r="A385" s="55">
        <f t="shared" si="25"/>
        <v>367</v>
      </c>
      <c r="B385" s="23"/>
      <c r="C385" s="23"/>
      <c r="D385" s="23"/>
      <c r="E385" s="35"/>
      <c r="F385" s="23"/>
      <c r="G385" s="23"/>
      <c r="H385" s="23"/>
      <c r="I385" s="23"/>
      <c r="J385" s="23"/>
      <c r="K385" s="23"/>
      <c r="L385" s="23"/>
      <c r="M385" s="149"/>
      <c r="N385" s="24"/>
      <c r="O385" s="24"/>
      <c r="P385" s="24"/>
      <c r="Q385" s="24"/>
      <c r="R385" s="271"/>
      <c r="S385" s="182" t="str">
        <f t="shared" ca="1" si="22"/>
        <v/>
      </c>
      <c r="T385" s="272">
        <f t="shared" ca="1" si="23"/>
        <v>0</v>
      </c>
      <c r="U385" s="184">
        <f t="shared" si="24"/>
        <v>0</v>
      </c>
      <c r="V385" s="277"/>
      <c r="W385" s="42"/>
      <c r="X385" s="42"/>
      <c r="Y385" s="42"/>
      <c r="Z385" s="42"/>
      <c r="AA385" s="42"/>
      <c r="AB385" s="42"/>
      <c r="AC385" s="42"/>
      <c r="AD385" s="42"/>
      <c r="AE385" s="42"/>
      <c r="AF385" s="42"/>
      <c r="AG385" s="42"/>
      <c r="AH385" s="42"/>
      <c r="AI385" s="42"/>
      <c r="AJ385" s="42"/>
    </row>
    <row r="386" spans="1:36" x14ac:dyDescent="0.3">
      <c r="A386" s="55">
        <f t="shared" si="25"/>
        <v>368</v>
      </c>
      <c r="B386" s="23"/>
      <c r="C386" s="23"/>
      <c r="D386" s="23"/>
      <c r="E386" s="35"/>
      <c r="F386" s="23"/>
      <c r="G386" s="23"/>
      <c r="H386" s="23"/>
      <c r="I386" s="23"/>
      <c r="J386" s="23"/>
      <c r="K386" s="23"/>
      <c r="L386" s="23"/>
      <c r="M386" s="149"/>
      <c r="N386" s="24"/>
      <c r="O386" s="24"/>
      <c r="P386" s="24"/>
      <c r="Q386" s="24"/>
      <c r="R386" s="271"/>
      <c r="S386" s="182" t="str">
        <f t="shared" ca="1" si="22"/>
        <v/>
      </c>
      <c r="T386" s="272">
        <f t="shared" ca="1" si="23"/>
        <v>0</v>
      </c>
      <c r="U386" s="184">
        <f t="shared" si="24"/>
        <v>0</v>
      </c>
      <c r="V386" s="277"/>
      <c r="W386" s="42"/>
      <c r="X386" s="42"/>
      <c r="Y386" s="42"/>
      <c r="Z386" s="42"/>
      <c r="AA386" s="42"/>
      <c r="AB386" s="42"/>
      <c r="AC386" s="42"/>
      <c r="AD386" s="42"/>
      <c r="AE386" s="42"/>
      <c r="AF386" s="42"/>
      <c r="AG386" s="42"/>
      <c r="AH386" s="42"/>
      <c r="AI386" s="42"/>
      <c r="AJ386" s="42"/>
    </row>
    <row r="387" spans="1:36" x14ac:dyDescent="0.3">
      <c r="A387" s="55">
        <f t="shared" si="25"/>
        <v>369</v>
      </c>
      <c r="B387" s="23"/>
      <c r="C387" s="23"/>
      <c r="D387" s="23"/>
      <c r="E387" s="35"/>
      <c r="F387" s="23"/>
      <c r="G387" s="23"/>
      <c r="H387" s="23"/>
      <c r="I387" s="23"/>
      <c r="J387" s="23"/>
      <c r="K387" s="23"/>
      <c r="L387" s="23"/>
      <c r="M387" s="149"/>
      <c r="N387" s="24"/>
      <c r="O387" s="24"/>
      <c r="P387" s="24"/>
      <c r="Q387" s="24"/>
      <c r="R387" s="271"/>
      <c r="S387" s="182" t="str">
        <f t="shared" ca="1" si="22"/>
        <v/>
      </c>
      <c r="T387" s="272">
        <f t="shared" ca="1" si="23"/>
        <v>0</v>
      </c>
      <c r="U387" s="184">
        <f t="shared" si="24"/>
        <v>0</v>
      </c>
      <c r="V387" s="277"/>
      <c r="W387" s="42"/>
      <c r="X387" s="42"/>
      <c r="Y387" s="42"/>
      <c r="Z387" s="42"/>
      <c r="AA387" s="42"/>
      <c r="AB387" s="42"/>
      <c r="AC387" s="42"/>
      <c r="AD387" s="42"/>
      <c r="AE387" s="42"/>
      <c r="AF387" s="42"/>
      <c r="AG387" s="42"/>
      <c r="AH387" s="42"/>
      <c r="AI387" s="42"/>
      <c r="AJ387" s="42"/>
    </row>
    <row r="388" spans="1:36" x14ac:dyDescent="0.3">
      <c r="A388" s="55">
        <f t="shared" si="25"/>
        <v>370</v>
      </c>
      <c r="B388" s="23"/>
      <c r="C388" s="23"/>
      <c r="D388" s="23"/>
      <c r="E388" s="35"/>
      <c r="F388" s="23"/>
      <c r="G388" s="23"/>
      <c r="H388" s="23"/>
      <c r="I388" s="23"/>
      <c r="J388" s="23"/>
      <c r="K388" s="23"/>
      <c r="L388" s="23"/>
      <c r="M388" s="149"/>
      <c r="N388" s="24"/>
      <c r="O388" s="24"/>
      <c r="P388" s="24"/>
      <c r="Q388" s="24"/>
      <c r="R388" s="271"/>
      <c r="S388" s="182" t="str">
        <f t="shared" ca="1" si="22"/>
        <v/>
      </c>
      <c r="T388" s="272">
        <f t="shared" ca="1" si="23"/>
        <v>0</v>
      </c>
      <c r="U388" s="184">
        <f t="shared" si="24"/>
        <v>0</v>
      </c>
      <c r="V388" s="277"/>
      <c r="W388" s="42"/>
      <c r="X388" s="42"/>
      <c r="Y388" s="42"/>
      <c r="Z388" s="42"/>
      <c r="AA388" s="42"/>
      <c r="AB388" s="42"/>
      <c r="AC388" s="42"/>
      <c r="AD388" s="42"/>
      <c r="AE388" s="42"/>
      <c r="AF388" s="42"/>
      <c r="AG388" s="42"/>
      <c r="AH388" s="42"/>
      <c r="AI388" s="42"/>
      <c r="AJ388" s="42"/>
    </row>
    <row r="389" spans="1:36" x14ac:dyDescent="0.3">
      <c r="A389" s="55">
        <f t="shared" si="25"/>
        <v>371</v>
      </c>
      <c r="B389" s="23"/>
      <c r="C389" s="23"/>
      <c r="D389" s="23"/>
      <c r="E389" s="35"/>
      <c r="F389" s="23"/>
      <c r="G389" s="23"/>
      <c r="H389" s="23"/>
      <c r="I389" s="23"/>
      <c r="J389" s="23"/>
      <c r="K389" s="23"/>
      <c r="L389" s="23"/>
      <c r="M389" s="149"/>
      <c r="N389" s="24"/>
      <c r="O389" s="24"/>
      <c r="P389" s="24"/>
      <c r="Q389" s="24"/>
      <c r="R389" s="271"/>
      <c r="S389" s="182" t="str">
        <f t="shared" ca="1" si="22"/>
        <v/>
      </c>
      <c r="T389" s="272">
        <f t="shared" ca="1" si="23"/>
        <v>0</v>
      </c>
      <c r="U389" s="184">
        <f t="shared" si="24"/>
        <v>0</v>
      </c>
      <c r="V389" s="277"/>
      <c r="W389" s="42"/>
      <c r="X389" s="42"/>
      <c r="Y389" s="42"/>
      <c r="Z389" s="42"/>
      <c r="AA389" s="42"/>
      <c r="AB389" s="42"/>
      <c r="AC389" s="42"/>
      <c r="AD389" s="42"/>
      <c r="AE389" s="42"/>
      <c r="AF389" s="42"/>
      <c r="AG389" s="42"/>
      <c r="AH389" s="42"/>
      <c r="AI389" s="42"/>
      <c r="AJ389" s="42"/>
    </row>
    <row r="390" spans="1:36" x14ac:dyDescent="0.3">
      <c r="A390" s="55">
        <f t="shared" si="25"/>
        <v>372</v>
      </c>
      <c r="B390" s="23"/>
      <c r="C390" s="23"/>
      <c r="D390" s="23"/>
      <c r="E390" s="35"/>
      <c r="F390" s="23"/>
      <c r="G390" s="23"/>
      <c r="H390" s="23"/>
      <c r="I390" s="23"/>
      <c r="J390" s="23"/>
      <c r="K390" s="23"/>
      <c r="L390" s="23"/>
      <c r="M390" s="149"/>
      <c r="N390" s="24"/>
      <c r="O390" s="24"/>
      <c r="P390" s="24"/>
      <c r="Q390" s="24"/>
      <c r="R390" s="271"/>
      <c r="S390" s="182" t="str">
        <f t="shared" ca="1" si="22"/>
        <v/>
      </c>
      <c r="T390" s="272">
        <f t="shared" ca="1" si="23"/>
        <v>0</v>
      </c>
      <c r="U390" s="184">
        <f t="shared" si="24"/>
        <v>0</v>
      </c>
      <c r="V390" s="277"/>
      <c r="W390" s="42"/>
      <c r="X390" s="42"/>
      <c r="Y390" s="42"/>
      <c r="Z390" s="42"/>
      <c r="AA390" s="42"/>
      <c r="AB390" s="42"/>
      <c r="AC390" s="42"/>
      <c r="AD390" s="42"/>
      <c r="AE390" s="42"/>
      <c r="AF390" s="42"/>
      <c r="AG390" s="42"/>
      <c r="AH390" s="42"/>
      <c r="AI390" s="42"/>
      <c r="AJ390" s="42"/>
    </row>
    <row r="391" spans="1:36" x14ac:dyDescent="0.3">
      <c r="A391" s="55">
        <f t="shared" si="25"/>
        <v>373</v>
      </c>
      <c r="B391" s="23"/>
      <c r="C391" s="23"/>
      <c r="D391" s="23"/>
      <c r="E391" s="35"/>
      <c r="F391" s="23"/>
      <c r="G391" s="23"/>
      <c r="H391" s="23"/>
      <c r="I391" s="23"/>
      <c r="J391" s="23"/>
      <c r="K391" s="23"/>
      <c r="L391" s="23"/>
      <c r="M391" s="149"/>
      <c r="N391" s="24"/>
      <c r="O391" s="24"/>
      <c r="P391" s="24"/>
      <c r="Q391" s="24"/>
      <c r="R391" s="271"/>
      <c r="S391" s="182" t="str">
        <f t="shared" ca="1" si="22"/>
        <v/>
      </c>
      <c r="T391" s="272">
        <f t="shared" ca="1" si="23"/>
        <v>0</v>
      </c>
      <c r="U391" s="184">
        <f t="shared" si="24"/>
        <v>0</v>
      </c>
      <c r="V391" s="277"/>
      <c r="W391" s="42"/>
      <c r="X391" s="42"/>
      <c r="Y391" s="42"/>
      <c r="Z391" s="42"/>
      <c r="AA391" s="42"/>
      <c r="AB391" s="42"/>
      <c r="AC391" s="42"/>
      <c r="AD391" s="42"/>
      <c r="AE391" s="42"/>
      <c r="AF391" s="42"/>
      <c r="AG391" s="42"/>
      <c r="AH391" s="42"/>
      <c r="AI391" s="42"/>
      <c r="AJ391" s="42"/>
    </row>
    <row r="392" spans="1:36" x14ac:dyDescent="0.3">
      <c r="A392" s="55">
        <f t="shared" si="25"/>
        <v>374</v>
      </c>
      <c r="B392" s="23"/>
      <c r="C392" s="23"/>
      <c r="D392" s="23"/>
      <c r="E392" s="35"/>
      <c r="F392" s="23"/>
      <c r="G392" s="23"/>
      <c r="H392" s="23"/>
      <c r="I392" s="23"/>
      <c r="J392" s="23"/>
      <c r="K392" s="23"/>
      <c r="L392" s="23"/>
      <c r="M392" s="149"/>
      <c r="N392" s="24"/>
      <c r="O392" s="24"/>
      <c r="P392" s="24"/>
      <c r="Q392" s="24"/>
      <c r="R392" s="271"/>
      <c r="S392" s="182" t="str">
        <f t="shared" ca="1" si="22"/>
        <v/>
      </c>
      <c r="T392" s="272">
        <f t="shared" ca="1" si="23"/>
        <v>0</v>
      </c>
      <c r="U392" s="184">
        <f t="shared" si="24"/>
        <v>0</v>
      </c>
      <c r="V392" s="277"/>
      <c r="W392" s="42"/>
      <c r="X392" s="42"/>
      <c r="Y392" s="42"/>
      <c r="Z392" s="42"/>
      <c r="AA392" s="42"/>
      <c r="AB392" s="42"/>
      <c r="AC392" s="42"/>
      <c r="AD392" s="42"/>
      <c r="AE392" s="42"/>
      <c r="AF392" s="42"/>
      <c r="AG392" s="42"/>
      <c r="AH392" s="42"/>
      <c r="AI392" s="42"/>
      <c r="AJ392" s="42"/>
    </row>
    <row r="393" spans="1:36" x14ac:dyDescent="0.3">
      <c r="A393" s="55">
        <f t="shared" si="25"/>
        <v>375</v>
      </c>
      <c r="B393" s="23"/>
      <c r="C393" s="23"/>
      <c r="D393" s="23"/>
      <c r="E393" s="35"/>
      <c r="F393" s="23"/>
      <c r="G393" s="23"/>
      <c r="H393" s="23"/>
      <c r="I393" s="23"/>
      <c r="J393" s="23"/>
      <c r="K393" s="23"/>
      <c r="L393" s="23"/>
      <c r="M393" s="149"/>
      <c r="N393" s="24"/>
      <c r="O393" s="24"/>
      <c r="P393" s="24"/>
      <c r="Q393" s="24"/>
      <c r="R393" s="271"/>
      <c r="S393" s="182" t="str">
        <f t="shared" ca="1" si="22"/>
        <v/>
      </c>
      <c r="T393" s="272">
        <f t="shared" ca="1" si="23"/>
        <v>0</v>
      </c>
      <c r="U393" s="184">
        <f t="shared" si="24"/>
        <v>0</v>
      </c>
      <c r="V393" s="277"/>
      <c r="W393" s="42"/>
      <c r="X393" s="42"/>
      <c r="Y393" s="42"/>
      <c r="Z393" s="42"/>
      <c r="AA393" s="42"/>
      <c r="AB393" s="42"/>
      <c r="AC393" s="42"/>
      <c r="AD393" s="42"/>
      <c r="AE393" s="42"/>
      <c r="AF393" s="42"/>
      <c r="AG393" s="42"/>
      <c r="AH393" s="42"/>
      <c r="AI393" s="42"/>
      <c r="AJ393" s="42"/>
    </row>
    <row r="394" spans="1:36" x14ac:dyDescent="0.3">
      <c r="A394" s="55">
        <f t="shared" si="25"/>
        <v>376</v>
      </c>
      <c r="B394" s="23"/>
      <c r="C394" s="23"/>
      <c r="D394" s="23"/>
      <c r="E394" s="35"/>
      <c r="F394" s="23"/>
      <c r="G394" s="23"/>
      <c r="H394" s="23"/>
      <c r="I394" s="23"/>
      <c r="J394" s="23"/>
      <c r="K394" s="23"/>
      <c r="L394" s="23"/>
      <c r="M394" s="149"/>
      <c r="N394" s="24"/>
      <c r="O394" s="24"/>
      <c r="P394" s="24"/>
      <c r="Q394" s="24"/>
      <c r="R394" s="271"/>
      <c r="S394" s="182" t="str">
        <f t="shared" ca="1" si="22"/>
        <v/>
      </c>
      <c r="T394" s="272">
        <f t="shared" ca="1" si="23"/>
        <v>0</v>
      </c>
      <c r="U394" s="184">
        <f t="shared" si="24"/>
        <v>0</v>
      </c>
      <c r="V394" s="277"/>
      <c r="W394" s="42"/>
      <c r="X394" s="42"/>
      <c r="Y394" s="42"/>
      <c r="Z394" s="42"/>
      <c r="AA394" s="42"/>
      <c r="AB394" s="42"/>
      <c r="AC394" s="42"/>
      <c r="AD394" s="42"/>
      <c r="AE394" s="42"/>
      <c r="AF394" s="42"/>
      <c r="AG394" s="42"/>
      <c r="AH394" s="42"/>
      <c r="AI394" s="42"/>
      <c r="AJ394" s="42"/>
    </row>
    <row r="395" spans="1:36" x14ac:dyDescent="0.3">
      <c r="A395" s="55">
        <f t="shared" si="25"/>
        <v>377</v>
      </c>
      <c r="B395" s="23"/>
      <c r="C395" s="23"/>
      <c r="D395" s="23"/>
      <c r="E395" s="35"/>
      <c r="F395" s="23"/>
      <c r="G395" s="23"/>
      <c r="H395" s="23"/>
      <c r="I395" s="23"/>
      <c r="J395" s="23"/>
      <c r="K395" s="23"/>
      <c r="L395" s="23"/>
      <c r="M395" s="149"/>
      <c r="N395" s="24"/>
      <c r="O395" s="24"/>
      <c r="P395" s="24"/>
      <c r="Q395" s="24"/>
      <c r="R395" s="271"/>
      <c r="S395" s="182" t="str">
        <f t="shared" ca="1" si="22"/>
        <v/>
      </c>
      <c r="T395" s="272">
        <f t="shared" ca="1" si="23"/>
        <v>0</v>
      </c>
      <c r="U395" s="184">
        <f t="shared" si="24"/>
        <v>0</v>
      </c>
      <c r="V395" s="277"/>
      <c r="W395" s="42"/>
      <c r="X395" s="42"/>
      <c r="Y395" s="42"/>
      <c r="Z395" s="42"/>
      <c r="AA395" s="42"/>
      <c r="AB395" s="42"/>
      <c r="AC395" s="42"/>
      <c r="AD395" s="42"/>
      <c r="AE395" s="42"/>
      <c r="AF395" s="42"/>
      <c r="AG395" s="42"/>
      <c r="AH395" s="42"/>
      <c r="AI395" s="42"/>
      <c r="AJ395" s="42"/>
    </row>
    <row r="396" spans="1:36" x14ac:dyDescent="0.3">
      <c r="A396" s="55">
        <f t="shared" si="25"/>
        <v>378</v>
      </c>
      <c r="B396" s="23"/>
      <c r="C396" s="23"/>
      <c r="D396" s="23"/>
      <c r="E396" s="35"/>
      <c r="F396" s="23"/>
      <c r="G396" s="23"/>
      <c r="H396" s="23"/>
      <c r="I396" s="23"/>
      <c r="J396" s="23"/>
      <c r="K396" s="23"/>
      <c r="L396" s="23"/>
      <c r="M396" s="149"/>
      <c r="N396" s="24"/>
      <c r="O396" s="24"/>
      <c r="P396" s="24"/>
      <c r="Q396" s="24"/>
      <c r="R396" s="271"/>
      <c r="S396" s="182" t="str">
        <f t="shared" ca="1" si="22"/>
        <v/>
      </c>
      <c r="T396" s="272">
        <f t="shared" ca="1" si="23"/>
        <v>0</v>
      </c>
      <c r="U396" s="184">
        <f t="shared" si="24"/>
        <v>0</v>
      </c>
      <c r="V396" s="277"/>
      <c r="W396" s="42"/>
      <c r="X396" s="42"/>
      <c r="Y396" s="42"/>
      <c r="Z396" s="42"/>
      <c r="AA396" s="42"/>
      <c r="AB396" s="42"/>
      <c r="AC396" s="42"/>
      <c r="AD396" s="42"/>
      <c r="AE396" s="42"/>
      <c r="AF396" s="42"/>
      <c r="AG396" s="42"/>
      <c r="AH396" s="42"/>
      <c r="AI396" s="42"/>
      <c r="AJ396" s="42"/>
    </row>
    <row r="397" spans="1:36" x14ac:dyDescent="0.3">
      <c r="A397" s="55">
        <f t="shared" si="25"/>
        <v>379</v>
      </c>
      <c r="B397" s="23"/>
      <c r="C397" s="23"/>
      <c r="D397" s="23"/>
      <c r="E397" s="35"/>
      <c r="F397" s="23"/>
      <c r="G397" s="23"/>
      <c r="H397" s="23"/>
      <c r="I397" s="23"/>
      <c r="J397" s="23"/>
      <c r="K397" s="23"/>
      <c r="L397" s="23"/>
      <c r="M397" s="149"/>
      <c r="N397" s="24"/>
      <c r="O397" s="24"/>
      <c r="P397" s="24"/>
      <c r="Q397" s="24"/>
      <c r="R397" s="271"/>
      <c r="S397" s="182" t="str">
        <f t="shared" ca="1" si="22"/>
        <v/>
      </c>
      <c r="T397" s="272">
        <f t="shared" ca="1" si="23"/>
        <v>0</v>
      </c>
      <c r="U397" s="184">
        <f t="shared" si="24"/>
        <v>0</v>
      </c>
      <c r="V397" s="277"/>
      <c r="W397" s="42"/>
      <c r="X397" s="42"/>
      <c r="Y397" s="42"/>
      <c r="Z397" s="42"/>
      <c r="AA397" s="42"/>
      <c r="AB397" s="42"/>
      <c r="AC397" s="42"/>
      <c r="AD397" s="42"/>
      <c r="AE397" s="42"/>
      <c r="AF397" s="42"/>
      <c r="AG397" s="42"/>
      <c r="AH397" s="42"/>
      <c r="AI397" s="42"/>
      <c r="AJ397" s="42"/>
    </row>
    <row r="398" spans="1:36" x14ac:dyDescent="0.3">
      <c r="A398" s="55">
        <f t="shared" si="25"/>
        <v>380</v>
      </c>
      <c r="B398" s="23"/>
      <c r="C398" s="23"/>
      <c r="D398" s="23"/>
      <c r="E398" s="35"/>
      <c r="F398" s="23"/>
      <c r="G398" s="23"/>
      <c r="H398" s="23"/>
      <c r="I398" s="23"/>
      <c r="J398" s="23"/>
      <c r="K398" s="23"/>
      <c r="L398" s="23"/>
      <c r="M398" s="149"/>
      <c r="N398" s="24"/>
      <c r="O398" s="24"/>
      <c r="P398" s="24"/>
      <c r="Q398" s="24"/>
      <c r="R398" s="271"/>
      <c r="S398" s="182" t="str">
        <f t="shared" ca="1" si="22"/>
        <v/>
      </c>
      <c r="T398" s="272">
        <f t="shared" ca="1" si="23"/>
        <v>0</v>
      </c>
      <c r="U398" s="184">
        <f t="shared" si="24"/>
        <v>0</v>
      </c>
      <c r="V398" s="277"/>
      <c r="W398" s="42"/>
      <c r="X398" s="42"/>
      <c r="Y398" s="42"/>
      <c r="Z398" s="42"/>
      <c r="AA398" s="42"/>
      <c r="AB398" s="42"/>
      <c r="AC398" s="42"/>
      <c r="AD398" s="42"/>
      <c r="AE398" s="42"/>
      <c r="AF398" s="42"/>
      <c r="AG398" s="42"/>
      <c r="AH398" s="42"/>
      <c r="AI398" s="42"/>
      <c r="AJ398" s="42"/>
    </row>
    <row r="399" spans="1:36" x14ac:dyDescent="0.3">
      <c r="A399" s="55">
        <f t="shared" si="25"/>
        <v>381</v>
      </c>
      <c r="B399" s="23"/>
      <c r="C399" s="23"/>
      <c r="D399" s="23"/>
      <c r="E399" s="35"/>
      <c r="F399" s="23"/>
      <c r="G399" s="23"/>
      <c r="H399" s="23"/>
      <c r="I399" s="23"/>
      <c r="J399" s="23"/>
      <c r="K399" s="23"/>
      <c r="L399" s="23"/>
      <c r="M399" s="149"/>
      <c r="N399" s="24"/>
      <c r="O399" s="24"/>
      <c r="P399" s="24"/>
      <c r="Q399" s="24"/>
      <c r="R399" s="271"/>
      <c r="S399" s="182" t="str">
        <f t="shared" ca="1" si="22"/>
        <v/>
      </c>
      <c r="T399" s="272">
        <f t="shared" ca="1" si="23"/>
        <v>0</v>
      </c>
      <c r="U399" s="184">
        <f t="shared" si="24"/>
        <v>0</v>
      </c>
      <c r="V399" s="277"/>
      <c r="W399" s="42"/>
      <c r="X399" s="42"/>
      <c r="Y399" s="42"/>
      <c r="Z399" s="42"/>
      <c r="AA399" s="42"/>
      <c r="AB399" s="42"/>
      <c r="AC399" s="42"/>
      <c r="AD399" s="42"/>
      <c r="AE399" s="42"/>
      <c r="AF399" s="42"/>
      <c r="AG399" s="42"/>
      <c r="AH399" s="42"/>
      <c r="AI399" s="42"/>
      <c r="AJ399" s="42"/>
    </row>
    <row r="400" spans="1:36" x14ac:dyDescent="0.3">
      <c r="A400" s="55">
        <f t="shared" si="25"/>
        <v>382</v>
      </c>
      <c r="B400" s="23"/>
      <c r="C400" s="23"/>
      <c r="D400" s="23"/>
      <c r="E400" s="35"/>
      <c r="F400" s="23"/>
      <c r="G400" s="23"/>
      <c r="H400" s="23"/>
      <c r="I400" s="23"/>
      <c r="J400" s="23"/>
      <c r="K400" s="23"/>
      <c r="L400" s="23"/>
      <c r="M400" s="149"/>
      <c r="N400" s="24"/>
      <c r="O400" s="24"/>
      <c r="P400" s="24"/>
      <c r="Q400" s="24"/>
      <c r="R400" s="271"/>
      <c r="S400" s="182" t="str">
        <f t="shared" ca="1" si="22"/>
        <v/>
      </c>
      <c r="T400" s="272">
        <f t="shared" ca="1" si="23"/>
        <v>0</v>
      </c>
      <c r="U400" s="184">
        <f t="shared" si="24"/>
        <v>0</v>
      </c>
      <c r="V400" s="277"/>
      <c r="W400" s="42"/>
      <c r="X400" s="42"/>
      <c r="Y400" s="42"/>
      <c r="Z400" s="42"/>
      <c r="AA400" s="42"/>
      <c r="AB400" s="42"/>
      <c r="AC400" s="42"/>
      <c r="AD400" s="42"/>
      <c r="AE400" s="42"/>
      <c r="AF400" s="42"/>
      <c r="AG400" s="42"/>
      <c r="AH400" s="42"/>
      <c r="AI400" s="42"/>
      <c r="AJ400" s="42"/>
    </row>
    <row r="401" spans="1:36" x14ac:dyDescent="0.3">
      <c r="A401" s="55">
        <f t="shared" si="25"/>
        <v>383</v>
      </c>
      <c r="B401" s="23"/>
      <c r="C401" s="23"/>
      <c r="D401" s="23"/>
      <c r="E401" s="35"/>
      <c r="F401" s="23"/>
      <c r="G401" s="23"/>
      <c r="H401" s="23"/>
      <c r="I401" s="23"/>
      <c r="J401" s="23"/>
      <c r="K401" s="23"/>
      <c r="L401" s="23"/>
      <c r="M401" s="149"/>
      <c r="N401" s="24"/>
      <c r="O401" s="24"/>
      <c r="P401" s="24"/>
      <c r="Q401" s="24"/>
      <c r="R401" s="271"/>
      <c r="S401" s="182" t="str">
        <f t="shared" ca="1" si="22"/>
        <v/>
      </c>
      <c r="T401" s="272">
        <f t="shared" ca="1" si="23"/>
        <v>0</v>
      </c>
      <c r="U401" s="184">
        <f t="shared" si="24"/>
        <v>0</v>
      </c>
      <c r="V401" s="277"/>
      <c r="W401" s="42"/>
      <c r="X401" s="42"/>
      <c r="Y401" s="42"/>
      <c r="Z401" s="42"/>
      <c r="AA401" s="42"/>
      <c r="AB401" s="42"/>
      <c r="AC401" s="42"/>
      <c r="AD401" s="42"/>
      <c r="AE401" s="42"/>
      <c r="AF401" s="42"/>
      <c r="AG401" s="42"/>
      <c r="AH401" s="42"/>
      <c r="AI401" s="42"/>
      <c r="AJ401" s="42"/>
    </row>
    <row r="402" spans="1:36" x14ac:dyDescent="0.3">
      <c r="A402" s="55">
        <f t="shared" si="25"/>
        <v>384</v>
      </c>
      <c r="B402" s="23"/>
      <c r="C402" s="23"/>
      <c r="D402" s="23"/>
      <c r="E402" s="35"/>
      <c r="F402" s="23"/>
      <c r="G402" s="23"/>
      <c r="H402" s="23"/>
      <c r="I402" s="23"/>
      <c r="J402" s="23"/>
      <c r="K402" s="23"/>
      <c r="L402" s="23"/>
      <c r="M402" s="149"/>
      <c r="N402" s="24"/>
      <c r="O402" s="24"/>
      <c r="P402" s="24"/>
      <c r="Q402" s="24"/>
      <c r="R402" s="271"/>
      <c r="S402" s="182" t="str">
        <f t="shared" ca="1" si="22"/>
        <v/>
      </c>
      <c r="T402" s="272">
        <f t="shared" ca="1" si="23"/>
        <v>0</v>
      </c>
      <c r="U402" s="184">
        <f t="shared" si="24"/>
        <v>0</v>
      </c>
      <c r="V402" s="277"/>
      <c r="W402" s="42"/>
      <c r="X402" s="42"/>
      <c r="Y402" s="42"/>
      <c r="Z402" s="42"/>
      <c r="AA402" s="42"/>
      <c r="AB402" s="42"/>
      <c r="AC402" s="42"/>
      <c r="AD402" s="42"/>
      <c r="AE402" s="42"/>
      <c r="AF402" s="42"/>
      <c r="AG402" s="42"/>
      <c r="AH402" s="42"/>
      <c r="AI402" s="42"/>
      <c r="AJ402" s="42"/>
    </row>
    <row r="403" spans="1:36" x14ac:dyDescent="0.3">
      <c r="A403" s="55">
        <f t="shared" si="25"/>
        <v>385</v>
      </c>
      <c r="B403" s="23"/>
      <c r="C403" s="23"/>
      <c r="D403" s="23"/>
      <c r="E403" s="35"/>
      <c r="F403" s="23"/>
      <c r="G403" s="23"/>
      <c r="H403" s="23"/>
      <c r="I403" s="23"/>
      <c r="J403" s="23"/>
      <c r="K403" s="23"/>
      <c r="L403" s="23"/>
      <c r="M403" s="149"/>
      <c r="N403" s="24"/>
      <c r="O403" s="24"/>
      <c r="P403" s="24"/>
      <c r="Q403" s="24"/>
      <c r="R403" s="271"/>
      <c r="S403" s="182" t="str">
        <f t="shared" ref="S403:S466" ca="1" si="26">IF(AND(T403&gt;14,T403&lt;35,OR($G403="African",$G403="Coloured",$G403="Indian")),"Yes","")</f>
        <v/>
      </c>
      <c r="T403" s="272">
        <f t="shared" ref="T403:T466" ca="1" si="27">IFERROR(((NOW()-DATE(U403&amp;LEFT($E403,2),MID($E403,3,2),MID($E403,5,2)))/365),0)</f>
        <v>0</v>
      </c>
      <c r="U403" s="184">
        <f t="shared" ref="U403:U466" si="28">IFERROR(IF(VALUE(LEFT($E403,2))&lt;25,20,19),0)</f>
        <v>0</v>
      </c>
      <c r="V403" s="277"/>
      <c r="W403" s="42"/>
      <c r="X403" s="42"/>
      <c r="Y403" s="42"/>
      <c r="Z403" s="42"/>
      <c r="AA403" s="42"/>
      <c r="AB403" s="42"/>
      <c r="AC403" s="42"/>
      <c r="AD403" s="42"/>
      <c r="AE403" s="42"/>
      <c r="AF403" s="42"/>
      <c r="AG403" s="42"/>
      <c r="AH403" s="42"/>
      <c r="AI403" s="42"/>
      <c r="AJ403" s="42"/>
    </row>
    <row r="404" spans="1:36" x14ac:dyDescent="0.3">
      <c r="A404" s="55">
        <f t="shared" si="25"/>
        <v>386</v>
      </c>
      <c r="B404" s="23"/>
      <c r="C404" s="23"/>
      <c r="D404" s="23"/>
      <c r="E404" s="35"/>
      <c r="F404" s="23"/>
      <c r="G404" s="23"/>
      <c r="H404" s="23"/>
      <c r="I404" s="23"/>
      <c r="J404" s="23"/>
      <c r="K404" s="23"/>
      <c r="L404" s="23"/>
      <c r="M404" s="149"/>
      <c r="N404" s="24"/>
      <c r="O404" s="24"/>
      <c r="P404" s="24"/>
      <c r="Q404" s="24"/>
      <c r="R404" s="271"/>
      <c r="S404" s="182" t="str">
        <f t="shared" ca="1" si="26"/>
        <v/>
      </c>
      <c r="T404" s="272">
        <f t="shared" ca="1" si="27"/>
        <v>0</v>
      </c>
      <c r="U404" s="184">
        <f t="shared" si="28"/>
        <v>0</v>
      </c>
      <c r="V404" s="277"/>
      <c r="W404" s="42"/>
      <c r="X404" s="42"/>
      <c r="Y404" s="42"/>
      <c r="Z404" s="42"/>
      <c r="AA404" s="42"/>
      <c r="AB404" s="42"/>
      <c r="AC404" s="42"/>
      <c r="AD404" s="42"/>
      <c r="AE404" s="42"/>
      <c r="AF404" s="42"/>
      <c r="AG404" s="42"/>
      <c r="AH404" s="42"/>
      <c r="AI404" s="42"/>
      <c r="AJ404" s="42"/>
    </row>
    <row r="405" spans="1:36" x14ac:dyDescent="0.3">
      <c r="A405" s="55">
        <f t="shared" ref="A405:A468" si="29">A404+1</f>
        <v>387</v>
      </c>
      <c r="B405" s="23"/>
      <c r="C405" s="23"/>
      <c r="D405" s="23"/>
      <c r="E405" s="35"/>
      <c r="F405" s="23"/>
      <c r="G405" s="23"/>
      <c r="H405" s="23"/>
      <c r="I405" s="23"/>
      <c r="J405" s="23"/>
      <c r="K405" s="23"/>
      <c r="L405" s="23"/>
      <c r="M405" s="149"/>
      <c r="N405" s="24"/>
      <c r="O405" s="24"/>
      <c r="P405" s="24"/>
      <c r="Q405" s="24"/>
      <c r="R405" s="271"/>
      <c r="S405" s="182" t="str">
        <f t="shared" ca="1" si="26"/>
        <v/>
      </c>
      <c r="T405" s="272">
        <f t="shared" ca="1" si="27"/>
        <v>0</v>
      </c>
      <c r="U405" s="184">
        <f t="shared" si="28"/>
        <v>0</v>
      </c>
      <c r="V405" s="277"/>
      <c r="W405" s="42"/>
      <c r="X405" s="42"/>
      <c r="Y405" s="42"/>
      <c r="Z405" s="42"/>
      <c r="AA405" s="42"/>
      <c r="AB405" s="42"/>
      <c r="AC405" s="42"/>
      <c r="AD405" s="42"/>
      <c r="AE405" s="42"/>
      <c r="AF405" s="42"/>
      <c r="AG405" s="42"/>
      <c r="AH405" s="42"/>
      <c r="AI405" s="42"/>
      <c r="AJ405" s="42"/>
    </row>
    <row r="406" spans="1:36" x14ac:dyDescent="0.3">
      <c r="A406" s="55">
        <f t="shared" si="29"/>
        <v>388</v>
      </c>
      <c r="B406" s="23"/>
      <c r="C406" s="23"/>
      <c r="D406" s="23"/>
      <c r="E406" s="35"/>
      <c r="F406" s="23"/>
      <c r="G406" s="23"/>
      <c r="H406" s="23"/>
      <c r="I406" s="23"/>
      <c r="J406" s="23"/>
      <c r="K406" s="23"/>
      <c r="L406" s="23"/>
      <c r="M406" s="149"/>
      <c r="N406" s="24"/>
      <c r="O406" s="24"/>
      <c r="P406" s="24"/>
      <c r="Q406" s="24"/>
      <c r="R406" s="271"/>
      <c r="S406" s="182" t="str">
        <f t="shared" ca="1" si="26"/>
        <v/>
      </c>
      <c r="T406" s="272">
        <f t="shared" ca="1" si="27"/>
        <v>0</v>
      </c>
      <c r="U406" s="184">
        <f t="shared" si="28"/>
        <v>0</v>
      </c>
      <c r="V406" s="277"/>
      <c r="W406" s="42"/>
      <c r="X406" s="42"/>
      <c r="Y406" s="42"/>
      <c r="Z406" s="42"/>
      <c r="AA406" s="42"/>
      <c r="AB406" s="42"/>
      <c r="AC406" s="42"/>
      <c r="AD406" s="42"/>
      <c r="AE406" s="42"/>
      <c r="AF406" s="42"/>
      <c r="AG406" s="42"/>
      <c r="AH406" s="42"/>
      <c r="AI406" s="42"/>
      <c r="AJ406" s="42"/>
    </row>
    <row r="407" spans="1:36" x14ac:dyDescent="0.3">
      <c r="A407" s="55">
        <f t="shared" si="29"/>
        <v>389</v>
      </c>
      <c r="B407" s="23"/>
      <c r="C407" s="23"/>
      <c r="D407" s="23"/>
      <c r="E407" s="35"/>
      <c r="F407" s="23"/>
      <c r="G407" s="23"/>
      <c r="H407" s="23"/>
      <c r="I407" s="23"/>
      <c r="J407" s="23"/>
      <c r="K407" s="23"/>
      <c r="L407" s="23"/>
      <c r="M407" s="149"/>
      <c r="N407" s="24"/>
      <c r="O407" s="24"/>
      <c r="P407" s="24"/>
      <c r="Q407" s="24"/>
      <c r="R407" s="271"/>
      <c r="S407" s="182" t="str">
        <f t="shared" ca="1" si="26"/>
        <v/>
      </c>
      <c r="T407" s="272">
        <f t="shared" ca="1" si="27"/>
        <v>0</v>
      </c>
      <c r="U407" s="184">
        <f t="shared" si="28"/>
        <v>0</v>
      </c>
      <c r="V407" s="277"/>
      <c r="W407" s="42"/>
      <c r="X407" s="42"/>
      <c r="Y407" s="42"/>
      <c r="Z407" s="42"/>
      <c r="AA407" s="42"/>
      <c r="AB407" s="42"/>
      <c r="AC407" s="42"/>
      <c r="AD407" s="42"/>
      <c r="AE407" s="42"/>
      <c r="AF407" s="42"/>
      <c r="AG407" s="42"/>
      <c r="AH407" s="42"/>
      <c r="AI407" s="42"/>
      <c r="AJ407" s="42"/>
    </row>
    <row r="408" spans="1:36" x14ac:dyDescent="0.3">
      <c r="A408" s="55">
        <f t="shared" si="29"/>
        <v>390</v>
      </c>
      <c r="B408" s="23"/>
      <c r="C408" s="23"/>
      <c r="D408" s="23"/>
      <c r="E408" s="35"/>
      <c r="F408" s="23"/>
      <c r="G408" s="23"/>
      <c r="H408" s="23"/>
      <c r="I408" s="23"/>
      <c r="J408" s="23"/>
      <c r="K408" s="23"/>
      <c r="L408" s="23"/>
      <c r="M408" s="149"/>
      <c r="N408" s="24"/>
      <c r="O408" s="24"/>
      <c r="P408" s="24"/>
      <c r="Q408" s="24"/>
      <c r="R408" s="271"/>
      <c r="S408" s="182" t="str">
        <f t="shared" ca="1" si="26"/>
        <v/>
      </c>
      <c r="T408" s="272">
        <f t="shared" ca="1" si="27"/>
        <v>0</v>
      </c>
      <c r="U408" s="184">
        <f t="shared" si="28"/>
        <v>0</v>
      </c>
      <c r="V408" s="277"/>
      <c r="W408" s="42"/>
      <c r="X408" s="42"/>
      <c r="Y408" s="42"/>
      <c r="Z408" s="42"/>
      <c r="AA408" s="42"/>
      <c r="AB408" s="42"/>
      <c r="AC408" s="42"/>
      <c r="AD408" s="42"/>
      <c r="AE408" s="42"/>
      <c r="AF408" s="42"/>
      <c r="AG408" s="42"/>
      <c r="AH408" s="42"/>
      <c r="AI408" s="42"/>
      <c r="AJ408" s="42"/>
    </row>
    <row r="409" spans="1:36" x14ac:dyDescent="0.3">
      <c r="A409" s="55">
        <f t="shared" si="29"/>
        <v>391</v>
      </c>
      <c r="B409" s="23"/>
      <c r="C409" s="23"/>
      <c r="D409" s="23"/>
      <c r="E409" s="35"/>
      <c r="F409" s="23"/>
      <c r="G409" s="23"/>
      <c r="H409" s="23"/>
      <c r="I409" s="23"/>
      <c r="J409" s="23"/>
      <c r="K409" s="23"/>
      <c r="L409" s="23"/>
      <c r="M409" s="149"/>
      <c r="N409" s="24"/>
      <c r="O409" s="24"/>
      <c r="P409" s="24"/>
      <c r="Q409" s="24"/>
      <c r="R409" s="271"/>
      <c r="S409" s="182" t="str">
        <f t="shared" ca="1" si="26"/>
        <v/>
      </c>
      <c r="T409" s="272">
        <f t="shared" ca="1" si="27"/>
        <v>0</v>
      </c>
      <c r="U409" s="184">
        <f t="shared" si="28"/>
        <v>0</v>
      </c>
      <c r="V409" s="277"/>
      <c r="W409" s="42"/>
      <c r="X409" s="42"/>
      <c r="Y409" s="42"/>
      <c r="Z409" s="42"/>
      <c r="AA409" s="42"/>
      <c r="AB409" s="42"/>
      <c r="AC409" s="42"/>
      <c r="AD409" s="42"/>
      <c r="AE409" s="42"/>
      <c r="AF409" s="42"/>
      <c r="AG409" s="42"/>
      <c r="AH409" s="42"/>
      <c r="AI409" s="42"/>
      <c r="AJ409" s="42"/>
    </row>
    <row r="410" spans="1:36" x14ac:dyDescent="0.3">
      <c r="A410" s="55">
        <f t="shared" si="29"/>
        <v>392</v>
      </c>
      <c r="B410" s="23"/>
      <c r="C410" s="23"/>
      <c r="D410" s="23"/>
      <c r="E410" s="35"/>
      <c r="F410" s="23"/>
      <c r="G410" s="23"/>
      <c r="H410" s="23"/>
      <c r="I410" s="23"/>
      <c r="J410" s="23"/>
      <c r="K410" s="23"/>
      <c r="L410" s="23"/>
      <c r="M410" s="149"/>
      <c r="N410" s="24"/>
      <c r="O410" s="24"/>
      <c r="P410" s="24"/>
      <c r="Q410" s="24"/>
      <c r="R410" s="271"/>
      <c r="S410" s="182" t="str">
        <f t="shared" ca="1" si="26"/>
        <v/>
      </c>
      <c r="T410" s="272">
        <f t="shared" ca="1" si="27"/>
        <v>0</v>
      </c>
      <c r="U410" s="184">
        <f t="shared" si="28"/>
        <v>0</v>
      </c>
      <c r="V410" s="277"/>
      <c r="W410" s="42"/>
      <c r="X410" s="42"/>
      <c r="Y410" s="42"/>
      <c r="Z410" s="42"/>
      <c r="AA410" s="42"/>
      <c r="AB410" s="42"/>
      <c r="AC410" s="42"/>
      <c r="AD410" s="42"/>
      <c r="AE410" s="42"/>
      <c r="AF410" s="42"/>
      <c r="AG410" s="42"/>
      <c r="AH410" s="42"/>
      <c r="AI410" s="42"/>
      <c r="AJ410" s="42"/>
    </row>
    <row r="411" spans="1:36" x14ac:dyDescent="0.3">
      <c r="A411" s="55">
        <f t="shared" si="29"/>
        <v>393</v>
      </c>
      <c r="B411" s="23"/>
      <c r="C411" s="23"/>
      <c r="D411" s="23"/>
      <c r="E411" s="35"/>
      <c r="F411" s="23"/>
      <c r="G411" s="23"/>
      <c r="H411" s="23"/>
      <c r="I411" s="23"/>
      <c r="J411" s="23"/>
      <c r="K411" s="23"/>
      <c r="L411" s="23"/>
      <c r="M411" s="149"/>
      <c r="N411" s="24"/>
      <c r="O411" s="24"/>
      <c r="P411" s="24"/>
      <c r="Q411" s="24"/>
      <c r="R411" s="271"/>
      <c r="S411" s="182" t="str">
        <f t="shared" ca="1" si="26"/>
        <v/>
      </c>
      <c r="T411" s="272">
        <f t="shared" ca="1" si="27"/>
        <v>0</v>
      </c>
      <c r="U411" s="184">
        <f t="shared" si="28"/>
        <v>0</v>
      </c>
      <c r="V411" s="277"/>
      <c r="W411" s="42"/>
      <c r="X411" s="42"/>
      <c r="Y411" s="42"/>
      <c r="Z411" s="42"/>
      <c r="AA411" s="42"/>
      <c r="AB411" s="42"/>
      <c r="AC411" s="42"/>
      <c r="AD411" s="42"/>
      <c r="AE411" s="42"/>
      <c r="AF411" s="42"/>
      <c r="AG411" s="42"/>
      <c r="AH411" s="42"/>
      <c r="AI411" s="42"/>
      <c r="AJ411" s="42"/>
    </row>
    <row r="412" spans="1:36" x14ac:dyDescent="0.3">
      <c r="A412" s="55">
        <f t="shared" si="29"/>
        <v>394</v>
      </c>
      <c r="B412" s="23"/>
      <c r="C412" s="23"/>
      <c r="D412" s="23"/>
      <c r="E412" s="35"/>
      <c r="F412" s="23"/>
      <c r="G412" s="23"/>
      <c r="H412" s="23"/>
      <c r="I412" s="23"/>
      <c r="J412" s="23"/>
      <c r="K412" s="23"/>
      <c r="L412" s="23"/>
      <c r="M412" s="149"/>
      <c r="N412" s="24"/>
      <c r="O412" s="24"/>
      <c r="P412" s="24"/>
      <c r="Q412" s="24"/>
      <c r="R412" s="271"/>
      <c r="S412" s="182" t="str">
        <f t="shared" ca="1" si="26"/>
        <v/>
      </c>
      <c r="T412" s="272">
        <f t="shared" ca="1" si="27"/>
        <v>0</v>
      </c>
      <c r="U412" s="184">
        <f t="shared" si="28"/>
        <v>0</v>
      </c>
      <c r="V412" s="277"/>
      <c r="W412" s="42"/>
      <c r="X412" s="42"/>
      <c r="Y412" s="42"/>
      <c r="Z412" s="42"/>
      <c r="AA412" s="42"/>
      <c r="AB412" s="42"/>
      <c r="AC412" s="42"/>
      <c r="AD412" s="42"/>
      <c r="AE412" s="42"/>
      <c r="AF412" s="42"/>
      <c r="AG412" s="42"/>
      <c r="AH412" s="42"/>
      <c r="AI412" s="42"/>
      <c r="AJ412" s="42"/>
    </row>
    <row r="413" spans="1:36" x14ac:dyDescent="0.3">
      <c r="A413" s="55">
        <f t="shared" si="29"/>
        <v>395</v>
      </c>
      <c r="B413" s="23"/>
      <c r="C413" s="23"/>
      <c r="D413" s="23"/>
      <c r="E413" s="35"/>
      <c r="F413" s="23"/>
      <c r="G413" s="23"/>
      <c r="H413" s="23"/>
      <c r="I413" s="23"/>
      <c r="J413" s="23"/>
      <c r="K413" s="23"/>
      <c r="L413" s="23"/>
      <c r="M413" s="149"/>
      <c r="N413" s="24"/>
      <c r="O413" s="24"/>
      <c r="P413" s="24"/>
      <c r="Q413" s="24"/>
      <c r="R413" s="271"/>
      <c r="S413" s="182" t="str">
        <f t="shared" ca="1" si="26"/>
        <v/>
      </c>
      <c r="T413" s="272">
        <f t="shared" ca="1" si="27"/>
        <v>0</v>
      </c>
      <c r="U413" s="184">
        <f t="shared" si="28"/>
        <v>0</v>
      </c>
      <c r="V413" s="277"/>
      <c r="W413" s="42"/>
      <c r="X413" s="42"/>
      <c r="Y413" s="42"/>
      <c r="Z413" s="42"/>
      <c r="AA413" s="42"/>
      <c r="AB413" s="42"/>
      <c r="AC413" s="42"/>
      <c r="AD413" s="42"/>
      <c r="AE413" s="42"/>
      <c r="AF413" s="42"/>
      <c r="AG413" s="42"/>
      <c r="AH413" s="42"/>
      <c r="AI413" s="42"/>
      <c r="AJ413" s="42"/>
    </row>
    <row r="414" spans="1:36" x14ac:dyDescent="0.3">
      <c r="A414" s="55">
        <f t="shared" si="29"/>
        <v>396</v>
      </c>
      <c r="B414" s="23"/>
      <c r="C414" s="23"/>
      <c r="D414" s="23"/>
      <c r="E414" s="35"/>
      <c r="F414" s="23"/>
      <c r="G414" s="23"/>
      <c r="H414" s="23"/>
      <c r="I414" s="23"/>
      <c r="J414" s="23"/>
      <c r="K414" s="23"/>
      <c r="L414" s="23"/>
      <c r="M414" s="149"/>
      <c r="N414" s="24"/>
      <c r="O414" s="24"/>
      <c r="P414" s="24"/>
      <c r="Q414" s="24"/>
      <c r="R414" s="271"/>
      <c r="S414" s="182" t="str">
        <f t="shared" ca="1" si="26"/>
        <v/>
      </c>
      <c r="T414" s="272">
        <f t="shared" ca="1" si="27"/>
        <v>0</v>
      </c>
      <c r="U414" s="184">
        <f t="shared" si="28"/>
        <v>0</v>
      </c>
      <c r="V414" s="277"/>
      <c r="W414" s="42"/>
      <c r="X414" s="42"/>
      <c r="Y414" s="42"/>
      <c r="Z414" s="42"/>
      <c r="AA414" s="42"/>
      <c r="AB414" s="42"/>
      <c r="AC414" s="42"/>
      <c r="AD414" s="42"/>
      <c r="AE414" s="42"/>
      <c r="AF414" s="42"/>
      <c r="AG414" s="42"/>
      <c r="AH414" s="42"/>
      <c r="AI414" s="42"/>
      <c r="AJ414" s="42"/>
    </row>
    <row r="415" spans="1:36" x14ac:dyDescent="0.3">
      <c r="A415" s="55">
        <f t="shared" si="29"/>
        <v>397</v>
      </c>
      <c r="B415" s="23"/>
      <c r="C415" s="23"/>
      <c r="D415" s="23"/>
      <c r="E415" s="35"/>
      <c r="F415" s="23"/>
      <c r="G415" s="23"/>
      <c r="H415" s="23"/>
      <c r="I415" s="23"/>
      <c r="J415" s="23"/>
      <c r="K415" s="23"/>
      <c r="L415" s="23"/>
      <c r="M415" s="149"/>
      <c r="N415" s="24"/>
      <c r="O415" s="24"/>
      <c r="P415" s="24"/>
      <c r="Q415" s="24"/>
      <c r="R415" s="271"/>
      <c r="S415" s="182" t="str">
        <f t="shared" ca="1" si="26"/>
        <v/>
      </c>
      <c r="T415" s="272">
        <f t="shared" ca="1" si="27"/>
        <v>0</v>
      </c>
      <c r="U415" s="184">
        <f t="shared" si="28"/>
        <v>0</v>
      </c>
      <c r="V415" s="277"/>
      <c r="W415" s="42"/>
      <c r="X415" s="42"/>
      <c r="Y415" s="42"/>
      <c r="Z415" s="42"/>
      <c r="AA415" s="42"/>
      <c r="AB415" s="42"/>
      <c r="AC415" s="42"/>
      <c r="AD415" s="42"/>
      <c r="AE415" s="42"/>
      <c r="AF415" s="42"/>
      <c r="AG415" s="42"/>
      <c r="AH415" s="42"/>
      <c r="AI415" s="42"/>
      <c r="AJ415" s="42"/>
    </row>
    <row r="416" spans="1:36" x14ac:dyDescent="0.3">
      <c r="A416" s="55">
        <f t="shared" si="29"/>
        <v>398</v>
      </c>
      <c r="B416" s="23"/>
      <c r="C416" s="23"/>
      <c r="D416" s="23"/>
      <c r="E416" s="35"/>
      <c r="F416" s="23"/>
      <c r="G416" s="23"/>
      <c r="H416" s="23"/>
      <c r="I416" s="23"/>
      <c r="J416" s="23"/>
      <c r="K416" s="23"/>
      <c r="L416" s="23"/>
      <c r="M416" s="149"/>
      <c r="N416" s="24"/>
      <c r="O416" s="24"/>
      <c r="P416" s="24"/>
      <c r="Q416" s="24"/>
      <c r="R416" s="271"/>
      <c r="S416" s="182" t="str">
        <f t="shared" ca="1" si="26"/>
        <v/>
      </c>
      <c r="T416" s="272">
        <f t="shared" ca="1" si="27"/>
        <v>0</v>
      </c>
      <c r="U416" s="184">
        <f t="shared" si="28"/>
        <v>0</v>
      </c>
      <c r="V416" s="277"/>
      <c r="W416" s="42"/>
      <c r="X416" s="42"/>
      <c r="Y416" s="42"/>
      <c r="Z416" s="42"/>
      <c r="AA416" s="42"/>
      <c r="AB416" s="42"/>
      <c r="AC416" s="42"/>
      <c r="AD416" s="42"/>
      <c r="AE416" s="42"/>
      <c r="AF416" s="42"/>
      <c r="AG416" s="42"/>
      <c r="AH416" s="42"/>
      <c r="AI416" s="42"/>
      <c r="AJ416" s="42"/>
    </row>
    <row r="417" spans="1:36" x14ac:dyDescent="0.3">
      <c r="A417" s="55">
        <f t="shared" si="29"/>
        <v>399</v>
      </c>
      <c r="B417" s="23"/>
      <c r="C417" s="23"/>
      <c r="D417" s="23"/>
      <c r="E417" s="35"/>
      <c r="F417" s="23"/>
      <c r="G417" s="23"/>
      <c r="H417" s="23"/>
      <c r="I417" s="23"/>
      <c r="J417" s="23"/>
      <c r="K417" s="23"/>
      <c r="L417" s="23"/>
      <c r="M417" s="149"/>
      <c r="N417" s="24"/>
      <c r="O417" s="24"/>
      <c r="P417" s="24"/>
      <c r="Q417" s="24"/>
      <c r="R417" s="271"/>
      <c r="S417" s="182" t="str">
        <f t="shared" ca="1" si="26"/>
        <v/>
      </c>
      <c r="T417" s="272">
        <f t="shared" ca="1" si="27"/>
        <v>0</v>
      </c>
      <c r="U417" s="184">
        <f t="shared" si="28"/>
        <v>0</v>
      </c>
      <c r="V417" s="277"/>
      <c r="W417" s="42"/>
      <c r="X417" s="42"/>
      <c r="Y417" s="42"/>
      <c r="Z417" s="42"/>
      <c r="AA417" s="42"/>
      <c r="AB417" s="42"/>
      <c r="AC417" s="42"/>
      <c r="AD417" s="42"/>
      <c r="AE417" s="42"/>
      <c r="AF417" s="42"/>
      <c r="AG417" s="42"/>
      <c r="AH417" s="42"/>
      <c r="AI417" s="42"/>
      <c r="AJ417" s="42"/>
    </row>
    <row r="418" spans="1:36" x14ac:dyDescent="0.3">
      <c r="A418" s="55">
        <f t="shared" si="29"/>
        <v>400</v>
      </c>
      <c r="B418" s="23"/>
      <c r="C418" s="23"/>
      <c r="D418" s="23"/>
      <c r="E418" s="35"/>
      <c r="F418" s="23"/>
      <c r="G418" s="23"/>
      <c r="H418" s="23"/>
      <c r="I418" s="23"/>
      <c r="J418" s="23"/>
      <c r="K418" s="23"/>
      <c r="L418" s="23"/>
      <c r="M418" s="149"/>
      <c r="N418" s="24"/>
      <c r="O418" s="24"/>
      <c r="P418" s="24"/>
      <c r="Q418" s="24"/>
      <c r="R418" s="271"/>
      <c r="S418" s="182" t="str">
        <f t="shared" ca="1" si="26"/>
        <v/>
      </c>
      <c r="T418" s="272">
        <f t="shared" ca="1" si="27"/>
        <v>0</v>
      </c>
      <c r="U418" s="184">
        <f t="shared" si="28"/>
        <v>0</v>
      </c>
      <c r="V418" s="277"/>
      <c r="W418" s="42"/>
      <c r="X418" s="42"/>
      <c r="Y418" s="42"/>
      <c r="Z418" s="42"/>
      <c r="AA418" s="42"/>
      <c r="AB418" s="42"/>
      <c r="AC418" s="42"/>
      <c r="AD418" s="42"/>
      <c r="AE418" s="42"/>
      <c r="AF418" s="42"/>
      <c r="AG418" s="42"/>
      <c r="AH418" s="42"/>
      <c r="AI418" s="42"/>
      <c r="AJ418" s="42"/>
    </row>
    <row r="419" spans="1:36" x14ac:dyDescent="0.3">
      <c r="A419" s="55">
        <f t="shared" si="29"/>
        <v>401</v>
      </c>
      <c r="B419" s="23"/>
      <c r="C419" s="23"/>
      <c r="D419" s="23"/>
      <c r="E419" s="35"/>
      <c r="F419" s="23"/>
      <c r="G419" s="23"/>
      <c r="H419" s="23"/>
      <c r="I419" s="23"/>
      <c r="J419" s="23"/>
      <c r="K419" s="23"/>
      <c r="L419" s="23"/>
      <c r="M419" s="149"/>
      <c r="N419" s="24"/>
      <c r="O419" s="24"/>
      <c r="P419" s="24"/>
      <c r="Q419" s="24"/>
      <c r="R419" s="271"/>
      <c r="S419" s="182" t="str">
        <f t="shared" ca="1" si="26"/>
        <v/>
      </c>
      <c r="T419" s="272">
        <f t="shared" ca="1" si="27"/>
        <v>0</v>
      </c>
      <c r="U419" s="184">
        <f t="shared" si="28"/>
        <v>0</v>
      </c>
      <c r="V419" s="277"/>
      <c r="W419" s="42"/>
      <c r="X419" s="42"/>
      <c r="Y419" s="42"/>
      <c r="Z419" s="42"/>
      <c r="AA419" s="42"/>
      <c r="AB419" s="42"/>
      <c r="AC419" s="42"/>
      <c r="AD419" s="42"/>
      <c r="AE419" s="42"/>
      <c r="AF419" s="42"/>
      <c r="AG419" s="42"/>
      <c r="AH419" s="42"/>
      <c r="AI419" s="42"/>
      <c r="AJ419" s="42"/>
    </row>
    <row r="420" spans="1:36" x14ac:dyDescent="0.3">
      <c r="A420" s="55">
        <f t="shared" si="29"/>
        <v>402</v>
      </c>
      <c r="B420" s="23"/>
      <c r="C420" s="23"/>
      <c r="D420" s="23"/>
      <c r="E420" s="35"/>
      <c r="F420" s="23"/>
      <c r="G420" s="23"/>
      <c r="H420" s="23"/>
      <c r="I420" s="23"/>
      <c r="J420" s="23"/>
      <c r="K420" s="23"/>
      <c r="L420" s="23"/>
      <c r="M420" s="149"/>
      <c r="N420" s="24"/>
      <c r="O420" s="24"/>
      <c r="P420" s="24"/>
      <c r="Q420" s="24"/>
      <c r="R420" s="271"/>
      <c r="S420" s="182" t="str">
        <f t="shared" ca="1" si="26"/>
        <v/>
      </c>
      <c r="T420" s="272">
        <f t="shared" ca="1" si="27"/>
        <v>0</v>
      </c>
      <c r="U420" s="184">
        <f t="shared" si="28"/>
        <v>0</v>
      </c>
      <c r="V420" s="277"/>
      <c r="W420" s="42"/>
      <c r="X420" s="42"/>
      <c r="Y420" s="42"/>
      <c r="Z420" s="42"/>
      <c r="AA420" s="42"/>
      <c r="AB420" s="42"/>
      <c r="AC420" s="42"/>
      <c r="AD420" s="42"/>
      <c r="AE420" s="42"/>
      <c r="AF420" s="42"/>
      <c r="AG420" s="42"/>
      <c r="AH420" s="42"/>
      <c r="AI420" s="42"/>
      <c r="AJ420" s="42"/>
    </row>
    <row r="421" spans="1:36" x14ac:dyDescent="0.3">
      <c r="A421" s="55">
        <f t="shared" si="29"/>
        <v>403</v>
      </c>
      <c r="B421" s="23"/>
      <c r="C421" s="23"/>
      <c r="D421" s="23"/>
      <c r="E421" s="35"/>
      <c r="F421" s="23"/>
      <c r="G421" s="23"/>
      <c r="H421" s="23"/>
      <c r="I421" s="23"/>
      <c r="J421" s="23"/>
      <c r="K421" s="23"/>
      <c r="L421" s="23"/>
      <c r="M421" s="149"/>
      <c r="N421" s="24"/>
      <c r="O421" s="24"/>
      <c r="P421" s="24"/>
      <c r="Q421" s="24"/>
      <c r="R421" s="271"/>
      <c r="S421" s="182" t="str">
        <f t="shared" ca="1" si="26"/>
        <v/>
      </c>
      <c r="T421" s="272">
        <f t="shared" ca="1" si="27"/>
        <v>0</v>
      </c>
      <c r="U421" s="184">
        <f t="shared" si="28"/>
        <v>0</v>
      </c>
      <c r="V421" s="277"/>
      <c r="W421" s="42"/>
      <c r="X421" s="42"/>
      <c r="Y421" s="42"/>
      <c r="Z421" s="42"/>
      <c r="AA421" s="42"/>
      <c r="AB421" s="42"/>
      <c r="AC421" s="42"/>
      <c r="AD421" s="42"/>
      <c r="AE421" s="42"/>
      <c r="AF421" s="42"/>
      <c r="AG421" s="42"/>
      <c r="AH421" s="42"/>
      <c r="AI421" s="42"/>
      <c r="AJ421" s="42"/>
    </row>
    <row r="422" spans="1:36" x14ac:dyDescent="0.3">
      <c r="A422" s="55">
        <f t="shared" si="29"/>
        <v>404</v>
      </c>
      <c r="B422" s="23"/>
      <c r="C422" s="23"/>
      <c r="D422" s="23"/>
      <c r="E422" s="35"/>
      <c r="F422" s="23"/>
      <c r="G422" s="23"/>
      <c r="H422" s="23"/>
      <c r="I422" s="23"/>
      <c r="J422" s="23"/>
      <c r="K422" s="23"/>
      <c r="L422" s="23"/>
      <c r="M422" s="149"/>
      <c r="N422" s="24"/>
      <c r="O422" s="24"/>
      <c r="P422" s="24"/>
      <c r="Q422" s="24"/>
      <c r="R422" s="271"/>
      <c r="S422" s="182" t="str">
        <f t="shared" ca="1" si="26"/>
        <v/>
      </c>
      <c r="T422" s="272">
        <f t="shared" ca="1" si="27"/>
        <v>0</v>
      </c>
      <c r="U422" s="184">
        <f t="shared" si="28"/>
        <v>0</v>
      </c>
      <c r="V422" s="277"/>
      <c r="W422" s="42"/>
      <c r="X422" s="42"/>
      <c r="Y422" s="42"/>
      <c r="Z422" s="42"/>
      <c r="AA422" s="42"/>
      <c r="AB422" s="42"/>
      <c r="AC422" s="42"/>
      <c r="AD422" s="42"/>
      <c r="AE422" s="42"/>
      <c r="AF422" s="42"/>
      <c r="AG422" s="42"/>
      <c r="AH422" s="42"/>
      <c r="AI422" s="42"/>
      <c r="AJ422" s="42"/>
    </row>
    <row r="423" spans="1:36" x14ac:dyDescent="0.3">
      <c r="A423" s="55">
        <f t="shared" si="29"/>
        <v>405</v>
      </c>
      <c r="B423" s="23"/>
      <c r="C423" s="23"/>
      <c r="D423" s="23"/>
      <c r="E423" s="35"/>
      <c r="F423" s="23"/>
      <c r="G423" s="23"/>
      <c r="H423" s="23"/>
      <c r="I423" s="23"/>
      <c r="J423" s="23"/>
      <c r="K423" s="23"/>
      <c r="L423" s="23"/>
      <c r="M423" s="149"/>
      <c r="N423" s="24"/>
      <c r="O423" s="24"/>
      <c r="P423" s="24"/>
      <c r="Q423" s="24"/>
      <c r="R423" s="271"/>
      <c r="S423" s="182" t="str">
        <f t="shared" ca="1" si="26"/>
        <v/>
      </c>
      <c r="T423" s="272">
        <f t="shared" ca="1" si="27"/>
        <v>0</v>
      </c>
      <c r="U423" s="184">
        <f t="shared" si="28"/>
        <v>0</v>
      </c>
      <c r="V423" s="277"/>
      <c r="W423" s="42"/>
      <c r="X423" s="42"/>
      <c r="Y423" s="42"/>
      <c r="Z423" s="42"/>
      <c r="AA423" s="42"/>
      <c r="AB423" s="42"/>
      <c r="AC423" s="42"/>
      <c r="AD423" s="42"/>
      <c r="AE423" s="42"/>
      <c r="AF423" s="42"/>
      <c r="AG423" s="42"/>
      <c r="AH423" s="42"/>
      <c r="AI423" s="42"/>
      <c r="AJ423" s="42"/>
    </row>
    <row r="424" spans="1:36" x14ac:dyDescent="0.3">
      <c r="A424" s="55">
        <f t="shared" si="29"/>
        <v>406</v>
      </c>
      <c r="B424" s="23"/>
      <c r="C424" s="23"/>
      <c r="D424" s="23"/>
      <c r="E424" s="35"/>
      <c r="F424" s="23"/>
      <c r="G424" s="23"/>
      <c r="H424" s="23"/>
      <c r="I424" s="23"/>
      <c r="J424" s="23"/>
      <c r="K424" s="23"/>
      <c r="L424" s="23"/>
      <c r="M424" s="149"/>
      <c r="N424" s="24"/>
      <c r="O424" s="24"/>
      <c r="P424" s="24"/>
      <c r="Q424" s="24"/>
      <c r="R424" s="271"/>
      <c r="S424" s="182" t="str">
        <f t="shared" ca="1" si="26"/>
        <v/>
      </c>
      <c r="T424" s="272">
        <f t="shared" ca="1" si="27"/>
        <v>0</v>
      </c>
      <c r="U424" s="184">
        <f t="shared" si="28"/>
        <v>0</v>
      </c>
      <c r="V424" s="277"/>
      <c r="W424" s="42"/>
      <c r="X424" s="42"/>
      <c r="Y424" s="42"/>
      <c r="Z424" s="42"/>
      <c r="AA424" s="42"/>
      <c r="AB424" s="42"/>
      <c r="AC424" s="42"/>
      <c r="AD424" s="42"/>
      <c r="AE424" s="42"/>
      <c r="AF424" s="42"/>
      <c r="AG424" s="42"/>
      <c r="AH424" s="42"/>
      <c r="AI424" s="42"/>
      <c r="AJ424" s="42"/>
    </row>
    <row r="425" spans="1:36" x14ac:dyDescent="0.3">
      <c r="A425" s="55">
        <f t="shared" si="29"/>
        <v>407</v>
      </c>
      <c r="B425" s="23"/>
      <c r="C425" s="23"/>
      <c r="D425" s="23"/>
      <c r="E425" s="35"/>
      <c r="F425" s="23"/>
      <c r="G425" s="23"/>
      <c r="H425" s="23"/>
      <c r="I425" s="23"/>
      <c r="J425" s="23"/>
      <c r="K425" s="23"/>
      <c r="L425" s="23"/>
      <c r="M425" s="149"/>
      <c r="N425" s="24"/>
      <c r="O425" s="24"/>
      <c r="P425" s="24"/>
      <c r="Q425" s="24"/>
      <c r="R425" s="271"/>
      <c r="S425" s="182" t="str">
        <f t="shared" ca="1" si="26"/>
        <v/>
      </c>
      <c r="T425" s="272">
        <f t="shared" ca="1" si="27"/>
        <v>0</v>
      </c>
      <c r="U425" s="184">
        <f t="shared" si="28"/>
        <v>0</v>
      </c>
      <c r="V425" s="277"/>
      <c r="W425" s="42"/>
      <c r="X425" s="42"/>
      <c r="Y425" s="42"/>
      <c r="Z425" s="42"/>
      <c r="AA425" s="42"/>
      <c r="AB425" s="42"/>
      <c r="AC425" s="42"/>
      <c r="AD425" s="42"/>
      <c r="AE425" s="42"/>
      <c r="AF425" s="42"/>
      <c r="AG425" s="42"/>
      <c r="AH425" s="42"/>
      <c r="AI425" s="42"/>
      <c r="AJ425" s="42"/>
    </row>
    <row r="426" spans="1:36" x14ac:dyDescent="0.3">
      <c r="A426" s="55">
        <f t="shared" si="29"/>
        <v>408</v>
      </c>
      <c r="B426" s="23"/>
      <c r="C426" s="23"/>
      <c r="D426" s="23"/>
      <c r="E426" s="35"/>
      <c r="F426" s="23"/>
      <c r="G426" s="23"/>
      <c r="H426" s="23"/>
      <c r="I426" s="23"/>
      <c r="J426" s="23"/>
      <c r="K426" s="23"/>
      <c r="L426" s="23"/>
      <c r="M426" s="149"/>
      <c r="N426" s="24"/>
      <c r="O426" s="24"/>
      <c r="P426" s="24"/>
      <c r="Q426" s="24"/>
      <c r="R426" s="271"/>
      <c r="S426" s="182" t="str">
        <f t="shared" ca="1" si="26"/>
        <v/>
      </c>
      <c r="T426" s="272">
        <f t="shared" ca="1" si="27"/>
        <v>0</v>
      </c>
      <c r="U426" s="184">
        <f t="shared" si="28"/>
        <v>0</v>
      </c>
      <c r="V426" s="277"/>
      <c r="W426" s="42"/>
      <c r="X426" s="42"/>
      <c r="Y426" s="42"/>
      <c r="Z426" s="42"/>
      <c r="AA426" s="42"/>
      <c r="AB426" s="42"/>
      <c r="AC426" s="42"/>
      <c r="AD426" s="42"/>
      <c r="AE426" s="42"/>
      <c r="AF426" s="42"/>
      <c r="AG426" s="42"/>
      <c r="AH426" s="42"/>
      <c r="AI426" s="42"/>
      <c r="AJ426" s="42"/>
    </row>
    <row r="427" spans="1:36" x14ac:dyDescent="0.3">
      <c r="A427" s="55">
        <f t="shared" si="29"/>
        <v>409</v>
      </c>
      <c r="B427" s="23"/>
      <c r="C427" s="23"/>
      <c r="D427" s="23"/>
      <c r="E427" s="35"/>
      <c r="F427" s="23"/>
      <c r="G427" s="23"/>
      <c r="H427" s="23"/>
      <c r="I427" s="23"/>
      <c r="J427" s="23"/>
      <c r="K427" s="23"/>
      <c r="L427" s="23"/>
      <c r="M427" s="149"/>
      <c r="N427" s="24"/>
      <c r="O427" s="24"/>
      <c r="P427" s="24"/>
      <c r="Q427" s="24"/>
      <c r="R427" s="271"/>
      <c r="S427" s="182" t="str">
        <f t="shared" ca="1" si="26"/>
        <v/>
      </c>
      <c r="T427" s="272">
        <f t="shared" ca="1" si="27"/>
        <v>0</v>
      </c>
      <c r="U427" s="184">
        <f t="shared" si="28"/>
        <v>0</v>
      </c>
      <c r="V427" s="277"/>
      <c r="W427" s="42"/>
      <c r="X427" s="42"/>
      <c r="Y427" s="42"/>
      <c r="Z427" s="42"/>
      <c r="AA427" s="42"/>
      <c r="AB427" s="42"/>
      <c r="AC427" s="42"/>
      <c r="AD427" s="42"/>
      <c r="AE427" s="42"/>
      <c r="AF427" s="42"/>
      <c r="AG427" s="42"/>
      <c r="AH427" s="42"/>
      <c r="AI427" s="42"/>
      <c r="AJ427" s="42"/>
    </row>
    <row r="428" spans="1:36" x14ac:dyDescent="0.3">
      <c r="A428" s="55">
        <f t="shared" si="29"/>
        <v>410</v>
      </c>
      <c r="B428" s="23"/>
      <c r="C428" s="23"/>
      <c r="D428" s="23"/>
      <c r="E428" s="35"/>
      <c r="F428" s="23"/>
      <c r="G428" s="23"/>
      <c r="H428" s="23"/>
      <c r="I428" s="23"/>
      <c r="J428" s="23"/>
      <c r="K428" s="23"/>
      <c r="L428" s="23"/>
      <c r="M428" s="149"/>
      <c r="N428" s="24"/>
      <c r="O428" s="24"/>
      <c r="P428" s="24"/>
      <c r="Q428" s="24"/>
      <c r="R428" s="271"/>
      <c r="S428" s="182" t="str">
        <f t="shared" ca="1" si="26"/>
        <v/>
      </c>
      <c r="T428" s="272">
        <f t="shared" ca="1" si="27"/>
        <v>0</v>
      </c>
      <c r="U428" s="184">
        <f t="shared" si="28"/>
        <v>0</v>
      </c>
      <c r="V428" s="277"/>
      <c r="W428" s="42"/>
      <c r="X428" s="42"/>
      <c r="Y428" s="42"/>
      <c r="Z428" s="42"/>
      <c r="AA428" s="42"/>
      <c r="AB428" s="42"/>
      <c r="AC428" s="42"/>
      <c r="AD428" s="42"/>
      <c r="AE428" s="42"/>
      <c r="AF428" s="42"/>
      <c r="AG428" s="42"/>
      <c r="AH428" s="42"/>
      <c r="AI428" s="42"/>
      <c r="AJ428" s="42"/>
    </row>
    <row r="429" spans="1:36" x14ac:dyDescent="0.3">
      <c r="A429" s="55">
        <f t="shared" si="29"/>
        <v>411</v>
      </c>
      <c r="B429" s="23"/>
      <c r="C429" s="23"/>
      <c r="D429" s="23"/>
      <c r="E429" s="35"/>
      <c r="F429" s="23"/>
      <c r="G429" s="23"/>
      <c r="H429" s="23"/>
      <c r="I429" s="23"/>
      <c r="J429" s="23"/>
      <c r="K429" s="23"/>
      <c r="L429" s="23"/>
      <c r="M429" s="149"/>
      <c r="N429" s="24"/>
      <c r="O429" s="24"/>
      <c r="P429" s="24"/>
      <c r="Q429" s="24"/>
      <c r="R429" s="271"/>
      <c r="S429" s="182" t="str">
        <f t="shared" ca="1" si="26"/>
        <v/>
      </c>
      <c r="T429" s="272">
        <f t="shared" ca="1" si="27"/>
        <v>0</v>
      </c>
      <c r="U429" s="184">
        <f t="shared" si="28"/>
        <v>0</v>
      </c>
      <c r="V429" s="277"/>
      <c r="W429" s="42"/>
      <c r="X429" s="42"/>
      <c r="Y429" s="42"/>
      <c r="Z429" s="42"/>
      <c r="AA429" s="42"/>
      <c r="AB429" s="42"/>
      <c r="AC429" s="42"/>
      <c r="AD429" s="42"/>
      <c r="AE429" s="42"/>
      <c r="AF429" s="42"/>
      <c r="AG429" s="42"/>
      <c r="AH429" s="42"/>
      <c r="AI429" s="42"/>
      <c r="AJ429" s="42"/>
    </row>
    <row r="430" spans="1:36" x14ac:dyDescent="0.3">
      <c r="A430" s="55">
        <f t="shared" si="29"/>
        <v>412</v>
      </c>
      <c r="B430" s="23"/>
      <c r="C430" s="23"/>
      <c r="D430" s="23"/>
      <c r="E430" s="35"/>
      <c r="F430" s="23"/>
      <c r="G430" s="23"/>
      <c r="H430" s="23"/>
      <c r="I430" s="23"/>
      <c r="J430" s="23"/>
      <c r="K430" s="23"/>
      <c r="L430" s="23"/>
      <c r="M430" s="149"/>
      <c r="N430" s="24"/>
      <c r="O430" s="24"/>
      <c r="P430" s="24"/>
      <c r="Q430" s="24"/>
      <c r="R430" s="271"/>
      <c r="S430" s="182" t="str">
        <f t="shared" ca="1" si="26"/>
        <v/>
      </c>
      <c r="T430" s="272">
        <f t="shared" ca="1" si="27"/>
        <v>0</v>
      </c>
      <c r="U430" s="184">
        <f t="shared" si="28"/>
        <v>0</v>
      </c>
      <c r="V430" s="277"/>
      <c r="W430" s="42"/>
      <c r="X430" s="42"/>
      <c r="Y430" s="42"/>
      <c r="Z430" s="42"/>
      <c r="AA430" s="42"/>
      <c r="AB430" s="42"/>
      <c r="AC430" s="42"/>
      <c r="AD430" s="42"/>
      <c r="AE430" s="42"/>
      <c r="AF430" s="42"/>
      <c r="AG430" s="42"/>
      <c r="AH430" s="42"/>
      <c r="AI430" s="42"/>
      <c r="AJ430" s="42"/>
    </row>
    <row r="431" spans="1:36" x14ac:dyDescent="0.3">
      <c r="A431" s="55">
        <f t="shared" si="29"/>
        <v>413</v>
      </c>
      <c r="B431" s="23"/>
      <c r="C431" s="23"/>
      <c r="D431" s="23"/>
      <c r="E431" s="35"/>
      <c r="F431" s="23"/>
      <c r="G431" s="23"/>
      <c r="H431" s="23"/>
      <c r="I431" s="23"/>
      <c r="J431" s="23"/>
      <c r="K431" s="23"/>
      <c r="L431" s="23"/>
      <c r="M431" s="149"/>
      <c r="N431" s="24"/>
      <c r="O431" s="24"/>
      <c r="P431" s="24"/>
      <c r="Q431" s="24"/>
      <c r="R431" s="271"/>
      <c r="S431" s="182" t="str">
        <f t="shared" ca="1" si="26"/>
        <v/>
      </c>
      <c r="T431" s="272">
        <f t="shared" ca="1" si="27"/>
        <v>0</v>
      </c>
      <c r="U431" s="184">
        <f t="shared" si="28"/>
        <v>0</v>
      </c>
      <c r="V431" s="277"/>
      <c r="W431" s="42"/>
      <c r="X431" s="42"/>
      <c r="Y431" s="42"/>
      <c r="Z431" s="42"/>
      <c r="AA431" s="42"/>
      <c r="AB431" s="42"/>
      <c r="AC431" s="42"/>
      <c r="AD431" s="42"/>
      <c r="AE431" s="42"/>
      <c r="AF431" s="42"/>
      <c r="AG431" s="42"/>
      <c r="AH431" s="42"/>
      <c r="AI431" s="42"/>
      <c r="AJ431" s="42"/>
    </row>
    <row r="432" spans="1:36" x14ac:dyDescent="0.3">
      <c r="A432" s="55">
        <f t="shared" si="29"/>
        <v>414</v>
      </c>
      <c r="B432" s="23"/>
      <c r="C432" s="23"/>
      <c r="D432" s="23"/>
      <c r="E432" s="35"/>
      <c r="F432" s="23"/>
      <c r="G432" s="23"/>
      <c r="H432" s="23"/>
      <c r="I432" s="23"/>
      <c r="J432" s="23"/>
      <c r="K432" s="23"/>
      <c r="L432" s="23"/>
      <c r="M432" s="149"/>
      <c r="N432" s="24"/>
      <c r="O432" s="24"/>
      <c r="P432" s="24"/>
      <c r="Q432" s="24"/>
      <c r="R432" s="271"/>
      <c r="S432" s="182" t="str">
        <f t="shared" ca="1" si="26"/>
        <v/>
      </c>
      <c r="T432" s="272">
        <f t="shared" ca="1" si="27"/>
        <v>0</v>
      </c>
      <c r="U432" s="184">
        <f t="shared" si="28"/>
        <v>0</v>
      </c>
      <c r="V432" s="277"/>
      <c r="W432" s="42"/>
      <c r="X432" s="42"/>
      <c r="Y432" s="42"/>
      <c r="Z432" s="42"/>
      <c r="AA432" s="42"/>
      <c r="AB432" s="42"/>
      <c r="AC432" s="42"/>
      <c r="AD432" s="42"/>
      <c r="AE432" s="42"/>
      <c r="AF432" s="42"/>
      <c r="AG432" s="42"/>
      <c r="AH432" s="42"/>
      <c r="AI432" s="42"/>
      <c r="AJ432" s="42"/>
    </row>
    <row r="433" spans="1:36" x14ac:dyDescent="0.3">
      <c r="A433" s="55">
        <f t="shared" si="29"/>
        <v>415</v>
      </c>
      <c r="B433" s="23"/>
      <c r="C433" s="23"/>
      <c r="D433" s="23"/>
      <c r="E433" s="35"/>
      <c r="F433" s="23"/>
      <c r="G433" s="23"/>
      <c r="H433" s="23"/>
      <c r="I433" s="23"/>
      <c r="J433" s="23"/>
      <c r="K433" s="23"/>
      <c r="L433" s="23"/>
      <c r="M433" s="149"/>
      <c r="N433" s="24"/>
      <c r="O433" s="24"/>
      <c r="P433" s="24"/>
      <c r="Q433" s="24"/>
      <c r="R433" s="271"/>
      <c r="S433" s="182" t="str">
        <f t="shared" ca="1" si="26"/>
        <v/>
      </c>
      <c r="T433" s="272">
        <f t="shared" ca="1" si="27"/>
        <v>0</v>
      </c>
      <c r="U433" s="184">
        <f t="shared" si="28"/>
        <v>0</v>
      </c>
      <c r="V433" s="277"/>
      <c r="W433" s="42"/>
      <c r="X433" s="42"/>
      <c r="Y433" s="42"/>
      <c r="Z433" s="42"/>
      <c r="AA433" s="42"/>
      <c r="AB433" s="42"/>
      <c r="AC433" s="42"/>
      <c r="AD433" s="42"/>
      <c r="AE433" s="42"/>
      <c r="AF433" s="42"/>
      <c r="AG433" s="42"/>
      <c r="AH433" s="42"/>
      <c r="AI433" s="42"/>
      <c r="AJ433" s="42"/>
    </row>
    <row r="434" spans="1:36" x14ac:dyDescent="0.3">
      <c r="A434" s="55">
        <f t="shared" si="29"/>
        <v>416</v>
      </c>
      <c r="B434" s="23"/>
      <c r="C434" s="23"/>
      <c r="D434" s="23"/>
      <c r="E434" s="35"/>
      <c r="F434" s="23"/>
      <c r="G434" s="23"/>
      <c r="H434" s="23"/>
      <c r="I434" s="23"/>
      <c r="J434" s="23"/>
      <c r="K434" s="23"/>
      <c r="L434" s="23"/>
      <c r="M434" s="149"/>
      <c r="N434" s="24"/>
      <c r="O434" s="24"/>
      <c r="P434" s="24"/>
      <c r="Q434" s="24"/>
      <c r="R434" s="271"/>
      <c r="S434" s="182" t="str">
        <f t="shared" ca="1" si="26"/>
        <v/>
      </c>
      <c r="T434" s="272">
        <f t="shared" ca="1" si="27"/>
        <v>0</v>
      </c>
      <c r="U434" s="184">
        <f t="shared" si="28"/>
        <v>0</v>
      </c>
      <c r="V434" s="277"/>
      <c r="W434" s="42"/>
      <c r="X434" s="42"/>
      <c r="Y434" s="42"/>
      <c r="Z434" s="42"/>
      <c r="AA434" s="42"/>
      <c r="AB434" s="42"/>
      <c r="AC434" s="42"/>
      <c r="AD434" s="42"/>
      <c r="AE434" s="42"/>
      <c r="AF434" s="42"/>
      <c r="AG434" s="42"/>
      <c r="AH434" s="42"/>
      <c r="AI434" s="42"/>
      <c r="AJ434" s="42"/>
    </row>
    <row r="435" spans="1:36" x14ac:dyDescent="0.3">
      <c r="A435" s="55">
        <f t="shared" si="29"/>
        <v>417</v>
      </c>
      <c r="B435" s="23"/>
      <c r="C435" s="23"/>
      <c r="D435" s="23"/>
      <c r="E435" s="35"/>
      <c r="F435" s="23"/>
      <c r="G435" s="23"/>
      <c r="H435" s="23"/>
      <c r="I435" s="23"/>
      <c r="J435" s="23"/>
      <c r="K435" s="23"/>
      <c r="L435" s="23"/>
      <c r="M435" s="149"/>
      <c r="N435" s="24"/>
      <c r="O435" s="24"/>
      <c r="P435" s="24"/>
      <c r="Q435" s="24"/>
      <c r="R435" s="271"/>
      <c r="S435" s="182" t="str">
        <f t="shared" ca="1" si="26"/>
        <v/>
      </c>
      <c r="T435" s="272">
        <f t="shared" ca="1" si="27"/>
        <v>0</v>
      </c>
      <c r="U435" s="184">
        <f t="shared" si="28"/>
        <v>0</v>
      </c>
      <c r="V435" s="277"/>
      <c r="W435" s="42"/>
      <c r="X435" s="42"/>
      <c r="Y435" s="42"/>
      <c r="Z435" s="42"/>
      <c r="AA435" s="42"/>
      <c r="AB435" s="42"/>
      <c r="AC435" s="42"/>
      <c r="AD435" s="42"/>
      <c r="AE435" s="42"/>
      <c r="AF435" s="42"/>
      <c r="AG435" s="42"/>
      <c r="AH435" s="42"/>
      <c r="AI435" s="42"/>
      <c r="AJ435" s="42"/>
    </row>
    <row r="436" spans="1:36" x14ac:dyDescent="0.3">
      <c r="A436" s="55">
        <f t="shared" si="29"/>
        <v>418</v>
      </c>
      <c r="B436" s="23"/>
      <c r="C436" s="23"/>
      <c r="D436" s="23"/>
      <c r="E436" s="35"/>
      <c r="F436" s="23"/>
      <c r="G436" s="23"/>
      <c r="H436" s="23"/>
      <c r="I436" s="23"/>
      <c r="J436" s="23"/>
      <c r="K436" s="23"/>
      <c r="L436" s="23"/>
      <c r="M436" s="149"/>
      <c r="N436" s="24"/>
      <c r="O436" s="24"/>
      <c r="P436" s="24"/>
      <c r="Q436" s="24"/>
      <c r="R436" s="271"/>
      <c r="S436" s="182" t="str">
        <f t="shared" ca="1" si="26"/>
        <v/>
      </c>
      <c r="T436" s="272">
        <f t="shared" ca="1" si="27"/>
        <v>0</v>
      </c>
      <c r="U436" s="184">
        <f t="shared" si="28"/>
        <v>0</v>
      </c>
      <c r="V436" s="277"/>
      <c r="W436" s="42"/>
      <c r="X436" s="42"/>
      <c r="Y436" s="42"/>
      <c r="Z436" s="42"/>
      <c r="AA436" s="42"/>
      <c r="AB436" s="42"/>
      <c r="AC436" s="42"/>
      <c r="AD436" s="42"/>
      <c r="AE436" s="42"/>
      <c r="AF436" s="42"/>
      <c r="AG436" s="42"/>
      <c r="AH436" s="42"/>
      <c r="AI436" s="42"/>
      <c r="AJ436" s="42"/>
    </row>
    <row r="437" spans="1:36" x14ac:dyDescent="0.3">
      <c r="A437" s="55">
        <f t="shared" si="29"/>
        <v>419</v>
      </c>
      <c r="B437" s="23"/>
      <c r="C437" s="23"/>
      <c r="D437" s="23"/>
      <c r="E437" s="35"/>
      <c r="F437" s="23"/>
      <c r="G437" s="23"/>
      <c r="H437" s="23"/>
      <c r="I437" s="23"/>
      <c r="J437" s="23"/>
      <c r="K437" s="23"/>
      <c r="L437" s="23"/>
      <c r="M437" s="149"/>
      <c r="N437" s="24"/>
      <c r="O437" s="24"/>
      <c r="P437" s="24"/>
      <c r="Q437" s="24"/>
      <c r="R437" s="271"/>
      <c r="S437" s="182" t="str">
        <f t="shared" ca="1" si="26"/>
        <v/>
      </c>
      <c r="T437" s="272">
        <f t="shared" ca="1" si="27"/>
        <v>0</v>
      </c>
      <c r="U437" s="184">
        <f t="shared" si="28"/>
        <v>0</v>
      </c>
      <c r="V437" s="277"/>
      <c r="W437" s="42"/>
      <c r="X437" s="42"/>
      <c r="Y437" s="42"/>
      <c r="Z437" s="42"/>
      <c r="AA437" s="42"/>
      <c r="AB437" s="42"/>
      <c r="AC437" s="42"/>
      <c r="AD437" s="42"/>
      <c r="AE437" s="42"/>
      <c r="AF437" s="42"/>
      <c r="AG437" s="42"/>
      <c r="AH437" s="42"/>
      <c r="AI437" s="42"/>
      <c r="AJ437" s="42"/>
    </row>
    <row r="438" spans="1:36" x14ac:dyDescent="0.3">
      <c r="A438" s="55">
        <f t="shared" si="29"/>
        <v>420</v>
      </c>
      <c r="B438" s="23"/>
      <c r="C438" s="23"/>
      <c r="D438" s="23"/>
      <c r="E438" s="35"/>
      <c r="F438" s="23"/>
      <c r="G438" s="23"/>
      <c r="H438" s="23"/>
      <c r="I438" s="23"/>
      <c r="J438" s="23"/>
      <c r="K438" s="23"/>
      <c r="L438" s="23"/>
      <c r="M438" s="149"/>
      <c r="N438" s="24"/>
      <c r="O438" s="24"/>
      <c r="P438" s="24"/>
      <c r="Q438" s="24"/>
      <c r="R438" s="271"/>
      <c r="S438" s="182" t="str">
        <f t="shared" ca="1" si="26"/>
        <v/>
      </c>
      <c r="T438" s="272">
        <f t="shared" ca="1" si="27"/>
        <v>0</v>
      </c>
      <c r="U438" s="184">
        <f t="shared" si="28"/>
        <v>0</v>
      </c>
      <c r="V438" s="277"/>
      <c r="W438" s="42"/>
      <c r="X438" s="42"/>
      <c r="Y438" s="42"/>
      <c r="Z438" s="42"/>
      <c r="AA438" s="42"/>
      <c r="AB438" s="42"/>
      <c r="AC438" s="42"/>
      <c r="AD438" s="42"/>
      <c r="AE438" s="42"/>
      <c r="AF438" s="42"/>
      <c r="AG438" s="42"/>
      <c r="AH438" s="42"/>
      <c r="AI438" s="42"/>
      <c r="AJ438" s="42"/>
    </row>
    <row r="439" spans="1:36" x14ac:dyDescent="0.3">
      <c r="A439" s="55">
        <f t="shared" si="29"/>
        <v>421</v>
      </c>
      <c r="B439" s="23"/>
      <c r="C439" s="23"/>
      <c r="D439" s="23"/>
      <c r="E439" s="35"/>
      <c r="F439" s="23"/>
      <c r="G439" s="23"/>
      <c r="H439" s="23"/>
      <c r="I439" s="23"/>
      <c r="J439" s="23"/>
      <c r="K439" s="23"/>
      <c r="L439" s="23"/>
      <c r="M439" s="149"/>
      <c r="N439" s="24"/>
      <c r="O439" s="24"/>
      <c r="P439" s="24"/>
      <c r="Q439" s="24"/>
      <c r="R439" s="271"/>
      <c r="S439" s="182" t="str">
        <f t="shared" ca="1" si="26"/>
        <v/>
      </c>
      <c r="T439" s="272">
        <f t="shared" ca="1" si="27"/>
        <v>0</v>
      </c>
      <c r="U439" s="184">
        <f t="shared" si="28"/>
        <v>0</v>
      </c>
      <c r="V439" s="277"/>
      <c r="W439" s="42"/>
      <c r="X439" s="42"/>
      <c r="Y439" s="42"/>
      <c r="Z439" s="42"/>
      <c r="AA439" s="42"/>
      <c r="AB439" s="42"/>
      <c r="AC439" s="42"/>
      <c r="AD439" s="42"/>
      <c r="AE439" s="42"/>
      <c r="AF439" s="42"/>
      <c r="AG439" s="42"/>
      <c r="AH439" s="42"/>
      <c r="AI439" s="42"/>
      <c r="AJ439" s="42"/>
    </row>
    <row r="440" spans="1:36" x14ac:dyDescent="0.3">
      <c r="A440" s="55">
        <f t="shared" si="29"/>
        <v>422</v>
      </c>
      <c r="B440" s="23"/>
      <c r="C440" s="23"/>
      <c r="D440" s="23"/>
      <c r="E440" s="35"/>
      <c r="F440" s="23"/>
      <c r="G440" s="23"/>
      <c r="H440" s="23"/>
      <c r="I440" s="23"/>
      <c r="J440" s="23"/>
      <c r="K440" s="23"/>
      <c r="L440" s="23"/>
      <c r="M440" s="149"/>
      <c r="N440" s="24"/>
      <c r="O440" s="24"/>
      <c r="P440" s="24"/>
      <c r="Q440" s="24"/>
      <c r="R440" s="271"/>
      <c r="S440" s="182" t="str">
        <f t="shared" ca="1" si="26"/>
        <v/>
      </c>
      <c r="T440" s="272">
        <f t="shared" ca="1" si="27"/>
        <v>0</v>
      </c>
      <c r="U440" s="184">
        <f t="shared" si="28"/>
        <v>0</v>
      </c>
      <c r="V440" s="277"/>
      <c r="W440" s="42"/>
      <c r="X440" s="42"/>
      <c r="Y440" s="42"/>
      <c r="Z440" s="42"/>
      <c r="AA440" s="42"/>
      <c r="AB440" s="42"/>
      <c r="AC440" s="42"/>
      <c r="AD440" s="42"/>
      <c r="AE440" s="42"/>
      <c r="AF440" s="42"/>
      <c r="AG440" s="42"/>
      <c r="AH440" s="42"/>
      <c r="AI440" s="42"/>
      <c r="AJ440" s="42"/>
    </row>
    <row r="441" spans="1:36" x14ac:dyDescent="0.3">
      <c r="A441" s="55">
        <f t="shared" si="29"/>
        <v>423</v>
      </c>
      <c r="B441" s="23"/>
      <c r="C441" s="23"/>
      <c r="D441" s="23"/>
      <c r="E441" s="35"/>
      <c r="F441" s="23"/>
      <c r="G441" s="23"/>
      <c r="H441" s="23"/>
      <c r="I441" s="23"/>
      <c r="J441" s="23"/>
      <c r="K441" s="23"/>
      <c r="L441" s="23"/>
      <c r="M441" s="149"/>
      <c r="N441" s="24"/>
      <c r="O441" s="24"/>
      <c r="P441" s="24"/>
      <c r="Q441" s="24"/>
      <c r="R441" s="271"/>
      <c r="S441" s="182" t="str">
        <f t="shared" ca="1" si="26"/>
        <v/>
      </c>
      <c r="T441" s="272">
        <f t="shared" ca="1" si="27"/>
        <v>0</v>
      </c>
      <c r="U441" s="184">
        <f t="shared" si="28"/>
        <v>0</v>
      </c>
      <c r="V441" s="277"/>
      <c r="W441" s="42"/>
      <c r="X441" s="42"/>
      <c r="Y441" s="42"/>
      <c r="Z441" s="42"/>
      <c r="AA441" s="42"/>
      <c r="AB441" s="42"/>
      <c r="AC441" s="42"/>
      <c r="AD441" s="42"/>
      <c r="AE441" s="42"/>
      <c r="AF441" s="42"/>
      <c r="AG441" s="42"/>
      <c r="AH441" s="42"/>
      <c r="AI441" s="42"/>
      <c r="AJ441" s="42"/>
    </row>
    <row r="442" spans="1:36" x14ac:dyDescent="0.3">
      <c r="A442" s="55">
        <f t="shared" si="29"/>
        <v>424</v>
      </c>
      <c r="B442" s="23"/>
      <c r="C442" s="23"/>
      <c r="D442" s="23"/>
      <c r="E442" s="35"/>
      <c r="F442" s="23"/>
      <c r="G442" s="23"/>
      <c r="H442" s="23"/>
      <c r="I442" s="23"/>
      <c r="J442" s="23"/>
      <c r="K442" s="23"/>
      <c r="L442" s="23"/>
      <c r="M442" s="149"/>
      <c r="N442" s="24"/>
      <c r="O442" s="24"/>
      <c r="P442" s="24"/>
      <c r="Q442" s="24"/>
      <c r="R442" s="271"/>
      <c r="S442" s="182" t="str">
        <f t="shared" ca="1" si="26"/>
        <v/>
      </c>
      <c r="T442" s="272">
        <f t="shared" ca="1" si="27"/>
        <v>0</v>
      </c>
      <c r="U442" s="184">
        <f t="shared" si="28"/>
        <v>0</v>
      </c>
      <c r="V442" s="277"/>
      <c r="W442" s="42"/>
      <c r="X442" s="42"/>
      <c r="Y442" s="42"/>
      <c r="Z442" s="42"/>
      <c r="AA442" s="42"/>
      <c r="AB442" s="42"/>
      <c r="AC442" s="42"/>
      <c r="AD442" s="42"/>
      <c r="AE442" s="42"/>
      <c r="AF442" s="42"/>
      <c r="AG442" s="42"/>
      <c r="AH442" s="42"/>
      <c r="AI442" s="42"/>
      <c r="AJ442" s="42"/>
    </row>
    <row r="443" spans="1:36" x14ac:dyDescent="0.3">
      <c r="A443" s="55">
        <f t="shared" si="29"/>
        <v>425</v>
      </c>
      <c r="B443" s="23"/>
      <c r="C443" s="23"/>
      <c r="D443" s="23"/>
      <c r="E443" s="35"/>
      <c r="F443" s="23"/>
      <c r="G443" s="23"/>
      <c r="H443" s="23"/>
      <c r="I443" s="23"/>
      <c r="J443" s="23"/>
      <c r="K443" s="23"/>
      <c r="L443" s="23"/>
      <c r="M443" s="149"/>
      <c r="N443" s="24"/>
      <c r="O443" s="24"/>
      <c r="P443" s="24"/>
      <c r="Q443" s="24"/>
      <c r="R443" s="271"/>
      <c r="S443" s="182" t="str">
        <f t="shared" ca="1" si="26"/>
        <v/>
      </c>
      <c r="T443" s="272">
        <f t="shared" ca="1" si="27"/>
        <v>0</v>
      </c>
      <c r="U443" s="184">
        <f t="shared" si="28"/>
        <v>0</v>
      </c>
      <c r="V443" s="277"/>
      <c r="W443" s="42"/>
      <c r="X443" s="42"/>
      <c r="Y443" s="42"/>
      <c r="Z443" s="42"/>
      <c r="AA443" s="42"/>
      <c r="AB443" s="42"/>
      <c r="AC443" s="42"/>
      <c r="AD443" s="42"/>
      <c r="AE443" s="42"/>
      <c r="AF443" s="42"/>
      <c r="AG443" s="42"/>
      <c r="AH443" s="42"/>
      <c r="AI443" s="42"/>
      <c r="AJ443" s="42"/>
    </row>
    <row r="444" spans="1:36" x14ac:dyDescent="0.3">
      <c r="A444" s="55">
        <f t="shared" si="29"/>
        <v>426</v>
      </c>
      <c r="B444" s="23"/>
      <c r="C444" s="23"/>
      <c r="D444" s="23"/>
      <c r="E444" s="35"/>
      <c r="F444" s="23"/>
      <c r="G444" s="23"/>
      <c r="H444" s="23"/>
      <c r="I444" s="23"/>
      <c r="J444" s="23"/>
      <c r="K444" s="23"/>
      <c r="L444" s="23"/>
      <c r="M444" s="149"/>
      <c r="N444" s="24"/>
      <c r="O444" s="24"/>
      <c r="P444" s="24"/>
      <c r="Q444" s="24"/>
      <c r="R444" s="271"/>
      <c r="S444" s="182" t="str">
        <f t="shared" ca="1" si="26"/>
        <v/>
      </c>
      <c r="T444" s="272">
        <f t="shared" ca="1" si="27"/>
        <v>0</v>
      </c>
      <c r="U444" s="184">
        <f t="shared" si="28"/>
        <v>0</v>
      </c>
      <c r="V444" s="277"/>
      <c r="W444" s="42"/>
      <c r="X444" s="42"/>
      <c r="Y444" s="42"/>
      <c r="Z444" s="42"/>
      <c r="AA444" s="42"/>
      <c r="AB444" s="42"/>
      <c r="AC444" s="42"/>
      <c r="AD444" s="42"/>
      <c r="AE444" s="42"/>
      <c r="AF444" s="42"/>
      <c r="AG444" s="42"/>
      <c r="AH444" s="42"/>
      <c r="AI444" s="42"/>
      <c r="AJ444" s="42"/>
    </row>
    <row r="445" spans="1:36" x14ac:dyDescent="0.3">
      <c r="A445" s="55">
        <f t="shared" si="29"/>
        <v>427</v>
      </c>
      <c r="B445" s="23"/>
      <c r="C445" s="23"/>
      <c r="D445" s="23"/>
      <c r="E445" s="35"/>
      <c r="F445" s="23"/>
      <c r="G445" s="23"/>
      <c r="H445" s="23"/>
      <c r="I445" s="23"/>
      <c r="J445" s="23"/>
      <c r="K445" s="23"/>
      <c r="L445" s="23"/>
      <c r="M445" s="149"/>
      <c r="N445" s="24"/>
      <c r="O445" s="24"/>
      <c r="P445" s="24"/>
      <c r="Q445" s="24"/>
      <c r="R445" s="271"/>
      <c r="S445" s="182" t="str">
        <f t="shared" ca="1" si="26"/>
        <v/>
      </c>
      <c r="T445" s="272">
        <f t="shared" ca="1" si="27"/>
        <v>0</v>
      </c>
      <c r="U445" s="184">
        <f t="shared" si="28"/>
        <v>0</v>
      </c>
      <c r="V445" s="277"/>
      <c r="W445" s="42"/>
      <c r="X445" s="42"/>
      <c r="Y445" s="42"/>
      <c r="Z445" s="42"/>
      <c r="AA445" s="42"/>
      <c r="AB445" s="42"/>
      <c r="AC445" s="42"/>
      <c r="AD445" s="42"/>
      <c r="AE445" s="42"/>
      <c r="AF445" s="42"/>
      <c r="AG445" s="42"/>
      <c r="AH445" s="42"/>
      <c r="AI445" s="42"/>
      <c r="AJ445" s="42"/>
    </row>
    <row r="446" spans="1:36" x14ac:dyDescent="0.3">
      <c r="A446" s="55">
        <f t="shared" si="29"/>
        <v>428</v>
      </c>
      <c r="B446" s="23"/>
      <c r="C446" s="23"/>
      <c r="D446" s="23"/>
      <c r="E446" s="35"/>
      <c r="F446" s="23"/>
      <c r="G446" s="23"/>
      <c r="H446" s="23"/>
      <c r="I446" s="23"/>
      <c r="J446" s="23"/>
      <c r="K446" s="23"/>
      <c r="L446" s="23"/>
      <c r="M446" s="149"/>
      <c r="N446" s="24"/>
      <c r="O446" s="24"/>
      <c r="P446" s="24"/>
      <c r="Q446" s="24"/>
      <c r="R446" s="271"/>
      <c r="S446" s="182" t="str">
        <f t="shared" ca="1" si="26"/>
        <v/>
      </c>
      <c r="T446" s="272">
        <f t="shared" ca="1" si="27"/>
        <v>0</v>
      </c>
      <c r="U446" s="184">
        <f t="shared" si="28"/>
        <v>0</v>
      </c>
      <c r="V446" s="277"/>
      <c r="W446" s="42"/>
      <c r="X446" s="42"/>
      <c r="Y446" s="42"/>
      <c r="Z446" s="42"/>
      <c r="AA446" s="42"/>
      <c r="AB446" s="42"/>
      <c r="AC446" s="42"/>
      <c r="AD446" s="42"/>
      <c r="AE446" s="42"/>
      <c r="AF446" s="42"/>
      <c r="AG446" s="42"/>
      <c r="AH446" s="42"/>
      <c r="AI446" s="42"/>
      <c r="AJ446" s="42"/>
    </row>
    <row r="447" spans="1:36" x14ac:dyDescent="0.3">
      <c r="A447" s="55">
        <f t="shared" si="29"/>
        <v>429</v>
      </c>
      <c r="B447" s="23"/>
      <c r="C447" s="23"/>
      <c r="D447" s="23"/>
      <c r="E447" s="35"/>
      <c r="F447" s="23"/>
      <c r="G447" s="23"/>
      <c r="H447" s="23"/>
      <c r="I447" s="23"/>
      <c r="J447" s="23"/>
      <c r="K447" s="23"/>
      <c r="L447" s="23"/>
      <c r="M447" s="149"/>
      <c r="N447" s="24"/>
      <c r="O447" s="24"/>
      <c r="P447" s="24"/>
      <c r="Q447" s="24"/>
      <c r="R447" s="271"/>
      <c r="S447" s="182" t="str">
        <f t="shared" ca="1" si="26"/>
        <v/>
      </c>
      <c r="T447" s="272">
        <f t="shared" ca="1" si="27"/>
        <v>0</v>
      </c>
      <c r="U447" s="184">
        <f t="shared" si="28"/>
        <v>0</v>
      </c>
      <c r="V447" s="277"/>
      <c r="W447" s="42"/>
      <c r="X447" s="42"/>
      <c r="Y447" s="42"/>
      <c r="Z447" s="42"/>
      <c r="AA447" s="42"/>
      <c r="AB447" s="42"/>
      <c r="AC447" s="42"/>
      <c r="AD447" s="42"/>
      <c r="AE447" s="42"/>
      <c r="AF447" s="42"/>
      <c r="AG447" s="42"/>
      <c r="AH447" s="42"/>
      <c r="AI447" s="42"/>
      <c r="AJ447" s="42"/>
    </row>
    <row r="448" spans="1:36" x14ac:dyDescent="0.3">
      <c r="A448" s="55">
        <f t="shared" si="29"/>
        <v>430</v>
      </c>
      <c r="B448" s="23"/>
      <c r="C448" s="23"/>
      <c r="D448" s="23"/>
      <c r="E448" s="35"/>
      <c r="F448" s="23"/>
      <c r="G448" s="23"/>
      <c r="H448" s="23"/>
      <c r="I448" s="23"/>
      <c r="J448" s="23"/>
      <c r="K448" s="23"/>
      <c r="L448" s="23"/>
      <c r="M448" s="149"/>
      <c r="N448" s="24"/>
      <c r="O448" s="24"/>
      <c r="P448" s="24"/>
      <c r="Q448" s="24"/>
      <c r="R448" s="271"/>
      <c r="S448" s="182" t="str">
        <f t="shared" ca="1" si="26"/>
        <v/>
      </c>
      <c r="T448" s="272">
        <f t="shared" ca="1" si="27"/>
        <v>0</v>
      </c>
      <c r="U448" s="184">
        <f t="shared" si="28"/>
        <v>0</v>
      </c>
      <c r="V448" s="277"/>
      <c r="W448" s="42"/>
      <c r="X448" s="42"/>
      <c r="Y448" s="42"/>
      <c r="Z448" s="42"/>
      <c r="AA448" s="42"/>
      <c r="AB448" s="42"/>
      <c r="AC448" s="42"/>
      <c r="AD448" s="42"/>
      <c r="AE448" s="42"/>
      <c r="AF448" s="42"/>
      <c r="AG448" s="42"/>
      <c r="AH448" s="42"/>
      <c r="AI448" s="42"/>
      <c r="AJ448" s="42"/>
    </row>
    <row r="449" spans="1:36" x14ac:dyDescent="0.3">
      <c r="A449" s="55">
        <f t="shared" si="29"/>
        <v>431</v>
      </c>
      <c r="B449" s="23"/>
      <c r="C449" s="23"/>
      <c r="D449" s="23"/>
      <c r="E449" s="35"/>
      <c r="F449" s="23"/>
      <c r="G449" s="23"/>
      <c r="H449" s="23"/>
      <c r="I449" s="23"/>
      <c r="J449" s="23"/>
      <c r="K449" s="23"/>
      <c r="L449" s="23"/>
      <c r="M449" s="149"/>
      <c r="N449" s="24"/>
      <c r="O449" s="24"/>
      <c r="P449" s="24"/>
      <c r="Q449" s="24"/>
      <c r="R449" s="271"/>
      <c r="S449" s="182" t="str">
        <f t="shared" ca="1" si="26"/>
        <v/>
      </c>
      <c r="T449" s="272">
        <f t="shared" ca="1" si="27"/>
        <v>0</v>
      </c>
      <c r="U449" s="184">
        <f t="shared" si="28"/>
        <v>0</v>
      </c>
      <c r="V449" s="277"/>
      <c r="W449" s="42"/>
      <c r="X449" s="42"/>
      <c r="Y449" s="42"/>
      <c r="Z449" s="42"/>
      <c r="AA449" s="42"/>
      <c r="AB449" s="42"/>
      <c r="AC449" s="42"/>
      <c r="AD449" s="42"/>
      <c r="AE449" s="42"/>
      <c r="AF449" s="42"/>
      <c r="AG449" s="42"/>
      <c r="AH449" s="42"/>
      <c r="AI449" s="42"/>
      <c r="AJ449" s="42"/>
    </row>
    <row r="450" spans="1:36" x14ac:dyDescent="0.3">
      <c r="A450" s="55">
        <f t="shared" si="29"/>
        <v>432</v>
      </c>
      <c r="B450" s="23"/>
      <c r="C450" s="23"/>
      <c r="D450" s="23"/>
      <c r="E450" s="35"/>
      <c r="F450" s="23"/>
      <c r="G450" s="23"/>
      <c r="H450" s="23"/>
      <c r="I450" s="23"/>
      <c r="J450" s="23"/>
      <c r="K450" s="23"/>
      <c r="L450" s="23"/>
      <c r="M450" s="149"/>
      <c r="N450" s="24"/>
      <c r="O450" s="24"/>
      <c r="P450" s="24"/>
      <c r="Q450" s="24"/>
      <c r="R450" s="271"/>
      <c r="S450" s="182" t="str">
        <f t="shared" ca="1" si="26"/>
        <v/>
      </c>
      <c r="T450" s="272">
        <f t="shared" ca="1" si="27"/>
        <v>0</v>
      </c>
      <c r="U450" s="184">
        <f t="shared" si="28"/>
        <v>0</v>
      </c>
      <c r="V450" s="277"/>
      <c r="W450" s="42"/>
      <c r="X450" s="42"/>
      <c r="Y450" s="42"/>
      <c r="Z450" s="42"/>
      <c r="AA450" s="42"/>
      <c r="AB450" s="42"/>
      <c r="AC450" s="42"/>
      <c r="AD450" s="42"/>
      <c r="AE450" s="42"/>
      <c r="AF450" s="42"/>
      <c r="AG450" s="42"/>
      <c r="AH450" s="42"/>
      <c r="AI450" s="42"/>
      <c r="AJ450" s="42"/>
    </row>
    <row r="451" spans="1:36" x14ac:dyDescent="0.3">
      <c r="A451" s="55">
        <f t="shared" si="29"/>
        <v>433</v>
      </c>
      <c r="B451" s="23"/>
      <c r="C451" s="23"/>
      <c r="D451" s="23"/>
      <c r="E451" s="35"/>
      <c r="F451" s="23"/>
      <c r="G451" s="23"/>
      <c r="H451" s="23"/>
      <c r="I451" s="23"/>
      <c r="J451" s="23"/>
      <c r="K451" s="23"/>
      <c r="L451" s="23"/>
      <c r="M451" s="149"/>
      <c r="N451" s="24"/>
      <c r="O451" s="24"/>
      <c r="P451" s="24"/>
      <c r="Q451" s="24"/>
      <c r="R451" s="271"/>
      <c r="S451" s="182" t="str">
        <f t="shared" ca="1" si="26"/>
        <v/>
      </c>
      <c r="T451" s="272">
        <f t="shared" ca="1" si="27"/>
        <v>0</v>
      </c>
      <c r="U451" s="184">
        <f t="shared" si="28"/>
        <v>0</v>
      </c>
      <c r="V451" s="277"/>
      <c r="W451" s="42"/>
      <c r="X451" s="42"/>
      <c r="Y451" s="42"/>
      <c r="Z451" s="42"/>
      <c r="AA451" s="42"/>
      <c r="AB451" s="42"/>
      <c r="AC451" s="42"/>
      <c r="AD451" s="42"/>
      <c r="AE451" s="42"/>
      <c r="AF451" s="42"/>
      <c r="AG451" s="42"/>
      <c r="AH451" s="42"/>
      <c r="AI451" s="42"/>
      <c r="AJ451" s="42"/>
    </row>
    <row r="452" spans="1:36" x14ac:dyDescent="0.3">
      <c r="A452" s="55">
        <f t="shared" si="29"/>
        <v>434</v>
      </c>
      <c r="B452" s="23"/>
      <c r="C452" s="23"/>
      <c r="D452" s="23"/>
      <c r="E452" s="35"/>
      <c r="F452" s="23"/>
      <c r="G452" s="23"/>
      <c r="H452" s="23"/>
      <c r="I452" s="23"/>
      <c r="J452" s="23"/>
      <c r="K452" s="23"/>
      <c r="L452" s="23"/>
      <c r="M452" s="149"/>
      <c r="N452" s="24"/>
      <c r="O452" s="24"/>
      <c r="P452" s="24"/>
      <c r="Q452" s="24"/>
      <c r="R452" s="271"/>
      <c r="S452" s="182" t="str">
        <f t="shared" ca="1" si="26"/>
        <v/>
      </c>
      <c r="T452" s="272">
        <f t="shared" ca="1" si="27"/>
        <v>0</v>
      </c>
      <c r="U452" s="184">
        <f t="shared" si="28"/>
        <v>0</v>
      </c>
      <c r="V452" s="277"/>
      <c r="W452" s="42"/>
      <c r="X452" s="42"/>
      <c r="Y452" s="42"/>
      <c r="Z452" s="42"/>
      <c r="AA452" s="42"/>
      <c r="AB452" s="42"/>
      <c r="AC452" s="42"/>
      <c r="AD452" s="42"/>
      <c r="AE452" s="42"/>
      <c r="AF452" s="42"/>
      <c r="AG452" s="42"/>
      <c r="AH452" s="42"/>
      <c r="AI452" s="42"/>
      <c r="AJ452" s="42"/>
    </row>
    <row r="453" spans="1:36" x14ac:dyDescent="0.3">
      <c r="A453" s="55">
        <f t="shared" si="29"/>
        <v>435</v>
      </c>
      <c r="B453" s="23"/>
      <c r="C453" s="23"/>
      <c r="D453" s="23"/>
      <c r="E453" s="35"/>
      <c r="F453" s="23"/>
      <c r="G453" s="23"/>
      <c r="H453" s="23"/>
      <c r="I453" s="23"/>
      <c r="J453" s="23"/>
      <c r="K453" s="23"/>
      <c r="L453" s="23"/>
      <c r="M453" s="149"/>
      <c r="N453" s="24"/>
      <c r="O453" s="24"/>
      <c r="P453" s="24"/>
      <c r="Q453" s="24"/>
      <c r="R453" s="271"/>
      <c r="S453" s="182" t="str">
        <f t="shared" ca="1" si="26"/>
        <v/>
      </c>
      <c r="T453" s="272">
        <f t="shared" ca="1" si="27"/>
        <v>0</v>
      </c>
      <c r="U453" s="184">
        <f t="shared" si="28"/>
        <v>0</v>
      </c>
      <c r="V453" s="277"/>
      <c r="W453" s="42"/>
      <c r="X453" s="42"/>
      <c r="Y453" s="42"/>
      <c r="Z453" s="42"/>
      <c r="AA453" s="42"/>
      <c r="AB453" s="42"/>
      <c r="AC453" s="42"/>
      <c r="AD453" s="42"/>
      <c r="AE453" s="42"/>
      <c r="AF453" s="42"/>
      <c r="AG453" s="42"/>
      <c r="AH453" s="42"/>
      <c r="AI453" s="42"/>
      <c r="AJ453" s="42"/>
    </row>
    <row r="454" spans="1:36" x14ac:dyDescent="0.3">
      <c r="A454" s="55">
        <f t="shared" si="29"/>
        <v>436</v>
      </c>
      <c r="B454" s="23"/>
      <c r="C454" s="23"/>
      <c r="D454" s="23"/>
      <c r="E454" s="35"/>
      <c r="F454" s="23"/>
      <c r="G454" s="23"/>
      <c r="H454" s="23"/>
      <c r="I454" s="23"/>
      <c r="J454" s="23"/>
      <c r="K454" s="23"/>
      <c r="L454" s="23"/>
      <c r="M454" s="149"/>
      <c r="N454" s="24"/>
      <c r="O454" s="24"/>
      <c r="P454" s="24"/>
      <c r="Q454" s="24"/>
      <c r="R454" s="271"/>
      <c r="S454" s="182" t="str">
        <f t="shared" ca="1" si="26"/>
        <v/>
      </c>
      <c r="T454" s="272">
        <f t="shared" ca="1" si="27"/>
        <v>0</v>
      </c>
      <c r="U454" s="184">
        <f t="shared" si="28"/>
        <v>0</v>
      </c>
      <c r="V454" s="277"/>
      <c r="W454" s="42"/>
      <c r="X454" s="42"/>
      <c r="Y454" s="42"/>
      <c r="Z454" s="42"/>
      <c r="AA454" s="42"/>
      <c r="AB454" s="42"/>
      <c r="AC454" s="42"/>
      <c r="AD454" s="42"/>
      <c r="AE454" s="42"/>
      <c r="AF454" s="42"/>
      <c r="AG454" s="42"/>
      <c r="AH454" s="42"/>
      <c r="AI454" s="42"/>
      <c r="AJ454" s="42"/>
    </row>
    <row r="455" spans="1:36" x14ac:dyDescent="0.3">
      <c r="A455" s="55">
        <f t="shared" si="29"/>
        <v>437</v>
      </c>
      <c r="B455" s="23"/>
      <c r="C455" s="23"/>
      <c r="D455" s="23"/>
      <c r="E455" s="35"/>
      <c r="F455" s="23"/>
      <c r="G455" s="23"/>
      <c r="H455" s="23"/>
      <c r="I455" s="23"/>
      <c r="J455" s="23"/>
      <c r="K455" s="23"/>
      <c r="L455" s="23"/>
      <c r="M455" s="149"/>
      <c r="N455" s="24"/>
      <c r="O455" s="24"/>
      <c r="P455" s="24"/>
      <c r="Q455" s="24"/>
      <c r="R455" s="271"/>
      <c r="S455" s="182" t="str">
        <f t="shared" ca="1" si="26"/>
        <v/>
      </c>
      <c r="T455" s="272">
        <f t="shared" ca="1" si="27"/>
        <v>0</v>
      </c>
      <c r="U455" s="184">
        <f t="shared" si="28"/>
        <v>0</v>
      </c>
      <c r="V455" s="277"/>
      <c r="W455" s="42"/>
      <c r="X455" s="42"/>
      <c r="Y455" s="42"/>
      <c r="Z455" s="42"/>
      <c r="AA455" s="42"/>
      <c r="AB455" s="42"/>
      <c r="AC455" s="42"/>
      <c r="AD455" s="42"/>
      <c r="AE455" s="42"/>
      <c r="AF455" s="42"/>
      <c r="AG455" s="42"/>
      <c r="AH455" s="42"/>
      <c r="AI455" s="42"/>
      <c r="AJ455" s="42"/>
    </row>
    <row r="456" spans="1:36" x14ac:dyDescent="0.3">
      <c r="A456" s="55">
        <f t="shared" si="29"/>
        <v>438</v>
      </c>
      <c r="B456" s="23"/>
      <c r="C456" s="23"/>
      <c r="D456" s="23"/>
      <c r="E456" s="35"/>
      <c r="F456" s="23"/>
      <c r="G456" s="23"/>
      <c r="H456" s="23"/>
      <c r="I456" s="23"/>
      <c r="J456" s="23"/>
      <c r="K456" s="23"/>
      <c r="L456" s="23"/>
      <c r="M456" s="149"/>
      <c r="N456" s="24"/>
      <c r="O456" s="24"/>
      <c r="P456" s="24"/>
      <c r="Q456" s="24"/>
      <c r="R456" s="271"/>
      <c r="S456" s="182" t="str">
        <f t="shared" ca="1" si="26"/>
        <v/>
      </c>
      <c r="T456" s="272">
        <f t="shared" ca="1" si="27"/>
        <v>0</v>
      </c>
      <c r="U456" s="184">
        <f t="shared" si="28"/>
        <v>0</v>
      </c>
      <c r="V456" s="277"/>
      <c r="W456" s="42"/>
      <c r="X456" s="42"/>
      <c r="Y456" s="42"/>
      <c r="Z456" s="42"/>
      <c r="AA456" s="42"/>
      <c r="AB456" s="42"/>
      <c r="AC456" s="42"/>
      <c r="AD456" s="42"/>
      <c r="AE456" s="42"/>
      <c r="AF456" s="42"/>
      <c r="AG456" s="42"/>
      <c r="AH456" s="42"/>
      <c r="AI456" s="42"/>
      <c r="AJ456" s="42"/>
    </row>
    <row r="457" spans="1:36" x14ac:dyDescent="0.3">
      <c r="A457" s="55">
        <f t="shared" si="29"/>
        <v>439</v>
      </c>
      <c r="B457" s="23"/>
      <c r="C457" s="23"/>
      <c r="D457" s="23"/>
      <c r="E457" s="35"/>
      <c r="F457" s="23"/>
      <c r="G457" s="23"/>
      <c r="H457" s="23"/>
      <c r="I457" s="23"/>
      <c r="J457" s="23"/>
      <c r="K457" s="23"/>
      <c r="L457" s="23"/>
      <c r="M457" s="149"/>
      <c r="N457" s="24"/>
      <c r="O457" s="24"/>
      <c r="P457" s="24"/>
      <c r="Q457" s="24"/>
      <c r="R457" s="271"/>
      <c r="S457" s="182" t="str">
        <f t="shared" ca="1" si="26"/>
        <v/>
      </c>
      <c r="T457" s="272">
        <f t="shared" ca="1" si="27"/>
        <v>0</v>
      </c>
      <c r="U457" s="184">
        <f t="shared" si="28"/>
        <v>0</v>
      </c>
      <c r="V457" s="277"/>
      <c r="W457" s="42"/>
      <c r="X457" s="42"/>
      <c r="Y457" s="42"/>
      <c r="Z457" s="42"/>
      <c r="AA457" s="42"/>
      <c r="AB457" s="42"/>
      <c r="AC457" s="42"/>
      <c r="AD457" s="42"/>
      <c r="AE457" s="42"/>
      <c r="AF457" s="42"/>
      <c r="AG457" s="42"/>
      <c r="AH457" s="42"/>
      <c r="AI457" s="42"/>
      <c r="AJ457" s="42"/>
    </row>
    <row r="458" spans="1:36" x14ac:dyDescent="0.3">
      <c r="A458" s="55">
        <f t="shared" si="29"/>
        <v>440</v>
      </c>
      <c r="B458" s="23"/>
      <c r="C458" s="23"/>
      <c r="D458" s="23"/>
      <c r="E458" s="35"/>
      <c r="F458" s="23"/>
      <c r="G458" s="23"/>
      <c r="H458" s="23"/>
      <c r="I458" s="23"/>
      <c r="J458" s="23"/>
      <c r="K458" s="23"/>
      <c r="L458" s="23"/>
      <c r="M458" s="149"/>
      <c r="N458" s="24"/>
      <c r="O458" s="24"/>
      <c r="P458" s="24"/>
      <c r="Q458" s="24"/>
      <c r="R458" s="271"/>
      <c r="S458" s="182" t="str">
        <f t="shared" ca="1" si="26"/>
        <v/>
      </c>
      <c r="T458" s="272">
        <f t="shared" ca="1" si="27"/>
        <v>0</v>
      </c>
      <c r="U458" s="184">
        <f t="shared" si="28"/>
        <v>0</v>
      </c>
      <c r="V458" s="277"/>
      <c r="W458" s="42"/>
      <c r="X458" s="42"/>
      <c r="Y458" s="42"/>
      <c r="Z458" s="42"/>
      <c r="AA458" s="42"/>
      <c r="AB458" s="42"/>
      <c r="AC458" s="42"/>
      <c r="AD458" s="42"/>
      <c r="AE458" s="42"/>
      <c r="AF458" s="42"/>
      <c r="AG458" s="42"/>
      <c r="AH458" s="42"/>
      <c r="AI458" s="42"/>
      <c r="AJ458" s="42"/>
    </row>
    <row r="459" spans="1:36" x14ac:dyDescent="0.3">
      <c r="A459" s="55">
        <f t="shared" si="29"/>
        <v>441</v>
      </c>
      <c r="B459" s="23"/>
      <c r="C459" s="23"/>
      <c r="D459" s="23"/>
      <c r="E459" s="35"/>
      <c r="F459" s="23"/>
      <c r="G459" s="23"/>
      <c r="H459" s="23"/>
      <c r="I459" s="23"/>
      <c r="J459" s="23"/>
      <c r="K459" s="23"/>
      <c r="L459" s="23"/>
      <c r="M459" s="149"/>
      <c r="N459" s="24"/>
      <c r="O459" s="24"/>
      <c r="P459" s="24"/>
      <c r="Q459" s="24"/>
      <c r="R459" s="271"/>
      <c r="S459" s="182" t="str">
        <f t="shared" ca="1" si="26"/>
        <v/>
      </c>
      <c r="T459" s="272">
        <f t="shared" ca="1" si="27"/>
        <v>0</v>
      </c>
      <c r="U459" s="184">
        <f t="shared" si="28"/>
        <v>0</v>
      </c>
      <c r="V459" s="277"/>
      <c r="W459" s="42"/>
      <c r="X459" s="42"/>
      <c r="Y459" s="42"/>
      <c r="Z459" s="42"/>
      <c r="AA459" s="42"/>
      <c r="AB459" s="42"/>
      <c r="AC459" s="42"/>
      <c r="AD459" s="42"/>
      <c r="AE459" s="42"/>
      <c r="AF459" s="42"/>
      <c r="AG459" s="42"/>
      <c r="AH459" s="42"/>
      <c r="AI459" s="42"/>
      <c r="AJ459" s="42"/>
    </row>
    <row r="460" spans="1:36" x14ac:dyDescent="0.3">
      <c r="A460" s="55">
        <f t="shared" si="29"/>
        <v>442</v>
      </c>
      <c r="B460" s="23"/>
      <c r="C460" s="23"/>
      <c r="D460" s="23"/>
      <c r="E460" s="35"/>
      <c r="F460" s="23"/>
      <c r="G460" s="23"/>
      <c r="H460" s="23"/>
      <c r="I460" s="23"/>
      <c r="J460" s="23"/>
      <c r="K460" s="23"/>
      <c r="L460" s="23"/>
      <c r="M460" s="149"/>
      <c r="N460" s="24"/>
      <c r="O460" s="24"/>
      <c r="P460" s="24"/>
      <c r="Q460" s="24"/>
      <c r="R460" s="271"/>
      <c r="S460" s="182" t="str">
        <f t="shared" ca="1" si="26"/>
        <v/>
      </c>
      <c r="T460" s="272">
        <f t="shared" ca="1" si="27"/>
        <v>0</v>
      </c>
      <c r="U460" s="184">
        <f t="shared" si="28"/>
        <v>0</v>
      </c>
      <c r="V460" s="277"/>
      <c r="W460" s="42"/>
      <c r="X460" s="42"/>
      <c r="Y460" s="42"/>
      <c r="Z460" s="42"/>
      <c r="AA460" s="42"/>
      <c r="AB460" s="42"/>
      <c r="AC460" s="42"/>
      <c r="AD460" s="42"/>
      <c r="AE460" s="42"/>
      <c r="AF460" s="42"/>
      <c r="AG460" s="42"/>
      <c r="AH460" s="42"/>
      <c r="AI460" s="42"/>
      <c r="AJ460" s="42"/>
    </row>
    <row r="461" spans="1:36" x14ac:dyDescent="0.3">
      <c r="A461" s="55">
        <f t="shared" si="29"/>
        <v>443</v>
      </c>
      <c r="B461" s="23"/>
      <c r="C461" s="23"/>
      <c r="D461" s="23"/>
      <c r="E461" s="35"/>
      <c r="F461" s="23"/>
      <c r="G461" s="23"/>
      <c r="H461" s="23"/>
      <c r="I461" s="23"/>
      <c r="J461" s="23"/>
      <c r="K461" s="23"/>
      <c r="L461" s="23"/>
      <c r="M461" s="149"/>
      <c r="N461" s="24"/>
      <c r="O461" s="24"/>
      <c r="P461" s="24"/>
      <c r="Q461" s="24"/>
      <c r="R461" s="271"/>
      <c r="S461" s="182" t="str">
        <f t="shared" ca="1" si="26"/>
        <v/>
      </c>
      <c r="T461" s="272">
        <f t="shared" ca="1" si="27"/>
        <v>0</v>
      </c>
      <c r="U461" s="184">
        <f t="shared" si="28"/>
        <v>0</v>
      </c>
      <c r="V461" s="277"/>
      <c r="W461" s="42"/>
      <c r="X461" s="42"/>
      <c r="Y461" s="42"/>
      <c r="Z461" s="42"/>
      <c r="AA461" s="42"/>
      <c r="AB461" s="42"/>
      <c r="AC461" s="42"/>
      <c r="AD461" s="42"/>
      <c r="AE461" s="42"/>
      <c r="AF461" s="42"/>
      <c r="AG461" s="42"/>
      <c r="AH461" s="42"/>
      <c r="AI461" s="42"/>
      <c r="AJ461" s="42"/>
    </row>
    <row r="462" spans="1:36" x14ac:dyDescent="0.3">
      <c r="A462" s="55">
        <f t="shared" si="29"/>
        <v>444</v>
      </c>
      <c r="B462" s="23"/>
      <c r="C462" s="23"/>
      <c r="D462" s="23"/>
      <c r="E462" s="35"/>
      <c r="F462" s="23"/>
      <c r="G462" s="23"/>
      <c r="H462" s="23"/>
      <c r="I462" s="23"/>
      <c r="J462" s="23"/>
      <c r="K462" s="23"/>
      <c r="L462" s="23"/>
      <c r="M462" s="149"/>
      <c r="N462" s="24"/>
      <c r="O462" s="24"/>
      <c r="P462" s="24"/>
      <c r="Q462" s="24"/>
      <c r="R462" s="271"/>
      <c r="S462" s="182" t="str">
        <f t="shared" ca="1" si="26"/>
        <v/>
      </c>
      <c r="T462" s="272">
        <f t="shared" ca="1" si="27"/>
        <v>0</v>
      </c>
      <c r="U462" s="184">
        <f t="shared" si="28"/>
        <v>0</v>
      </c>
      <c r="V462" s="277"/>
      <c r="W462" s="42"/>
      <c r="X462" s="42"/>
      <c r="Y462" s="42"/>
      <c r="Z462" s="42"/>
      <c r="AA462" s="42"/>
      <c r="AB462" s="42"/>
      <c r="AC462" s="42"/>
      <c r="AD462" s="42"/>
      <c r="AE462" s="42"/>
      <c r="AF462" s="42"/>
      <c r="AG462" s="42"/>
      <c r="AH462" s="42"/>
      <c r="AI462" s="42"/>
      <c r="AJ462" s="42"/>
    </row>
    <row r="463" spans="1:36" x14ac:dyDescent="0.3">
      <c r="A463" s="55">
        <f t="shared" si="29"/>
        <v>445</v>
      </c>
      <c r="B463" s="23"/>
      <c r="C463" s="23"/>
      <c r="D463" s="23"/>
      <c r="E463" s="35"/>
      <c r="F463" s="23"/>
      <c r="G463" s="23"/>
      <c r="H463" s="23"/>
      <c r="I463" s="23"/>
      <c r="J463" s="23"/>
      <c r="K463" s="23"/>
      <c r="L463" s="23"/>
      <c r="M463" s="149"/>
      <c r="N463" s="24"/>
      <c r="O463" s="24"/>
      <c r="P463" s="24"/>
      <c r="Q463" s="24"/>
      <c r="R463" s="271"/>
      <c r="S463" s="182" t="str">
        <f t="shared" ca="1" si="26"/>
        <v/>
      </c>
      <c r="T463" s="272">
        <f t="shared" ca="1" si="27"/>
        <v>0</v>
      </c>
      <c r="U463" s="184">
        <f t="shared" si="28"/>
        <v>0</v>
      </c>
      <c r="V463" s="277"/>
      <c r="W463" s="42"/>
      <c r="X463" s="42"/>
      <c r="Y463" s="42"/>
      <c r="Z463" s="42"/>
      <c r="AA463" s="42"/>
      <c r="AB463" s="42"/>
      <c r="AC463" s="42"/>
      <c r="AD463" s="42"/>
      <c r="AE463" s="42"/>
      <c r="AF463" s="42"/>
      <c r="AG463" s="42"/>
      <c r="AH463" s="42"/>
      <c r="AI463" s="42"/>
      <c r="AJ463" s="42"/>
    </row>
    <row r="464" spans="1:36" x14ac:dyDescent="0.3">
      <c r="A464" s="55">
        <f t="shared" si="29"/>
        <v>446</v>
      </c>
      <c r="B464" s="23"/>
      <c r="C464" s="23"/>
      <c r="D464" s="23"/>
      <c r="E464" s="35"/>
      <c r="F464" s="23"/>
      <c r="G464" s="23"/>
      <c r="H464" s="23"/>
      <c r="I464" s="23"/>
      <c r="J464" s="23"/>
      <c r="K464" s="23"/>
      <c r="L464" s="23"/>
      <c r="M464" s="149"/>
      <c r="N464" s="24"/>
      <c r="O464" s="24"/>
      <c r="P464" s="24"/>
      <c r="Q464" s="24"/>
      <c r="R464" s="271"/>
      <c r="S464" s="182" t="str">
        <f t="shared" ca="1" si="26"/>
        <v/>
      </c>
      <c r="T464" s="272">
        <f t="shared" ca="1" si="27"/>
        <v>0</v>
      </c>
      <c r="U464" s="184">
        <f t="shared" si="28"/>
        <v>0</v>
      </c>
      <c r="V464" s="277"/>
      <c r="W464" s="42"/>
      <c r="X464" s="42"/>
      <c r="Y464" s="42"/>
      <c r="Z464" s="42"/>
      <c r="AA464" s="42"/>
      <c r="AB464" s="42"/>
      <c r="AC464" s="42"/>
      <c r="AD464" s="42"/>
      <c r="AE464" s="42"/>
      <c r="AF464" s="42"/>
      <c r="AG464" s="42"/>
      <c r="AH464" s="42"/>
      <c r="AI464" s="42"/>
      <c r="AJ464" s="42"/>
    </row>
    <row r="465" spans="1:36" x14ac:dyDescent="0.3">
      <c r="A465" s="55">
        <f t="shared" si="29"/>
        <v>447</v>
      </c>
      <c r="B465" s="23"/>
      <c r="C465" s="23"/>
      <c r="D465" s="23"/>
      <c r="E465" s="35"/>
      <c r="F465" s="23"/>
      <c r="G465" s="23"/>
      <c r="H465" s="23"/>
      <c r="I465" s="23"/>
      <c r="J465" s="23"/>
      <c r="K465" s="23"/>
      <c r="L465" s="23"/>
      <c r="M465" s="149"/>
      <c r="N465" s="24"/>
      <c r="O465" s="24"/>
      <c r="P465" s="24"/>
      <c r="Q465" s="24"/>
      <c r="R465" s="271"/>
      <c r="S465" s="182" t="str">
        <f t="shared" ca="1" si="26"/>
        <v/>
      </c>
      <c r="T465" s="272">
        <f t="shared" ca="1" si="27"/>
        <v>0</v>
      </c>
      <c r="U465" s="184">
        <f t="shared" si="28"/>
        <v>0</v>
      </c>
      <c r="V465" s="277"/>
      <c r="W465" s="42"/>
      <c r="X465" s="42"/>
      <c r="Y465" s="42"/>
      <c r="Z465" s="42"/>
      <c r="AA465" s="42"/>
      <c r="AB465" s="42"/>
      <c r="AC465" s="42"/>
      <c r="AD465" s="42"/>
      <c r="AE465" s="42"/>
      <c r="AF465" s="42"/>
      <c r="AG465" s="42"/>
      <c r="AH465" s="42"/>
      <c r="AI465" s="42"/>
      <c r="AJ465" s="42"/>
    </row>
    <row r="466" spans="1:36" x14ac:dyDescent="0.3">
      <c r="A466" s="55">
        <f t="shared" si="29"/>
        <v>448</v>
      </c>
      <c r="B466" s="23"/>
      <c r="C466" s="23"/>
      <c r="D466" s="23"/>
      <c r="E466" s="35"/>
      <c r="F466" s="23"/>
      <c r="G466" s="23"/>
      <c r="H466" s="23"/>
      <c r="I466" s="23"/>
      <c r="J466" s="23"/>
      <c r="K466" s="23"/>
      <c r="L466" s="23"/>
      <c r="M466" s="149"/>
      <c r="N466" s="24"/>
      <c r="O466" s="24"/>
      <c r="P466" s="24"/>
      <c r="Q466" s="24"/>
      <c r="R466" s="271"/>
      <c r="S466" s="182" t="str">
        <f t="shared" ca="1" si="26"/>
        <v/>
      </c>
      <c r="T466" s="272">
        <f t="shared" ca="1" si="27"/>
        <v>0</v>
      </c>
      <c r="U466" s="184">
        <f t="shared" si="28"/>
        <v>0</v>
      </c>
      <c r="V466" s="277"/>
      <c r="W466" s="42"/>
      <c r="X466" s="42"/>
      <c r="Y466" s="42"/>
      <c r="Z466" s="42"/>
      <c r="AA466" s="42"/>
      <c r="AB466" s="42"/>
      <c r="AC466" s="42"/>
      <c r="AD466" s="42"/>
      <c r="AE466" s="42"/>
      <c r="AF466" s="42"/>
      <c r="AG466" s="42"/>
      <c r="AH466" s="42"/>
      <c r="AI466" s="42"/>
      <c r="AJ466" s="42"/>
    </row>
    <row r="467" spans="1:36" x14ac:dyDescent="0.3">
      <c r="A467" s="55">
        <f t="shared" si="29"/>
        <v>449</v>
      </c>
      <c r="B467" s="23"/>
      <c r="C467" s="23"/>
      <c r="D467" s="23"/>
      <c r="E467" s="35"/>
      <c r="F467" s="23"/>
      <c r="G467" s="23"/>
      <c r="H467" s="23"/>
      <c r="I467" s="23"/>
      <c r="J467" s="23"/>
      <c r="K467" s="23"/>
      <c r="L467" s="23"/>
      <c r="M467" s="149"/>
      <c r="N467" s="24"/>
      <c r="O467" s="24"/>
      <c r="P467" s="24"/>
      <c r="Q467" s="24"/>
      <c r="R467" s="271"/>
      <c r="S467" s="182" t="str">
        <f t="shared" ref="S467:S530" ca="1" si="30">IF(AND(T467&gt;14,T467&lt;35,OR($G467="African",$G467="Coloured",$G467="Indian")),"Yes","")</f>
        <v/>
      </c>
      <c r="T467" s="272">
        <f t="shared" ref="T467:T530" ca="1" si="31">IFERROR(((NOW()-DATE(U467&amp;LEFT($E467,2),MID($E467,3,2),MID($E467,5,2)))/365),0)</f>
        <v>0</v>
      </c>
      <c r="U467" s="184">
        <f t="shared" ref="U467:U530" si="32">IFERROR(IF(VALUE(LEFT($E467,2))&lt;25,20,19),0)</f>
        <v>0</v>
      </c>
      <c r="V467" s="277"/>
      <c r="W467" s="42"/>
      <c r="X467" s="42"/>
      <c r="Y467" s="42"/>
      <c r="Z467" s="42"/>
      <c r="AA467" s="42"/>
      <c r="AB467" s="42"/>
      <c r="AC467" s="42"/>
      <c r="AD467" s="42"/>
      <c r="AE467" s="42"/>
      <c r="AF467" s="42"/>
      <c r="AG467" s="42"/>
      <c r="AH467" s="42"/>
      <c r="AI467" s="42"/>
      <c r="AJ467" s="42"/>
    </row>
    <row r="468" spans="1:36" x14ac:dyDescent="0.3">
      <c r="A468" s="55">
        <f t="shared" si="29"/>
        <v>450</v>
      </c>
      <c r="B468" s="23"/>
      <c r="C468" s="23"/>
      <c r="D468" s="23"/>
      <c r="E468" s="35"/>
      <c r="F468" s="23"/>
      <c r="G468" s="23"/>
      <c r="H468" s="23"/>
      <c r="I468" s="23"/>
      <c r="J468" s="23"/>
      <c r="K468" s="23"/>
      <c r="L468" s="23"/>
      <c r="M468" s="149"/>
      <c r="N468" s="24"/>
      <c r="O468" s="24"/>
      <c r="P468" s="24"/>
      <c r="Q468" s="24"/>
      <c r="R468" s="271"/>
      <c r="S468" s="182" t="str">
        <f t="shared" ca="1" si="30"/>
        <v/>
      </c>
      <c r="T468" s="272">
        <f t="shared" ca="1" si="31"/>
        <v>0</v>
      </c>
      <c r="U468" s="184">
        <f t="shared" si="32"/>
        <v>0</v>
      </c>
      <c r="V468" s="277"/>
      <c r="W468" s="42"/>
      <c r="X468" s="42"/>
      <c r="Y468" s="42"/>
      <c r="Z468" s="42"/>
      <c r="AA468" s="42"/>
      <c r="AB468" s="42"/>
      <c r="AC468" s="42"/>
      <c r="AD468" s="42"/>
      <c r="AE468" s="42"/>
      <c r="AF468" s="42"/>
      <c r="AG468" s="42"/>
      <c r="AH468" s="42"/>
      <c r="AI468" s="42"/>
      <c r="AJ468" s="42"/>
    </row>
    <row r="469" spans="1:36" x14ac:dyDescent="0.3">
      <c r="A469" s="55">
        <f t="shared" ref="A469:A532" si="33">A468+1</f>
        <v>451</v>
      </c>
      <c r="B469" s="23"/>
      <c r="C469" s="23"/>
      <c r="D469" s="23"/>
      <c r="E469" s="35"/>
      <c r="F469" s="23"/>
      <c r="G469" s="23"/>
      <c r="H469" s="23"/>
      <c r="I469" s="23"/>
      <c r="J469" s="23"/>
      <c r="K469" s="23"/>
      <c r="L469" s="23"/>
      <c r="M469" s="149"/>
      <c r="N469" s="24"/>
      <c r="O469" s="24"/>
      <c r="P469" s="24"/>
      <c r="Q469" s="24"/>
      <c r="R469" s="271"/>
      <c r="S469" s="182" t="str">
        <f t="shared" ca="1" si="30"/>
        <v/>
      </c>
      <c r="T469" s="272">
        <f t="shared" ca="1" si="31"/>
        <v>0</v>
      </c>
      <c r="U469" s="184">
        <f t="shared" si="32"/>
        <v>0</v>
      </c>
      <c r="V469" s="277"/>
      <c r="W469" s="42"/>
      <c r="X469" s="42"/>
      <c r="Y469" s="42"/>
      <c r="Z469" s="42"/>
      <c r="AA469" s="42"/>
      <c r="AB469" s="42"/>
      <c r="AC469" s="42"/>
      <c r="AD469" s="42"/>
      <c r="AE469" s="42"/>
      <c r="AF469" s="42"/>
      <c r="AG469" s="42"/>
      <c r="AH469" s="42"/>
      <c r="AI469" s="42"/>
      <c r="AJ469" s="42"/>
    </row>
    <row r="470" spans="1:36" x14ac:dyDescent="0.3">
      <c r="A470" s="55">
        <f t="shared" si="33"/>
        <v>452</v>
      </c>
      <c r="B470" s="23"/>
      <c r="C470" s="23"/>
      <c r="D470" s="23"/>
      <c r="E470" s="35"/>
      <c r="F470" s="23"/>
      <c r="G470" s="23"/>
      <c r="H470" s="23"/>
      <c r="I470" s="23"/>
      <c r="J470" s="23"/>
      <c r="K470" s="23"/>
      <c r="L470" s="23"/>
      <c r="M470" s="149"/>
      <c r="N470" s="24"/>
      <c r="O470" s="24"/>
      <c r="P470" s="24"/>
      <c r="Q470" s="24"/>
      <c r="R470" s="271"/>
      <c r="S470" s="182" t="str">
        <f t="shared" ca="1" si="30"/>
        <v/>
      </c>
      <c r="T470" s="272">
        <f t="shared" ca="1" si="31"/>
        <v>0</v>
      </c>
      <c r="U470" s="184">
        <f t="shared" si="32"/>
        <v>0</v>
      </c>
      <c r="V470" s="277"/>
      <c r="W470" s="42"/>
      <c r="X470" s="42"/>
      <c r="Y470" s="42"/>
      <c r="Z470" s="42"/>
      <c r="AA470" s="42"/>
      <c r="AB470" s="42"/>
      <c r="AC470" s="42"/>
      <c r="AD470" s="42"/>
      <c r="AE470" s="42"/>
      <c r="AF470" s="42"/>
      <c r="AG470" s="42"/>
      <c r="AH470" s="42"/>
      <c r="AI470" s="42"/>
      <c r="AJ470" s="42"/>
    </row>
    <row r="471" spans="1:36" x14ac:dyDescent="0.3">
      <c r="A471" s="55">
        <f t="shared" si="33"/>
        <v>453</v>
      </c>
      <c r="B471" s="23"/>
      <c r="C471" s="23"/>
      <c r="D471" s="23"/>
      <c r="E471" s="35"/>
      <c r="F471" s="23"/>
      <c r="G471" s="23"/>
      <c r="H471" s="23"/>
      <c r="I471" s="23"/>
      <c r="J471" s="23"/>
      <c r="K471" s="23"/>
      <c r="L471" s="23"/>
      <c r="M471" s="149"/>
      <c r="N471" s="24"/>
      <c r="O471" s="24"/>
      <c r="P471" s="24"/>
      <c r="Q471" s="24"/>
      <c r="R471" s="271"/>
      <c r="S471" s="182" t="str">
        <f t="shared" ca="1" si="30"/>
        <v/>
      </c>
      <c r="T471" s="272">
        <f t="shared" ca="1" si="31"/>
        <v>0</v>
      </c>
      <c r="U471" s="184">
        <f t="shared" si="32"/>
        <v>0</v>
      </c>
      <c r="V471" s="277"/>
      <c r="W471" s="42"/>
      <c r="X471" s="42"/>
      <c r="Y471" s="42"/>
      <c r="Z471" s="42"/>
      <c r="AA471" s="42"/>
      <c r="AB471" s="42"/>
      <c r="AC471" s="42"/>
      <c r="AD471" s="42"/>
      <c r="AE471" s="42"/>
      <c r="AF471" s="42"/>
      <c r="AG471" s="42"/>
      <c r="AH471" s="42"/>
      <c r="AI471" s="42"/>
      <c r="AJ471" s="42"/>
    </row>
    <row r="472" spans="1:36" x14ac:dyDescent="0.3">
      <c r="A472" s="55">
        <f t="shared" si="33"/>
        <v>454</v>
      </c>
      <c r="B472" s="23"/>
      <c r="C472" s="23"/>
      <c r="D472" s="23"/>
      <c r="E472" s="35"/>
      <c r="F472" s="23"/>
      <c r="G472" s="23"/>
      <c r="H472" s="23"/>
      <c r="I472" s="23"/>
      <c r="J472" s="23"/>
      <c r="K472" s="23"/>
      <c r="L472" s="23"/>
      <c r="M472" s="149"/>
      <c r="N472" s="24"/>
      <c r="O472" s="24"/>
      <c r="P472" s="24"/>
      <c r="Q472" s="24"/>
      <c r="R472" s="271"/>
      <c r="S472" s="182" t="str">
        <f t="shared" ca="1" si="30"/>
        <v/>
      </c>
      <c r="T472" s="272">
        <f t="shared" ca="1" si="31"/>
        <v>0</v>
      </c>
      <c r="U472" s="184">
        <f t="shared" si="32"/>
        <v>0</v>
      </c>
      <c r="V472" s="277"/>
      <c r="W472" s="42"/>
      <c r="X472" s="42"/>
      <c r="Y472" s="42"/>
      <c r="Z472" s="42"/>
      <c r="AA472" s="42"/>
      <c r="AB472" s="42"/>
      <c r="AC472" s="42"/>
      <c r="AD472" s="42"/>
      <c r="AE472" s="42"/>
      <c r="AF472" s="42"/>
      <c r="AG472" s="42"/>
      <c r="AH472" s="42"/>
      <c r="AI472" s="42"/>
      <c r="AJ472" s="42"/>
    </row>
    <row r="473" spans="1:36" x14ac:dyDescent="0.3">
      <c r="A473" s="55">
        <f t="shared" si="33"/>
        <v>455</v>
      </c>
      <c r="B473" s="23"/>
      <c r="C473" s="23"/>
      <c r="D473" s="23"/>
      <c r="E473" s="35"/>
      <c r="F473" s="23"/>
      <c r="G473" s="23"/>
      <c r="H473" s="23"/>
      <c r="I473" s="23"/>
      <c r="J473" s="23"/>
      <c r="K473" s="23"/>
      <c r="L473" s="23"/>
      <c r="M473" s="149"/>
      <c r="N473" s="24"/>
      <c r="O473" s="24"/>
      <c r="P473" s="24"/>
      <c r="Q473" s="24"/>
      <c r="R473" s="271"/>
      <c r="S473" s="182" t="str">
        <f t="shared" ca="1" si="30"/>
        <v/>
      </c>
      <c r="T473" s="272">
        <f t="shared" ca="1" si="31"/>
        <v>0</v>
      </c>
      <c r="U473" s="184">
        <f t="shared" si="32"/>
        <v>0</v>
      </c>
      <c r="V473" s="277"/>
      <c r="W473" s="42"/>
      <c r="X473" s="42"/>
      <c r="Y473" s="42"/>
      <c r="Z473" s="42"/>
      <c r="AA473" s="42"/>
      <c r="AB473" s="42"/>
      <c r="AC473" s="42"/>
      <c r="AD473" s="42"/>
      <c r="AE473" s="42"/>
      <c r="AF473" s="42"/>
      <c r="AG473" s="42"/>
      <c r="AH473" s="42"/>
      <c r="AI473" s="42"/>
      <c r="AJ473" s="42"/>
    </row>
    <row r="474" spans="1:36" x14ac:dyDescent="0.3">
      <c r="A474" s="55">
        <f t="shared" si="33"/>
        <v>456</v>
      </c>
      <c r="B474" s="23"/>
      <c r="C474" s="23"/>
      <c r="D474" s="23"/>
      <c r="E474" s="35"/>
      <c r="F474" s="23"/>
      <c r="G474" s="23"/>
      <c r="H474" s="23"/>
      <c r="I474" s="23"/>
      <c r="J474" s="23"/>
      <c r="K474" s="23"/>
      <c r="L474" s="23"/>
      <c r="M474" s="149"/>
      <c r="N474" s="24"/>
      <c r="O474" s="24"/>
      <c r="P474" s="24"/>
      <c r="Q474" s="24"/>
      <c r="R474" s="271"/>
      <c r="S474" s="182" t="str">
        <f t="shared" ca="1" si="30"/>
        <v/>
      </c>
      <c r="T474" s="272">
        <f t="shared" ca="1" si="31"/>
        <v>0</v>
      </c>
      <c r="U474" s="184">
        <f t="shared" si="32"/>
        <v>0</v>
      </c>
      <c r="V474" s="277"/>
      <c r="W474" s="42"/>
      <c r="X474" s="42"/>
      <c r="Y474" s="42"/>
      <c r="Z474" s="42"/>
      <c r="AA474" s="42"/>
      <c r="AB474" s="42"/>
      <c r="AC474" s="42"/>
      <c r="AD474" s="42"/>
      <c r="AE474" s="42"/>
      <c r="AF474" s="42"/>
      <c r="AG474" s="42"/>
      <c r="AH474" s="42"/>
      <c r="AI474" s="42"/>
      <c r="AJ474" s="42"/>
    </row>
    <row r="475" spans="1:36" x14ac:dyDescent="0.3">
      <c r="A475" s="55">
        <f t="shared" si="33"/>
        <v>457</v>
      </c>
      <c r="B475" s="23"/>
      <c r="C475" s="23"/>
      <c r="D475" s="23"/>
      <c r="E475" s="35"/>
      <c r="F475" s="23"/>
      <c r="G475" s="23"/>
      <c r="H475" s="23"/>
      <c r="I475" s="23"/>
      <c r="J475" s="23"/>
      <c r="K475" s="23"/>
      <c r="L475" s="23"/>
      <c r="M475" s="149"/>
      <c r="N475" s="24"/>
      <c r="O475" s="24"/>
      <c r="P475" s="24"/>
      <c r="Q475" s="24"/>
      <c r="R475" s="271"/>
      <c r="S475" s="182" t="str">
        <f t="shared" ca="1" si="30"/>
        <v/>
      </c>
      <c r="T475" s="272">
        <f t="shared" ca="1" si="31"/>
        <v>0</v>
      </c>
      <c r="U475" s="184">
        <f t="shared" si="32"/>
        <v>0</v>
      </c>
      <c r="V475" s="277"/>
      <c r="W475" s="42"/>
      <c r="X475" s="42"/>
      <c r="Y475" s="42"/>
      <c r="Z475" s="42"/>
      <c r="AA475" s="42"/>
      <c r="AB475" s="42"/>
      <c r="AC475" s="42"/>
      <c r="AD475" s="42"/>
      <c r="AE475" s="42"/>
      <c r="AF475" s="42"/>
      <c r="AG475" s="42"/>
      <c r="AH475" s="42"/>
      <c r="AI475" s="42"/>
      <c r="AJ475" s="42"/>
    </row>
    <row r="476" spans="1:36" x14ac:dyDescent="0.3">
      <c r="A476" s="55">
        <f t="shared" si="33"/>
        <v>458</v>
      </c>
      <c r="B476" s="23"/>
      <c r="C476" s="23"/>
      <c r="D476" s="23"/>
      <c r="E476" s="35"/>
      <c r="F476" s="23"/>
      <c r="G476" s="23"/>
      <c r="H476" s="23"/>
      <c r="I476" s="23"/>
      <c r="J476" s="23"/>
      <c r="K476" s="23"/>
      <c r="L476" s="23"/>
      <c r="M476" s="149"/>
      <c r="N476" s="24"/>
      <c r="O476" s="24"/>
      <c r="P476" s="24"/>
      <c r="Q476" s="24"/>
      <c r="R476" s="271"/>
      <c r="S476" s="182" t="str">
        <f t="shared" ca="1" si="30"/>
        <v/>
      </c>
      <c r="T476" s="272">
        <f t="shared" ca="1" si="31"/>
        <v>0</v>
      </c>
      <c r="U476" s="184">
        <f t="shared" si="32"/>
        <v>0</v>
      </c>
      <c r="V476" s="277"/>
      <c r="W476" s="42"/>
      <c r="X476" s="42"/>
      <c r="Y476" s="42"/>
      <c r="Z476" s="42"/>
      <c r="AA476" s="42"/>
      <c r="AB476" s="42"/>
      <c r="AC476" s="42"/>
      <c r="AD476" s="42"/>
      <c r="AE476" s="42"/>
      <c r="AF476" s="42"/>
      <c r="AG476" s="42"/>
      <c r="AH476" s="42"/>
      <c r="AI476" s="42"/>
      <c r="AJ476" s="42"/>
    </row>
    <row r="477" spans="1:36" x14ac:dyDescent="0.3">
      <c r="A477" s="55">
        <f t="shared" si="33"/>
        <v>459</v>
      </c>
      <c r="B477" s="23"/>
      <c r="C477" s="23"/>
      <c r="D477" s="23"/>
      <c r="E477" s="35"/>
      <c r="F477" s="23"/>
      <c r="G477" s="23"/>
      <c r="H477" s="23"/>
      <c r="I477" s="23"/>
      <c r="J477" s="23"/>
      <c r="K477" s="23"/>
      <c r="L477" s="23"/>
      <c r="M477" s="149"/>
      <c r="N477" s="24"/>
      <c r="O477" s="24"/>
      <c r="P477" s="24"/>
      <c r="Q477" s="24"/>
      <c r="R477" s="271"/>
      <c r="S477" s="182" t="str">
        <f t="shared" ca="1" si="30"/>
        <v/>
      </c>
      <c r="T477" s="272">
        <f t="shared" ca="1" si="31"/>
        <v>0</v>
      </c>
      <c r="U477" s="184">
        <f t="shared" si="32"/>
        <v>0</v>
      </c>
      <c r="V477" s="277"/>
      <c r="W477" s="42"/>
      <c r="X477" s="42"/>
      <c r="Y477" s="42"/>
      <c r="Z477" s="42"/>
      <c r="AA477" s="42"/>
      <c r="AB477" s="42"/>
      <c r="AC477" s="42"/>
      <c r="AD477" s="42"/>
      <c r="AE477" s="42"/>
      <c r="AF477" s="42"/>
      <c r="AG477" s="42"/>
      <c r="AH477" s="42"/>
      <c r="AI477" s="42"/>
      <c r="AJ477" s="42"/>
    </row>
    <row r="478" spans="1:36" x14ac:dyDescent="0.3">
      <c r="A478" s="55">
        <f t="shared" si="33"/>
        <v>460</v>
      </c>
      <c r="B478" s="23"/>
      <c r="C478" s="23"/>
      <c r="D478" s="23"/>
      <c r="E478" s="35"/>
      <c r="F478" s="23"/>
      <c r="G478" s="23"/>
      <c r="H478" s="23"/>
      <c r="I478" s="23"/>
      <c r="J478" s="23"/>
      <c r="K478" s="23"/>
      <c r="L478" s="23"/>
      <c r="M478" s="149"/>
      <c r="N478" s="24"/>
      <c r="O478" s="24"/>
      <c r="P478" s="24"/>
      <c r="Q478" s="24"/>
      <c r="R478" s="271"/>
      <c r="S478" s="182" t="str">
        <f t="shared" ca="1" si="30"/>
        <v/>
      </c>
      <c r="T478" s="272">
        <f t="shared" ca="1" si="31"/>
        <v>0</v>
      </c>
      <c r="U478" s="184">
        <f t="shared" si="32"/>
        <v>0</v>
      </c>
      <c r="V478" s="277"/>
      <c r="W478" s="42"/>
      <c r="X478" s="42"/>
      <c r="Y478" s="42"/>
      <c r="Z478" s="42"/>
      <c r="AA478" s="42"/>
      <c r="AB478" s="42"/>
      <c r="AC478" s="42"/>
      <c r="AD478" s="42"/>
      <c r="AE478" s="42"/>
      <c r="AF478" s="42"/>
      <c r="AG478" s="42"/>
      <c r="AH478" s="42"/>
      <c r="AI478" s="42"/>
      <c r="AJ478" s="42"/>
    </row>
    <row r="479" spans="1:36" x14ac:dyDescent="0.3">
      <c r="A479" s="55">
        <f t="shared" si="33"/>
        <v>461</v>
      </c>
      <c r="B479" s="23"/>
      <c r="C479" s="23"/>
      <c r="D479" s="23"/>
      <c r="E479" s="35"/>
      <c r="F479" s="23"/>
      <c r="G479" s="23"/>
      <c r="H479" s="23"/>
      <c r="I479" s="23"/>
      <c r="J479" s="23"/>
      <c r="K479" s="23"/>
      <c r="L479" s="23"/>
      <c r="M479" s="149"/>
      <c r="N479" s="24"/>
      <c r="O479" s="24"/>
      <c r="P479" s="24"/>
      <c r="Q479" s="24"/>
      <c r="R479" s="271"/>
      <c r="S479" s="182" t="str">
        <f t="shared" ca="1" si="30"/>
        <v/>
      </c>
      <c r="T479" s="272">
        <f t="shared" ca="1" si="31"/>
        <v>0</v>
      </c>
      <c r="U479" s="184">
        <f t="shared" si="32"/>
        <v>0</v>
      </c>
      <c r="V479" s="277"/>
      <c r="W479" s="42"/>
      <c r="X479" s="42"/>
      <c r="Y479" s="42"/>
      <c r="Z479" s="42"/>
      <c r="AA479" s="42"/>
      <c r="AB479" s="42"/>
      <c r="AC479" s="42"/>
      <c r="AD479" s="42"/>
      <c r="AE479" s="42"/>
      <c r="AF479" s="42"/>
      <c r="AG479" s="42"/>
      <c r="AH479" s="42"/>
      <c r="AI479" s="42"/>
      <c r="AJ479" s="42"/>
    </row>
    <row r="480" spans="1:36" x14ac:dyDescent="0.3">
      <c r="A480" s="55">
        <f t="shared" si="33"/>
        <v>462</v>
      </c>
      <c r="B480" s="23"/>
      <c r="C480" s="23"/>
      <c r="D480" s="23"/>
      <c r="E480" s="35"/>
      <c r="F480" s="23"/>
      <c r="G480" s="23"/>
      <c r="H480" s="23"/>
      <c r="I480" s="23"/>
      <c r="J480" s="23"/>
      <c r="K480" s="23"/>
      <c r="L480" s="23"/>
      <c r="M480" s="149"/>
      <c r="N480" s="24"/>
      <c r="O480" s="24"/>
      <c r="P480" s="24"/>
      <c r="Q480" s="24"/>
      <c r="R480" s="271"/>
      <c r="S480" s="182" t="str">
        <f t="shared" ca="1" si="30"/>
        <v/>
      </c>
      <c r="T480" s="272">
        <f t="shared" ca="1" si="31"/>
        <v>0</v>
      </c>
      <c r="U480" s="184">
        <f t="shared" si="32"/>
        <v>0</v>
      </c>
      <c r="V480" s="277"/>
      <c r="W480" s="42"/>
      <c r="X480" s="42"/>
      <c r="Y480" s="42"/>
      <c r="Z480" s="42"/>
      <c r="AA480" s="42"/>
      <c r="AB480" s="42"/>
      <c r="AC480" s="42"/>
      <c r="AD480" s="42"/>
      <c r="AE480" s="42"/>
      <c r="AF480" s="42"/>
      <c r="AG480" s="42"/>
      <c r="AH480" s="42"/>
      <c r="AI480" s="42"/>
      <c r="AJ480" s="42"/>
    </row>
    <row r="481" spans="1:36" x14ac:dyDescent="0.3">
      <c r="A481" s="55">
        <f t="shared" si="33"/>
        <v>463</v>
      </c>
      <c r="B481" s="23"/>
      <c r="C481" s="23"/>
      <c r="D481" s="23"/>
      <c r="E481" s="35"/>
      <c r="F481" s="23"/>
      <c r="G481" s="23"/>
      <c r="H481" s="23"/>
      <c r="I481" s="23"/>
      <c r="J481" s="23"/>
      <c r="K481" s="23"/>
      <c r="L481" s="23"/>
      <c r="M481" s="149"/>
      <c r="N481" s="24"/>
      <c r="O481" s="24"/>
      <c r="P481" s="24"/>
      <c r="Q481" s="24"/>
      <c r="R481" s="271"/>
      <c r="S481" s="182" t="str">
        <f t="shared" ca="1" si="30"/>
        <v/>
      </c>
      <c r="T481" s="272">
        <f t="shared" ca="1" si="31"/>
        <v>0</v>
      </c>
      <c r="U481" s="184">
        <f t="shared" si="32"/>
        <v>0</v>
      </c>
      <c r="V481" s="277"/>
      <c r="W481" s="42"/>
      <c r="X481" s="42"/>
      <c r="Y481" s="42"/>
      <c r="Z481" s="42"/>
      <c r="AA481" s="42"/>
      <c r="AB481" s="42"/>
      <c r="AC481" s="42"/>
      <c r="AD481" s="42"/>
      <c r="AE481" s="42"/>
      <c r="AF481" s="42"/>
      <c r="AG481" s="42"/>
      <c r="AH481" s="42"/>
      <c r="AI481" s="42"/>
      <c r="AJ481" s="42"/>
    </row>
    <row r="482" spans="1:36" x14ac:dyDescent="0.3">
      <c r="A482" s="55">
        <f t="shared" si="33"/>
        <v>464</v>
      </c>
      <c r="B482" s="23"/>
      <c r="C482" s="23"/>
      <c r="D482" s="23"/>
      <c r="E482" s="35"/>
      <c r="F482" s="23"/>
      <c r="G482" s="23"/>
      <c r="H482" s="23"/>
      <c r="I482" s="23"/>
      <c r="J482" s="23"/>
      <c r="K482" s="23"/>
      <c r="L482" s="23"/>
      <c r="M482" s="149"/>
      <c r="N482" s="24"/>
      <c r="O482" s="24"/>
      <c r="P482" s="24"/>
      <c r="Q482" s="24"/>
      <c r="R482" s="271"/>
      <c r="S482" s="182" t="str">
        <f t="shared" ca="1" si="30"/>
        <v/>
      </c>
      <c r="T482" s="272">
        <f t="shared" ca="1" si="31"/>
        <v>0</v>
      </c>
      <c r="U482" s="184">
        <f t="shared" si="32"/>
        <v>0</v>
      </c>
      <c r="V482" s="277"/>
      <c r="W482" s="42"/>
      <c r="X482" s="42"/>
      <c r="Y482" s="42"/>
      <c r="Z482" s="42"/>
      <c r="AA482" s="42"/>
      <c r="AB482" s="42"/>
      <c r="AC482" s="42"/>
      <c r="AD482" s="42"/>
      <c r="AE482" s="42"/>
      <c r="AF482" s="42"/>
      <c r="AG482" s="42"/>
      <c r="AH482" s="42"/>
      <c r="AI482" s="42"/>
      <c r="AJ482" s="42"/>
    </row>
    <row r="483" spans="1:36" x14ac:dyDescent="0.3">
      <c r="A483" s="55">
        <f t="shared" si="33"/>
        <v>465</v>
      </c>
      <c r="B483" s="23"/>
      <c r="C483" s="23"/>
      <c r="D483" s="23"/>
      <c r="E483" s="35"/>
      <c r="F483" s="23"/>
      <c r="G483" s="23"/>
      <c r="H483" s="23"/>
      <c r="I483" s="23"/>
      <c r="J483" s="23"/>
      <c r="K483" s="23"/>
      <c r="L483" s="23"/>
      <c r="M483" s="149"/>
      <c r="N483" s="24"/>
      <c r="O483" s="24"/>
      <c r="P483" s="24"/>
      <c r="Q483" s="24"/>
      <c r="R483" s="271"/>
      <c r="S483" s="182" t="str">
        <f t="shared" ca="1" si="30"/>
        <v/>
      </c>
      <c r="T483" s="272">
        <f t="shared" ca="1" si="31"/>
        <v>0</v>
      </c>
      <c r="U483" s="184">
        <f t="shared" si="32"/>
        <v>0</v>
      </c>
      <c r="V483" s="277"/>
      <c r="W483" s="42"/>
      <c r="X483" s="42"/>
      <c r="Y483" s="42"/>
      <c r="Z483" s="42"/>
      <c r="AA483" s="42"/>
      <c r="AB483" s="42"/>
      <c r="AC483" s="42"/>
      <c r="AD483" s="42"/>
      <c r="AE483" s="42"/>
      <c r="AF483" s="42"/>
      <c r="AG483" s="42"/>
      <c r="AH483" s="42"/>
      <c r="AI483" s="42"/>
      <c r="AJ483" s="42"/>
    </row>
    <row r="484" spans="1:36" x14ac:dyDescent="0.3">
      <c r="A484" s="55">
        <f t="shared" si="33"/>
        <v>466</v>
      </c>
      <c r="B484" s="23"/>
      <c r="C484" s="23"/>
      <c r="D484" s="23"/>
      <c r="E484" s="35"/>
      <c r="F484" s="23"/>
      <c r="G484" s="23"/>
      <c r="H484" s="23"/>
      <c r="I484" s="23"/>
      <c r="J484" s="23"/>
      <c r="K484" s="23"/>
      <c r="L484" s="23"/>
      <c r="M484" s="149"/>
      <c r="N484" s="24"/>
      <c r="O484" s="24"/>
      <c r="P484" s="24"/>
      <c r="Q484" s="24"/>
      <c r="R484" s="271"/>
      <c r="S484" s="182" t="str">
        <f t="shared" ca="1" si="30"/>
        <v/>
      </c>
      <c r="T484" s="272">
        <f t="shared" ca="1" si="31"/>
        <v>0</v>
      </c>
      <c r="U484" s="184">
        <f t="shared" si="32"/>
        <v>0</v>
      </c>
      <c r="V484" s="277"/>
      <c r="W484" s="42"/>
      <c r="X484" s="42"/>
      <c r="Y484" s="42"/>
      <c r="Z484" s="42"/>
      <c r="AA484" s="42"/>
      <c r="AB484" s="42"/>
      <c r="AC484" s="42"/>
      <c r="AD484" s="42"/>
      <c r="AE484" s="42"/>
      <c r="AF484" s="42"/>
      <c r="AG484" s="42"/>
      <c r="AH484" s="42"/>
      <c r="AI484" s="42"/>
      <c r="AJ484" s="42"/>
    </row>
    <row r="485" spans="1:36" x14ac:dyDescent="0.3">
      <c r="A485" s="55">
        <f t="shared" si="33"/>
        <v>467</v>
      </c>
      <c r="B485" s="23"/>
      <c r="C485" s="23"/>
      <c r="D485" s="23"/>
      <c r="E485" s="35"/>
      <c r="F485" s="23"/>
      <c r="G485" s="23"/>
      <c r="H485" s="23"/>
      <c r="I485" s="23"/>
      <c r="J485" s="23"/>
      <c r="K485" s="23"/>
      <c r="L485" s="23"/>
      <c r="M485" s="149"/>
      <c r="N485" s="24"/>
      <c r="O485" s="24"/>
      <c r="P485" s="24"/>
      <c r="Q485" s="24"/>
      <c r="R485" s="271"/>
      <c r="S485" s="182" t="str">
        <f t="shared" ca="1" si="30"/>
        <v/>
      </c>
      <c r="T485" s="272">
        <f t="shared" ca="1" si="31"/>
        <v>0</v>
      </c>
      <c r="U485" s="184">
        <f t="shared" si="32"/>
        <v>0</v>
      </c>
      <c r="V485" s="277"/>
      <c r="W485" s="42"/>
      <c r="X485" s="42"/>
      <c r="Y485" s="42"/>
      <c r="Z485" s="42"/>
      <c r="AA485" s="42"/>
      <c r="AB485" s="42"/>
      <c r="AC485" s="42"/>
      <c r="AD485" s="42"/>
      <c r="AE485" s="42"/>
      <c r="AF485" s="42"/>
      <c r="AG485" s="42"/>
      <c r="AH485" s="42"/>
      <c r="AI485" s="42"/>
      <c r="AJ485" s="42"/>
    </row>
    <row r="486" spans="1:36" x14ac:dyDescent="0.3">
      <c r="A486" s="55">
        <f t="shared" si="33"/>
        <v>468</v>
      </c>
      <c r="B486" s="23"/>
      <c r="C486" s="23"/>
      <c r="D486" s="23"/>
      <c r="E486" s="35"/>
      <c r="F486" s="23"/>
      <c r="G486" s="23"/>
      <c r="H486" s="23"/>
      <c r="I486" s="23"/>
      <c r="J486" s="23"/>
      <c r="K486" s="23"/>
      <c r="L486" s="23"/>
      <c r="M486" s="149"/>
      <c r="N486" s="24"/>
      <c r="O486" s="24"/>
      <c r="P486" s="24"/>
      <c r="Q486" s="24"/>
      <c r="R486" s="271"/>
      <c r="S486" s="182" t="str">
        <f t="shared" ca="1" si="30"/>
        <v/>
      </c>
      <c r="T486" s="272">
        <f t="shared" ca="1" si="31"/>
        <v>0</v>
      </c>
      <c r="U486" s="184">
        <f t="shared" si="32"/>
        <v>0</v>
      </c>
      <c r="V486" s="277"/>
      <c r="W486" s="42"/>
      <c r="X486" s="42"/>
      <c r="Y486" s="42"/>
      <c r="Z486" s="42"/>
      <c r="AA486" s="42"/>
      <c r="AB486" s="42"/>
      <c r="AC486" s="42"/>
      <c r="AD486" s="42"/>
      <c r="AE486" s="42"/>
      <c r="AF486" s="42"/>
      <c r="AG486" s="42"/>
      <c r="AH486" s="42"/>
      <c r="AI486" s="42"/>
      <c r="AJ486" s="42"/>
    </row>
    <row r="487" spans="1:36" x14ac:dyDescent="0.3">
      <c r="A487" s="55">
        <f t="shared" si="33"/>
        <v>469</v>
      </c>
      <c r="B487" s="23"/>
      <c r="C487" s="23"/>
      <c r="D487" s="23"/>
      <c r="E487" s="35"/>
      <c r="F487" s="23"/>
      <c r="G487" s="23"/>
      <c r="H487" s="23"/>
      <c r="I487" s="23"/>
      <c r="J487" s="23"/>
      <c r="K487" s="23"/>
      <c r="L487" s="23"/>
      <c r="M487" s="149"/>
      <c r="N487" s="24"/>
      <c r="O487" s="24"/>
      <c r="P487" s="24"/>
      <c r="Q487" s="24"/>
      <c r="R487" s="271"/>
      <c r="S487" s="182" t="str">
        <f t="shared" ca="1" si="30"/>
        <v/>
      </c>
      <c r="T487" s="272">
        <f t="shared" ca="1" si="31"/>
        <v>0</v>
      </c>
      <c r="U487" s="184">
        <f t="shared" si="32"/>
        <v>0</v>
      </c>
      <c r="V487" s="277"/>
      <c r="W487" s="42"/>
      <c r="X487" s="42"/>
      <c r="Y487" s="42"/>
      <c r="Z487" s="42"/>
      <c r="AA487" s="42"/>
      <c r="AB487" s="42"/>
      <c r="AC487" s="42"/>
      <c r="AD487" s="42"/>
      <c r="AE487" s="42"/>
      <c r="AF487" s="42"/>
      <c r="AG487" s="42"/>
      <c r="AH487" s="42"/>
      <c r="AI487" s="42"/>
      <c r="AJ487" s="42"/>
    </row>
    <row r="488" spans="1:36" x14ac:dyDescent="0.3">
      <c r="A488" s="55">
        <f t="shared" si="33"/>
        <v>470</v>
      </c>
      <c r="B488" s="23"/>
      <c r="C488" s="23"/>
      <c r="D488" s="23"/>
      <c r="E488" s="35"/>
      <c r="F488" s="23"/>
      <c r="G488" s="23"/>
      <c r="H488" s="23"/>
      <c r="I488" s="23"/>
      <c r="J488" s="23"/>
      <c r="K488" s="23"/>
      <c r="L488" s="23"/>
      <c r="M488" s="149"/>
      <c r="N488" s="24"/>
      <c r="O488" s="24"/>
      <c r="P488" s="24"/>
      <c r="Q488" s="24"/>
      <c r="R488" s="271"/>
      <c r="S488" s="182" t="str">
        <f t="shared" ca="1" si="30"/>
        <v/>
      </c>
      <c r="T488" s="272">
        <f t="shared" ca="1" si="31"/>
        <v>0</v>
      </c>
      <c r="U488" s="184">
        <f t="shared" si="32"/>
        <v>0</v>
      </c>
      <c r="V488" s="277"/>
      <c r="W488" s="42"/>
      <c r="X488" s="42"/>
      <c r="Y488" s="42"/>
      <c r="Z488" s="42"/>
      <c r="AA488" s="42"/>
      <c r="AB488" s="42"/>
      <c r="AC488" s="42"/>
      <c r="AD488" s="42"/>
      <c r="AE488" s="42"/>
      <c r="AF488" s="42"/>
      <c r="AG488" s="42"/>
      <c r="AH488" s="42"/>
      <c r="AI488" s="42"/>
      <c r="AJ488" s="42"/>
    </row>
    <row r="489" spans="1:36" x14ac:dyDescent="0.3">
      <c r="A489" s="55">
        <f t="shared" si="33"/>
        <v>471</v>
      </c>
      <c r="B489" s="23"/>
      <c r="C489" s="23"/>
      <c r="D489" s="23"/>
      <c r="E489" s="35"/>
      <c r="F489" s="23"/>
      <c r="G489" s="23"/>
      <c r="H489" s="23"/>
      <c r="I489" s="23"/>
      <c r="J489" s="23"/>
      <c r="K489" s="23"/>
      <c r="L489" s="23"/>
      <c r="M489" s="149"/>
      <c r="N489" s="24"/>
      <c r="O489" s="24"/>
      <c r="P489" s="24"/>
      <c r="Q489" s="24"/>
      <c r="R489" s="271"/>
      <c r="S489" s="182" t="str">
        <f t="shared" ca="1" si="30"/>
        <v/>
      </c>
      <c r="T489" s="272">
        <f t="shared" ca="1" si="31"/>
        <v>0</v>
      </c>
      <c r="U489" s="184">
        <f t="shared" si="32"/>
        <v>0</v>
      </c>
      <c r="V489" s="277"/>
      <c r="W489" s="42"/>
      <c r="X489" s="42"/>
      <c r="Y489" s="42"/>
      <c r="Z489" s="42"/>
      <c r="AA489" s="42"/>
      <c r="AB489" s="42"/>
      <c r="AC489" s="42"/>
      <c r="AD489" s="42"/>
      <c r="AE489" s="42"/>
      <c r="AF489" s="42"/>
      <c r="AG489" s="42"/>
      <c r="AH489" s="42"/>
      <c r="AI489" s="42"/>
      <c r="AJ489" s="42"/>
    </row>
    <row r="490" spans="1:36" x14ac:dyDescent="0.3">
      <c r="A490" s="55">
        <f t="shared" si="33"/>
        <v>472</v>
      </c>
      <c r="B490" s="23"/>
      <c r="C490" s="23"/>
      <c r="D490" s="23"/>
      <c r="E490" s="35"/>
      <c r="F490" s="23"/>
      <c r="G490" s="23"/>
      <c r="H490" s="23"/>
      <c r="I490" s="23"/>
      <c r="J490" s="23"/>
      <c r="K490" s="23"/>
      <c r="L490" s="23"/>
      <c r="M490" s="149"/>
      <c r="N490" s="24"/>
      <c r="O490" s="24"/>
      <c r="P490" s="24"/>
      <c r="Q490" s="24"/>
      <c r="R490" s="271"/>
      <c r="S490" s="182" t="str">
        <f t="shared" ca="1" si="30"/>
        <v/>
      </c>
      <c r="T490" s="272">
        <f t="shared" ca="1" si="31"/>
        <v>0</v>
      </c>
      <c r="U490" s="184">
        <f t="shared" si="32"/>
        <v>0</v>
      </c>
      <c r="V490" s="277"/>
      <c r="W490" s="42"/>
      <c r="X490" s="42"/>
      <c r="Y490" s="42"/>
      <c r="Z490" s="42"/>
      <c r="AA490" s="42"/>
      <c r="AB490" s="42"/>
      <c r="AC490" s="42"/>
      <c r="AD490" s="42"/>
      <c r="AE490" s="42"/>
      <c r="AF490" s="42"/>
      <c r="AG490" s="42"/>
      <c r="AH490" s="42"/>
      <c r="AI490" s="42"/>
      <c r="AJ490" s="42"/>
    </row>
    <row r="491" spans="1:36" x14ac:dyDescent="0.3">
      <c r="A491" s="55">
        <f t="shared" si="33"/>
        <v>473</v>
      </c>
      <c r="B491" s="23"/>
      <c r="C491" s="23"/>
      <c r="D491" s="23"/>
      <c r="E491" s="35"/>
      <c r="F491" s="23"/>
      <c r="G491" s="23"/>
      <c r="H491" s="23"/>
      <c r="I491" s="23"/>
      <c r="J491" s="23"/>
      <c r="K491" s="23"/>
      <c r="L491" s="23"/>
      <c r="M491" s="149"/>
      <c r="N491" s="24"/>
      <c r="O491" s="24"/>
      <c r="P491" s="24"/>
      <c r="Q491" s="24"/>
      <c r="R491" s="271"/>
      <c r="S491" s="182" t="str">
        <f t="shared" ca="1" si="30"/>
        <v/>
      </c>
      <c r="T491" s="272">
        <f t="shared" ca="1" si="31"/>
        <v>0</v>
      </c>
      <c r="U491" s="184">
        <f t="shared" si="32"/>
        <v>0</v>
      </c>
      <c r="V491" s="277"/>
      <c r="W491" s="42"/>
      <c r="X491" s="42"/>
      <c r="Y491" s="42"/>
      <c r="Z491" s="42"/>
      <c r="AA491" s="42"/>
      <c r="AB491" s="42"/>
      <c r="AC491" s="42"/>
      <c r="AD491" s="42"/>
      <c r="AE491" s="42"/>
      <c r="AF491" s="42"/>
      <c r="AG491" s="42"/>
      <c r="AH491" s="42"/>
      <c r="AI491" s="42"/>
      <c r="AJ491" s="42"/>
    </row>
    <row r="492" spans="1:36" x14ac:dyDescent="0.3">
      <c r="A492" s="55">
        <f t="shared" si="33"/>
        <v>474</v>
      </c>
      <c r="B492" s="23"/>
      <c r="C492" s="23"/>
      <c r="D492" s="23"/>
      <c r="E492" s="35"/>
      <c r="F492" s="23"/>
      <c r="G492" s="23"/>
      <c r="H492" s="23"/>
      <c r="I492" s="23"/>
      <c r="J492" s="23"/>
      <c r="K492" s="23"/>
      <c r="L492" s="23"/>
      <c r="M492" s="149"/>
      <c r="N492" s="24"/>
      <c r="O492" s="24"/>
      <c r="P492" s="24"/>
      <c r="Q492" s="24"/>
      <c r="R492" s="271"/>
      <c r="S492" s="182" t="str">
        <f t="shared" ca="1" si="30"/>
        <v/>
      </c>
      <c r="T492" s="272">
        <f t="shared" ca="1" si="31"/>
        <v>0</v>
      </c>
      <c r="U492" s="184">
        <f t="shared" si="32"/>
        <v>0</v>
      </c>
      <c r="V492" s="277"/>
      <c r="W492" s="42"/>
      <c r="X492" s="42"/>
      <c r="Y492" s="42"/>
      <c r="Z492" s="42"/>
      <c r="AA492" s="42"/>
      <c r="AB492" s="42"/>
      <c r="AC492" s="42"/>
      <c r="AD492" s="42"/>
      <c r="AE492" s="42"/>
      <c r="AF492" s="42"/>
      <c r="AG492" s="42"/>
      <c r="AH492" s="42"/>
      <c r="AI492" s="42"/>
      <c r="AJ492" s="42"/>
    </row>
    <row r="493" spans="1:36" x14ac:dyDescent="0.3">
      <c r="A493" s="55">
        <f t="shared" si="33"/>
        <v>475</v>
      </c>
      <c r="B493" s="23"/>
      <c r="C493" s="23"/>
      <c r="D493" s="23"/>
      <c r="E493" s="35"/>
      <c r="F493" s="23"/>
      <c r="G493" s="23"/>
      <c r="H493" s="23"/>
      <c r="I493" s="23"/>
      <c r="J493" s="23"/>
      <c r="K493" s="23"/>
      <c r="L493" s="23"/>
      <c r="M493" s="149"/>
      <c r="N493" s="24"/>
      <c r="O493" s="24"/>
      <c r="P493" s="24"/>
      <c r="Q493" s="24"/>
      <c r="R493" s="271"/>
      <c r="S493" s="182" t="str">
        <f t="shared" ca="1" si="30"/>
        <v/>
      </c>
      <c r="T493" s="272">
        <f t="shared" ca="1" si="31"/>
        <v>0</v>
      </c>
      <c r="U493" s="184">
        <f t="shared" si="32"/>
        <v>0</v>
      </c>
      <c r="V493" s="277"/>
      <c r="W493" s="42"/>
      <c r="X493" s="42"/>
      <c r="Y493" s="42"/>
      <c r="Z493" s="42"/>
      <c r="AA493" s="42"/>
      <c r="AB493" s="42"/>
      <c r="AC493" s="42"/>
      <c r="AD493" s="42"/>
      <c r="AE493" s="42"/>
      <c r="AF493" s="42"/>
      <c r="AG493" s="42"/>
      <c r="AH493" s="42"/>
      <c r="AI493" s="42"/>
      <c r="AJ493" s="42"/>
    </row>
    <row r="494" spans="1:36" x14ac:dyDescent="0.3">
      <c r="A494" s="55">
        <f t="shared" si="33"/>
        <v>476</v>
      </c>
      <c r="B494" s="23"/>
      <c r="C494" s="23"/>
      <c r="D494" s="23"/>
      <c r="E494" s="35"/>
      <c r="F494" s="23"/>
      <c r="G494" s="23"/>
      <c r="H494" s="23"/>
      <c r="I494" s="23"/>
      <c r="J494" s="23"/>
      <c r="K494" s="23"/>
      <c r="L494" s="23"/>
      <c r="M494" s="149"/>
      <c r="N494" s="24"/>
      <c r="O494" s="24"/>
      <c r="P494" s="24"/>
      <c r="Q494" s="24"/>
      <c r="R494" s="271"/>
      <c r="S494" s="182" t="str">
        <f t="shared" ca="1" si="30"/>
        <v/>
      </c>
      <c r="T494" s="272">
        <f t="shared" ca="1" si="31"/>
        <v>0</v>
      </c>
      <c r="U494" s="184">
        <f t="shared" si="32"/>
        <v>0</v>
      </c>
      <c r="V494" s="277"/>
      <c r="W494" s="42"/>
      <c r="X494" s="42"/>
      <c r="Y494" s="42"/>
      <c r="Z494" s="42"/>
      <c r="AA494" s="42"/>
      <c r="AB494" s="42"/>
      <c r="AC494" s="42"/>
      <c r="AD494" s="42"/>
      <c r="AE494" s="42"/>
      <c r="AF494" s="42"/>
      <c r="AG494" s="42"/>
      <c r="AH494" s="42"/>
      <c r="AI494" s="42"/>
      <c r="AJ494" s="42"/>
    </row>
    <row r="495" spans="1:36" x14ac:dyDescent="0.3">
      <c r="A495" s="55">
        <f t="shared" si="33"/>
        <v>477</v>
      </c>
      <c r="B495" s="23"/>
      <c r="C495" s="23"/>
      <c r="D495" s="23"/>
      <c r="E495" s="35"/>
      <c r="F495" s="23"/>
      <c r="G495" s="23"/>
      <c r="H495" s="23"/>
      <c r="I495" s="23"/>
      <c r="J495" s="23"/>
      <c r="K495" s="23"/>
      <c r="L495" s="23"/>
      <c r="M495" s="149"/>
      <c r="N495" s="24"/>
      <c r="O495" s="24"/>
      <c r="P495" s="24"/>
      <c r="Q495" s="24"/>
      <c r="R495" s="271"/>
      <c r="S495" s="182" t="str">
        <f t="shared" ca="1" si="30"/>
        <v/>
      </c>
      <c r="T495" s="272">
        <f t="shared" ca="1" si="31"/>
        <v>0</v>
      </c>
      <c r="U495" s="184">
        <f t="shared" si="32"/>
        <v>0</v>
      </c>
      <c r="V495" s="277"/>
      <c r="W495" s="42"/>
      <c r="X495" s="42"/>
      <c r="Y495" s="42"/>
      <c r="Z495" s="42"/>
      <c r="AA495" s="42"/>
      <c r="AB495" s="42"/>
      <c r="AC495" s="42"/>
      <c r="AD495" s="42"/>
      <c r="AE495" s="42"/>
      <c r="AF495" s="42"/>
      <c r="AG495" s="42"/>
      <c r="AH495" s="42"/>
      <c r="AI495" s="42"/>
      <c r="AJ495" s="42"/>
    </row>
    <row r="496" spans="1:36" x14ac:dyDescent="0.3">
      <c r="A496" s="55">
        <f t="shared" si="33"/>
        <v>478</v>
      </c>
      <c r="B496" s="23"/>
      <c r="C496" s="23"/>
      <c r="D496" s="23"/>
      <c r="E496" s="35"/>
      <c r="F496" s="23"/>
      <c r="G496" s="23"/>
      <c r="H496" s="23"/>
      <c r="I496" s="23"/>
      <c r="J496" s="23"/>
      <c r="K496" s="23"/>
      <c r="L496" s="23"/>
      <c r="M496" s="149"/>
      <c r="N496" s="24"/>
      <c r="O496" s="24"/>
      <c r="P496" s="24"/>
      <c r="Q496" s="24"/>
      <c r="R496" s="271"/>
      <c r="S496" s="182" t="str">
        <f t="shared" ca="1" si="30"/>
        <v/>
      </c>
      <c r="T496" s="272">
        <f t="shared" ca="1" si="31"/>
        <v>0</v>
      </c>
      <c r="U496" s="184">
        <f t="shared" si="32"/>
        <v>0</v>
      </c>
      <c r="V496" s="277"/>
      <c r="W496" s="42"/>
      <c r="X496" s="42"/>
      <c r="Y496" s="42"/>
      <c r="Z496" s="42"/>
      <c r="AA496" s="42"/>
      <c r="AB496" s="42"/>
      <c r="AC496" s="42"/>
      <c r="AD496" s="42"/>
      <c r="AE496" s="42"/>
      <c r="AF496" s="42"/>
      <c r="AG496" s="42"/>
      <c r="AH496" s="42"/>
      <c r="AI496" s="42"/>
      <c r="AJ496" s="42"/>
    </row>
    <row r="497" spans="1:36" x14ac:dyDescent="0.3">
      <c r="A497" s="55">
        <f t="shared" si="33"/>
        <v>479</v>
      </c>
      <c r="B497" s="23"/>
      <c r="C497" s="23"/>
      <c r="D497" s="23"/>
      <c r="E497" s="35"/>
      <c r="F497" s="23"/>
      <c r="G497" s="23"/>
      <c r="H497" s="23"/>
      <c r="I497" s="23"/>
      <c r="J497" s="23"/>
      <c r="K497" s="23"/>
      <c r="L497" s="23"/>
      <c r="M497" s="149"/>
      <c r="N497" s="24"/>
      <c r="O497" s="24"/>
      <c r="P497" s="24"/>
      <c r="Q497" s="24"/>
      <c r="R497" s="271"/>
      <c r="S497" s="182" t="str">
        <f t="shared" ca="1" si="30"/>
        <v/>
      </c>
      <c r="T497" s="272">
        <f t="shared" ca="1" si="31"/>
        <v>0</v>
      </c>
      <c r="U497" s="184">
        <f t="shared" si="32"/>
        <v>0</v>
      </c>
      <c r="V497" s="277"/>
      <c r="W497" s="42"/>
      <c r="X497" s="42"/>
      <c r="Y497" s="42"/>
      <c r="Z497" s="42"/>
      <c r="AA497" s="42"/>
      <c r="AB497" s="42"/>
      <c r="AC497" s="42"/>
      <c r="AD497" s="42"/>
      <c r="AE497" s="42"/>
      <c r="AF497" s="42"/>
      <c r="AG497" s="42"/>
      <c r="AH497" s="42"/>
      <c r="AI497" s="42"/>
      <c r="AJ497" s="42"/>
    </row>
    <row r="498" spans="1:36" x14ac:dyDescent="0.3">
      <c r="A498" s="55">
        <f t="shared" si="33"/>
        <v>480</v>
      </c>
      <c r="B498" s="23"/>
      <c r="C498" s="23"/>
      <c r="D498" s="23"/>
      <c r="E498" s="35"/>
      <c r="F498" s="23"/>
      <c r="G498" s="23"/>
      <c r="H498" s="23"/>
      <c r="I498" s="23"/>
      <c r="J498" s="23"/>
      <c r="K498" s="23"/>
      <c r="L498" s="23"/>
      <c r="M498" s="149"/>
      <c r="N498" s="24"/>
      <c r="O498" s="24"/>
      <c r="P498" s="24"/>
      <c r="Q498" s="24"/>
      <c r="R498" s="271"/>
      <c r="S498" s="182" t="str">
        <f t="shared" ca="1" si="30"/>
        <v/>
      </c>
      <c r="T498" s="272">
        <f t="shared" ca="1" si="31"/>
        <v>0</v>
      </c>
      <c r="U498" s="184">
        <f t="shared" si="32"/>
        <v>0</v>
      </c>
      <c r="V498" s="277"/>
      <c r="W498" s="42"/>
      <c r="X498" s="42"/>
      <c r="Y498" s="42"/>
      <c r="Z498" s="42"/>
      <c r="AA498" s="42"/>
      <c r="AB498" s="42"/>
      <c r="AC498" s="42"/>
      <c r="AD498" s="42"/>
      <c r="AE498" s="42"/>
      <c r="AF498" s="42"/>
      <c r="AG498" s="42"/>
      <c r="AH498" s="42"/>
      <c r="AI498" s="42"/>
      <c r="AJ498" s="42"/>
    </row>
    <row r="499" spans="1:36" x14ac:dyDescent="0.3">
      <c r="A499" s="55">
        <f t="shared" si="33"/>
        <v>481</v>
      </c>
      <c r="B499" s="23"/>
      <c r="C499" s="23"/>
      <c r="D499" s="23"/>
      <c r="E499" s="35"/>
      <c r="F499" s="23"/>
      <c r="G499" s="23"/>
      <c r="H499" s="23"/>
      <c r="I499" s="23"/>
      <c r="J499" s="23"/>
      <c r="K499" s="23"/>
      <c r="L499" s="23"/>
      <c r="M499" s="149"/>
      <c r="N499" s="24"/>
      <c r="O499" s="24"/>
      <c r="P499" s="24"/>
      <c r="Q499" s="24"/>
      <c r="R499" s="271"/>
      <c r="S499" s="182" t="str">
        <f t="shared" ca="1" si="30"/>
        <v/>
      </c>
      <c r="T499" s="272">
        <f t="shared" ca="1" si="31"/>
        <v>0</v>
      </c>
      <c r="U499" s="184">
        <f t="shared" si="32"/>
        <v>0</v>
      </c>
      <c r="V499" s="277"/>
      <c r="W499" s="42"/>
      <c r="X499" s="42"/>
      <c r="Y499" s="42"/>
      <c r="Z499" s="42"/>
      <c r="AA499" s="42"/>
      <c r="AB499" s="42"/>
      <c r="AC499" s="42"/>
      <c r="AD499" s="42"/>
      <c r="AE499" s="42"/>
      <c r="AF499" s="42"/>
      <c r="AG499" s="42"/>
      <c r="AH499" s="42"/>
      <c r="AI499" s="42"/>
      <c r="AJ499" s="42"/>
    </row>
    <row r="500" spans="1:36" x14ac:dyDescent="0.3">
      <c r="A500" s="55">
        <f t="shared" si="33"/>
        <v>482</v>
      </c>
      <c r="B500" s="23"/>
      <c r="C500" s="23"/>
      <c r="D500" s="23"/>
      <c r="E500" s="35"/>
      <c r="F500" s="23"/>
      <c r="G500" s="23"/>
      <c r="H500" s="23"/>
      <c r="I500" s="23"/>
      <c r="J500" s="23"/>
      <c r="K500" s="23"/>
      <c r="L500" s="23"/>
      <c r="M500" s="149"/>
      <c r="N500" s="24"/>
      <c r="O500" s="24"/>
      <c r="P500" s="24"/>
      <c r="Q500" s="24"/>
      <c r="R500" s="271"/>
      <c r="S500" s="182" t="str">
        <f t="shared" ca="1" si="30"/>
        <v/>
      </c>
      <c r="T500" s="272">
        <f t="shared" ca="1" si="31"/>
        <v>0</v>
      </c>
      <c r="U500" s="184">
        <f t="shared" si="32"/>
        <v>0</v>
      </c>
      <c r="V500" s="277"/>
      <c r="W500" s="42"/>
      <c r="X500" s="42"/>
      <c r="Y500" s="42"/>
      <c r="Z500" s="42"/>
      <c r="AA500" s="42"/>
      <c r="AB500" s="42"/>
      <c r="AC500" s="42"/>
      <c r="AD500" s="42"/>
      <c r="AE500" s="42"/>
      <c r="AF500" s="42"/>
      <c r="AG500" s="42"/>
      <c r="AH500" s="42"/>
      <c r="AI500" s="42"/>
      <c r="AJ500" s="42"/>
    </row>
    <row r="501" spans="1:36" x14ac:dyDescent="0.3">
      <c r="A501" s="55">
        <f t="shared" si="33"/>
        <v>483</v>
      </c>
      <c r="B501" s="23"/>
      <c r="C501" s="23"/>
      <c r="D501" s="23"/>
      <c r="E501" s="35"/>
      <c r="F501" s="23"/>
      <c r="G501" s="23"/>
      <c r="H501" s="23"/>
      <c r="I501" s="23"/>
      <c r="J501" s="23"/>
      <c r="K501" s="23"/>
      <c r="L501" s="23"/>
      <c r="M501" s="149"/>
      <c r="N501" s="24"/>
      <c r="O501" s="24"/>
      <c r="P501" s="24"/>
      <c r="Q501" s="24"/>
      <c r="R501" s="271"/>
      <c r="S501" s="182" t="str">
        <f t="shared" ca="1" si="30"/>
        <v/>
      </c>
      <c r="T501" s="272">
        <f t="shared" ca="1" si="31"/>
        <v>0</v>
      </c>
      <c r="U501" s="184">
        <f t="shared" si="32"/>
        <v>0</v>
      </c>
      <c r="V501" s="277"/>
      <c r="W501" s="42"/>
      <c r="X501" s="42"/>
      <c r="Y501" s="42"/>
      <c r="Z501" s="42"/>
      <c r="AA501" s="42"/>
      <c r="AB501" s="42"/>
      <c r="AC501" s="42"/>
      <c r="AD501" s="42"/>
      <c r="AE501" s="42"/>
      <c r="AF501" s="42"/>
      <c r="AG501" s="42"/>
      <c r="AH501" s="42"/>
      <c r="AI501" s="42"/>
      <c r="AJ501" s="42"/>
    </row>
    <row r="502" spans="1:36" x14ac:dyDescent="0.3">
      <c r="A502" s="55">
        <f t="shared" si="33"/>
        <v>484</v>
      </c>
      <c r="B502" s="23"/>
      <c r="C502" s="23"/>
      <c r="D502" s="23"/>
      <c r="E502" s="35"/>
      <c r="F502" s="23"/>
      <c r="G502" s="23"/>
      <c r="H502" s="23"/>
      <c r="I502" s="23"/>
      <c r="J502" s="23"/>
      <c r="K502" s="23"/>
      <c r="L502" s="23"/>
      <c r="M502" s="149"/>
      <c r="N502" s="24"/>
      <c r="O502" s="24"/>
      <c r="P502" s="24"/>
      <c r="Q502" s="24"/>
      <c r="R502" s="271"/>
      <c r="S502" s="182" t="str">
        <f t="shared" ca="1" si="30"/>
        <v/>
      </c>
      <c r="T502" s="272">
        <f t="shared" ca="1" si="31"/>
        <v>0</v>
      </c>
      <c r="U502" s="184">
        <f t="shared" si="32"/>
        <v>0</v>
      </c>
      <c r="V502" s="277"/>
      <c r="W502" s="42"/>
      <c r="X502" s="42"/>
      <c r="Y502" s="42"/>
      <c r="Z502" s="42"/>
      <c r="AA502" s="42"/>
      <c r="AB502" s="42"/>
      <c r="AC502" s="42"/>
      <c r="AD502" s="42"/>
      <c r="AE502" s="42"/>
      <c r="AF502" s="42"/>
      <c r="AG502" s="42"/>
      <c r="AH502" s="42"/>
      <c r="AI502" s="42"/>
      <c r="AJ502" s="42"/>
    </row>
    <row r="503" spans="1:36" x14ac:dyDescent="0.3">
      <c r="A503" s="55">
        <f t="shared" si="33"/>
        <v>485</v>
      </c>
      <c r="B503" s="23"/>
      <c r="C503" s="23"/>
      <c r="D503" s="23"/>
      <c r="E503" s="35"/>
      <c r="F503" s="23"/>
      <c r="G503" s="23"/>
      <c r="H503" s="23"/>
      <c r="I503" s="23"/>
      <c r="J503" s="23"/>
      <c r="K503" s="23"/>
      <c r="L503" s="23"/>
      <c r="M503" s="149"/>
      <c r="N503" s="24"/>
      <c r="O503" s="24"/>
      <c r="P503" s="24"/>
      <c r="Q503" s="24"/>
      <c r="R503" s="271"/>
      <c r="S503" s="182" t="str">
        <f t="shared" ca="1" si="30"/>
        <v/>
      </c>
      <c r="T503" s="272">
        <f t="shared" ca="1" si="31"/>
        <v>0</v>
      </c>
      <c r="U503" s="184">
        <f t="shared" si="32"/>
        <v>0</v>
      </c>
      <c r="V503" s="277"/>
      <c r="W503" s="42"/>
      <c r="X503" s="42"/>
      <c r="Y503" s="42"/>
      <c r="Z503" s="42"/>
      <c r="AA503" s="42"/>
      <c r="AB503" s="42"/>
      <c r="AC503" s="42"/>
      <c r="AD503" s="42"/>
      <c r="AE503" s="42"/>
      <c r="AF503" s="42"/>
      <c r="AG503" s="42"/>
      <c r="AH503" s="42"/>
      <c r="AI503" s="42"/>
      <c r="AJ503" s="42"/>
    </row>
    <row r="504" spans="1:36" x14ac:dyDescent="0.3">
      <c r="A504" s="55">
        <f t="shared" si="33"/>
        <v>486</v>
      </c>
      <c r="B504" s="23"/>
      <c r="C504" s="23"/>
      <c r="D504" s="23"/>
      <c r="E504" s="35"/>
      <c r="F504" s="23"/>
      <c r="G504" s="23"/>
      <c r="H504" s="23"/>
      <c r="I504" s="23"/>
      <c r="J504" s="23"/>
      <c r="K504" s="23"/>
      <c r="L504" s="23"/>
      <c r="M504" s="149"/>
      <c r="N504" s="24"/>
      <c r="O504" s="24"/>
      <c r="P504" s="24"/>
      <c r="Q504" s="24"/>
      <c r="R504" s="271"/>
      <c r="S504" s="182" t="str">
        <f t="shared" ca="1" si="30"/>
        <v/>
      </c>
      <c r="T504" s="272">
        <f t="shared" ca="1" si="31"/>
        <v>0</v>
      </c>
      <c r="U504" s="184">
        <f t="shared" si="32"/>
        <v>0</v>
      </c>
      <c r="V504" s="277"/>
      <c r="W504" s="42"/>
      <c r="X504" s="42"/>
      <c r="Y504" s="42"/>
      <c r="Z504" s="42"/>
      <c r="AA504" s="42"/>
      <c r="AB504" s="42"/>
      <c r="AC504" s="42"/>
      <c r="AD504" s="42"/>
      <c r="AE504" s="42"/>
      <c r="AF504" s="42"/>
      <c r="AG504" s="42"/>
      <c r="AH504" s="42"/>
      <c r="AI504" s="42"/>
      <c r="AJ504" s="42"/>
    </row>
    <row r="505" spans="1:36" x14ac:dyDescent="0.3">
      <c r="A505" s="55">
        <f t="shared" si="33"/>
        <v>487</v>
      </c>
      <c r="B505" s="23"/>
      <c r="C505" s="23"/>
      <c r="D505" s="23"/>
      <c r="E505" s="35"/>
      <c r="F505" s="23"/>
      <c r="G505" s="23"/>
      <c r="H505" s="23"/>
      <c r="I505" s="23"/>
      <c r="J505" s="23"/>
      <c r="K505" s="23"/>
      <c r="L505" s="23"/>
      <c r="M505" s="149"/>
      <c r="N505" s="24"/>
      <c r="O505" s="24"/>
      <c r="P505" s="24"/>
      <c r="Q505" s="24"/>
      <c r="R505" s="271"/>
      <c r="S505" s="182" t="str">
        <f t="shared" ca="1" si="30"/>
        <v/>
      </c>
      <c r="T505" s="272">
        <f t="shared" ca="1" si="31"/>
        <v>0</v>
      </c>
      <c r="U505" s="184">
        <f t="shared" si="32"/>
        <v>0</v>
      </c>
      <c r="V505" s="277"/>
      <c r="W505" s="42"/>
      <c r="X505" s="42"/>
      <c r="Y505" s="42"/>
      <c r="Z505" s="42"/>
      <c r="AA505" s="42"/>
      <c r="AB505" s="42"/>
      <c r="AC505" s="42"/>
      <c r="AD505" s="42"/>
      <c r="AE505" s="42"/>
      <c r="AF505" s="42"/>
      <c r="AG505" s="42"/>
      <c r="AH505" s="42"/>
      <c r="AI505" s="42"/>
      <c r="AJ505" s="42"/>
    </row>
    <row r="506" spans="1:36" x14ac:dyDescent="0.3">
      <c r="A506" s="55">
        <f t="shared" si="33"/>
        <v>488</v>
      </c>
      <c r="B506" s="23"/>
      <c r="C506" s="23"/>
      <c r="D506" s="23"/>
      <c r="E506" s="35"/>
      <c r="F506" s="23"/>
      <c r="G506" s="23"/>
      <c r="H506" s="23"/>
      <c r="I506" s="23"/>
      <c r="J506" s="23"/>
      <c r="K506" s="23"/>
      <c r="L506" s="23"/>
      <c r="M506" s="149"/>
      <c r="N506" s="24"/>
      <c r="O506" s="24"/>
      <c r="P506" s="24"/>
      <c r="Q506" s="24"/>
      <c r="R506" s="271"/>
      <c r="S506" s="182" t="str">
        <f t="shared" ca="1" si="30"/>
        <v/>
      </c>
      <c r="T506" s="272">
        <f t="shared" ca="1" si="31"/>
        <v>0</v>
      </c>
      <c r="U506" s="184">
        <f t="shared" si="32"/>
        <v>0</v>
      </c>
      <c r="V506" s="277"/>
      <c r="W506" s="42"/>
      <c r="X506" s="42"/>
      <c r="Y506" s="42"/>
      <c r="Z506" s="42"/>
      <c r="AA506" s="42"/>
      <c r="AB506" s="42"/>
      <c r="AC506" s="42"/>
      <c r="AD506" s="42"/>
      <c r="AE506" s="42"/>
      <c r="AF506" s="42"/>
      <c r="AG506" s="42"/>
      <c r="AH506" s="42"/>
      <c r="AI506" s="42"/>
      <c r="AJ506" s="42"/>
    </row>
    <row r="507" spans="1:36" x14ac:dyDescent="0.3">
      <c r="A507" s="55">
        <f t="shared" si="33"/>
        <v>489</v>
      </c>
      <c r="B507" s="23"/>
      <c r="C507" s="23"/>
      <c r="D507" s="23"/>
      <c r="E507" s="35"/>
      <c r="F507" s="23"/>
      <c r="G507" s="23"/>
      <c r="H507" s="23"/>
      <c r="I507" s="23"/>
      <c r="J507" s="23"/>
      <c r="K507" s="23"/>
      <c r="L507" s="23"/>
      <c r="M507" s="149"/>
      <c r="N507" s="24"/>
      <c r="O507" s="24"/>
      <c r="P507" s="24"/>
      <c r="Q507" s="24"/>
      <c r="R507" s="271"/>
      <c r="S507" s="182" t="str">
        <f t="shared" ca="1" si="30"/>
        <v/>
      </c>
      <c r="T507" s="272">
        <f t="shared" ca="1" si="31"/>
        <v>0</v>
      </c>
      <c r="U507" s="184">
        <f t="shared" si="32"/>
        <v>0</v>
      </c>
      <c r="V507" s="277"/>
      <c r="W507" s="42"/>
      <c r="X507" s="42"/>
      <c r="Y507" s="42"/>
      <c r="Z507" s="42"/>
      <c r="AA507" s="42"/>
      <c r="AB507" s="42"/>
      <c r="AC507" s="42"/>
      <c r="AD507" s="42"/>
      <c r="AE507" s="42"/>
      <c r="AF507" s="42"/>
      <c r="AG507" s="42"/>
      <c r="AH507" s="42"/>
      <c r="AI507" s="42"/>
      <c r="AJ507" s="42"/>
    </row>
    <row r="508" spans="1:36" x14ac:dyDescent="0.3">
      <c r="A508" s="55">
        <f t="shared" si="33"/>
        <v>490</v>
      </c>
      <c r="B508" s="23"/>
      <c r="C508" s="23"/>
      <c r="D508" s="23"/>
      <c r="E508" s="35"/>
      <c r="F508" s="23"/>
      <c r="G508" s="23"/>
      <c r="H508" s="23"/>
      <c r="I508" s="23"/>
      <c r="J508" s="23"/>
      <c r="K508" s="23"/>
      <c r="L508" s="23"/>
      <c r="M508" s="149"/>
      <c r="N508" s="24"/>
      <c r="O508" s="24"/>
      <c r="P508" s="24"/>
      <c r="Q508" s="24"/>
      <c r="R508" s="271"/>
      <c r="S508" s="182" t="str">
        <f t="shared" ca="1" si="30"/>
        <v/>
      </c>
      <c r="T508" s="272">
        <f t="shared" ca="1" si="31"/>
        <v>0</v>
      </c>
      <c r="U508" s="184">
        <f t="shared" si="32"/>
        <v>0</v>
      </c>
      <c r="V508" s="277"/>
      <c r="W508" s="42"/>
      <c r="X508" s="42"/>
      <c r="Y508" s="42"/>
      <c r="Z508" s="42"/>
      <c r="AA508" s="42"/>
      <c r="AB508" s="42"/>
      <c r="AC508" s="42"/>
      <c r="AD508" s="42"/>
      <c r="AE508" s="42"/>
      <c r="AF508" s="42"/>
      <c r="AG508" s="42"/>
      <c r="AH508" s="42"/>
      <c r="AI508" s="42"/>
      <c r="AJ508" s="42"/>
    </row>
    <row r="509" spans="1:36" x14ac:dyDescent="0.3">
      <c r="A509" s="55">
        <f t="shared" si="33"/>
        <v>491</v>
      </c>
      <c r="B509" s="23"/>
      <c r="C509" s="23"/>
      <c r="D509" s="23"/>
      <c r="E509" s="35"/>
      <c r="F509" s="23"/>
      <c r="G509" s="23"/>
      <c r="H509" s="23"/>
      <c r="I509" s="23"/>
      <c r="J509" s="23"/>
      <c r="K509" s="23"/>
      <c r="L509" s="23"/>
      <c r="M509" s="149"/>
      <c r="N509" s="24"/>
      <c r="O509" s="24"/>
      <c r="P509" s="24"/>
      <c r="Q509" s="24"/>
      <c r="R509" s="271"/>
      <c r="S509" s="182" t="str">
        <f t="shared" ca="1" si="30"/>
        <v/>
      </c>
      <c r="T509" s="272">
        <f t="shared" ca="1" si="31"/>
        <v>0</v>
      </c>
      <c r="U509" s="184">
        <f t="shared" si="32"/>
        <v>0</v>
      </c>
      <c r="V509" s="277"/>
      <c r="W509" s="42"/>
      <c r="X509" s="42"/>
      <c r="Y509" s="42"/>
      <c r="Z509" s="42"/>
      <c r="AA509" s="42"/>
      <c r="AB509" s="42"/>
      <c r="AC509" s="42"/>
      <c r="AD509" s="42"/>
      <c r="AE509" s="42"/>
      <c r="AF509" s="42"/>
      <c r="AG509" s="42"/>
      <c r="AH509" s="42"/>
      <c r="AI509" s="42"/>
      <c r="AJ509" s="42"/>
    </row>
    <row r="510" spans="1:36" x14ac:dyDescent="0.3">
      <c r="A510" s="55">
        <f t="shared" si="33"/>
        <v>492</v>
      </c>
      <c r="B510" s="23"/>
      <c r="C510" s="23"/>
      <c r="D510" s="23"/>
      <c r="E510" s="35"/>
      <c r="F510" s="23"/>
      <c r="G510" s="23"/>
      <c r="H510" s="23"/>
      <c r="I510" s="23"/>
      <c r="J510" s="23"/>
      <c r="K510" s="23"/>
      <c r="L510" s="23"/>
      <c r="M510" s="149"/>
      <c r="N510" s="24"/>
      <c r="O510" s="24"/>
      <c r="P510" s="24"/>
      <c r="Q510" s="24"/>
      <c r="R510" s="271"/>
      <c r="S510" s="182" t="str">
        <f t="shared" ca="1" si="30"/>
        <v/>
      </c>
      <c r="T510" s="272">
        <f t="shared" ca="1" si="31"/>
        <v>0</v>
      </c>
      <c r="U510" s="184">
        <f t="shared" si="32"/>
        <v>0</v>
      </c>
      <c r="V510" s="277"/>
      <c r="W510" s="42"/>
      <c r="X510" s="42"/>
      <c r="Y510" s="42"/>
      <c r="Z510" s="42"/>
      <c r="AA510" s="42"/>
      <c r="AB510" s="42"/>
      <c r="AC510" s="42"/>
      <c r="AD510" s="42"/>
      <c r="AE510" s="42"/>
      <c r="AF510" s="42"/>
      <c r="AG510" s="42"/>
      <c r="AH510" s="42"/>
      <c r="AI510" s="42"/>
      <c r="AJ510" s="42"/>
    </row>
    <row r="511" spans="1:36" x14ac:dyDescent="0.3">
      <c r="A511" s="55">
        <f t="shared" si="33"/>
        <v>493</v>
      </c>
      <c r="B511" s="23"/>
      <c r="C511" s="23"/>
      <c r="D511" s="23"/>
      <c r="E511" s="35"/>
      <c r="F511" s="23"/>
      <c r="G511" s="23"/>
      <c r="H511" s="23"/>
      <c r="I511" s="23"/>
      <c r="J511" s="23"/>
      <c r="K511" s="23"/>
      <c r="L511" s="23"/>
      <c r="M511" s="149"/>
      <c r="N511" s="24"/>
      <c r="O511" s="24"/>
      <c r="P511" s="24"/>
      <c r="Q511" s="24"/>
      <c r="R511" s="271"/>
      <c r="S511" s="182" t="str">
        <f t="shared" ca="1" si="30"/>
        <v/>
      </c>
      <c r="T511" s="272">
        <f t="shared" ca="1" si="31"/>
        <v>0</v>
      </c>
      <c r="U511" s="184">
        <f t="shared" si="32"/>
        <v>0</v>
      </c>
      <c r="V511" s="277"/>
      <c r="W511" s="42"/>
      <c r="X511" s="42"/>
      <c r="Y511" s="42"/>
      <c r="Z511" s="42"/>
      <c r="AA511" s="42"/>
      <c r="AB511" s="42"/>
      <c r="AC511" s="42"/>
      <c r="AD511" s="42"/>
      <c r="AE511" s="42"/>
      <c r="AF511" s="42"/>
      <c r="AG511" s="42"/>
      <c r="AH511" s="42"/>
      <c r="AI511" s="42"/>
      <c r="AJ511" s="42"/>
    </row>
    <row r="512" spans="1:36" x14ac:dyDescent="0.3">
      <c r="A512" s="55">
        <f t="shared" si="33"/>
        <v>494</v>
      </c>
      <c r="B512" s="23"/>
      <c r="C512" s="23"/>
      <c r="D512" s="23"/>
      <c r="E512" s="35"/>
      <c r="F512" s="23"/>
      <c r="G512" s="23"/>
      <c r="H512" s="23"/>
      <c r="I512" s="23"/>
      <c r="J512" s="23"/>
      <c r="K512" s="23"/>
      <c r="L512" s="23"/>
      <c r="M512" s="149"/>
      <c r="N512" s="24"/>
      <c r="O512" s="24"/>
      <c r="P512" s="24"/>
      <c r="Q512" s="24"/>
      <c r="R512" s="271"/>
      <c r="S512" s="182" t="str">
        <f t="shared" ca="1" si="30"/>
        <v/>
      </c>
      <c r="T512" s="272">
        <f t="shared" ca="1" si="31"/>
        <v>0</v>
      </c>
      <c r="U512" s="184">
        <f t="shared" si="32"/>
        <v>0</v>
      </c>
      <c r="V512" s="277"/>
      <c r="W512" s="42"/>
      <c r="X512" s="42"/>
      <c r="Y512" s="42"/>
      <c r="Z512" s="42"/>
      <c r="AA512" s="42"/>
      <c r="AB512" s="42"/>
      <c r="AC512" s="42"/>
      <c r="AD512" s="42"/>
      <c r="AE512" s="42"/>
      <c r="AF512" s="42"/>
      <c r="AG512" s="42"/>
      <c r="AH512" s="42"/>
      <c r="AI512" s="42"/>
      <c r="AJ512" s="42"/>
    </row>
    <row r="513" spans="1:36" x14ac:dyDescent="0.3">
      <c r="A513" s="55">
        <f t="shared" si="33"/>
        <v>495</v>
      </c>
      <c r="B513" s="23"/>
      <c r="C513" s="23"/>
      <c r="D513" s="23"/>
      <c r="E513" s="35"/>
      <c r="F513" s="23"/>
      <c r="G513" s="23"/>
      <c r="H513" s="23"/>
      <c r="I513" s="23"/>
      <c r="J513" s="23"/>
      <c r="K513" s="23"/>
      <c r="L513" s="23"/>
      <c r="M513" s="149"/>
      <c r="N513" s="24"/>
      <c r="O513" s="24"/>
      <c r="P513" s="24"/>
      <c r="Q513" s="24"/>
      <c r="R513" s="271"/>
      <c r="S513" s="182" t="str">
        <f t="shared" ca="1" si="30"/>
        <v/>
      </c>
      <c r="T513" s="272">
        <f t="shared" ca="1" si="31"/>
        <v>0</v>
      </c>
      <c r="U513" s="184">
        <f t="shared" si="32"/>
        <v>0</v>
      </c>
      <c r="V513" s="277"/>
      <c r="W513" s="42"/>
      <c r="X513" s="42"/>
      <c r="Y513" s="42"/>
      <c r="Z513" s="42"/>
      <c r="AA513" s="42"/>
      <c r="AB513" s="42"/>
      <c r="AC513" s="42"/>
      <c r="AD513" s="42"/>
      <c r="AE513" s="42"/>
      <c r="AF513" s="42"/>
      <c r="AG513" s="42"/>
      <c r="AH513" s="42"/>
      <c r="AI513" s="42"/>
      <c r="AJ513" s="42"/>
    </row>
    <row r="514" spans="1:36" x14ac:dyDescent="0.3">
      <c r="A514" s="55">
        <f t="shared" si="33"/>
        <v>496</v>
      </c>
      <c r="B514" s="23"/>
      <c r="C514" s="23"/>
      <c r="D514" s="23"/>
      <c r="E514" s="35"/>
      <c r="F514" s="23"/>
      <c r="G514" s="23"/>
      <c r="H514" s="23"/>
      <c r="I514" s="23"/>
      <c r="J514" s="23"/>
      <c r="K514" s="23"/>
      <c r="L514" s="23"/>
      <c r="M514" s="149"/>
      <c r="N514" s="24"/>
      <c r="O514" s="24"/>
      <c r="P514" s="24"/>
      <c r="Q514" s="24"/>
      <c r="R514" s="271"/>
      <c r="S514" s="182" t="str">
        <f t="shared" ca="1" si="30"/>
        <v/>
      </c>
      <c r="T514" s="272">
        <f t="shared" ca="1" si="31"/>
        <v>0</v>
      </c>
      <c r="U514" s="184">
        <f t="shared" si="32"/>
        <v>0</v>
      </c>
      <c r="V514" s="277"/>
      <c r="W514" s="42"/>
      <c r="X514" s="42"/>
      <c r="Y514" s="42"/>
      <c r="Z514" s="42"/>
      <c r="AA514" s="42"/>
      <c r="AB514" s="42"/>
      <c r="AC514" s="42"/>
      <c r="AD514" s="42"/>
      <c r="AE514" s="42"/>
      <c r="AF514" s="42"/>
      <c r="AG514" s="42"/>
      <c r="AH514" s="42"/>
      <c r="AI514" s="42"/>
      <c r="AJ514" s="42"/>
    </row>
    <row r="515" spans="1:36" x14ac:dyDescent="0.3">
      <c r="A515" s="55">
        <f t="shared" si="33"/>
        <v>497</v>
      </c>
      <c r="B515" s="23"/>
      <c r="C515" s="23"/>
      <c r="D515" s="23"/>
      <c r="E515" s="35"/>
      <c r="F515" s="23"/>
      <c r="G515" s="23"/>
      <c r="H515" s="23"/>
      <c r="I515" s="23"/>
      <c r="J515" s="23"/>
      <c r="K515" s="23"/>
      <c r="L515" s="23"/>
      <c r="M515" s="149"/>
      <c r="N515" s="24"/>
      <c r="O515" s="24"/>
      <c r="P515" s="24"/>
      <c r="Q515" s="24"/>
      <c r="R515" s="271"/>
      <c r="S515" s="182" t="str">
        <f t="shared" ca="1" si="30"/>
        <v/>
      </c>
      <c r="T515" s="272">
        <f t="shared" ca="1" si="31"/>
        <v>0</v>
      </c>
      <c r="U515" s="184">
        <f t="shared" si="32"/>
        <v>0</v>
      </c>
      <c r="V515" s="277"/>
      <c r="W515" s="42"/>
      <c r="X515" s="42"/>
      <c r="Y515" s="42"/>
      <c r="Z515" s="42"/>
      <c r="AA515" s="42"/>
      <c r="AB515" s="42"/>
      <c r="AC515" s="42"/>
      <c r="AD515" s="42"/>
      <c r="AE515" s="42"/>
      <c r="AF515" s="42"/>
      <c r="AG515" s="42"/>
      <c r="AH515" s="42"/>
      <c r="AI515" s="42"/>
      <c r="AJ515" s="42"/>
    </row>
    <row r="516" spans="1:36" x14ac:dyDescent="0.3">
      <c r="A516" s="55">
        <f t="shared" si="33"/>
        <v>498</v>
      </c>
      <c r="B516" s="23"/>
      <c r="C516" s="23"/>
      <c r="D516" s="23"/>
      <c r="E516" s="35"/>
      <c r="F516" s="23"/>
      <c r="G516" s="23"/>
      <c r="H516" s="23"/>
      <c r="I516" s="23"/>
      <c r="J516" s="23"/>
      <c r="K516" s="23"/>
      <c r="L516" s="23"/>
      <c r="M516" s="149"/>
      <c r="N516" s="24"/>
      <c r="O516" s="24"/>
      <c r="P516" s="24"/>
      <c r="Q516" s="24"/>
      <c r="R516" s="271"/>
      <c r="S516" s="182" t="str">
        <f t="shared" ca="1" si="30"/>
        <v/>
      </c>
      <c r="T516" s="272">
        <f t="shared" ca="1" si="31"/>
        <v>0</v>
      </c>
      <c r="U516" s="184">
        <f t="shared" si="32"/>
        <v>0</v>
      </c>
      <c r="V516" s="277"/>
      <c r="W516" s="42"/>
      <c r="X516" s="42"/>
      <c r="Y516" s="42"/>
      <c r="Z516" s="42"/>
      <c r="AA516" s="42"/>
      <c r="AB516" s="42"/>
      <c r="AC516" s="42"/>
      <c r="AD516" s="42"/>
      <c r="AE516" s="42"/>
      <c r="AF516" s="42"/>
      <c r="AG516" s="42"/>
      <c r="AH516" s="42"/>
      <c r="AI516" s="42"/>
      <c r="AJ516" s="42"/>
    </row>
    <row r="517" spans="1:36" x14ac:dyDescent="0.3">
      <c r="A517" s="55">
        <f t="shared" si="33"/>
        <v>499</v>
      </c>
      <c r="B517" s="23"/>
      <c r="C517" s="23"/>
      <c r="D517" s="23"/>
      <c r="E517" s="35"/>
      <c r="F517" s="23"/>
      <c r="G517" s="23"/>
      <c r="H517" s="23"/>
      <c r="I517" s="23"/>
      <c r="J517" s="23"/>
      <c r="K517" s="23"/>
      <c r="L517" s="23"/>
      <c r="M517" s="149"/>
      <c r="N517" s="24"/>
      <c r="O517" s="24"/>
      <c r="P517" s="24"/>
      <c r="Q517" s="24"/>
      <c r="R517" s="271"/>
      <c r="S517" s="182" t="str">
        <f t="shared" ca="1" si="30"/>
        <v/>
      </c>
      <c r="T517" s="272">
        <f t="shared" ca="1" si="31"/>
        <v>0</v>
      </c>
      <c r="U517" s="184">
        <f t="shared" si="32"/>
        <v>0</v>
      </c>
      <c r="V517" s="277"/>
      <c r="W517" s="42"/>
      <c r="X517" s="42"/>
      <c r="Y517" s="42"/>
      <c r="Z517" s="42"/>
      <c r="AA517" s="42"/>
      <c r="AB517" s="42"/>
      <c r="AC517" s="42"/>
      <c r="AD517" s="42"/>
      <c r="AE517" s="42"/>
      <c r="AF517" s="42"/>
      <c r="AG517" s="42"/>
      <c r="AH517" s="42"/>
      <c r="AI517" s="42"/>
      <c r="AJ517" s="42"/>
    </row>
    <row r="518" spans="1:36" x14ac:dyDescent="0.3">
      <c r="A518" s="55">
        <f t="shared" si="33"/>
        <v>500</v>
      </c>
      <c r="B518" s="23"/>
      <c r="C518" s="23"/>
      <c r="D518" s="23"/>
      <c r="E518" s="35"/>
      <c r="F518" s="23"/>
      <c r="G518" s="23"/>
      <c r="H518" s="23"/>
      <c r="I518" s="23"/>
      <c r="J518" s="23"/>
      <c r="K518" s="23"/>
      <c r="L518" s="23"/>
      <c r="M518" s="149"/>
      <c r="N518" s="24"/>
      <c r="O518" s="24"/>
      <c r="P518" s="24"/>
      <c r="Q518" s="24"/>
      <c r="R518" s="271"/>
      <c r="S518" s="182" t="str">
        <f t="shared" ca="1" si="30"/>
        <v/>
      </c>
      <c r="T518" s="272">
        <f t="shared" ca="1" si="31"/>
        <v>0</v>
      </c>
      <c r="U518" s="184">
        <f t="shared" si="32"/>
        <v>0</v>
      </c>
      <c r="V518" s="277"/>
      <c r="W518" s="42"/>
      <c r="X518" s="42"/>
      <c r="Y518" s="42"/>
      <c r="Z518" s="42"/>
      <c r="AA518" s="42"/>
      <c r="AB518" s="42"/>
      <c r="AC518" s="42"/>
      <c r="AD518" s="42"/>
      <c r="AE518" s="42"/>
      <c r="AF518" s="42"/>
      <c r="AG518" s="42"/>
      <c r="AH518" s="42"/>
      <c r="AI518" s="42"/>
      <c r="AJ518" s="42"/>
    </row>
    <row r="519" spans="1:36" x14ac:dyDescent="0.3">
      <c r="A519" s="55">
        <f t="shared" si="33"/>
        <v>501</v>
      </c>
      <c r="B519" s="23"/>
      <c r="C519" s="23"/>
      <c r="D519" s="23"/>
      <c r="E519" s="35"/>
      <c r="F519" s="23"/>
      <c r="G519" s="23"/>
      <c r="H519" s="23"/>
      <c r="I519" s="23"/>
      <c r="J519" s="23"/>
      <c r="K519" s="23"/>
      <c r="L519" s="23"/>
      <c r="M519" s="149"/>
      <c r="N519" s="24"/>
      <c r="O519" s="24"/>
      <c r="P519" s="24"/>
      <c r="Q519" s="24"/>
      <c r="R519" s="271"/>
      <c r="S519" s="182" t="str">
        <f t="shared" ca="1" si="30"/>
        <v/>
      </c>
      <c r="T519" s="272">
        <f t="shared" ca="1" si="31"/>
        <v>0</v>
      </c>
      <c r="U519" s="184">
        <f t="shared" si="32"/>
        <v>0</v>
      </c>
      <c r="V519" s="277"/>
      <c r="W519" s="42"/>
      <c r="X519" s="42"/>
      <c r="Y519" s="42"/>
      <c r="Z519" s="42"/>
      <c r="AA519" s="42"/>
      <c r="AB519" s="42"/>
      <c r="AC519" s="42"/>
      <c r="AD519" s="42"/>
      <c r="AE519" s="42"/>
      <c r="AF519" s="42"/>
      <c r="AG519" s="42"/>
      <c r="AH519" s="42"/>
      <c r="AI519" s="42"/>
      <c r="AJ519" s="42"/>
    </row>
    <row r="520" spans="1:36" x14ac:dyDescent="0.3">
      <c r="A520" s="55">
        <f t="shared" si="33"/>
        <v>502</v>
      </c>
      <c r="B520" s="23"/>
      <c r="C520" s="23"/>
      <c r="D520" s="23"/>
      <c r="E520" s="35"/>
      <c r="F520" s="23"/>
      <c r="G520" s="23"/>
      <c r="H520" s="23"/>
      <c r="I520" s="23"/>
      <c r="J520" s="23"/>
      <c r="K520" s="23"/>
      <c r="L520" s="23"/>
      <c r="M520" s="149"/>
      <c r="N520" s="24"/>
      <c r="O520" s="24"/>
      <c r="P520" s="24"/>
      <c r="Q520" s="24"/>
      <c r="R520" s="271"/>
      <c r="S520" s="182" t="str">
        <f t="shared" ca="1" si="30"/>
        <v/>
      </c>
      <c r="T520" s="272">
        <f t="shared" ca="1" si="31"/>
        <v>0</v>
      </c>
      <c r="U520" s="184">
        <f t="shared" si="32"/>
        <v>0</v>
      </c>
      <c r="V520" s="277"/>
      <c r="W520" s="42"/>
      <c r="X520" s="42"/>
      <c r="Y520" s="42"/>
      <c r="Z520" s="42"/>
      <c r="AA520" s="42"/>
      <c r="AB520" s="42"/>
      <c r="AC520" s="42"/>
      <c r="AD520" s="42"/>
      <c r="AE520" s="42"/>
      <c r="AF520" s="42"/>
      <c r="AG520" s="42"/>
      <c r="AH520" s="42"/>
      <c r="AI520" s="42"/>
      <c r="AJ520" s="42"/>
    </row>
    <row r="521" spans="1:36" x14ac:dyDescent="0.3">
      <c r="A521" s="55">
        <f t="shared" si="33"/>
        <v>503</v>
      </c>
      <c r="B521" s="23"/>
      <c r="C521" s="23"/>
      <c r="D521" s="23"/>
      <c r="E521" s="35"/>
      <c r="F521" s="23"/>
      <c r="G521" s="23"/>
      <c r="H521" s="23"/>
      <c r="I521" s="23"/>
      <c r="J521" s="23"/>
      <c r="K521" s="23"/>
      <c r="L521" s="23"/>
      <c r="M521" s="149"/>
      <c r="N521" s="24"/>
      <c r="O521" s="24"/>
      <c r="P521" s="24"/>
      <c r="Q521" s="24"/>
      <c r="R521" s="271"/>
      <c r="S521" s="182" t="str">
        <f t="shared" ca="1" si="30"/>
        <v/>
      </c>
      <c r="T521" s="272">
        <f t="shared" ca="1" si="31"/>
        <v>0</v>
      </c>
      <c r="U521" s="184">
        <f t="shared" si="32"/>
        <v>0</v>
      </c>
      <c r="V521" s="277"/>
      <c r="W521" s="42"/>
      <c r="X521" s="42"/>
      <c r="Y521" s="42"/>
      <c r="Z521" s="42"/>
      <c r="AA521" s="42"/>
      <c r="AB521" s="42"/>
      <c r="AC521" s="42"/>
      <c r="AD521" s="42"/>
      <c r="AE521" s="42"/>
      <c r="AF521" s="42"/>
      <c r="AG521" s="42"/>
      <c r="AH521" s="42"/>
      <c r="AI521" s="42"/>
      <c r="AJ521" s="42"/>
    </row>
    <row r="522" spans="1:36" x14ac:dyDescent="0.3">
      <c r="A522" s="55">
        <f t="shared" si="33"/>
        <v>504</v>
      </c>
      <c r="B522" s="23"/>
      <c r="C522" s="23"/>
      <c r="D522" s="23"/>
      <c r="E522" s="35"/>
      <c r="F522" s="23"/>
      <c r="G522" s="23"/>
      <c r="H522" s="23"/>
      <c r="I522" s="23"/>
      <c r="J522" s="23"/>
      <c r="K522" s="23"/>
      <c r="L522" s="23"/>
      <c r="M522" s="149"/>
      <c r="N522" s="24"/>
      <c r="O522" s="24"/>
      <c r="P522" s="24"/>
      <c r="Q522" s="24"/>
      <c r="R522" s="271"/>
      <c r="S522" s="182" t="str">
        <f t="shared" ca="1" si="30"/>
        <v/>
      </c>
      <c r="T522" s="272">
        <f t="shared" ca="1" si="31"/>
        <v>0</v>
      </c>
      <c r="U522" s="184">
        <f t="shared" si="32"/>
        <v>0</v>
      </c>
      <c r="V522" s="277"/>
      <c r="W522" s="42"/>
      <c r="X522" s="42"/>
      <c r="Y522" s="42"/>
      <c r="Z522" s="42"/>
      <c r="AA522" s="42"/>
      <c r="AB522" s="42"/>
      <c r="AC522" s="42"/>
      <c r="AD522" s="42"/>
      <c r="AE522" s="42"/>
      <c r="AF522" s="42"/>
      <c r="AG522" s="42"/>
      <c r="AH522" s="42"/>
      <c r="AI522" s="42"/>
      <c r="AJ522" s="42"/>
    </row>
    <row r="523" spans="1:36" x14ac:dyDescent="0.3">
      <c r="A523" s="55">
        <f t="shared" si="33"/>
        <v>505</v>
      </c>
      <c r="B523" s="23"/>
      <c r="C523" s="23"/>
      <c r="D523" s="23"/>
      <c r="E523" s="35"/>
      <c r="F523" s="23"/>
      <c r="G523" s="23"/>
      <c r="H523" s="23"/>
      <c r="I523" s="23"/>
      <c r="J523" s="23"/>
      <c r="K523" s="23"/>
      <c r="L523" s="23"/>
      <c r="M523" s="149"/>
      <c r="N523" s="24"/>
      <c r="O523" s="24"/>
      <c r="P523" s="24"/>
      <c r="Q523" s="24"/>
      <c r="R523" s="271"/>
      <c r="S523" s="182" t="str">
        <f t="shared" ca="1" si="30"/>
        <v/>
      </c>
      <c r="T523" s="272">
        <f t="shared" ca="1" si="31"/>
        <v>0</v>
      </c>
      <c r="U523" s="184">
        <f t="shared" si="32"/>
        <v>0</v>
      </c>
      <c r="V523" s="277"/>
      <c r="W523" s="42"/>
      <c r="X523" s="42"/>
      <c r="Y523" s="42"/>
      <c r="Z523" s="42"/>
      <c r="AA523" s="42"/>
      <c r="AB523" s="42"/>
      <c r="AC523" s="42"/>
      <c r="AD523" s="42"/>
      <c r="AE523" s="42"/>
      <c r="AF523" s="42"/>
      <c r="AG523" s="42"/>
      <c r="AH523" s="42"/>
      <c r="AI523" s="42"/>
      <c r="AJ523" s="42"/>
    </row>
    <row r="524" spans="1:36" x14ac:dyDescent="0.3">
      <c r="A524" s="55">
        <f t="shared" si="33"/>
        <v>506</v>
      </c>
      <c r="B524" s="23"/>
      <c r="C524" s="23"/>
      <c r="D524" s="23"/>
      <c r="E524" s="35"/>
      <c r="F524" s="23"/>
      <c r="G524" s="23"/>
      <c r="H524" s="23"/>
      <c r="I524" s="23"/>
      <c r="J524" s="23"/>
      <c r="K524" s="23"/>
      <c r="L524" s="23"/>
      <c r="M524" s="149"/>
      <c r="N524" s="24"/>
      <c r="O524" s="24"/>
      <c r="P524" s="24"/>
      <c r="Q524" s="24"/>
      <c r="R524" s="271"/>
      <c r="S524" s="182" t="str">
        <f t="shared" ca="1" si="30"/>
        <v/>
      </c>
      <c r="T524" s="272">
        <f t="shared" ca="1" si="31"/>
        <v>0</v>
      </c>
      <c r="U524" s="184">
        <f t="shared" si="32"/>
        <v>0</v>
      </c>
      <c r="V524" s="277"/>
      <c r="W524" s="42"/>
      <c r="X524" s="42"/>
      <c r="Y524" s="42"/>
      <c r="Z524" s="42"/>
      <c r="AA524" s="42"/>
      <c r="AB524" s="42"/>
      <c r="AC524" s="42"/>
      <c r="AD524" s="42"/>
      <c r="AE524" s="42"/>
      <c r="AF524" s="42"/>
      <c r="AG524" s="42"/>
      <c r="AH524" s="42"/>
      <c r="AI524" s="42"/>
      <c r="AJ524" s="42"/>
    </row>
    <row r="525" spans="1:36" x14ac:dyDescent="0.3">
      <c r="A525" s="55">
        <f t="shared" si="33"/>
        <v>507</v>
      </c>
      <c r="B525" s="23"/>
      <c r="C525" s="23"/>
      <c r="D525" s="23"/>
      <c r="E525" s="35"/>
      <c r="F525" s="23"/>
      <c r="G525" s="23"/>
      <c r="H525" s="23"/>
      <c r="I525" s="23"/>
      <c r="J525" s="23"/>
      <c r="K525" s="23"/>
      <c r="L525" s="23"/>
      <c r="M525" s="149"/>
      <c r="N525" s="24"/>
      <c r="O525" s="24"/>
      <c r="P525" s="24"/>
      <c r="Q525" s="24"/>
      <c r="R525" s="271"/>
      <c r="S525" s="182" t="str">
        <f t="shared" ca="1" si="30"/>
        <v/>
      </c>
      <c r="T525" s="272">
        <f t="shared" ca="1" si="31"/>
        <v>0</v>
      </c>
      <c r="U525" s="184">
        <f t="shared" si="32"/>
        <v>0</v>
      </c>
      <c r="V525" s="277"/>
      <c r="W525" s="42"/>
      <c r="X525" s="42"/>
      <c r="Y525" s="42"/>
      <c r="Z525" s="42"/>
      <c r="AA525" s="42"/>
      <c r="AB525" s="42"/>
      <c r="AC525" s="42"/>
      <c r="AD525" s="42"/>
      <c r="AE525" s="42"/>
      <c r="AF525" s="42"/>
      <c r="AG525" s="42"/>
      <c r="AH525" s="42"/>
      <c r="AI525" s="42"/>
      <c r="AJ525" s="42"/>
    </row>
    <row r="526" spans="1:36" x14ac:dyDescent="0.3">
      <c r="A526" s="55">
        <f t="shared" si="33"/>
        <v>508</v>
      </c>
      <c r="B526" s="23"/>
      <c r="C526" s="23"/>
      <c r="D526" s="23"/>
      <c r="E526" s="35"/>
      <c r="F526" s="23"/>
      <c r="G526" s="23"/>
      <c r="H526" s="23"/>
      <c r="I526" s="23"/>
      <c r="J526" s="23"/>
      <c r="K526" s="23"/>
      <c r="L526" s="23"/>
      <c r="M526" s="149"/>
      <c r="N526" s="24"/>
      <c r="O526" s="24"/>
      <c r="P526" s="24"/>
      <c r="Q526" s="24"/>
      <c r="R526" s="271"/>
      <c r="S526" s="182" t="str">
        <f t="shared" ca="1" si="30"/>
        <v/>
      </c>
      <c r="T526" s="272">
        <f t="shared" ca="1" si="31"/>
        <v>0</v>
      </c>
      <c r="U526" s="184">
        <f t="shared" si="32"/>
        <v>0</v>
      </c>
      <c r="V526" s="277"/>
      <c r="W526" s="42"/>
      <c r="X526" s="42"/>
      <c r="Y526" s="42"/>
      <c r="Z526" s="42"/>
      <c r="AA526" s="42"/>
      <c r="AB526" s="42"/>
      <c r="AC526" s="42"/>
      <c r="AD526" s="42"/>
      <c r="AE526" s="42"/>
      <c r="AF526" s="42"/>
      <c r="AG526" s="42"/>
      <c r="AH526" s="42"/>
      <c r="AI526" s="42"/>
      <c r="AJ526" s="42"/>
    </row>
    <row r="527" spans="1:36" x14ac:dyDescent="0.3">
      <c r="A527" s="55">
        <f t="shared" si="33"/>
        <v>509</v>
      </c>
      <c r="B527" s="23"/>
      <c r="C527" s="23"/>
      <c r="D527" s="23"/>
      <c r="E527" s="35"/>
      <c r="F527" s="23"/>
      <c r="G527" s="23"/>
      <c r="H527" s="23"/>
      <c r="I527" s="23"/>
      <c r="J527" s="23"/>
      <c r="K527" s="23"/>
      <c r="L527" s="23"/>
      <c r="M527" s="149"/>
      <c r="N527" s="24"/>
      <c r="O527" s="24"/>
      <c r="P527" s="24"/>
      <c r="Q527" s="24"/>
      <c r="R527" s="271"/>
      <c r="S527" s="182" t="str">
        <f t="shared" ca="1" si="30"/>
        <v/>
      </c>
      <c r="T527" s="272">
        <f t="shared" ca="1" si="31"/>
        <v>0</v>
      </c>
      <c r="U527" s="184">
        <f t="shared" si="32"/>
        <v>0</v>
      </c>
      <c r="V527" s="277"/>
      <c r="W527" s="42"/>
      <c r="X527" s="42"/>
      <c r="Y527" s="42"/>
      <c r="Z527" s="42"/>
      <c r="AA527" s="42"/>
      <c r="AB527" s="42"/>
      <c r="AC527" s="42"/>
      <c r="AD527" s="42"/>
      <c r="AE527" s="42"/>
      <c r="AF527" s="42"/>
      <c r="AG527" s="42"/>
      <c r="AH527" s="42"/>
      <c r="AI527" s="42"/>
      <c r="AJ527" s="42"/>
    </row>
    <row r="528" spans="1:36" x14ac:dyDescent="0.3">
      <c r="A528" s="55">
        <f t="shared" si="33"/>
        <v>510</v>
      </c>
      <c r="B528" s="23"/>
      <c r="C528" s="23"/>
      <c r="D528" s="23"/>
      <c r="E528" s="35"/>
      <c r="F528" s="23"/>
      <c r="G528" s="23"/>
      <c r="H528" s="23"/>
      <c r="I528" s="23"/>
      <c r="J528" s="23"/>
      <c r="K528" s="23"/>
      <c r="L528" s="23"/>
      <c r="M528" s="149"/>
      <c r="N528" s="24"/>
      <c r="O528" s="24"/>
      <c r="P528" s="24"/>
      <c r="Q528" s="24"/>
      <c r="R528" s="271"/>
      <c r="S528" s="182" t="str">
        <f t="shared" ca="1" si="30"/>
        <v/>
      </c>
      <c r="T528" s="272">
        <f t="shared" ca="1" si="31"/>
        <v>0</v>
      </c>
      <c r="U528" s="184">
        <f t="shared" si="32"/>
        <v>0</v>
      </c>
      <c r="V528" s="277"/>
      <c r="W528" s="42"/>
      <c r="X528" s="42"/>
      <c r="Y528" s="42"/>
      <c r="Z528" s="42"/>
      <c r="AA528" s="42"/>
      <c r="AB528" s="42"/>
      <c r="AC528" s="42"/>
      <c r="AD528" s="42"/>
      <c r="AE528" s="42"/>
      <c r="AF528" s="42"/>
      <c r="AG528" s="42"/>
      <c r="AH528" s="42"/>
      <c r="AI528" s="42"/>
      <c r="AJ528" s="42"/>
    </row>
    <row r="529" spans="1:36" x14ac:dyDescent="0.3">
      <c r="A529" s="55">
        <f t="shared" si="33"/>
        <v>511</v>
      </c>
      <c r="B529" s="23"/>
      <c r="C529" s="23"/>
      <c r="D529" s="23"/>
      <c r="E529" s="35"/>
      <c r="F529" s="23"/>
      <c r="G529" s="23"/>
      <c r="H529" s="23"/>
      <c r="I529" s="23"/>
      <c r="J529" s="23"/>
      <c r="K529" s="23"/>
      <c r="L529" s="23"/>
      <c r="M529" s="149"/>
      <c r="N529" s="24"/>
      <c r="O529" s="24"/>
      <c r="P529" s="24"/>
      <c r="Q529" s="24"/>
      <c r="R529" s="271"/>
      <c r="S529" s="182" t="str">
        <f t="shared" ca="1" si="30"/>
        <v/>
      </c>
      <c r="T529" s="272">
        <f t="shared" ca="1" si="31"/>
        <v>0</v>
      </c>
      <c r="U529" s="184">
        <f t="shared" si="32"/>
        <v>0</v>
      </c>
      <c r="V529" s="277"/>
      <c r="W529" s="42"/>
      <c r="X529" s="42"/>
      <c r="Y529" s="42"/>
      <c r="Z529" s="42"/>
      <c r="AA529" s="42"/>
      <c r="AB529" s="42"/>
      <c r="AC529" s="42"/>
      <c r="AD529" s="42"/>
      <c r="AE529" s="42"/>
      <c r="AF529" s="42"/>
      <c r="AG529" s="42"/>
      <c r="AH529" s="42"/>
      <c r="AI529" s="42"/>
      <c r="AJ529" s="42"/>
    </row>
    <row r="530" spans="1:36" x14ac:dyDescent="0.3">
      <c r="A530" s="55">
        <f t="shared" si="33"/>
        <v>512</v>
      </c>
      <c r="B530" s="23"/>
      <c r="C530" s="23"/>
      <c r="D530" s="23"/>
      <c r="E530" s="35"/>
      <c r="F530" s="23"/>
      <c r="G530" s="23"/>
      <c r="H530" s="23"/>
      <c r="I530" s="23"/>
      <c r="J530" s="23"/>
      <c r="K530" s="23"/>
      <c r="L530" s="23"/>
      <c r="M530" s="149"/>
      <c r="N530" s="24"/>
      <c r="O530" s="24"/>
      <c r="P530" s="24"/>
      <c r="Q530" s="24"/>
      <c r="R530" s="271"/>
      <c r="S530" s="182" t="str">
        <f t="shared" ca="1" si="30"/>
        <v/>
      </c>
      <c r="T530" s="272">
        <f t="shared" ca="1" si="31"/>
        <v>0</v>
      </c>
      <c r="U530" s="184">
        <f t="shared" si="32"/>
        <v>0</v>
      </c>
      <c r="V530" s="277"/>
      <c r="W530" s="42"/>
      <c r="X530" s="42"/>
      <c r="Y530" s="42"/>
      <c r="Z530" s="42"/>
      <c r="AA530" s="42"/>
      <c r="AB530" s="42"/>
      <c r="AC530" s="42"/>
      <c r="AD530" s="42"/>
      <c r="AE530" s="42"/>
      <c r="AF530" s="42"/>
      <c r="AG530" s="42"/>
      <c r="AH530" s="42"/>
      <c r="AI530" s="42"/>
      <c r="AJ530" s="42"/>
    </row>
    <row r="531" spans="1:36" x14ac:dyDescent="0.3">
      <c r="A531" s="55">
        <f t="shared" si="33"/>
        <v>513</v>
      </c>
      <c r="B531" s="23"/>
      <c r="C531" s="23"/>
      <c r="D531" s="23"/>
      <c r="E531" s="35"/>
      <c r="F531" s="23"/>
      <c r="G531" s="23"/>
      <c r="H531" s="23"/>
      <c r="I531" s="23"/>
      <c r="J531" s="23"/>
      <c r="K531" s="23"/>
      <c r="L531" s="23"/>
      <c r="M531" s="149"/>
      <c r="N531" s="24"/>
      <c r="O531" s="24"/>
      <c r="P531" s="24"/>
      <c r="Q531" s="24"/>
      <c r="R531" s="271"/>
      <c r="S531" s="182" t="str">
        <f t="shared" ref="S531:S594" ca="1" si="34">IF(AND(T531&gt;14,T531&lt;35,OR($G531="African",$G531="Coloured",$G531="Indian")),"Yes","")</f>
        <v/>
      </c>
      <c r="T531" s="272">
        <f t="shared" ref="T531:T594" ca="1" si="35">IFERROR(((NOW()-DATE(U531&amp;LEFT($E531,2),MID($E531,3,2),MID($E531,5,2)))/365),0)</f>
        <v>0</v>
      </c>
      <c r="U531" s="184">
        <f t="shared" ref="U531:U594" si="36">IFERROR(IF(VALUE(LEFT($E531,2))&lt;25,20,19),0)</f>
        <v>0</v>
      </c>
      <c r="V531" s="277"/>
      <c r="W531" s="42"/>
      <c r="X531" s="42"/>
      <c r="Y531" s="42"/>
      <c r="Z531" s="42"/>
      <c r="AA531" s="42"/>
      <c r="AB531" s="42"/>
      <c r="AC531" s="42"/>
      <c r="AD531" s="42"/>
      <c r="AE531" s="42"/>
      <c r="AF531" s="42"/>
      <c r="AG531" s="42"/>
      <c r="AH531" s="42"/>
      <c r="AI531" s="42"/>
      <c r="AJ531" s="42"/>
    </row>
    <row r="532" spans="1:36" x14ac:dyDescent="0.3">
      <c r="A532" s="55">
        <f t="shared" si="33"/>
        <v>514</v>
      </c>
      <c r="B532" s="23"/>
      <c r="C532" s="23"/>
      <c r="D532" s="23"/>
      <c r="E532" s="35"/>
      <c r="F532" s="23"/>
      <c r="G532" s="23"/>
      <c r="H532" s="23"/>
      <c r="I532" s="23"/>
      <c r="J532" s="23"/>
      <c r="K532" s="23"/>
      <c r="L532" s="23"/>
      <c r="M532" s="149"/>
      <c r="N532" s="24"/>
      <c r="O532" s="24"/>
      <c r="P532" s="24"/>
      <c r="Q532" s="24"/>
      <c r="R532" s="271"/>
      <c r="S532" s="182" t="str">
        <f t="shared" ca="1" si="34"/>
        <v/>
      </c>
      <c r="T532" s="272">
        <f t="shared" ca="1" si="35"/>
        <v>0</v>
      </c>
      <c r="U532" s="184">
        <f t="shared" si="36"/>
        <v>0</v>
      </c>
      <c r="V532" s="277"/>
      <c r="W532" s="42"/>
      <c r="X532" s="42"/>
      <c r="Y532" s="42"/>
      <c r="Z532" s="42"/>
      <c r="AA532" s="42"/>
      <c r="AB532" s="42"/>
      <c r="AC532" s="42"/>
      <c r="AD532" s="42"/>
      <c r="AE532" s="42"/>
      <c r="AF532" s="42"/>
      <c r="AG532" s="42"/>
      <c r="AH532" s="42"/>
      <c r="AI532" s="42"/>
      <c r="AJ532" s="42"/>
    </row>
    <row r="533" spans="1:36" x14ac:dyDescent="0.3">
      <c r="A533" s="55">
        <f t="shared" ref="A533:A596" si="37">A532+1</f>
        <v>515</v>
      </c>
      <c r="B533" s="23"/>
      <c r="C533" s="23"/>
      <c r="D533" s="23"/>
      <c r="E533" s="35"/>
      <c r="F533" s="23"/>
      <c r="G533" s="23"/>
      <c r="H533" s="23"/>
      <c r="I533" s="23"/>
      <c r="J533" s="23"/>
      <c r="K533" s="23"/>
      <c r="L533" s="23"/>
      <c r="M533" s="149"/>
      <c r="N533" s="24"/>
      <c r="O533" s="24"/>
      <c r="P533" s="24"/>
      <c r="Q533" s="24"/>
      <c r="R533" s="271"/>
      <c r="S533" s="182" t="str">
        <f t="shared" ca="1" si="34"/>
        <v/>
      </c>
      <c r="T533" s="272">
        <f t="shared" ca="1" si="35"/>
        <v>0</v>
      </c>
      <c r="U533" s="184">
        <f t="shared" si="36"/>
        <v>0</v>
      </c>
      <c r="V533" s="277"/>
      <c r="W533" s="42"/>
      <c r="X533" s="42"/>
      <c r="Y533" s="42"/>
      <c r="Z533" s="42"/>
      <c r="AA533" s="42"/>
      <c r="AB533" s="42"/>
      <c r="AC533" s="42"/>
      <c r="AD533" s="42"/>
      <c r="AE533" s="42"/>
      <c r="AF533" s="42"/>
      <c r="AG533" s="42"/>
      <c r="AH533" s="42"/>
      <c r="AI533" s="42"/>
      <c r="AJ533" s="42"/>
    </row>
    <row r="534" spans="1:36" x14ac:dyDescent="0.3">
      <c r="A534" s="55">
        <f t="shared" si="37"/>
        <v>516</v>
      </c>
      <c r="B534" s="23"/>
      <c r="C534" s="23"/>
      <c r="D534" s="23"/>
      <c r="E534" s="35"/>
      <c r="F534" s="23"/>
      <c r="G534" s="23"/>
      <c r="H534" s="23"/>
      <c r="I534" s="23"/>
      <c r="J534" s="23"/>
      <c r="K534" s="23"/>
      <c r="L534" s="23"/>
      <c r="M534" s="149"/>
      <c r="N534" s="24"/>
      <c r="O534" s="24"/>
      <c r="P534" s="24"/>
      <c r="Q534" s="24"/>
      <c r="R534" s="271"/>
      <c r="S534" s="182" t="str">
        <f t="shared" ca="1" si="34"/>
        <v/>
      </c>
      <c r="T534" s="272">
        <f t="shared" ca="1" si="35"/>
        <v>0</v>
      </c>
      <c r="U534" s="184">
        <f t="shared" si="36"/>
        <v>0</v>
      </c>
      <c r="V534" s="277"/>
      <c r="W534" s="42"/>
      <c r="X534" s="42"/>
      <c r="Y534" s="42"/>
      <c r="Z534" s="42"/>
      <c r="AA534" s="42"/>
      <c r="AB534" s="42"/>
      <c r="AC534" s="42"/>
      <c r="AD534" s="42"/>
      <c r="AE534" s="42"/>
      <c r="AF534" s="42"/>
      <c r="AG534" s="42"/>
      <c r="AH534" s="42"/>
      <c r="AI534" s="42"/>
      <c r="AJ534" s="42"/>
    </row>
    <row r="535" spans="1:36" x14ac:dyDescent="0.3">
      <c r="A535" s="55">
        <f t="shared" si="37"/>
        <v>517</v>
      </c>
      <c r="B535" s="23"/>
      <c r="C535" s="23"/>
      <c r="D535" s="23"/>
      <c r="E535" s="35"/>
      <c r="F535" s="23"/>
      <c r="G535" s="23"/>
      <c r="H535" s="23"/>
      <c r="I535" s="23"/>
      <c r="J535" s="23"/>
      <c r="K535" s="23"/>
      <c r="L535" s="23"/>
      <c r="M535" s="149"/>
      <c r="N535" s="24"/>
      <c r="O535" s="24"/>
      <c r="P535" s="24"/>
      <c r="Q535" s="24"/>
      <c r="R535" s="271"/>
      <c r="S535" s="182" t="str">
        <f t="shared" ca="1" si="34"/>
        <v/>
      </c>
      <c r="T535" s="272">
        <f t="shared" ca="1" si="35"/>
        <v>0</v>
      </c>
      <c r="U535" s="184">
        <f t="shared" si="36"/>
        <v>0</v>
      </c>
      <c r="V535" s="277"/>
      <c r="W535" s="42"/>
      <c r="X535" s="42"/>
      <c r="Y535" s="42"/>
      <c r="Z535" s="42"/>
      <c r="AA535" s="42"/>
      <c r="AB535" s="42"/>
      <c r="AC535" s="42"/>
      <c r="AD535" s="42"/>
      <c r="AE535" s="42"/>
      <c r="AF535" s="42"/>
      <c r="AG535" s="42"/>
      <c r="AH535" s="42"/>
      <c r="AI535" s="42"/>
      <c r="AJ535" s="42"/>
    </row>
    <row r="536" spans="1:36" x14ac:dyDescent="0.3">
      <c r="A536" s="55">
        <f t="shared" si="37"/>
        <v>518</v>
      </c>
      <c r="B536" s="23"/>
      <c r="C536" s="23"/>
      <c r="D536" s="23"/>
      <c r="E536" s="35"/>
      <c r="F536" s="23"/>
      <c r="G536" s="23"/>
      <c r="H536" s="23"/>
      <c r="I536" s="23"/>
      <c r="J536" s="23"/>
      <c r="K536" s="23"/>
      <c r="L536" s="23"/>
      <c r="M536" s="149"/>
      <c r="N536" s="24"/>
      <c r="O536" s="24"/>
      <c r="P536" s="24"/>
      <c r="Q536" s="24"/>
      <c r="R536" s="271"/>
      <c r="S536" s="182" t="str">
        <f t="shared" ca="1" si="34"/>
        <v/>
      </c>
      <c r="T536" s="272">
        <f t="shared" ca="1" si="35"/>
        <v>0</v>
      </c>
      <c r="U536" s="184">
        <f t="shared" si="36"/>
        <v>0</v>
      </c>
      <c r="V536" s="277"/>
      <c r="W536" s="42"/>
      <c r="X536" s="42"/>
      <c r="Y536" s="42"/>
      <c r="Z536" s="42"/>
      <c r="AA536" s="42"/>
      <c r="AB536" s="42"/>
      <c r="AC536" s="42"/>
      <c r="AD536" s="42"/>
      <c r="AE536" s="42"/>
      <c r="AF536" s="42"/>
      <c r="AG536" s="42"/>
      <c r="AH536" s="42"/>
      <c r="AI536" s="42"/>
      <c r="AJ536" s="42"/>
    </row>
    <row r="537" spans="1:36" x14ac:dyDescent="0.3">
      <c r="A537" s="55">
        <f t="shared" si="37"/>
        <v>519</v>
      </c>
      <c r="B537" s="23"/>
      <c r="C537" s="23"/>
      <c r="D537" s="23"/>
      <c r="E537" s="35"/>
      <c r="F537" s="23"/>
      <c r="G537" s="23"/>
      <c r="H537" s="23"/>
      <c r="I537" s="23"/>
      <c r="J537" s="23"/>
      <c r="K537" s="23"/>
      <c r="L537" s="23"/>
      <c r="M537" s="149"/>
      <c r="N537" s="24"/>
      <c r="O537" s="24"/>
      <c r="P537" s="24"/>
      <c r="Q537" s="24"/>
      <c r="R537" s="271"/>
      <c r="S537" s="182" t="str">
        <f t="shared" ca="1" si="34"/>
        <v/>
      </c>
      <c r="T537" s="272">
        <f t="shared" ca="1" si="35"/>
        <v>0</v>
      </c>
      <c r="U537" s="184">
        <f t="shared" si="36"/>
        <v>0</v>
      </c>
      <c r="V537" s="277"/>
      <c r="W537" s="42"/>
      <c r="X537" s="42"/>
      <c r="Y537" s="42"/>
      <c r="Z537" s="42"/>
      <c r="AA537" s="42"/>
      <c r="AB537" s="42"/>
      <c r="AC537" s="42"/>
      <c r="AD537" s="42"/>
      <c r="AE537" s="42"/>
      <c r="AF537" s="42"/>
      <c r="AG537" s="42"/>
      <c r="AH537" s="42"/>
      <c r="AI537" s="42"/>
      <c r="AJ537" s="42"/>
    </row>
    <row r="538" spans="1:36" x14ac:dyDescent="0.3">
      <c r="A538" s="55">
        <f t="shared" si="37"/>
        <v>520</v>
      </c>
      <c r="B538" s="23"/>
      <c r="C538" s="23"/>
      <c r="D538" s="23"/>
      <c r="E538" s="35"/>
      <c r="F538" s="23"/>
      <c r="G538" s="23"/>
      <c r="H538" s="23"/>
      <c r="I538" s="23"/>
      <c r="J538" s="23"/>
      <c r="K538" s="23"/>
      <c r="L538" s="23"/>
      <c r="M538" s="149"/>
      <c r="N538" s="24"/>
      <c r="O538" s="24"/>
      <c r="P538" s="24"/>
      <c r="Q538" s="24"/>
      <c r="R538" s="271"/>
      <c r="S538" s="182" t="str">
        <f t="shared" ca="1" si="34"/>
        <v/>
      </c>
      <c r="T538" s="272">
        <f t="shared" ca="1" si="35"/>
        <v>0</v>
      </c>
      <c r="U538" s="184">
        <f t="shared" si="36"/>
        <v>0</v>
      </c>
      <c r="V538" s="277"/>
      <c r="W538" s="42"/>
      <c r="X538" s="42"/>
      <c r="Y538" s="42"/>
      <c r="Z538" s="42"/>
      <c r="AA538" s="42"/>
      <c r="AB538" s="42"/>
      <c r="AC538" s="42"/>
      <c r="AD538" s="42"/>
      <c r="AE538" s="42"/>
      <c r="AF538" s="42"/>
      <c r="AG538" s="42"/>
      <c r="AH538" s="42"/>
      <c r="AI538" s="42"/>
      <c r="AJ538" s="42"/>
    </row>
    <row r="539" spans="1:36" x14ac:dyDescent="0.3">
      <c r="A539" s="55">
        <f t="shared" si="37"/>
        <v>521</v>
      </c>
      <c r="B539" s="23"/>
      <c r="C539" s="23"/>
      <c r="D539" s="23"/>
      <c r="E539" s="35"/>
      <c r="F539" s="23"/>
      <c r="G539" s="23"/>
      <c r="H539" s="23"/>
      <c r="I539" s="23"/>
      <c r="J539" s="23"/>
      <c r="K539" s="23"/>
      <c r="L539" s="23"/>
      <c r="M539" s="149"/>
      <c r="N539" s="24"/>
      <c r="O539" s="24"/>
      <c r="P539" s="24"/>
      <c r="Q539" s="24"/>
      <c r="R539" s="271"/>
      <c r="S539" s="182" t="str">
        <f t="shared" ca="1" si="34"/>
        <v/>
      </c>
      <c r="T539" s="272">
        <f t="shared" ca="1" si="35"/>
        <v>0</v>
      </c>
      <c r="U539" s="184">
        <f t="shared" si="36"/>
        <v>0</v>
      </c>
      <c r="V539" s="277"/>
      <c r="W539" s="42"/>
      <c r="X539" s="42"/>
      <c r="Y539" s="42"/>
      <c r="Z539" s="42"/>
      <c r="AA539" s="42"/>
      <c r="AB539" s="42"/>
      <c r="AC539" s="42"/>
      <c r="AD539" s="42"/>
      <c r="AE539" s="42"/>
      <c r="AF539" s="42"/>
      <c r="AG539" s="42"/>
      <c r="AH539" s="42"/>
      <c r="AI539" s="42"/>
      <c r="AJ539" s="42"/>
    </row>
    <row r="540" spans="1:36" x14ac:dyDescent="0.3">
      <c r="A540" s="55">
        <f t="shared" si="37"/>
        <v>522</v>
      </c>
      <c r="B540" s="23"/>
      <c r="C540" s="23"/>
      <c r="D540" s="23"/>
      <c r="E540" s="35"/>
      <c r="F540" s="23"/>
      <c r="G540" s="23"/>
      <c r="H540" s="23"/>
      <c r="I540" s="23"/>
      <c r="J540" s="23"/>
      <c r="K540" s="23"/>
      <c r="L540" s="23"/>
      <c r="M540" s="149"/>
      <c r="N540" s="24"/>
      <c r="O540" s="24"/>
      <c r="P540" s="24"/>
      <c r="Q540" s="24"/>
      <c r="R540" s="271"/>
      <c r="S540" s="182" t="str">
        <f t="shared" ca="1" si="34"/>
        <v/>
      </c>
      <c r="T540" s="272">
        <f t="shared" ca="1" si="35"/>
        <v>0</v>
      </c>
      <c r="U540" s="184">
        <f t="shared" si="36"/>
        <v>0</v>
      </c>
      <c r="V540" s="277"/>
      <c r="W540" s="42"/>
      <c r="X540" s="42"/>
      <c r="Y540" s="42"/>
      <c r="Z540" s="42"/>
      <c r="AA540" s="42"/>
      <c r="AB540" s="42"/>
      <c r="AC540" s="42"/>
      <c r="AD540" s="42"/>
      <c r="AE540" s="42"/>
      <c r="AF540" s="42"/>
      <c r="AG540" s="42"/>
      <c r="AH540" s="42"/>
      <c r="AI540" s="42"/>
      <c r="AJ540" s="42"/>
    </row>
    <row r="541" spans="1:36" x14ac:dyDescent="0.3">
      <c r="A541" s="55">
        <f t="shared" si="37"/>
        <v>523</v>
      </c>
      <c r="B541" s="23"/>
      <c r="C541" s="23"/>
      <c r="D541" s="23"/>
      <c r="E541" s="35"/>
      <c r="F541" s="23"/>
      <c r="G541" s="23"/>
      <c r="H541" s="23"/>
      <c r="I541" s="23"/>
      <c r="J541" s="23"/>
      <c r="K541" s="23"/>
      <c r="L541" s="23"/>
      <c r="M541" s="149"/>
      <c r="N541" s="24"/>
      <c r="O541" s="24"/>
      <c r="P541" s="24"/>
      <c r="Q541" s="24"/>
      <c r="R541" s="271"/>
      <c r="S541" s="182" t="str">
        <f t="shared" ca="1" si="34"/>
        <v/>
      </c>
      <c r="T541" s="272">
        <f t="shared" ca="1" si="35"/>
        <v>0</v>
      </c>
      <c r="U541" s="184">
        <f t="shared" si="36"/>
        <v>0</v>
      </c>
      <c r="V541" s="277"/>
      <c r="W541" s="42"/>
      <c r="X541" s="42"/>
      <c r="Y541" s="42"/>
      <c r="Z541" s="42"/>
      <c r="AA541" s="42"/>
      <c r="AB541" s="42"/>
      <c r="AC541" s="42"/>
      <c r="AD541" s="42"/>
      <c r="AE541" s="42"/>
      <c r="AF541" s="42"/>
      <c r="AG541" s="42"/>
      <c r="AH541" s="42"/>
      <c r="AI541" s="42"/>
      <c r="AJ541" s="42"/>
    </row>
    <row r="542" spans="1:36" x14ac:dyDescent="0.3">
      <c r="A542" s="55">
        <f t="shared" si="37"/>
        <v>524</v>
      </c>
      <c r="B542" s="23"/>
      <c r="C542" s="23"/>
      <c r="D542" s="23"/>
      <c r="E542" s="35"/>
      <c r="F542" s="23"/>
      <c r="G542" s="23"/>
      <c r="H542" s="23"/>
      <c r="I542" s="23"/>
      <c r="J542" s="23"/>
      <c r="K542" s="23"/>
      <c r="L542" s="23"/>
      <c r="M542" s="149"/>
      <c r="N542" s="24"/>
      <c r="O542" s="24"/>
      <c r="P542" s="24"/>
      <c r="Q542" s="24"/>
      <c r="R542" s="271"/>
      <c r="S542" s="182" t="str">
        <f t="shared" ca="1" si="34"/>
        <v/>
      </c>
      <c r="T542" s="272">
        <f t="shared" ca="1" si="35"/>
        <v>0</v>
      </c>
      <c r="U542" s="184">
        <f t="shared" si="36"/>
        <v>0</v>
      </c>
      <c r="V542" s="277"/>
      <c r="W542" s="42"/>
      <c r="X542" s="42"/>
      <c r="Y542" s="42"/>
      <c r="Z542" s="42"/>
      <c r="AA542" s="42"/>
      <c r="AB542" s="42"/>
      <c r="AC542" s="42"/>
      <c r="AD542" s="42"/>
      <c r="AE542" s="42"/>
      <c r="AF542" s="42"/>
      <c r="AG542" s="42"/>
      <c r="AH542" s="42"/>
      <c r="AI542" s="42"/>
      <c r="AJ542" s="42"/>
    </row>
    <row r="543" spans="1:36" x14ac:dyDescent="0.3">
      <c r="A543" s="55">
        <f t="shared" si="37"/>
        <v>525</v>
      </c>
      <c r="B543" s="23"/>
      <c r="C543" s="23"/>
      <c r="D543" s="23"/>
      <c r="E543" s="35"/>
      <c r="F543" s="23"/>
      <c r="G543" s="23"/>
      <c r="H543" s="23"/>
      <c r="I543" s="23"/>
      <c r="J543" s="23"/>
      <c r="K543" s="23"/>
      <c r="L543" s="23"/>
      <c r="M543" s="149"/>
      <c r="N543" s="24"/>
      <c r="O543" s="24"/>
      <c r="P543" s="24"/>
      <c r="Q543" s="24"/>
      <c r="R543" s="271"/>
      <c r="S543" s="182" t="str">
        <f t="shared" ca="1" si="34"/>
        <v/>
      </c>
      <c r="T543" s="272">
        <f t="shared" ca="1" si="35"/>
        <v>0</v>
      </c>
      <c r="U543" s="184">
        <f t="shared" si="36"/>
        <v>0</v>
      </c>
      <c r="V543" s="277"/>
      <c r="W543" s="42"/>
      <c r="X543" s="42"/>
      <c r="Y543" s="42"/>
      <c r="Z543" s="42"/>
      <c r="AA543" s="42"/>
      <c r="AB543" s="42"/>
      <c r="AC543" s="42"/>
      <c r="AD543" s="42"/>
      <c r="AE543" s="42"/>
      <c r="AF543" s="42"/>
      <c r="AG543" s="42"/>
      <c r="AH543" s="42"/>
      <c r="AI543" s="42"/>
      <c r="AJ543" s="42"/>
    </row>
    <row r="544" spans="1:36" x14ac:dyDescent="0.3">
      <c r="A544" s="55">
        <f t="shared" si="37"/>
        <v>526</v>
      </c>
      <c r="B544" s="23"/>
      <c r="C544" s="23"/>
      <c r="D544" s="23"/>
      <c r="E544" s="35"/>
      <c r="F544" s="23"/>
      <c r="G544" s="23"/>
      <c r="H544" s="23"/>
      <c r="I544" s="23"/>
      <c r="J544" s="23"/>
      <c r="K544" s="23"/>
      <c r="L544" s="23"/>
      <c r="M544" s="149"/>
      <c r="N544" s="24"/>
      <c r="O544" s="24"/>
      <c r="P544" s="24"/>
      <c r="Q544" s="24"/>
      <c r="R544" s="271"/>
      <c r="S544" s="182" t="str">
        <f t="shared" ca="1" si="34"/>
        <v/>
      </c>
      <c r="T544" s="272">
        <f t="shared" ca="1" si="35"/>
        <v>0</v>
      </c>
      <c r="U544" s="184">
        <f t="shared" si="36"/>
        <v>0</v>
      </c>
      <c r="V544" s="277"/>
      <c r="W544" s="42"/>
      <c r="X544" s="42"/>
      <c r="Y544" s="42"/>
      <c r="Z544" s="42"/>
      <c r="AA544" s="42"/>
      <c r="AB544" s="42"/>
      <c r="AC544" s="42"/>
      <c r="AD544" s="42"/>
      <c r="AE544" s="42"/>
      <c r="AF544" s="42"/>
      <c r="AG544" s="42"/>
      <c r="AH544" s="42"/>
      <c r="AI544" s="42"/>
      <c r="AJ544" s="42"/>
    </row>
    <row r="545" spans="1:36" x14ac:dyDescent="0.3">
      <c r="A545" s="55">
        <f t="shared" si="37"/>
        <v>527</v>
      </c>
      <c r="B545" s="23"/>
      <c r="C545" s="23"/>
      <c r="D545" s="23"/>
      <c r="E545" s="35"/>
      <c r="F545" s="23"/>
      <c r="G545" s="23"/>
      <c r="H545" s="23"/>
      <c r="I545" s="23"/>
      <c r="J545" s="23"/>
      <c r="K545" s="23"/>
      <c r="L545" s="23"/>
      <c r="M545" s="149"/>
      <c r="N545" s="24"/>
      <c r="O545" s="24"/>
      <c r="P545" s="24"/>
      <c r="Q545" s="24"/>
      <c r="R545" s="271"/>
      <c r="S545" s="182" t="str">
        <f t="shared" ca="1" si="34"/>
        <v/>
      </c>
      <c r="T545" s="272">
        <f t="shared" ca="1" si="35"/>
        <v>0</v>
      </c>
      <c r="U545" s="184">
        <f t="shared" si="36"/>
        <v>0</v>
      </c>
      <c r="V545" s="277"/>
      <c r="W545" s="42"/>
      <c r="X545" s="42"/>
      <c r="Y545" s="42"/>
      <c r="Z545" s="42"/>
      <c r="AA545" s="42"/>
      <c r="AB545" s="42"/>
      <c r="AC545" s="42"/>
      <c r="AD545" s="42"/>
      <c r="AE545" s="42"/>
      <c r="AF545" s="42"/>
      <c r="AG545" s="42"/>
      <c r="AH545" s="42"/>
      <c r="AI545" s="42"/>
      <c r="AJ545" s="42"/>
    </row>
    <row r="546" spans="1:36" x14ac:dyDescent="0.3">
      <c r="A546" s="55">
        <f t="shared" si="37"/>
        <v>528</v>
      </c>
      <c r="B546" s="23"/>
      <c r="C546" s="23"/>
      <c r="D546" s="23"/>
      <c r="E546" s="35"/>
      <c r="F546" s="23"/>
      <c r="G546" s="23"/>
      <c r="H546" s="23"/>
      <c r="I546" s="23"/>
      <c r="J546" s="23"/>
      <c r="K546" s="23"/>
      <c r="L546" s="23"/>
      <c r="M546" s="149"/>
      <c r="N546" s="24"/>
      <c r="O546" s="24"/>
      <c r="P546" s="24"/>
      <c r="Q546" s="24"/>
      <c r="R546" s="271"/>
      <c r="S546" s="182" t="str">
        <f t="shared" ca="1" si="34"/>
        <v/>
      </c>
      <c r="T546" s="272">
        <f t="shared" ca="1" si="35"/>
        <v>0</v>
      </c>
      <c r="U546" s="184">
        <f t="shared" si="36"/>
        <v>0</v>
      </c>
      <c r="V546" s="277"/>
      <c r="W546" s="42"/>
      <c r="X546" s="42"/>
      <c r="Y546" s="42"/>
      <c r="Z546" s="42"/>
      <c r="AA546" s="42"/>
      <c r="AB546" s="42"/>
      <c r="AC546" s="42"/>
      <c r="AD546" s="42"/>
      <c r="AE546" s="42"/>
      <c r="AF546" s="42"/>
      <c r="AG546" s="42"/>
      <c r="AH546" s="42"/>
      <c r="AI546" s="42"/>
      <c r="AJ546" s="42"/>
    </row>
    <row r="547" spans="1:36" x14ac:dyDescent="0.3">
      <c r="A547" s="55">
        <f t="shared" si="37"/>
        <v>529</v>
      </c>
      <c r="B547" s="23"/>
      <c r="C547" s="23"/>
      <c r="D547" s="23"/>
      <c r="E547" s="35"/>
      <c r="F547" s="23"/>
      <c r="G547" s="23"/>
      <c r="H547" s="23"/>
      <c r="I547" s="23"/>
      <c r="J547" s="23"/>
      <c r="K547" s="23"/>
      <c r="L547" s="23"/>
      <c r="M547" s="149"/>
      <c r="N547" s="24"/>
      <c r="O547" s="24"/>
      <c r="P547" s="24"/>
      <c r="Q547" s="24"/>
      <c r="R547" s="271"/>
      <c r="S547" s="182" t="str">
        <f t="shared" ca="1" si="34"/>
        <v/>
      </c>
      <c r="T547" s="272">
        <f t="shared" ca="1" si="35"/>
        <v>0</v>
      </c>
      <c r="U547" s="184">
        <f t="shared" si="36"/>
        <v>0</v>
      </c>
      <c r="V547" s="277"/>
      <c r="W547" s="42"/>
      <c r="X547" s="42"/>
      <c r="Y547" s="42"/>
      <c r="Z547" s="42"/>
      <c r="AA547" s="42"/>
      <c r="AB547" s="42"/>
      <c r="AC547" s="42"/>
      <c r="AD547" s="42"/>
      <c r="AE547" s="42"/>
      <c r="AF547" s="42"/>
      <c r="AG547" s="42"/>
      <c r="AH547" s="42"/>
      <c r="AI547" s="42"/>
      <c r="AJ547" s="42"/>
    </row>
    <row r="548" spans="1:36" x14ac:dyDescent="0.3">
      <c r="A548" s="55">
        <f t="shared" si="37"/>
        <v>530</v>
      </c>
      <c r="B548" s="23"/>
      <c r="C548" s="23"/>
      <c r="D548" s="23"/>
      <c r="E548" s="35"/>
      <c r="F548" s="23"/>
      <c r="G548" s="23"/>
      <c r="H548" s="23"/>
      <c r="I548" s="23"/>
      <c r="J548" s="23"/>
      <c r="K548" s="23"/>
      <c r="L548" s="23"/>
      <c r="M548" s="149"/>
      <c r="N548" s="24"/>
      <c r="O548" s="24"/>
      <c r="P548" s="24"/>
      <c r="Q548" s="24"/>
      <c r="R548" s="271"/>
      <c r="S548" s="182" t="str">
        <f t="shared" ca="1" si="34"/>
        <v/>
      </c>
      <c r="T548" s="272">
        <f t="shared" ca="1" si="35"/>
        <v>0</v>
      </c>
      <c r="U548" s="184">
        <f t="shared" si="36"/>
        <v>0</v>
      </c>
      <c r="V548" s="277"/>
      <c r="W548" s="42"/>
      <c r="X548" s="42"/>
      <c r="Y548" s="42"/>
      <c r="Z548" s="42"/>
      <c r="AA548" s="42"/>
      <c r="AB548" s="42"/>
      <c r="AC548" s="42"/>
      <c r="AD548" s="42"/>
      <c r="AE548" s="42"/>
      <c r="AF548" s="42"/>
      <c r="AG548" s="42"/>
      <c r="AH548" s="42"/>
      <c r="AI548" s="42"/>
      <c r="AJ548" s="42"/>
    </row>
    <row r="549" spans="1:36" x14ac:dyDescent="0.3">
      <c r="A549" s="55">
        <f t="shared" si="37"/>
        <v>531</v>
      </c>
      <c r="B549" s="23"/>
      <c r="C549" s="23"/>
      <c r="D549" s="23"/>
      <c r="E549" s="35"/>
      <c r="F549" s="23"/>
      <c r="G549" s="23"/>
      <c r="H549" s="23"/>
      <c r="I549" s="23"/>
      <c r="J549" s="23"/>
      <c r="K549" s="23"/>
      <c r="L549" s="23"/>
      <c r="M549" s="149"/>
      <c r="N549" s="24"/>
      <c r="O549" s="24"/>
      <c r="P549" s="24"/>
      <c r="Q549" s="24"/>
      <c r="R549" s="271"/>
      <c r="S549" s="182" t="str">
        <f t="shared" ca="1" si="34"/>
        <v/>
      </c>
      <c r="T549" s="272">
        <f t="shared" ca="1" si="35"/>
        <v>0</v>
      </c>
      <c r="U549" s="184">
        <f t="shared" si="36"/>
        <v>0</v>
      </c>
      <c r="V549" s="277"/>
      <c r="W549" s="42"/>
      <c r="X549" s="42"/>
      <c r="Y549" s="42"/>
      <c r="Z549" s="42"/>
      <c r="AA549" s="42"/>
      <c r="AB549" s="42"/>
      <c r="AC549" s="42"/>
      <c r="AD549" s="42"/>
      <c r="AE549" s="42"/>
      <c r="AF549" s="42"/>
      <c r="AG549" s="42"/>
      <c r="AH549" s="42"/>
      <c r="AI549" s="42"/>
      <c r="AJ549" s="42"/>
    </row>
    <row r="550" spans="1:36" x14ac:dyDescent="0.3">
      <c r="A550" s="55">
        <f t="shared" si="37"/>
        <v>532</v>
      </c>
      <c r="B550" s="23"/>
      <c r="C550" s="23"/>
      <c r="D550" s="23"/>
      <c r="E550" s="35"/>
      <c r="F550" s="23"/>
      <c r="G550" s="23"/>
      <c r="H550" s="23"/>
      <c r="I550" s="23"/>
      <c r="J550" s="23"/>
      <c r="K550" s="23"/>
      <c r="L550" s="23"/>
      <c r="M550" s="149"/>
      <c r="N550" s="24"/>
      <c r="O550" s="24"/>
      <c r="P550" s="24"/>
      <c r="Q550" s="24"/>
      <c r="R550" s="271"/>
      <c r="S550" s="182" t="str">
        <f t="shared" ca="1" si="34"/>
        <v/>
      </c>
      <c r="T550" s="272">
        <f t="shared" ca="1" si="35"/>
        <v>0</v>
      </c>
      <c r="U550" s="184">
        <f t="shared" si="36"/>
        <v>0</v>
      </c>
      <c r="V550" s="277"/>
      <c r="W550" s="42"/>
      <c r="X550" s="42"/>
      <c r="Y550" s="42"/>
      <c r="Z550" s="42"/>
      <c r="AA550" s="42"/>
      <c r="AB550" s="42"/>
      <c r="AC550" s="42"/>
      <c r="AD550" s="42"/>
      <c r="AE550" s="42"/>
      <c r="AF550" s="42"/>
      <c r="AG550" s="42"/>
      <c r="AH550" s="42"/>
      <c r="AI550" s="42"/>
      <c r="AJ550" s="42"/>
    </row>
    <row r="551" spans="1:36" x14ac:dyDescent="0.3">
      <c r="A551" s="55">
        <f t="shared" si="37"/>
        <v>533</v>
      </c>
      <c r="B551" s="23"/>
      <c r="C551" s="23"/>
      <c r="D551" s="23"/>
      <c r="E551" s="35"/>
      <c r="F551" s="23"/>
      <c r="G551" s="23"/>
      <c r="H551" s="23"/>
      <c r="I551" s="23"/>
      <c r="J551" s="23"/>
      <c r="K551" s="23"/>
      <c r="L551" s="23"/>
      <c r="M551" s="149"/>
      <c r="N551" s="24"/>
      <c r="O551" s="24"/>
      <c r="P551" s="24"/>
      <c r="Q551" s="24"/>
      <c r="R551" s="271"/>
      <c r="S551" s="182" t="str">
        <f t="shared" ca="1" si="34"/>
        <v/>
      </c>
      <c r="T551" s="272">
        <f t="shared" ca="1" si="35"/>
        <v>0</v>
      </c>
      <c r="U551" s="184">
        <f t="shared" si="36"/>
        <v>0</v>
      </c>
      <c r="V551" s="277"/>
      <c r="W551" s="42"/>
      <c r="X551" s="42"/>
      <c r="Y551" s="42"/>
      <c r="Z551" s="42"/>
      <c r="AA551" s="42"/>
      <c r="AB551" s="42"/>
      <c r="AC551" s="42"/>
      <c r="AD551" s="42"/>
      <c r="AE551" s="42"/>
      <c r="AF551" s="42"/>
      <c r="AG551" s="42"/>
      <c r="AH551" s="42"/>
      <c r="AI551" s="42"/>
      <c r="AJ551" s="42"/>
    </row>
    <row r="552" spans="1:36" x14ac:dyDescent="0.3">
      <c r="A552" s="55">
        <f t="shared" si="37"/>
        <v>534</v>
      </c>
      <c r="B552" s="23"/>
      <c r="C552" s="23"/>
      <c r="D552" s="23"/>
      <c r="E552" s="35"/>
      <c r="F552" s="23"/>
      <c r="G552" s="23"/>
      <c r="H552" s="23"/>
      <c r="I552" s="23"/>
      <c r="J552" s="23"/>
      <c r="K552" s="23"/>
      <c r="L552" s="23"/>
      <c r="M552" s="149"/>
      <c r="N552" s="24"/>
      <c r="O552" s="24"/>
      <c r="P552" s="24"/>
      <c r="Q552" s="24"/>
      <c r="R552" s="271"/>
      <c r="S552" s="182" t="str">
        <f t="shared" ca="1" si="34"/>
        <v/>
      </c>
      <c r="T552" s="272">
        <f t="shared" ca="1" si="35"/>
        <v>0</v>
      </c>
      <c r="U552" s="184">
        <f t="shared" si="36"/>
        <v>0</v>
      </c>
      <c r="V552" s="277"/>
      <c r="W552" s="42"/>
      <c r="X552" s="42"/>
      <c r="Y552" s="42"/>
      <c r="Z552" s="42"/>
      <c r="AA552" s="42"/>
      <c r="AB552" s="42"/>
      <c r="AC552" s="42"/>
      <c r="AD552" s="42"/>
      <c r="AE552" s="42"/>
      <c r="AF552" s="42"/>
      <c r="AG552" s="42"/>
      <c r="AH552" s="42"/>
      <c r="AI552" s="42"/>
      <c r="AJ552" s="42"/>
    </row>
    <row r="553" spans="1:36" x14ac:dyDescent="0.3">
      <c r="A553" s="55">
        <f t="shared" si="37"/>
        <v>535</v>
      </c>
      <c r="B553" s="23"/>
      <c r="C553" s="23"/>
      <c r="D553" s="23"/>
      <c r="E553" s="35"/>
      <c r="F553" s="23"/>
      <c r="G553" s="23"/>
      <c r="H553" s="23"/>
      <c r="I553" s="23"/>
      <c r="J553" s="23"/>
      <c r="K553" s="23"/>
      <c r="L553" s="23"/>
      <c r="M553" s="149"/>
      <c r="N553" s="24"/>
      <c r="O553" s="24"/>
      <c r="P553" s="24"/>
      <c r="Q553" s="24"/>
      <c r="R553" s="271"/>
      <c r="S553" s="182" t="str">
        <f t="shared" ca="1" si="34"/>
        <v/>
      </c>
      <c r="T553" s="272">
        <f t="shared" ca="1" si="35"/>
        <v>0</v>
      </c>
      <c r="U553" s="184">
        <f t="shared" si="36"/>
        <v>0</v>
      </c>
      <c r="V553" s="277"/>
      <c r="W553" s="42"/>
      <c r="X553" s="42"/>
      <c r="Y553" s="42"/>
      <c r="Z553" s="42"/>
      <c r="AA553" s="42"/>
      <c r="AB553" s="42"/>
      <c r="AC553" s="42"/>
      <c r="AD553" s="42"/>
      <c r="AE553" s="42"/>
      <c r="AF553" s="42"/>
      <c r="AG553" s="42"/>
      <c r="AH553" s="42"/>
      <c r="AI553" s="42"/>
      <c r="AJ553" s="42"/>
    </row>
    <row r="554" spans="1:36" x14ac:dyDescent="0.3">
      <c r="A554" s="55">
        <f t="shared" si="37"/>
        <v>536</v>
      </c>
      <c r="B554" s="23"/>
      <c r="C554" s="23"/>
      <c r="D554" s="23"/>
      <c r="E554" s="35"/>
      <c r="F554" s="23"/>
      <c r="G554" s="23"/>
      <c r="H554" s="23"/>
      <c r="I554" s="23"/>
      <c r="J554" s="23"/>
      <c r="K554" s="23"/>
      <c r="L554" s="23"/>
      <c r="M554" s="149"/>
      <c r="N554" s="24"/>
      <c r="O554" s="24"/>
      <c r="P554" s="24"/>
      <c r="Q554" s="24"/>
      <c r="R554" s="271"/>
      <c r="S554" s="182" t="str">
        <f t="shared" ca="1" si="34"/>
        <v/>
      </c>
      <c r="T554" s="272">
        <f t="shared" ca="1" si="35"/>
        <v>0</v>
      </c>
      <c r="U554" s="184">
        <f t="shared" si="36"/>
        <v>0</v>
      </c>
      <c r="V554" s="277"/>
      <c r="W554" s="42"/>
      <c r="X554" s="42"/>
      <c r="Y554" s="42"/>
      <c r="Z554" s="42"/>
      <c r="AA554" s="42"/>
      <c r="AB554" s="42"/>
      <c r="AC554" s="42"/>
      <c r="AD554" s="42"/>
      <c r="AE554" s="42"/>
      <c r="AF554" s="42"/>
      <c r="AG554" s="42"/>
      <c r="AH554" s="42"/>
      <c r="AI554" s="42"/>
      <c r="AJ554" s="42"/>
    </row>
    <row r="555" spans="1:36" x14ac:dyDescent="0.3">
      <c r="A555" s="55">
        <f t="shared" si="37"/>
        <v>537</v>
      </c>
      <c r="B555" s="23"/>
      <c r="C555" s="23"/>
      <c r="D555" s="23"/>
      <c r="E555" s="35"/>
      <c r="F555" s="23"/>
      <c r="G555" s="23"/>
      <c r="H555" s="23"/>
      <c r="I555" s="23"/>
      <c r="J555" s="23"/>
      <c r="K555" s="23"/>
      <c r="L555" s="23"/>
      <c r="M555" s="149"/>
      <c r="N555" s="24"/>
      <c r="O555" s="24"/>
      <c r="P555" s="24"/>
      <c r="Q555" s="24"/>
      <c r="R555" s="271"/>
      <c r="S555" s="182" t="str">
        <f t="shared" ca="1" si="34"/>
        <v/>
      </c>
      <c r="T555" s="272">
        <f t="shared" ca="1" si="35"/>
        <v>0</v>
      </c>
      <c r="U555" s="184">
        <f t="shared" si="36"/>
        <v>0</v>
      </c>
      <c r="V555" s="277"/>
      <c r="W555" s="42"/>
      <c r="X555" s="42"/>
      <c r="Y555" s="42"/>
      <c r="Z555" s="42"/>
      <c r="AA555" s="42"/>
      <c r="AB555" s="42"/>
      <c r="AC555" s="42"/>
      <c r="AD555" s="42"/>
      <c r="AE555" s="42"/>
      <c r="AF555" s="42"/>
      <c r="AG555" s="42"/>
      <c r="AH555" s="42"/>
      <c r="AI555" s="42"/>
      <c r="AJ555" s="42"/>
    </row>
    <row r="556" spans="1:36" x14ac:dyDescent="0.3">
      <c r="A556" s="55">
        <f t="shared" si="37"/>
        <v>538</v>
      </c>
      <c r="B556" s="23"/>
      <c r="C556" s="23"/>
      <c r="D556" s="23"/>
      <c r="E556" s="35"/>
      <c r="F556" s="23"/>
      <c r="G556" s="23"/>
      <c r="H556" s="23"/>
      <c r="I556" s="23"/>
      <c r="J556" s="23"/>
      <c r="K556" s="23"/>
      <c r="L556" s="23"/>
      <c r="M556" s="149"/>
      <c r="N556" s="24"/>
      <c r="O556" s="24"/>
      <c r="P556" s="24"/>
      <c r="Q556" s="24"/>
      <c r="R556" s="271"/>
      <c r="S556" s="182" t="str">
        <f t="shared" ca="1" si="34"/>
        <v/>
      </c>
      <c r="T556" s="272">
        <f t="shared" ca="1" si="35"/>
        <v>0</v>
      </c>
      <c r="U556" s="184">
        <f t="shared" si="36"/>
        <v>0</v>
      </c>
      <c r="V556" s="277"/>
      <c r="W556" s="42"/>
      <c r="X556" s="42"/>
      <c r="Y556" s="42"/>
      <c r="Z556" s="42"/>
      <c r="AA556" s="42"/>
      <c r="AB556" s="42"/>
      <c r="AC556" s="42"/>
      <c r="AD556" s="42"/>
      <c r="AE556" s="42"/>
      <c r="AF556" s="42"/>
      <c r="AG556" s="42"/>
      <c r="AH556" s="42"/>
      <c r="AI556" s="42"/>
      <c r="AJ556" s="42"/>
    </row>
    <row r="557" spans="1:36" x14ac:dyDescent="0.3">
      <c r="A557" s="55">
        <f t="shared" si="37"/>
        <v>539</v>
      </c>
      <c r="B557" s="23"/>
      <c r="C557" s="23"/>
      <c r="D557" s="23"/>
      <c r="E557" s="35"/>
      <c r="F557" s="23"/>
      <c r="G557" s="23"/>
      <c r="H557" s="23"/>
      <c r="I557" s="23"/>
      <c r="J557" s="23"/>
      <c r="K557" s="23"/>
      <c r="L557" s="23"/>
      <c r="M557" s="149"/>
      <c r="N557" s="24"/>
      <c r="O557" s="24"/>
      <c r="P557" s="24"/>
      <c r="Q557" s="24"/>
      <c r="R557" s="271"/>
      <c r="S557" s="182" t="str">
        <f t="shared" ca="1" si="34"/>
        <v/>
      </c>
      <c r="T557" s="272">
        <f t="shared" ca="1" si="35"/>
        <v>0</v>
      </c>
      <c r="U557" s="184">
        <f t="shared" si="36"/>
        <v>0</v>
      </c>
      <c r="V557" s="277"/>
      <c r="W557" s="42"/>
      <c r="X557" s="42"/>
      <c r="Y557" s="42"/>
      <c r="Z557" s="42"/>
      <c r="AA557" s="42"/>
      <c r="AB557" s="42"/>
      <c r="AC557" s="42"/>
      <c r="AD557" s="42"/>
      <c r="AE557" s="42"/>
      <c r="AF557" s="42"/>
      <c r="AG557" s="42"/>
      <c r="AH557" s="42"/>
      <c r="AI557" s="42"/>
      <c r="AJ557" s="42"/>
    </row>
    <row r="558" spans="1:36" x14ac:dyDescent="0.3">
      <c r="A558" s="55">
        <f t="shared" si="37"/>
        <v>540</v>
      </c>
      <c r="B558" s="23"/>
      <c r="C558" s="23"/>
      <c r="D558" s="23"/>
      <c r="E558" s="35"/>
      <c r="F558" s="23"/>
      <c r="G558" s="23"/>
      <c r="H558" s="23"/>
      <c r="I558" s="23"/>
      <c r="J558" s="23"/>
      <c r="K558" s="23"/>
      <c r="L558" s="23"/>
      <c r="M558" s="149"/>
      <c r="N558" s="24"/>
      <c r="O558" s="24"/>
      <c r="P558" s="24"/>
      <c r="Q558" s="24"/>
      <c r="R558" s="271"/>
      <c r="S558" s="182" t="str">
        <f t="shared" ca="1" si="34"/>
        <v/>
      </c>
      <c r="T558" s="272">
        <f t="shared" ca="1" si="35"/>
        <v>0</v>
      </c>
      <c r="U558" s="184">
        <f t="shared" si="36"/>
        <v>0</v>
      </c>
      <c r="V558" s="277"/>
      <c r="W558" s="42"/>
      <c r="X558" s="42"/>
      <c r="Y558" s="42"/>
      <c r="Z558" s="42"/>
      <c r="AA558" s="42"/>
      <c r="AB558" s="42"/>
      <c r="AC558" s="42"/>
      <c r="AD558" s="42"/>
      <c r="AE558" s="42"/>
      <c r="AF558" s="42"/>
      <c r="AG558" s="42"/>
      <c r="AH558" s="42"/>
      <c r="AI558" s="42"/>
      <c r="AJ558" s="42"/>
    </row>
    <row r="559" spans="1:36" x14ac:dyDescent="0.3">
      <c r="A559" s="55">
        <f t="shared" si="37"/>
        <v>541</v>
      </c>
      <c r="B559" s="23"/>
      <c r="C559" s="23"/>
      <c r="D559" s="23"/>
      <c r="E559" s="35"/>
      <c r="F559" s="23"/>
      <c r="G559" s="23"/>
      <c r="H559" s="23"/>
      <c r="I559" s="23"/>
      <c r="J559" s="23"/>
      <c r="K559" s="23"/>
      <c r="L559" s="23"/>
      <c r="M559" s="149"/>
      <c r="N559" s="24"/>
      <c r="O559" s="24"/>
      <c r="P559" s="24"/>
      <c r="Q559" s="24"/>
      <c r="R559" s="271"/>
      <c r="S559" s="182" t="str">
        <f t="shared" ca="1" si="34"/>
        <v/>
      </c>
      <c r="T559" s="272">
        <f t="shared" ca="1" si="35"/>
        <v>0</v>
      </c>
      <c r="U559" s="184">
        <f t="shared" si="36"/>
        <v>0</v>
      </c>
      <c r="V559" s="277"/>
      <c r="W559" s="42"/>
      <c r="X559" s="42"/>
      <c r="Y559" s="42"/>
      <c r="Z559" s="42"/>
      <c r="AA559" s="42"/>
      <c r="AB559" s="42"/>
      <c r="AC559" s="42"/>
      <c r="AD559" s="42"/>
      <c r="AE559" s="42"/>
      <c r="AF559" s="42"/>
      <c r="AG559" s="42"/>
      <c r="AH559" s="42"/>
      <c r="AI559" s="42"/>
      <c r="AJ559" s="42"/>
    </row>
    <row r="560" spans="1:36" x14ac:dyDescent="0.3">
      <c r="A560" s="55">
        <f t="shared" si="37"/>
        <v>542</v>
      </c>
      <c r="B560" s="23"/>
      <c r="C560" s="23"/>
      <c r="D560" s="23"/>
      <c r="E560" s="35"/>
      <c r="F560" s="23"/>
      <c r="G560" s="23"/>
      <c r="H560" s="23"/>
      <c r="I560" s="23"/>
      <c r="J560" s="23"/>
      <c r="K560" s="23"/>
      <c r="L560" s="23"/>
      <c r="M560" s="149"/>
      <c r="N560" s="24"/>
      <c r="O560" s="24"/>
      <c r="P560" s="24"/>
      <c r="Q560" s="24"/>
      <c r="R560" s="271"/>
      <c r="S560" s="182" t="str">
        <f t="shared" ca="1" si="34"/>
        <v/>
      </c>
      <c r="T560" s="272">
        <f t="shared" ca="1" si="35"/>
        <v>0</v>
      </c>
      <c r="U560" s="184">
        <f t="shared" si="36"/>
        <v>0</v>
      </c>
      <c r="V560" s="277"/>
      <c r="W560" s="42"/>
      <c r="X560" s="42"/>
      <c r="Y560" s="42"/>
      <c r="Z560" s="42"/>
      <c r="AA560" s="42"/>
      <c r="AB560" s="42"/>
      <c r="AC560" s="42"/>
      <c r="AD560" s="42"/>
      <c r="AE560" s="42"/>
      <c r="AF560" s="42"/>
      <c r="AG560" s="42"/>
      <c r="AH560" s="42"/>
      <c r="AI560" s="42"/>
      <c r="AJ560" s="42"/>
    </row>
    <row r="561" spans="1:36" x14ac:dyDescent="0.3">
      <c r="A561" s="55">
        <f t="shared" si="37"/>
        <v>543</v>
      </c>
      <c r="B561" s="23"/>
      <c r="C561" s="23"/>
      <c r="D561" s="23"/>
      <c r="E561" s="35"/>
      <c r="F561" s="23"/>
      <c r="G561" s="23"/>
      <c r="H561" s="23"/>
      <c r="I561" s="23"/>
      <c r="J561" s="23"/>
      <c r="K561" s="23"/>
      <c r="L561" s="23"/>
      <c r="M561" s="149"/>
      <c r="N561" s="24"/>
      <c r="O561" s="24"/>
      <c r="P561" s="24"/>
      <c r="Q561" s="24"/>
      <c r="R561" s="271"/>
      <c r="S561" s="182" t="str">
        <f t="shared" ca="1" si="34"/>
        <v/>
      </c>
      <c r="T561" s="272">
        <f t="shared" ca="1" si="35"/>
        <v>0</v>
      </c>
      <c r="U561" s="184">
        <f t="shared" si="36"/>
        <v>0</v>
      </c>
      <c r="V561" s="277"/>
      <c r="W561" s="42"/>
      <c r="X561" s="42"/>
      <c r="Y561" s="42"/>
      <c r="Z561" s="42"/>
      <c r="AA561" s="42"/>
      <c r="AB561" s="42"/>
      <c r="AC561" s="42"/>
      <c r="AD561" s="42"/>
      <c r="AE561" s="42"/>
      <c r="AF561" s="42"/>
      <c r="AG561" s="42"/>
      <c r="AH561" s="42"/>
      <c r="AI561" s="42"/>
      <c r="AJ561" s="42"/>
    </row>
    <row r="562" spans="1:36" x14ac:dyDescent="0.3">
      <c r="A562" s="55">
        <f t="shared" si="37"/>
        <v>544</v>
      </c>
      <c r="B562" s="23"/>
      <c r="C562" s="23"/>
      <c r="D562" s="23"/>
      <c r="E562" s="35"/>
      <c r="F562" s="23"/>
      <c r="G562" s="23"/>
      <c r="H562" s="23"/>
      <c r="I562" s="23"/>
      <c r="J562" s="23"/>
      <c r="K562" s="23"/>
      <c r="L562" s="23"/>
      <c r="M562" s="149"/>
      <c r="N562" s="24"/>
      <c r="O562" s="24"/>
      <c r="P562" s="24"/>
      <c r="Q562" s="24"/>
      <c r="R562" s="271"/>
      <c r="S562" s="182" t="str">
        <f t="shared" ca="1" si="34"/>
        <v/>
      </c>
      <c r="T562" s="272">
        <f t="shared" ca="1" si="35"/>
        <v>0</v>
      </c>
      <c r="U562" s="184">
        <f t="shared" si="36"/>
        <v>0</v>
      </c>
      <c r="V562" s="277"/>
      <c r="W562" s="42"/>
      <c r="X562" s="42"/>
      <c r="Y562" s="42"/>
      <c r="Z562" s="42"/>
      <c r="AA562" s="42"/>
      <c r="AB562" s="42"/>
      <c r="AC562" s="42"/>
      <c r="AD562" s="42"/>
      <c r="AE562" s="42"/>
      <c r="AF562" s="42"/>
      <c r="AG562" s="42"/>
      <c r="AH562" s="42"/>
      <c r="AI562" s="42"/>
      <c r="AJ562" s="42"/>
    </row>
    <row r="563" spans="1:36" x14ac:dyDescent="0.3">
      <c r="A563" s="55">
        <f t="shared" si="37"/>
        <v>545</v>
      </c>
      <c r="B563" s="23"/>
      <c r="C563" s="23"/>
      <c r="D563" s="23"/>
      <c r="E563" s="35"/>
      <c r="F563" s="23"/>
      <c r="G563" s="23"/>
      <c r="H563" s="23"/>
      <c r="I563" s="23"/>
      <c r="J563" s="23"/>
      <c r="K563" s="23"/>
      <c r="L563" s="23"/>
      <c r="M563" s="149"/>
      <c r="N563" s="24"/>
      <c r="O563" s="24"/>
      <c r="P563" s="24"/>
      <c r="Q563" s="24"/>
      <c r="R563" s="271"/>
      <c r="S563" s="182" t="str">
        <f t="shared" ca="1" si="34"/>
        <v/>
      </c>
      <c r="T563" s="272">
        <f t="shared" ca="1" si="35"/>
        <v>0</v>
      </c>
      <c r="U563" s="184">
        <f t="shared" si="36"/>
        <v>0</v>
      </c>
      <c r="V563" s="277"/>
      <c r="W563" s="42"/>
      <c r="X563" s="42"/>
      <c r="Y563" s="42"/>
      <c r="Z563" s="42"/>
      <c r="AA563" s="42"/>
      <c r="AB563" s="42"/>
      <c r="AC563" s="42"/>
      <c r="AD563" s="42"/>
      <c r="AE563" s="42"/>
      <c r="AF563" s="42"/>
      <c r="AG563" s="42"/>
      <c r="AH563" s="42"/>
      <c r="AI563" s="42"/>
      <c r="AJ563" s="42"/>
    </row>
    <row r="564" spans="1:36" x14ac:dyDescent="0.3">
      <c r="A564" s="55">
        <f t="shared" si="37"/>
        <v>546</v>
      </c>
      <c r="B564" s="23"/>
      <c r="C564" s="23"/>
      <c r="D564" s="23"/>
      <c r="E564" s="35"/>
      <c r="F564" s="23"/>
      <c r="G564" s="23"/>
      <c r="H564" s="23"/>
      <c r="I564" s="23"/>
      <c r="J564" s="23"/>
      <c r="K564" s="23"/>
      <c r="L564" s="23"/>
      <c r="M564" s="149"/>
      <c r="N564" s="24"/>
      <c r="O564" s="24"/>
      <c r="P564" s="24"/>
      <c r="Q564" s="24"/>
      <c r="R564" s="271"/>
      <c r="S564" s="182" t="str">
        <f t="shared" ca="1" si="34"/>
        <v/>
      </c>
      <c r="T564" s="272">
        <f t="shared" ca="1" si="35"/>
        <v>0</v>
      </c>
      <c r="U564" s="184">
        <f t="shared" si="36"/>
        <v>0</v>
      </c>
      <c r="V564" s="277"/>
      <c r="W564" s="42"/>
      <c r="X564" s="42"/>
      <c r="Y564" s="42"/>
      <c r="Z564" s="42"/>
      <c r="AA564" s="42"/>
      <c r="AB564" s="42"/>
      <c r="AC564" s="42"/>
      <c r="AD564" s="42"/>
      <c r="AE564" s="42"/>
      <c r="AF564" s="42"/>
      <c r="AG564" s="42"/>
      <c r="AH564" s="42"/>
      <c r="AI564" s="42"/>
      <c r="AJ564" s="42"/>
    </row>
    <row r="565" spans="1:36" x14ac:dyDescent="0.3">
      <c r="A565" s="55">
        <f t="shared" si="37"/>
        <v>547</v>
      </c>
      <c r="B565" s="23"/>
      <c r="C565" s="23"/>
      <c r="D565" s="23"/>
      <c r="E565" s="35"/>
      <c r="F565" s="23"/>
      <c r="G565" s="23"/>
      <c r="H565" s="23"/>
      <c r="I565" s="23"/>
      <c r="J565" s="23"/>
      <c r="K565" s="23"/>
      <c r="L565" s="23"/>
      <c r="M565" s="149"/>
      <c r="N565" s="24"/>
      <c r="O565" s="24"/>
      <c r="P565" s="24"/>
      <c r="Q565" s="24"/>
      <c r="R565" s="271"/>
      <c r="S565" s="182" t="str">
        <f t="shared" ca="1" si="34"/>
        <v/>
      </c>
      <c r="T565" s="272">
        <f t="shared" ca="1" si="35"/>
        <v>0</v>
      </c>
      <c r="U565" s="184">
        <f t="shared" si="36"/>
        <v>0</v>
      </c>
      <c r="V565" s="277"/>
      <c r="W565" s="42"/>
      <c r="X565" s="42"/>
      <c r="Y565" s="42"/>
      <c r="Z565" s="42"/>
      <c r="AA565" s="42"/>
      <c r="AB565" s="42"/>
      <c r="AC565" s="42"/>
      <c r="AD565" s="42"/>
      <c r="AE565" s="42"/>
      <c r="AF565" s="42"/>
      <c r="AG565" s="42"/>
      <c r="AH565" s="42"/>
      <c r="AI565" s="42"/>
      <c r="AJ565" s="42"/>
    </row>
    <row r="566" spans="1:36" x14ac:dyDescent="0.3">
      <c r="A566" s="55">
        <f t="shared" si="37"/>
        <v>548</v>
      </c>
      <c r="B566" s="23"/>
      <c r="C566" s="23"/>
      <c r="D566" s="23"/>
      <c r="E566" s="35"/>
      <c r="F566" s="23"/>
      <c r="G566" s="23"/>
      <c r="H566" s="23"/>
      <c r="I566" s="23"/>
      <c r="J566" s="23"/>
      <c r="K566" s="23"/>
      <c r="L566" s="23"/>
      <c r="M566" s="149"/>
      <c r="N566" s="24"/>
      <c r="O566" s="24"/>
      <c r="P566" s="24"/>
      <c r="Q566" s="24"/>
      <c r="R566" s="271"/>
      <c r="S566" s="182" t="str">
        <f t="shared" ca="1" si="34"/>
        <v/>
      </c>
      <c r="T566" s="272">
        <f t="shared" ca="1" si="35"/>
        <v>0</v>
      </c>
      <c r="U566" s="184">
        <f t="shared" si="36"/>
        <v>0</v>
      </c>
      <c r="V566" s="277"/>
      <c r="W566" s="42"/>
      <c r="X566" s="42"/>
      <c r="Y566" s="42"/>
      <c r="Z566" s="42"/>
      <c r="AA566" s="42"/>
      <c r="AB566" s="42"/>
      <c r="AC566" s="42"/>
      <c r="AD566" s="42"/>
      <c r="AE566" s="42"/>
      <c r="AF566" s="42"/>
      <c r="AG566" s="42"/>
      <c r="AH566" s="42"/>
      <c r="AI566" s="42"/>
      <c r="AJ566" s="42"/>
    </row>
    <row r="567" spans="1:36" x14ac:dyDescent="0.3">
      <c r="A567" s="55">
        <f t="shared" si="37"/>
        <v>549</v>
      </c>
      <c r="B567" s="23"/>
      <c r="C567" s="23"/>
      <c r="D567" s="23"/>
      <c r="E567" s="35"/>
      <c r="F567" s="23"/>
      <c r="G567" s="23"/>
      <c r="H567" s="23"/>
      <c r="I567" s="23"/>
      <c r="J567" s="23"/>
      <c r="K567" s="23"/>
      <c r="L567" s="23"/>
      <c r="M567" s="149"/>
      <c r="N567" s="24"/>
      <c r="O567" s="24"/>
      <c r="P567" s="24"/>
      <c r="Q567" s="24"/>
      <c r="R567" s="271"/>
      <c r="S567" s="182" t="str">
        <f t="shared" ca="1" si="34"/>
        <v/>
      </c>
      <c r="T567" s="272">
        <f t="shared" ca="1" si="35"/>
        <v>0</v>
      </c>
      <c r="U567" s="184">
        <f t="shared" si="36"/>
        <v>0</v>
      </c>
      <c r="V567" s="277"/>
      <c r="W567" s="42"/>
      <c r="X567" s="42"/>
      <c r="Y567" s="42"/>
      <c r="Z567" s="42"/>
      <c r="AA567" s="42"/>
      <c r="AB567" s="42"/>
      <c r="AC567" s="42"/>
      <c r="AD567" s="42"/>
      <c r="AE567" s="42"/>
      <c r="AF567" s="42"/>
      <c r="AG567" s="42"/>
      <c r="AH567" s="42"/>
      <c r="AI567" s="42"/>
      <c r="AJ567" s="42"/>
    </row>
    <row r="568" spans="1:36" x14ac:dyDescent="0.3">
      <c r="A568" s="55">
        <f t="shared" si="37"/>
        <v>550</v>
      </c>
      <c r="B568" s="23"/>
      <c r="C568" s="23"/>
      <c r="D568" s="23"/>
      <c r="E568" s="35"/>
      <c r="F568" s="23"/>
      <c r="G568" s="23"/>
      <c r="H568" s="23"/>
      <c r="I568" s="23"/>
      <c r="J568" s="23"/>
      <c r="K568" s="23"/>
      <c r="L568" s="23"/>
      <c r="M568" s="149"/>
      <c r="N568" s="24"/>
      <c r="O568" s="24"/>
      <c r="P568" s="24"/>
      <c r="Q568" s="24"/>
      <c r="R568" s="271"/>
      <c r="S568" s="182" t="str">
        <f t="shared" ca="1" si="34"/>
        <v/>
      </c>
      <c r="T568" s="272">
        <f t="shared" ca="1" si="35"/>
        <v>0</v>
      </c>
      <c r="U568" s="184">
        <f t="shared" si="36"/>
        <v>0</v>
      </c>
      <c r="V568" s="277"/>
      <c r="W568" s="42"/>
      <c r="X568" s="42"/>
      <c r="Y568" s="42"/>
      <c r="Z568" s="42"/>
      <c r="AA568" s="42"/>
      <c r="AB568" s="42"/>
      <c r="AC568" s="42"/>
      <c r="AD568" s="42"/>
      <c r="AE568" s="42"/>
      <c r="AF568" s="42"/>
      <c r="AG568" s="42"/>
      <c r="AH568" s="42"/>
      <c r="AI568" s="42"/>
      <c r="AJ568" s="42"/>
    </row>
    <row r="569" spans="1:36" x14ac:dyDescent="0.3">
      <c r="A569" s="55">
        <f t="shared" si="37"/>
        <v>551</v>
      </c>
      <c r="B569" s="23"/>
      <c r="C569" s="23"/>
      <c r="D569" s="23"/>
      <c r="E569" s="35"/>
      <c r="F569" s="23"/>
      <c r="G569" s="23"/>
      <c r="H569" s="23"/>
      <c r="I569" s="23"/>
      <c r="J569" s="23"/>
      <c r="K569" s="23"/>
      <c r="L569" s="23"/>
      <c r="M569" s="149"/>
      <c r="N569" s="24"/>
      <c r="O569" s="24"/>
      <c r="P569" s="24"/>
      <c r="Q569" s="24"/>
      <c r="R569" s="271"/>
      <c r="S569" s="182" t="str">
        <f t="shared" ca="1" si="34"/>
        <v/>
      </c>
      <c r="T569" s="272">
        <f t="shared" ca="1" si="35"/>
        <v>0</v>
      </c>
      <c r="U569" s="184">
        <f t="shared" si="36"/>
        <v>0</v>
      </c>
      <c r="V569" s="277"/>
      <c r="W569" s="42"/>
      <c r="X569" s="42"/>
      <c r="Y569" s="42"/>
      <c r="Z569" s="42"/>
      <c r="AA569" s="42"/>
      <c r="AB569" s="42"/>
      <c r="AC569" s="42"/>
      <c r="AD569" s="42"/>
      <c r="AE569" s="42"/>
      <c r="AF569" s="42"/>
      <c r="AG569" s="42"/>
      <c r="AH569" s="42"/>
      <c r="AI569" s="42"/>
      <c r="AJ569" s="42"/>
    </row>
    <row r="570" spans="1:36" x14ac:dyDescent="0.3">
      <c r="A570" s="55">
        <f t="shared" si="37"/>
        <v>552</v>
      </c>
      <c r="B570" s="23"/>
      <c r="C570" s="23"/>
      <c r="D570" s="23"/>
      <c r="E570" s="35"/>
      <c r="F570" s="23"/>
      <c r="G570" s="23"/>
      <c r="H570" s="23"/>
      <c r="I570" s="23"/>
      <c r="J570" s="23"/>
      <c r="K570" s="23"/>
      <c r="L570" s="23"/>
      <c r="M570" s="149"/>
      <c r="N570" s="24"/>
      <c r="O570" s="24"/>
      <c r="P570" s="24"/>
      <c r="Q570" s="24"/>
      <c r="R570" s="271"/>
      <c r="S570" s="182" t="str">
        <f t="shared" ca="1" si="34"/>
        <v/>
      </c>
      <c r="T570" s="272">
        <f t="shared" ca="1" si="35"/>
        <v>0</v>
      </c>
      <c r="U570" s="184">
        <f t="shared" si="36"/>
        <v>0</v>
      </c>
      <c r="V570" s="277"/>
      <c r="W570" s="42"/>
      <c r="X570" s="42"/>
      <c r="Y570" s="42"/>
      <c r="Z570" s="42"/>
      <c r="AA570" s="42"/>
      <c r="AB570" s="42"/>
      <c r="AC570" s="42"/>
      <c r="AD570" s="42"/>
      <c r="AE570" s="42"/>
      <c r="AF570" s="42"/>
      <c r="AG570" s="42"/>
      <c r="AH570" s="42"/>
      <c r="AI570" s="42"/>
      <c r="AJ570" s="42"/>
    </row>
    <row r="571" spans="1:36" x14ac:dyDescent="0.3">
      <c r="A571" s="55">
        <f t="shared" si="37"/>
        <v>553</v>
      </c>
      <c r="B571" s="23"/>
      <c r="C571" s="23"/>
      <c r="D571" s="23"/>
      <c r="E571" s="35"/>
      <c r="F571" s="23"/>
      <c r="G571" s="23"/>
      <c r="H571" s="23"/>
      <c r="I571" s="23"/>
      <c r="J571" s="23"/>
      <c r="K571" s="23"/>
      <c r="L571" s="23"/>
      <c r="M571" s="149"/>
      <c r="N571" s="24"/>
      <c r="O571" s="24"/>
      <c r="P571" s="24"/>
      <c r="Q571" s="24"/>
      <c r="R571" s="271"/>
      <c r="S571" s="182" t="str">
        <f t="shared" ca="1" si="34"/>
        <v/>
      </c>
      <c r="T571" s="272">
        <f t="shared" ca="1" si="35"/>
        <v>0</v>
      </c>
      <c r="U571" s="184">
        <f t="shared" si="36"/>
        <v>0</v>
      </c>
      <c r="V571" s="277"/>
      <c r="W571" s="42"/>
      <c r="X571" s="42"/>
      <c r="Y571" s="42"/>
      <c r="Z571" s="42"/>
      <c r="AA571" s="42"/>
      <c r="AB571" s="42"/>
      <c r="AC571" s="42"/>
      <c r="AD571" s="42"/>
      <c r="AE571" s="42"/>
      <c r="AF571" s="42"/>
      <c r="AG571" s="42"/>
      <c r="AH571" s="42"/>
      <c r="AI571" s="42"/>
      <c r="AJ571" s="42"/>
    </row>
    <row r="572" spans="1:36" x14ac:dyDescent="0.3">
      <c r="A572" s="55">
        <f t="shared" si="37"/>
        <v>554</v>
      </c>
      <c r="B572" s="23"/>
      <c r="C572" s="23"/>
      <c r="D572" s="23"/>
      <c r="E572" s="35"/>
      <c r="F572" s="23"/>
      <c r="G572" s="23"/>
      <c r="H572" s="23"/>
      <c r="I572" s="23"/>
      <c r="J572" s="23"/>
      <c r="K572" s="23"/>
      <c r="L572" s="23"/>
      <c r="M572" s="149"/>
      <c r="N572" s="24"/>
      <c r="O572" s="24"/>
      <c r="P572" s="24"/>
      <c r="Q572" s="24"/>
      <c r="R572" s="271"/>
      <c r="S572" s="182" t="str">
        <f t="shared" ca="1" si="34"/>
        <v/>
      </c>
      <c r="T572" s="272">
        <f t="shared" ca="1" si="35"/>
        <v>0</v>
      </c>
      <c r="U572" s="184">
        <f t="shared" si="36"/>
        <v>0</v>
      </c>
      <c r="V572" s="277"/>
      <c r="W572" s="42"/>
      <c r="X572" s="42"/>
      <c r="Y572" s="42"/>
      <c r="Z572" s="42"/>
      <c r="AA572" s="42"/>
      <c r="AB572" s="42"/>
      <c r="AC572" s="42"/>
      <c r="AD572" s="42"/>
      <c r="AE572" s="42"/>
      <c r="AF572" s="42"/>
      <c r="AG572" s="42"/>
      <c r="AH572" s="42"/>
      <c r="AI572" s="42"/>
      <c r="AJ572" s="42"/>
    </row>
    <row r="573" spans="1:36" x14ac:dyDescent="0.3">
      <c r="A573" s="55">
        <f t="shared" si="37"/>
        <v>555</v>
      </c>
      <c r="B573" s="23"/>
      <c r="C573" s="23"/>
      <c r="D573" s="23"/>
      <c r="E573" s="35"/>
      <c r="F573" s="23"/>
      <c r="G573" s="23"/>
      <c r="H573" s="23"/>
      <c r="I573" s="23"/>
      <c r="J573" s="23"/>
      <c r="K573" s="23"/>
      <c r="L573" s="23"/>
      <c r="M573" s="149"/>
      <c r="N573" s="24"/>
      <c r="O573" s="24"/>
      <c r="P573" s="24"/>
      <c r="Q573" s="24"/>
      <c r="R573" s="271"/>
      <c r="S573" s="182" t="str">
        <f t="shared" ca="1" si="34"/>
        <v/>
      </c>
      <c r="T573" s="272">
        <f t="shared" ca="1" si="35"/>
        <v>0</v>
      </c>
      <c r="U573" s="184">
        <f t="shared" si="36"/>
        <v>0</v>
      </c>
      <c r="V573" s="277"/>
      <c r="W573" s="42"/>
      <c r="X573" s="42"/>
      <c r="Y573" s="42"/>
      <c r="Z573" s="42"/>
      <c r="AA573" s="42"/>
      <c r="AB573" s="42"/>
      <c r="AC573" s="42"/>
      <c r="AD573" s="42"/>
      <c r="AE573" s="42"/>
      <c r="AF573" s="42"/>
      <c r="AG573" s="42"/>
      <c r="AH573" s="42"/>
      <c r="AI573" s="42"/>
      <c r="AJ573" s="42"/>
    </row>
    <row r="574" spans="1:36" x14ac:dyDescent="0.3">
      <c r="A574" s="55">
        <f t="shared" si="37"/>
        <v>556</v>
      </c>
      <c r="B574" s="23"/>
      <c r="C574" s="23"/>
      <c r="D574" s="23"/>
      <c r="E574" s="35"/>
      <c r="F574" s="23"/>
      <c r="G574" s="23"/>
      <c r="H574" s="23"/>
      <c r="I574" s="23"/>
      <c r="J574" s="23"/>
      <c r="K574" s="23"/>
      <c r="L574" s="23"/>
      <c r="M574" s="149"/>
      <c r="N574" s="24"/>
      <c r="O574" s="24"/>
      <c r="P574" s="24"/>
      <c r="Q574" s="24"/>
      <c r="R574" s="271"/>
      <c r="S574" s="182" t="str">
        <f t="shared" ca="1" si="34"/>
        <v/>
      </c>
      <c r="T574" s="272">
        <f t="shared" ca="1" si="35"/>
        <v>0</v>
      </c>
      <c r="U574" s="184">
        <f t="shared" si="36"/>
        <v>0</v>
      </c>
      <c r="V574" s="277"/>
      <c r="W574" s="42"/>
      <c r="X574" s="42"/>
      <c r="Y574" s="42"/>
      <c r="Z574" s="42"/>
      <c r="AA574" s="42"/>
      <c r="AB574" s="42"/>
      <c r="AC574" s="42"/>
      <c r="AD574" s="42"/>
      <c r="AE574" s="42"/>
      <c r="AF574" s="42"/>
      <c r="AG574" s="42"/>
      <c r="AH574" s="42"/>
      <c r="AI574" s="42"/>
      <c r="AJ574" s="42"/>
    </row>
    <row r="575" spans="1:36" x14ac:dyDescent="0.3">
      <c r="A575" s="55">
        <f t="shared" si="37"/>
        <v>557</v>
      </c>
      <c r="B575" s="23"/>
      <c r="C575" s="23"/>
      <c r="D575" s="23"/>
      <c r="E575" s="35"/>
      <c r="F575" s="23"/>
      <c r="G575" s="23"/>
      <c r="H575" s="23"/>
      <c r="I575" s="23"/>
      <c r="J575" s="23"/>
      <c r="K575" s="23"/>
      <c r="L575" s="23"/>
      <c r="M575" s="149"/>
      <c r="N575" s="24"/>
      <c r="O575" s="24"/>
      <c r="P575" s="24"/>
      <c r="Q575" s="24"/>
      <c r="R575" s="271"/>
      <c r="S575" s="182" t="str">
        <f t="shared" ca="1" si="34"/>
        <v/>
      </c>
      <c r="T575" s="272">
        <f t="shared" ca="1" si="35"/>
        <v>0</v>
      </c>
      <c r="U575" s="184">
        <f t="shared" si="36"/>
        <v>0</v>
      </c>
      <c r="V575" s="277"/>
      <c r="W575" s="42"/>
      <c r="X575" s="42"/>
      <c r="Y575" s="42"/>
      <c r="Z575" s="42"/>
      <c r="AA575" s="42"/>
      <c r="AB575" s="42"/>
      <c r="AC575" s="42"/>
      <c r="AD575" s="42"/>
      <c r="AE575" s="42"/>
      <c r="AF575" s="42"/>
      <c r="AG575" s="42"/>
      <c r="AH575" s="42"/>
      <c r="AI575" s="42"/>
      <c r="AJ575" s="42"/>
    </row>
    <row r="576" spans="1:36" x14ac:dyDescent="0.3">
      <c r="A576" s="55">
        <f t="shared" si="37"/>
        <v>558</v>
      </c>
      <c r="B576" s="23"/>
      <c r="C576" s="23"/>
      <c r="D576" s="23"/>
      <c r="E576" s="35"/>
      <c r="F576" s="23"/>
      <c r="G576" s="23"/>
      <c r="H576" s="23"/>
      <c r="I576" s="23"/>
      <c r="J576" s="23"/>
      <c r="K576" s="23"/>
      <c r="L576" s="23"/>
      <c r="M576" s="149"/>
      <c r="N576" s="24"/>
      <c r="O576" s="24"/>
      <c r="P576" s="24"/>
      <c r="Q576" s="24"/>
      <c r="R576" s="271"/>
      <c r="S576" s="182" t="str">
        <f t="shared" ca="1" si="34"/>
        <v/>
      </c>
      <c r="T576" s="272">
        <f t="shared" ca="1" si="35"/>
        <v>0</v>
      </c>
      <c r="U576" s="184">
        <f t="shared" si="36"/>
        <v>0</v>
      </c>
      <c r="V576" s="277"/>
      <c r="W576" s="42"/>
      <c r="X576" s="42"/>
      <c r="Y576" s="42"/>
      <c r="Z576" s="42"/>
      <c r="AA576" s="42"/>
      <c r="AB576" s="42"/>
      <c r="AC576" s="42"/>
      <c r="AD576" s="42"/>
      <c r="AE576" s="42"/>
      <c r="AF576" s="42"/>
      <c r="AG576" s="42"/>
      <c r="AH576" s="42"/>
      <c r="AI576" s="42"/>
      <c r="AJ576" s="42"/>
    </row>
    <row r="577" spans="1:36" x14ac:dyDescent="0.3">
      <c r="A577" s="55">
        <f t="shared" si="37"/>
        <v>559</v>
      </c>
      <c r="B577" s="23"/>
      <c r="C577" s="23"/>
      <c r="D577" s="23"/>
      <c r="E577" s="35"/>
      <c r="F577" s="23"/>
      <c r="G577" s="23"/>
      <c r="H577" s="23"/>
      <c r="I577" s="23"/>
      <c r="J577" s="23"/>
      <c r="K577" s="23"/>
      <c r="L577" s="23"/>
      <c r="M577" s="149"/>
      <c r="N577" s="24"/>
      <c r="O577" s="24"/>
      <c r="P577" s="24"/>
      <c r="Q577" s="24"/>
      <c r="R577" s="271"/>
      <c r="S577" s="182" t="str">
        <f t="shared" ca="1" si="34"/>
        <v/>
      </c>
      <c r="T577" s="272">
        <f t="shared" ca="1" si="35"/>
        <v>0</v>
      </c>
      <c r="U577" s="184">
        <f t="shared" si="36"/>
        <v>0</v>
      </c>
      <c r="V577" s="277"/>
      <c r="W577" s="42"/>
      <c r="X577" s="42"/>
      <c r="Y577" s="42"/>
      <c r="Z577" s="42"/>
      <c r="AA577" s="42"/>
      <c r="AB577" s="42"/>
      <c r="AC577" s="42"/>
      <c r="AD577" s="42"/>
      <c r="AE577" s="42"/>
      <c r="AF577" s="42"/>
      <c r="AG577" s="42"/>
      <c r="AH577" s="42"/>
      <c r="AI577" s="42"/>
      <c r="AJ577" s="42"/>
    </row>
    <row r="578" spans="1:36" x14ac:dyDescent="0.3">
      <c r="A578" s="55">
        <f t="shared" si="37"/>
        <v>560</v>
      </c>
      <c r="B578" s="23"/>
      <c r="C578" s="23"/>
      <c r="D578" s="23"/>
      <c r="E578" s="35"/>
      <c r="F578" s="23"/>
      <c r="G578" s="23"/>
      <c r="H578" s="23"/>
      <c r="I578" s="23"/>
      <c r="J578" s="23"/>
      <c r="K578" s="23"/>
      <c r="L578" s="23"/>
      <c r="M578" s="149"/>
      <c r="N578" s="24"/>
      <c r="O578" s="24"/>
      <c r="P578" s="24"/>
      <c r="Q578" s="24"/>
      <c r="R578" s="271"/>
      <c r="S578" s="182" t="str">
        <f t="shared" ca="1" si="34"/>
        <v/>
      </c>
      <c r="T578" s="272">
        <f t="shared" ca="1" si="35"/>
        <v>0</v>
      </c>
      <c r="U578" s="184">
        <f t="shared" si="36"/>
        <v>0</v>
      </c>
      <c r="V578" s="277"/>
      <c r="W578" s="42"/>
      <c r="X578" s="42"/>
      <c r="Y578" s="42"/>
      <c r="Z578" s="42"/>
      <c r="AA578" s="42"/>
      <c r="AB578" s="42"/>
      <c r="AC578" s="42"/>
      <c r="AD578" s="42"/>
      <c r="AE578" s="42"/>
      <c r="AF578" s="42"/>
      <c r="AG578" s="42"/>
      <c r="AH578" s="42"/>
      <c r="AI578" s="42"/>
      <c r="AJ578" s="42"/>
    </row>
    <row r="579" spans="1:36" x14ac:dyDescent="0.3">
      <c r="A579" s="55">
        <f t="shared" si="37"/>
        <v>561</v>
      </c>
      <c r="B579" s="23"/>
      <c r="C579" s="23"/>
      <c r="D579" s="23"/>
      <c r="E579" s="35"/>
      <c r="F579" s="23"/>
      <c r="G579" s="23"/>
      <c r="H579" s="23"/>
      <c r="I579" s="23"/>
      <c r="J579" s="23"/>
      <c r="K579" s="23"/>
      <c r="L579" s="23"/>
      <c r="M579" s="149"/>
      <c r="N579" s="24"/>
      <c r="O579" s="24"/>
      <c r="P579" s="24"/>
      <c r="Q579" s="24"/>
      <c r="R579" s="271"/>
      <c r="S579" s="182" t="str">
        <f t="shared" ca="1" si="34"/>
        <v/>
      </c>
      <c r="T579" s="272">
        <f t="shared" ca="1" si="35"/>
        <v>0</v>
      </c>
      <c r="U579" s="184">
        <f t="shared" si="36"/>
        <v>0</v>
      </c>
      <c r="V579" s="277"/>
      <c r="W579" s="42"/>
      <c r="X579" s="42"/>
      <c r="Y579" s="42"/>
      <c r="Z579" s="42"/>
      <c r="AA579" s="42"/>
      <c r="AB579" s="42"/>
      <c r="AC579" s="42"/>
      <c r="AD579" s="42"/>
      <c r="AE579" s="42"/>
      <c r="AF579" s="42"/>
      <c r="AG579" s="42"/>
      <c r="AH579" s="42"/>
      <c r="AI579" s="42"/>
      <c r="AJ579" s="42"/>
    </row>
    <row r="580" spans="1:36" x14ac:dyDescent="0.3">
      <c r="A580" s="55">
        <f t="shared" si="37"/>
        <v>562</v>
      </c>
      <c r="B580" s="23"/>
      <c r="C580" s="23"/>
      <c r="D580" s="23"/>
      <c r="E580" s="35"/>
      <c r="F580" s="23"/>
      <c r="G580" s="23"/>
      <c r="H580" s="23"/>
      <c r="I580" s="23"/>
      <c r="J580" s="23"/>
      <c r="K580" s="23"/>
      <c r="L580" s="23"/>
      <c r="M580" s="149"/>
      <c r="N580" s="24"/>
      <c r="O580" s="24"/>
      <c r="P580" s="24"/>
      <c r="Q580" s="24"/>
      <c r="R580" s="271"/>
      <c r="S580" s="182" t="str">
        <f t="shared" ca="1" si="34"/>
        <v/>
      </c>
      <c r="T580" s="272">
        <f t="shared" ca="1" si="35"/>
        <v>0</v>
      </c>
      <c r="U580" s="184">
        <f t="shared" si="36"/>
        <v>0</v>
      </c>
      <c r="V580" s="277"/>
      <c r="W580" s="42"/>
      <c r="X580" s="42"/>
      <c r="Y580" s="42"/>
      <c r="Z580" s="42"/>
      <c r="AA580" s="42"/>
      <c r="AB580" s="42"/>
      <c r="AC580" s="42"/>
      <c r="AD580" s="42"/>
      <c r="AE580" s="42"/>
      <c r="AF580" s="42"/>
      <c r="AG580" s="42"/>
      <c r="AH580" s="42"/>
      <c r="AI580" s="42"/>
      <c r="AJ580" s="42"/>
    </row>
    <row r="581" spans="1:36" x14ac:dyDescent="0.3">
      <c r="A581" s="55">
        <f t="shared" si="37"/>
        <v>563</v>
      </c>
      <c r="B581" s="23"/>
      <c r="C581" s="23"/>
      <c r="D581" s="23"/>
      <c r="E581" s="35"/>
      <c r="F581" s="23"/>
      <c r="G581" s="23"/>
      <c r="H581" s="23"/>
      <c r="I581" s="23"/>
      <c r="J581" s="23"/>
      <c r="K581" s="23"/>
      <c r="L581" s="23"/>
      <c r="M581" s="149"/>
      <c r="N581" s="24"/>
      <c r="O581" s="24"/>
      <c r="P581" s="24"/>
      <c r="Q581" s="24"/>
      <c r="R581" s="271"/>
      <c r="S581" s="182" t="str">
        <f t="shared" ca="1" si="34"/>
        <v/>
      </c>
      <c r="T581" s="272">
        <f t="shared" ca="1" si="35"/>
        <v>0</v>
      </c>
      <c r="U581" s="184">
        <f t="shared" si="36"/>
        <v>0</v>
      </c>
      <c r="V581" s="277"/>
      <c r="W581" s="42"/>
      <c r="X581" s="42"/>
      <c r="Y581" s="42"/>
      <c r="Z581" s="42"/>
      <c r="AA581" s="42"/>
      <c r="AB581" s="42"/>
      <c r="AC581" s="42"/>
      <c r="AD581" s="42"/>
      <c r="AE581" s="42"/>
      <c r="AF581" s="42"/>
      <c r="AG581" s="42"/>
      <c r="AH581" s="42"/>
      <c r="AI581" s="42"/>
      <c r="AJ581" s="42"/>
    </row>
    <row r="582" spans="1:36" x14ac:dyDescent="0.3">
      <c r="A582" s="55">
        <f t="shared" si="37"/>
        <v>564</v>
      </c>
      <c r="B582" s="23"/>
      <c r="C582" s="23"/>
      <c r="D582" s="23"/>
      <c r="E582" s="35"/>
      <c r="F582" s="23"/>
      <c r="G582" s="23"/>
      <c r="H582" s="23"/>
      <c r="I582" s="23"/>
      <c r="J582" s="23"/>
      <c r="K582" s="23"/>
      <c r="L582" s="23"/>
      <c r="M582" s="149"/>
      <c r="N582" s="24"/>
      <c r="O582" s="24"/>
      <c r="P582" s="24"/>
      <c r="Q582" s="24"/>
      <c r="R582" s="271"/>
      <c r="S582" s="182" t="str">
        <f t="shared" ca="1" si="34"/>
        <v/>
      </c>
      <c r="T582" s="272">
        <f t="shared" ca="1" si="35"/>
        <v>0</v>
      </c>
      <c r="U582" s="184">
        <f t="shared" si="36"/>
        <v>0</v>
      </c>
      <c r="V582" s="277"/>
      <c r="W582" s="42"/>
      <c r="X582" s="42"/>
      <c r="Y582" s="42"/>
      <c r="Z582" s="42"/>
      <c r="AA582" s="42"/>
      <c r="AB582" s="42"/>
      <c r="AC582" s="42"/>
      <c r="AD582" s="42"/>
      <c r="AE582" s="42"/>
      <c r="AF582" s="42"/>
      <c r="AG582" s="42"/>
      <c r="AH582" s="42"/>
      <c r="AI582" s="42"/>
      <c r="AJ582" s="42"/>
    </row>
    <row r="583" spans="1:36" x14ac:dyDescent="0.3">
      <c r="A583" s="55">
        <f t="shared" si="37"/>
        <v>565</v>
      </c>
      <c r="B583" s="23"/>
      <c r="C583" s="23"/>
      <c r="D583" s="23"/>
      <c r="E583" s="35"/>
      <c r="F583" s="23"/>
      <c r="G583" s="23"/>
      <c r="H583" s="23"/>
      <c r="I583" s="23"/>
      <c r="J583" s="23"/>
      <c r="K583" s="23"/>
      <c r="L583" s="23"/>
      <c r="M583" s="149"/>
      <c r="N583" s="24"/>
      <c r="O583" s="24"/>
      <c r="P583" s="24"/>
      <c r="Q583" s="24"/>
      <c r="R583" s="271"/>
      <c r="S583" s="182" t="str">
        <f t="shared" ca="1" si="34"/>
        <v/>
      </c>
      <c r="T583" s="272">
        <f t="shared" ca="1" si="35"/>
        <v>0</v>
      </c>
      <c r="U583" s="184">
        <f t="shared" si="36"/>
        <v>0</v>
      </c>
      <c r="V583" s="277"/>
      <c r="W583" s="42"/>
      <c r="X583" s="42"/>
      <c r="Y583" s="42"/>
      <c r="Z583" s="42"/>
      <c r="AA583" s="42"/>
      <c r="AB583" s="42"/>
      <c r="AC583" s="42"/>
      <c r="AD583" s="42"/>
      <c r="AE583" s="42"/>
      <c r="AF583" s="42"/>
      <c r="AG583" s="42"/>
      <c r="AH583" s="42"/>
      <c r="AI583" s="42"/>
      <c r="AJ583" s="42"/>
    </row>
    <row r="584" spans="1:36" x14ac:dyDescent="0.3">
      <c r="A584" s="55">
        <f t="shared" si="37"/>
        <v>566</v>
      </c>
      <c r="B584" s="23"/>
      <c r="C584" s="23"/>
      <c r="D584" s="23"/>
      <c r="E584" s="35"/>
      <c r="F584" s="23"/>
      <c r="G584" s="23"/>
      <c r="H584" s="23"/>
      <c r="I584" s="23"/>
      <c r="J584" s="23"/>
      <c r="K584" s="23"/>
      <c r="L584" s="23"/>
      <c r="M584" s="149"/>
      <c r="N584" s="24"/>
      <c r="O584" s="24"/>
      <c r="P584" s="24"/>
      <c r="Q584" s="24"/>
      <c r="R584" s="271"/>
      <c r="S584" s="182" t="str">
        <f t="shared" ca="1" si="34"/>
        <v/>
      </c>
      <c r="T584" s="272">
        <f t="shared" ca="1" si="35"/>
        <v>0</v>
      </c>
      <c r="U584" s="184">
        <f t="shared" si="36"/>
        <v>0</v>
      </c>
      <c r="V584" s="277"/>
      <c r="W584" s="42"/>
      <c r="X584" s="42"/>
      <c r="Y584" s="42"/>
      <c r="Z584" s="42"/>
      <c r="AA584" s="42"/>
      <c r="AB584" s="42"/>
      <c r="AC584" s="42"/>
      <c r="AD584" s="42"/>
      <c r="AE584" s="42"/>
      <c r="AF584" s="42"/>
      <c r="AG584" s="42"/>
      <c r="AH584" s="42"/>
      <c r="AI584" s="42"/>
      <c r="AJ584" s="42"/>
    </row>
    <row r="585" spans="1:36" x14ac:dyDescent="0.3">
      <c r="A585" s="55">
        <f t="shared" si="37"/>
        <v>567</v>
      </c>
      <c r="B585" s="23"/>
      <c r="C585" s="23"/>
      <c r="D585" s="23"/>
      <c r="E585" s="35"/>
      <c r="F585" s="23"/>
      <c r="G585" s="23"/>
      <c r="H585" s="23"/>
      <c r="I585" s="23"/>
      <c r="J585" s="23"/>
      <c r="K585" s="23"/>
      <c r="L585" s="23"/>
      <c r="M585" s="149"/>
      <c r="N585" s="24"/>
      <c r="O585" s="24"/>
      <c r="P585" s="24"/>
      <c r="Q585" s="24"/>
      <c r="R585" s="271"/>
      <c r="S585" s="182" t="str">
        <f t="shared" ca="1" si="34"/>
        <v/>
      </c>
      <c r="T585" s="272">
        <f t="shared" ca="1" si="35"/>
        <v>0</v>
      </c>
      <c r="U585" s="184">
        <f t="shared" si="36"/>
        <v>0</v>
      </c>
      <c r="V585" s="277"/>
      <c r="W585" s="42"/>
      <c r="X585" s="42"/>
      <c r="Y585" s="42"/>
      <c r="Z585" s="42"/>
      <c r="AA585" s="42"/>
      <c r="AB585" s="42"/>
      <c r="AC585" s="42"/>
      <c r="AD585" s="42"/>
      <c r="AE585" s="42"/>
      <c r="AF585" s="42"/>
      <c r="AG585" s="42"/>
      <c r="AH585" s="42"/>
      <c r="AI585" s="42"/>
      <c r="AJ585" s="42"/>
    </row>
    <row r="586" spans="1:36" x14ac:dyDescent="0.3">
      <c r="A586" s="55">
        <f t="shared" si="37"/>
        <v>568</v>
      </c>
      <c r="B586" s="23"/>
      <c r="C586" s="23"/>
      <c r="D586" s="23"/>
      <c r="E586" s="35"/>
      <c r="F586" s="23"/>
      <c r="G586" s="23"/>
      <c r="H586" s="23"/>
      <c r="I586" s="23"/>
      <c r="J586" s="23"/>
      <c r="K586" s="23"/>
      <c r="L586" s="23"/>
      <c r="M586" s="149"/>
      <c r="N586" s="24"/>
      <c r="O586" s="24"/>
      <c r="P586" s="24"/>
      <c r="Q586" s="24"/>
      <c r="R586" s="271"/>
      <c r="S586" s="182" t="str">
        <f t="shared" ca="1" si="34"/>
        <v/>
      </c>
      <c r="T586" s="272">
        <f t="shared" ca="1" si="35"/>
        <v>0</v>
      </c>
      <c r="U586" s="184">
        <f t="shared" si="36"/>
        <v>0</v>
      </c>
      <c r="V586" s="277"/>
      <c r="W586" s="42"/>
      <c r="X586" s="42"/>
      <c r="Y586" s="42"/>
      <c r="Z586" s="42"/>
      <c r="AA586" s="42"/>
      <c r="AB586" s="42"/>
      <c r="AC586" s="42"/>
      <c r="AD586" s="42"/>
      <c r="AE586" s="42"/>
      <c r="AF586" s="42"/>
      <c r="AG586" s="42"/>
      <c r="AH586" s="42"/>
      <c r="AI586" s="42"/>
      <c r="AJ586" s="42"/>
    </row>
    <row r="587" spans="1:36" x14ac:dyDescent="0.3">
      <c r="A587" s="55">
        <f t="shared" si="37"/>
        <v>569</v>
      </c>
      <c r="B587" s="23"/>
      <c r="C587" s="23"/>
      <c r="D587" s="23"/>
      <c r="E587" s="35"/>
      <c r="F587" s="23"/>
      <c r="G587" s="23"/>
      <c r="H587" s="23"/>
      <c r="I587" s="23"/>
      <c r="J587" s="23"/>
      <c r="K587" s="23"/>
      <c r="L587" s="23"/>
      <c r="M587" s="149"/>
      <c r="N587" s="24"/>
      <c r="O587" s="24"/>
      <c r="P587" s="24"/>
      <c r="Q587" s="24"/>
      <c r="R587" s="271"/>
      <c r="S587" s="182" t="str">
        <f t="shared" ca="1" si="34"/>
        <v/>
      </c>
      <c r="T587" s="272">
        <f t="shared" ca="1" si="35"/>
        <v>0</v>
      </c>
      <c r="U587" s="184">
        <f t="shared" si="36"/>
        <v>0</v>
      </c>
      <c r="V587" s="277"/>
      <c r="W587" s="42"/>
      <c r="X587" s="42"/>
      <c r="Y587" s="42"/>
      <c r="Z587" s="42"/>
      <c r="AA587" s="42"/>
      <c r="AB587" s="42"/>
      <c r="AC587" s="42"/>
      <c r="AD587" s="42"/>
      <c r="AE587" s="42"/>
      <c r="AF587" s="42"/>
      <c r="AG587" s="42"/>
      <c r="AH587" s="42"/>
      <c r="AI587" s="42"/>
      <c r="AJ587" s="42"/>
    </row>
    <row r="588" spans="1:36" x14ac:dyDescent="0.3">
      <c r="A588" s="55">
        <f t="shared" si="37"/>
        <v>570</v>
      </c>
      <c r="B588" s="23"/>
      <c r="C588" s="23"/>
      <c r="D588" s="23"/>
      <c r="E588" s="35"/>
      <c r="F588" s="23"/>
      <c r="G588" s="23"/>
      <c r="H588" s="23"/>
      <c r="I588" s="23"/>
      <c r="J588" s="23"/>
      <c r="K588" s="23"/>
      <c r="L588" s="23"/>
      <c r="M588" s="149"/>
      <c r="N588" s="24"/>
      <c r="O588" s="24"/>
      <c r="P588" s="24"/>
      <c r="Q588" s="24"/>
      <c r="R588" s="271"/>
      <c r="S588" s="182" t="str">
        <f t="shared" ca="1" si="34"/>
        <v/>
      </c>
      <c r="T588" s="272">
        <f t="shared" ca="1" si="35"/>
        <v>0</v>
      </c>
      <c r="U588" s="184">
        <f t="shared" si="36"/>
        <v>0</v>
      </c>
      <c r="V588" s="277"/>
      <c r="W588" s="42"/>
      <c r="X588" s="42"/>
      <c r="Y588" s="42"/>
      <c r="Z588" s="42"/>
      <c r="AA588" s="42"/>
      <c r="AB588" s="42"/>
      <c r="AC588" s="42"/>
      <c r="AD588" s="42"/>
      <c r="AE588" s="42"/>
      <c r="AF588" s="42"/>
      <c r="AG588" s="42"/>
      <c r="AH588" s="42"/>
      <c r="AI588" s="42"/>
      <c r="AJ588" s="42"/>
    </row>
    <row r="589" spans="1:36" x14ac:dyDescent="0.3">
      <c r="A589" s="55">
        <f t="shared" si="37"/>
        <v>571</v>
      </c>
      <c r="B589" s="23"/>
      <c r="C589" s="23"/>
      <c r="D589" s="23"/>
      <c r="E589" s="35"/>
      <c r="F589" s="23"/>
      <c r="G589" s="23"/>
      <c r="H589" s="23"/>
      <c r="I589" s="23"/>
      <c r="J589" s="23"/>
      <c r="K589" s="23"/>
      <c r="L589" s="23"/>
      <c r="M589" s="149"/>
      <c r="N589" s="24"/>
      <c r="O589" s="24"/>
      <c r="P589" s="24"/>
      <c r="Q589" s="24"/>
      <c r="R589" s="271"/>
      <c r="S589" s="182" t="str">
        <f t="shared" ca="1" si="34"/>
        <v/>
      </c>
      <c r="T589" s="272">
        <f t="shared" ca="1" si="35"/>
        <v>0</v>
      </c>
      <c r="U589" s="184">
        <f t="shared" si="36"/>
        <v>0</v>
      </c>
      <c r="V589" s="277"/>
      <c r="W589" s="42"/>
      <c r="X589" s="42"/>
      <c r="Y589" s="42"/>
      <c r="Z589" s="42"/>
      <c r="AA589" s="42"/>
      <c r="AB589" s="42"/>
      <c r="AC589" s="42"/>
      <c r="AD589" s="42"/>
      <c r="AE589" s="42"/>
      <c r="AF589" s="42"/>
      <c r="AG589" s="42"/>
      <c r="AH589" s="42"/>
      <c r="AI589" s="42"/>
      <c r="AJ589" s="42"/>
    </row>
    <row r="590" spans="1:36" x14ac:dyDescent="0.3">
      <c r="A590" s="55">
        <f t="shared" si="37"/>
        <v>572</v>
      </c>
      <c r="B590" s="23"/>
      <c r="C590" s="23"/>
      <c r="D590" s="23"/>
      <c r="E590" s="35"/>
      <c r="F590" s="23"/>
      <c r="G590" s="23"/>
      <c r="H590" s="23"/>
      <c r="I590" s="23"/>
      <c r="J590" s="23"/>
      <c r="K590" s="23"/>
      <c r="L590" s="23"/>
      <c r="M590" s="149"/>
      <c r="N590" s="24"/>
      <c r="O590" s="24"/>
      <c r="P590" s="24"/>
      <c r="Q590" s="24"/>
      <c r="R590" s="271"/>
      <c r="S590" s="182" t="str">
        <f t="shared" ca="1" si="34"/>
        <v/>
      </c>
      <c r="T590" s="272">
        <f t="shared" ca="1" si="35"/>
        <v>0</v>
      </c>
      <c r="U590" s="184">
        <f t="shared" si="36"/>
        <v>0</v>
      </c>
      <c r="V590" s="277"/>
      <c r="W590" s="42"/>
      <c r="X590" s="42"/>
      <c r="Y590" s="42"/>
      <c r="Z590" s="42"/>
      <c r="AA590" s="42"/>
      <c r="AB590" s="42"/>
      <c r="AC590" s="42"/>
      <c r="AD590" s="42"/>
      <c r="AE590" s="42"/>
      <c r="AF590" s="42"/>
      <c r="AG590" s="42"/>
      <c r="AH590" s="42"/>
      <c r="AI590" s="42"/>
      <c r="AJ590" s="42"/>
    </row>
    <row r="591" spans="1:36" x14ac:dyDescent="0.3">
      <c r="A591" s="55">
        <f t="shared" si="37"/>
        <v>573</v>
      </c>
      <c r="B591" s="23"/>
      <c r="C591" s="23"/>
      <c r="D591" s="23"/>
      <c r="E591" s="35"/>
      <c r="F591" s="23"/>
      <c r="G591" s="23"/>
      <c r="H591" s="23"/>
      <c r="I591" s="23"/>
      <c r="J591" s="23"/>
      <c r="K591" s="23"/>
      <c r="L591" s="23"/>
      <c r="M591" s="149"/>
      <c r="N591" s="24"/>
      <c r="O591" s="24"/>
      <c r="P591" s="24"/>
      <c r="Q591" s="24"/>
      <c r="R591" s="271"/>
      <c r="S591" s="182" t="str">
        <f t="shared" ca="1" si="34"/>
        <v/>
      </c>
      <c r="T591" s="272">
        <f t="shared" ca="1" si="35"/>
        <v>0</v>
      </c>
      <c r="U591" s="184">
        <f t="shared" si="36"/>
        <v>0</v>
      </c>
      <c r="V591" s="277"/>
      <c r="W591" s="42"/>
      <c r="X591" s="42"/>
      <c r="Y591" s="42"/>
      <c r="Z591" s="42"/>
      <c r="AA591" s="42"/>
      <c r="AB591" s="42"/>
      <c r="AC591" s="42"/>
      <c r="AD591" s="42"/>
      <c r="AE591" s="42"/>
      <c r="AF591" s="42"/>
      <c r="AG591" s="42"/>
      <c r="AH591" s="42"/>
      <c r="AI591" s="42"/>
      <c r="AJ591" s="42"/>
    </row>
    <row r="592" spans="1:36" x14ac:dyDescent="0.3">
      <c r="A592" s="55">
        <f t="shared" si="37"/>
        <v>574</v>
      </c>
      <c r="B592" s="23"/>
      <c r="C592" s="23"/>
      <c r="D592" s="23"/>
      <c r="E592" s="35"/>
      <c r="F592" s="23"/>
      <c r="G592" s="23"/>
      <c r="H592" s="23"/>
      <c r="I592" s="23"/>
      <c r="J592" s="23"/>
      <c r="K592" s="23"/>
      <c r="L592" s="23"/>
      <c r="M592" s="149"/>
      <c r="N592" s="24"/>
      <c r="O592" s="24"/>
      <c r="P592" s="24"/>
      <c r="Q592" s="24"/>
      <c r="R592" s="271"/>
      <c r="S592" s="182" t="str">
        <f t="shared" ca="1" si="34"/>
        <v/>
      </c>
      <c r="T592" s="272">
        <f t="shared" ca="1" si="35"/>
        <v>0</v>
      </c>
      <c r="U592" s="184">
        <f t="shared" si="36"/>
        <v>0</v>
      </c>
      <c r="V592" s="277"/>
      <c r="W592" s="42"/>
      <c r="X592" s="42"/>
      <c r="Y592" s="42"/>
      <c r="Z592" s="42"/>
      <c r="AA592" s="42"/>
      <c r="AB592" s="42"/>
      <c r="AC592" s="42"/>
      <c r="AD592" s="42"/>
      <c r="AE592" s="42"/>
      <c r="AF592" s="42"/>
      <c r="AG592" s="42"/>
      <c r="AH592" s="42"/>
      <c r="AI592" s="42"/>
      <c r="AJ592" s="42"/>
    </row>
    <row r="593" spans="1:36" x14ac:dyDescent="0.3">
      <c r="A593" s="55">
        <f t="shared" si="37"/>
        <v>575</v>
      </c>
      <c r="B593" s="23"/>
      <c r="C593" s="23"/>
      <c r="D593" s="23"/>
      <c r="E593" s="35"/>
      <c r="F593" s="23"/>
      <c r="G593" s="23"/>
      <c r="H593" s="23"/>
      <c r="I593" s="23"/>
      <c r="J593" s="23"/>
      <c r="K593" s="23"/>
      <c r="L593" s="23"/>
      <c r="M593" s="149"/>
      <c r="N593" s="24"/>
      <c r="O593" s="24"/>
      <c r="P593" s="24"/>
      <c r="Q593" s="24"/>
      <c r="R593" s="271"/>
      <c r="S593" s="182" t="str">
        <f t="shared" ca="1" si="34"/>
        <v/>
      </c>
      <c r="T593" s="272">
        <f t="shared" ca="1" si="35"/>
        <v>0</v>
      </c>
      <c r="U593" s="184">
        <f t="shared" si="36"/>
        <v>0</v>
      </c>
      <c r="V593" s="277"/>
      <c r="W593" s="42"/>
      <c r="X593" s="42"/>
      <c r="Y593" s="42"/>
      <c r="Z593" s="42"/>
      <c r="AA593" s="42"/>
      <c r="AB593" s="42"/>
      <c r="AC593" s="42"/>
      <c r="AD593" s="42"/>
      <c r="AE593" s="42"/>
      <c r="AF593" s="42"/>
      <c r="AG593" s="42"/>
      <c r="AH593" s="42"/>
      <c r="AI593" s="42"/>
      <c r="AJ593" s="42"/>
    </row>
    <row r="594" spans="1:36" x14ac:dyDescent="0.3">
      <c r="A594" s="55">
        <f t="shared" si="37"/>
        <v>576</v>
      </c>
      <c r="B594" s="23"/>
      <c r="C594" s="23"/>
      <c r="D594" s="23"/>
      <c r="E594" s="35"/>
      <c r="F594" s="23"/>
      <c r="G594" s="23"/>
      <c r="H594" s="23"/>
      <c r="I594" s="23"/>
      <c r="J594" s="23"/>
      <c r="K594" s="23"/>
      <c r="L594" s="23"/>
      <c r="M594" s="149"/>
      <c r="N594" s="24"/>
      <c r="O594" s="24"/>
      <c r="P594" s="24"/>
      <c r="Q594" s="24"/>
      <c r="R594" s="271"/>
      <c r="S594" s="182" t="str">
        <f t="shared" ca="1" si="34"/>
        <v/>
      </c>
      <c r="T594" s="272">
        <f t="shared" ca="1" si="35"/>
        <v>0</v>
      </c>
      <c r="U594" s="184">
        <f t="shared" si="36"/>
        <v>0</v>
      </c>
      <c r="V594" s="277"/>
      <c r="W594" s="42"/>
      <c r="X594" s="42"/>
      <c r="Y594" s="42"/>
      <c r="Z594" s="42"/>
      <c r="AA594" s="42"/>
      <c r="AB594" s="42"/>
      <c r="AC594" s="42"/>
      <c r="AD594" s="42"/>
      <c r="AE594" s="42"/>
      <c r="AF594" s="42"/>
      <c r="AG594" s="42"/>
      <c r="AH594" s="42"/>
      <c r="AI594" s="42"/>
      <c r="AJ594" s="42"/>
    </row>
    <row r="595" spans="1:36" x14ac:dyDescent="0.3">
      <c r="A595" s="55">
        <f t="shared" si="37"/>
        <v>577</v>
      </c>
      <c r="B595" s="23"/>
      <c r="C595" s="23"/>
      <c r="D595" s="23"/>
      <c r="E595" s="35"/>
      <c r="F595" s="23"/>
      <c r="G595" s="23"/>
      <c r="H595" s="23"/>
      <c r="I595" s="23"/>
      <c r="J595" s="23"/>
      <c r="K595" s="23"/>
      <c r="L595" s="23"/>
      <c r="M595" s="149"/>
      <c r="N595" s="24"/>
      <c r="O595" s="24"/>
      <c r="P595" s="24"/>
      <c r="Q595" s="24"/>
      <c r="R595" s="271"/>
      <c r="S595" s="182" t="str">
        <f t="shared" ref="S595:S658" ca="1" si="38">IF(AND(T595&gt;14,T595&lt;35,OR($G595="African",$G595="Coloured",$G595="Indian")),"Yes","")</f>
        <v/>
      </c>
      <c r="T595" s="272">
        <f t="shared" ref="T595:T658" ca="1" si="39">IFERROR(((NOW()-DATE(U595&amp;LEFT($E595,2),MID($E595,3,2),MID($E595,5,2)))/365),0)</f>
        <v>0</v>
      </c>
      <c r="U595" s="184">
        <f t="shared" ref="U595:U658" si="40">IFERROR(IF(VALUE(LEFT($E595,2))&lt;25,20,19),0)</f>
        <v>0</v>
      </c>
      <c r="V595" s="277"/>
      <c r="W595" s="42"/>
      <c r="X595" s="42"/>
      <c r="Y595" s="42"/>
      <c r="Z595" s="42"/>
      <c r="AA595" s="42"/>
      <c r="AB595" s="42"/>
      <c r="AC595" s="42"/>
      <c r="AD595" s="42"/>
      <c r="AE595" s="42"/>
      <c r="AF595" s="42"/>
      <c r="AG595" s="42"/>
      <c r="AH595" s="42"/>
      <c r="AI595" s="42"/>
      <c r="AJ595" s="42"/>
    </row>
    <row r="596" spans="1:36" x14ac:dyDescent="0.3">
      <c r="A596" s="55">
        <f t="shared" si="37"/>
        <v>578</v>
      </c>
      <c r="B596" s="23"/>
      <c r="C596" s="23"/>
      <c r="D596" s="23"/>
      <c r="E596" s="35"/>
      <c r="F596" s="23"/>
      <c r="G596" s="23"/>
      <c r="H596" s="23"/>
      <c r="I596" s="23"/>
      <c r="J596" s="23"/>
      <c r="K596" s="23"/>
      <c r="L596" s="23"/>
      <c r="M596" s="149"/>
      <c r="N596" s="24"/>
      <c r="O596" s="24"/>
      <c r="P596" s="24"/>
      <c r="Q596" s="24"/>
      <c r="R596" s="271"/>
      <c r="S596" s="182" t="str">
        <f t="shared" ca="1" si="38"/>
        <v/>
      </c>
      <c r="T596" s="272">
        <f t="shared" ca="1" si="39"/>
        <v>0</v>
      </c>
      <c r="U596" s="184">
        <f t="shared" si="40"/>
        <v>0</v>
      </c>
      <c r="V596" s="277"/>
      <c r="W596" s="42"/>
      <c r="X596" s="42"/>
      <c r="Y596" s="42"/>
      <c r="Z596" s="42"/>
      <c r="AA596" s="42"/>
      <c r="AB596" s="42"/>
      <c r="AC596" s="42"/>
      <c r="AD596" s="42"/>
      <c r="AE596" s="42"/>
      <c r="AF596" s="42"/>
      <c r="AG596" s="42"/>
      <c r="AH596" s="42"/>
      <c r="AI596" s="42"/>
      <c r="AJ596" s="42"/>
    </row>
    <row r="597" spans="1:36" x14ac:dyDescent="0.3">
      <c r="A597" s="55">
        <f t="shared" ref="A597:A660" si="41">A596+1</f>
        <v>579</v>
      </c>
      <c r="B597" s="23"/>
      <c r="C597" s="23"/>
      <c r="D597" s="23"/>
      <c r="E597" s="35"/>
      <c r="F597" s="23"/>
      <c r="G597" s="23"/>
      <c r="H597" s="23"/>
      <c r="I597" s="23"/>
      <c r="J597" s="23"/>
      <c r="K597" s="23"/>
      <c r="L597" s="23"/>
      <c r="M597" s="149"/>
      <c r="N597" s="24"/>
      <c r="O597" s="24"/>
      <c r="P597" s="24"/>
      <c r="Q597" s="24"/>
      <c r="R597" s="271"/>
      <c r="S597" s="182" t="str">
        <f t="shared" ca="1" si="38"/>
        <v/>
      </c>
      <c r="T597" s="272">
        <f t="shared" ca="1" si="39"/>
        <v>0</v>
      </c>
      <c r="U597" s="184">
        <f t="shared" si="40"/>
        <v>0</v>
      </c>
      <c r="V597" s="277"/>
      <c r="W597" s="42"/>
      <c r="X597" s="42"/>
      <c r="Y597" s="42"/>
      <c r="Z597" s="42"/>
      <c r="AA597" s="42"/>
      <c r="AB597" s="42"/>
      <c r="AC597" s="42"/>
      <c r="AD597" s="42"/>
      <c r="AE597" s="42"/>
      <c r="AF597" s="42"/>
      <c r="AG597" s="42"/>
      <c r="AH597" s="42"/>
      <c r="AI597" s="42"/>
      <c r="AJ597" s="42"/>
    </row>
    <row r="598" spans="1:36" x14ac:dyDescent="0.3">
      <c r="A598" s="55">
        <f t="shared" si="41"/>
        <v>580</v>
      </c>
      <c r="B598" s="23"/>
      <c r="C598" s="23"/>
      <c r="D598" s="23"/>
      <c r="E598" s="35"/>
      <c r="F598" s="23"/>
      <c r="G598" s="23"/>
      <c r="H598" s="23"/>
      <c r="I598" s="23"/>
      <c r="J598" s="23"/>
      <c r="K598" s="23"/>
      <c r="L598" s="23"/>
      <c r="M598" s="149"/>
      <c r="N598" s="24"/>
      <c r="O598" s="24"/>
      <c r="P598" s="24"/>
      <c r="Q598" s="24"/>
      <c r="R598" s="271"/>
      <c r="S598" s="182" t="str">
        <f t="shared" ca="1" si="38"/>
        <v/>
      </c>
      <c r="T598" s="272">
        <f t="shared" ca="1" si="39"/>
        <v>0</v>
      </c>
      <c r="U598" s="184">
        <f t="shared" si="40"/>
        <v>0</v>
      </c>
      <c r="V598" s="277"/>
      <c r="W598" s="42"/>
      <c r="X598" s="42"/>
      <c r="Y598" s="42"/>
      <c r="Z598" s="42"/>
      <c r="AA598" s="42"/>
      <c r="AB598" s="42"/>
      <c r="AC598" s="42"/>
      <c r="AD598" s="42"/>
      <c r="AE598" s="42"/>
      <c r="AF598" s="42"/>
      <c r="AG598" s="42"/>
      <c r="AH598" s="42"/>
      <c r="AI598" s="42"/>
      <c r="AJ598" s="42"/>
    </row>
    <row r="599" spans="1:36" x14ac:dyDescent="0.3">
      <c r="A599" s="55">
        <f t="shared" si="41"/>
        <v>581</v>
      </c>
      <c r="B599" s="23"/>
      <c r="C599" s="23"/>
      <c r="D599" s="23"/>
      <c r="E599" s="35"/>
      <c r="F599" s="23"/>
      <c r="G599" s="23"/>
      <c r="H599" s="23"/>
      <c r="I599" s="23"/>
      <c r="J599" s="23"/>
      <c r="K599" s="23"/>
      <c r="L599" s="23"/>
      <c r="M599" s="149"/>
      <c r="N599" s="24"/>
      <c r="O599" s="24"/>
      <c r="P599" s="24"/>
      <c r="Q599" s="24"/>
      <c r="R599" s="271"/>
      <c r="S599" s="182" t="str">
        <f t="shared" ca="1" si="38"/>
        <v/>
      </c>
      <c r="T599" s="272">
        <f t="shared" ca="1" si="39"/>
        <v>0</v>
      </c>
      <c r="U599" s="184">
        <f t="shared" si="40"/>
        <v>0</v>
      </c>
      <c r="V599" s="277"/>
      <c r="W599" s="42"/>
      <c r="X599" s="42"/>
      <c r="Y599" s="42"/>
      <c r="Z599" s="42"/>
      <c r="AA599" s="42"/>
      <c r="AB599" s="42"/>
      <c r="AC599" s="42"/>
      <c r="AD599" s="42"/>
      <c r="AE599" s="42"/>
      <c r="AF599" s="42"/>
      <c r="AG599" s="42"/>
      <c r="AH599" s="42"/>
      <c r="AI599" s="42"/>
      <c r="AJ599" s="42"/>
    </row>
    <row r="600" spans="1:36" x14ac:dyDescent="0.3">
      <c r="A600" s="55">
        <f t="shared" si="41"/>
        <v>582</v>
      </c>
      <c r="B600" s="23"/>
      <c r="C600" s="23"/>
      <c r="D600" s="23"/>
      <c r="E600" s="35"/>
      <c r="F600" s="23"/>
      <c r="G600" s="23"/>
      <c r="H600" s="23"/>
      <c r="I600" s="23"/>
      <c r="J600" s="23"/>
      <c r="K600" s="23"/>
      <c r="L600" s="23"/>
      <c r="M600" s="149"/>
      <c r="N600" s="24"/>
      <c r="O600" s="24"/>
      <c r="P600" s="24"/>
      <c r="Q600" s="24"/>
      <c r="R600" s="271"/>
      <c r="S600" s="182" t="str">
        <f t="shared" ca="1" si="38"/>
        <v/>
      </c>
      <c r="T600" s="272">
        <f t="shared" ca="1" si="39"/>
        <v>0</v>
      </c>
      <c r="U600" s="184">
        <f t="shared" si="40"/>
        <v>0</v>
      </c>
      <c r="V600" s="277"/>
      <c r="W600" s="42"/>
      <c r="X600" s="42"/>
      <c r="Y600" s="42"/>
      <c r="Z600" s="42"/>
      <c r="AA600" s="42"/>
      <c r="AB600" s="42"/>
      <c r="AC600" s="42"/>
      <c r="AD600" s="42"/>
      <c r="AE600" s="42"/>
      <c r="AF600" s="42"/>
      <c r="AG600" s="42"/>
      <c r="AH600" s="42"/>
      <c r="AI600" s="42"/>
      <c r="AJ600" s="42"/>
    </row>
    <row r="601" spans="1:36" x14ac:dyDescent="0.3">
      <c r="A601" s="55">
        <f t="shared" si="41"/>
        <v>583</v>
      </c>
      <c r="B601" s="23"/>
      <c r="C601" s="23"/>
      <c r="D601" s="23"/>
      <c r="E601" s="35"/>
      <c r="F601" s="23"/>
      <c r="G601" s="23"/>
      <c r="H601" s="23"/>
      <c r="I601" s="23"/>
      <c r="J601" s="23"/>
      <c r="K601" s="23"/>
      <c r="L601" s="23"/>
      <c r="M601" s="149"/>
      <c r="N601" s="24"/>
      <c r="O601" s="24"/>
      <c r="P601" s="24"/>
      <c r="Q601" s="24"/>
      <c r="R601" s="271"/>
      <c r="S601" s="182" t="str">
        <f t="shared" ca="1" si="38"/>
        <v/>
      </c>
      <c r="T601" s="272">
        <f t="shared" ca="1" si="39"/>
        <v>0</v>
      </c>
      <c r="U601" s="184">
        <f t="shared" si="40"/>
        <v>0</v>
      </c>
      <c r="V601" s="277"/>
      <c r="W601" s="42"/>
      <c r="X601" s="42"/>
      <c r="Y601" s="42"/>
      <c r="Z601" s="42"/>
      <c r="AA601" s="42"/>
      <c r="AB601" s="42"/>
      <c r="AC601" s="42"/>
      <c r="AD601" s="42"/>
      <c r="AE601" s="42"/>
      <c r="AF601" s="42"/>
      <c r="AG601" s="42"/>
      <c r="AH601" s="42"/>
      <c r="AI601" s="42"/>
      <c r="AJ601" s="42"/>
    </row>
    <row r="602" spans="1:36" x14ac:dyDescent="0.3">
      <c r="A602" s="55">
        <f t="shared" si="41"/>
        <v>584</v>
      </c>
      <c r="B602" s="23"/>
      <c r="C602" s="23"/>
      <c r="D602" s="23"/>
      <c r="E602" s="35"/>
      <c r="F602" s="23"/>
      <c r="G602" s="23"/>
      <c r="H602" s="23"/>
      <c r="I602" s="23"/>
      <c r="J602" s="23"/>
      <c r="K602" s="23"/>
      <c r="L602" s="23"/>
      <c r="M602" s="149"/>
      <c r="N602" s="24"/>
      <c r="O602" s="24"/>
      <c r="P602" s="24"/>
      <c r="Q602" s="24"/>
      <c r="R602" s="271"/>
      <c r="S602" s="182" t="str">
        <f t="shared" ca="1" si="38"/>
        <v/>
      </c>
      <c r="T602" s="272">
        <f t="shared" ca="1" si="39"/>
        <v>0</v>
      </c>
      <c r="U602" s="184">
        <f t="shared" si="40"/>
        <v>0</v>
      </c>
      <c r="V602" s="277"/>
      <c r="W602" s="42"/>
      <c r="X602" s="42"/>
      <c r="Y602" s="42"/>
      <c r="Z602" s="42"/>
      <c r="AA602" s="42"/>
      <c r="AB602" s="42"/>
      <c r="AC602" s="42"/>
      <c r="AD602" s="42"/>
      <c r="AE602" s="42"/>
      <c r="AF602" s="42"/>
      <c r="AG602" s="42"/>
      <c r="AH602" s="42"/>
      <c r="AI602" s="42"/>
      <c r="AJ602" s="42"/>
    </row>
    <row r="603" spans="1:36" x14ac:dyDescent="0.3">
      <c r="A603" s="55">
        <f t="shared" si="41"/>
        <v>585</v>
      </c>
      <c r="B603" s="23"/>
      <c r="C603" s="23"/>
      <c r="D603" s="23"/>
      <c r="E603" s="35"/>
      <c r="F603" s="23"/>
      <c r="G603" s="23"/>
      <c r="H603" s="23"/>
      <c r="I603" s="23"/>
      <c r="J603" s="23"/>
      <c r="K603" s="23"/>
      <c r="L603" s="23"/>
      <c r="M603" s="149"/>
      <c r="N603" s="24"/>
      <c r="O603" s="24"/>
      <c r="P603" s="24"/>
      <c r="Q603" s="24"/>
      <c r="R603" s="271"/>
      <c r="S603" s="182" t="str">
        <f t="shared" ca="1" si="38"/>
        <v/>
      </c>
      <c r="T603" s="272">
        <f t="shared" ca="1" si="39"/>
        <v>0</v>
      </c>
      <c r="U603" s="184">
        <f t="shared" si="40"/>
        <v>0</v>
      </c>
      <c r="V603" s="277"/>
      <c r="W603" s="42"/>
      <c r="X603" s="42"/>
      <c r="Y603" s="42"/>
      <c r="Z603" s="42"/>
      <c r="AA603" s="42"/>
      <c r="AB603" s="42"/>
      <c r="AC603" s="42"/>
      <c r="AD603" s="42"/>
      <c r="AE603" s="42"/>
      <c r="AF603" s="42"/>
      <c r="AG603" s="42"/>
      <c r="AH603" s="42"/>
      <c r="AI603" s="42"/>
      <c r="AJ603" s="42"/>
    </row>
    <row r="604" spans="1:36" x14ac:dyDescent="0.3">
      <c r="A604" s="55">
        <f t="shared" si="41"/>
        <v>586</v>
      </c>
      <c r="B604" s="23"/>
      <c r="C604" s="23"/>
      <c r="D604" s="23"/>
      <c r="E604" s="35"/>
      <c r="F604" s="23"/>
      <c r="G604" s="23"/>
      <c r="H604" s="23"/>
      <c r="I604" s="23"/>
      <c r="J604" s="23"/>
      <c r="K604" s="23"/>
      <c r="L604" s="23"/>
      <c r="M604" s="149"/>
      <c r="N604" s="24"/>
      <c r="O604" s="24"/>
      <c r="P604" s="24"/>
      <c r="Q604" s="24"/>
      <c r="R604" s="271"/>
      <c r="S604" s="182" t="str">
        <f t="shared" ca="1" si="38"/>
        <v/>
      </c>
      <c r="T604" s="272">
        <f t="shared" ca="1" si="39"/>
        <v>0</v>
      </c>
      <c r="U604" s="184">
        <f t="shared" si="40"/>
        <v>0</v>
      </c>
      <c r="V604" s="277"/>
      <c r="W604" s="42"/>
      <c r="X604" s="42"/>
      <c r="Y604" s="42"/>
      <c r="Z604" s="42"/>
      <c r="AA604" s="42"/>
      <c r="AB604" s="42"/>
      <c r="AC604" s="42"/>
      <c r="AD604" s="42"/>
      <c r="AE604" s="42"/>
      <c r="AF604" s="42"/>
      <c r="AG604" s="42"/>
      <c r="AH604" s="42"/>
      <c r="AI604" s="42"/>
      <c r="AJ604" s="42"/>
    </row>
    <row r="605" spans="1:36" x14ac:dyDescent="0.3">
      <c r="A605" s="55">
        <f t="shared" si="41"/>
        <v>587</v>
      </c>
      <c r="B605" s="23"/>
      <c r="C605" s="23"/>
      <c r="D605" s="23"/>
      <c r="E605" s="35"/>
      <c r="F605" s="23"/>
      <c r="G605" s="23"/>
      <c r="H605" s="23"/>
      <c r="I605" s="23"/>
      <c r="J605" s="23"/>
      <c r="K605" s="23"/>
      <c r="L605" s="23"/>
      <c r="M605" s="149"/>
      <c r="N605" s="24"/>
      <c r="O605" s="24"/>
      <c r="P605" s="24"/>
      <c r="Q605" s="24"/>
      <c r="R605" s="271"/>
      <c r="S605" s="182" t="str">
        <f t="shared" ca="1" si="38"/>
        <v/>
      </c>
      <c r="T605" s="272">
        <f t="shared" ca="1" si="39"/>
        <v>0</v>
      </c>
      <c r="U605" s="184">
        <f t="shared" si="40"/>
        <v>0</v>
      </c>
      <c r="V605" s="277"/>
      <c r="W605" s="42"/>
      <c r="X605" s="42"/>
      <c r="Y605" s="42"/>
      <c r="Z605" s="42"/>
      <c r="AA605" s="42"/>
      <c r="AB605" s="42"/>
      <c r="AC605" s="42"/>
      <c r="AD605" s="42"/>
      <c r="AE605" s="42"/>
      <c r="AF605" s="42"/>
      <c r="AG605" s="42"/>
      <c r="AH605" s="42"/>
      <c r="AI605" s="42"/>
      <c r="AJ605" s="42"/>
    </row>
    <row r="606" spans="1:36" x14ac:dyDescent="0.3">
      <c r="A606" s="55">
        <f t="shared" si="41"/>
        <v>588</v>
      </c>
      <c r="B606" s="23"/>
      <c r="C606" s="23"/>
      <c r="D606" s="23"/>
      <c r="E606" s="35"/>
      <c r="F606" s="23"/>
      <c r="G606" s="23"/>
      <c r="H606" s="23"/>
      <c r="I606" s="23"/>
      <c r="J606" s="23"/>
      <c r="K606" s="23"/>
      <c r="L606" s="23"/>
      <c r="M606" s="149"/>
      <c r="N606" s="24"/>
      <c r="O606" s="24"/>
      <c r="P606" s="24"/>
      <c r="Q606" s="24"/>
      <c r="R606" s="271"/>
      <c r="S606" s="182" t="str">
        <f t="shared" ca="1" si="38"/>
        <v/>
      </c>
      <c r="T606" s="272">
        <f t="shared" ca="1" si="39"/>
        <v>0</v>
      </c>
      <c r="U606" s="184">
        <f t="shared" si="40"/>
        <v>0</v>
      </c>
      <c r="V606" s="277"/>
      <c r="W606" s="42"/>
      <c r="X606" s="42"/>
      <c r="Y606" s="42"/>
      <c r="Z606" s="42"/>
      <c r="AA606" s="42"/>
      <c r="AB606" s="42"/>
      <c r="AC606" s="42"/>
      <c r="AD606" s="42"/>
      <c r="AE606" s="42"/>
      <c r="AF606" s="42"/>
      <c r="AG606" s="42"/>
      <c r="AH606" s="42"/>
      <c r="AI606" s="42"/>
      <c r="AJ606" s="42"/>
    </row>
    <row r="607" spans="1:36" x14ac:dyDescent="0.3">
      <c r="A607" s="55">
        <f t="shared" si="41"/>
        <v>589</v>
      </c>
      <c r="B607" s="23"/>
      <c r="C607" s="23"/>
      <c r="D607" s="23"/>
      <c r="E607" s="35"/>
      <c r="F607" s="23"/>
      <c r="G607" s="23"/>
      <c r="H607" s="23"/>
      <c r="I607" s="23"/>
      <c r="J607" s="23"/>
      <c r="K607" s="23"/>
      <c r="L607" s="23"/>
      <c r="M607" s="149"/>
      <c r="N607" s="24"/>
      <c r="O607" s="24"/>
      <c r="P607" s="24"/>
      <c r="Q607" s="24"/>
      <c r="R607" s="271"/>
      <c r="S607" s="182" t="str">
        <f t="shared" ca="1" si="38"/>
        <v/>
      </c>
      <c r="T607" s="272">
        <f t="shared" ca="1" si="39"/>
        <v>0</v>
      </c>
      <c r="U607" s="184">
        <f t="shared" si="40"/>
        <v>0</v>
      </c>
      <c r="V607" s="277"/>
      <c r="W607" s="42"/>
      <c r="X607" s="42"/>
      <c r="Y607" s="42"/>
      <c r="Z607" s="42"/>
      <c r="AA607" s="42"/>
      <c r="AB607" s="42"/>
      <c r="AC607" s="42"/>
      <c r="AD607" s="42"/>
      <c r="AE607" s="42"/>
      <c r="AF607" s="42"/>
      <c r="AG607" s="42"/>
      <c r="AH607" s="42"/>
      <c r="AI607" s="42"/>
      <c r="AJ607" s="42"/>
    </row>
    <row r="608" spans="1:36" x14ac:dyDescent="0.3">
      <c r="A608" s="55">
        <f t="shared" si="41"/>
        <v>590</v>
      </c>
      <c r="B608" s="23"/>
      <c r="C608" s="23"/>
      <c r="D608" s="23"/>
      <c r="E608" s="35"/>
      <c r="F608" s="23"/>
      <c r="G608" s="23"/>
      <c r="H608" s="23"/>
      <c r="I608" s="23"/>
      <c r="J608" s="23"/>
      <c r="K608" s="23"/>
      <c r="L608" s="23"/>
      <c r="M608" s="149"/>
      <c r="N608" s="24"/>
      <c r="O608" s="24"/>
      <c r="P608" s="24"/>
      <c r="Q608" s="24"/>
      <c r="R608" s="271"/>
      <c r="S608" s="182" t="str">
        <f t="shared" ca="1" si="38"/>
        <v/>
      </c>
      <c r="T608" s="272">
        <f t="shared" ca="1" si="39"/>
        <v>0</v>
      </c>
      <c r="U608" s="184">
        <f t="shared" si="40"/>
        <v>0</v>
      </c>
      <c r="V608" s="277"/>
      <c r="W608" s="42"/>
      <c r="X608" s="42"/>
      <c r="Y608" s="42"/>
      <c r="Z608" s="42"/>
      <c r="AA608" s="42"/>
      <c r="AB608" s="42"/>
      <c r="AC608" s="42"/>
      <c r="AD608" s="42"/>
      <c r="AE608" s="42"/>
      <c r="AF608" s="42"/>
      <c r="AG608" s="42"/>
      <c r="AH608" s="42"/>
      <c r="AI608" s="42"/>
      <c r="AJ608" s="42"/>
    </row>
    <row r="609" spans="1:36" x14ac:dyDescent="0.3">
      <c r="A609" s="55">
        <f t="shared" si="41"/>
        <v>591</v>
      </c>
      <c r="B609" s="23"/>
      <c r="C609" s="23"/>
      <c r="D609" s="23"/>
      <c r="E609" s="35"/>
      <c r="F609" s="23"/>
      <c r="G609" s="23"/>
      <c r="H609" s="23"/>
      <c r="I609" s="23"/>
      <c r="J609" s="23"/>
      <c r="K609" s="23"/>
      <c r="L609" s="23"/>
      <c r="M609" s="149"/>
      <c r="N609" s="24"/>
      <c r="O609" s="24"/>
      <c r="P609" s="24"/>
      <c r="Q609" s="24"/>
      <c r="R609" s="271"/>
      <c r="S609" s="182" t="str">
        <f t="shared" ca="1" si="38"/>
        <v/>
      </c>
      <c r="T609" s="272">
        <f t="shared" ca="1" si="39"/>
        <v>0</v>
      </c>
      <c r="U609" s="184">
        <f t="shared" si="40"/>
        <v>0</v>
      </c>
      <c r="V609" s="277"/>
      <c r="W609" s="42"/>
      <c r="X609" s="42"/>
      <c r="Y609" s="42"/>
      <c r="Z609" s="42"/>
      <c r="AA609" s="42"/>
      <c r="AB609" s="42"/>
      <c r="AC609" s="42"/>
      <c r="AD609" s="42"/>
      <c r="AE609" s="42"/>
      <c r="AF609" s="42"/>
      <c r="AG609" s="42"/>
      <c r="AH609" s="42"/>
      <c r="AI609" s="42"/>
      <c r="AJ609" s="42"/>
    </row>
    <row r="610" spans="1:36" x14ac:dyDescent="0.3">
      <c r="A610" s="55">
        <f t="shared" si="41"/>
        <v>592</v>
      </c>
      <c r="B610" s="23"/>
      <c r="C610" s="23"/>
      <c r="D610" s="23"/>
      <c r="E610" s="35"/>
      <c r="F610" s="23"/>
      <c r="G610" s="23"/>
      <c r="H610" s="23"/>
      <c r="I610" s="23"/>
      <c r="J610" s="23"/>
      <c r="K610" s="23"/>
      <c r="L610" s="23"/>
      <c r="M610" s="149"/>
      <c r="N610" s="24"/>
      <c r="O610" s="24"/>
      <c r="P610" s="24"/>
      <c r="Q610" s="24"/>
      <c r="R610" s="271"/>
      <c r="S610" s="182" t="str">
        <f t="shared" ca="1" si="38"/>
        <v/>
      </c>
      <c r="T610" s="272">
        <f t="shared" ca="1" si="39"/>
        <v>0</v>
      </c>
      <c r="U610" s="184">
        <f t="shared" si="40"/>
        <v>0</v>
      </c>
      <c r="V610" s="277"/>
      <c r="W610" s="42"/>
      <c r="X610" s="42"/>
      <c r="Y610" s="42"/>
      <c r="Z610" s="42"/>
      <c r="AA610" s="42"/>
      <c r="AB610" s="42"/>
      <c r="AC610" s="42"/>
      <c r="AD610" s="42"/>
      <c r="AE610" s="42"/>
      <c r="AF610" s="42"/>
      <c r="AG610" s="42"/>
      <c r="AH610" s="42"/>
      <c r="AI610" s="42"/>
      <c r="AJ610" s="42"/>
    </row>
    <row r="611" spans="1:36" x14ac:dyDescent="0.3">
      <c r="A611" s="55">
        <f t="shared" si="41"/>
        <v>593</v>
      </c>
      <c r="B611" s="23"/>
      <c r="C611" s="23"/>
      <c r="D611" s="23"/>
      <c r="E611" s="35"/>
      <c r="F611" s="23"/>
      <c r="G611" s="23"/>
      <c r="H611" s="23"/>
      <c r="I611" s="23"/>
      <c r="J611" s="23"/>
      <c r="K611" s="23"/>
      <c r="L611" s="23"/>
      <c r="M611" s="149"/>
      <c r="N611" s="24"/>
      <c r="O611" s="24"/>
      <c r="P611" s="24"/>
      <c r="Q611" s="24"/>
      <c r="R611" s="271"/>
      <c r="S611" s="182" t="str">
        <f t="shared" ca="1" si="38"/>
        <v/>
      </c>
      <c r="T611" s="272">
        <f t="shared" ca="1" si="39"/>
        <v>0</v>
      </c>
      <c r="U611" s="184">
        <f t="shared" si="40"/>
        <v>0</v>
      </c>
      <c r="V611" s="277"/>
      <c r="W611" s="42"/>
      <c r="X611" s="42"/>
      <c r="Y611" s="42"/>
      <c r="Z611" s="42"/>
      <c r="AA611" s="42"/>
      <c r="AB611" s="42"/>
      <c r="AC611" s="42"/>
      <c r="AD611" s="42"/>
      <c r="AE611" s="42"/>
      <c r="AF611" s="42"/>
      <c r="AG611" s="42"/>
      <c r="AH611" s="42"/>
      <c r="AI611" s="42"/>
      <c r="AJ611" s="42"/>
    </row>
    <row r="612" spans="1:36" x14ac:dyDescent="0.3">
      <c r="A612" s="55">
        <f t="shared" si="41"/>
        <v>594</v>
      </c>
      <c r="B612" s="23"/>
      <c r="C612" s="23"/>
      <c r="D612" s="23"/>
      <c r="E612" s="35"/>
      <c r="F612" s="23"/>
      <c r="G612" s="23"/>
      <c r="H612" s="23"/>
      <c r="I612" s="23"/>
      <c r="J612" s="23"/>
      <c r="K612" s="23"/>
      <c r="L612" s="23"/>
      <c r="M612" s="149"/>
      <c r="N612" s="24"/>
      <c r="O612" s="24"/>
      <c r="P612" s="24"/>
      <c r="Q612" s="24"/>
      <c r="R612" s="271"/>
      <c r="S612" s="182" t="str">
        <f t="shared" ca="1" si="38"/>
        <v/>
      </c>
      <c r="T612" s="272">
        <f t="shared" ca="1" si="39"/>
        <v>0</v>
      </c>
      <c r="U612" s="184">
        <f t="shared" si="40"/>
        <v>0</v>
      </c>
      <c r="V612" s="277"/>
      <c r="W612" s="42"/>
      <c r="X612" s="42"/>
      <c r="Y612" s="42"/>
      <c r="Z612" s="42"/>
      <c r="AA612" s="42"/>
      <c r="AB612" s="42"/>
      <c r="AC612" s="42"/>
      <c r="AD612" s="42"/>
      <c r="AE612" s="42"/>
      <c r="AF612" s="42"/>
      <c r="AG612" s="42"/>
      <c r="AH612" s="42"/>
      <c r="AI612" s="42"/>
      <c r="AJ612" s="42"/>
    </row>
    <row r="613" spans="1:36" x14ac:dyDescent="0.3">
      <c r="A613" s="55">
        <f t="shared" si="41"/>
        <v>595</v>
      </c>
      <c r="B613" s="23"/>
      <c r="C613" s="23"/>
      <c r="D613" s="23"/>
      <c r="E613" s="35"/>
      <c r="F613" s="23"/>
      <c r="G613" s="23"/>
      <c r="H613" s="23"/>
      <c r="I613" s="23"/>
      <c r="J613" s="23"/>
      <c r="K613" s="23"/>
      <c r="L613" s="23"/>
      <c r="M613" s="149"/>
      <c r="N613" s="24"/>
      <c r="O613" s="24"/>
      <c r="P613" s="24"/>
      <c r="Q613" s="24"/>
      <c r="R613" s="271"/>
      <c r="S613" s="182" t="str">
        <f t="shared" ca="1" si="38"/>
        <v/>
      </c>
      <c r="T613" s="272">
        <f t="shared" ca="1" si="39"/>
        <v>0</v>
      </c>
      <c r="U613" s="184">
        <f t="shared" si="40"/>
        <v>0</v>
      </c>
      <c r="V613" s="277"/>
      <c r="W613" s="42"/>
      <c r="X613" s="42"/>
      <c r="Y613" s="42"/>
      <c r="Z613" s="42"/>
      <c r="AA613" s="42"/>
      <c r="AB613" s="42"/>
      <c r="AC613" s="42"/>
      <c r="AD613" s="42"/>
      <c r="AE613" s="42"/>
      <c r="AF613" s="42"/>
      <c r="AG613" s="42"/>
      <c r="AH613" s="42"/>
      <c r="AI613" s="42"/>
      <c r="AJ613" s="42"/>
    </row>
    <row r="614" spans="1:36" x14ac:dyDescent="0.3">
      <c r="A614" s="55">
        <f t="shared" si="41"/>
        <v>596</v>
      </c>
      <c r="B614" s="23"/>
      <c r="C614" s="23"/>
      <c r="D614" s="23"/>
      <c r="E614" s="35"/>
      <c r="F614" s="23"/>
      <c r="G614" s="23"/>
      <c r="H614" s="23"/>
      <c r="I614" s="23"/>
      <c r="J614" s="23"/>
      <c r="K614" s="23"/>
      <c r="L614" s="23"/>
      <c r="M614" s="149"/>
      <c r="N614" s="24"/>
      <c r="O614" s="24"/>
      <c r="P614" s="24"/>
      <c r="Q614" s="24"/>
      <c r="R614" s="271"/>
      <c r="S614" s="182" t="str">
        <f t="shared" ca="1" si="38"/>
        <v/>
      </c>
      <c r="T614" s="272">
        <f t="shared" ca="1" si="39"/>
        <v>0</v>
      </c>
      <c r="U614" s="184">
        <f t="shared" si="40"/>
        <v>0</v>
      </c>
      <c r="V614" s="277"/>
      <c r="W614" s="42"/>
      <c r="X614" s="42"/>
      <c r="Y614" s="42"/>
      <c r="Z614" s="42"/>
      <c r="AA614" s="42"/>
      <c r="AB614" s="42"/>
      <c r="AC614" s="42"/>
      <c r="AD614" s="42"/>
      <c r="AE614" s="42"/>
      <c r="AF614" s="42"/>
      <c r="AG614" s="42"/>
      <c r="AH614" s="42"/>
      <c r="AI614" s="42"/>
      <c r="AJ614" s="42"/>
    </row>
    <row r="615" spans="1:36" x14ac:dyDescent="0.3">
      <c r="A615" s="55">
        <f t="shared" si="41"/>
        <v>597</v>
      </c>
      <c r="B615" s="23"/>
      <c r="C615" s="23"/>
      <c r="D615" s="23"/>
      <c r="E615" s="35"/>
      <c r="F615" s="23"/>
      <c r="G615" s="23"/>
      <c r="H615" s="23"/>
      <c r="I615" s="23"/>
      <c r="J615" s="23"/>
      <c r="K615" s="23"/>
      <c r="L615" s="23"/>
      <c r="M615" s="149"/>
      <c r="N615" s="24"/>
      <c r="O615" s="24"/>
      <c r="P615" s="24"/>
      <c r="Q615" s="24"/>
      <c r="R615" s="271"/>
      <c r="S615" s="182" t="str">
        <f t="shared" ca="1" si="38"/>
        <v/>
      </c>
      <c r="T615" s="272">
        <f t="shared" ca="1" si="39"/>
        <v>0</v>
      </c>
      <c r="U615" s="184">
        <f t="shared" si="40"/>
        <v>0</v>
      </c>
      <c r="V615" s="277"/>
      <c r="W615" s="42"/>
      <c r="X615" s="42"/>
      <c r="Y615" s="42"/>
      <c r="Z615" s="42"/>
      <c r="AA615" s="42"/>
      <c r="AB615" s="42"/>
      <c r="AC615" s="42"/>
      <c r="AD615" s="42"/>
      <c r="AE615" s="42"/>
      <c r="AF615" s="42"/>
      <c r="AG615" s="42"/>
      <c r="AH615" s="42"/>
      <c r="AI615" s="42"/>
      <c r="AJ615" s="42"/>
    </row>
    <row r="616" spans="1:36" x14ac:dyDescent="0.3">
      <c r="A616" s="55">
        <f t="shared" si="41"/>
        <v>598</v>
      </c>
      <c r="B616" s="23"/>
      <c r="C616" s="23"/>
      <c r="D616" s="23"/>
      <c r="E616" s="35"/>
      <c r="F616" s="23"/>
      <c r="G616" s="23"/>
      <c r="H616" s="23"/>
      <c r="I616" s="23"/>
      <c r="J616" s="23"/>
      <c r="K616" s="23"/>
      <c r="L616" s="23"/>
      <c r="M616" s="149"/>
      <c r="N616" s="24"/>
      <c r="O616" s="24"/>
      <c r="P616" s="24"/>
      <c r="Q616" s="24"/>
      <c r="R616" s="271"/>
      <c r="S616" s="182" t="str">
        <f t="shared" ca="1" si="38"/>
        <v/>
      </c>
      <c r="T616" s="272">
        <f t="shared" ca="1" si="39"/>
        <v>0</v>
      </c>
      <c r="U616" s="184">
        <f t="shared" si="40"/>
        <v>0</v>
      </c>
      <c r="V616" s="277"/>
      <c r="W616" s="42"/>
      <c r="X616" s="42"/>
      <c r="Y616" s="42"/>
      <c r="Z616" s="42"/>
      <c r="AA616" s="42"/>
      <c r="AB616" s="42"/>
      <c r="AC616" s="42"/>
      <c r="AD616" s="42"/>
      <c r="AE616" s="42"/>
      <c r="AF616" s="42"/>
      <c r="AG616" s="42"/>
      <c r="AH616" s="42"/>
      <c r="AI616" s="42"/>
      <c r="AJ616" s="42"/>
    </row>
    <row r="617" spans="1:36" x14ac:dyDescent="0.3">
      <c r="A617" s="55">
        <f t="shared" si="41"/>
        <v>599</v>
      </c>
      <c r="B617" s="23"/>
      <c r="C617" s="23"/>
      <c r="D617" s="23"/>
      <c r="E617" s="35"/>
      <c r="F617" s="23"/>
      <c r="G617" s="23"/>
      <c r="H617" s="23"/>
      <c r="I617" s="23"/>
      <c r="J617" s="23"/>
      <c r="K617" s="23"/>
      <c r="L617" s="23"/>
      <c r="M617" s="149"/>
      <c r="N617" s="24"/>
      <c r="O617" s="24"/>
      <c r="P617" s="24"/>
      <c r="Q617" s="24"/>
      <c r="R617" s="271"/>
      <c r="S617" s="182" t="str">
        <f t="shared" ca="1" si="38"/>
        <v/>
      </c>
      <c r="T617" s="272">
        <f t="shared" ca="1" si="39"/>
        <v>0</v>
      </c>
      <c r="U617" s="184">
        <f t="shared" si="40"/>
        <v>0</v>
      </c>
      <c r="V617" s="277"/>
      <c r="W617" s="42"/>
      <c r="X617" s="42"/>
      <c r="Y617" s="42"/>
      <c r="Z617" s="42"/>
      <c r="AA617" s="42"/>
      <c r="AB617" s="42"/>
      <c r="AC617" s="42"/>
      <c r="AD617" s="42"/>
      <c r="AE617" s="42"/>
      <c r="AF617" s="42"/>
      <c r="AG617" s="42"/>
      <c r="AH617" s="42"/>
      <c r="AI617" s="42"/>
      <c r="AJ617" s="42"/>
    </row>
    <row r="618" spans="1:36" x14ac:dyDescent="0.3">
      <c r="A618" s="55">
        <f t="shared" si="41"/>
        <v>600</v>
      </c>
      <c r="B618" s="23"/>
      <c r="C618" s="23"/>
      <c r="D618" s="23"/>
      <c r="E618" s="35"/>
      <c r="F618" s="23"/>
      <c r="G618" s="23"/>
      <c r="H618" s="23"/>
      <c r="I618" s="23"/>
      <c r="J618" s="23"/>
      <c r="K618" s="23"/>
      <c r="L618" s="23"/>
      <c r="M618" s="149"/>
      <c r="N618" s="24"/>
      <c r="O618" s="24"/>
      <c r="P618" s="24"/>
      <c r="Q618" s="24"/>
      <c r="R618" s="271"/>
      <c r="S618" s="182" t="str">
        <f t="shared" ca="1" si="38"/>
        <v/>
      </c>
      <c r="T618" s="272">
        <f t="shared" ca="1" si="39"/>
        <v>0</v>
      </c>
      <c r="U618" s="184">
        <f t="shared" si="40"/>
        <v>0</v>
      </c>
      <c r="V618" s="277"/>
      <c r="W618" s="42"/>
      <c r="X618" s="42"/>
      <c r="Y618" s="42"/>
      <c r="Z618" s="42"/>
      <c r="AA618" s="42"/>
      <c r="AB618" s="42"/>
      <c r="AC618" s="42"/>
      <c r="AD618" s="42"/>
      <c r="AE618" s="42"/>
      <c r="AF618" s="42"/>
      <c r="AG618" s="42"/>
      <c r="AH618" s="42"/>
      <c r="AI618" s="42"/>
      <c r="AJ618" s="42"/>
    </row>
    <row r="619" spans="1:36" x14ac:dyDescent="0.3">
      <c r="A619" s="55">
        <f t="shared" si="41"/>
        <v>601</v>
      </c>
      <c r="B619" s="23"/>
      <c r="C619" s="23"/>
      <c r="D619" s="23"/>
      <c r="E619" s="35"/>
      <c r="F619" s="23"/>
      <c r="G619" s="23"/>
      <c r="H619" s="23"/>
      <c r="I619" s="23"/>
      <c r="J619" s="23"/>
      <c r="K619" s="23"/>
      <c r="L619" s="23"/>
      <c r="M619" s="149"/>
      <c r="N619" s="24"/>
      <c r="O619" s="24"/>
      <c r="P619" s="24"/>
      <c r="Q619" s="24"/>
      <c r="R619" s="271"/>
      <c r="S619" s="182" t="str">
        <f t="shared" ca="1" si="38"/>
        <v/>
      </c>
      <c r="T619" s="272">
        <f t="shared" ca="1" si="39"/>
        <v>0</v>
      </c>
      <c r="U619" s="184">
        <f t="shared" si="40"/>
        <v>0</v>
      </c>
      <c r="V619" s="277"/>
      <c r="W619" s="42"/>
      <c r="X619" s="42"/>
      <c r="Y619" s="42"/>
      <c r="Z619" s="42"/>
      <c r="AA619" s="42"/>
      <c r="AB619" s="42"/>
      <c r="AC619" s="42"/>
      <c r="AD619" s="42"/>
      <c r="AE619" s="42"/>
      <c r="AF619" s="42"/>
      <c r="AG619" s="42"/>
      <c r="AH619" s="42"/>
      <c r="AI619" s="42"/>
      <c r="AJ619" s="42"/>
    </row>
    <row r="620" spans="1:36" x14ac:dyDescent="0.3">
      <c r="A620" s="55">
        <f t="shared" si="41"/>
        <v>602</v>
      </c>
      <c r="B620" s="23"/>
      <c r="C620" s="23"/>
      <c r="D620" s="23"/>
      <c r="E620" s="35"/>
      <c r="F620" s="23"/>
      <c r="G620" s="23"/>
      <c r="H620" s="23"/>
      <c r="I620" s="23"/>
      <c r="J620" s="23"/>
      <c r="K620" s="23"/>
      <c r="L620" s="23"/>
      <c r="M620" s="149"/>
      <c r="N620" s="24"/>
      <c r="O620" s="24"/>
      <c r="P620" s="24"/>
      <c r="Q620" s="24"/>
      <c r="R620" s="271"/>
      <c r="S620" s="182" t="str">
        <f t="shared" ca="1" si="38"/>
        <v/>
      </c>
      <c r="T620" s="272">
        <f t="shared" ca="1" si="39"/>
        <v>0</v>
      </c>
      <c r="U620" s="184">
        <f t="shared" si="40"/>
        <v>0</v>
      </c>
      <c r="V620" s="277"/>
      <c r="W620" s="42"/>
      <c r="X620" s="42"/>
      <c r="Y620" s="42"/>
      <c r="Z620" s="42"/>
      <c r="AA620" s="42"/>
      <c r="AB620" s="42"/>
      <c r="AC620" s="42"/>
      <c r="AD620" s="42"/>
      <c r="AE620" s="42"/>
      <c r="AF620" s="42"/>
      <c r="AG620" s="42"/>
      <c r="AH620" s="42"/>
      <c r="AI620" s="42"/>
      <c r="AJ620" s="42"/>
    </row>
    <row r="621" spans="1:36" x14ac:dyDescent="0.3">
      <c r="A621" s="55">
        <f t="shared" si="41"/>
        <v>603</v>
      </c>
      <c r="B621" s="23"/>
      <c r="C621" s="23"/>
      <c r="D621" s="23"/>
      <c r="E621" s="35"/>
      <c r="F621" s="23"/>
      <c r="G621" s="23"/>
      <c r="H621" s="23"/>
      <c r="I621" s="23"/>
      <c r="J621" s="23"/>
      <c r="K621" s="23"/>
      <c r="L621" s="23"/>
      <c r="M621" s="149"/>
      <c r="N621" s="24"/>
      <c r="O621" s="24"/>
      <c r="P621" s="24"/>
      <c r="Q621" s="24"/>
      <c r="R621" s="271"/>
      <c r="S621" s="182" t="str">
        <f t="shared" ca="1" si="38"/>
        <v/>
      </c>
      <c r="T621" s="272">
        <f t="shared" ca="1" si="39"/>
        <v>0</v>
      </c>
      <c r="U621" s="184">
        <f t="shared" si="40"/>
        <v>0</v>
      </c>
      <c r="V621" s="277"/>
      <c r="W621" s="42"/>
      <c r="X621" s="42"/>
      <c r="Y621" s="42"/>
      <c r="Z621" s="42"/>
      <c r="AA621" s="42"/>
      <c r="AB621" s="42"/>
      <c r="AC621" s="42"/>
      <c r="AD621" s="42"/>
      <c r="AE621" s="42"/>
      <c r="AF621" s="42"/>
      <c r="AG621" s="42"/>
      <c r="AH621" s="42"/>
      <c r="AI621" s="42"/>
      <c r="AJ621" s="42"/>
    </row>
    <row r="622" spans="1:36" x14ac:dyDescent="0.3">
      <c r="A622" s="55">
        <f t="shared" si="41"/>
        <v>604</v>
      </c>
      <c r="B622" s="23"/>
      <c r="C622" s="23"/>
      <c r="D622" s="23"/>
      <c r="E622" s="35"/>
      <c r="F622" s="23"/>
      <c r="G622" s="23"/>
      <c r="H622" s="23"/>
      <c r="I622" s="23"/>
      <c r="J622" s="23"/>
      <c r="K622" s="23"/>
      <c r="L622" s="23"/>
      <c r="M622" s="149"/>
      <c r="N622" s="24"/>
      <c r="O622" s="24"/>
      <c r="P622" s="24"/>
      <c r="Q622" s="24"/>
      <c r="R622" s="271"/>
      <c r="S622" s="182" t="str">
        <f t="shared" ca="1" si="38"/>
        <v/>
      </c>
      <c r="T622" s="272">
        <f t="shared" ca="1" si="39"/>
        <v>0</v>
      </c>
      <c r="U622" s="184">
        <f t="shared" si="40"/>
        <v>0</v>
      </c>
      <c r="V622" s="277"/>
      <c r="W622" s="42"/>
      <c r="X622" s="42"/>
      <c r="Y622" s="42"/>
      <c r="Z622" s="42"/>
      <c r="AA622" s="42"/>
      <c r="AB622" s="42"/>
      <c r="AC622" s="42"/>
      <c r="AD622" s="42"/>
      <c r="AE622" s="42"/>
      <c r="AF622" s="42"/>
      <c r="AG622" s="42"/>
      <c r="AH622" s="42"/>
      <c r="AI622" s="42"/>
      <c r="AJ622" s="42"/>
    </row>
    <row r="623" spans="1:36" x14ac:dyDescent="0.3">
      <c r="A623" s="55">
        <f t="shared" si="41"/>
        <v>605</v>
      </c>
      <c r="B623" s="23"/>
      <c r="C623" s="23"/>
      <c r="D623" s="23"/>
      <c r="E623" s="35"/>
      <c r="F623" s="23"/>
      <c r="G623" s="23"/>
      <c r="H623" s="23"/>
      <c r="I623" s="23"/>
      <c r="J623" s="23"/>
      <c r="K623" s="23"/>
      <c r="L623" s="23"/>
      <c r="M623" s="149"/>
      <c r="N623" s="24"/>
      <c r="O623" s="24"/>
      <c r="P623" s="24"/>
      <c r="Q623" s="24"/>
      <c r="R623" s="271"/>
      <c r="S623" s="182" t="str">
        <f t="shared" ca="1" si="38"/>
        <v/>
      </c>
      <c r="T623" s="272">
        <f t="shared" ca="1" si="39"/>
        <v>0</v>
      </c>
      <c r="U623" s="184">
        <f t="shared" si="40"/>
        <v>0</v>
      </c>
      <c r="V623" s="277"/>
      <c r="W623" s="42"/>
      <c r="X623" s="42"/>
      <c r="Y623" s="42"/>
      <c r="Z623" s="42"/>
      <c r="AA623" s="42"/>
      <c r="AB623" s="42"/>
      <c r="AC623" s="42"/>
      <c r="AD623" s="42"/>
      <c r="AE623" s="42"/>
      <c r="AF623" s="42"/>
      <c r="AG623" s="42"/>
      <c r="AH623" s="42"/>
      <c r="AI623" s="42"/>
      <c r="AJ623" s="42"/>
    </row>
    <row r="624" spans="1:36" x14ac:dyDescent="0.3">
      <c r="A624" s="55">
        <f t="shared" si="41"/>
        <v>606</v>
      </c>
      <c r="B624" s="23"/>
      <c r="C624" s="23"/>
      <c r="D624" s="23"/>
      <c r="E624" s="35"/>
      <c r="F624" s="23"/>
      <c r="G624" s="23"/>
      <c r="H624" s="23"/>
      <c r="I624" s="23"/>
      <c r="J624" s="23"/>
      <c r="K624" s="23"/>
      <c r="L624" s="23"/>
      <c r="M624" s="149"/>
      <c r="N624" s="24"/>
      <c r="O624" s="24"/>
      <c r="P624" s="24"/>
      <c r="Q624" s="24"/>
      <c r="R624" s="271"/>
      <c r="S624" s="182" t="str">
        <f t="shared" ca="1" si="38"/>
        <v/>
      </c>
      <c r="T624" s="272">
        <f t="shared" ca="1" si="39"/>
        <v>0</v>
      </c>
      <c r="U624" s="184">
        <f t="shared" si="40"/>
        <v>0</v>
      </c>
      <c r="V624" s="277"/>
      <c r="W624" s="42"/>
      <c r="X624" s="42"/>
      <c r="Y624" s="42"/>
      <c r="Z624" s="42"/>
      <c r="AA624" s="42"/>
      <c r="AB624" s="42"/>
      <c r="AC624" s="42"/>
      <c r="AD624" s="42"/>
      <c r="AE624" s="42"/>
      <c r="AF624" s="42"/>
      <c r="AG624" s="42"/>
      <c r="AH624" s="42"/>
      <c r="AI624" s="42"/>
      <c r="AJ624" s="42"/>
    </row>
    <row r="625" spans="1:36" x14ac:dyDescent="0.3">
      <c r="A625" s="55">
        <f t="shared" si="41"/>
        <v>607</v>
      </c>
      <c r="B625" s="23"/>
      <c r="C625" s="23"/>
      <c r="D625" s="23"/>
      <c r="E625" s="35"/>
      <c r="F625" s="23"/>
      <c r="G625" s="23"/>
      <c r="H625" s="23"/>
      <c r="I625" s="23"/>
      <c r="J625" s="23"/>
      <c r="K625" s="23"/>
      <c r="L625" s="23"/>
      <c r="M625" s="149"/>
      <c r="N625" s="24"/>
      <c r="O625" s="24"/>
      <c r="P625" s="24"/>
      <c r="Q625" s="24"/>
      <c r="R625" s="271"/>
      <c r="S625" s="182" t="str">
        <f t="shared" ca="1" si="38"/>
        <v/>
      </c>
      <c r="T625" s="272">
        <f t="shared" ca="1" si="39"/>
        <v>0</v>
      </c>
      <c r="U625" s="184">
        <f t="shared" si="40"/>
        <v>0</v>
      </c>
      <c r="V625" s="277"/>
      <c r="W625" s="42"/>
      <c r="X625" s="42"/>
      <c r="Y625" s="42"/>
      <c r="Z625" s="42"/>
      <c r="AA625" s="42"/>
      <c r="AB625" s="42"/>
      <c r="AC625" s="42"/>
      <c r="AD625" s="42"/>
      <c r="AE625" s="42"/>
      <c r="AF625" s="42"/>
      <c r="AG625" s="42"/>
      <c r="AH625" s="42"/>
      <c r="AI625" s="42"/>
      <c r="AJ625" s="42"/>
    </row>
    <row r="626" spans="1:36" x14ac:dyDescent="0.3">
      <c r="A626" s="55">
        <f t="shared" si="41"/>
        <v>608</v>
      </c>
      <c r="B626" s="23"/>
      <c r="C626" s="23"/>
      <c r="D626" s="23"/>
      <c r="E626" s="35"/>
      <c r="F626" s="23"/>
      <c r="G626" s="23"/>
      <c r="H626" s="23"/>
      <c r="I626" s="23"/>
      <c r="J626" s="23"/>
      <c r="K626" s="23"/>
      <c r="L626" s="23"/>
      <c r="M626" s="149"/>
      <c r="N626" s="24"/>
      <c r="O626" s="24"/>
      <c r="P626" s="24"/>
      <c r="Q626" s="24"/>
      <c r="R626" s="271"/>
      <c r="S626" s="182" t="str">
        <f t="shared" ca="1" si="38"/>
        <v/>
      </c>
      <c r="T626" s="272">
        <f t="shared" ca="1" si="39"/>
        <v>0</v>
      </c>
      <c r="U626" s="184">
        <f t="shared" si="40"/>
        <v>0</v>
      </c>
      <c r="V626" s="277"/>
      <c r="W626" s="42"/>
      <c r="X626" s="42"/>
      <c r="Y626" s="42"/>
      <c r="Z626" s="42"/>
      <c r="AA626" s="42"/>
      <c r="AB626" s="42"/>
      <c r="AC626" s="42"/>
      <c r="AD626" s="42"/>
      <c r="AE626" s="42"/>
      <c r="AF626" s="42"/>
      <c r="AG626" s="42"/>
      <c r="AH626" s="42"/>
      <c r="AI626" s="42"/>
      <c r="AJ626" s="42"/>
    </row>
    <row r="627" spans="1:36" x14ac:dyDescent="0.3">
      <c r="A627" s="55">
        <f t="shared" si="41"/>
        <v>609</v>
      </c>
      <c r="B627" s="23"/>
      <c r="C627" s="23"/>
      <c r="D627" s="23"/>
      <c r="E627" s="35"/>
      <c r="F627" s="23"/>
      <c r="G627" s="23"/>
      <c r="H627" s="23"/>
      <c r="I627" s="23"/>
      <c r="J627" s="23"/>
      <c r="K627" s="23"/>
      <c r="L627" s="23"/>
      <c r="M627" s="149"/>
      <c r="N627" s="24"/>
      <c r="O627" s="24"/>
      <c r="P627" s="24"/>
      <c r="Q627" s="24"/>
      <c r="R627" s="271"/>
      <c r="S627" s="182" t="str">
        <f t="shared" ca="1" si="38"/>
        <v/>
      </c>
      <c r="T627" s="272">
        <f t="shared" ca="1" si="39"/>
        <v>0</v>
      </c>
      <c r="U627" s="184">
        <f t="shared" si="40"/>
        <v>0</v>
      </c>
      <c r="V627" s="277"/>
      <c r="W627" s="42"/>
      <c r="X627" s="42"/>
      <c r="Y627" s="42"/>
      <c r="Z627" s="42"/>
      <c r="AA627" s="42"/>
      <c r="AB627" s="42"/>
      <c r="AC627" s="42"/>
      <c r="AD627" s="42"/>
      <c r="AE627" s="42"/>
      <c r="AF627" s="42"/>
      <c r="AG627" s="42"/>
      <c r="AH627" s="42"/>
      <c r="AI627" s="42"/>
      <c r="AJ627" s="42"/>
    </row>
    <row r="628" spans="1:36" x14ac:dyDescent="0.3">
      <c r="A628" s="55">
        <f t="shared" si="41"/>
        <v>610</v>
      </c>
      <c r="B628" s="23"/>
      <c r="C628" s="23"/>
      <c r="D628" s="23"/>
      <c r="E628" s="35"/>
      <c r="F628" s="23"/>
      <c r="G628" s="23"/>
      <c r="H628" s="23"/>
      <c r="I628" s="23"/>
      <c r="J628" s="23"/>
      <c r="K628" s="23"/>
      <c r="L628" s="23"/>
      <c r="M628" s="149"/>
      <c r="N628" s="24"/>
      <c r="O628" s="24"/>
      <c r="P628" s="24"/>
      <c r="Q628" s="24"/>
      <c r="R628" s="271"/>
      <c r="S628" s="182" t="str">
        <f t="shared" ca="1" si="38"/>
        <v/>
      </c>
      <c r="T628" s="272">
        <f t="shared" ca="1" si="39"/>
        <v>0</v>
      </c>
      <c r="U628" s="184">
        <f t="shared" si="40"/>
        <v>0</v>
      </c>
      <c r="V628" s="277"/>
      <c r="W628" s="42"/>
      <c r="X628" s="42"/>
      <c r="Y628" s="42"/>
      <c r="Z628" s="42"/>
      <c r="AA628" s="42"/>
      <c r="AB628" s="42"/>
      <c r="AC628" s="42"/>
      <c r="AD628" s="42"/>
      <c r="AE628" s="42"/>
      <c r="AF628" s="42"/>
      <c r="AG628" s="42"/>
      <c r="AH628" s="42"/>
      <c r="AI628" s="42"/>
      <c r="AJ628" s="42"/>
    </row>
    <row r="629" spans="1:36" x14ac:dyDescent="0.3">
      <c r="A629" s="55">
        <f t="shared" si="41"/>
        <v>611</v>
      </c>
      <c r="B629" s="23"/>
      <c r="C629" s="23"/>
      <c r="D629" s="23"/>
      <c r="E629" s="35"/>
      <c r="F629" s="23"/>
      <c r="G629" s="23"/>
      <c r="H629" s="23"/>
      <c r="I629" s="23"/>
      <c r="J629" s="23"/>
      <c r="K629" s="23"/>
      <c r="L629" s="23"/>
      <c r="M629" s="149"/>
      <c r="N629" s="24"/>
      <c r="O629" s="24"/>
      <c r="P629" s="24"/>
      <c r="Q629" s="24"/>
      <c r="R629" s="271"/>
      <c r="S629" s="182" t="str">
        <f t="shared" ca="1" si="38"/>
        <v/>
      </c>
      <c r="T629" s="272">
        <f t="shared" ca="1" si="39"/>
        <v>0</v>
      </c>
      <c r="U629" s="184">
        <f t="shared" si="40"/>
        <v>0</v>
      </c>
      <c r="V629" s="277"/>
      <c r="W629" s="42"/>
      <c r="X629" s="42"/>
      <c r="Y629" s="42"/>
      <c r="Z629" s="42"/>
      <c r="AA629" s="42"/>
      <c r="AB629" s="42"/>
      <c r="AC629" s="42"/>
      <c r="AD629" s="42"/>
      <c r="AE629" s="42"/>
      <c r="AF629" s="42"/>
      <c r="AG629" s="42"/>
      <c r="AH629" s="42"/>
      <c r="AI629" s="42"/>
      <c r="AJ629" s="42"/>
    </row>
    <row r="630" spans="1:36" x14ac:dyDescent="0.3">
      <c r="A630" s="55">
        <f t="shared" si="41"/>
        <v>612</v>
      </c>
      <c r="B630" s="23"/>
      <c r="C630" s="23"/>
      <c r="D630" s="23"/>
      <c r="E630" s="35"/>
      <c r="F630" s="23"/>
      <c r="G630" s="23"/>
      <c r="H630" s="23"/>
      <c r="I630" s="23"/>
      <c r="J630" s="23"/>
      <c r="K630" s="23"/>
      <c r="L630" s="23"/>
      <c r="M630" s="149"/>
      <c r="N630" s="24"/>
      <c r="O630" s="24"/>
      <c r="P630" s="24"/>
      <c r="Q630" s="24"/>
      <c r="R630" s="271"/>
      <c r="S630" s="182" t="str">
        <f t="shared" ca="1" si="38"/>
        <v/>
      </c>
      <c r="T630" s="272">
        <f t="shared" ca="1" si="39"/>
        <v>0</v>
      </c>
      <c r="U630" s="184">
        <f t="shared" si="40"/>
        <v>0</v>
      </c>
      <c r="V630" s="277"/>
      <c r="W630" s="42"/>
      <c r="X630" s="42"/>
      <c r="Y630" s="42"/>
      <c r="Z630" s="42"/>
      <c r="AA630" s="42"/>
      <c r="AB630" s="42"/>
      <c r="AC630" s="42"/>
      <c r="AD630" s="42"/>
      <c r="AE630" s="42"/>
      <c r="AF630" s="42"/>
      <c r="AG630" s="42"/>
      <c r="AH630" s="42"/>
      <c r="AI630" s="42"/>
      <c r="AJ630" s="42"/>
    </row>
    <row r="631" spans="1:36" x14ac:dyDescent="0.3">
      <c r="A631" s="55">
        <f t="shared" si="41"/>
        <v>613</v>
      </c>
      <c r="B631" s="23"/>
      <c r="C631" s="23"/>
      <c r="D631" s="23"/>
      <c r="E631" s="35"/>
      <c r="F631" s="23"/>
      <c r="G631" s="23"/>
      <c r="H631" s="23"/>
      <c r="I631" s="23"/>
      <c r="J631" s="23"/>
      <c r="K631" s="23"/>
      <c r="L631" s="23"/>
      <c r="M631" s="149"/>
      <c r="N631" s="24"/>
      <c r="O631" s="24"/>
      <c r="P631" s="24"/>
      <c r="Q631" s="24"/>
      <c r="R631" s="271"/>
      <c r="S631" s="182" t="str">
        <f t="shared" ca="1" si="38"/>
        <v/>
      </c>
      <c r="T631" s="272">
        <f t="shared" ca="1" si="39"/>
        <v>0</v>
      </c>
      <c r="U631" s="184">
        <f t="shared" si="40"/>
        <v>0</v>
      </c>
      <c r="V631" s="277"/>
      <c r="W631" s="42"/>
      <c r="X631" s="42"/>
      <c r="Y631" s="42"/>
      <c r="Z631" s="42"/>
      <c r="AA631" s="42"/>
      <c r="AB631" s="42"/>
      <c r="AC631" s="42"/>
      <c r="AD631" s="42"/>
      <c r="AE631" s="42"/>
      <c r="AF631" s="42"/>
      <c r="AG631" s="42"/>
      <c r="AH631" s="42"/>
      <c r="AI631" s="42"/>
      <c r="AJ631" s="42"/>
    </row>
    <row r="632" spans="1:36" x14ac:dyDescent="0.3">
      <c r="A632" s="55">
        <f t="shared" si="41"/>
        <v>614</v>
      </c>
      <c r="B632" s="23"/>
      <c r="C632" s="23"/>
      <c r="D632" s="23"/>
      <c r="E632" s="35"/>
      <c r="F632" s="23"/>
      <c r="G632" s="23"/>
      <c r="H632" s="23"/>
      <c r="I632" s="23"/>
      <c r="J632" s="23"/>
      <c r="K632" s="23"/>
      <c r="L632" s="23"/>
      <c r="M632" s="149"/>
      <c r="N632" s="24"/>
      <c r="O632" s="24"/>
      <c r="P632" s="24"/>
      <c r="Q632" s="24"/>
      <c r="R632" s="271"/>
      <c r="S632" s="182" t="str">
        <f t="shared" ca="1" si="38"/>
        <v/>
      </c>
      <c r="T632" s="272">
        <f t="shared" ca="1" si="39"/>
        <v>0</v>
      </c>
      <c r="U632" s="184">
        <f t="shared" si="40"/>
        <v>0</v>
      </c>
      <c r="V632" s="277"/>
      <c r="W632" s="42"/>
      <c r="X632" s="42"/>
      <c r="Y632" s="42"/>
      <c r="Z632" s="42"/>
      <c r="AA632" s="42"/>
      <c r="AB632" s="42"/>
      <c r="AC632" s="42"/>
      <c r="AD632" s="42"/>
      <c r="AE632" s="42"/>
      <c r="AF632" s="42"/>
      <c r="AG632" s="42"/>
      <c r="AH632" s="42"/>
      <c r="AI632" s="42"/>
      <c r="AJ632" s="42"/>
    </row>
    <row r="633" spans="1:36" x14ac:dyDescent="0.3">
      <c r="A633" s="55">
        <f t="shared" si="41"/>
        <v>615</v>
      </c>
      <c r="B633" s="23"/>
      <c r="C633" s="23"/>
      <c r="D633" s="23"/>
      <c r="E633" s="35"/>
      <c r="F633" s="23"/>
      <c r="G633" s="23"/>
      <c r="H633" s="23"/>
      <c r="I633" s="23"/>
      <c r="J633" s="23"/>
      <c r="K633" s="23"/>
      <c r="L633" s="23"/>
      <c r="M633" s="149"/>
      <c r="N633" s="24"/>
      <c r="O633" s="24"/>
      <c r="P633" s="24"/>
      <c r="Q633" s="24"/>
      <c r="R633" s="271"/>
      <c r="S633" s="182" t="str">
        <f t="shared" ca="1" si="38"/>
        <v/>
      </c>
      <c r="T633" s="272">
        <f t="shared" ca="1" si="39"/>
        <v>0</v>
      </c>
      <c r="U633" s="184">
        <f t="shared" si="40"/>
        <v>0</v>
      </c>
      <c r="V633" s="277"/>
      <c r="W633" s="42"/>
      <c r="X633" s="42"/>
      <c r="Y633" s="42"/>
      <c r="Z633" s="42"/>
      <c r="AA633" s="42"/>
      <c r="AB633" s="42"/>
      <c r="AC633" s="42"/>
      <c r="AD633" s="42"/>
      <c r="AE633" s="42"/>
      <c r="AF633" s="42"/>
      <c r="AG633" s="42"/>
      <c r="AH633" s="42"/>
      <c r="AI633" s="42"/>
      <c r="AJ633" s="42"/>
    </row>
    <row r="634" spans="1:36" x14ac:dyDescent="0.3">
      <c r="A634" s="55">
        <f t="shared" si="41"/>
        <v>616</v>
      </c>
      <c r="B634" s="23"/>
      <c r="C634" s="23"/>
      <c r="D634" s="23"/>
      <c r="E634" s="35"/>
      <c r="F634" s="23"/>
      <c r="G634" s="23"/>
      <c r="H634" s="23"/>
      <c r="I634" s="23"/>
      <c r="J634" s="23"/>
      <c r="K634" s="23"/>
      <c r="L634" s="23"/>
      <c r="M634" s="149"/>
      <c r="N634" s="24"/>
      <c r="O634" s="24"/>
      <c r="P634" s="24"/>
      <c r="Q634" s="24"/>
      <c r="R634" s="271"/>
      <c r="S634" s="182" t="str">
        <f t="shared" ca="1" si="38"/>
        <v/>
      </c>
      <c r="T634" s="272">
        <f t="shared" ca="1" si="39"/>
        <v>0</v>
      </c>
      <c r="U634" s="184">
        <f t="shared" si="40"/>
        <v>0</v>
      </c>
      <c r="V634" s="277"/>
      <c r="W634" s="42"/>
      <c r="X634" s="42"/>
      <c r="Y634" s="42"/>
      <c r="Z634" s="42"/>
      <c r="AA634" s="42"/>
      <c r="AB634" s="42"/>
      <c r="AC634" s="42"/>
      <c r="AD634" s="42"/>
      <c r="AE634" s="42"/>
      <c r="AF634" s="42"/>
      <c r="AG634" s="42"/>
      <c r="AH634" s="42"/>
      <c r="AI634" s="42"/>
      <c r="AJ634" s="42"/>
    </row>
    <row r="635" spans="1:36" x14ac:dyDescent="0.3">
      <c r="A635" s="55">
        <f t="shared" si="41"/>
        <v>617</v>
      </c>
      <c r="B635" s="23"/>
      <c r="C635" s="23"/>
      <c r="D635" s="23"/>
      <c r="E635" s="35"/>
      <c r="F635" s="23"/>
      <c r="G635" s="23"/>
      <c r="H635" s="23"/>
      <c r="I635" s="23"/>
      <c r="J635" s="23"/>
      <c r="K635" s="23"/>
      <c r="L635" s="23"/>
      <c r="M635" s="149"/>
      <c r="N635" s="24"/>
      <c r="O635" s="24"/>
      <c r="P635" s="24"/>
      <c r="Q635" s="24"/>
      <c r="R635" s="271"/>
      <c r="S635" s="182" t="str">
        <f t="shared" ca="1" si="38"/>
        <v/>
      </c>
      <c r="T635" s="272">
        <f t="shared" ca="1" si="39"/>
        <v>0</v>
      </c>
      <c r="U635" s="184">
        <f t="shared" si="40"/>
        <v>0</v>
      </c>
      <c r="V635" s="277"/>
      <c r="W635" s="42"/>
      <c r="X635" s="42"/>
      <c r="Y635" s="42"/>
      <c r="Z635" s="42"/>
      <c r="AA635" s="42"/>
      <c r="AB635" s="42"/>
      <c r="AC635" s="42"/>
      <c r="AD635" s="42"/>
      <c r="AE635" s="42"/>
      <c r="AF635" s="42"/>
      <c r="AG635" s="42"/>
      <c r="AH635" s="42"/>
      <c r="AI635" s="42"/>
      <c r="AJ635" s="42"/>
    </row>
    <row r="636" spans="1:36" x14ac:dyDescent="0.3">
      <c r="A636" s="55">
        <f t="shared" si="41"/>
        <v>618</v>
      </c>
      <c r="B636" s="23"/>
      <c r="C636" s="23"/>
      <c r="D636" s="23"/>
      <c r="E636" s="35"/>
      <c r="F636" s="23"/>
      <c r="G636" s="23"/>
      <c r="H636" s="23"/>
      <c r="I636" s="23"/>
      <c r="J636" s="23"/>
      <c r="K636" s="23"/>
      <c r="L636" s="23"/>
      <c r="M636" s="149"/>
      <c r="N636" s="24"/>
      <c r="O636" s="24"/>
      <c r="P636" s="24"/>
      <c r="Q636" s="24"/>
      <c r="R636" s="271"/>
      <c r="S636" s="182" t="str">
        <f t="shared" ca="1" si="38"/>
        <v/>
      </c>
      <c r="T636" s="272">
        <f t="shared" ca="1" si="39"/>
        <v>0</v>
      </c>
      <c r="U636" s="184">
        <f t="shared" si="40"/>
        <v>0</v>
      </c>
      <c r="V636" s="277"/>
      <c r="W636" s="42"/>
      <c r="X636" s="42"/>
      <c r="Y636" s="42"/>
      <c r="Z636" s="42"/>
      <c r="AA636" s="42"/>
      <c r="AB636" s="42"/>
      <c r="AC636" s="42"/>
      <c r="AD636" s="42"/>
      <c r="AE636" s="42"/>
      <c r="AF636" s="42"/>
      <c r="AG636" s="42"/>
      <c r="AH636" s="42"/>
      <c r="AI636" s="42"/>
      <c r="AJ636" s="42"/>
    </row>
    <row r="637" spans="1:36" x14ac:dyDescent="0.3">
      <c r="A637" s="55">
        <f t="shared" si="41"/>
        <v>619</v>
      </c>
      <c r="B637" s="23"/>
      <c r="C637" s="23"/>
      <c r="D637" s="23"/>
      <c r="E637" s="35"/>
      <c r="F637" s="23"/>
      <c r="G637" s="23"/>
      <c r="H637" s="23"/>
      <c r="I637" s="23"/>
      <c r="J637" s="23"/>
      <c r="K637" s="23"/>
      <c r="L637" s="23"/>
      <c r="M637" s="149"/>
      <c r="N637" s="24"/>
      <c r="O637" s="24"/>
      <c r="P637" s="24"/>
      <c r="Q637" s="24"/>
      <c r="R637" s="271"/>
      <c r="S637" s="182" t="str">
        <f t="shared" ca="1" si="38"/>
        <v/>
      </c>
      <c r="T637" s="272">
        <f t="shared" ca="1" si="39"/>
        <v>0</v>
      </c>
      <c r="U637" s="184">
        <f t="shared" si="40"/>
        <v>0</v>
      </c>
      <c r="V637" s="277"/>
      <c r="W637" s="42"/>
      <c r="X637" s="42"/>
      <c r="Y637" s="42"/>
      <c r="Z637" s="42"/>
      <c r="AA637" s="42"/>
      <c r="AB637" s="42"/>
      <c r="AC637" s="42"/>
      <c r="AD637" s="42"/>
      <c r="AE637" s="42"/>
      <c r="AF637" s="42"/>
      <c r="AG637" s="42"/>
      <c r="AH637" s="42"/>
      <c r="AI637" s="42"/>
      <c r="AJ637" s="42"/>
    </row>
    <row r="638" spans="1:36" x14ac:dyDescent="0.3">
      <c r="A638" s="55">
        <f t="shared" si="41"/>
        <v>620</v>
      </c>
      <c r="B638" s="23"/>
      <c r="C638" s="23"/>
      <c r="D638" s="23"/>
      <c r="E638" s="35"/>
      <c r="F638" s="23"/>
      <c r="G638" s="23"/>
      <c r="H638" s="23"/>
      <c r="I638" s="23"/>
      <c r="J638" s="23"/>
      <c r="K638" s="23"/>
      <c r="L638" s="23"/>
      <c r="M638" s="149"/>
      <c r="N638" s="24"/>
      <c r="O638" s="24"/>
      <c r="P638" s="24"/>
      <c r="Q638" s="24"/>
      <c r="R638" s="271"/>
      <c r="S638" s="182" t="str">
        <f t="shared" ca="1" si="38"/>
        <v/>
      </c>
      <c r="T638" s="272">
        <f t="shared" ca="1" si="39"/>
        <v>0</v>
      </c>
      <c r="U638" s="184">
        <f t="shared" si="40"/>
        <v>0</v>
      </c>
      <c r="V638" s="277"/>
      <c r="W638" s="42"/>
      <c r="X638" s="42"/>
      <c r="Y638" s="42"/>
      <c r="Z638" s="42"/>
      <c r="AA638" s="42"/>
      <c r="AB638" s="42"/>
      <c r="AC638" s="42"/>
      <c r="AD638" s="42"/>
      <c r="AE638" s="42"/>
      <c r="AF638" s="42"/>
      <c r="AG638" s="42"/>
      <c r="AH638" s="42"/>
      <c r="AI638" s="42"/>
      <c r="AJ638" s="42"/>
    </row>
    <row r="639" spans="1:36" x14ac:dyDescent="0.3">
      <c r="A639" s="55">
        <f t="shared" si="41"/>
        <v>621</v>
      </c>
      <c r="B639" s="23"/>
      <c r="C639" s="23"/>
      <c r="D639" s="23"/>
      <c r="E639" s="35"/>
      <c r="F639" s="23"/>
      <c r="G639" s="23"/>
      <c r="H639" s="23"/>
      <c r="I639" s="23"/>
      <c r="J639" s="23"/>
      <c r="K639" s="23"/>
      <c r="L639" s="23"/>
      <c r="M639" s="149"/>
      <c r="N639" s="24"/>
      <c r="O639" s="24"/>
      <c r="P639" s="24"/>
      <c r="Q639" s="24"/>
      <c r="R639" s="271"/>
      <c r="S639" s="182" t="str">
        <f t="shared" ca="1" si="38"/>
        <v/>
      </c>
      <c r="T639" s="272">
        <f t="shared" ca="1" si="39"/>
        <v>0</v>
      </c>
      <c r="U639" s="184">
        <f t="shared" si="40"/>
        <v>0</v>
      </c>
      <c r="V639" s="277"/>
      <c r="W639" s="42"/>
      <c r="X639" s="42"/>
      <c r="Y639" s="42"/>
      <c r="Z639" s="42"/>
      <c r="AA639" s="42"/>
      <c r="AB639" s="42"/>
      <c r="AC639" s="42"/>
      <c r="AD639" s="42"/>
      <c r="AE639" s="42"/>
      <c r="AF639" s="42"/>
      <c r="AG639" s="42"/>
      <c r="AH639" s="42"/>
      <c r="AI639" s="42"/>
      <c r="AJ639" s="42"/>
    </row>
    <row r="640" spans="1:36" x14ac:dyDescent="0.3">
      <c r="A640" s="55">
        <f t="shared" si="41"/>
        <v>622</v>
      </c>
      <c r="B640" s="23"/>
      <c r="C640" s="23"/>
      <c r="D640" s="23"/>
      <c r="E640" s="35"/>
      <c r="F640" s="23"/>
      <c r="G640" s="23"/>
      <c r="H640" s="23"/>
      <c r="I640" s="23"/>
      <c r="J640" s="23"/>
      <c r="K640" s="23"/>
      <c r="L640" s="23"/>
      <c r="M640" s="149"/>
      <c r="N640" s="24"/>
      <c r="O640" s="24"/>
      <c r="P640" s="24"/>
      <c r="Q640" s="24"/>
      <c r="R640" s="271"/>
      <c r="S640" s="182" t="str">
        <f t="shared" ca="1" si="38"/>
        <v/>
      </c>
      <c r="T640" s="272">
        <f t="shared" ca="1" si="39"/>
        <v>0</v>
      </c>
      <c r="U640" s="184">
        <f t="shared" si="40"/>
        <v>0</v>
      </c>
      <c r="V640" s="277"/>
      <c r="W640" s="42"/>
      <c r="X640" s="42"/>
      <c r="Y640" s="42"/>
      <c r="Z640" s="42"/>
      <c r="AA640" s="42"/>
      <c r="AB640" s="42"/>
      <c r="AC640" s="42"/>
      <c r="AD640" s="42"/>
      <c r="AE640" s="42"/>
      <c r="AF640" s="42"/>
      <c r="AG640" s="42"/>
      <c r="AH640" s="42"/>
      <c r="AI640" s="42"/>
      <c r="AJ640" s="42"/>
    </row>
    <row r="641" spans="1:36" x14ac:dyDescent="0.3">
      <c r="A641" s="55">
        <f t="shared" si="41"/>
        <v>623</v>
      </c>
      <c r="B641" s="23"/>
      <c r="C641" s="23"/>
      <c r="D641" s="23"/>
      <c r="E641" s="35"/>
      <c r="F641" s="23"/>
      <c r="G641" s="23"/>
      <c r="H641" s="23"/>
      <c r="I641" s="23"/>
      <c r="J641" s="23"/>
      <c r="K641" s="23"/>
      <c r="L641" s="23"/>
      <c r="M641" s="149"/>
      <c r="N641" s="24"/>
      <c r="O641" s="24"/>
      <c r="P641" s="24"/>
      <c r="Q641" s="24"/>
      <c r="R641" s="271"/>
      <c r="S641" s="182" t="str">
        <f t="shared" ca="1" si="38"/>
        <v/>
      </c>
      <c r="T641" s="272">
        <f t="shared" ca="1" si="39"/>
        <v>0</v>
      </c>
      <c r="U641" s="184">
        <f t="shared" si="40"/>
        <v>0</v>
      </c>
      <c r="V641" s="277"/>
      <c r="W641" s="42"/>
      <c r="X641" s="42"/>
      <c r="Y641" s="42"/>
      <c r="Z641" s="42"/>
      <c r="AA641" s="42"/>
      <c r="AB641" s="42"/>
      <c r="AC641" s="42"/>
      <c r="AD641" s="42"/>
      <c r="AE641" s="42"/>
      <c r="AF641" s="42"/>
      <c r="AG641" s="42"/>
      <c r="AH641" s="42"/>
      <c r="AI641" s="42"/>
      <c r="AJ641" s="42"/>
    </row>
    <row r="642" spans="1:36" x14ac:dyDescent="0.3">
      <c r="A642" s="55">
        <f t="shared" si="41"/>
        <v>624</v>
      </c>
      <c r="B642" s="23"/>
      <c r="C642" s="23"/>
      <c r="D642" s="23"/>
      <c r="E642" s="35"/>
      <c r="F642" s="23"/>
      <c r="G642" s="23"/>
      <c r="H642" s="23"/>
      <c r="I642" s="23"/>
      <c r="J642" s="23"/>
      <c r="K642" s="23"/>
      <c r="L642" s="23"/>
      <c r="M642" s="149"/>
      <c r="N642" s="24"/>
      <c r="O642" s="24"/>
      <c r="P642" s="24"/>
      <c r="Q642" s="24"/>
      <c r="R642" s="271"/>
      <c r="S642" s="182" t="str">
        <f t="shared" ca="1" si="38"/>
        <v/>
      </c>
      <c r="T642" s="272">
        <f t="shared" ca="1" si="39"/>
        <v>0</v>
      </c>
      <c r="U642" s="184">
        <f t="shared" si="40"/>
        <v>0</v>
      </c>
      <c r="V642" s="277"/>
      <c r="W642" s="42"/>
      <c r="X642" s="42"/>
      <c r="Y642" s="42"/>
      <c r="Z642" s="42"/>
      <c r="AA642" s="42"/>
      <c r="AB642" s="42"/>
      <c r="AC642" s="42"/>
      <c r="AD642" s="42"/>
      <c r="AE642" s="42"/>
      <c r="AF642" s="42"/>
      <c r="AG642" s="42"/>
      <c r="AH642" s="42"/>
      <c r="AI642" s="42"/>
      <c r="AJ642" s="42"/>
    </row>
    <row r="643" spans="1:36" x14ac:dyDescent="0.3">
      <c r="A643" s="55">
        <f t="shared" si="41"/>
        <v>625</v>
      </c>
      <c r="B643" s="23"/>
      <c r="C643" s="23"/>
      <c r="D643" s="23"/>
      <c r="E643" s="35"/>
      <c r="F643" s="23"/>
      <c r="G643" s="23"/>
      <c r="H643" s="23"/>
      <c r="I643" s="23"/>
      <c r="J643" s="23"/>
      <c r="K643" s="23"/>
      <c r="L643" s="23"/>
      <c r="M643" s="149"/>
      <c r="N643" s="24"/>
      <c r="O643" s="24"/>
      <c r="P643" s="24"/>
      <c r="Q643" s="24"/>
      <c r="R643" s="271"/>
      <c r="S643" s="182" t="str">
        <f t="shared" ca="1" si="38"/>
        <v/>
      </c>
      <c r="T643" s="272">
        <f t="shared" ca="1" si="39"/>
        <v>0</v>
      </c>
      <c r="U643" s="184">
        <f t="shared" si="40"/>
        <v>0</v>
      </c>
      <c r="V643" s="277"/>
      <c r="W643" s="42"/>
      <c r="X643" s="42"/>
      <c r="Y643" s="42"/>
      <c r="Z643" s="42"/>
      <c r="AA643" s="42"/>
      <c r="AB643" s="42"/>
      <c r="AC643" s="42"/>
      <c r="AD643" s="42"/>
      <c r="AE643" s="42"/>
      <c r="AF643" s="42"/>
      <c r="AG643" s="42"/>
      <c r="AH643" s="42"/>
      <c r="AI643" s="42"/>
      <c r="AJ643" s="42"/>
    </row>
    <row r="644" spans="1:36" x14ac:dyDescent="0.3">
      <c r="A644" s="55">
        <f t="shared" si="41"/>
        <v>626</v>
      </c>
      <c r="B644" s="23"/>
      <c r="C644" s="23"/>
      <c r="D644" s="23"/>
      <c r="E644" s="35"/>
      <c r="F644" s="23"/>
      <c r="G644" s="23"/>
      <c r="H644" s="23"/>
      <c r="I644" s="23"/>
      <c r="J644" s="23"/>
      <c r="K644" s="23"/>
      <c r="L644" s="23"/>
      <c r="M644" s="149"/>
      <c r="N644" s="24"/>
      <c r="O644" s="24"/>
      <c r="P644" s="24"/>
      <c r="Q644" s="24"/>
      <c r="R644" s="271"/>
      <c r="S644" s="182" t="str">
        <f t="shared" ca="1" si="38"/>
        <v/>
      </c>
      <c r="T644" s="272">
        <f t="shared" ca="1" si="39"/>
        <v>0</v>
      </c>
      <c r="U644" s="184">
        <f t="shared" si="40"/>
        <v>0</v>
      </c>
      <c r="V644" s="277"/>
      <c r="W644" s="42"/>
      <c r="X644" s="42"/>
      <c r="Y644" s="42"/>
      <c r="Z644" s="42"/>
      <c r="AA644" s="42"/>
      <c r="AB644" s="42"/>
      <c r="AC644" s="42"/>
      <c r="AD644" s="42"/>
      <c r="AE644" s="42"/>
      <c r="AF644" s="42"/>
      <c r="AG644" s="42"/>
      <c r="AH644" s="42"/>
      <c r="AI644" s="42"/>
      <c r="AJ644" s="42"/>
    </row>
    <row r="645" spans="1:36" x14ac:dyDescent="0.3">
      <c r="A645" s="55">
        <f t="shared" si="41"/>
        <v>627</v>
      </c>
      <c r="B645" s="23"/>
      <c r="C645" s="23"/>
      <c r="D645" s="23"/>
      <c r="E645" s="35"/>
      <c r="F645" s="23"/>
      <c r="G645" s="23"/>
      <c r="H645" s="23"/>
      <c r="I645" s="23"/>
      <c r="J645" s="23"/>
      <c r="K645" s="23"/>
      <c r="L645" s="23"/>
      <c r="M645" s="149"/>
      <c r="N645" s="24"/>
      <c r="O645" s="24"/>
      <c r="P645" s="24"/>
      <c r="Q645" s="24"/>
      <c r="R645" s="271"/>
      <c r="S645" s="182" t="str">
        <f t="shared" ca="1" si="38"/>
        <v/>
      </c>
      <c r="T645" s="272">
        <f t="shared" ca="1" si="39"/>
        <v>0</v>
      </c>
      <c r="U645" s="184">
        <f t="shared" si="40"/>
        <v>0</v>
      </c>
      <c r="V645" s="277"/>
      <c r="W645" s="42"/>
      <c r="X645" s="42"/>
      <c r="Y645" s="42"/>
      <c r="Z645" s="42"/>
      <c r="AA645" s="42"/>
      <c r="AB645" s="42"/>
      <c r="AC645" s="42"/>
      <c r="AD645" s="42"/>
      <c r="AE645" s="42"/>
      <c r="AF645" s="42"/>
      <c r="AG645" s="42"/>
      <c r="AH645" s="42"/>
      <c r="AI645" s="42"/>
      <c r="AJ645" s="42"/>
    </row>
    <row r="646" spans="1:36" x14ac:dyDescent="0.3">
      <c r="A646" s="55">
        <f t="shared" si="41"/>
        <v>628</v>
      </c>
      <c r="B646" s="23"/>
      <c r="C646" s="23"/>
      <c r="D646" s="23"/>
      <c r="E646" s="35"/>
      <c r="F646" s="23"/>
      <c r="G646" s="23"/>
      <c r="H646" s="23"/>
      <c r="I646" s="23"/>
      <c r="J646" s="23"/>
      <c r="K646" s="23"/>
      <c r="L646" s="23"/>
      <c r="M646" s="149"/>
      <c r="N646" s="24"/>
      <c r="O646" s="24"/>
      <c r="P646" s="24"/>
      <c r="Q646" s="24"/>
      <c r="R646" s="271"/>
      <c r="S646" s="182" t="str">
        <f t="shared" ca="1" si="38"/>
        <v/>
      </c>
      <c r="T646" s="272">
        <f t="shared" ca="1" si="39"/>
        <v>0</v>
      </c>
      <c r="U646" s="184">
        <f t="shared" si="40"/>
        <v>0</v>
      </c>
      <c r="V646" s="277"/>
      <c r="W646" s="42"/>
      <c r="X646" s="42"/>
      <c r="Y646" s="42"/>
      <c r="Z646" s="42"/>
      <c r="AA646" s="42"/>
      <c r="AB646" s="42"/>
      <c r="AC646" s="42"/>
      <c r="AD646" s="42"/>
      <c r="AE646" s="42"/>
      <c r="AF646" s="42"/>
      <c r="AG646" s="42"/>
      <c r="AH646" s="42"/>
      <c r="AI646" s="42"/>
      <c r="AJ646" s="42"/>
    </row>
    <row r="647" spans="1:36" x14ac:dyDescent="0.3">
      <c r="A647" s="55">
        <f t="shared" si="41"/>
        <v>629</v>
      </c>
      <c r="B647" s="23"/>
      <c r="C647" s="23"/>
      <c r="D647" s="23"/>
      <c r="E647" s="35"/>
      <c r="F647" s="23"/>
      <c r="G647" s="23"/>
      <c r="H647" s="23"/>
      <c r="I647" s="23"/>
      <c r="J647" s="23"/>
      <c r="K647" s="23"/>
      <c r="L647" s="23"/>
      <c r="M647" s="149"/>
      <c r="N647" s="24"/>
      <c r="O647" s="24"/>
      <c r="P647" s="24"/>
      <c r="Q647" s="24"/>
      <c r="R647" s="271"/>
      <c r="S647" s="182" t="str">
        <f t="shared" ca="1" si="38"/>
        <v/>
      </c>
      <c r="T647" s="272">
        <f t="shared" ca="1" si="39"/>
        <v>0</v>
      </c>
      <c r="U647" s="184">
        <f t="shared" si="40"/>
        <v>0</v>
      </c>
      <c r="V647" s="277"/>
      <c r="W647" s="42"/>
      <c r="X647" s="42"/>
      <c r="Y647" s="42"/>
      <c r="Z647" s="42"/>
      <c r="AA647" s="42"/>
      <c r="AB647" s="42"/>
      <c r="AC647" s="42"/>
      <c r="AD647" s="42"/>
      <c r="AE647" s="42"/>
      <c r="AF647" s="42"/>
      <c r="AG647" s="42"/>
      <c r="AH647" s="42"/>
      <c r="AI647" s="42"/>
      <c r="AJ647" s="42"/>
    </row>
    <row r="648" spans="1:36" x14ac:dyDescent="0.3">
      <c r="A648" s="55">
        <f t="shared" si="41"/>
        <v>630</v>
      </c>
      <c r="B648" s="23"/>
      <c r="C648" s="23"/>
      <c r="D648" s="23"/>
      <c r="E648" s="35"/>
      <c r="F648" s="23"/>
      <c r="G648" s="23"/>
      <c r="H648" s="23"/>
      <c r="I648" s="23"/>
      <c r="J648" s="23"/>
      <c r="K648" s="23"/>
      <c r="L648" s="23"/>
      <c r="M648" s="149"/>
      <c r="N648" s="24"/>
      <c r="O648" s="24"/>
      <c r="P648" s="24"/>
      <c r="Q648" s="24"/>
      <c r="R648" s="271"/>
      <c r="S648" s="182" t="str">
        <f t="shared" ca="1" si="38"/>
        <v/>
      </c>
      <c r="T648" s="272">
        <f t="shared" ca="1" si="39"/>
        <v>0</v>
      </c>
      <c r="U648" s="184">
        <f t="shared" si="40"/>
        <v>0</v>
      </c>
      <c r="V648" s="277"/>
      <c r="W648" s="42"/>
      <c r="X648" s="42"/>
      <c r="Y648" s="42"/>
      <c r="Z648" s="42"/>
      <c r="AA648" s="42"/>
      <c r="AB648" s="42"/>
      <c r="AC648" s="42"/>
      <c r="AD648" s="42"/>
      <c r="AE648" s="42"/>
      <c r="AF648" s="42"/>
      <c r="AG648" s="42"/>
      <c r="AH648" s="42"/>
      <c r="AI648" s="42"/>
      <c r="AJ648" s="42"/>
    </row>
    <row r="649" spans="1:36" x14ac:dyDescent="0.3">
      <c r="A649" s="55">
        <f t="shared" si="41"/>
        <v>631</v>
      </c>
      <c r="B649" s="23"/>
      <c r="C649" s="23"/>
      <c r="D649" s="23"/>
      <c r="E649" s="35"/>
      <c r="F649" s="23"/>
      <c r="G649" s="23"/>
      <c r="H649" s="23"/>
      <c r="I649" s="23"/>
      <c r="J649" s="23"/>
      <c r="K649" s="23"/>
      <c r="L649" s="23"/>
      <c r="M649" s="149"/>
      <c r="N649" s="24"/>
      <c r="O649" s="24"/>
      <c r="P649" s="24"/>
      <c r="Q649" s="24"/>
      <c r="R649" s="271"/>
      <c r="S649" s="182" t="str">
        <f t="shared" ca="1" si="38"/>
        <v/>
      </c>
      <c r="T649" s="272">
        <f t="shared" ca="1" si="39"/>
        <v>0</v>
      </c>
      <c r="U649" s="184">
        <f t="shared" si="40"/>
        <v>0</v>
      </c>
      <c r="V649" s="277"/>
      <c r="W649" s="42"/>
      <c r="X649" s="42"/>
      <c r="Y649" s="42"/>
      <c r="Z649" s="42"/>
      <c r="AA649" s="42"/>
      <c r="AB649" s="42"/>
      <c r="AC649" s="42"/>
      <c r="AD649" s="42"/>
      <c r="AE649" s="42"/>
      <c r="AF649" s="42"/>
      <c r="AG649" s="42"/>
      <c r="AH649" s="42"/>
      <c r="AI649" s="42"/>
      <c r="AJ649" s="42"/>
    </row>
    <row r="650" spans="1:36" x14ac:dyDescent="0.3">
      <c r="A650" s="55">
        <f t="shared" si="41"/>
        <v>632</v>
      </c>
      <c r="B650" s="23"/>
      <c r="C650" s="23"/>
      <c r="D650" s="23"/>
      <c r="E650" s="35"/>
      <c r="F650" s="23"/>
      <c r="G650" s="23"/>
      <c r="H650" s="23"/>
      <c r="I650" s="23"/>
      <c r="J650" s="23"/>
      <c r="K650" s="23"/>
      <c r="L650" s="23"/>
      <c r="M650" s="149"/>
      <c r="N650" s="24"/>
      <c r="O650" s="24"/>
      <c r="P650" s="24"/>
      <c r="Q650" s="24"/>
      <c r="R650" s="271"/>
      <c r="S650" s="182" t="str">
        <f t="shared" ca="1" si="38"/>
        <v/>
      </c>
      <c r="T650" s="272">
        <f t="shared" ca="1" si="39"/>
        <v>0</v>
      </c>
      <c r="U650" s="184">
        <f t="shared" si="40"/>
        <v>0</v>
      </c>
      <c r="V650" s="277"/>
      <c r="W650" s="42"/>
      <c r="X650" s="42"/>
      <c r="Y650" s="42"/>
      <c r="Z650" s="42"/>
      <c r="AA650" s="42"/>
      <c r="AB650" s="42"/>
      <c r="AC650" s="42"/>
      <c r="AD650" s="42"/>
      <c r="AE650" s="42"/>
      <c r="AF650" s="42"/>
      <c r="AG650" s="42"/>
      <c r="AH650" s="42"/>
      <c r="AI650" s="42"/>
      <c r="AJ650" s="42"/>
    </row>
    <row r="651" spans="1:36" x14ac:dyDescent="0.3">
      <c r="A651" s="55">
        <f t="shared" si="41"/>
        <v>633</v>
      </c>
      <c r="B651" s="23"/>
      <c r="C651" s="23"/>
      <c r="D651" s="23"/>
      <c r="E651" s="35"/>
      <c r="F651" s="23"/>
      <c r="G651" s="23"/>
      <c r="H651" s="23"/>
      <c r="I651" s="23"/>
      <c r="J651" s="23"/>
      <c r="K651" s="23"/>
      <c r="L651" s="23"/>
      <c r="M651" s="149"/>
      <c r="N651" s="24"/>
      <c r="O651" s="24"/>
      <c r="P651" s="24"/>
      <c r="Q651" s="24"/>
      <c r="R651" s="271"/>
      <c r="S651" s="182" t="str">
        <f t="shared" ca="1" si="38"/>
        <v/>
      </c>
      <c r="T651" s="272">
        <f t="shared" ca="1" si="39"/>
        <v>0</v>
      </c>
      <c r="U651" s="184">
        <f t="shared" si="40"/>
        <v>0</v>
      </c>
      <c r="V651" s="277"/>
      <c r="W651" s="42"/>
      <c r="X651" s="42"/>
      <c r="Y651" s="42"/>
      <c r="Z651" s="42"/>
      <c r="AA651" s="42"/>
      <c r="AB651" s="42"/>
      <c r="AC651" s="42"/>
      <c r="AD651" s="42"/>
      <c r="AE651" s="42"/>
      <c r="AF651" s="42"/>
      <c r="AG651" s="42"/>
      <c r="AH651" s="42"/>
      <c r="AI651" s="42"/>
      <c r="AJ651" s="42"/>
    </row>
    <row r="652" spans="1:36" x14ac:dyDescent="0.3">
      <c r="A652" s="55">
        <f t="shared" si="41"/>
        <v>634</v>
      </c>
      <c r="B652" s="23"/>
      <c r="C652" s="23"/>
      <c r="D652" s="23"/>
      <c r="E652" s="35"/>
      <c r="F652" s="23"/>
      <c r="G652" s="23"/>
      <c r="H652" s="23"/>
      <c r="I652" s="23"/>
      <c r="J652" s="23"/>
      <c r="K652" s="23"/>
      <c r="L652" s="23"/>
      <c r="M652" s="149"/>
      <c r="N652" s="24"/>
      <c r="O652" s="24"/>
      <c r="P652" s="24"/>
      <c r="Q652" s="24"/>
      <c r="R652" s="271"/>
      <c r="S652" s="182" t="str">
        <f t="shared" ca="1" si="38"/>
        <v/>
      </c>
      <c r="T652" s="272">
        <f t="shared" ca="1" si="39"/>
        <v>0</v>
      </c>
      <c r="U652" s="184">
        <f t="shared" si="40"/>
        <v>0</v>
      </c>
      <c r="V652" s="277"/>
      <c r="W652" s="42"/>
      <c r="X652" s="42"/>
      <c r="Y652" s="42"/>
      <c r="Z652" s="42"/>
      <c r="AA652" s="42"/>
      <c r="AB652" s="42"/>
      <c r="AC652" s="42"/>
      <c r="AD652" s="42"/>
      <c r="AE652" s="42"/>
      <c r="AF652" s="42"/>
      <c r="AG652" s="42"/>
      <c r="AH652" s="42"/>
      <c r="AI652" s="42"/>
      <c r="AJ652" s="42"/>
    </row>
    <row r="653" spans="1:36" x14ac:dyDescent="0.3">
      <c r="A653" s="55">
        <f t="shared" si="41"/>
        <v>635</v>
      </c>
      <c r="B653" s="23"/>
      <c r="C653" s="23"/>
      <c r="D653" s="23"/>
      <c r="E653" s="35"/>
      <c r="F653" s="23"/>
      <c r="G653" s="23"/>
      <c r="H653" s="23"/>
      <c r="I653" s="23"/>
      <c r="J653" s="23"/>
      <c r="K653" s="23"/>
      <c r="L653" s="23"/>
      <c r="M653" s="149"/>
      <c r="N653" s="24"/>
      <c r="O653" s="24"/>
      <c r="P653" s="24"/>
      <c r="Q653" s="24"/>
      <c r="R653" s="271"/>
      <c r="S653" s="182" t="str">
        <f t="shared" ca="1" si="38"/>
        <v/>
      </c>
      <c r="T653" s="272">
        <f t="shared" ca="1" si="39"/>
        <v>0</v>
      </c>
      <c r="U653" s="184">
        <f t="shared" si="40"/>
        <v>0</v>
      </c>
      <c r="V653" s="277"/>
      <c r="W653" s="42"/>
      <c r="X653" s="42"/>
      <c r="Y653" s="42"/>
      <c r="Z653" s="42"/>
      <c r="AA653" s="42"/>
      <c r="AB653" s="42"/>
      <c r="AC653" s="42"/>
      <c r="AD653" s="42"/>
      <c r="AE653" s="42"/>
      <c r="AF653" s="42"/>
      <c r="AG653" s="42"/>
      <c r="AH653" s="42"/>
      <c r="AI653" s="42"/>
      <c r="AJ653" s="42"/>
    </row>
    <row r="654" spans="1:36" x14ac:dyDescent="0.3">
      <c r="A654" s="55">
        <f t="shared" si="41"/>
        <v>636</v>
      </c>
      <c r="B654" s="23"/>
      <c r="C654" s="23"/>
      <c r="D654" s="23"/>
      <c r="E654" s="35"/>
      <c r="F654" s="23"/>
      <c r="G654" s="23"/>
      <c r="H654" s="23"/>
      <c r="I654" s="23"/>
      <c r="J654" s="23"/>
      <c r="K654" s="23"/>
      <c r="L654" s="23"/>
      <c r="M654" s="149"/>
      <c r="N654" s="24"/>
      <c r="O654" s="24"/>
      <c r="P654" s="24"/>
      <c r="Q654" s="24"/>
      <c r="R654" s="271"/>
      <c r="S654" s="182" t="str">
        <f t="shared" ca="1" si="38"/>
        <v/>
      </c>
      <c r="T654" s="272">
        <f t="shared" ca="1" si="39"/>
        <v>0</v>
      </c>
      <c r="U654" s="184">
        <f t="shared" si="40"/>
        <v>0</v>
      </c>
      <c r="V654" s="277"/>
      <c r="W654" s="42"/>
      <c r="X654" s="42"/>
      <c r="Y654" s="42"/>
      <c r="Z654" s="42"/>
      <c r="AA654" s="42"/>
      <c r="AB654" s="42"/>
      <c r="AC654" s="42"/>
      <c r="AD654" s="42"/>
      <c r="AE654" s="42"/>
      <c r="AF654" s="42"/>
      <c r="AG654" s="42"/>
      <c r="AH654" s="42"/>
      <c r="AI654" s="42"/>
      <c r="AJ654" s="42"/>
    </row>
    <row r="655" spans="1:36" x14ac:dyDescent="0.3">
      <c r="A655" s="55">
        <f t="shared" si="41"/>
        <v>637</v>
      </c>
      <c r="B655" s="23"/>
      <c r="C655" s="23"/>
      <c r="D655" s="23"/>
      <c r="E655" s="35"/>
      <c r="F655" s="23"/>
      <c r="G655" s="23"/>
      <c r="H655" s="23"/>
      <c r="I655" s="23"/>
      <c r="J655" s="23"/>
      <c r="K655" s="23"/>
      <c r="L655" s="23"/>
      <c r="M655" s="149"/>
      <c r="N655" s="24"/>
      <c r="O655" s="24"/>
      <c r="P655" s="24"/>
      <c r="Q655" s="24"/>
      <c r="R655" s="271"/>
      <c r="S655" s="182" t="str">
        <f t="shared" ca="1" si="38"/>
        <v/>
      </c>
      <c r="T655" s="272">
        <f t="shared" ca="1" si="39"/>
        <v>0</v>
      </c>
      <c r="U655" s="184">
        <f t="shared" si="40"/>
        <v>0</v>
      </c>
      <c r="V655" s="277"/>
      <c r="W655" s="42"/>
      <c r="X655" s="42"/>
      <c r="Y655" s="42"/>
      <c r="Z655" s="42"/>
      <c r="AA655" s="42"/>
      <c r="AB655" s="42"/>
      <c r="AC655" s="42"/>
      <c r="AD655" s="42"/>
      <c r="AE655" s="42"/>
      <c r="AF655" s="42"/>
      <c r="AG655" s="42"/>
      <c r="AH655" s="42"/>
      <c r="AI655" s="42"/>
      <c r="AJ655" s="42"/>
    </row>
    <row r="656" spans="1:36" x14ac:dyDescent="0.3">
      <c r="A656" s="55">
        <f t="shared" si="41"/>
        <v>638</v>
      </c>
      <c r="B656" s="23"/>
      <c r="C656" s="23"/>
      <c r="D656" s="23"/>
      <c r="E656" s="35"/>
      <c r="F656" s="23"/>
      <c r="G656" s="23"/>
      <c r="H656" s="23"/>
      <c r="I656" s="23"/>
      <c r="J656" s="23"/>
      <c r="K656" s="23"/>
      <c r="L656" s="23"/>
      <c r="M656" s="149"/>
      <c r="N656" s="24"/>
      <c r="O656" s="24"/>
      <c r="P656" s="24"/>
      <c r="Q656" s="24"/>
      <c r="R656" s="271"/>
      <c r="S656" s="182" t="str">
        <f t="shared" ca="1" si="38"/>
        <v/>
      </c>
      <c r="T656" s="272">
        <f t="shared" ca="1" si="39"/>
        <v>0</v>
      </c>
      <c r="U656" s="184">
        <f t="shared" si="40"/>
        <v>0</v>
      </c>
      <c r="V656" s="277"/>
      <c r="W656" s="42"/>
      <c r="X656" s="42"/>
      <c r="Y656" s="42"/>
      <c r="Z656" s="42"/>
      <c r="AA656" s="42"/>
      <c r="AB656" s="42"/>
      <c r="AC656" s="42"/>
      <c r="AD656" s="42"/>
      <c r="AE656" s="42"/>
      <c r="AF656" s="42"/>
      <c r="AG656" s="42"/>
      <c r="AH656" s="42"/>
      <c r="AI656" s="42"/>
      <c r="AJ656" s="42"/>
    </row>
    <row r="657" spans="1:36" x14ac:dyDescent="0.3">
      <c r="A657" s="55">
        <f t="shared" si="41"/>
        <v>639</v>
      </c>
      <c r="B657" s="23"/>
      <c r="C657" s="23"/>
      <c r="D657" s="23"/>
      <c r="E657" s="35"/>
      <c r="F657" s="23"/>
      <c r="G657" s="23"/>
      <c r="H657" s="23"/>
      <c r="I657" s="23"/>
      <c r="J657" s="23"/>
      <c r="K657" s="23"/>
      <c r="L657" s="23"/>
      <c r="M657" s="149"/>
      <c r="N657" s="24"/>
      <c r="O657" s="24"/>
      <c r="P657" s="24"/>
      <c r="Q657" s="24"/>
      <c r="R657" s="271"/>
      <c r="S657" s="182" t="str">
        <f t="shared" ca="1" si="38"/>
        <v/>
      </c>
      <c r="T657" s="272">
        <f t="shared" ca="1" si="39"/>
        <v>0</v>
      </c>
      <c r="U657" s="184">
        <f t="shared" si="40"/>
        <v>0</v>
      </c>
      <c r="V657" s="277"/>
      <c r="W657" s="42"/>
      <c r="X657" s="42"/>
      <c r="Y657" s="42"/>
      <c r="Z657" s="42"/>
      <c r="AA657" s="42"/>
      <c r="AB657" s="42"/>
      <c r="AC657" s="42"/>
      <c r="AD657" s="42"/>
      <c r="AE657" s="42"/>
      <c r="AF657" s="42"/>
      <c r="AG657" s="42"/>
      <c r="AH657" s="42"/>
      <c r="AI657" s="42"/>
      <c r="AJ657" s="42"/>
    </row>
    <row r="658" spans="1:36" x14ac:dyDescent="0.3">
      <c r="A658" s="55">
        <f t="shared" si="41"/>
        <v>640</v>
      </c>
      <c r="B658" s="23"/>
      <c r="C658" s="23"/>
      <c r="D658" s="23"/>
      <c r="E658" s="35"/>
      <c r="F658" s="23"/>
      <c r="G658" s="23"/>
      <c r="H658" s="23"/>
      <c r="I658" s="23"/>
      <c r="J658" s="23"/>
      <c r="K658" s="23"/>
      <c r="L658" s="23"/>
      <c r="M658" s="149"/>
      <c r="N658" s="24"/>
      <c r="O658" s="24"/>
      <c r="P658" s="24"/>
      <c r="Q658" s="24"/>
      <c r="R658" s="271"/>
      <c r="S658" s="182" t="str">
        <f t="shared" ca="1" si="38"/>
        <v/>
      </c>
      <c r="T658" s="272">
        <f t="shared" ca="1" si="39"/>
        <v>0</v>
      </c>
      <c r="U658" s="184">
        <f t="shared" si="40"/>
        <v>0</v>
      </c>
      <c r="V658" s="277"/>
      <c r="W658" s="42"/>
      <c r="X658" s="42"/>
      <c r="Y658" s="42"/>
      <c r="Z658" s="42"/>
      <c r="AA658" s="42"/>
      <c r="AB658" s="42"/>
      <c r="AC658" s="42"/>
      <c r="AD658" s="42"/>
      <c r="AE658" s="42"/>
      <c r="AF658" s="42"/>
      <c r="AG658" s="42"/>
      <c r="AH658" s="42"/>
      <c r="AI658" s="42"/>
      <c r="AJ658" s="42"/>
    </row>
    <row r="659" spans="1:36" x14ac:dyDescent="0.3">
      <c r="A659" s="55">
        <f t="shared" si="41"/>
        <v>641</v>
      </c>
      <c r="B659" s="23"/>
      <c r="C659" s="23"/>
      <c r="D659" s="23"/>
      <c r="E659" s="35"/>
      <c r="F659" s="23"/>
      <c r="G659" s="23"/>
      <c r="H659" s="23"/>
      <c r="I659" s="23"/>
      <c r="J659" s="23"/>
      <c r="K659" s="23"/>
      <c r="L659" s="23"/>
      <c r="M659" s="149"/>
      <c r="N659" s="24"/>
      <c r="O659" s="24"/>
      <c r="P659" s="24"/>
      <c r="Q659" s="24"/>
      <c r="R659" s="271"/>
      <c r="S659" s="182" t="str">
        <f t="shared" ref="S659:S722" ca="1" si="42">IF(AND(T659&gt;14,T659&lt;35,OR($G659="African",$G659="Coloured",$G659="Indian")),"Yes","")</f>
        <v/>
      </c>
      <c r="T659" s="272">
        <f t="shared" ref="T659:T722" ca="1" si="43">IFERROR(((NOW()-DATE(U659&amp;LEFT($E659,2),MID($E659,3,2),MID($E659,5,2)))/365),0)</f>
        <v>0</v>
      </c>
      <c r="U659" s="184">
        <f t="shared" ref="U659:U722" si="44">IFERROR(IF(VALUE(LEFT($E659,2))&lt;25,20,19),0)</f>
        <v>0</v>
      </c>
      <c r="V659" s="277"/>
      <c r="W659" s="42"/>
      <c r="X659" s="42"/>
      <c r="Y659" s="42"/>
      <c r="Z659" s="42"/>
      <c r="AA659" s="42"/>
      <c r="AB659" s="42"/>
      <c r="AC659" s="42"/>
      <c r="AD659" s="42"/>
      <c r="AE659" s="42"/>
      <c r="AF659" s="42"/>
      <c r="AG659" s="42"/>
      <c r="AH659" s="42"/>
      <c r="AI659" s="42"/>
      <c r="AJ659" s="42"/>
    </row>
    <row r="660" spans="1:36" x14ac:dyDescent="0.3">
      <c r="A660" s="55">
        <f t="shared" si="41"/>
        <v>642</v>
      </c>
      <c r="B660" s="23"/>
      <c r="C660" s="23"/>
      <c r="D660" s="23"/>
      <c r="E660" s="35"/>
      <c r="F660" s="23"/>
      <c r="G660" s="23"/>
      <c r="H660" s="23"/>
      <c r="I660" s="23"/>
      <c r="J660" s="23"/>
      <c r="K660" s="23"/>
      <c r="L660" s="23"/>
      <c r="M660" s="149"/>
      <c r="N660" s="24"/>
      <c r="O660" s="24"/>
      <c r="P660" s="24"/>
      <c r="Q660" s="24"/>
      <c r="R660" s="271"/>
      <c r="S660" s="182" t="str">
        <f t="shared" ca="1" si="42"/>
        <v/>
      </c>
      <c r="T660" s="272">
        <f t="shared" ca="1" si="43"/>
        <v>0</v>
      </c>
      <c r="U660" s="184">
        <f t="shared" si="44"/>
        <v>0</v>
      </c>
      <c r="V660" s="277"/>
      <c r="W660" s="42"/>
      <c r="X660" s="42"/>
      <c r="Y660" s="42"/>
      <c r="Z660" s="42"/>
      <c r="AA660" s="42"/>
      <c r="AB660" s="42"/>
      <c r="AC660" s="42"/>
      <c r="AD660" s="42"/>
      <c r="AE660" s="42"/>
      <c r="AF660" s="42"/>
      <c r="AG660" s="42"/>
      <c r="AH660" s="42"/>
      <c r="AI660" s="42"/>
      <c r="AJ660" s="42"/>
    </row>
    <row r="661" spans="1:36" x14ac:dyDescent="0.3">
      <c r="A661" s="55">
        <f t="shared" ref="A661:A724" si="45">A660+1</f>
        <v>643</v>
      </c>
      <c r="B661" s="23"/>
      <c r="C661" s="23"/>
      <c r="D661" s="23"/>
      <c r="E661" s="35"/>
      <c r="F661" s="23"/>
      <c r="G661" s="23"/>
      <c r="H661" s="23"/>
      <c r="I661" s="23"/>
      <c r="J661" s="23"/>
      <c r="K661" s="23"/>
      <c r="L661" s="23"/>
      <c r="M661" s="149"/>
      <c r="N661" s="24"/>
      <c r="O661" s="24"/>
      <c r="P661" s="24"/>
      <c r="Q661" s="24"/>
      <c r="R661" s="271"/>
      <c r="S661" s="182" t="str">
        <f t="shared" ca="1" si="42"/>
        <v/>
      </c>
      <c r="T661" s="272">
        <f t="shared" ca="1" si="43"/>
        <v>0</v>
      </c>
      <c r="U661" s="184">
        <f t="shared" si="44"/>
        <v>0</v>
      </c>
      <c r="V661" s="277"/>
      <c r="W661" s="42"/>
      <c r="X661" s="42"/>
      <c r="Y661" s="42"/>
      <c r="Z661" s="42"/>
      <c r="AA661" s="42"/>
      <c r="AB661" s="42"/>
      <c r="AC661" s="42"/>
      <c r="AD661" s="42"/>
      <c r="AE661" s="42"/>
      <c r="AF661" s="42"/>
      <c r="AG661" s="42"/>
      <c r="AH661" s="42"/>
      <c r="AI661" s="42"/>
      <c r="AJ661" s="42"/>
    </row>
    <row r="662" spans="1:36" x14ac:dyDescent="0.3">
      <c r="A662" s="55">
        <f t="shared" si="45"/>
        <v>644</v>
      </c>
      <c r="B662" s="23"/>
      <c r="C662" s="23"/>
      <c r="D662" s="23"/>
      <c r="E662" s="35"/>
      <c r="F662" s="23"/>
      <c r="G662" s="23"/>
      <c r="H662" s="23"/>
      <c r="I662" s="23"/>
      <c r="J662" s="23"/>
      <c r="K662" s="23"/>
      <c r="L662" s="23"/>
      <c r="M662" s="149"/>
      <c r="N662" s="24"/>
      <c r="O662" s="24"/>
      <c r="P662" s="24"/>
      <c r="Q662" s="24"/>
      <c r="R662" s="271"/>
      <c r="S662" s="182" t="str">
        <f t="shared" ca="1" si="42"/>
        <v/>
      </c>
      <c r="T662" s="272">
        <f t="shared" ca="1" si="43"/>
        <v>0</v>
      </c>
      <c r="U662" s="184">
        <f t="shared" si="44"/>
        <v>0</v>
      </c>
      <c r="V662" s="277"/>
      <c r="W662" s="42"/>
      <c r="X662" s="42"/>
      <c r="Y662" s="42"/>
      <c r="Z662" s="42"/>
      <c r="AA662" s="42"/>
      <c r="AB662" s="42"/>
      <c r="AC662" s="42"/>
      <c r="AD662" s="42"/>
      <c r="AE662" s="42"/>
      <c r="AF662" s="42"/>
      <c r="AG662" s="42"/>
      <c r="AH662" s="42"/>
      <c r="AI662" s="42"/>
      <c r="AJ662" s="42"/>
    </row>
    <row r="663" spans="1:36" x14ac:dyDescent="0.3">
      <c r="A663" s="55">
        <f t="shared" si="45"/>
        <v>645</v>
      </c>
      <c r="B663" s="23"/>
      <c r="C663" s="23"/>
      <c r="D663" s="23"/>
      <c r="E663" s="35"/>
      <c r="F663" s="23"/>
      <c r="G663" s="23"/>
      <c r="H663" s="23"/>
      <c r="I663" s="23"/>
      <c r="J663" s="23"/>
      <c r="K663" s="23"/>
      <c r="L663" s="23"/>
      <c r="M663" s="149"/>
      <c r="N663" s="24"/>
      <c r="O663" s="24"/>
      <c r="P663" s="24"/>
      <c r="Q663" s="24"/>
      <c r="R663" s="271"/>
      <c r="S663" s="182" t="str">
        <f t="shared" ca="1" si="42"/>
        <v/>
      </c>
      <c r="T663" s="272">
        <f t="shared" ca="1" si="43"/>
        <v>0</v>
      </c>
      <c r="U663" s="184">
        <f t="shared" si="44"/>
        <v>0</v>
      </c>
      <c r="V663" s="277"/>
      <c r="W663" s="42"/>
      <c r="X663" s="42"/>
      <c r="Y663" s="42"/>
      <c r="Z663" s="42"/>
      <c r="AA663" s="42"/>
      <c r="AB663" s="42"/>
      <c r="AC663" s="42"/>
      <c r="AD663" s="42"/>
      <c r="AE663" s="42"/>
      <c r="AF663" s="42"/>
      <c r="AG663" s="42"/>
      <c r="AH663" s="42"/>
      <c r="AI663" s="42"/>
      <c r="AJ663" s="42"/>
    </row>
    <row r="664" spans="1:36" x14ac:dyDescent="0.3">
      <c r="A664" s="55">
        <f t="shared" si="45"/>
        <v>646</v>
      </c>
      <c r="B664" s="23"/>
      <c r="C664" s="23"/>
      <c r="D664" s="23"/>
      <c r="E664" s="35"/>
      <c r="F664" s="23"/>
      <c r="G664" s="23"/>
      <c r="H664" s="23"/>
      <c r="I664" s="23"/>
      <c r="J664" s="23"/>
      <c r="K664" s="23"/>
      <c r="L664" s="23"/>
      <c r="M664" s="149"/>
      <c r="N664" s="24"/>
      <c r="O664" s="24"/>
      <c r="P664" s="24"/>
      <c r="Q664" s="24"/>
      <c r="R664" s="271"/>
      <c r="S664" s="182" t="str">
        <f t="shared" ca="1" si="42"/>
        <v/>
      </c>
      <c r="T664" s="272">
        <f t="shared" ca="1" si="43"/>
        <v>0</v>
      </c>
      <c r="U664" s="184">
        <f t="shared" si="44"/>
        <v>0</v>
      </c>
      <c r="V664" s="277"/>
      <c r="W664" s="42"/>
      <c r="X664" s="42"/>
      <c r="Y664" s="42"/>
      <c r="Z664" s="42"/>
      <c r="AA664" s="42"/>
      <c r="AB664" s="42"/>
      <c r="AC664" s="42"/>
      <c r="AD664" s="42"/>
      <c r="AE664" s="42"/>
      <c r="AF664" s="42"/>
      <c r="AG664" s="42"/>
      <c r="AH664" s="42"/>
      <c r="AI664" s="42"/>
      <c r="AJ664" s="42"/>
    </row>
    <row r="665" spans="1:36" x14ac:dyDescent="0.3">
      <c r="A665" s="55">
        <f t="shared" si="45"/>
        <v>647</v>
      </c>
      <c r="B665" s="23"/>
      <c r="C665" s="23"/>
      <c r="D665" s="23"/>
      <c r="E665" s="35"/>
      <c r="F665" s="23"/>
      <c r="G665" s="23"/>
      <c r="H665" s="23"/>
      <c r="I665" s="23"/>
      <c r="J665" s="23"/>
      <c r="K665" s="23"/>
      <c r="L665" s="23"/>
      <c r="M665" s="149"/>
      <c r="N665" s="24"/>
      <c r="O665" s="24"/>
      <c r="P665" s="24"/>
      <c r="Q665" s="24"/>
      <c r="R665" s="271"/>
      <c r="S665" s="182" t="str">
        <f t="shared" ca="1" si="42"/>
        <v/>
      </c>
      <c r="T665" s="272">
        <f t="shared" ca="1" si="43"/>
        <v>0</v>
      </c>
      <c r="U665" s="184">
        <f t="shared" si="44"/>
        <v>0</v>
      </c>
      <c r="V665" s="277"/>
      <c r="W665" s="42"/>
      <c r="X665" s="42"/>
      <c r="Y665" s="42"/>
      <c r="Z665" s="42"/>
      <c r="AA665" s="42"/>
      <c r="AB665" s="42"/>
      <c r="AC665" s="42"/>
      <c r="AD665" s="42"/>
      <c r="AE665" s="42"/>
      <c r="AF665" s="42"/>
      <c r="AG665" s="42"/>
      <c r="AH665" s="42"/>
      <c r="AI665" s="42"/>
      <c r="AJ665" s="42"/>
    </row>
    <row r="666" spans="1:36" x14ac:dyDescent="0.3">
      <c r="A666" s="55">
        <f t="shared" si="45"/>
        <v>648</v>
      </c>
      <c r="B666" s="23"/>
      <c r="C666" s="23"/>
      <c r="D666" s="23"/>
      <c r="E666" s="35"/>
      <c r="F666" s="23"/>
      <c r="G666" s="23"/>
      <c r="H666" s="23"/>
      <c r="I666" s="23"/>
      <c r="J666" s="23"/>
      <c r="K666" s="23"/>
      <c r="L666" s="23"/>
      <c r="M666" s="149"/>
      <c r="N666" s="24"/>
      <c r="O666" s="24"/>
      <c r="P666" s="24"/>
      <c r="Q666" s="24"/>
      <c r="R666" s="271"/>
      <c r="S666" s="182" t="str">
        <f t="shared" ca="1" si="42"/>
        <v/>
      </c>
      <c r="T666" s="272">
        <f t="shared" ca="1" si="43"/>
        <v>0</v>
      </c>
      <c r="U666" s="184">
        <f t="shared" si="44"/>
        <v>0</v>
      </c>
      <c r="V666" s="277"/>
      <c r="W666" s="42"/>
      <c r="X666" s="42"/>
      <c r="Y666" s="42"/>
      <c r="Z666" s="42"/>
      <c r="AA666" s="42"/>
      <c r="AB666" s="42"/>
      <c r="AC666" s="42"/>
      <c r="AD666" s="42"/>
      <c r="AE666" s="42"/>
      <c r="AF666" s="42"/>
      <c r="AG666" s="42"/>
      <c r="AH666" s="42"/>
      <c r="AI666" s="42"/>
      <c r="AJ666" s="42"/>
    </row>
    <row r="667" spans="1:36" x14ac:dyDescent="0.3">
      <c r="A667" s="55">
        <f t="shared" si="45"/>
        <v>649</v>
      </c>
      <c r="B667" s="23"/>
      <c r="C667" s="23"/>
      <c r="D667" s="23"/>
      <c r="E667" s="35"/>
      <c r="F667" s="23"/>
      <c r="G667" s="23"/>
      <c r="H667" s="23"/>
      <c r="I667" s="23"/>
      <c r="J667" s="23"/>
      <c r="K667" s="23"/>
      <c r="L667" s="23"/>
      <c r="M667" s="149"/>
      <c r="N667" s="24"/>
      <c r="O667" s="24"/>
      <c r="P667" s="24"/>
      <c r="Q667" s="24"/>
      <c r="R667" s="271"/>
      <c r="S667" s="182" t="str">
        <f t="shared" ca="1" si="42"/>
        <v/>
      </c>
      <c r="T667" s="272">
        <f t="shared" ca="1" si="43"/>
        <v>0</v>
      </c>
      <c r="U667" s="184">
        <f t="shared" si="44"/>
        <v>0</v>
      </c>
      <c r="V667" s="277"/>
      <c r="W667" s="42"/>
      <c r="X667" s="42"/>
      <c r="Y667" s="42"/>
      <c r="Z667" s="42"/>
      <c r="AA667" s="42"/>
      <c r="AB667" s="42"/>
      <c r="AC667" s="42"/>
      <c r="AD667" s="42"/>
      <c r="AE667" s="42"/>
      <c r="AF667" s="42"/>
      <c r="AG667" s="42"/>
      <c r="AH667" s="42"/>
      <c r="AI667" s="42"/>
      <c r="AJ667" s="42"/>
    </row>
    <row r="668" spans="1:36" x14ac:dyDescent="0.3">
      <c r="A668" s="55">
        <f t="shared" si="45"/>
        <v>650</v>
      </c>
      <c r="B668" s="23"/>
      <c r="C668" s="23"/>
      <c r="D668" s="23"/>
      <c r="E668" s="35"/>
      <c r="F668" s="23"/>
      <c r="G668" s="23"/>
      <c r="H668" s="23"/>
      <c r="I668" s="23"/>
      <c r="J668" s="23"/>
      <c r="K668" s="23"/>
      <c r="L668" s="23"/>
      <c r="M668" s="149"/>
      <c r="N668" s="24"/>
      <c r="O668" s="24"/>
      <c r="P668" s="24"/>
      <c r="Q668" s="24"/>
      <c r="R668" s="271"/>
      <c r="S668" s="182" t="str">
        <f t="shared" ca="1" si="42"/>
        <v/>
      </c>
      <c r="T668" s="272">
        <f t="shared" ca="1" si="43"/>
        <v>0</v>
      </c>
      <c r="U668" s="184">
        <f t="shared" si="44"/>
        <v>0</v>
      </c>
      <c r="V668" s="277"/>
      <c r="W668" s="42"/>
      <c r="X668" s="42"/>
      <c r="Y668" s="42"/>
      <c r="Z668" s="42"/>
      <c r="AA668" s="42"/>
      <c r="AB668" s="42"/>
      <c r="AC668" s="42"/>
      <c r="AD668" s="42"/>
      <c r="AE668" s="42"/>
      <c r="AF668" s="42"/>
      <c r="AG668" s="42"/>
      <c r="AH668" s="42"/>
      <c r="AI668" s="42"/>
      <c r="AJ668" s="42"/>
    </row>
    <row r="669" spans="1:36" x14ac:dyDescent="0.3">
      <c r="A669" s="55">
        <f t="shared" si="45"/>
        <v>651</v>
      </c>
      <c r="B669" s="23"/>
      <c r="C669" s="23"/>
      <c r="D669" s="23"/>
      <c r="E669" s="35"/>
      <c r="F669" s="23"/>
      <c r="G669" s="23"/>
      <c r="H669" s="23"/>
      <c r="I669" s="23"/>
      <c r="J669" s="23"/>
      <c r="K669" s="23"/>
      <c r="L669" s="23"/>
      <c r="M669" s="149"/>
      <c r="N669" s="24"/>
      <c r="O669" s="24"/>
      <c r="P669" s="24"/>
      <c r="Q669" s="24"/>
      <c r="R669" s="271"/>
      <c r="S669" s="182" t="str">
        <f t="shared" ca="1" si="42"/>
        <v/>
      </c>
      <c r="T669" s="272">
        <f t="shared" ca="1" si="43"/>
        <v>0</v>
      </c>
      <c r="U669" s="184">
        <f t="shared" si="44"/>
        <v>0</v>
      </c>
      <c r="V669" s="277"/>
      <c r="W669" s="42"/>
      <c r="X669" s="42"/>
      <c r="Y669" s="42"/>
      <c r="Z669" s="42"/>
      <c r="AA669" s="42"/>
      <c r="AB669" s="42"/>
      <c r="AC669" s="42"/>
      <c r="AD669" s="42"/>
      <c r="AE669" s="42"/>
      <c r="AF669" s="42"/>
      <c r="AG669" s="42"/>
      <c r="AH669" s="42"/>
      <c r="AI669" s="42"/>
      <c r="AJ669" s="42"/>
    </row>
    <row r="670" spans="1:36" x14ac:dyDescent="0.3">
      <c r="A670" s="55">
        <f t="shared" si="45"/>
        <v>652</v>
      </c>
      <c r="B670" s="23"/>
      <c r="C670" s="23"/>
      <c r="D670" s="23"/>
      <c r="E670" s="35"/>
      <c r="F670" s="23"/>
      <c r="G670" s="23"/>
      <c r="H670" s="23"/>
      <c r="I670" s="23"/>
      <c r="J670" s="23"/>
      <c r="K670" s="23"/>
      <c r="L670" s="23"/>
      <c r="M670" s="149"/>
      <c r="N670" s="24"/>
      <c r="O670" s="24"/>
      <c r="P670" s="24"/>
      <c r="Q670" s="24"/>
      <c r="R670" s="271"/>
      <c r="S670" s="182" t="str">
        <f t="shared" ca="1" si="42"/>
        <v/>
      </c>
      <c r="T670" s="272">
        <f t="shared" ca="1" si="43"/>
        <v>0</v>
      </c>
      <c r="U670" s="184">
        <f t="shared" si="44"/>
        <v>0</v>
      </c>
      <c r="V670" s="277"/>
      <c r="W670" s="42"/>
      <c r="X670" s="42"/>
      <c r="Y670" s="42"/>
      <c r="Z670" s="42"/>
      <c r="AA670" s="42"/>
      <c r="AB670" s="42"/>
      <c r="AC670" s="42"/>
      <c r="AD670" s="42"/>
      <c r="AE670" s="42"/>
      <c r="AF670" s="42"/>
      <c r="AG670" s="42"/>
      <c r="AH670" s="42"/>
      <c r="AI670" s="42"/>
      <c r="AJ670" s="42"/>
    </row>
    <row r="671" spans="1:36" x14ac:dyDescent="0.3">
      <c r="A671" s="55">
        <f t="shared" si="45"/>
        <v>653</v>
      </c>
      <c r="B671" s="23"/>
      <c r="C671" s="23"/>
      <c r="D671" s="23"/>
      <c r="E671" s="35"/>
      <c r="F671" s="23"/>
      <c r="G671" s="23"/>
      <c r="H671" s="23"/>
      <c r="I671" s="23"/>
      <c r="J671" s="23"/>
      <c r="K671" s="23"/>
      <c r="L671" s="23"/>
      <c r="M671" s="149"/>
      <c r="N671" s="24"/>
      <c r="O671" s="24"/>
      <c r="P671" s="24"/>
      <c r="Q671" s="24"/>
      <c r="R671" s="271"/>
      <c r="S671" s="182" t="str">
        <f t="shared" ca="1" si="42"/>
        <v/>
      </c>
      <c r="T671" s="272">
        <f t="shared" ca="1" si="43"/>
        <v>0</v>
      </c>
      <c r="U671" s="184">
        <f t="shared" si="44"/>
        <v>0</v>
      </c>
      <c r="V671" s="277"/>
      <c r="W671" s="42"/>
      <c r="X671" s="42"/>
      <c r="Y671" s="42"/>
      <c r="Z671" s="42"/>
      <c r="AA671" s="42"/>
      <c r="AB671" s="42"/>
      <c r="AC671" s="42"/>
      <c r="AD671" s="42"/>
      <c r="AE671" s="42"/>
      <c r="AF671" s="42"/>
      <c r="AG671" s="42"/>
      <c r="AH671" s="42"/>
      <c r="AI671" s="42"/>
      <c r="AJ671" s="42"/>
    </row>
    <row r="672" spans="1:36" x14ac:dyDescent="0.3">
      <c r="A672" s="55">
        <f t="shared" si="45"/>
        <v>654</v>
      </c>
      <c r="B672" s="23"/>
      <c r="C672" s="23"/>
      <c r="D672" s="23"/>
      <c r="E672" s="35"/>
      <c r="F672" s="23"/>
      <c r="G672" s="23"/>
      <c r="H672" s="23"/>
      <c r="I672" s="23"/>
      <c r="J672" s="23"/>
      <c r="K672" s="23"/>
      <c r="L672" s="23"/>
      <c r="M672" s="149"/>
      <c r="N672" s="24"/>
      <c r="O672" s="24"/>
      <c r="P672" s="24"/>
      <c r="Q672" s="24"/>
      <c r="R672" s="271"/>
      <c r="S672" s="182" t="str">
        <f t="shared" ca="1" si="42"/>
        <v/>
      </c>
      <c r="T672" s="272">
        <f t="shared" ca="1" si="43"/>
        <v>0</v>
      </c>
      <c r="U672" s="184">
        <f t="shared" si="44"/>
        <v>0</v>
      </c>
      <c r="V672" s="277"/>
      <c r="W672" s="42"/>
      <c r="X672" s="42"/>
      <c r="Y672" s="42"/>
      <c r="Z672" s="42"/>
      <c r="AA672" s="42"/>
      <c r="AB672" s="42"/>
      <c r="AC672" s="42"/>
      <c r="AD672" s="42"/>
      <c r="AE672" s="42"/>
      <c r="AF672" s="42"/>
      <c r="AG672" s="42"/>
      <c r="AH672" s="42"/>
      <c r="AI672" s="42"/>
      <c r="AJ672" s="42"/>
    </row>
    <row r="673" spans="1:36" x14ac:dyDescent="0.3">
      <c r="A673" s="55">
        <f t="shared" si="45"/>
        <v>655</v>
      </c>
      <c r="B673" s="23"/>
      <c r="C673" s="23"/>
      <c r="D673" s="23"/>
      <c r="E673" s="35"/>
      <c r="F673" s="23"/>
      <c r="G673" s="23"/>
      <c r="H673" s="23"/>
      <c r="I673" s="23"/>
      <c r="J673" s="23"/>
      <c r="K673" s="23"/>
      <c r="L673" s="23"/>
      <c r="M673" s="149"/>
      <c r="N673" s="24"/>
      <c r="O673" s="24"/>
      <c r="P673" s="24"/>
      <c r="Q673" s="24"/>
      <c r="R673" s="271"/>
      <c r="S673" s="182" t="str">
        <f t="shared" ca="1" si="42"/>
        <v/>
      </c>
      <c r="T673" s="272">
        <f t="shared" ca="1" si="43"/>
        <v>0</v>
      </c>
      <c r="U673" s="184">
        <f t="shared" si="44"/>
        <v>0</v>
      </c>
      <c r="V673" s="277"/>
      <c r="W673" s="42"/>
      <c r="X673" s="42"/>
      <c r="Y673" s="42"/>
      <c r="Z673" s="42"/>
      <c r="AA673" s="42"/>
      <c r="AB673" s="42"/>
      <c r="AC673" s="42"/>
      <c r="AD673" s="42"/>
      <c r="AE673" s="42"/>
      <c r="AF673" s="42"/>
      <c r="AG673" s="42"/>
      <c r="AH673" s="42"/>
      <c r="AI673" s="42"/>
      <c r="AJ673" s="42"/>
    </row>
    <row r="674" spans="1:36" x14ac:dyDescent="0.3">
      <c r="A674" s="55">
        <f t="shared" si="45"/>
        <v>656</v>
      </c>
      <c r="B674" s="23"/>
      <c r="C674" s="23"/>
      <c r="D674" s="23"/>
      <c r="E674" s="35"/>
      <c r="F674" s="23"/>
      <c r="G674" s="23"/>
      <c r="H674" s="23"/>
      <c r="I674" s="23"/>
      <c r="J674" s="23"/>
      <c r="K674" s="23"/>
      <c r="L674" s="23"/>
      <c r="M674" s="149"/>
      <c r="N674" s="24"/>
      <c r="O674" s="24"/>
      <c r="P674" s="24"/>
      <c r="Q674" s="24"/>
      <c r="R674" s="271"/>
      <c r="S674" s="182" t="str">
        <f t="shared" ca="1" si="42"/>
        <v/>
      </c>
      <c r="T674" s="272">
        <f t="shared" ca="1" si="43"/>
        <v>0</v>
      </c>
      <c r="U674" s="184">
        <f t="shared" si="44"/>
        <v>0</v>
      </c>
      <c r="V674" s="277"/>
      <c r="W674" s="42"/>
      <c r="X674" s="42"/>
      <c r="Y674" s="42"/>
      <c r="Z674" s="42"/>
      <c r="AA674" s="42"/>
      <c r="AB674" s="42"/>
      <c r="AC674" s="42"/>
      <c r="AD674" s="42"/>
      <c r="AE674" s="42"/>
      <c r="AF674" s="42"/>
      <c r="AG674" s="42"/>
      <c r="AH674" s="42"/>
      <c r="AI674" s="42"/>
      <c r="AJ674" s="42"/>
    </row>
    <row r="675" spans="1:36" x14ac:dyDescent="0.3">
      <c r="A675" s="55">
        <f t="shared" si="45"/>
        <v>657</v>
      </c>
      <c r="B675" s="23"/>
      <c r="C675" s="23"/>
      <c r="D675" s="23"/>
      <c r="E675" s="35"/>
      <c r="F675" s="23"/>
      <c r="G675" s="23"/>
      <c r="H675" s="23"/>
      <c r="I675" s="23"/>
      <c r="J675" s="23"/>
      <c r="K675" s="23"/>
      <c r="L675" s="23"/>
      <c r="M675" s="149"/>
      <c r="N675" s="24"/>
      <c r="O675" s="24"/>
      <c r="P675" s="24"/>
      <c r="Q675" s="24"/>
      <c r="R675" s="271"/>
      <c r="S675" s="182" t="str">
        <f t="shared" ca="1" si="42"/>
        <v/>
      </c>
      <c r="T675" s="272">
        <f t="shared" ca="1" si="43"/>
        <v>0</v>
      </c>
      <c r="U675" s="184">
        <f t="shared" si="44"/>
        <v>0</v>
      </c>
      <c r="V675" s="277"/>
      <c r="W675" s="42"/>
      <c r="X675" s="42"/>
      <c r="Y675" s="42"/>
      <c r="Z675" s="42"/>
      <c r="AA675" s="42"/>
      <c r="AB675" s="42"/>
      <c r="AC675" s="42"/>
      <c r="AD675" s="42"/>
      <c r="AE675" s="42"/>
      <c r="AF675" s="42"/>
      <c r="AG675" s="42"/>
      <c r="AH675" s="42"/>
      <c r="AI675" s="42"/>
      <c r="AJ675" s="42"/>
    </row>
    <row r="676" spans="1:36" x14ac:dyDescent="0.3">
      <c r="A676" s="55">
        <f t="shared" si="45"/>
        <v>658</v>
      </c>
      <c r="B676" s="23"/>
      <c r="C676" s="23"/>
      <c r="D676" s="23"/>
      <c r="E676" s="35"/>
      <c r="F676" s="23"/>
      <c r="G676" s="23"/>
      <c r="H676" s="23"/>
      <c r="I676" s="23"/>
      <c r="J676" s="23"/>
      <c r="K676" s="23"/>
      <c r="L676" s="23"/>
      <c r="M676" s="149"/>
      <c r="N676" s="24"/>
      <c r="O676" s="24"/>
      <c r="P676" s="24"/>
      <c r="Q676" s="24"/>
      <c r="R676" s="271"/>
      <c r="S676" s="182" t="str">
        <f t="shared" ca="1" si="42"/>
        <v/>
      </c>
      <c r="T676" s="272">
        <f t="shared" ca="1" si="43"/>
        <v>0</v>
      </c>
      <c r="U676" s="184">
        <f t="shared" si="44"/>
        <v>0</v>
      </c>
      <c r="V676" s="277"/>
      <c r="W676" s="42"/>
      <c r="X676" s="42"/>
      <c r="Y676" s="42"/>
      <c r="Z676" s="42"/>
      <c r="AA676" s="42"/>
      <c r="AB676" s="42"/>
      <c r="AC676" s="42"/>
      <c r="AD676" s="42"/>
      <c r="AE676" s="42"/>
      <c r="AF676" s="42"/>
      <c r="AG676" s="42"/>
      <c r="AH676" s="42"/>
      <c r="AI676" s="42"/>
      <c r="AJ676" s="42"/>
    </row>
    <row r="677" spans="1:36" x14ac:dyDescent="0.3">
      <c r="A677" s="55">
        <f t="shared" si="45"/>
        <v>659</v>
      </c>
      <c r="B677" s="23"/>
      <c r="C677" s="23"/>
      <c r="D677" s="23"/>
      <c r="E677" s="35"/>
      <c r="F677" s="23"/>
      <c r="G677" s="23"/>
      <c r="H677" s="23"/>
      <c r="I677" s="23"/>
      <c r="J677" s="23"/>
      <c r="K677" s="23"/>
      <c r="L677" s="23"/>
      <c r="M677" s="149"/>
      <c r="N677" s="24"/>
      <c r="O677" s="24"/>
      <c r="P677" s="24"/>
      <c r="Q677" s="24"/>
      <c r="R677" s="271"/>
      <c r="S677" s="182" t="str">
        <f t="shared" ca="1" si="42"/>
        <v/>
      </c>
      <c r="T677" s="272">
        <f t="shared" ca="1" si="43"/>
        <v>0</v>
      </c>
      <c r="U677" s="184">
        <f t="shared" si="44"/>
        <v>0</v>
      </c>
      <c r="V677" s="277"/>
      <c r="W677" s="42"/>
      <c r="X677" s="42"/>
      <c r="Y677" s="42"/>
      <c r="Z677" s="42"/>
      <c r="AA677" s="42"/>
      <c r="AB677" s="42"/>
      <c r="AC677" s="42"/>
      <c r="AD677" s="42"/>
      <c r="AE677" s="42"/>
      <c r="AF677" s="42"/>
      <c r="AG677" s="42"/>
      <c r="AH677" s="42"/>
      <c r="AI677" s="42"/>
      <c r="AJ677" s="42"/>
    </row>
    <row r="678" spans="1:36" x14ac:dyDescent="0.3">
      <c r="A678" s="55">
        <f t="shared" si="45"/>
        <v>660</v>
      </c>
      <c r="B678" s="23"/>
      <c r="C678" s="23"/>
      <c r="D678" s="23"/>
      <c r="E678" s="35"/>
      <c r="F678" s="23"/>
      <c r="G678" s="23"/>
      <c r="H678" s="23"/>
      <c r="I678" s="23"/>
      <c r="J678" s="23"/>
      <c r="K678" s="23"/>
      <c r="L678" s="23"/>
      <c r="M678" s="149"/>
      <c r="N678" s="24"/>
      <c r="O678" s="24"/>
      <c r="P678" s="24"/>
      <c r="Q678" s="24"/>
      <c r="R678" s="271"/>
      <c r="S678" s="182" t="str">
        <f t="shared" ca="1" si="42"/>
        <v/>
      </c>
      <c r="T678" s="272">
        <f t="shared" ca="1" si="43"/>
        <v>0</v>
      </c>
      <c r="U678" s="184">
        <f t="shared" si="44"/>
        <v>0</v>
      </c>
      <c r="V678" s="277"/>
      <c r="W678" s="42"/>
      <c r="X678" s="42"/>
      <c r="Y678" s="42"/>
      <c r="Z678" s="42"/>
      <c r="AA678" s="42"/>
      <c r="AB678" s="42"/>
      <c r="AC678" s="42"/>
      <c r="AD678" s="42"/>
      <c r="AE678" s="42"/>
      <c r="AF678" s="42"/>
      <c r="AG678" s="42"/>
      <c r="AH678" s="42"/>
      <c r="AI678" s="42"/>
      <c r="AJ678" s="42"/>
    </row>
    <row r="679" spans="1:36" x14ac:dyDescent="0.3">
      <c r="A679" s="55">
        <f t="shared" si="45"/>
        <v>661</v>
      </c>
      <c r="B679" s="23"/>
      <c r="C679" s="23"/>
      <c r="D679" s="23"/>
      <c r="E679" s="35"/>
      <c r="F679" s="23"/>
      <c r="G679" s="23"/>
      <c r="H679" s="23"/>
      <c r="I679" s="23"/>
      <c r="J679" s="23"/>
      <c r="K679" s="23"/>
      <c r="L679" s="23"/>
      <c r="M679" s="149"/>
      <c r="N679" s="24"/>
      <c r="O679" s="24"/>
      <c r="P679" s="24"/>
      <c r="Q679" s="24"/>
      <c r="R679" s="271"/>
      <c r="S679" s="182" t="str">
        <f t="shared" ca="1" si="42"/>
        <v/>
      </c>
      <c r="T679" s="272">
        <f t="shared" ca="1" si="43"/>
        <v>0</v>
      </c>
      <c r="U679" s="184">
        <f t="shared" si="44"/>
        <v>0</v>
      </c>
      <c r="V679" s="277"/>
      <c r="W679" s="42"/>
      <c r="X679" s="42"/>
      <c r="Y679" s="42"/>
      <c r="Z679" s="42"/>
      <c r="AA679" s="42"/>
      <c r="AB679" s="42"/>
      <c r="AC679" s="42"/>
      <c r="AD679" s="42"/>
      <c r="AE679" s="42"/>
      <c r="AF679" s="42"/>
      <c r="AG679" s="42"/>
      <c r="AH679" s="42"/>
      <c r="AI679" s="42"/>
      <c r="AJ679" s="42"/>
    </row>
    <row r="680" spans="1:36" x14ac:dyDescent="0.3">
      <c r="A680" s="55">
        <f t="shared" si="45"/>
        <v>662</v>
      </c>
      <c r="B680" s="23"/>
      <c r="C680" s="23"/>
      <c r="D680" s="23"/>
      <c r="E680" s="35"/>
      <c r="F680" s="23"/>
      <c r="G680" s="23"/>
      <c r="H680" s="23"/>
      <c r="I680" s="23"/>
      <c r="J680" s="23"/>
      <c r="K680" s="23"/>
      <c r="L680" s="23"/>
      <c r="M680" s="149"/>
      <c r="N680" s="24"/>
      <c r="O680" s="24"/>
      <c r="P680" s="24"/>
      <c r="Q680" s="24"/>
      <c r="R680" s="271"/>
      <c r="S680" s="182" t="str">
        <f t="shared" ca="1" si="42"/>
        <v/>
      </c>
      <c r="T680" s="272">
        <f t="shared" ca="1" si="43"/>
        <v>0</v>
      </c>
      <c r="U680" s="184">
        <f t="shared" si="44"/>
        <v>0</v>
      </c>
      <c r="V680" s="277"/>
      <c r="W680" s="42"/>
      <c r="X680" s="42"/>
      <c r="Y680" s="42"/>
      <c r="Z680" s="42"/>
      <c r="AA680" s="42"/>
      <c r="AB680" s="42"/>
      <c r="AC680" s="42"/>
      <c r="AD680" s="42"/>
      <c r="AE680" s="42"/>
      <c r="AF680" s="42"/>
      <c r="AG680" s="42"/>
      <c r="AH680" s="42"/>
      <c r="AI680" s="42"/>
      <c r="AJ680" s="42"/>
    </row>
    <row r="681" spans="1:36" x14ac:dyDescent="0.3">
      <c r="A681" s="55">
        <f t="shared" si="45"/>
        <v>663</v>
      </c>
      <c r="B681" s="23"/>
      <c r="C681" s="23"/>
      <c r="D681" s="23"/>
      <c r="E681" s="35"/>
      <c r="F681" s="23"/>
      <c r="G681" s="23"/>
      <c r="H681" s="23"/>
      <c r="I681" s="23"/>
      <c r="J681" s="23"/>
      <c r="K681" s="23"/>
      <c r="L681" s="23"/>
      <c r="M681" s="149"/>
      <c r="N681" s="24"/>
      <c r="O681" s="24"/>
      <c r="P681" s="24"/>
      <c r="Q681" s="24"/>
      <c r="R681" s="271"/>
      <c r="S681" s="182" t="str">
        <f t="shared" ca="1" si="42"/>
        <v/>
      </c>
      <c r="T681" s="272">
        <f t="shared" ca="1" si="43"/>
        <v>0</v>
      </c>
      <c r="U681" s="184">
        <f t="shared" si="44"/>
        <v>0</v>
      </c>
      <c r="V681" s="277"/>
      <c r="W681" s="42"/>
      <c r="X681" s="42"/>
      <c r="Y681" s="42"/>
      <c r="Z681" s="42"/>
      <c r="AA681" s="42"/>
      <c r="AB681" s="42"/>
      <c r="AC681" s="42"/>
      <c r="AD681" s="42"/>
      <c r="AE681" s="42"/>
      <c r="AF681" s="42"/>
      <c r="AG681" s="42"/>
      <c r="AH681" s="42"/>
      <c r="AI681" s="42"/>
      <c r="AJ681" s="42"/>
    </row>
    <row r="682" spans="1:36" x14ac:dyDescent="0.3">
      <c r="A682" s="55">
        <f t="shared" si="45"/>
        <v>664</v>
      </c>
      <c r="B682" s="23"/>
      <c r="C682" s="23"/>
      <c r="D682" s="23"/>
      <c r="E682" s="35"/>
      <c r="F682" s="23"/>
      <c r="G682" s="23"/>
      <c r="H682" s="23"/>
      <c r="I682" s="23"/>
      <c r="J682" s="23"/>
      <c r="K682" s="23"/>
      <c r="L682" s="23"/>
      <c r="M682" s="149"/>
      <c r="N682" s="24"/>
      <c r="O682" s="24"/>
      <c r="P682" s="24"/>
      <c r="Q682" s="24"/>
      <c r="R682" s="271"/>
      <c r="S682" s="182" t="str">
        <f t="shared" ca="1" si="42"/>
        <v/>
      </c>
      <c r="T682" s="272">
        <f t="shared" ca="1" si="43"/>
        <v>0</v>
      </c>
      <c r="U682" s="184">
        <f t="shared" si="44"/>
        <v>0</v>
      </c>
      <c r="V682" s="277"/>
      <c r="W682" s="42"/>
      <c r="X682" s="42"/>
      <c r="Y682" s="42"/>
      <c r="Z682" s="42"/>
      <c r="AA682" s="42"/>
      <c r="AB682" s="42"/>
      <c r="AC682" s="42"/>
      <c r="AD682" s="42"/>
      <c r="AE682" s="42"/>
      <c r="AF682" s="42"/>
      <c r="AG682" s="42"/>
      <c r="AH682" s="42"/>
      <c r="AI682" s="42"/>
      <c r="AJ682" s="42"/>
    </row>
    <row r="683" spans="1:36" x14ac:dyDescent="0.3">
      <c r="A683" s="55">
        <f t="shared" si="45"/>
        <v>665</v>
      </c>
      <c r="B683" s="23"/>
      <c r="C683" s="23"/>
      <c r="D683" s="23"/>
      <c r="E683" s="35"/>
      <c r="F683" s="23"/>
      <c r="G683" s="23"/>
      <c r="H683" s="23"/>
      <c r="I683" s="23"/>
      <c r="J683" s="23"/>
      <c r="K683" s="23"/>
      <c r="L683" s="23"/>
      <c r="M683" s="149"/>
      <c r="N683" s="24"/>
      <c r="O683" s="24"/>
      <c r="P683" s="24"/>
      <c r="Q683" s="24"/>
      <c r="R683" s="271"/>
      <c r="S683" s="182" t="str">
        <f t="shared" ca="1" si="42"/>
        <v/>
      </c>
      <c r="T683" s="272">
        <f t="shared" ca="1" si="43"/>
        <v>0</v>
      </c>
      <c r="U683" s="184">
        <f t="shared" si="44"/>
        <v>0</v>
      </c>
      <c r="V683" s="277"/>
      <c r="W683" s="42"/>
      <c r="X683" s="42"/>
      <c r="Y683" s="42"/>
      <c r="Z683" s="42"/>
      <c r="AA683" s="42"/>
      <c r="AB683" s="42"/>
      <c r="AC683" s="42"/>
      <c r="AD683" s="42"/>
      <c r="AE683" s="42"/>
      <c r="AF683" s="42"/>
      <c r="AG683" s="42"/>
      <c r="AH683" s="42"/>
      <c r="AI683" s="42"/>
      <c r="AJ683" s="42"/>
    </row>
    <row r="684" spans="1:36" x14ac:dyDescent="0.3">
      <c r="A684" s="55">
        <f t="shared" si="45"/>
        <v>666</v>
      </c>
      <c r="B684" s="23"/>
      <c r="C684" s="23"/>
      <c r="D684" s="23"/>
      <c r="E684" s="35"/>
      <c r="F684" s="23"/>
      <c r="G684" s="23"/>
      <c r="H684" s="23"/>
      <c r="I684" s="23"/>
      <c r="J684" s="23"/>
      <c r="K684" s="23"/>
      <c r="L684" s="23"/>
      <c r="M684" s="149"/>
      <c r="N684" s="24"/>
      <c r="O684" s="24"/>
      <c r="P684" s="24"/>
      <c r="Q684" s="24"/>
      <c r="R684" s="271"/>
      <c r="S684" s="182" t="str">
        <f t="shared" ca="1" si="42"/>
        <v/>
      </c>
      <c r="T684" s="272">
        <f t="shared" ca="1" si="43"/>
        <v>0</v>
      </c>
      <c r="U684" s="184">
        <f t="shared" si="44"/>
        <v>0</v>
      </c>
      <c r="V684" s="277"/>
      <c r="W684" s="42"/>
      <c r="X684" s="42"/>
      <c r="Y684" s="42"/>
      <c r="Z684" s="42"/>
      <c r="AA684" s="42"/>
      <c r="AB684" s="42"/>
      <c r="AC684" s="42"/>
      <c r="AD684" s="42"/>
      <c r="AE684" s="42"/>
      <c r="AF684" s="42"/>
      <c r="AG684" s="42"/>
      <c r="AH684" s="42"/>
      <c r="AI684" s="42"/>
      <c r="AJ684" s="42"/>
    </row>
    <row r="685" spans="1:36" x14ac:dyDescent="0.3">
      <c r="A685" s="55">
        <f t="shared" si="45"/>
        <v>667</v>
      </c>
      <c r="B685" s="23"/>
      <c r="C685" s="23"/>
      <c r="D685" s="23"/>
      <c r="E685" s="35"/>
      <c r="F685" s="23"/>
      <c r="G685" s="23"/>
      <c r="H685" s="23"/>
      <c r="I685" s="23"/>
      <c r="J685" s="23"/>
      <c r="K685" s="23"/>
      <c r="L685" s="23"/>
      <c r="M685" s="149"/>
      <c r="N685" s="24"/>
      <c r="O685" s="24"/>
      <c r="P685" s="24"/>
      <c r="Q685" s="24"/>
      <c r="R685" s="271"/>
      <c r="S685" s="182" t="str">
        <f t="shared" ca="1" si="42"/>
        <v/>
      </c>
      <c r="T685" s="272">
        <f t="shared" ca="1" si="43"/>
        <v>0</v>
      </c>
      <c r="U685" s="184">
        <f t="shared" si="44"/>
        <v>0</v>
      </c>
      <c r="V685" s="277"/>
      <c r="W685" s="42"/>
      <c r="X685" s="42"/>
      <c r="Y685" s="42"/>
      <c r="Z685" s="42"/>
      <c r="AA685" s="42"/>
      <c r="AB685" s="42"/>
      <c r="AC685" s="42"/>
      <c r="AD685" s="42"/>
      <c r="AE685" s="42"/>
      <c r="AF685" s="42"/>
      <c r="AG685" s="42"/>
      <c r="AH685" s="42"/>
      <c r="AI685" s="42"/>
      <c r="AJ685" s="42"/>
    </row>
    <row r="686" spans="1:36" x14ac:dyDescent="0.3">
      <c r="A686" s="55">
        <f t="shared" si="45"/>
        <v>668</v>
      </c>
      <c r="B686" s="23"/>
      <c r="C686" s="23"/>
      <c r="D686" s="23"/>
      <c r="E686" s="35"/>
      <c r="F686" s="23"/>
      <c r="G686" s="23"/>
      <c r="H686" s="23"/>
      <c r="I686" s="23"/>
      <c r="J686" s="23"/>
      <c r="K686" s="23"/>
      <c r="L686" s="23"/>
      <c r="M686" s="149"/>
      <c r="N686" s="24"/>
      <c r="O686" s="24"/>
      <c r="P686" s="24"/>
      <c r="Q686" s="24"/>
      <c r="R686" s="271"/>
      <c r="S686" s="182" t="str">
        <f t="shared" ca="1" si="42"/>
        <v/>
      </c>
      <c r="T686" s="272">
        <f t="shared" ca="1" si="43"/>
        <v>0</v>
      </c>
      <c r="U686" s="184">
        <f t="shared" si="44"/>
        <v>0</v>
      </c>
      <c r="V686" s="277"/>
      <c r="W686" s="42"/>
      <c r="X686" s="42"/>
      <c r="Y686" s="42"/>
      <c r="Z686" s="42"/>
      <c r="AA686" s="42"/>
      <c r="AB686" s="42"/>
      <c r="AC686" s="42"/>
      <c r="AD686" s="42"/>
      <c r="AE686" s="42"/>
      <c r="AF686" s="42"/>
      <c r="AG686" s="42"/>
      <c r="AH686" s="42"/>
      <c r="AI686" s="42"/>
      <c r="AJ686" s="42"/>
    </row>
    <row r="687" spans="1:36" x14ac:dyDescent="0.3">
      <c r="A687" s="55">
        <f t="shared" si="45"/>
        <v>669</v>
      </c>
      <c r="B687" s="23"/>
      <c r="C687" s="23"/>
      <c r="D687" s="23"/>
      <c r="E687" s="35"/>
      <c r="F687" s="23"/>
      <c r="G687" s="23"/>
      <c r="H687" s="23"/>
      <c r="I687" s="23"/>
      <c r="J687" s="23"/>
      <c r="K687" s="23"/>
      <c r="L687" s="23"/>
      <c r="M687" s="149"/>
      <c r="N687" s="24"/>
      <c r="O687" s="24"/>
      <c r="P687" s="24"/>
      <c r="Q687" s="24"/>
      <c r="R687" s="271"/>
      <c r="S687" s="182" t="str">
        <f t="shared" ca="1" si="42"/>
        <v/>
      </c>
      <c r="T687" s="272">
        <f t="shared" ca="1" si="43"/>
        <v>0</v>
      </c>
      <c r="U687" s="184">
        <f t="shared" si="44"/>
        <v>0</v>
      </c>
      <c r="V687" s="277"/>
      <c r="W687" s="42"/>
      <c r="X687" s="42"/>
      <c r="Y687" s="42"/>
      <c r="Z687" s="42"/>
      <c r="AA687" s="42"/>
      <c r="AB687" s="42"/>
      <c r="AC687" s="42"/>
      <c r="AD687" s="42"/>
      <c r="AE687" s="42"/>
      <c r="AF687" s="42"/>
      <c r="AG687" s="42"/>
      <c r="AH687" s="42"/>
      <c r="AI687" s="42"/>
      <c r="AJ687" s="42"/>
    </row>
    <row r="688" spans="1:36" x14ac:dyDescent="0.3">
      <c r="A688" s="55">
        <f t="shared" si="45"/>
        <v>670</v>
      </c>
      <c r="B688" s="23"/>
      <c r="C688" s="23"/>
      <c r="D688" s="23"/>
      <c r="E688" s="35"/>
      <c r="F688" s="23"/>
      <c r="G688" s="23"/>
      <c r="H688" s="23"/>
      <c r="I688" s="23"/>
      <c r="J688" s="23"/>
      <c r="K688" s="23"/>
      <c r="L688" s="23"/>
      <c r="M688" s="149"/>
      <c r="N688" s="24"/>
      <c r="O688" s="24"/>
      <c r="P688" s="24"/>
      <c r="Q688" s="24"/>
      <c r="R688" s="271"/>
      <c r="S688" s="182" t="str">
        <f t="shared" ca="1" si="42"/>
        <v/>
      </c>
      <c r="T688" s="272">
        <f t="shared" ca="1" si="43"/>
        <v>0</v>
      </c>
      <c r="U688" s="184">
        <f t="shared" si="44"/>
        <v>0</v>
      </c>
      <c r="V688" s="277"/>
      <c r="W688" s="42"/>
      <c r="X688" s="42"/>
      <c r="Y688" s="42"/>
      <c r="Z688" s="42"/>
      <c r="AA688" s="42"/>
      <c r="AB688" s="42"/>
      <c r="AC688" s="42"/>
      <c r="AD688" s="42"/>
      <c r="AE688" s="42"/>
      <c r="AF688" s="42"/>
      <c r="AG688" s="42"/>
      <c r="AH688" s="42"/>
      <c r="AI688" s="42"/>
      <c r="AJ688" s="42"/>
    </row>
    <row r="689" spans="1:36" x14ac:dyDescent="0.3">
      <c r="A689" s="55">
        <f t="shared" si="45"/>
        <v>671</v>
      </c>
      <c r="B689" s="23"/>
      <c r="C689" s="23"/>
      <c r="D689" s="23"/>
      <c r="E689" s="35"/>
      <c r="F689" s="23"/>
      <c r="G689" s="23"/>
      <c r="H689" s="23"/>
      <c r="I689" s="23"/>
      <c r="J689" s="23"/>
      <c r="K689" s="23"/>
      <c r="L689" s="23"/>
      <c r="M689" s="149"/>
      <c r="N689" s="24"/>
      <c r="O689" s="24"/>
      <c r="P689" s="24"/>
      <c r="Q689" s="24"/>
      <c r="R689" s="271"/>
      <c r="S689" s="182" t="str">
        <f t="shared" ca="1" si="42"/>
        <v/>
      </c>
      <c r="T689" s="272">
        <f t="shared" ca="1" si="43"/>
        <v>0</v>
      </c>
      <c r="U689" s="184">
        <f t="shared" si="44"/>
        <v>0</v>
      </c>
      <c r="V689" s="277"/>
      <c r="W689" s="42"/>
      <c r="X689" s="42"/>
      <c r="Y689" s="42"/>
      <c r="Z689" s="42"/>
      <c r="AA689" s="42"/>
      <c r="AB689" s="42"/>
      <c r="AC689" s="42"/>
      <c r="AD689" s="42"/>
      <c r="AE689" s="42"/>
      <c r="AF689" s="42"/>
      <c r="AG689" s="42"/>
      <c r="AH689" s="42"/>
      <c r="AI689" s="42"/>
      <c r="AJ689" s="42"/>
    </row>
    <row r="690" spans="1:36" x14ac:dyDescent="0.3">
      <c r="A690" s="55">
        <f t="shared" si="45"/>
        <v>672</v>
      </c>
      <c r="B690" s="23"/>
      <c r="C690" s="23"/>
      <c r="D690" s="23"/>
      <c r="E690" s="35"/>
      <c r="F690" s="23"/>
      <c r="G690" s="23"/>
      <c r="H690" s="23"/>
      <c r="I690" s="23"/>
      <c r="J690" s="23"/>
      <c r="K690" s="23"/>
      <c r="L690" s="23"/>
      <c r="M690" s="149"/>
      <c r="N690" s="24"/>
      <c r="O690" s="24"/>
      <c r="P690" s="24"/>
      <c r="Q690" s="24"/>
      <c r="R690" s="271"/>
      <c r="S690" s="182" t="str">
        <f t="shared" ca="1" si="42"/>
        <v/>
      </c>
      <c r="T690" s="272">
        <f t="shared" ca="1" si="43"/>
        <v>0</v>
      </c>
      <c r="U690" s="184">
        <f t="shared" si="44"/>
        <v>0</v>
      </c>
      <c r="V690" s="277"/>
      <c r="W690" s="42"/>
      <c r="X690" s="42"/>
      <c r="Y690" s="42"/>
      <c r="Z690" s="42"/>
      <c r="AA690" s="42"/>
      <c r="AB690" s="42"/>
      <c r="AC690" s="42"/>
      <c r="AD690" s="42"/>
      <c r="AE690" s="42"/>
      <c r="AF690" s="42"/>
      <c r="AG690" s="42"/>
      <c r="AH690" s="42"/>
      <c r="AI690" s="42"/>
      <c r="AJ690" s="42"/>
    </row>
    <row r="691" spans="1:36" x14ac:dyDescent="0.3">
      <c r="A691" s="55">
        <f t="shared" si="45"/>
        <v>673</v>
      </c>
      <c r="B691" s="23"/>
      <c r="C691" s="23"/>
      <c r="D691" s="23"/>
      <c r="E691" s="35"/>
      <c r="F691" s="23"/>
      <c r="G691" s="23"/>
      <c r="H691" s="23"/>
      <c r="I691" s="23"/>
      <c r="J691" s="23"/>
      <c r="K691" s="23"/>
      <c r="L691" s="23"/>
      <c r="M691" s="149"/>
      <c r="N691" s="24"/>
      <c r="O691" s="24"/>
      <c r="P691" s="24"/>
      <c r="Q691" s="24"/>
      <c r="R691" s="271"/>
      <c r="S691" s="182" t="str">
        <f t="shared" ca="1" si="42"/>
        <v/>
      </c>
      <c r="T691" s="272">
        <f t="shared" ca="1" si="43"/>
        <v>0</v>
      </c>
      <c r="U691" s="184">
        <f t="shared" si="44"/>
        <v>0</v>
      </c>
      <c r="V691" s="277"/>
      <c r="W691" s="42"/>
      <c r="X691" s="42"/>
      <c r="Y691" s="42"/>
      <c r="Z691" s="42"/>
      <c r="AA691" s="42"/>
      <c r="AB691" s="42"/>
      <c r="AC691" s="42"/>
      <c r="AD691" s="42"/>
      <c r="AE691" s="42"/>
      <c r="AF691" s="42"/>
      <c r="AG691" s="42"/>
      <c r="AH691" s="42"/>
      <c r="AI691" s="42"/>
      <c r="AJ691" s="42"/>
    </row>
    <row r="692" spans="1:36" x14ac:dyDescent="0.3">
      <c r="A692" s="55">
        <f t="shared" si="45"/>
        <v>674</v>
      </c>
      <c r="B692" s="23"/>
      <c r="C692" s="23"/>
      <c r="D692" s="23"/>
      <c r="E692" s="35"/>
      <c r="F692" s="23"/>
      <c r="G692" s="23"/>
      <c r="H692" s="23"/>
      <c r="I692" s="23"/>
      <c r="J692" s="23"/>
      <c r="K692" s="23"/>
      <c r="L692" s="23"/>
      <c r="M692" s="149"/>
      <c r="N692" s="24"/>
      <c r="O692" s="24"/>
      <c r="P692" s="24"/>
      <c r="Q692" s="24"/>
      <c r="R692" s="271"/>
      <c r="S692" s="182" t="str">
        <f t="shared" ca="1" si="42"/>
        <v/>
      </c>
      <c r="T692" s="272">
        <f t="shared" ca="1" si="43"/>
        <v>0</v>
      </c>
      <c r="U692" s="184">
        <f t="shared" si="44"/>
        <v>0</v>
      </c>
      <c r="V692" s="277"/>
      <c r="W692" s="42"/>
      <c r="X692" s="42"/>
      <c r="Y692" s="42"/>
      <c r="Z692" s="42"/>
      <c r="AA692" s="42"/>
      <c r="AB692" s="42"/>
      <c r="AC692" s="42"/>
      <c r="AD692" s="42"/>
      <c r="AE692" s="42"/>
      <c r="AF692" s="42"/>
      <c r="AG692" s="42"/>
      <c r="AH692" s="42"/>
      <c r="AI692" s="42"/>
      <c r="AJ692" s="42"/>
    </row>
    <row r="693" spans="1:36" x14ac:dyDescent="0.3">
      <c r="A693" s="55">
        <f t="shared" si="45"/>
        <v>675</v>
      </c>
      <c r="B693" s="23"/>
      <c r="C693" s="23"/>
      <c r="D693" s="23"/>
      <c r="E693" s="35"/>
      <c r="F693" s="23"/>
      <c r="G693" s="23"/>
      <c r="H693" s="23"/>
      <c r="I693" s="23"/>
      <c r="J693" s="23"/>
      <c r="K693" s="23"/>
      <c r="L693" s="23"/>
      <c r="M693" s="149"/>
      <c r="N693" s="24"/>
      <c r="O693" s="24"/>
      <c r="P693" s="24"/>
      <c r="Q693" s="24"/>
      <c r="R693" s="271"/>
      <c r="S693" s="182" t="str">
        <f t="shared" ca="1" si="42"/>
        <v/>
      </c>
      <c r="T693" s="272">
        <f t="shared" ca="1" si="43"/>
        <v>0</v>
      </c>
      <c r="U693" s="184">
        <f t="shared" si="44"/>
        <v>0</v>
      </c>
      <c r="V693" s="277"/>
      <c r="W693" s="42"/>
      <c r="X693" s="42"/>
      <c r="Y693" s="42"/>
      <c r="Z693" s="42"/>
      <c r="AA693" s="42"/>
      <c r="AB693" s="42"/>
      <c r="AC693" s="42"/>
      <c r="AD693" s="42"/>
      <c r="AE693" s="42"/>
      <c r="AF693" s="42"/>
      <c r="AG693" s="42"/>
      <c r="AH693" s="42"/>
      <c r="AI693" s="42"/>
      <c r="AJ693" s="42"/>
    </row>
    <row r="694" spans="1:36" x14ac:dyDescent="0.3">
      <c r="A694" s="55">
        <f t="shared" si="45"/>
        <v>676</v>
      </c>
      <c r="B694" s="23"/>
      <c r="C694" s="23"/>
      <c r="D694" s="23"/>
      <c r="E694" s="35"/>
      <c r="F694" s="23"/>
      <c r="G694" s="23"/>
      <c r="H694" s="23"/>
      <c r="I694" s="23"/>
      <c r="J694" s="23"/>
      <c r="K694" s="23"/>
      <c r="L694" s="23"/>
      <c r="M694" s="149"/>
      <c r="N694" s="24"/>
      <c r="O694" s="24"/>
      <c r="P694" s="24"/>
      <c r="Q694" s="24"/>
      <c r="R694" s="271"/>
      <c r="S694" s="182" t="str">
        <f t="shared" ca="1" si="42"/>
        <v/>
      </c>
      <c r="T694" s="272">
        <f t="shared" ca="1" si="43"/>
        <v>0</v>
      </c>
      <c r="U694" s="184">
        <f t="shared" si="44"/>
        <v>0</v>
      </c>
      <c r="V694" s="277"/>
      <c r="W694" s="42"/>
      <c r="X694" s="42"/>
      <c r="Y694" s="42"/>
      <c r="Z694" s="42"/>
      <c r="AA694" s="42"/>
      <c r="AB694" s="42"/>
      <c r="AC694" s="42"/>
      <c r="AD694" s="42"/>
      <c r="AE694" s="42"/>
      <c r="AF694" s="42"/>
      <c r="AG694" s="42"/>
      <c r="AH694" s="42"/>
      <c r="AI694" s="42"/>
      <c r="AJ694" s="42"/>
    </row>
    <row r="695" spans="1:36" x14ac:dyDescent="0.3">
      <c r="A695" s="55">
        <f t="shared" si="45"/>
        <v>677</v>
      </c>
      <c r="B695" s="23"/>
      <c r="C695" s="23"/>
      <c r="D695" s="23"/>
      <c r="E695" s="35"/>
      <c r="F695" s="23"/>
      <c r="G695" s="23"/>
      <c r="H695" s="23"/>
      <c r="I695" s="23"/>
      <c r="J695" s="23"/>
      <c r="K695" s="23"/>
      <c r="L695" s="23"/>
      <c r="M695" s="149"/>
      <c r="N695" s="24"/>
      <c r="O695" s="24"/>
      <c r="P695" s="24"/>
      <c r="Q695" s="24"/>
      <c r="R695" s="271"/>
      <c r="S695" s="182" t="str">
        <f t="shared" ca="1" si="42"/>
        <v/>
      </c>
      <c r="T695" s="272">
        <f t="shared" ca="1" si="43"/>
        <v>0</v>
      </c>
      <c r="U695" s="184">
        <f t="shared" si="44"/>
        <v>0</v>
      </c>
      <c r="V695" s="277"/>
      <c r="W695" s="42"/>
      <c r="X695" s="42"/>
      <c r="Y695" s="42"/>
      <c r="Z695" s="42"/>
      <c r="AA695" s="42"/>
      <c r="AB695" s="42"/>
      <c r="AC695" s="42"/>
      <c r="AD695" s="42"/>
      <c r="AE695" s="42"/>
      <c r="AF695" s="42"/>
      <c r="AG695" s="42"/>
      <c r="AH695" s="42"/>
      <c r="AI695" s="42"/>
      <c r="AJ695" s="42"/>
    </row>
    <row r="696" spans="1:36" x14ac:dyDescent="0.3">
      <c r="A696" s="55">
        <f t="shared" si="45"/>
        <v>678</v>
      </c>
      <c r="B696" s="23"/>
      <c r="C696" s="23"/>
      <c r="D696" s="23"/>
      <c r="E696" s="35"/>
      <c r="F696" s="23"/>
      <c r="G696" s="23"/>
      <c r="H696" s="23"/>
      <c r="I696" s="23"/>
      <c r="J696" s="23"/>
      <c r="K696" s="23"/>
      <c r="L696" s="23"/>
      <c r="M696" s="149"/>
      <c r="N696" s="24"/>
      <c r="O696" s="24"/>
      <c r="P696" s="24"/>
      <c r="Q696" s="24"/>
      <c r="R696" s="271"/>
      <c r="S696" s="182" t="str">
        <f t="shared" ca="1" si="42"/>
        <v/>
      </c>
      <c r="T696" s="272">
        <f t="shared" ca="1" si="43"/>
        <v>0</v>
      </c>
      <c r="U696" s="184">
        <f t="shared" si="44"/>
        <v>0</v>
      </c>
      <c r="V696" s="277"/>
      <c r="W696" s="42"/>
      <c r="X696" s="42"/>
      <c r="Y696" s="42"/>
      <c r="Z696" s="42"/>
      <c r="AA696" s="42"/>
      <c r="AB696" s="42"/>
      <c r="AC696" s="42"/>
      <c r="AD696" s="42"/>
      <c r="AE696" s="42"/>
      <c r="AF696" s="42"/>
      <c r="AG696" s="42"/>
      <c r="AH696" s="42"/>
      <c r="AI696" s="42"/>
      <c r="AJ696" s="42"/>
    </row>
    <row r="697" spans="1:36" x14ac:dyDescent="0.3">
      <c r="A697" s="55">
        <f t="shared" si="45"/>
        <v>679</v>
      </c>
      <c r="B697" s="23"/>
      <c r="C697" s="23"/>
      <c r="D697" s="23"/>
      <c r="E697" s="35"/>
      <c r="F697" s="23"/>
      <c r="G697" s="23"/>
      <c r="H697" s="23"/>
      <c r="I697" s="23"/>
      <c r="J697" s="23"/>
      <c r="K697" s="23"/>
      <c r="L697" s="23"/>
      <c r="M697" s="149"/>
      <c r="N697" s="24"/>
      <c r="O697" s="24"/>
      <c r="P697" s="24"/>
      <c r="Q697" s="24"/>
      <c r="R697" s="271"/>
      <c r="S697" s="182" t="str">
        <f t="shared" ca="1" si="42"/>
        <v/>
      </c>
      <c r="T697" s="272">
        <f t="shared" ca="1" si="43"/>
        <v>0</v>
      </c>
      <c r="U697" s="184">
        <f t="shared" si="44"/>
        <v>0</v>
      </c>
      <c r="V697" s="277"/>
      <c r="W697" s="42"/>
      <c r="X697" s="42"/>
      <c r="Y697" s="42"/>
      <c r="Z697" s="42"/>
      <c r="AA697" s="42"/>
      <c r="AB697" s="42"/>
      <c r="AC697" s="42"/>
      <c r="AD697" s="42"/>
      <c r="AE697" s="42"/>
      <c r="AF697" s="42"/>
      <c r="AG697" s="42"/>
      <c r="AH697" s="42"/>
      <c r="AI697" s="42"/>
      <c r="AJ697" s="42"/>
    </row>
    <row r="698" spans="1:36" x14ac:dyDescent="0.3">
      <c r="A698" s="55">
        <f t="shared" si="45"/>
        <v>680</v>
      </c>
      <c r="B698" s="23"/>
      <c r="C698" s="23"/>
      <c r="D698" s="23"/>
      <c r="E698" s="35"/>
      <c r="F698" s="23"/>
      <c r="G698" s="23"/>
      <c r="H698" s="23"/>
      <c r="I698" s="23"/>
      <c r="J698" s="23"/>
      <c r="K698" s="23"/>
      <c r="L698" s="23"/>
      <c r="M698" s="149"/>
      <c r="N698" s="24"/>
      <c r="O698" s="24"/>
      <c r="P698" s="24"/>
      <c r="Q698" s="24"/>
      <c r="R698" s="271"/>
      <c r="S698" s="182" t="str">
        <f t="shared" ca="1" si="42"/>
        <v/>
      </c>
      <c r="T698" s="272">
        <f t="shared" ca="1" si="43"/>
        <v>0</v>
      </c>
      <c r="U698" s="184">
        <f t="shared" si="44"/>
        <v>0</v>
      </c>
      <c r="V698" s="277"/>
      <c r="W698" s="42"/>
      <c r="X698" s="42"/>
      <c r="Y698" s="42"/>
      <c r="Z698" s="42"/>
      <c r="AA698" s="42"/>
      <c r="AB698" s="42"/>
      <c r="AC698" s="42"/>
      <c r="AD698" s="42"/>
      <c r="AE698" s="42"/>
      <c r="AF698" s="42"/>
      <c r="AG698" s="42"/>
      <c r="AH698" s="42"/>
      <c r="AI698" s="42"/>
      <c r="AJ698" s="42"/>
    </row>
    <row r="699" spans="1:36" x14ac:dyDescent="0.3">
      <c r="A699" s="55">
        <f t="shared" si="45"/>
        <v>681</v>
      </c>
      <c r="B699" s="23"/>
      <c r="C699" s="23"/>
      <c r="D699" s="23"/>
      <c r="E699" s="35"/>
      <c r="F699" s="23"/>
      <c r="G699" s="23"/>
      <c r="H699" s="23"/>
      <c r="I699" s="23"/>
      <c r="J699" s="23"/>
      <c r="K699" s="23"/>
      <c r="L699" s="23"/>
      <c r="M699" s="149"/>
      <c r="N699" s="24"/>
      <c r="O699" s="24"/>
      <c r="P699" s="24"/>
      <c r="Q699" s="24"/>
      <c r="R699" s="271"/>
      <c r="S699" s="182" t="str">
        <f t="shared" ca="1" si="42"/>
        <v/>
      </c>
      <c r="T699" s="272">
        <f t="shared" ca="1" si="43"/>
        <v>0</v>
      </c>
      <c r="U699" s="184">
        <f t="shared" si="44"/>
        <v>0</v>
      </c>
      <c r="V699" s="277"/>
      <c r="W699" s="42"/>
      <c r="X699" s="42"/>
      <c r="Y699" s="42"/>
      <c r="Z699" s="42"/>
      <c r="AA699" s="42"/>
      <c r="AB699" s="42"/>
      <c r="AC699" s="42"/>
      <c r="AD699" s="42"/>
      <c r="AE699" s="42"/>
      <c r="AF699" s="42"/>
      <c r="AG699" s="42"/>
      <c r="AH699" s="42"/>
      <c r="AI699" s="42"/>
      <c r="AJ699" s="42"/>
    </row>
    <row r="700" spans="1:36" x14ac:dyDescent="0.3">
      <c r="A700" s="55">
        <f t="shared" si="45"/>
        <v>682</v>
      </c>
      <c r="B700" s="23"/>
      <c r="C700" s="23"/>
      <c r="D700" s="23"/>
      <c r="E700" s="35"/>
      <c r="F700" s="23"/>
      <c r="G700" s="23"/>
      <c r="H700" s="23"/>
      <c r="I700" s="23"/>
      <c r="J700" s="23"/>
      <c r="K700" s="23"/>
      <c r="L700" s="23"/>
      <c r="M700" s="149"/>
      <c r="N700" s="24"/>
      <c r="O700" s="24"/>
      <c r="P700" s="24"/>
      <c r="Q700" s="24"/>
      <c r="R700" s="271"/>
      <c r="S700" s="182" t="str">
        <f t="shared" ca="1" si="42"/>
        <v/>
      </c>
      <c r="T700" s="272">
        <f t="shared" ca="1" si="43"/>
        <v>0</v>
      </c>
      <c r="U700" s="184">
        <f t="shared" si="44"/>
        <v>0</v>
      </c>
      <c r="V700" s="277"/>
      <c r="W700" s="42"/>
      <c r="X700" s="42"/>
      <c r="Y700" s="42"/>
      <c r="Z700" s="42"/>
      <c r="AA700" s="42"/>
      <c r="AB700" s="42"/>
      <c r="AC700" s="42"/>
      <c r="AD700" s="42"/>
      <c r="AE700" s="42"/>
      <c r="AF700" s="42"/>
      <c r="AG700" s="42"/>
      <c r="AH700" s="42"/>
      <c r="AI700" s="42"/>
      <c r="AJ700" s="42"/>
    </row>
    <row r="701" spans="1:36" x14ac:dyDescent="0.3">
      <c r="A701" s="55">
        <f t="shared" si="45"/>
        <v>683</v>
      </c>
      <c r="B701" s="23"/>
      <c r="C701" s="23"/>
      <c r="D701" s="23"/>
      <c r="E701" s="35"/>
      <c r="F701" s="23"/>
      <c r="G701" s="23"/>
      <c r="H701" s="23"/>
      <c r="I701" s="23"/>
      <c r="J701" s="23"/>
      <c r="K701" s="23"/>
      <c r="L701" s="23"/>
      <c r="M701" s="149"/>
      <c r="N701" s="24"/>
      <c r="O701" s="24"/>
      <c r="P701" s="24"/>
      <c r="Q701" s="24"/>
      <c r="R701" s="271"/>
      <c r="S701" s="182" t="str">
        <f t="shared" ca="1" si="42"/>
        <v/>
      </c>
      <c r="T701" s="272">
        <f t="shared" ca="1" si="43"/>
        <v>0</v>
      </c>
      <c r="U701" s="184">
        <f t="shared" si="44"/>
        <v>0</v>
      </c>
      <c r="V701" s="277"/>
      <c r="W701" s="42"/>
      <c r="X701" s="42"/>
      <c r="Y701" s="42"/>
      <c r="Z701" s="42"/>
      <c r="AA701" s="42"/>
      <c r="AB701" s="42"/>
      <c r="AC701" s="42"/>
      <c r="AD701" s="42"/>
      <c r="AE701" s="42"/>
      <c r="AF701" s="42"/>
      <c r="AG701" s="42"/>
      <c r="AH701" s="42"/>
      <c r="AI701" s="42"/>
      <c r="AJ701" s="42"/>
    </row>
    <row r="702" spans="1:36" x14ac:dyDescent="0.3">
      <c r="A702" s="55">
        <f t="shared" si="45"/>
        <v>684</v>
      </c>
      <c r="B702" s="23"/>
      <c r="C702" s="23"/>
      <c r="D702" s="23"/>
      <c r="E702" s="35"/>
      <c r="F702" s="23"/>
      <c r="G702" s="23"/>
      <c r="H702" s="23"/>
      <c r="I702" s="23"/>
      <c r="J702" s="23"/>
      <c r="K702" s="23"/>
      <c r="L702" s="23"/>
      <c r="M702" s="149"/>
      <c r="N702" s="24"/>
      <c r="O702" s="24"/>
      <c r="P702" s="24"/>
      <c r="Q702" s="24"/>
      <c r="R702" s="271"/>
      <c r="S702" s="182" t="str">
        <f t="shared" ca="1" si="42"/>
        <v/>
      </c>
      <c r="T702" s="272">
        <f t="shared" ca="1" si="43"/>
        <v>0</v>
      </c>
      <c r="U702" s="184">
        <f t="shared" si="44"/>
        <v>0</v>
      </c>
      <c r="V702" s="277"/>
      <c r="W702" s="42"/>
      <c r="X702" s="42"/>
      <c r="Y702" s="42"/>
      <c r="Z702" s="42"/>
      <c r="AA702" s="42"/>
      <c r="AB702" s="42"/>
      <c r="AC702" s="42"/>
      <c r="AD702" s="42"/>
      <c r="AE702" s="42"/>
      <c r="AF702" s="42"/>
      <c r="AG702" s="42"/>
      <c r="AH702" s="42"/>
      <c r="AI702" s="42"/>
      <c r="AJ702" s="42"/>
    </row>
    <row r="703" spans="1:36" x14ac:dyDescent="0.3">
      <c r="A703" s="55">
        <f t="shared" si="45"/>
        <v>685</v>
      </c>
      <c r="B703" s="23"/>
      <c r="C703" s="23"/>
      <c r="D703" s="23"/>
      <c r="E703" s="35"/>
      <c r="F703" s="23"/>
      <c r="G703" s="23"/>
      <c r="H703" s="23"/>
      <c r="I703" s="23"/>
      <c r="J703" s="23"/>
      <c r="K703" s="23"/>
      <c r="L703" s="23"/>
      <c r="M703" s="149"/>
      <c r="N703" s="24"/>
      <c r="O703" s="24"/>
      <c r="P703" s="24"/>
      <c r="Q703" s="24"/>
      <c r="R703" s="271"/>
      <c r="S703" s="182" t="str">
        <f t="shared" ca="1" si="42"/>
        <v/>
      </c>
      <c r="T703" s="272">
        <f t="shared" ca="1" si="43"/>
        <v>0</v>
      </c>
      <c r="U703" s="184">
        <f t="shared" si="44"/>
        <v>0</v>
      </c>
      <c r="V703" s="277"/>
      <c r="W703" s="42"/>
      <c r="X703" s="42"/>
      <c r="Y703" s="42"/>
      <c r="Z703" s="42"/>
      <c r="AA703" s="42"/>
      <c r="AB703" s="42"/>
      <c r="AC703" s="42"/>
      <c r="AD703" s="42"/>
      <c r="AE703" s="42"/>
      <c r="AF703" s="42"/>
      <c r="AG703" s="42"/>
      <c r="AH703" s="42"/>
      <c r="AI703" s="42"/>
      <c r="AJ703" s="42"/>
    </row>
    <row r="704" spans="1:36" x14ac:dyDescent="0.3">
      <c r="A704" s="55">
        <f t="shared" si="45"/>
        <v>686</v>
      </c>
      <c r="B704" s="23"/>
      <c r="C704" s="23"/>
      <c r="D704" s="23"/>
      <c r="E704" s="35"/>
      <c r="F704" s="23"/>
      <c r="G704" s="23"/>
      <c r="H704" s="23"/>
      <c r="I704" s="23"/>
      <c r="J704" s="23"/>
      <c r="K704" s="23"/>
      <c r="L704" s="23"/>
      <c r="M704" s="149"/>
      <c r="N704" s="24"/>
      <c r="O704" s="24"/>
      <c r="P704" s="24"/>
      <c r="Q704" s="24"/>
      <c r="R704" s="271"/>
      <c r="S704" s="182" t="str">
        <f t="shared" ca="1" si="42"/>
        <v/>
      </c>
      <c r="T704" s="272">
        <f t="shared" ca="1" si="43"/>
        <v>0</v>
      </c>
      <c r="U704" s="184">
        <f t="shared" si="44"/>
        <v>0</v>
      </c>
      <c r="V704" s="277"/>
      <c r="W704" s="42"/>
      <c r="X704" s="42"/>
      <c r="Y704" s="42"/>
      <c r="Z704" s="42"/>
      <c r="AA704" s="42"/>
      <c r="AB704" s="42"/>
      <c r="AC704" s="42"/>
      <c r="AD704" s="42"/>
      <c r="AE704" s="42"/>
      <c r="AF704" s="42"/>
      <c r="AG704" s="42"/>
      <c r="AH704" s="42"/>
      <c r="AI704" s="42"/>
      <c r="AJ704" s="42"/>
    </row>
    <row r="705" spans="1:36" x14ac:dyDescent="0.3">
      <c r="A705" s="55">
        <f t="shared" si="45"/>
        <v>687</v>
      </c>
      <c r="B705" s="23"/>
      <c r="C705" s="23"/>
      <c r="D705" s="23"/>
      <c r="E705" s="35"/>
      <c r="F705" s="23"/>
      <c r="G705" s="23"/>
      <c r="H705" s="23"/>
      <c r="I705" s="23"/>
      <c r="J705" s="23"/>
      <c r="K705" s="23"/>
      <c r="L705" s="23"/>
      <c r="M705" s="149"/>
      <c r="N705" s="24"/>
      <c r="O705" s="24"/>
      <c r="P705" s="24"/>
      <c r="Q705" s="24"/>
      <c r="R705" s="271"/>
      <c r="S705" s="182" t="str">
        <f t="shared" ca="1" si="42"/>
        <v/>
      </c>
      <c r="T705" s="272">
        <f t="shared" ca="1" si="43"/>
        <v>0</v>
      </c>
      <c r="U705" s="184">
        <f t="shared" si="44"/>
        <v>0</v>
      </c>
      <c r="V705" s="277"/>
      <c r="W705" s="42"/>
      <c r="X705" s="42"/>
      <c r="Y705" s="42"/>
      <c r="Z705" s="42"/>
      <c r="AA705" s="42"/>
      <c r="AB705" s="42"/>
      <c r="AC705" s="42"/>
      <c r="AD705" s="42"/>
      <c r="AE705" s="42"/>
      <c r="AF705" s="42"/>
      <c r="AG705" s="42"/>
      <c r="AH705" s="42"/>
      <c r="AI705" s="42"/>
      <c r="AJ705" s="42"/>
    </row>
    <row r="706" spans="1:36" x14ac:dyDescent="0.3">
      <c r="A706" s="55">
        <f t="shared" si="45"/>
        <v>688</v>
      </c>
      <c r="B706" s="23"/>
      <c r="C706" s="23"/>
      <c r="D706" s="23"/>
      <c r="E706" s="35"/>
      <c r="F706" s="23"/>
      <c r="G706" s="23"/>
      <c r="H706" s="23"/>
      <c r="I706" s="23"/>
      <c r="J706" s="23"/>
      <c r="K706" s="23"/>
      <c r="L706" s="23"/>
      <c r="M706" s="149"/>
      <c r="N706" s="24"/>
      <c r="O706" s="24"/>
      <c r="P706" s="24"/>
      <c r="Q706" s="24"/>
      <c r="R706" s="271"/>
      <c r="S706" s="182" t="str">
        <f t="shared" ca="1" si="42"/>
        <v/>
      </c>
      <c r="T706" s="272">
        <f t="shared" ca="1" si="43"/>
        <v>0</v>
      </c>
      <c r="U706" s="184">
        <f t="shared" si="44"/>
        <v>0</v>
      </c>
      <c r="V706" s="277"/>
      <c r="W706" s="42"/>
      <c r="X706" s="42"/>
      <c r="Y706" s="42"/>
      <c r="Z706" s="42"/>
      <c r="AA706" s="42"/>
      <c r="AB706" s="42"/>
      <c r="AC706" s="42"/>
      <c r="AD706" s="42"/>
      <c r="AE706" s="42"/>
      <c r="AF706" s="42"/>
      <c r="AG706" s="42"/>
      <c r="AH706" s="42"/>
      <c r="AI706" s="42"/>
      <c r="AJ706" s="42"/>
    </row>
    <row r="707" spans="1:36" x14ac:dyDescent="0.3">
      <c r="A707" s="55">
        <f t="shared" si="45"/>
        <v>689</v>
      </c>
      <c r="B707" s="23"/>
      <c r="C707" s="23"/>
      <c r="D707" s="23"/>
      <c r="E707" s="35"/>
      <c r="F707" s="23"/>
      <c r="G707" s="23"/>
      <c r="H707" s="23"/>
      <c r="I707" s="23"/>
      <c r="J707" s="23"/>
      <c r="K707" s="23"/>
      <c r="L707" s="23"/>
      <c r="M707" s="149"/>
      <c r="N707" s="24"/>
      <c r="O707" s="24"/>
      <c r="P707" s="24"/>
      <c r="Q707" s="24"/>
      <c r="R707" s="271"/>
      <c r="S707" s="182" t="str">
        <f t="shared" ca="1" si="42"/>
        <v/>
      </c>
      <c r="T707" s="272">
        <f t="shared" ca="1" si="43"/>
        <v>0</v>
      </c>
      <c r="U707" s="184">
        <f t="shared" si="44"/>
        <v>0</v>
      </c>
      <c r="V707" s="277"/>
      <c r="W707" s="42"/>
      <c r="X707" s="42"/>
      <c r="Y707" s="42"/>
      <c r="Z707" s="42"/>
      <c r="AA707" s="42"/>
      <c r="AB707" s="42"/>
      <c r="AC707" s="42"/>
      <c r="AD707" s="42"/>
      <c r="AE707" s="42"/>
      <c r="AF707" s="42"/>
      <c r="AG707" s="42"/>
      <c r="AH707" s="42"/>
      <c r="AI707" s="42"/>
      <c r="AJ707" s="42"/>
    </row>
    <row r="708" spans="1:36" x14ac:dyDescent="0.3">
      <c r="A708" s="55">
        <f t="shared" si="45"/>
        <v>690</v>
      </c>
      <c r="B708" s="23"/>
      <c r="C708" s="23"/>
      <c r="D708" s="23"/>
      <c r="E708" s="35"/>
      <c r="F708" s="23"/>
      <c r="G708" s="23"/>
      <c r="H708" s="23"/>
      <c r="I708" s="23"/>
      <c r="J708" s="23"/>
      <c r="K708" s="23"/>
      <c r="L708" s="23"/>
      <c r="M708" s="149"/>
      <c r="N708" s="24"/>
      <c r="O708" s="24"/>
      <c r="P708" s="24"/>
      <c r="Q708" s="24"/>
      <c r="R708" s="271"/>
      <c r="S708" s="182" t="str">
        <f t="shared" ca="1" si="42"/>
        <v/>
      </c>
      <c r="T708" s="272">
        <f t="shared" ca="1" si="43"/>
        <v>0</v>
      </c>
      <c r="U708" s="184">
        <f t="shared" si="44"/>
        <v>0</v>
      </c>
      <c r="V708" s="277"/>
      <c r="W708" s="42"/>
      <c r="X708" s="42"/>
      <c r="Y708" s="42"/>
      <c r="Z708" s="42"/>
      <c r="AA708" s="42"/>
      <c r="AB708" s="42"/>
      <c r="AC708" s="42"/>
      <c r="AD708" s="42"/>
      <c r="AE708" s="42"/>
      <c r="AF708" s="42"/>
      <c r="AG708" s="42"/>
      <c r="AH708" s="42"/>
      <c r="AI708" s="42"/>
      <c r="AJ708" s="42"/>
    </row>
    <row r="709" spans="1:36" x14ac:dyDescent="0.3">
      <c r="A709" s="55">
        <f t="shared" si="45"/>
        <v>691</v>
      </c>
      <c r="B709" s="23"/>
      <c r="C709" s="23"/>
      <c r="D709" s="23"/>
      <c r="E709" s="35"/>
      <c r="F709" s="23"/>
      <c r="G709" s="23"/>
      <c r="H709" s="23"/>
      <c r="I709" s="23"/>
      <c r="J709" s="23"/>
      <c r="K709" s="23"/>
      <c r="L709" s="23"/>
      <c r="M709" s="149"/>
      <c r="N709" s="24"/>
      <c r="O709" s="24"/>
      <c r="P709" s="24"/>
      <c r="Q709" s="24"/>
      <c r="R709" s="271"/>
      <c r="S709" s="182" t="str">
        <f t="shared" ca="1" si="42"/>
        <v/>
      </c>
      <c r="T709" s="272">
        <f t="shared" ca="1" si="43"/>
        <v>0</v>
      </c>
      <c r="U709" s="184">
        <f t="shared" si="44"/>
        <v>0</v>
      </c>
      <c r="V709" s="277"/>
      <c r="W709" s="42"/>
      <c r="X709" s="42"/>
      <c r="Y709" s="42"/>
      <c r="Z709" s="42"/>
      <c r="AA709" s="42"/>
      <c r="AB709" s="42"/>
      <c r="AC709" s="42"/>
      <c r="AD709" s="42"/>
      <c r="AE709" s="42"/>
      <c r="AF709" s="42"/>
      <c r="AG709" s="42"/>
      <c r="AH709" s="42"/>
      <c r="AI709" s="42"/>
      <c r="AJ709" s="42"/>
    </row>
    <row r="710" spans="1:36" x14ac:dyDescent="0.3">
      <c r="A710" s="55">
        <f t="shared" si="45"/>
        <v>692</v>
      </c>
      <c r="B710" s="23"/>
      <c r="C710" s="23"/>
      <c r="D710" s="23"/>
      <c r="E710" s="35"/>
      <c r="F710" s="23"/>
      <c r="G710" s="23"/>
      <c r="H710" s="23"/>
      <c r="I710" s="23"/>
      <c r="J710" s="23"/>
      <c r="K710" s="23"/>
      <c r="L710" s="23"/>
      <c r="M710" s="149"/>
      <c r="N710" s="24"/>
      <c r="O710" s="24"/>
      <c r="P710" s="24"/>
      <c r="Q710" s="24"/>
      <c r="R710" s="271"/>
      <c r="S710" s="182" t="str">
        <f t="shared" ca="1" si="42"/>
        <v/>
      </c>
      <c r="T710" s="272">
        <f t="shared" ca="1" si="43"/>
        <v>0</v>
      </c>
      <c r="U710" s="184">
        <f t="shared" si="44"/>
        <v>0</v>
      </c>
      <c r="V710" s="277"/>
      <c r="W710" s="42"/>
      <c r="X710" s="42"/>
      <c r="Y710" s="42"/>
      <c r="Z710" s="42"/>
      <c r="AA710" s="42"/>
      <c r="AB710" s="42"/>
      <c r="AC710" s="42"/>
      <c r="AD710" s="42"/>
      <c r="AE710" s="42"/>
      <c r="AF710" s="42"/>
      <c r="AG710" s="42"/>
      <c r="AH710" s="42"/>
      <c r="AI710" s="42"/>
      <c r="AJ710" s="42"/>
    </row>
    <row r="711" spans="1:36" x14ac:dyDescent="0.3">
      <c r="A711" s="55">
        <f t="shared" si="45"/>
        <v>693</v>
      </c>
      <c r="B711" s="23"/>
      <c r="C711" s="23"/>
      <c r="D711" s="23"/>
      <c r="E711" s="35"/>
      <c r="F711" s="23"/>
      <c r="G711" s="23"/>
      <c r="H711" s="23"/>
      <c r="I711" s="23"/>
      <c r="J711" s="23"/>
      <c r="K711" s="23"/>
      <c r="L711" s="23"/>
      <c r="M711" s="149"/>
      <c r="N711" s="24"/>
      <c r="O711" s="24"/>
      <c r="P711" s="24"/>
      <c r="Q711" s="24"/>
      <c r="R711" s="271"/>
      <c r="S711" s="182" t="str">
        <f t="shared" ca="1" si="42"/>
        <v/>
      </c>
      <c r="T711" s="272">
        <f t="shared" ca="1" si="43"/>
        <v>0</v>
      </c>
      <c r="U711" s="184">
        <f t="shared" si="44"/>
        <v>0</v>
      </c>
      <c r="V711" s="277"/>
      <c r="W711" s="42"/>
      <c r="X711" s="42"/>
      <c r="Y711" s="42"/>
      <c r="Z711" s="42"/>
      <c r="AA711" s="42"/>
      <c r="AB711" s="42"/>
      <c r="AC711" s="42"/>
      <c r="AD711" s="42"/>
      <c r="AE711" s="42"/>
      <c r="AF711" s="42"/>
      <c r="AG711" s="42"/>
      <c r="AH711" s="42"/>
      <c r="AI711" s="42"/>
      <c r="AJ711" s="42"/>
    </row>
    <row r="712" spans="1:36" x14ac:dyDescent="0.3">
      <c r="A712" s="55">
        <f t="shared" si="45"/>
        <v>694</v>
      </c>
      <c r="B712" s="23"/>
      <c r="C712" s="23"/>
      <c r="D712" s="23"/>
      <c r="E712" s="35"/>
      <c r="F712" s="23"/>
      <c r="G712" s="23"/>
      <c r="H712" s="23"/>
      <c r="I712" s="23"/>
      <c r="J712" s="23"/>
      <c r="K712" s="23"/>
      <c r="L712" s="23"/>
      <c r="M712" s="149"/>
      <c r="N712" s="24"/>
      <c r="O712" s="24"/>
      <c r="P712" s="24"/>
      <c r="Q712" s="24"/>
      <c r="R712" s="271"/>
      <c r="S712" s="182" t="str">
        <f t="shared" ca="1" si="42"/>
        <v/>
      </c>
      <c r="T712" s="272">
        <f t="shared" ca="1" si="43"/>
        <v>0</v>
      </c>
      <c r="U712" s="184">
        <f t="shared" si="44"/>
        <v>0</v>
      </c>
      <c r="V712" s="277"/>
      <c r="W712" s="42"/>
      <c r="X712" s="42"/>
      <c r="Y712" s="42"/>
      <c r="Z712" s="42"/>
      <c r="AA712" s="42"/>
      <c r="AB712" s="42"/>
      <c r="AC712" s="42"/>
      <c r="AD712" s="42"/>
      <c r="AE712" s="42"/>
      <c r="AF712" s="42"/>
      <c r="AG712" s="42"/>
      <c r="AH712" s="42"/>
      <c r="AI712" s="42"/>
      <c r="AJ712" s="42"/>
    </row>
    <row r="713" spans="1:36" x14ac:dyDescent="0.3">
      <c r="A713" s="55">
        <f t="shared" si="45"/>
        <v>695</v>
      </c>
      <c r="B713" s="23"/>
      <c r="C713" s="23"/>
      <c r="D713" s="23"/>
      <c r="E713" s="35"/>
      <c r="F713" s="23"/>
      <c r="G713" s="23"/>
      <c r="H713" s="23"/>
      <c r="I713" s="23"/>
      <c r="J713" s="23"/>
      <c r="K713" s="23"/>
      <c r="L713" s="23"/>
      <c r="M713" s="149"/>
      <c r="N713" s="24"/>
      <c r="O713" s="24"/>
      <c r="P713" s="24"/>
      <c r="Q713" s="24"/>
      <c r="R713" s="271"/>
      <c r="S713" s="182" t="str">
        <f t="shared" ca="1" si="42"/>
        <v/>
      </c>
      <c r="T713" s="272">
        <f t="shared" ca="1" si="43"/>
        <v>0</v>
      </c>
      <c r="U713" s="184">
        <f t="shared" si="44"/>
        <v>0</v>
      </c>
      <c r="V713" s="277"/>
      <c r="W713" s="42"/>
      <c r="X713" s="42"/>
      <c r="Y713" s="42"/>
      <c r="Z713" s="42"/>
      <c r="AA713" s="42"/>
      <c r="AB713" s="42"/>
      <c r="AC713" s="42"/>
      <c r="AD713" s="42"/>
      <c r="AE713" s="42"/>
      <c r="AF713" s="42"/>
      <c r="AG713" s="42"/>
      <c r="AH713" s="42"/>
      <c r="AI713" s="42"/>
      <c r="AJ713" s="42"/>
    </row>
    <row r="714" spans="1:36" x14ac:dyDescent="0.3">
      <c r="A714" s="55">
        <f t="shared" si="45"/>
        <v>696</v>
      </c>
      <c r="B714" s="23"/>
      <c r="C714" s="23"/>
      <c r="D714" s="23"/>
      <c r="E714" s="35"/>
      <c r="F714" s="23"/>
      <c r="G714" s="23"/>
      <c r="H714" s="23"/>
      <c r="I714" s="23"/>
      <c r="J714" s="23"/>
      <c r="K714" s="23"/>
      <c r="L714" s="23"/>
      <c r="M714" s="149"/>
      <c r="N714" s="24"/>
      <c r="O714" s="24"/>
      <c r="P714" s="24"/>
      <c r="Q714" s="24"/>
      <c r="R714" s="271"/>
      <c r="S714" s="182" t="str">
        <f t="shared" ca="1" si="42"/>
        <v/>
      </c>
      <c r="T714" s="272">
        <f t="shared" ca="1" si="43"/>
        <v>0</v>
      </c>
      <c r="U714" s="184">
        <f t="shared" si="44"/>
        <v>0</v>
      </c>
      <c r="V714" s="277"/>
      <c r="W714" s="42"/>
      <c r="X714" s="42"/>
      <c r="Y714" s="42"/>
      <c r="Z714" s="42"/>
      <c r="AA714" s="42"/>
      <c r="AB714" s="42"/>
      <c r="AC714" s="42"/>
      <c r="AD714" s="42"/>
      <c r="AE714" s="42"/>
      <c r="AF714" s="42"/>
      <c r="AG714" s="42"/>
      <c r="AH714" s="42"/>
      <c r="AI714" s="42"/>
      <c r="AJ714" s="42"/>
    </row>
    <row r="715" spans="1:36" x14ac:dyDescent="0.3">
      <c r="A715" s="55">
        <f t="shared" si="45"/>
        <v>697</v>
      </c>
      <c r="B715" s="23"/>
      <c r="C715" s="23"/>
      <c r="D715" s="23"/>
      <c r="E715" s="35"/>
      <c r="F715" s="23"/>
      <c r="G715" s="23"/>
      <c r="H715" s="23"/>
      <c r="I715" s="23"/>
      <c r="J715" s="23"/>
      <c r="K715" s="23"/>
      <c r="L715" s="23"/>
      <c r="M715" s="149"/>
      <c r="N715" s="24"/>
      <c r="O715" s="24"/>
      <c r="P715" s="24"/>
      <c r="Q715" s="24"/>
      <c r="R715" s="271"/>
      <c r="S715" s="182" t="str">
        <f t="shared" ca="1" si="42"/>
        <v/>
      </c>
      <c r="T715" s="272">
        <f t="shared" ca="1" si="43"/>
        <v>0</v>
      </c>
      <c r="U715" s="184">
        <f t="shared" si="44"/>
        <v>0</v>
      </c>
      <c r="V715" s="277"/>
      <c r="W715" s="42"/>
      <c r="X715" s="42"/>
      <c r="Y715" s="42"/>
      <c r="Z715" s="42"/>
      <c r="AA715" s="42"/>
      <c r="AB715" s="42"/>
      <c r="AC715" s="42"/>
      <c r="AD715" s="42"/>
      <c r="AE715" s="42"/>
      <c r="AF715" s="42"/>
      <c r="AG715" s="42"/>
      <c r="AH715" s="42"/>
      <c r="AI715" s="42"/>
      <c r="AJ715" s="42"/>
    </row>
    <row r="716" spans="1:36" x14ac:dyDescent="0.3">
      <c r="A716" s="55">
        <f t="shared" si="45"/>
        <v>698</v>
      </c>
      <c r="B716" s="23"/>
      <c r="C716" s="23"/>
      <c r="D716" s="23"/>
      <c r="E716" s="35"/>
      <c r="F716" s="23"/>
      <c r="G716" s="23"/>
      <c r="H716" s="23"/>
      <c r="I716" s="23"/>
      <c r="J716" s="23"/>
      <c r="K716" s="23"/>
      <c r="L716" s="23"/>
      <c r="M716" s="149"/>
      <c r="N716" s="24"/>
      <c r="O716" s="24"/>
      <c r="P716" s="24"/>
      <c r="Q716" s="24"/>
      <c r="R716" s="271"/>
      <c r="S716" s="182" t="str">
        <f t="shared" ca="1" si="42"/>
        <v/>
      </c>
      <c r="T716" s="272">
        <f t="shared" ca="1" si="43"/>
        <v>0</v>
      </c>
      <c r="U716" s="184">
        <f t="shared" si="44"/>
        <v>0</v>
      </c>
      <c r="V716" s="277"/>
      <c r="W716" s="42"/>
      <c r="X716" s="42"/>
      <c r="Y716" s="42"/>
      <c r="Z716" s="42"/>
      <c r="AA716" s="42"/>
      <c r="AB716" s="42"/>
      <c r="AC716" s="42"/>
      <c r="AD716" s="42"/>
      <c r="AE716" s="42"/>
      <c r="AF716" s="42"/>
      <c r="AG716" s="42"/>
      <c r="AH716" s="42"/>
      <c r="AI716" s="42"/>
      <c r="AJ716" s="42"/>
    </row>
    <row r="717" spans="1:36" x14ac:dyDescent="0.3">
      <c r="A717" s="55">
        <f t="shared" si="45"/>
        <v>699</v>
      </c>
      <c r="B717" s="23"/>
      <c r="C717" s="23"/>
      <c r="D717" s="23"/>
      <c r="E717" s="35"/>
      <c r="F717" s="23"/>
      <c r="G717" s="23"/>
      <c r="H717" s="23"/>
      <c r="I717" s="23"/>
      <c r="J717" s="23"/>
      <c r="K717" s="23"/>
      <c r="L717" s="23"/>
      <c r="M717" s="149"/>
      <c r="N717" s="24"/>
      <c r="O717" s="24"/>
      <c r="P717" s="24"/>
      <c r="Q717" s="24"/>
      <c r="R717" s="271"/>
      <c r="S717" s="182" t="str">
        <f t="shared" ca="1" si="42"/>
        <v/>
      </c>
      <c r="T717" s="272">
        <f t="shared" ca="1" si="43"/>
        <v>0</v>
      </c>
      <c r="U717" s="184">
        <f t="shared" si="44"/>
        <v>0</v>
      </c>
      <c r="V717" s="277"/>
      <c r="W717" s="42"/>
      <c r="X717" s="42"/>
      <c r="Y717" s="42"/>
      <c r="Z717" s="42"/>
      <c r="AA717" s="42"/>
      <c r="AB717" s="42"/>
      <c r="AC717" s="42"/>
      <c r="AD717" s="42"/>
      <c r="AE717" s="42"/>
      <c r="AF717" s="42"/>
      <c r="AG717" s="42"/>
      <c r="AH717" s="42"/>
      <c r="AI717" s="42"/>
      <c r="AJ717" s="42"/>
    </row>
    <row r="718" spans="1:36" x14ac:dyDescent="0.3">
      <c r="A718" s="55">
        <f t="shared" si="45"/>
        <v>700</v>
      </c>
      <c r="B718" s="23"/>
      <c r="C718" s="23"/>
      <c r="D718" s="23"/>
      <c r="E718" s="35"/>
      <c r="F718" s="23"/>
      <c r="G718" s="23"/>
      <c r="H718" s="23"/>
      <c r="I718" s="23"/>
      <c r="J718" s="23"/>
      <c r="K718" s="23"/>
      <c r="L718" s="23"/>
      <c r="M718" s="149"/>
      <c r="N718" s="24"/>
      <c r="O718" s="24"/>
      <c r="P718" s="24"/>
      <c r="Q718" s="24"/>
      <c r="R718" s="271"/>
      <c r="S718" s="182" t="str">
        <f t="shared" ca="1" si="42"/>
        <v/>
      </c>
      <c r="T718" s="272">
        <f t="shared" ca="1" si="43"/>
        <v>0</v>
      </c>
      <c r="U718" s="184">
        <f t="shared" si="44"/>
        <v>0</v>
      </c>
      <c r="V718" s="277"/>
      <c r="W718" s="42"/>
      <c r="X718" s="42"/>
      <c r="Y718" s="42"/>
      <c r="Z718" s="42"/>
      <c r="AA718" s="42"/>
      <c r="AB718" s="42"/>
      <c r="AC718" s="42"/>
      <c r="AD718" s="42"/>
      <c r="AE718" s="42"/>
      <c r="AF718" s="42"/>
      <c r="AG718" s="42"/>
      <c r="AH718" s="42"/>
      <c r="AI718" s="42"/>
      <c r="AJ718" s="42"/>
    </row>
    <row r="719" spans="1:36" x14ac:dyDescent="0.3">
      <c r="A719" s="55">
        <f t="shared" si="45"/>
        <v>701</v>
      </c>
      <c r="B719" s="23"/>
      <c r="C719" s="23"/>
      <c r="D719" s="23"/>
      <c r="E719" s="35"/>
      <c r="F719" s="23"/>
      <c r="G719" s="23"/>
      <c r="H719" s="23"/>
      <c r="I719" s="23"/>
      <c r="J719" s="23"/>
      <c r="K719" s="23"/>
      <c r="L719" s="23"/>
      <c r="M719" s="149"/>
      <c r="N719" s="24"/>
      <c r="O719" s="24"/>
      <c r="P719" s="24"/>
      <c r="Q719" s="24"/>
      <c r="R719" s="271"/>
      <c r="S719" s="182" t="str">
        <f t="shared" ca="1" si="42"/>
        <v/>
      </c>
      <c r="T719" s="272">
        <f t="shared" ca="1" si="43"/>
        <v>0</v>
      </c>
      <c r="U719" s="184">
        <f t="shared" si="44"/>
        <v>0</v>
      </c>
      <c r="V719" s="277"/>
      <c r="W719" s="42"/>
      <c r="X719" s="42"/>
      <c r="Y719" s="42"/>
      <c r="Z719" s="42"/>
      <c r="AA719" s="42"/>
      <c r="AB719" s="42"/>
      <c r="AC719" s="42"/>
      <c r="AD719" s="42"/>
      <c r="AE719" s="42"/>
      <c r="AF719" s="42"/>
      <c r="AG719" s="42"/>
      <c r="AH719" s="42"/>
      <c r="AI719" s="42"/>
      <c r="AJ719" s="42"/>
    </row>
    <row r="720" spans="1:36" x14ac:dyDescent="0.3">
      <c r="A720" s="55">
        <f t="shared" si="45"/>
        <v>702</v>
      </c>
      <c r="B720" s="23"/>
      <c r="C720" s="23"/>
      <c r="D720" s="23"/>
      <c r="E720" s="35"/>
      <c r="F720" s="23"/>
      <c r="G720" s="23"/>
      <c r="H720" s="23"/>
      <c r="I720" s="23"/>
      <c r="J720" s="23"/>
      <c r="K720" s="23"/>
      <c r="L720" s="23"/>
      <c r="M720" s="149"/>
      <c r="N720" s="24"/>
      <c r="O720" s="24"/>
      <c r="P720" s="24"/>
      <c r="Q720" s="24"/>
      <c r="R720" s="271"/>
      <c r="S720" s="182" t="str">
        <f t="shared" ca="1" si="42"/>
        <v/>
      </c>
      <c r="T720" s="272">
        <f t="shared" ca="1" si="43"/>
        <v>0</v>
      </c>
      <c r="U720" s="184">
        <f t="shared" si="44"/>
        <v>0</v>
      </c>
      <c r="V720" s="277"/>
      <c r="W720" s="42"/>
      <c r="X720" s="42"/>
      <c r="Y720" s="42"/>
      <c r="Z720" s="42"/>
      <c r="AA720" s="42"/>
      <c r="AB720" s="42"/>
      <c r="AC720" s="42"/>
      <c r="AD720" s="42"/>
      <c r="AE720" s="42"/>
      <c r="AF720" s="42"/>
      <c r="AG720" s="42"/>
      <c r="AH720" s="42"/>
      <c r="AI720" s="42"/>
      <c r="AJ720" s="42"/>
    </row>
    <row r="721" spans="1:36" x14ac:dyDescent="0.3">
      <c r="A721" s="55">
        <f t="shared" si="45"/>
        <v>703</v>
      </c>
      <c r="B721" s="23"/>
      <c r="C721" s="23"/>
      <c r="D721" s="23"/>
      <c r="E721" s="35"/>
      <c r="F721" s="23"/>
      <c r="G721" s="23"/>
      <c r="H721" s="23"/>
      <c r="I721" s="23"/>
      <c r="J721" s="23"/>
      <c r="K721" s="23"/>
      <c r="L721" s="23"/>
      <c r="M721" s="149"/>
      <c r="N721" s="24"/>
      <c r="O721" s="24"/>
      <c r="P721" s="24"/>
      <c r="Q721" s="24"/>
      <c r="R721" s="271"/>
      <c r="S721" s="182" t="str">
        <f t="shared" ca="1" si="42"/>
        <v/>
      </c>
      <c r="T721" s="272">
        <f t="shared" ca="1" si="43"/>
        <v>0</v>
      </c>
      <c r="U721" s="184">
        <f t="shared" si="44"/>
        <v>0</v>
      </c>
      <c r="V721" s="277"/>
      <c r="W721" s="42"/>
      <c r="X721" s="42"/>
      <c r="Y721" s="42"/>
      <c r="Z721" s="42"/>
      <c r="AA721" s="42"/>
      <c r="AB721" s="42"/>
      <c r="AC721" s="42"/>
      <c r="AD721" s="42"/>
      <c r="AE721" s="42"/>
      <c r="AF721" s="42"/>
      <c r="AG721" s="42"/>
      <c r="AH721" s="42"/>
      <c r="AI721" s="42"/>
      <c r="AJ721" s="42"/>
    </row>
    <row r="722" spans="1:36" x14ac:dyDescent="0.3">
      <c r="A722" s="55">
        <f t="shared" si="45"/>
        <v>704</v>
      </c>
      <c r="B722" s="23"/>
      <c r="C722" s="23"/>
      <c r="D722" s="23"/>
      <c r="E722" s="35"/>
      <c r="F722" s="23"/>
      <c r="G722" s="23"/>
      <c r="H722" s="23"/>
      <c r="I722" s="23"/>
      <c r="J722" s="23"/>
      <c r="K722" s="23"/>
      <c r="L722" s="23"/>
      <c r="M722" s="149"/>
      <c r="N722" s="24"/>
      <c r="O722" s="24"/>
      <c r="P722" s="24"/>
      <c r="Q722" s="24"/>
      <c r="R722" s="271"/>
      <c r="S722" s="182" t="str">
        <f t="shared" ca="1" si="42"/>
        <v/>
      </c>
      <c r="T722" s="272">
        <f t="shared" ca="1" si="43"/>
        <v>0</v>
      </c>
      <c r="U722" s="184">
        <f t="shared" si="44"/>
        <v>0</v>
      </c>
      <c r="V722" s="277"/>
      <c r="W722" s="42"/>
      <c r="X722" s="42"/>
      <c r="Y722" s="42"/>
      <c r="Z722" s="42"/>
      <c r="AA722" s="42"/>
      <c r="AB722" s="42"/>
      <c r="AC722" s="42"/>
      <c r="AD722" s="42"/>
      <c r="AE722" s="42"/>
      <c r="AF722" s="42"/>
      <c r="AG722" s="42"/>
      <c r="AH722" s="42"/>
      <c r="AI722" s="42"/>
      <c r="AJ722" s="42"/>
    </row>
    <row r="723" spans="1:36" x14ac:dyDescent="0.3">
      <c r="A723" s="55">
        <f t="shared" si="45"/>
        <v>705</v>
      </c>
      <c r="B723" s="23"/>
      <c r="C723" s="23"/>
      <c r="D723" s="23"/>
      <c r="E723" s="35"/>
      <c r="F723" s="23"/>
      <c r="G723" s="23"/>
      <c r="H723" s="23"/>
      <c r="I723" s="23"/>
      <c r="J723" s="23"/>
      <c r="K723" s="23"/>
      <c r="L723" s="23"/>
      <c r="M723" s="149"/>
      <c r="N723" s="24"/>
      <c r="O723" s="24"/>
      <c r="P723" s="24"/>
      <c r="Q723" s="24"/>
      <c r="R723" s="271"/>
      <c r="S723" s="182" t="str">
        <f t="shared" ref="S723:S786" ca="1" si="46">IF(AND(T723&gt;14,T723&lt;35,OR($G723="African",$G723="Coloured",$G723="Indian")),"Yes","")</f>
        <v/>
      </c>
      <c r="T723" s="272">
        <f t="shared" ref="T723:T786" ca="1" si="47">IFERROR(((NOW()-DATE(U723&amp;LEFT($E723,2),MID($E723,3,2),MID($E723,5,2)))/365),0)</f>
        <v>0</v>
      </c>
      <c r="U723" s="184">
        <f t="shared" ref="U723:U786" si="48">IFERROR(IF(VALUE(LEFT($E723,2))&lt;25,20,19),0)</f>
        <v>0</v>
      </c>
      <c r="V723" s="277"/>
      <c r="W723" s="42"/>
      <c r="X723" s="42"/>
      <c r="Y723" s="42"/>
      <c r="Z723" s="42"/>
      <c r="AA723" s="42"/>
      <c r="AB723" s="42"/>
      <c r="AC723" s="42"/>
      <c r="AD723" s="42"/>
      <c r="AE723" s="42"/>
      <c r="AF723" s="42"/>
      <c r="AG723" s="42"/>
      <c r="AH723" s="42"/>
      <c r="AI723" s="42"/>
      <c r="AJ723" s="42"/>
    </row>
    <row r="724" spans="1:36" x14ac:dyDescent="0.3">
      <c r="A724" s="55">
        <f t="shared" si="45"/>
        <v>706</v>
      </c>
      <c r="B724" s="23"/>
      <c r="C724" s="23"/>
      <c r="D724" s="23"/>
      <c r="E724" s="35"/>
      <c r="F724" s="23"/>
      <c r="G724" s="23"/>
      <c r="H724" s="23"/>
      <c r="I724" s="23"/>
      <c r="J724" s="23"/>
      <c r="K724" s="23"/>
      <c r="L724" s="23"/>
      <c r="M724" s="149"/>
      <c r="N724" s="24"/>
      <c r="O724" s="24"/>
      <c r="P724" s="24"/>
      <c r="Q724" s="24"/>
      <c r="R724" s="271"/>
      <c r="S724" s="182" t="str">
        <f t="shared" ca="1" si="46"/>
        <v/>
      </c>
      <c r="T724" s="272">
        <f t="shared" ca="1" si="47"/>
        <v>0</v>
      </c>
      <c r="U724" s="184">
        <f t="shared" si="48"/>
        <v>0</v>
      </c>
      <c r="V724" s="277"/>
      <c r="W724" s="42"/>
      <c r="X724" s="42"/>
      <c r="Y724" s="42"/>
      <c r="Z724" s="42"/>
      <c r="AA724" s="42"/>
      <c r="AB724" s="42"/>
      <c r="AC724" s="42"/>
      <c r="AD724" s="42"/>
      <c r="AE724" s="42"/>
      <c r="AF724" s="42"/>
      <c r="AG724" s="42"/>
      <c r="AH724" s="42"/>
      <c r="AI724" s="42"/>
      <c r="AJ724" s="42"/>
    </row>
    <row r="725" spans="1:36" x14ac:dyDescent="0.3">
      <c r="A725" s="55">
        <f t="shared" ref="A725:A788" si="49">A724+1</f>
        <v>707</v>
      </c>
      <c r="B725" s="23"/>
      <c r="C725" s="23"/>
      <c r="D725" s="23"/>
      <c r="E725" s="35"/>
      <c r="F725" s="23"/>
      <c r="G725" s="23"/>
      <c r="H725" s="23"/>
      <c r="I725" s="23"/>
      <c r="J725" s="23"/>
      <c r="K725" s="23"/>
      <c r="L725" s="23"/>
      <c r="M725" s="149"/>
      <c r="N725" s="24"/>
      <c r="O725" s="24"/>
      <c r="P725" s="24"/>
      <c r="Q725" s="24"/>
      <c r="R725" s="271"/>
      <c r="S725" s="182" t="str">
        <f t="shared" ca="1" si="46"/>
        <v/>
      </c>
      <c r="T725" s="272">
        <f t="shared" ca="1" si="47"/>
        <v>0</v>
      </c>
      <c r="U725" s="184">
        <f t="shared" si="48"/>
        <v>0</v>
      </c>
      <c r="V725" s="277"/>
      <c r="W725" s="42"/>
      <c r="X725" s="42"/>
      <c r="Y725" s="42"/>
      <c r="Z725" s="42"/>
      <c r="AA725" s="42"/>
      <c r="AB725" s="42"/>
      <c r="AC725" s="42"/>
      <c r="AD725" s="42"/>
      <c r="AE725" s="42"/>
      <c r="AF725" s="42"/>
      <c r="AG725" s="42"/>
      <c r="AH725" s="42"/>
      <c r="AI725" s="42"/>
      <c r="AJ725" s="42"/>
    </row>
    <row r="726" spans="1:36" x14ac:dyDescent="0.3">
      <c r="A726" s="55">
        <f t="shared" si="49"/>
        <v>708</v>
      </c>
      <c r="B726" s="23"/>
      <c r="C726" s="23"/>
      <c r="D726" s="23"/>
      <c r="E726" s="35"/>
      <c r="F726" s="23"/>
      <c r="G726" s="23"/>
      <c r="H726" s="23"/>
      <c r="I726" s="23"/>
      <c r="J726" s="23"/>
      <c r="K726" s="23"/>
      <c r="L726" s="23"/>
      <c r="M726" s="149"/>
      <c r="N726" s="24"/>
      <c r="O726" s="24"/>
      <c r="P726" s="24"/>
      <c r="Q726" s="24"/>
      <c r="R726" s="271"/>
      <c r="S726" s="182" t="str">
        <f t="shared" ca="1" si="46"/>
        <v/>
      </c>
      <c r="T726" s="272">
        <f t="shared" ca="1" si="47"/>
        <v>0</v>
      </c>
      <c r="U726" s="184">
        <f t="shared" si="48"/>
        <v>0</v>
      </c>
      <c r="V726" s="277"/>
      <c r="W726" s="42"/>
      <c r="X726" s="42"/>
      <c r="Y726" s="42"/>
      <c r="Z726" s="42"/>
      <c r="AA726" s="42"/>
      <c r="AB726" s="42"/>
      <c r="AC726" s="42"/>
      <c r="AD726" s="42"/>
      <c r="AE726" s="42"/>
      <c r="AF726" s="42"/>
      <c r="AG726" s="42"/>
      <c r="AH726" s="42"/>
      <c r="AI726" s="42"/>
      <c r="AJ726" s="42"/>
    </row>
    <row r="727" spans="1:36" x14ac:dyDescent="0.3">
      <c r="A727" s="55">
        <f t="shared" si="49"/>
        <v>709</v>
      </c>
      <c r="B727" s="23"/>
      <c r="C727" s="23"/>
      <c r="D727" s="23"/>
      <c r="E727" s="35"/>
      <c r="F727" s="23"/>
      <c r="G727" s="23"/>
      <c r="H727" s="23"/>
      <c r="I727" s="23"/>
      <c r="J727" s="23"/>
      <c r="K727" s="23"/>
      <c r="L727" s="23"/>
      <c r="M727" s="149"/>
      <c r="N727" s="24"/>
      <c r="O727" s="24"/>
      <c r="P727" s="24"/>
      <c r="Q727" s="24"/>
      <c r="R727" s="271"/>
      <c r="S727" s="182" t="str">
        <f t="shared" ca="1" si="46"/>
        <v/>
      </c>
      <c r="T727" s="272">
        <f t="shared" ca="1" si="47"/>
        <v>0</v>
      </c>
      <c r="U727" s="184">
        <f t="shared" si="48"/>
        <v>0</v>
      </c>
      <c r="V727" s="277"/>
      <c r="W727" s="42"/>
      <c r="X727" s="42"/>
      <c r="Y727" s="42"/>
      <c r="Z727" s="42"/>
      <c r="AA727" s="42"/>
      <c r="AB727" s="42"/>
      <c r="AC727" s="42"/>
      <c r="AD727" s="42"/>
      <c r="AE727" s="42"/>
      <c r="AF727" s="42"/>
      <c r="AG727" s="42"/>
      <c r="AH727" s="42"/>
      <c r="AI727" s="42"/>
      <c r="AJ727" s="42"/>
    </row>
    <row r="728" spans="1:36" x14ac:dyDescent="0.3">
      <c r="A728" s="55">
        <f t="shared" si="49"/>
        <v>710</v>
      </c>
      <c r="B728" s="23"/>
      <c r="C728" s="23"/>
      <c r="D728" s="23"/>
      <c r="E728" s="35"/>
      <c r="F728" s="23"/>
      <c r="G728" s="23"/>
      <c r="H728" s="23"/>
      <c r="I728" s="23"/>
      <c r="J728" s="23"/>
      <c r="K728" s="23"/>
      <c r="L728" s="23"/>
      <c r="M728" s="149"/>
      <c r="N728" s="24"/>
      <c r="O728" s="24"/>
      <c r="P728" s="24"/>
      <c r="Q728" s="24"/>
      <c r="R728" s="271"/>
      <c r="S728" s="182" t="str">
        <f t="shared" ca="1" si="46"/>
        <v/>
      </c>
      <c r="T728" s="272">
        <f t="shared" ca="1" si="47"/>
        <v>0</v>
      </c>
      <c r="U728" s="184">
        <f t="shared" si="48"/>
        <v>0</v>
      </c>
      <c r="V728" s="277"/>
      <c r="W728" s="42"/>
      <c r="X728" s="42"/>
      <c r="Y728" s="42"/>
      <c r="Z728" s="42"/>
      <c r="AA728" s="42"/>
      <c r="AB728" s="42"/>
      <c r="AC728" s="42"/>
      <c r="AD728" s="42"/>
      <c r="AE728" s="42"/>
      <c r="AF728" s="42"/>
      <c r="AG728" s="42"/>
      <c r="AH728" s="42"/>
      <c r="AI728" s="42"/>
      <c r="AJ728" s="42"/>
    </row>
    <row r="729" spans="1:36" x14ac:dyDescent="0.3">
      <c r="A729" s="55">
        <f t="shared" si="49"/>
        <v>711</v>
      </c>
      <c r="B729" s="23"/>
      <c r="C729" s="23"/>
      <c r="D729" s="23"/>
      <c r="E729" s="35"/>
      <c r="F729" s="23"/>
      <c r="G729" s="23"/>
      <c r="H729" s="23"/>
      <c r="I729" s="23"/>
      <c r="J729" s="23"/>
      <c r="K729" s="23"/>
      <c r="L729" s="23"/>
      <c r="M729" s="149"/>
      <c r="N729" s="24"/>
      <c r="O729" s="24"/>
      <c r="P729" s="24"/>
      <c r="Q729" s="24"/>
      <c r="R729" s="271"/>
      <c r="S729" s="182" t="str">
        <f t="shared" ca="1" si="46"/>
        <v/>
      </c>
      <c r="T729" s="272">
        <f t="shared" ca="1" si="47"/>
        <v>0</v>
      </c>
      <c r="U729" s="184">
        <f t="shared" si="48"/>
        <v>0</v>
      </c>
      <c r="V729" s="277"/>
      <c r="W729" s="42"/>
      <c r="X729" s="42"/>
      <c r="Y729" s="42"/>
      <c r="Z729" s="42"/>
      <c r="AA729" s="42"/>
      <c r="AB729" s="42"/>
      <c r="AC729" s="42"/>
      <c r="AD729" s="42"/>
      <c r="AE729" s="42"/>
      <c r="AF729" s="42"/>
      <c r="AG729" s="42"/>
      <c r="AH729" s="42"/>
      <c r="AI729" s="42"/>
      <c r="AJ729" s="42"/>
    </row>
    <row r="730" spans="1:36" x14ac:dyDescent="0.3">
      <c r="A730" s="55">
        <f t="shared" si="49"/>
        <v>712</v>
      </c>
      <c r="B730" s="23"/>
      <c r="C730" s="23"/>
      <c r="D730" s="23"/>
      <c r="E730" s="35"/>
      <c r="F730" s="23"/>
      <c r="G730" s="23"/>
      <c r="H730" s="23"/>
      <c r="I730" s="23"/>
      <c r="J730" s="23"/>
      <c r="K730" s="23"/>
      <c r="L730" s="23"/>
      <c r="M730" s="149"/>
      <c r="N730" s="24"/>
      <c r="O730" s="24"/>
      <c r="P730" s="24"/>
      <c r="Q730" s="24"/>
      <c r="R730" s="271"/>
      <c r="S730" s="182" t="str">
        <f t="shared" ca="1" si="46"/>
        <v/>
      </c>
      <c r="T730" s="272">
        <f t="shared" ca="1" si="47"/>
        <v>0</v>
      </c>
      <c r="U730" s="184">
        <f t="shared" si="48"/>
        <v>0</v>
      </c>
      <c r="V730" s="277"/>
      <c r="W730" s="42"/>
      <c r="X730" s="42"/>
      <c r="Y730" s="42"/>
      <c r="Z730" s="42"/>
      <c r="AA730" s="42"/>
      <c r="AB730" s="42"/>
      <c r="AC730" s="42"/>
      <c r="AD730" s="42"/>
      <c r="AE730" s="42"/>
      <c r="AF730" s="42"/>
      <c r="AG730" s="42"/>
      <c r="AH730" s="42"/>
      <c r="AI730" s="42"/>
      <c r="AJ730" s="42"/>
    </row>
    <row r="731" spans="1:36" x14ac:dyDescent="0.3">
      <c r="A731" s="55">
        <f t="shared" si="49"/>
        <v>713</v>
      </c>
      <c r="B731" s="23"/>
      <c r="C731" s="23"/>
      <c r="D731" s="23"/>
      <c r="E731" s="35"/>
      <c r="F731" s="23"/>
      <c r="G731" s="23"/>
      <c r="H731" s="23"/>
      <c r="I731" s="23"/>
      <c r="J731" s="23"/>
      <c r="K731" s="23"/>
      <c r="L731" s="23"/>
      <c r="M731" s="149"/>
      <c r="N731" s="24"/>
      <c r="O731" s="24"/>
      <c r="P731" s="24"/>
      <c r="Q731" s="24"/>
      <c r="R731" s="271"/>
      <c r="S731" s="182" t="str">
        <f t="shared" ca="1" si="46"/>
        <v/>
      </c>
      <c r="T731" s="272">
        <f t="shared" ca="1" si="47"/>
        <v>0</v>
      </c>
      <c r="U731" s="184">
        <f t="shared" si="48"/>
        <v>0</v>
      </c>
      <c r="V731" s="277"/>
      <c r="W731" s="42"/>
      <c r="X731" s="42"/>
      <c r="Y731" s="42"/>
      <c r="Z731" s="42"/>
      <c r="AA731" s="42"/>
      <c r="AB731" s="42"/>
      <c r="AC731" s="42"/>
      <c r="AD731" s="42"/>
      <c r="AE731" s="42"/>
      <c r="AF731" s="42"/>
      <c r="AG731" s="42"/>
      <c r="AH731" s="42"/>
      <c r="AI731" s="42"/>
      <c r="AJ731" s="42"/>
    </row>
    <row r="732" spans="1:36" x14ac:dyDescent="0.3">
      <c r="A732" s="55">
        <f t="shared" si="49"/>
        <v>714</v>
      </c>
      <c r="B732" s="23"/>
      <c r="C732" s="23"/>
      <c r="D732" s="23"/>
      <c r="E732" s="35"/>
      <c r="F732" s="23"/>
      <c r="G732" s="23"/>
      <c r="H732" s="23"/>
      <c r="I732" s="23"/>
      <c r="J732" s="23"/>
      <c r="K732" s="23"/>
      <c r="L732" s="23"/>
      <c r="M732" s="149"/>
      <c r="N732" s="24"/>
      <c r="O732" s="24"/>
      <c r="P732" s="24"/>
      <c r="Q732" s="24"/>
      <c r="R732" s="271"/>
      <c r="S732" s="182" t="str">
        <f t="shared" ca="1" si="46"/>
        <v/>
      </c>
      <c r="T732" s="272">
        <f t="shared" ca="1" si="47"/>
        <v>0</v>
      </c>
      <c r="U732" s="184">
        <f t="shared" si="48"/>
        <v>0</v>
      </c>
      <c r="V732" s="277"/>
      <c r="W732" s="42"/>
      <c r="X732" s="42"/>
      <c r="Y732" s="42"/>
      <c r="Z732" s="42"/>
      <c r="AA732" s="42"/>
      <c r="AB732" s="42"/>
      <c r="AC732" s="42"/>
      <c r="AD732" s="42"/>
      <c r="AE732" s="42"/>
      <c r="AF732" s="42"/>
      <c r="AG732" s="42"/>
      <c r="AH732" s="42"/>
      <c r="AI732" s="42"/>
      <c r="AJ732" s="42"/>
    </row>
    <row r="733" spans="1:36" x14ac:dyDescent="0.3">
      <c r="A733" s="55">
        <f t="shared" si="49"/>
        <v>715</v>
      </c>
      <c r="B733" s="23"/>
      <c r="C733" s="23"/>
      <c r="D733" s="23"/>
      <c r="E733" s="35"/>
      <c r="F733" s="23"/>
      <c r="G733" s="23"/>
      <c r="H733" s="23"/>
      <c r="I733" s="23"/>
      <c r="J733" s="23"/>
      <c r="K733" s="23"/>
      <c r="L733" s="23"/>
      <c r="M733" s="149"/>
      <c r="N733" s="24"/>
      <c r="O733" s="24"/>
      <c r="P733" s="24"/>
      <c r="Q733" s="24"/>
      <c r="R733" s="271"/>
      <c r="S733" s="182" t="str">
        <f t="shared" ca="1" si="46"/>
        <v/>
      </c>
      <c r="T733" s="272">
        <f t="shared" ca="1" si="47"/>
        <v>0</v>
      </c>
      <c r="U733" s="184">
        <f t="shared" si="48"/>
        <v>0</v>
      </c>
      <c r="V733" s="277"/>
      <c r="W733" s="42"/>
      <c r="X733" s="42"/>
      <c r="Y733" s="42"/>
      <c r="Z733" s="42"/>
      <c r="AA733" s="42"/>
      <c r="AB733" s="42"/>
      <c r="AC733" s="42"/>
      <c r="AD733" s="42"/>
      <c r="AE733" s="42"/>
      <c r="AF733" s="42"/>
      <c r="AG733" s="42"/>
      <c r="AH733" s="42"/>
      <c r="AI733" s="42"/>
      <c r="AJ733" s="42"/>
    </row>
    <row r="734" spans="1:36" x14ac:dyDescent="0.3">
      <c r="A734" s="55">
        <f t="shared" si="49"/>
        <v>716</v>
      </c>
      <c r="B734" s="23"/>
      <c r="C734" s="23"/>
      <c r="D734" s="23"/>
      <c r="E734" s="35"/>
      <c r="F734" s="23"/>
      <c r="G734" s="23"/>
      <c r="H734" s="23"/>
      <c r="I734" s="23"/>
      <c r="J734" s="23"/>
      <c r="K734" s="23"/>
      <c r="L734" s="23"/>
      <c r="M734" s="149"/>
      <c r="N734" s="24"/>
      <c r="O734" s="24"/>
      <c r="P734" s="24"/>
      <c r="Q734" s="24"/>
      <c r="R734" s="271"/>
      <c r="S734" s="182" t="str">
        <f t="shared" ca="1" si="46"/>
        <v/>
      </c>
      <c r="T734" s="272">
        <f t="shared" ca="1" si="47"/>
        <v>0</v>
      </c>
      <c r="U734" s="184">
        <f t="shared" si="48"/>
        <v>0</v>
      </c>
      <c r="V734" s="277"/>
      <c r="W734" s="42"/>
      <c r="X734" s="42"/>
      <c r="Y734" s="42"/>
      <c r="Z734" s="42"/>
      <c r="AA734" s="42"/>
      <c r="AB734" s="42"/>
      <c r="AC734" s="42"/>
      <c r="AD734" s="42"/>
      <c r="AE734" s="42"/>
      <c r="AF734" s="42"/>
      <c r="AG734" s="42"/>
      <c r="AH734" s="42"/>
      <c r="AI734" s="42"/>
      <c r="AJ734" s="42"/>
    </row>
    <row r="735" spans="1:36" x14ac:dyDescent="0.3">
      <c r="A735" s="55">
        <f t="shared" si="49"/>
        <v>717</v>
      </c>
      <c r="B735" s="23"/>
      <c r="C735" s="23"/>
      <c r="D735" s="23"/>
      <c r="E735" s="35"/>
      <c r="F735" s="23"/>
      <c r="G735" s="23"/>
      <c r="H735" s="23"/>
      <c r="I735" s="23"/>
      <c r="J735" s="23"/>
      <c r="K735" s="23"/>
      <c r="L735" s="23"/>
      <c r="M735" s="149"/>
      <c r="N735" s="24"/>
      <c r="O735" s="24"/>
      <c r="P735" s="24"/>
      <c r="Q735" s="24"/>
      <c r="R735" s="271"/>
      <c r="S735" s="182" t="str">
        <f t="shared" ca="1" si="46"/>
        <v/>
      </c>
      <c r="T735" s="272">
        <f t="shared" ca="1" si="47"/>
        <v>0</v>
      </c>
      <c r="U735" s="184">
        <f t="shared" si="48"/>
        <v>0</v>
      </c>
      <c r="V735" s="277"/>
      <c r="W735" s="42"/>
      <c r="X735" s="42"/>
      <c r="Y735" s="42"/>
      <c r="Z735" s="42"/>
      <c r="AA735" s="42"/>
      <c r="AB735" s="42"/>
      <c r="AC735" s="42"/>
      <c r="AD735" s="42"/>
      <c r="AE735" s="42"/>
      <c r="AF735" s="42"/>
      <c r="AG735" s="42"/>
      <c r="AH735" s="42"/>
      <c r="AI735" s="42"/>
      <c r="AJ735" s="42"/>
    </row>
    <row r="736" spans="1:36" x14ac:dyDescent="0.3">
      <c r="A736" s="55">
        <f t="shared" si="49"/>
        <v>718</v>
      </c>
      <c r="B736" s="23"/>
      <c r="C736" s="23"/>
      <c r="D736" s="23"/>
      <c r="E736" s="35"/>
      <c r="F736" s="23"/>
      <c r="G736" s="23"/>
      <c r="H736" s="23"/>
      <c r="I736" s="23"/>
      <c r="J736" s="23"/>
      <c r="K736" s="23"/>
      <c r="L736" s="23"/>
      <c r="M736" s="149"/>
      <c r="N736" s="24"/>
      <c r="O736" s="24"/>
      <c r="P736" s="24"/>
      <c r="Q736" s="24"/>
      <c r="R736" s="271"/>
      <c r="S736" s="182" t="str">
        <f t="shared" ca="1" si="46"/>
        <v/>
      </c>
      <c r="T736" s="272">
        <f t="shared" ca="1" si="47"/>
        <v>0</v>
      </c>
      <c r="U736" s="184">
        <f t="shared" si="48"/>
        <v>0</v>
      </c>
      <c r="V736" s="277"/>
      <c r="W736" s="42"/>
      <c r="X736" s="42"/>
      <c r="Y736" s="42"/>
      <c r="Z736" s="42"/>
      <c r="AA736" s="42"/>
      <c r="AB736" s="42"/>
      <c r="AC736" s="42"/>
      <c r="AD736" s="42"/>
      <c r="AE736" s="42"/>
      <c r="AF736" s="42"/>
      <c r="AG736" s="42"/>
      <c r="AH736" s="42"/>
      <c r="AI736" s="42"/>
      <c r="AJ736" s="42"/>
    </row>
    <row r="737" spans="1:36" x14ac:dyDescent="0.3">
      <c r="A737" s="55">
        <f t="shared" si="49"/>
        <v>719</v>
      </c>
      <c r="B737" s="23"/>
      <c r="C737" s="23"/>
      <c r="D737" s="23"/>
      <c r="E737" s="35"/>
      <c r="F737" s="23"/>
      <c r="G737" s="23"/>
      <c r="H737" s="23"/>
      <c r="I737" s="23"/>
      <c r="J737" s="23"/>
      <c r="K737" s="23"/>
      <c r="L737" s="23"/>
      <c r="M737" s="149"/>
      <c r="N737" s="24"/>
      <c r="O737" s="24"/>
      <c r="P737" s="24"/>
      <c r="Q737" s="24"/>
      <c r="R737" s="271"/>
      <c r="S737" s="182" t="str">
        <f t="shared" ca="1" si="46"/>
        <v/>
      </c>
      <c r="T737" s="272">
        <f t="shared" ca="1" si="47"/>
        <v>0</v>
      </c>
      <c r="U737" s="184">
        <f t="shared" si="48"/>
        <v>0</v>
      </c>
      <c r="V737" s="277"/>
      <c r="W737" s="42"/>
      <c r="X737" s="42"/>
      <c r="Y737" s="42"/>
      <c r="Z737" s="42"/>
      <c r="AA737" s="42"/>
      <c r="AB737" s="42"/>
      <c r="AC737" s="42"/>
      <c r="AD737" s="42"/>
      <c r="AE737" s="42"/>
      <c r="AF737" s="42"/>
      <c r="AG737" s="42"/>
      <c r="AH737" s="42"/>
      <c r="AI737" s="42"/>
      <c r="AJ737" s="42"/>
    </row>
    <row r="738" spans="1:36" x14ac:dyDescent="0.3">
      <c r="A738" s="55">
        <f t="shared" si="49"/>
        <v>720</v>
      </c>
      <c r="B738" s="23"/>
      <c r="C738" s="23"/>
      <c r="D738" s="23"/>
      <c r="E738" s="35"/>
      <c r="F738" s="23"/>
      <c r="G738" s="23"/>
      <c r="H738" s="23"/>
      <c r="I738" s="23"/>
      <c r="J738" s="23"/>
      <c r="K738" s="23"/>
      <c r="L738" s="23"/>
      <c r="M738" s="149"/>
      <c r="N738" s="24"/>
      <c r="O738" s="24"/>
      <c r="P738" s="24"/>
      <c r="Q738" s="24"/>
      <c r="R738" s="271"/>
      <c r="S738" s="182" t="str">
        <f t="shared" ca="1" si="46"/>
        <v/>
      </c>
      <c r="T738" s="272">
        <f t="shared" ca="1" si="47"/>
        <v>0</v>
      </c>
      <c r="U738" s="184">
        <f t="shared" si="48"/>
        <v>0</v>
      </c>
      <c r="V738" s="277"/>
      <c r="W738" s="42"/>
      <c r="X738" s="42"/>
      <c r="Y738" s="42"/>
      <c r="Z738" s="42"/>
      <c r="AA738" s="42"/>
      <c r="AB738" s="42"/>
      <c r="AC738" s="42"/>
      <c r="AD738" s="42"/>
      <c r="AE738" s="42"/>
      <c r="AF738" s="42"/>
      <c r="AG738" s="42"/>
      <c r="AH738" s="42"/>
      <c r="AI738" s="42"/>
      <c r="AJ738" s="42"/>
    </row>
    <row r="739" spans="1:36" x14ac:dyDescent="0.3">
      <c r="A739" s="55">
        <f t="shared" si="49"/>
        <v>721</v>
      </c>
      <c r="B739" s="23"/>
      <c r="C739" s="23"/>
      <c r="D739" s="23"/>
      <c r="E739" s="35"/>
      <c r="F739" s="23"/>
      <c r="G739" s="23"/>
      <c r="H739" s="23"/>
      <c r="I739" s="23"/>
      <c r="J739" s="23"/>
      <c r="K739" s="23"/>
      <c r="L739" s="23"/>
      <c r="M739" s="149"/>
      <c r="N739" s="24"/>
      <c r="O739" s="24"/>
      <c r="P739" s="24"/>
      <c r="Q739" s="24"/>
      <c r="R739" s="271"/>
      <c r="S739" s="182" t="str">
        <f t="shared" ca="1" si="46"/>
        <v/>
      </c>
      <c r="T739" s="272">
        <f t="shared" ca="1" si="47"/>
        <v>0</v>
      </c>
      <c r="U739" s="184">
        <f t="shared" si="48"/>
        <v>0</v>
      </c>
      <c r="V739" s="277"/>
      <c r="W739" s="42"/>
      <c r="X739" s="42"/>
      <c r="Y739" s="42"/>
      <c r="Z739" s="42"/>
      <c r="AA739" s="42"/>
      <c r="AB739" s="42"/>
      <c r="AC739" s="42"/>
      <c r="AD739" s="42"/>
      <c r="AE739" s="42"/>
      <c r="AF739" s="42"/>
      <c r="AG739" s="42"/>
      <c r="AH739" s="42"/>
      <c r="AI739" s="42"/>
      <c r="AJ739" s="42"/>
    </row>
    <row r="740" spans="1:36" x14ac:dyDescent="0.3">
      <c r="A740" s="55">
        <f t="shared" si="49"/>
        <v>722</v>
      </c>
      <c r="B740" s="23"/>
      <c r="C740" s="23"/>
      <c r="D740" s="23"/>
      <c r="E740" s="35"/>
      <c r="F740" s="23"/>
      <c r="G740" s="23"/>
      <c r="H740" s="23"/>
      <c r="I740" s="23"/>
      <c r="J740" s="23"/>
      <c r="K740" s="23"/>
      <c r="L740" s="23"/>
      <c r="M740" s="149"/>
      <c r="N740" s="24"/>
      <c r="O740" s="24"/>
      <c r="P740" s="24"/>
      <c r="Q740" s="24"/>
      <c r="R740" s="271"/>
      <c r="S740" s="182" t="str">
        <f t="shared" ca="1" si="46"/>
        <v/>
      </c>
      <c r="T740" s="272">
        <f t="shared" ca="1" si="47"/>
        <v>0</v>
      </c>
      <c r="U740" s="184">
        <f t="shared" si="48"/>
        <v>0</v>
      </c>
      <c r="V740" s="277"/>
      <c r="W740" s="42"/>
      <c r="X740" s="42"/>
      <c r="Y740" s="42"/>
      <c r="Z740" s="42"/>
      <c r="AA740" s="42"/>
      <c r="AB740" s="42"/>
      <c r="AC740" s="42"/>
      <c r="AD740" s="42"/>
      <c r="AE740" s="42"/>
      <c r="AF740" s="42"/>
      <c r="AG740" s="42"/>
      <c r="AH740" s="42"/>
      <c r="AI740" s="42"/>
      <c r="AJ740" s="42"/>
    </row>
    <row r="741" spans="1:36" x14ac:dyDescent="0.3">
      <c r="A741" s="55">
        <f t="shared" si="49"/>
        <v>723</v>
      </c>
      <c r="B741" s="23"/>
      <c r="C741" s="23"/>
      <c r="D741" s="23"/>
      <c r="E741" s="35"/>
      <c r="F741" s="23"/>
      <c r="G741" s="23"/>
      <c r="H741" s="23"/>
      <c r="I741" s="23"/>
      <c r="J741" s="23"/>
      <c r="K741" s="23"/>
      <c r="L741" s="23"/>
      <c r="M741" s="149"/>
      <c r="N741" s="24"/>
      <c r="O741" s="24"/>
      <c r="P741" s="24"/>
      <c r="Q741" s="24"/>
      <c r="R741" s="271"/>
      <c r="S741" s="182" t="str">
        <f t="shared" ca="1" si="46"/>
        <v/>
      </c>
      <c r="T741" s="272">
        <f t="shared" ca="1" si="47"/>
        <v>0</v>
      </c>
      <c r="U741" s="184">
        <f t="shared" si="48"/>
        <v>0</v>
      </c>
      <c r="V741" s="277"/>
      <c r="W741" s="42"/>
      <c r="X741" s="42"/>
      <c r="Y741" s="42"/>
      <c r="Z741" s="42"/>
      <c r="AA741" s="42"/>
      <c r="AB741" s="42"/>
      <c r="AC741" s="42"/>
      <c r="AD741" s="42"/>
      <c r="AE741" s="42"/>
      <c r="AF741" s="42"/>
      <c r="AG741" s="42"/>
      <c r="AH741" s="42"/>
      <c r="AI741" s="42"/>
      <c r="AJ741" s="42"/>
    </row>
    <row r="742" spans="1:36" x14ac:dyDescent="0.3">
      <c r="A742" s="55">
        <f t="shared" si="49"/>
        <v>724</v>
      </c>
      <c r="B742" s="23"/>
      <c r="C742" s="23"/>
      <c r="D742" s="23"/>
      <c r="E742" s="35"/>
      <c r="F742" s="23"/>
      <c r="G742" s="23"/>
      <c r="H742" s="23"/>
      <c r="I742" s="23"/>
      <c r="J742" s="23"/>
      <c r="K742" s="23"/>
      <c r="L742" s="23"/>
      <c r="M742" s="149"/>
      <c r="N742" s="24"/>
      <c r="O742" s="24"/>
      <c r="P742" s="24"/>
      <c r="Q742" s="24"/>
      <c r="R742" s="271"/>
      <c r="S742" s="182" t="str">
        <f t="shared" ca="1" si="46"/>
        <v/>
      </c>
      <c r="T742" s="272">
        <f t="shared" ca="1" si="47"/>
        <v>0</v>
      </c>
      <c r="U742" s="184">
        <f t="shared" si="48"/>
        <v>0</v>
      </c>
      <c r="V742" s="277"/>
      <c r="W742" s="42"/>
      <c r="X742" s="42"/>
      <c r="Y742" s="42"/>
      <c r="Z742" s="42"/>
      <c r="AA742" s="42"/>
      <c r="AB742" s="42"/>
      <c r="AC742" s="42"/>
      <c r="AD742" s="42"/>
      <c r="AE742" s="42"/>
      <c r="AF742" s="42"/>
      <c r="AG742" s="42"/>
      <c r="AH742" s="42"/>
      <c r="AI742" s="42"/>
      <c r="AJ742" s="42"/>
    </row>
    <row r="743" spans="1:36" x14ac:dyDescent="0.3">
      <c r="A743" s="55">
        <f t="shared" si="49"/>
        <v>725</v>
      </c>
      <c r="B743" s="23"/>
      <c r="C743" s="23"/>
      <c r="D743" s="23"/>
      <c r="E743" s="35"/>
      <c r="F743" s="23"/>
      <c r="G743" s="23"/>
      <c r="H743" s="23"/>
      <c r="I743" s="23"/>
      <c r="J743" s="23"/>
      <c r="K743" s="23"/>
      <c r="L743" s="23"/>
      <c r="M743" s="149"/>
      <c r="N743" s="24"/>
      <c r="O743" s="24"/>
      <c r="P743" s="24"/>
      <c r="Q743" s="24"/>
      <c r="R743" s="271"/>
      <c r="S743" s="182" t="str">
        <f t="shared" ca="1" si="46"/>
        <v/>
      </c>
      <c r="T743" s="272">
        <f t="shared" ca="1" si="47"/>
        <v>0</v>
      </c>
      <c r="U743" s="184">
        <f t="shared" si="48"/>
        <v>0</v>
      </c>
      <c r="V743" s="277"/>
      <c r="W743" s="42"/>
      <c r="X743" s="42"/>
      <c r="Y743" s="42"/>
      <c r="Z743" s="42"/>
      <c r="AA743" s="42"/>
      <c r="AB743" s="42"/>
      <c r="AC743" s="42"/>
      <c r="AD743" s="42"/>
      <c r="AE743" s="42"/>
      <c r="AF743" s="42"/>
      <c r="AG743" s="42"/>
      <c r="AH743" s="42"/>
      <c r="AI743" s="42"/>
      <c r="AJ743" s="42"/>
    </row>
    <row r="744" spans="1:36" x14ac:dyDescent="0.3">
      <c r="A744" s="55">
        <f t="shared" si="49"/>
        <v>726</v>
      </c>
      <c r="B744" s="23"/>
      <c r="C744" s="23"/>
      <c r="D744" s="23"/>
      <c r="E744" s="35"/>
      <c r="F744" s="23"/>
      <c r="G744" s="23"/>
      <c r="H744" s="23"/>
      <c r="I744" s="23"/>
      <c r="J744" s="23"/>
      <c r="K744" s="23"/>
      <c r="L744" s="23"/>
      <c r="M744" s="149"/>
      <c r="N744" s="24"/>
      <c r="O744" s="24"/>
      <c r="P744" s="24"/>
      <c r="Q744" s="24"/>
      <c r="R744" s="271"/>
      <c r="S744" s="182" t="str">
        <f t="shared" ca="1" si="46"/>
        <v/>
      </c>
      <c r="T744" s="272">
        <f t="shared" ca="1" si="47"/>
        <v>0</v>
      </c>
      <c r="U744" s="184">
        <f t="shared" si="48"/>
        <v>0</v>
      </c>
      <c r="V744" s="277"/>
      <c r="W744" s="42"/>
      <c r="X744" s="42"/>
      <c r="Y744" s="42"/>
      <c r="Z744" s="42"/>
      <c r="AA744" s="42"/>
      <c r="AB744" s="42"/>
      <c r="AC744" s="42"/>
      <c r="AD744" s="42"/>
      <c r="AE744" s="42"/>
      <c r="AF744" s="42"/>
      <c r="AG744" s="42"/>
      <c r="AH744" s="42"/>
      <c r="AI744" s="42"/>
      <c r="AJ744" s="42"/>
    </row>
    <row r="745" spans="1:36" x14ac:dyDescent="0.3">
      <c r="A745" s="55">
        <f t="shared" si="49"/>
        <v>727</v>
      </c>
      <c r="B745" s="23"/>
      <c r="C745" s="23"/>
      <c r="D745" s="23"/>
      <c r="E745" s="35"/>
      <c r="F745" s="23"/>
      <c r="G745" s="23"/>
      <c r="H745" s="23"/>
      <c r="I745" s="23"/>
      <c r="J745" s="23"/>
      <c r="K745" s="23"/>
      <c r="L745" s="23"/>
      <c r="M745" s="149"/>
      <c r="N745" s="24"/>
      <c r="O745" s="24"/>
      <c r="P745" s="24"/>
      <c r="Q745" s="24"/>
      <c r="R745" s="271"/>
      <c r="S745" s="182" t="str">
        <f t="shared" ca="1" si="46"/>
        <v/>
      </c>
      <c r="T745" s="272">
        <f t="shared" ca="1" si="47"/>
        <v>0</v>
      </c>
      <c r="U745" s="184">
        <f t="shared" si="48"/>
        <v>0</v>
      </c>
      <c r="V745" s="277"/>
      <c r="W745" s="42"/>
      <c r="X745" s="42"/>
      <c r="Y745" s="42"/>
      <c r="Z745" s="42"/>
      <c r="AA745" s="42"/>
      <c r="AB745" s="42"/>
      <c r="AC745" s="42"/>
      <c r="AD745" s="42"/>
      <c r="AE745" s="42"/>
      <c r="AF745" s="42"/>
      <c r="AG745" s="42"/>
      <c r="AH745" s="42"/>
      <c r="AI745" s="42"/>
      <c r="AJ745" s="42"/>
    </row>
    <row r="746" spans="1:36" x14ac:dyDescent="0.3">
      <c r="A746" s="55">
        <f t="shared" si="49"/>
        <v>728</v>
      </c>
      <c r="B746" s="23"/>
      <c r="C746" s="23"/>
      <c r="D746" s="23"/>
      <c r="E746" s="35"/>
      <c r="F746" s="23"/>
      <c r="G746" s="23"/>
      <c r="H746" s="23"/>
      <c r="I746" s="23"/>
      <c r="J746" s="23"/>
      <c r="K746" s="23"/>
      <c r="L746" s="23"/>
      <c r="M746" s="149"/>
      <c r="N746" s="24"/>
      <c r="O746" s="24"/>
      <c r="P746" s="24"/>
      <c r="Q746" s="24"/>
      <c r="R746" s="271"/>
      <c r="S746" s="182" t="str">
        <f t="shared" ca="1" si="46"/>
        <v/>
      </c>
      <c r="T746" s="272">
        <f t="shared" ca="1" si="47"/>
        <v>0</v>
      </c>
      <c r="U746" s="184">
        <f t="shared" si="48"/>
        <v>0</v>
      </c>
      <c r="V746" s="277"/>
      <c r="W746" s="42"/>
      <c r="X746" s="42"/>
      <c r="Y746" s="42"/>
      <c r="Z746" s="42"/>
      <c r="AA746" s="42"/>
      <c r="AB746" s="42"/>
      <c r="AC746" s="42"/>
      <c r="AD746" s="42"/>
      <c r="AE746" s="42"/>
      <c r="AF746" s="42"/>
      <c r="AG746" s="42"/>
      <c r="AH746" s="42"/>
      <c r="AI746" s="42"/>
      <c r="AJ746" s="42"/>
    </row>
    <row r="747" spans="1:36" x14ac:dyDescent="0.3">
      <c r="A747" s="55">
        <f t="shared" si="49"/>
        <v>729</v>
      </c>
      <c r="B747" s="23"/>
      <c r="C747" s="23"/>
      <c r="D747" s="23"/>
      <c r="E747" s="35"/>
      <c r="F747" s="23"/>
      <c r="G747" s="23"/>
      <c r="H747" s="23"/>
      <c r="I747" s="23"/>
      <c r="J747" s="23"/>
      <c r="K747" s="23"/>
      <c r="L747" s="23"/>
      <c r="M747" s="149"/>
      <c r="N747" s="24"/>
      <c r="O747" s="24"/>
      <c r="P747" s="24"/>
      <c r="Q747" s="24"/>
      <c r="R747" s="271"/>
      <c r="S747" s="182" t="str">
        <f t="shared" ca="1" si="46"/>
        <v/>
      </c>
      <c r="T747" s="272">
        <f t="shared" ca="1" si="47"/>
        <v>0</v>
      </c>
      <c r="U747" s="184">
        <f t="shared" si="48"/>
        <v>0</v>
      </c>
      <c r="V747" s="277"/>
      <c r="W747" s="42"/>
      <c r="X747" s="42"/>
      <c r="Y747" s="42"/>
      <c r="Z747" s="42"/>
      <c r="AA747" s="42"/>
      <c r="AB747" s="42"/>
      <c r="AC747" s="42"/>
      <c r="AD747" s="42"/>
      <c r="AE747" s="42"/>
      <c r="AF747" s="42"/>
      <c r="AG747" s="42"/>
      <c r="AH747" s="42"/>
      <c r="AI747" s="42"/>
      <c r="AJ747" s="42"/>
    </row>
    <row r="748" spans="1:36" x14ac:dyDescent="0.3">
      <c r="A748" s="55">
        <f t="shared" si="49"/>
        <v>730</v>
      </c>
      <c r="B748" s="23"/>
      <c r="C748" s="23"/>
      <c r="D748" s="23"/>
      <c r="E748" s="35"/>
      <c r="F748" s="23"/>
      <c r="G748" s="23"/>
      <c r="H748" s="23"/>
      <c r="I748" s="23"/>
      <c r="J748" s="23"/>
      <c r="K748" s="23"/>
      <c r="L748" s="23"/>
      <c r="M748" s="149"/>
      <c r="N748" s="24"/>
      <c r="O748" s="24"/>
      <c r="P748" s="24"/>
      <c r="Q748" s="24"/>
      <c r="R748" s="271"/>
      <c r="S748" s="182" t="str">
        <f t="shared" ca="1" si="46"/>
        <v/>
      </c>
      <c r="T748" s="272">
        <f t="shared" ca="1" si="47"/>
        <v>0</v>
      </c>
      <c r="U748" s="184">
        <f t="shared" si="48"/>
        <v>0</v>
      </c>
      <c r="V748" s="277"/>
      <c r="W748" s="42"/>
      <c r="X748" s="42"/>
      <c r="Y748" s="42"/>
      <c r="Z748" s="42"/>
      <c r="AA748" s="42"/>
      <c r="AB748" s="42"/>
      <c r="AC748" s="42"/>
      <c r="AD748" s="42"/>
      <c r="AE748" s="42"/>
      <c r="AF748" s="42"/>
      <c r="AG748" s="42"/>
      <c r="AH748" s="42"/>
      <c r="AI748" s="42"/>
      <c r="AJ748" s="42"/>
    </row>
    <row r="749" spans="1:36" x14ac:dyDescent="0.3">
      <c r="A749" s="55">
        <f t="shared" si="49"/>
        <v>731</v>
      </c>
      <c r="B749" s="23"/>
      <c r="C749" s="23"/>
      <c r="D749" s="23"/>
      <c r="E749" s="35"/>
      <c r="F749" s="23"/>
      <c r="G749" s="23"/>
      <c r="H749" s="23"/>
      <c r="I749" s="23"/>
      <c r="J749" s="23"/>
      <c r="K749" s="23"/>
      <c r="L749" s="23"/>
      <c r="M749" s="149"/>
      <c r="N749" s="24"/>
      <c r="O749" s="24"/>
      <c r="P749" s="24"/>
      <c r="Q749" s="24"/>
      <c r="R749" s="271"/>
      <c r="S749" s="182" t="str">
        <f t="shared" ca="1" si="46"/>
        <v/>
      </c>
      <c r="T749" s="272">
        <f t="shared" ca="1" si="47"/>
        <v>0</v>
      </c>
      <c r="U749" s="184">
        <f t="shared" si="48"/>
        <v>0</v>
      </c>
      <c r="V749" s="277"/>
      <c r="W749" s="42"/>
      <c r="X749" s="42"/>
      <c r="Y749" s="42"/>
      <c r="Z749" s="42"/>
      <c r="AA749" s="42"/>
      <c r="AB749" s="42"/>
      <c r="AC749" s="42"/>
      <c r="AD749" s="42"/>
      <c r="AE749" s="42"/>
      <c r="AF749" s="42"/>
      <c r="AG749" s="42"/>
      <c r="AH749" s="42"/>
      <c r="AI749" s="42"/>
      <c r="AJ749" s="42"/>
    </row>
    <row r="750" spans="1:36" x14ac:dyDescent="0.3">
      <c r="A750" s="55">
        <f t="shared" si="49"/>
        <v>732</v>
      </c>
      <c r="B750" s="23"/>
      <c r="C750" s="23"/>
      <c r="D750" s="23"/>
      <c r="E750" s="35"/>
      <c r="F750" s="23"/>
      <c r="G750" s="23"/>
      <c r="H750" s="23"/>
      <c r="I750" s="23"/>
      <c r="J750" s="23"/>
      <c r="K750" s="23"/>
      <c r="L750" s="23"/>
      <c r="M750" s="149"/>
      <c r="N750" s="24"/>
      <c r="O750" s="24"/>
      <c r="P750" s="24"/>
      <c r="Q750" s="24"/>
      <c r="R750" s="271"/>
      <c r="S750" s="182" t="str">
        <f t="shared" ca="1" si="46"/>
        <v/>
      </c>
      <c r="T750" s="272">
        <f t="shared" ca="1" si="47"/>
        <v>0</v>
      </c>
      <c r="U750" s="184">
        <f t="shared" si="48"/>
        <v>0</v>
      </c>
      <c r="V750" s="277"/>
      <c r="W750" s="42"/>
      <c r="X750" s="42"/>
      <c r="Y750" s="42"/>
      <c r="Z750" s="42"/>
      <c r="AA750" s="42"/>
      <c r="AB750" s="42"/>
      <c r="AC750" s="42"/>
      <c r="AD750" s="42"/>
      <c r="AE750" s="42"/>
      <c r="AF750" s="42"/>
      <c r="AG750" s="42"/>
      <c r="AH750" s="42"/>
      <c r="AI750" s="42"/>
      <c r="AJ750" s="42"/>
    </row>
    <row r="751" spans="1:36" x14ac:dyDescent="0.3">
      <c r="A751" s="55">
        <f t="shared" si="49"/>
        <v>733</v>
      </c>
      <c r="B751" s="23"/>
      <c r="C751" s="23"/>
      <c r="D751" s="23"/>
      <c r="E751" s="35"/>
      <c r="F751" s="23"/>
      <c r="G751" s="23"/>
      <c r="H751" s="23"/>
      <c r="I751" s="23"/>
      <c r="J751" s="23"/>
      <c r="K751" s="23"/>
      <c r="L751" s="23"/>
      <c r="M751" s="149"/>
      <c r="N751" s="24"/>
      <c r="O751" s="24"/>
      <c r="P751" s="24"/>
      <c r="Q751" s="24"/>
      <c r="R751" s="271"/>
      <c r="S751" s="182" t="str">
        <f t="shared" ca="1" si="46"/>
        <v/>
      </c>
      <c r="T751" s="272">
        <f t="shared" ca="1" si="47"/>
        <v>0</v>
      </c>
      <c r="U751" s="184">
        <f t="shared" si="48"/>
        <v>0</v>
      </c>
      <c r="V751" s="277"/>
      <c r="W751" s="42"/>
      <c r="X751" s="42"/>
      <c r="Y751" s="42"/>
      <c r="Z751" s="42"/>
      <c r="AA751" s="42"/>
      <c r="AB751" s="42"/>
      <c r="AC751" s="42"/>
      <c r="AD751" s="42"/>
      <c r="AE751" s="42"/>
      <c r="AF751" s="42"/>
      <c r="AG751" s="42"/>
      <c r="AH751" s="42"/>
      <c r="AI751" s="42"/>
      <c r="AJ751" s="42"/>
    </row>
    <row r="752" spans="1:36" x14ac:dyDescent="0.3">
      <c r="A752" s="55">
        <f t="shared" si="49"/>
        <v>734</v>
      </c>
      <c r="B752" s="23"/>
      <c r="C752" s="23"/>
      <c r="D752" s="23"/>
      <c r="E752" s="35"/>
      <c r="F752" s="23"/>
      <c r="G752" s="23"/>
      <c r="H752" s="23"/>
      <c r="I752" s="23"/>
      <c r="J752" s="23"/>
      <c r="K752" s="23"/>
      <c r="L752" s="23"/>
      <c r="M752" s="149"/>
      <c r="N752" s="24"/>
      <c r="O752" s="24"/>
      <c r="P752" s="24"/>
      <c r="Q752" s="24"/>
      <c r="R752" s="271"/>
      <c r="S752" s="182" t="str">
        <f t="shared" ca="1" si="46"/>
        <v/>
      </c>
      <c r="T752" s="272">
        <f t="shared" ca="1" si="47"/>
        <v>0</v>
      </c>
      <c r="U752" s="184">
        <f t="shared" si="48"/>
        <v>0</v>
      </c>
      <c r="V752" s="277"/>
      <c r="W752" s="42"/>
      <c r="X752" s="42"/>
      <c r="Y752" s="42"/>
      <c r="Z752" s="42"/>
      <c r="AA752" s="42"/>
      <c r="AB752" s="42"/>
      <c r="AC752" s="42"/>
      <c r="AD752" s="42"/>
      <c r="AE752" s="42"/>
      <c r="AF752" s="42"/>
      <c r="AG752" s="42"/>
      <c r="AH752" s="42"/>
      <c r="AI752" s="42"/>
      <c r="AJ752" s="42"/>
    </row>
    <row r="753" spans="1:36" x14ac:dyDescent="0.3">
      <c r="A753" s="55">
        <f t="shared" si="49"/>
        <v>735</v>
      </c>
      <c r="B753" s="23"/>
      <c r="C753" s="23"/>
      <c r="D753" s="23"/>
      <c r="E753" s="35"/>
      <c r="F753" s="23"/>
      <c r="G753" s="23"/>
      <c r="H753" s="23"/>
      <c r="I753" s="23"/>
      <c r="J753" s="23"/>
      <c r="K753" s="23"/>
      <c r="L753" s="23"/>
      <c r="M753" s="149"/>
      <c r="N753" s="24"/>
      <c r="O753" s="24"/>
      <c r="P753" s="24"/>
      <c r="Q753" s="24"/>
      <c r="R753" s="271"/>
      <c r="S753" s="182" t="str">
        <f t="shared" ca="1" si="46"/>
        <v/>
      </c>
      <c r="T753" s="272">
        <f t="shared" ca="1" si="47"/>
        <v>0</v>
      </c>
      <c r="U753" s="184">
        <f t="shared" si="48"/>
        <v>0</v>
      </c>
      <c r="V753" s="277"/>
      <c r="W753" s="42"/>
      <c r="X753" s="42"/>
      <c r="Y753" s="42"/>
      <c r="Z753" s="42"/>
      <c r="AA753" s="42"/>
      <c r="AB753" s="42"/>
      <c r="AC753" s="42"/>
      <c r="AD753" s="42"/>
      <c r="AE753" s="42"/>
      <c r="AF753" s="42"/>
      <c r="AG753" s="42"/>
      <c r="AH753" s="42"/>
      <c r="AI753" s="42"/>
      <c r="AJ753" s="42"/>
    </row>
    <row r="754" spans="1:36" x14ac:dyDescent="0.3">
      <c r="A754" s="55">
        <f t="shared" si="49"/>
        <v>736</v>
      </c>
      <c r="B754" s="23"/>
      <c r="C754" s="23"/>
      <c r="D754" s="23"/>
      <c r="E754" s="35"/>
      <c r="F754" s="23"/>
      <c r="G754" s="23"/>
      <c r="H754" s="23"/>
      <c r="I754" s="23"/>
      <c r="J754" s="23"/>
      <c r="K754" s="23"/>
      <c r="L754" s="23"/>
      <c r="M754" s="149"/>
      <c r="N754" s="24"/>
      <c r="O754" s="24"/>
      <c r="P754" s="24"/>
      <c r="Q754" s="24"/>
      <c r="R754" s="271"/>
      <c r="S754" s="182" t="str">
        <f t="shared" ca="1" si="46"/>
        <v/>
      </c>
      <c r="T754" s="272">
        <f t="shared" ca="1" si="47"/>
        <v>0</v>
      </c>
      <c r="U754" s="184">
        <f t="shared" si="48"/>
        <v>0</v>
      </c>
      <c r="V754" s="277"/>
      <c r="W754" s="42"/>
      <c r="X754" s="42"/>
      <c r="Y754" s="42"/>
      <c r="Z754" s="42"/>
      <c r="AA754" s="42"/>
      <c r="AB754" s="42"/>
      <c r="AC754" s="42"/>
      <c r="AD754" s="42"/>
      <c r="AE754" s="42"/>
      <c r="AF754" s="42"/>
      <c r="AG754" s="42"/>
      <c r="AH754" s="42"/>
      <c r="AI754" s="42"/>
      <c r="AJ754" s="42"/>
    </row>
    <row r="755" spans="1:36" x14ac:dyDescent="0.3">
      <c r="A755" s="55">
        <f t="shared" si="49"/>
        <v>737</v>
      </c>
      <c r="B755" s="23"/>
      <c r="C755" s="23"/>
      <c r="D755" s="23"/>
      <c r="E755" s="35"/>
      <c r="F755" s="23"/>
      <c r="G755" s="23"/>
      <c r="H755" s="23"/>
      <c r="I755" s="23"/>
      <c r="J755" s="23"/>
      <c r="K755" s="23"/>
      <c r="L755" s="23"/>
      <c r="M755" s="149"/>
      <c r="N755" s="24"/>
      <c r="O755" s="24"/>
      <c r="P755" s="24"/>
      <c r="Q755" s="24"/>
      <c r="R755" s="271"/>
      <c r="S755" s="182" t="str">
        <f t="shared" ca="1" si="46"/>
        <v/>
      </c>
      <c r="T755" s="272">
        <f t="shared" ca="1" si="47"/>
        <v>0</v>
      </c>
      <c r="U755" s="184">
        <f t="shared" si="48"/>
        <v>0</v>
      </c>
      <c r="V755" s="277"/>
      <c r="W755" s="42"/>
      <c r="X755" s="42"/>
      <c r="Y755" s="42"/>
      <c r="Z755" s="42"/>
      <c r="AA755" s="42"/>
      <c r="AB755" s="42"/>
      <c r="AC755" s="42"/>
      <c r="AD755" s="42"/>
      <c r="AE755" s="42"/>
      <c r="AF755" s="42"/>
      <c r="AG755" s="42"/>
      <c r="AH755" s="42"/>
      <c r="AI755" s="42"/>
      <c r="AJ755" s="42"/>
    </row>
    <row r="756" spans="1:36" x14ac:dyDescent="0.3">
      <c r="A756" s="55">
        <f t="shared" si="49"/>
        <v>738</v>
      </c>
      <c r="B756" s="23"/>
      <c r="C756" s="23"/>
      <c r="D756" s="23"/>
      <c r="E756" s="35"/>
      <c r="F756" s="23"/>
      <c r="G756" s="23"/>
      <c r="H756" s="23"/>
      <c r="I756" s="23"/>
      <c r="J756" s="23"/>
      <c r="K756" s="23"/>
      <c r="L756" s="23"/>
      <c r="M756" s="149"/>
      <c r="N756" s="24"/>
      <c r="O756" s="24"/>
      <c r="P756" s="24"/>
      <c r="Q756" s="24"/>
      <c r="R756" s="271"/>
      <c r="S756" s="182" t="str">
        <f t="shared" ca="1" si="46"/>
        <v/>
      </c>
      <c r="T756" s="272">
        <f t="shared" ca="1" si="47"/>
        <v>0</v>
      </c>
      <c r="U756" s="184">
        <f t="shared" si="48"/>
        <v>0</v>
      </c>
      <c r="V756" s="277"/>
      <c r="W756" s="42"/>
      <c r="X756" s="42"/>
      <c r="Y756" s="42"/>
      <c r="Z756" s="42"/>
      <c r="AA756" s="42"/>
      <c r="AB756" s="42"/>
      <c r="AC756" s="42"/>
      <c r="AD756" s="42"/>
      <c r="AE756" s="42"/>
      <c r="AF756" s="42"/>
      <c r="AG756" s="42"/>
      <c r="AH756" s="42"/>
      <c r="AI756" s="42"/>
      <c r="AJ756" s="42"/>
    </row>
    <row r="757" spans="1:36" x14ac:dyDescent="0.3">
      <c r="A757" s="55">
        <f t="shared" si="49"/>
        <v>739</v>
      </c>
      <c r="B757" s="23"/>
      <c r="C757" s="23"/>
      <c r="D757" s="23"/>
      <c r="E757" s="35"/>
      <c r="F757" s="23"/>
      <c r="G757" s="23"/>
      <c r="H757" s="23"/>
      <c r="I757" s="23"/>
      <c r="J757" s="23"/>
      <c r="K757" s="23"/>
      <c r="L757" s="23"/>
      <c r="M757" s="149"/>
      <c r="N757" s="24"/>
      <c r="O757" s="24"/>
      <c r="P757" s="24"/>
      <c r="Q757" s="24"/>
      <c r="R757" s="271"/>
      <c r="S757" s="182" t="str">
        <f t="shared" ca="1" si="46"/>
        <v/>
      </c>
      <c r="T757" s="272">
        <f t="shared" ca="1" si="47"/>
        <v>0</v>
      </c>
      <c r="U757" s="184">
        <f t="shared" si="48"/>
        <v>0</v>
      </c>
      <c r="V757" s="277"/>
      <c r="W757" s="42"/>
      <c r="X757" s="42"/>
      <c r="Y757" s="42"/>
      <c r="Z757" s="42"/>
      <c r="AA757" s="42"/>
      <c r="AB757" s="42"/>
      <c r="AC757" s="42"/>
      <c r="AD757" s="42"/>
      <c r="AE757" s="42"/>
      <c r="AF757" s="42"/>
      <c r="AG757" s="42"/>
      <c r="AH757" s="42"/>
      <c r="AI757" s="42"/>
      <c r="AJ757" s="42"/>
    </row>
    <row r="758" spans="1:36" x14ac:dyDescent="0.3">
      <c r="A758" s="55">
        <f t="shared" si="49"/>
        <v>740</v>
      </c>
      <c r="B758" s="23"/>
      <c r="C758" s="23"/>
      <c r="D758" s="23"/>
      <c r="E758" s="35"/>
      <c r="F758" s="23"/>
      <c r="G758" s="23"/>
      <c r="H758" s="23"/>
      <c r="I758" s="23"/>
      <c r="J758" s="23"/>
      <c r="K758" s="23"/>
      <c r="L758" s="23"/>
      <c r="M758" s="149"/>
      <c r="N758" s="24"/>
      <c r="O758" s="24"/>
      <c r="P758" s="24"/>
      <c r="Q758" s="24"/>
      <c r="R758" s="271"/>
      <c r="S758" s="182" t="str">
        <f t="shared" ca="1" si="46"/>
        <v/>
      </c>
      <c r="T758" s="272">
        <f t="shared" ca="1" si="47"/>
        <v>0</v>
      </c>
      <c r="U758" s="184">
        <f t="shared" si="48"/>
        <v>0</v>
      </c>
      <c r="V758" s="277"/>
      <c r="W758" s="42"/>
      <c r="X758" s="42"/>
      <c r="Y758" s="42"/>
      <c r="Z758" s="42"/>
      <c r="AA758" s="42"/>
      <c r="AB758" s="42"/>
      <c r="AC758" s="42"/>
      <c r="AD758" s="42"/>
      <c r="AE758" s="42"/>
      <c r="AF758" s="42"/>
      <c r="AG758" s="42"/>
      <c r="AH758" s="42"/>
      <c r="AI758" s="42"/>
      <c r="AJ758" s="42"/>
    </row>
    <row r="759" spans="1:36" x14ac:dyDescent="0.3">
      <c r="A759" s="55">
        <f t="shared" si="49"/>
        <v>741</v>
      </c>
      <c r="B759" s="23"/>
      <c r="C759" s="23"/>
      <c r="D759" s="23"/>
      <c r="E759" s="35"/>
      <c r="F759" s="23"/>
      <c r="G759" s="23"/>
      <c r="H759" s="23"/>
      <c r="I759" s="23"/>
      <c r="J759" s="23"/>
      <c r="K759" s="23"/>
      <c r="L759" s="23"/>
      <c r="M759" s="149"/>
      <c r="N759" s="24"/>
      <c r="O759" s="24"/>
      <c r="P759" s="24"/>
      <c r="Q759" s="24"/>
      <c r="R759" s="271"/>
      <c r="S759" s="182" t="str">
        <f t="shared" ca="1" si="46"/>
        <v/>
      </c>
      <c r="T759" s="272">
        <f t="shared" ca="1" si="47"/>
        <v>0</v>
      </c>
      <c r="U759" s="184">
        <f t="shared" si="48"/>
        <v>0</v>
      </c>
      <c r="V759" s="277"/>
      <c r="W759" s="42"/>
      <c r="X759" s="42"/>
      <c r="Y759" s="42"/>
      <c r="Z759" s="42"/>
      <c r="AA759" s="42"/>
      <c r="AB759" s="42"/>
      <c r="AC759" s="42"/>
      <c r="AD759" s="42"/>
      <c r="AE759" s="42"/>
      <c r="AF759" s="42"/>
      <c r="AG759" s="42"/>
      <c r="AH759" s="42"/>
      <c r="AI759" s="42"/>
      <c r="AJ759" s="42"/>
    </row>
    <row r="760" spans="1:36" x14ac:dyDescent="0.3">
      <c r="A760" s="55">
        <f t="shared" si="49"/>
        <v>742</v>
      </c>
      <c r="B760" s="23"/>
      <c r="C760" s="23"/>
      <c r="D760" s="23"/>
      <c r="E760" s="35"/>
      <c r="F760" s="23"/>
      <c r="G760" s="23"/>
      <c r="H760" s="23"/>
      <c r="I760" s="23"/>
      <c r="J760" s="23"/>
      <c r="K760" s="23"/>
      <c r="L760" s="23"/>
      <c r="M760" s="149"/>
      <c r="N760" s="24"/>
      <c r="O760" s="24"/>
      <c r="P760" s="24"/>
      <c r="Q760" s="24"/>
      <c r="R760" s="271"/>
      <c r="S760" s="182" t="str">
        <f t="shared" ca="1" si="46"/>
        <v/>
      </c>
      <c r="T760" s="272">
        <f t="shared" ca="1" si="47"/>
        <v>0</v>
      </c>
      <c r="U760" s="184">
        <f t="shared" si="48"/>
        <v>0</v>
      </c>
      <c r="V760" s="277"/>
      <c r="W760" s="42"/>
      <c r="X760" s="42"/>
      <c r="Y760" s="42"/>
      <c r="Z760" s="42"/>
      <c r="AA760" s="42"/>
      <c r="AB760" s="42"/>
      <c r="AC760" s="42"/>
      <c r="AD760" s="42"/>
      <c r="AE760" s="42"/>
      <c r="AF760" s="42"/>
      <c r="AG760" s="42"/>
      <c r="AH760" s="42"/>
      <c r="AI760" s="42"/>
      <c r="AJ760" s="42"/>
    </row>
    <row r="761" spans="1:36" x14ac:dyDescent="0.3">
      <c r="A761" s="55">
        <f t="shared" si="49"/>
        <v>743</v>
      </c>
      <c r="B761" s="23"/>
      <c r="C761" s="23"/>
      <c r="D761" s="23"/>
      <c r="E761" s="35"/>
      <c r="F761" s="23"/>
      <c r="G761" s="23"/>
      <c r="H761" s="23"/>
      <c r="I761" s="23"/>
      <c r="J761" s="23"/>
      <c r="K761" s="23"/>
      <c r="L761" s="23"/>
      <c r="M761" s="149"/>
      <c r="N761" s="24"/>
      <c r="O761" s="24"/>
      <c r="P761" s="24"/>
      <c r="Q761" s="24"/>
      <c r="R761" s="271"/>
      <c r="S761" s="182" t="str">
        <f t="shared" ca="1" si="46"/>
        <v/>
      </c>
      <c r="T761" s="272">
        <f t="shared" ca="1" si="47"/>
        <v>0</v>
      </c>
      <c r="U761" s="184">
        <f t="shared" si="48"/>
        <v>0</v>
      </c>
      <c r="V761" s="277"/>
      <c r="W761" s="42"/>
      <c r="X761" s="42"/>
      <c r="Y761" s="42"/>
      <c r="Z761" s="42"/>
      <c r="AA761" s="42"/>
      <c r="AB761" s="42"/>
      <c r="AC761" s="42"/>
      <c r="AD761" s="42"/>
      <c r="AE761" s="42"/>
      <c r="AF761" s="42"/>
      <c r="AG761" s="42"/>
      <c r="AH761" s="42"/>
      <c r="AI761" s="42"/>
      <c r="AJ761" s="42"/>
    </row>
    <row r="762" spans="1:36" x14ac:dyDescent="0.3">
      <c r="A762" s="55">
        <f t="shared" si="49"/>
        <v>744</v>
      </c>
      <c r="B762" s="23"/>
      <c r="C762" s="23"/>
      <c r="D762" s="23"/>
      <c r="E762" s="35"/>
      <c r="F762" s="23"/>
      <c r="G762" s="23"/>
      <c r="H762" s="23"/>
      <c r="I762" s="23"/>
      <c r="J762" s="23"/>
      <c r="K762" s="23"/>
      <c r="L762" s="23"/>
      <c r="M762" s="149"/>
      <c r="N762" s="24"/>
      <c r="O762" s="24"/>
      <c r="P762" s="24"/>
      <c r="Q762" s="24"/>
      <c r="R762" s="271"/>
      <c r="S762" s="182" t="str">
        <f t="shared" ca="1" si="46"/>
        <v/>
      </c>
      <c r="T762" s="272">
        <f t="shared" ca="1" si="47"/>
        <v>0</v>
      </c>
      <c r="U762" s="184">
        <f t="shared" si="48"/>
        <v>0</v>
      </c>
      <c r="V762" s="277"/>
      <c r="W762" s="42"/>
      <c r="X762" s="42"/>
      <c r="Y762" s="42"/>
      <c r="Z762" s="42"/>
      <c r="AA762" s="42"/>
      <c r="AB762" s="42"/>
      <c r="AC762" s="42"/>
      <c r="AD762" s="42"/>
      <c r="AE762" s="42"/>
      <c r="AF762" s="42"/>
      <c r="AG762" s="42"/>
      <c r="AH762" s="42"/>
      <c r="AI762" s="42"/>
      <c r="AJ762" s="42"/>
    </row>
    <row r="763" spans="1:36" x14ac:dyDescent="0.3">
      <c r="A763" s="55">
        <f t="shared" si="49"/>
        <v>745</v>
      </c>
      <c r="B763" s="23"/>
      <c r="C763" s="23"/>
      <c r="D763" s="23"/>
      <c r="E763" s="35"/>
      <c r="F763" s="23"/>
      <c r="G763" s="23"/>
      <c r="H763" s="23"/>
      <c r="I763" s="23"/>
      <c r="J763" s="23"/>
      <c r="K763" s="23"/>
      <c r="L763" s="23"/>
      <c r="M763" s="149"/>
      <c r="N763" s="24"/>
      <c r="O763" s="24"/>
      <c r="P763" s="24"/>
      <c r="Q763" s="24"/>
      <c r="R763" s="271"/>
      <c r="S763" s="182" t="str">
        <f t="shared" ca="1" si="46"/>
        <v/>
      </c>
      <c r="T763" s="272">
        <f t="shared" ca="1" si="47"/>
        <v>0</v>
      </c>
      <c r="U763" s="184">
        <f t="shared" si="48"/>
        <v>0</v>
      </c>
      <c r="V763" s="277"/>
      <c r="W763" s="42"/>
      <c r="X763" s="42"/>
      <c r="Y763" s="42"/>
      <c r="Z763" s="42"/>
      <c r="AA763" s="42"/>
      <c r="AB763" s="42"/>
      <c r="AC763" s="42"/>
      <c r="AD763" s="42"/>
      <c r="AE763" s="42"/>
      <c r="AF763" s="42"/>
      <c r="AG763" s="42"/>
      <c r="AH763" s="42"/>
      <c r="AI763" s="42"/>
      <c r="AJ763" s="42"/>
    </row>
    <row r="764" spans="1:36" x14ac:dyDescent="0.3">
      <c r="A764" s="55">
        <f t="shared" si="49"/>
        <v>746</v>
      </c>
      <c r="B764" s="23"/>
      <c r="C764" s="23"/>
      <c r="D764" s="23"/>
      <c r="E764" s="35"/>
      <c r="F764" s="23"/>
      <c r="G764" s="23"/>
      <c r="H764" s="23"/>
      <c r="I764" s="23"/>
      <c r="J764" s="23"/>
      <c r="K764" s="23"/>
      <c r="L764" s="23"/>
      <c r="M764" s="149"/>
      <c r="N764" s="24"/>
      <c r="O764" s="24"/>
      <c r="P764" s="24"/>
      <c r="Q764" s="24"/>
      <c r="R764" s="271"/>
      <c r="S764" s="182" t="str">
        <f t="shared" ca="1" si="46"/>
        <v/>
      </c>
      <c r="T764" s="272">
        <f t="shared" ca="1" si="47"/>
        <v>0</v>
      </c>
      <c r="U764" s="184">
        <f t="shared" si="48"/>
        <v>0</v>
      </c>
      <c r="V764" s="277"/>
      <c r="W764" s="42"/>
      <c r="X764" s="42"/>
      <c r="Y764" s="42"/>
      <c r="Z764" s="42"/>
      <c r="AA764" s="42"/>
      <c r="AB764" s="42"/>
      <c r="AC764" s="42"/>
      <c r="AD764" s="42"/>
      <c r="AE764" s="42"/>
      <c r="AF764" s="42"/>
      <c r="AG764" s="42"/>
      <c r="AH764" s="42"/>
      <c r="AI764" s="42"/>
      <c r="AJ764" s="42"/>
    </row>
    <row r="765" spans="1:36" x14ac:dyDescent="0.3">
      <c r="A765" s="55">
        <f t="shared" si="49"/>
        <v>747</v>
      </c>
      <c r="B765" s="23"/>
      <c r="C765" s="23"/>
      <c r="D765" s="23"/>
      <c r="E765" s="35"/>
      <c r="F765" s="23"/>
      <c r="G765" s="23"/>
      <c r="H765" s="23"/>
      <c r="I765" s="23"/>
      <c r="J765" s="23"/>
      <c r="K765" s="23"/>
      <c r="L765" s="23"/>
      <c r="M765" s="149"/>
      <c r="N765" s="24"/>
      <c r="O765" s="24"/>
      <c r="P765" s="24"/>
      <c r="Q765" s="24"/>
      <c r="R765" s="271"/>
      <c r="S765" s="182" t="str">
        <f t="shared" ca="1" si="46"/>
        <v/>
      </c>
      <c r="T765" s="272">
        <f t="shared" ca="1" si="47"/>
        <v>0</v>
      </c>
      <c r="U765" s="184">
        <f t="shared" si="48"/>
        <v>0</v>
      </c>
      <c r="V765" s="277"/>
      <c r="W765" s="42"/>
      <c r="X765" s="42"/>
      <c r="Y765" s="42"/>
      <c r="Z765" s="42"/>
      <c r="AA765" s="42"/>
      <c r="AB765" s="42"/>
      <c r="AC765" s="42"/>
      <c r="AD765" s="42"/>
      <c r="AE765" s="42"/>
      <c r="AF765" s="42"/>
      <c r="AG765" s="42"/>
      <c r="AH765" s="42"/>
      <c r="AI765" s="42"/>
      <c r="AJ765" s="42"/>
    </row>
    <row r="766" spans="1:36" x14ac:dyDescent="0.3">
      <c r="A766" s="55">
        <f t="shared" si="49"/>
        <v>748</v>
      </c>
      <c r="B766" s="23"/>
      <c r="C766" s="23"/>
      <c r="D766" s="23"/>
      <c r="E766" s="35"/>
      <c r="F766" s="23"/>
      <c r="G766" s="23"/>
      <c r="H766" s="23"/>
      <c r="I766" s="23"/>
      <c r="J766" s="23"/>
      <c r="K766" s="23"/>
      <c r="L766" s="23"/>
      <c r="M766" s="149"/>
      <c r="N766" s="24"/>
      <c r="O766" s="24"/>
      <c r="P766" s="24"/>
      <c r="Q766" s="24"/>
      <c r="R766" s="271"/>
      <c r="S766" s="182" t="str">
        <f t="shared" ca="1" si="46"/>
        <v/>
      </c>
      <c r="T766" s="272">
        <f t="shared" ca="1" si="47"/>
        <v>0</v>
      </c>
      <c r="U766" s="184">
        <f t="shared" si="48"/>
        <v>0</v>
      </c>
      <c r="V766" s="277"/>
      <c r="W766" s="42"/>
      <c r="X766" s="42"/>
      <c r="Y766" s="42"/>
      <c r="Z766" s="42"/>
      <c r="AA766" s="42"/>
      <c r="AB766" s="42"/>
      <c r="AC766" s="42"/>
      <c r="AD766" s="42"/>
      <c r="AE766" s="42"/>
      <c r="AF766" s="42"/>
      <c r="AG766" s="42"/>
      <c r="AH766" s="42"/>
      <c r="AI766" s="42"/>
      <c r="AJ766" s="42"/>
    </row>
    <row r="767" spans="1:36" x14ac:dyDescent="0.3">
      <c r="A767" s="55">
        <f t="shared" si="49"/>
        <v>749</v>
      </c>
      <c r="B767" s="23"/>
      <c r="C767" s="23"/>
      <c r="D767" s="23"/>
      <c r="E767" s="35"/>
      <c r="F767" s="23"/>
      <c r="G767" s="23"/>
      <c r="H767" s="23"/>
      <c r="I767" s="23"/>
      <c r="J767" s="23"/>
      <c r="K767" s="23"/>
      <c r="L767" s="23"/>
      <c r="M767" s="149"/>
      <c r="N767" s="24"/>
      <c r="O767" s="24"/>
      <c r="P767" s="24"/>
      <c r="Q767" s="24"/>
      <c r="R767" s="271"/>
      <c r="S767" s="182" t="str">
        <f t="shared" ca="1" si="46"/>
        <v/>
      </c>
      <c r="T767" s="272">
        <f t="shared" ca="1" si="47"/>
        <v>0</v>
      </c>
      <c r="U767" s="184">
        <f t="shared" si="48"/>
        <v>0</v>
      </c>
      <c r="V767" s="277"/>
      <c r="W767" s="42"/>
      <c r="X767" s="42"/>
      <c r="Y767" s="42"/>
      <c r="Z767" s="42"/>
      <c r="AA767" s="42"/>
      <c r="AB767" s="42"/>
      <c r="AC767" s="42"/>
      <c r="AD767" s="42"/>
      <c r="AE767" s="42"/>
      <c r="AF767" s="42"/>
      <c r="AG767" s="42"/>
      <c r="AH767" s="42"/>
      <c r="AI767" s="42"/>
      <c r="AJ767" s="42"/>
    </row>
    <row r="768" spans="1:36" x14ac:dyDescent="0.3">
      <c r="A768" s="55">
        <f t="shared" si="49"/>
        <v>750</v>
      </c>
      <c r="B768" s="23"/>
      <c r="C768" s="23"/>
      <c r="D768" s="23"/>
      <c r="E768" s="35"/>
      <c r="F768" s="23"/>
      <c r="G768" s="23"/>
      <c r="H768" s="23"/>
      <c r="I768" s="23"/>
      <c r="J768" s="23"/>
      <c r="K768" s="23"/>
      <c r="L768" s="23"/>
      <c r="M768" s="149"/>
      <c r="N768" s="24"/>
      <c r="O768" s="24"/>
      <c r="P768" s="24"/>
      <c r="Q768" s="24"/>
      <c r="R768" s="271"/>
      <c r="S768" s="182" t="str">
        <f t="shared" ca="1" si="46"/>
        <v/>
      </c>
      <c r="T768" s="272">
        <f t="shared" ca="1" si="47"/>
        <v>0</v>
      </c>
      <c r="U768" s="184">
        <f t="shared" si="48"/>
        <v>0</v>
      </c>
      <c r="V768" s="277"/>
      <c r="W768" s="42"/>
      <c r="X768" s="42"/>
      <c r="Y768" s="42"/>
      <c r="Z768" s="42"/>
      <c r="AA768" s="42"/>
      <c r="AB768" s="42"/>
      <c r="AC768" s="42"/>
      <c r="AD768" s="42"/>
      <c r="AE768" s="42"/>
      <c r="AF768" s="42"/>
      <c r="AG768" s="42"/>
      <c r="AH768" s="42"/>
      <c r="AI768" s="42"/>
      <c r="AJ768" s="42"/>
    </row>
    <row r="769" spans="1:36" x14ac:dyDescent="0.3">
      <c r="A769" s="55">
        <f t="shared" si="49"/>
        <v>751</v>
      </c>
      <c r="B769" s="23"/>
      <c r="C769" s="23"/>
      <c r="D769" s="23"/>
      <c r="E769" s="35"/>
      <c r="F769" s="23"/>
      <c r="G769" s="23"/>
      <c r="H769" s="23"/>
      <c r="I769" s="23"/>
      <c r="J769" s="23"/>
      <c r="K769" s="23"/>
      <c r="L769" s="23"/>
      <c r="M769" s="149"/>
      <c r="N769" s="24"/>
      <c r="O769" s="24"/>
      <c r="P769" s="24"/>
      <c r="Q769" s="24"/>
      <c r="R769" s="271"/>
      <c r="S769" s="182" t="str">
        <f t="shared" ca="1" si="46"/>
        <v/>
      </c>
      <c r="T769" s="272">
        <f t="shared" ca="1" si="47"/>
        <v>0</v>
      </c>
      <c r="U769" s="184">
        <f t="shared" si="48"/>
        <v>0</v>
      </c>
      <c r="V769" s="277"/>
      <c r="W769" s="42"/>
      <c r="X769" s="42"/>
      <c r="Y769" s="42"/>
      <c r="Z769" s="42"/>
      <c r="AA769" s="42"/>
      <c r="AB769" s="42"/>
      <c r="AC769" s="42"/>
      <c r="AD769" s="42"/>
      <c r="AE769" s="42"/>
      <c r="AF769" s="42"/>
      <c r="AG769" s="42"/>
      <c r="AH769" s="42"/>
      <c r="AI769" s="42"/>
      <c r="AJ769" s="42"/>
    </row>
    <row r="770" spans="1:36" x14ac:dyDescent="0.3">
      <c r="A770" s="55">
        <f t="shared" si="49"/>
        <v>752</v>
      </c>
      <c r="B770" s="23"/>
      <c r="C770" s="23"/>
      <c r="D770" s="23"/>
      <c r="E770" s="35"/>
      <c r="F770" s="23"/>
      <c r="G770" s="23"/>
      <c r="H770" s="23"/>
      <c r="I770" s="23"/>
      <c r="J770" s="23"/>
      <c r="K770" s="23"/>
      <c r="L770" s="23"/>
      <c r="M770" s="149"/>
      <c r="N770" s="24"/>
      <c r="O770" s="24"/>
      <c r="P770" s="24"/>
      <c r="Q770" s="24"/>
      <c r="R770" s="271"/>
      <c r="S770" s="182" t="str">
        <f t="shared" ca="1" si="46"/>
        <v/>
      </c>
      <c r="T770" s="272">
        <f t="shared" ca="1" si="47"/>
        <v>0</v>
      </c>
      <c r="U770" s="184">
        <f t="shared" si="48"/>
        <v>0</v>
      </c>
      <c r="V770" s="277"/>
      <c r="W770" s="42"/>
      <c r="X770" s="42"/>
      <c r="Y770" s="42"/>
      <c r="Z770" s="42"/>
      <c r="AA770" s="42"/>
      <c r="AB770" s="42"/>
      <c r="AC770" s="42"/>
      <c r="AD770" s="42"/>
      <c r="AE770" s="42"/>
      <c r="AF770" s="42"/>
      <c r="AG770" s="42"/>
      <c r="AH770" s="42"/>
      <c r="AI770" s="42"/>
      <c r="AJ770" s="42"/>
    </row>
    <row r="771" spans="1:36" x14ac:dyDescent="0.3">
      <c r="A771" s="55">
        <f t="shared" si="49"/>
        <v>753</v>
      </c>
      <c r="B771" s="23"/>
      <c r="C771" s="23"/>
      <c r="D771" s="23"/>
      <c r="E771" s="35"/>
      <c r="F771" s="23"/>
      <c r="G771" s="23"/>
      <c r="H771" s="23"/>
      <c r="I771" s="23"/>
      <c r="J771" s="23"/>
      <c r="K771" s="23"/>
      <c r="L771" s="23"/>
      <c r="M771" s="149"/>
      <c r="N771" s="24"/>
      <c r="O771" s="24"/>
      <c r="P771" s="24"/>
      <c r="Q771" s="24"/>
      <c r="R771" s="271"/>
      <c r="S771" s="182" t="str">
        <f t="shared" ca="1" si="46"/>
        <v/>
      </c>
      <c r="T771" s="272">
        <f t="shared" ca="1" si="47"/>
        <v>0</v>
      </c>
      <c r="U771" s="184">
        <f t="shared" si="48"/>
        <v>0</v>
      </c>
      <c r="V771" s="277"/>
      <c r="W771" s="42"/>
      <c r="X771" s="42"/>
      <c r="Y771" s="42"/>
      <c r="Z771" s="42"/>
      <c r="AA771" s="42"/>
      <c r="AB771" s="42"/>
      <c r="AC771" s="42"/>
      <c r="AD771" s="42"/>
      <c r="AE771" s="42"/>
      <c r="AF771" s="42"/>
      <c r="AG771" s="42"/>
      <c r="AH771" s="42"/>
      <c r="AI771" s="42"/>
      <c r="AJ771" s="42"/>
    </row>
    <row r="772" spans="1:36" x14ac:dyDescent="0.3">
      <c r="A772" s="55">
        <f t="shared" si="49"/>
        <v>754</v>
      </c>
      <c r="B772" s="23"/>
      <c r="C772" s="23"/>
      <c r="D772" s="23"/>
      <c r="E772" s="35"/>
      <c r="F772" s="23"/>
      <c r="G772" s="23"/>
      <c r="H772" s="23"/>
      <c r="I772" s="23"/>
      <c r="J772" s="23"/>
      <c r="K772" s="23"/>
      <c r="L772" s="23"/>
      <c r="M772" s="149"/>
      <c r="N772" s="24"/>
      <c r="O772" s="24"/>
      <c r="P772" s="24"/>
      <c r="Q772" s="24"/>
      <c r="R772" s="271"/>
      <c r="S772" s="182" t="str">
        <f t="shared" ca="1" si="46"/>
        <v/>
      </c>
      <c r="T772" s="272">
        <f t="shared" ca="1" si="47"/>
        <v>0</v>
      </c>
      <c r="U772" s="184">
        <f t="shared" si="48"/>
        <v>0</v>
      </c>
      <c r="V772" s="277"/>
      <c r="W772" s="42"/>
      <c r="X772" s="42"/>
      <c r="Y772" s="42"/>
      <c r="Z772" s="42"/>
      <c r="AA772" s="42"/>
      <c r="AB772" s="42"/>
      <c r="AC772" s="42"/>
      <c r="AD772" s="42"/>
      <c r="AE772" s="42"/>
      <c r="AF772" s="42"/>
      <c r="AG772" s="42"/>
      <c r="AH772" s="42"/>
      <c r="AI772" s="42"/>
      <c r="AJ772" s="42"/>
    </row>
    <row r="773" spans="1:36" x14ac:dyDescent="0.3">
      <c r="A773" s="55">
        <f t="shared" si="49"/>
        <v>755</v>
      </c>
      <c r="B773" s="23"/>
      <c r="C773" s="23"/>
      <c r="D773" s="23"/>
      <c r="E773" s="35"/>
      <c r="F773" s="23"/>
      <c r="G773" s="23"/>
      <c r="H773" s="23"/>
      <c r="I773" s="23"/>
      <c r="J773" s="23"/>
      <c r="K773" s="23"/>
      <c r="L773" s="23"/>
      <c r="M773" s="149"/>
      <c r="N773" s="24"/>
      <c r="O773" s="24"/>
      <c r="P773" s="24"/>
      <c r="Q773" s="24"/>
      <c r="R773" s="271"/>
      <c r="S773" s="182" t="str">
        <f t="shared" ca="1" si="46"/>
        <v/>
      </c>
      <c r="T773" s="272">
        <f t="shared" ca="1" si="47"/>
        <v>0</v>
      </c>
      <c r="U773" s="184">
        <f t="shared" si="48"/>
        <v>0</v>
      </c>
      <c r="V773" s="277"/>
      <c r="W773" s="42"/>
      <c r="X773" s="42"/>
      <c r="Y773" s="42"/>
      <c r="Z773" s="42"/>
      <c r="AA773" s="42"/>
      <c r="AB773" s="42"/>
      <c r="AC773" s="42"/>
      <c r="AD773" s="42"/>
      <c r="AE773" s="42"/>
      <c r="AF773" s="42"/>
      <c r="AG773" s="42"/>
      <c r="AH773" s="42"/>
      <c r="AI773" s="42"/>
      <c r="AJ773" s="42"/>
    </row>
    <row r="774" spans="1:36" x14ac:dyDescent="0.3">
      <c r="A774" s="55">
        <f t="shared" si="49"/>
        <v>756</v>
      </c>
      <c r="B774" s="23"/>
      <c r="C774" s="23"/>
      <c r="D774" s="23"/>
      <c r="E774" s="35"/>
      <c r="F774" s="23"/>
      <c r="G774" s="23"/>
      <c r="H774" s="23"/>
      <c r="I774" s="23"/>
      <c r="J774" s="23"/>
      <c r="K774" s="23"/>
      <c r="L774" s="23"/>
      <c r="M774" s="149"/>
      <c r="N774" s="24"/>
      <c r="O774" s="24"/>
      <c r="P774" s="24"/>
      <c r="Q774" s="24"/>
      <c r="R774" s="271"/>
      <c r="S774" s="182" t="str">
        <f t="shared" ca="1" si="46"/>
        <v/>
      </c>
      <c r="T774" s="272">
        <f t="shared" ca="1" si="47"/>
        <v>0</v>
      </c>
      <c r="U774" s="184">
        <f t="shared" si="48"/>
        <v>0</v>
      </c>
      <c r="V774" s="277"/>
      <c r="W774" s="42"/>
      <c r="X774" s="42"/>
      <c r="Y774" s="42"/>
      <c r="Z774" s="42"/>
      <c r="AA774" s="42"/>
      <c r="AB774" s="42"/>
      <c r="AC774" s="42"/>
      <c r="AD774" s="42"/>
      <c r="AE774" s="42"/>
      <c r="AF774" s="42"/>
      <c r="AG774" s="42"/>
      <c r="AH774" s="42"/>
      <c r="AI774" s="42"/>
      <c r="AJ774" s="42"/>
    </row>
    <row r="775" spans="1:36" x14ac:dyDescent="0.3">
      <c r="A775" s="55">
        <f t="shared" si="49"/>
        <v>757</v>
      </c>
      <c r="B775" s="23"/>
      <c r="C775" s="23"/>
      <c r="D775" s="23"/>
      <c r="E775" s="35"/>
      <c r="F775" s="23"/>
      <c r="G775" s="23"/>
      <c r="H775" s="23"/>
      <c r="I775" s="23"/>
      <c r="J775" s="23"/>
      <c r="K775" s="23"/>
      <c r="L775" s="23"/>
      <c r="M775" s="149"/>
      <c r="N775" s="24"/>
      <c r="O775" s="24"/>
      <c r="P775" s="24"/>
      <c r="Q775" s="24"/>
      <c r="R775" s="271"/>
      <c r="S775" s="182" t="str">
        <f t="shared" ca="1" si="46"/>
        <v/>
      </c>
      <c r="T775" s="272">
        <f t="shared" ca="1" si="47"/>
        <v>0</v>
      </c>
      <c r="U775" s="184">
        <f t="shared" si="48"/>
        <v>0</v>
      </c>
      <c r="V775" s="277"/>
      <c r="W775" s="42"/>
      <c r="X775" s="42"/>
      <c r="Y775" s="42"/>
      <c r="Z775" s="42"/>
      <c r="AA775" s="42"/>
      <c r="AB775" s="42"/>
      <c r="AC775" s="42"/>
      <c r="AD775" s="42"/>
      <c r="AE775" s="42"/>
      <c r="AF775" s="42"/>
      <c r="AG775" s="42"/>
      <c r="AH775" s="42"/>
      <c r="AI775" s="42"/>
      <c r="AJ775" s="42"/>
    </row>
    <row r="776" spans="1:36" x14ac:dyDescent="0.3">
      <c r="A776" s="55">
        <f t="shared" si="49"/>
        <v>758</v>
      </c>
      <c r="B776" s="23"/>
      <c r="C776" s="23"/>
      <c r="D776" s="23"/>
      <c r="E776" s="35"/>
      <c r="F776" s="23"/>
      <c r="G776" s="23"/>
      <c r="H776" s="23"/>
      <c r="I776" s="23"/>
      <c r="J776" s="23"/>
      <c r="K776" s="23"/>
      <c r="L776" s="23"/>
      <c r="M776" s="149"/>
      <c r="N776" s="24"/>
      <c r="O776" s="24"/>
      <c r="P776" s="24"/>
      <c r="Q776" s="24"/>
      <c r="R776" s="271"/>
      <c r="S776" s="182" t="str">
        <f t="shared" ca="1" si="46"/>
        <v/>
      </c>
      <c r="T776" s="272">
        <f t="shared" ca="1" si="47"/>
        <v>0</v>
      </c>
      <c r="U776" s="184">
        <f t="shared" si="48"/>
        <v>0</v>
      </c>
      <c r="V776" s="277"/>
      <c r="W776" s="42"/>
      <c r="X776" s="42"/>
      <c r="Y776" s="42"/>
      <c r="Z776" s="42"/>
      <c r="AA776" s="42"/>
      <c r="AB776" s="42"/>
      <c r="AC776" s="42"/>
      <c r="AD776" s="42"/>
      <c r="AE776" s="42"/>
      <c r="AF776" s="42"/>
      <c r="AG776" s="42"/>
      <c r="AH776" s="42"/>
      <c r="AI776" s="42"/>
      <c r="AJ776" s="42"/>
    </row>
    <row r="777" spans="1:36" x14ac:dyDescent="0.3">
      <c r="A777" s="55">
        <f t="shared" si="49"/>
        <v>759</v>
      </c>
      <c r="B777" s="23"/>
      <c r="C777" s="23"/>
      <c r="D777" s="23"/>
      <c r="E777" s="35"/>
      <c r="F777" s="23"/>
      <c r="G777" s="23"/>
      <c r="H777" s="23"/>
      <c r="I777" s="23"/>
      <c r="J777" s="23"/>
      <c r="K777" s="23"/>
      <c r="L777" s="23"/>
      <c r="M777" s="149"/>
      <c r="N777" s="24"/>
      <c r="O777" s="24"/>
      <c r="P777" s="24"/>
      <c r="Q777" s="24"/>
      <c r="R777" s="271"/>
      <c r="S777" s="182" t="str">
        <f t="shared" ca="1" si="46"/>
        <v/>
      </c>
      <c r="T777" s="272">
        <f t="shared" ca="1" si="47"/>
        <v>0</v>
      </c>
      <c r="U777" s="184">
        <f t="shared" si="48"/>
        <v>0</v>
      </c>
      <c r="V777" s="277"/>
      <c r="W777" s="42"/>
      <c r="X777" s="42"/>
      <c r="Y777" s="42"/>
      <c r="Z777" s="42"/>
      <c r="AA777" s="42"/>
      <c r="AB777" s="42"/>
      <c r="AC777" s="42"/>
      <c r="AD777" s="42"/>
      <c r="AE777" s="42"/>
      <c r="AF777" s="42"/>
      <c r="AG777" s="42"/>
      <c r="AH777" s="42"/>
      <c r="AI777" s="42"/>
      <c r="AJ777" s="42"/>
    </row>
    <row r="778" spans="1:36" x14ac:dyDescent="0.3">
      <c r="A778" s="55">
        <f t="shared" si="49"/>
        <v>760</v>
      </c>
      <c r="B778" s="23"/>
      <c r="C778" s="23"/>
      <c r="D778" s="23"/>
      <c r="E778" s="35"/>
      <c r="F778" s="23"/>
      <c r="G778" s="23"/>
      <c r="H778" s="23"/>
      <c r="I778" s="23"/>
      <c r="J778" s="23"/>
      <c r="K778" s="23"/>
      <c r="L778" s="23"/>
      <c r="M778" s="149"/>
      <c r="N778" s="24"/>
      <c r="O778" s="24"/>
      <c r="P778" s="24"/>
      <c r="Q778" s="24"/>
      <c r="R778" s="271"/>
      <c r="S778" s="182" t="str">
        <f t="shared" ca="1" si="46"/>
        <v/>
      </c>
      <c r="T778" s="272">
        <f t="shared" ca="1" si="47"/>
        <v>0</v>
      </c>
      <c r="U778" s="184">
        <f t="shared" si="48"/>
        <v>0</v>
      </c>
      <c r="V778" s="277"/>
      <c r="W778" s="42"/>
      <c r="X778" s="42"/>
      <c r="Y778" s="42"/>
      <c r="Z778" s="42"/>
      <c r="AA778" s="42"/>
      <c r="AB778" s="42"/>
      <c r="AC778" s="42"/>
      <c r="AD778" s="42"/>
      <c r="AE778" s="42"/>
      <c r="AF778" s="42"/>
      <c r="AG778" s="42"/>
      <c r="AH778" s="42"/>
      <c r="AI778" s="42"/>
      <c r="AJ778" s="42"/>
    </row>
    <row r="779" spans="1:36" x14ac:dyDescent="0.3">
      <c r="A779" s="55">
        <f t="shared" si="49"/>
        <v>761</v>
      </c>
      <c r="B779" s="23"/>
      <c r="C779" s="23"/>
      <c r="D779" s="23"/>
      <c r="E779" s="35"/>
      <c r="F779" s="23"/>
      <c r="G779" s="23"/>
      <c r="H779" s="23"/>
      <c r="I779" s="23"/>
      <c r="J779" s="23"/>
      <c r="K779" s="23"/>
      <c r="L779" s="23"/>
      <c r="M779" s="149"/>
      <c r="N779" s="24"/>
      <c r="O779" s="24"/>
      <c r="P779" s="24"/>
      <c r="Q779" s="24"/>
      <c r="R779" s="271"/>
      <c r="S779" s="182" t="str">
        <f t="shared" ca="1" si="46"/>
        <v/>
      </c>
      <c r="T779" s="272">
        <f t="shared" ca="1" si="47"/>
        <v>0</v>
      </c>
      <c r="U779" s="184">
        <f t="shared" si="48"/>
        <v>0</v>
      </c>
      <c r="V779" s="277"/>
      <c r="W779" s="42"/>
      <c r="X779" s="42"/>
      <c r="Y779" s="42"/>
      <c r="Z779" s="42"/>
      <c r="AA779" s="42"/>
      <c r="AB779" s="42"/>
      <c r="AC779" s="42"/>
      <c r="AD779" s="42"/>
      <c r="AE779" s="42"/>
      <c r="AF779" s="42"/>
      <c r="AG779" s="42"/>
      <c r="AH779" s="42"/>
      <c r="AI779" s="42"/>
      <c r="AJ779" s="42"/>
    </row>
    <row r="780" spans="1:36" x14ac:dyDescent="0.3">
      <c r="A780" s="55">
        <f t="shared" si="49"/>
        <v>762</v>
      </c>
      <c r="B780" s="23"/>
      <c r="C780" s="23"/>
      <c r="D780" s="23"/>
      <c r="E780" s="35"/>
      <c r="F780" s="23"/>
      <c r="G780" s="23"/>
      <c r="H780" s="23"/>
      <c r="I780" s="23"/>
      <c r="J780" s="23"/>
      <c r="K780" s="23"/>
      <c r="L780" s="23"/>
      <c r="M780" s="149"/>
      <c r="N780" s="24"/>
      <c r="O780" s="24"/>
      <c r="P780" s="24"/>
      <c r="Q780" s="24"/>
      <c r="R780" s="271"/>
      <c r="S780" s="182" t="str">
        <f t="shared" ca="1" si="46"/>
        <v/>
      </c>
      <c r="T780" s="272">
        <f t="shared" ca="1" si="47"/>
        <v>0</v>
      </c>
      <c r="U780" s="184">
        <f t="shared" si="48"/>
        <v>0</v>
      </c>
      <c r="V780" s="277"/>
      <c r="W780" s="42"/>
      <c r="X780" s="42"/>
      <c r="Y780" s="42"/>
      <c r="Z780" s="42"/>
      <c r="AA780" s="42"/>
      <c r="AB780" s="42"/>
      <c r="AC780" s="42"/>
      <c r="AD780" s="42"/>
      <c r="AE780" s="42"/>
      <c r="AF780" s="42"/>
      <c r="AG780" s="42"/>
      <c r="AH780" s="42"/>
      <c r="AI780" s="42"/>
      <c r="AJ780" s="42"/>
    </row>
    <row r="781" spans="1:36" x14ac:dyDescent="0.3">
      <c r="A781" s="55">
        <f t="shared" si="49"/>
        <v>763</v>
      </c>
      <c r="B781" s="23"/>
      <c r="C781" s="23"/>
      <c r="D781" s="23"/>
      <c r="E781" s="35"/>
      <c r="F781" s="23"/>
      <c r="G781" s="23"/>
      <c r="H781" s="23"/>
      <c r="I781" s="23"/>
      <c r="J781" s="23"/>
      <c r="K781" s="23"/>
      <c r="L781" s="23"/>
      <c r="M781" s="149"/>
      <c r="N781" s="24"/>
      <c r="O781" s="24"/>
      <c r="P781" s="24"/>
      <c r="Q781" s="24"/>
      <c r="R781" s="271"/>
      <c r="S781" s="182" t="str">
        <f t="shared" ca="1" si="46"/>
        <v/>
      </c>
      <c r="T781" s="272">
        <f t="shared" ca="1" si="47"/>
        <v>0</v>
      </c>
      <c r="U781" s="184">
        <f t="shared" si="48"/>
        <v>0</v>
      </c>
      <c r="V781" s="277"/>
      <c r="W781" s="42"/>
      <c r="X781" s="42"/>
      <c r="Y781" s="42"/>
      <c r="Z781" s="42"/>
      <c r="AA781" s="42"/>
      <c r="AB781" s="42"/>
      <c r="AC781" s="42"/>
      <c r="AD781" s="42"/>
      <c r="AE781" s="42"/>
      <c r="AF781" s="42"/>
      <c r="AG781" s="42"/>
      <c r="AH781" s="42"/>
      <c r="AI781" s="42"/>
      <c r="AJ781" s="42"/>
    </row>
    <row r="782" spans="1:36" x14ac:dyDescent="0.3">
      <c r="A782" s="55">
        <f t="shared" si="49"/>
        <v>764</v>
      </c>
      <c r="B782" s="23"/>
      <c r="C782" s="23"/>
      <c r="D782" s="23"/>
      <c r="E782" s="35"/>
      <c r="F782" s="23"/>
      <c r="G782" s="23"/>
      <c r="H782" s="23"/>
      <c r="I782" s="23"/>
      <c r="J782" s="23"/>
      <c r="K782" s="23"/>
      <c r="L782" s="23"/>
      <c r="M782" s="149"/>
      <c r="N782" s="24"/>
      <c r="O782" s="24"/>
      <c r="P782" s="24"/>
      <c r="Q782" s="24"/>
      <c r="R782" s="271"/>
      <c r="S782" s="182" t="str">
        <f t="shared" ca="1" si="46"/>
        <v/>
      </c>
      <c r="T782" s="272">
        <f t="shared" ca="1" si="47"/>
        <v>0</v>
      </c>
      <c r="U782" s="184">
        <f t="shared" si="48"/>
        <v>0</v>
      </c>
      <c r="V782" s="277"/>
      <c r="W782" s="42"/>
      <c r="X782" s="42"/>
      <c r="Y782" s="42"/>
      <c r="Z782" s="42"/>
      <c r="AA782" s="42"/>
      <c r="AB782" s="42"/>
      <c r="AC782" s="42"/>
      <c r="AD782" s="42"/>
      <c r="AE782" s="42"/>
      <c r="AF782" s="42"/>
      <c r="AG782" s="42"/>
      <c r="AH782" s="42"/>
      <c r="AI782" s="42"/>
      <c r="AJ782" s="42"/>
    </row>
    <row r="783" spans="1:36" x14ac:dyDescent="0.3">
      <c r="A783" s="55">
        <f t="shared" si="49"/>
        <v>765</v>
      </c>
      <c r="B783" s="23"/>
      <c r="C783" s="23"/>
      <c r="D783" s="23"/>
      <c r="E783" s="35"/>
      <c r="F783" s="23"/>
      <c r="G783" s="23"/>
      <c r="H783" s="23"/>
      <c r="I783" s="23"/>
      <c r="J783" s="23"/>
      <c r="K783" s="23"/>
      <c r="L783" s="23"/>
      <c r="M783" s="149"/>
      <c r="N783" s="24"/>
      <c r="O783" s="24"/>
      <c r="P783" s="24"/>
      <c r="Q783" s="24"/>
      <c r="R783" s="271"/>
      <c r="S783" s="182" t="str">
        <f t="shared" ca="1" si="46"/>
        <v/>
      </c>
      <c r="T783" s="272">
        <f t="shared" ca="1" si="47"/>
        <v>0</v>
      </c>
      <c r="U783" s="184">
        <f t="shared" si="48"/>
        <v>0</v>
      </c>
      <c r="V783" s="277"/>
      <c r="W783" s="42"/>
      <c r="X783" s="42"/>
      <c r="Y783" s="42"/>
      <c r="Z783" s="42"/>
      <c r="AA783" s="42"/>
      <c r="AB783" s="42"/>
      <c r="AC783" s="42"/>
      <c r="AD783" s="42"/>
      <c r="AE783" s="42"/>
      <c r="AF783" s="42"/>
      <c r="AG783" s="42"/>
      <c r="AH783" s="42"/>
      <c r="AI783" s="42"/>
      <c r="AJ783" s="42"/>
    </row>
    <row r="784" spans="1:36" x14ac:dyDescent="0.3">
      <c r="A784" s="55">
        <f t="shared" si="49"/>
        <v>766</v>
      </c>
      <c r="B784" s="23"/>
      <c r="C784" s="23"/>
      <c r="D784" s="23"/>
      <c r="E784" s="35"/>
      <c r="F784" s="23"/>
      <c r="G784" s="23"/>
      <c r="H784" s="23"/>
      <c r="I784" s="23"/>
      <c r="J784" s="23"/>
      <c r="K784" s="23"/>
      <c r="L784" s="23"/>
      <c r="M784" s="149"/>
      <c r="N784" s="24"/>
      <c r="O784" s="24"/>
      <c r="P784" s="24"/>
      <c r="Q784" s="24"/>
      <c r="R784" s="271"/>
      <c r="S784" s="182" t="str">
        <f t="shared" ca="1" si="46"/>
        <v/>
      </c>
      <c r="T784" s="272">
        <f t="shared" ca="1" si="47"/>
        <v>0</v>
      </c>
      <c r="U784" s="184">
        <f t="shared" si="48"/>
        <v>0</v>
      </c>
      <c r="V784" s="277"/>
      <c r="W784" s="42"/>
      <c r="X784" s="42"/>
      <c r="Y784" s="42"/>
      <c r="Z784" s="42"/>
      <c r="AA784" s="42"/>
      <c r="AB784" s="42"/>
      <c r="AC784" s="42"/>
      <c r="AD784" s="42"/>
      <c r="AE784" s="42"/>
      <c r="AF784" s="42"/>
      <c r="AG784" s="42"/>
      <c r="AH784" s="42"/>
      <c r="AI784" s="42"/>
      <c r="AJ784" s="42"/>
    </row>
    <row r="785" spans="1:36" x14ac:dyDescent="0.3">
      <c r="A785" s="55">
        <f t="shared" si="49"/>
        <v>767</v>
      </c>
      <c r="B785" s="23"/>
      <c r="C785" s="23"/>
      <c r="D785" s="23"/>
      <c r="E785" s="35"/>
      <c r="F785" s="23"/>
      <c r="G785" s="23"/>
      <c r="H785" s="23"/>
      <c r="I785" s="23"/>
      <c r="J785" s="23"/>
      <c r="K785" s="23"/>
      <c r="L785" s="23"/>
      <c r="M785" s="149"/>
      <c r="N785" s="24"/>
      <c r="O785" s="24"/>
      <c r="P785" s="24"/>
      <c r="Q785" s="24"/>
      <c r="R785" s="271"/>
      <c r="S785" s="182" t="str">
        <f t="shared" ca="1" si="46"/>
        <v/>
      </c>
      <c r="T785" s="272">
        <f t="shared" ca="1" si="47"/>
        <v>0</v>
      </c>
      <c r="U785" s="184">
        <f t="shared" si="48"/>
        <v>0</v>
      </c>
      <c r="V785" s="277"/>
      <c r="W785" s="42"/>
      <c r="X785" s="42"/>
      <c r="Y785" s="42"/>
      <c r="Z785" s="42"/>
      <c r="AA785" s="42"/>
      <c r="AB785" s="42"/>
      <c r="AC785" s="42"/>
      <c r="AD785" s="42"/>
      <c r="AE785" s="42"/>
      <c r="AF785" s="42"/>
      <c r="AG785" s="42"/>
      <c r="AH785" s="42"/>
      <c r="AI785" s="42"/>
      <c r="AJ785" s="42"/>
    </row>
    <row r="786" spans="1:36" x14ac:dyDescent="0.3">
      <c r="A786" s="55">
        <f t="shared" si="49"/>
        <v>768</v>
      </c>
      <c r="B786" s="23"/>
      <c r="C786" s="23"/>
      <c r="D786" s="23"/>
      <c r="E786" s="35"/>
      <c r="F786" s="23"/>
      <c r="G786" s="23"/>
      <c r="H786" s="23"/>
      <c r="I786" s="23"/>
      <c r="J786" s="23"/>
      <c r="K786" s="23"/>
      <c r="L786" s="23"/>
      <c r="M786" s="149"/>
      <c r="N786" s="24"/>
      <c r="O786" s="24"/>
      <c r="P786" s="24"/>
      <c r="Q786" s="24"/>
      <c r="R786" s="271"/>
      <c r="S786" s="182" t="str">
        <f t="shared" ca="1" si="46"/>
        <v/>
      </c>
      <c r="T786" s="272">
        <f t="shared" ca="1" si="47"/>
        <v>0</v>
      </c>
      <c r="U786" s="184">
        <f t="shared" si="48"/>
        <v>0</v>
      </c>
      <c r="V786" s="277"/>
      <c r="W786" s="42"/>
      <c r="X786" s="42"/>
      <c r="Y786" s="42"/>
      <c r="Z786" s="42"/>
      <c r="AA786" s="42"/>
      <c r="AB786" s="42"/>
      <c r="AC786" s="42"/>
      <c r="AD786" s="42"/>
      <c r="AE786" s="42"/>
      <c r="AF786" s="42"/>
      <c r="AG786" s="42"/>
      <c r="AH786" s="42"/>
      <c r="AI786" s="42"/>
      <c r="AJ786" s="42"/>
    </row>
    <row r="787" spans="1:36" x14ac:dyDescent="0.3">
      <c r="A787" s="55">
        <f t="shared" si="49"/>
        <v>769</v>
      </c>
      <c r="B787" s="23"/>
      <c r="C787" s="23"/>
      <c r="D787" s="23"/>
      <c r="E787" s="35"/>
      <c r="F787" s="23"/>
      <c r="G787" s="23"/>
      <c r="H787" s="23"/>
      <c r="I787" s="23"/>
      <c r="J787" s="23"/>
      <c r="K787" s="23"/>
      <c r="L787" s="23"/>
      <c r="M787" s="149"/>
      <c r="N787" s="24"/>
      <c r="O787" s="24"/>
      <c r="P787" s="24"/>
      <c r="Q787" s="24"/>
      <c r="R787" s="271"/>
      <c r="S787" s="182" t="str">
        <f t="shared" ref="S787:S850" ca="1" si="50">IF(AND(T787&gt;14,T787&lt;35,OR($G787="African",$G787="Coloured",$G787="Indian")),"Yes","")</f>
        <v/>
      </c>
      <c r="T787" s="272">
        <f t="shared" ref="T787:T850" ca="1" si="51">IFERROR(((NOW()-DATE(U787&amp;LEFT($E787,2),MID($E787,3,2),MID($E787,5,2)))/365),0)</f>
        <v>0</v>
      </c>
      <c r="U787" s="184">
        <f t="shared" ref="U787:U850" si="52">IFERROR(IF(VALUE(LEFT($E787,2))&lt;25,20,19),0)</f>
        <v>0</v>
      </c>
      <c r="V787" s="277"/>
      <c r="W787" s="42"/>
      <c r="X787" s="42"/>
      <c r="Y787" s="42"/>
      <c r="Z787" s="42"/>
      <c r="AA787" s="42"/>
      <c r="AB787" s="42"/>
      <c r="AC787" s="42"/>
      <c r="AD787" s="42"/>
      <c r="AE787" s="42"/>
      <c r="AF787" s="42"/>
      <c r="AG787" s="42"/>
      <c r="AH787" s="42"/>
      <c r="AI787" s="42"/>
      <c r="AJ787" s="42"/>
    </row>
    <row r="788" spans="1:36" x14ac:dyDescent="0.3">
      <c r="A788" s="55">
        <f t="shared" si="49"/>
        <v>770</v>
      </c>
      <c r="B788" s="23"/>
      <c r="C788" s="23"/>
      <c r="D788" s="23"/>
      <c r="E788" s="35"/>
      <c r="F788" s="23"/>
      <c r="G788" s="23"/>
      <c r="H788" s="23"/>
      <c r="I788" s="23"/>
      <c r="J788" s="23"/>
      <c r="K788" s="23"/>
      <c r="L788" s="23"/>
      <c r="M788" s="149"/>
      <c r="N788" s="24"/>
      <c r="O788" s="24"/>
      <c r="P788" s="24"/>
      <c r="Q788" s="24"/>
      <c r="R788" s="271"/>
      <c r="S788" s="182" t="str">
        <f t="shared" ca="1" si="50"/>
        <v/>
      </c>
      <c r="T788" s="272">
        <f t="shared" ca="1" si="51"/>
        <v>0</v>
      </c>
      <c r="U788" s="184">
        <f t="shared" si="52"/>
        <v>0</v>
      </c>
      <c r="V788" s="277"/>
      <c r="W788" s="42"/>
      <c r="X788" s="42"/>
      <c r="Y788" s="42"/>
      <c r="Z788" s="42"/>
      <c r="AA788" s="42"/>
      <c r="AB788" s="42"/>
      <c r="AC788" s="42"/>
      <c r="AD788" s="42"/>
      <c r="AE788" s="42"/>
      <c r="AF788" s="42"/>
      <c r="AG788" s="42"/>
      <c r="AH788" s="42"/>
      <c r="AI788" s="42"/>
      <c r="AJ788" s="42"/>
    </row>
    <row r="789" spans="1:36" x14ac:dyDescent="0.3">
      <c r="A789" s="55">
        <f t="shared" ref="A789:A852" si="53">A788+1</f>
        <v>771</v>
      </c>
      <c r="B789" s="23"/>
      <c r="C789" s="23"/>
      <c r="D789" s="23"/>
      <c r="E789" s="35"/>
      <c r="F789" s="23"/>
      <c r="G789" s="23"/>
      <c r="H789" s="23"/>
      <c r="I789" s="23"/>
      <c r="J789" s="23"/>
      <c r="K789" s="23"/>
      <c r="L789" s="23"/>
      <c r="M789" s="149"/>
      <c r="N789" s="24"/>
      <c r="O789" s="24"/>
      <c r="P789" s="24"/>
      <c r="Q789" s="24"/>
      <c r="R789" s="271"/>
      <c r="S789" s="182" t="str">
        <f t="shared" ca="1" si="50"/>
        <v/>
      </c>
      <c r="T789" s="272">
        <f t="shared" ca="1" si="51"/>
        <v>0</v>
      </c>
      <c r="U789" s="184">
        <f t="shared" si="52"/>
        <v>0</v>
      </c>
      <c r="V789" s="277"/>
      <c r="W789" s="42"/>
      <c r="X789" s="42"/>
      <c r="Y789" s="42"/>
      <c r="Z789" s="42"/>
      <c r="AA789" s="42"/>
      <c r="AB789" s="42"/>
      <c r="AC789" s="42"/>
      <c r="AD789" s="42"/>
      <c r="AE789" s="42"/>
      <c r="AF789" s="42"/>
      <c r="AG789" s="42"/>
      <c r="AH789" s="42"/>
      <c r="AI789" s="42"/>
      <c r="AJ789" s="42"/>
    </row>
    <row r="790" spans="1:36" x14ac:dyDescent="0.3">
      <c r="A790" s="55">
        <f t="shared" si="53"/>
        <v>772</v>
      </c>
      <c r="B790" s="23"/>
      <c r="C790" s="23"/>
      <c r="D790" s="23"/>
      <c r="E790" s="35"/>
      <c r="F790" s="23"/>
      <c r="G790" s="23"/>
      <c r="H790" s="23"/>
      <c r="I790" s="23"/>
      <c r="J790" s="23"/>
      <c r="K790" s="23"/>
      <c r="L790" s="23"/>
      <c r="M790" s="149"/>
      <c r="N790" s="24"/>
      <c r="O790" s="24"/>
      <c r="P790" s="24"/>
      <c r="Q790" s="24"/>
      <c r="R790" s="271"/>
      <c r="S790" s="182" t="str">
        <f t="shared" ca="1" si="50"/>
        <v/>
      </c>
      <c r="T790" s="272">
        <f t="shared" ca="1" si="51"/>
        <v>0</v>
      </c>
      <c r="U790" s="184">
        <f t="shared" si="52"/>
        <v>0</v>
      </c>
      <c r="V790" s="277"/>
      <c r="W790" s="42"/>
      <c r="X790" s="42"/>
      <c r="Y790" s="42"/>
      <c r="Z790" s="42"/>
      <c r="AA790" s="42"/>
      <c r="AB790" s="42"/>
      <c r="AC790" s="42"/>
      <c r="AD790" s="42"/>
      <c r="AE790" s="42"/>
      <c r="AF790" s="42"/>
      <c r="AG790" s="42"/>
      <c r="AH790" s="42"/>
      <c r="AI790" s="42"/>
      <c r="AJ790" s="42"/>
    </row>
    <row r="791" spans="1:36" x14ac:dyDescent="0.3">
      <c r="A791" s="55">
        <f t="shared" si="53"/>
        <v>773</v>
      </c>
      <c r="B791" s="23"/>
      <c r="C791" s="23"/>
      <c r="D791" s="23"/>
      <c r="E791" s="35"/>
      <c r="F791" s="23"/>
      <c r="G791" s="23"/>
      <c r="H791" s="23"/>
      <c r="I791" s="23"/>
      <c r="J791" s="23"/>
      <c r="K791" s="23"/>
      <c r="L791" s="23"/>
      <c r="M791" s="149"/>
      <c r="N791" s="24"/>
      <c r="O791" s="24"/>
      <c r="P791" s="24"/>
      <c r="Q791" s="24"/>
      <c r="R791" s="271"/>
      <c r="S791" s="182" t="str">
        <f t="shared" ca="1" si="50"/>
        <v/>
      </c>
      <c r="T791" s="272">
        <f t="shared" ca="1" si="51"/>
        <v>0</v>
      </c>
      <c r="U791" s="184">
        <f t="shared" si="52"/>
        <v>0</v>
      </c>
      <c r="V791" s="277"/>
      <c r="W791" s="42"/>
      <c r="X791" s="42"/>
      <c r="Y791" s="42"/>
      <c r="Z791" s="42"/>
      <c r="AA791" s="42"/>
      <c r="AB791" s="42"/>
      <c r="AC791" s="42"/>
      <c r="AD791" s="42"/>
      <c r="AE791" s="42"/>
      <c r="AF791" s="42"/>
      <c r="AG791" s="42"/>
      <c r="AH791" s="42"/>
      <c r="AI791" s="42"/>
      <c r="AJ791" s="42"/>
    </row>
    <row r="792" spans="1:36" x14ac:dyDescent="0.3">
      <c r="A792" s="55">
        <f t="shared" si="53"/>
        <v>774</v>
      </c>
      <c r="B792" s="23"/>
      <c r="C792" s="23"/>
      <c r="D792" s="23"/>
      <c r="E792" s="35"/>
      <c r="F792" s="23"/>
      <c r="G792" s="23"/>
      <c r="H792" s="23"/>
      <c r="I792" s="23"/>
      <c r="J792" s="23"/>
      <c r="K792" s="23"/>
      <c r="L792" s="23"/>
      <c r="M792" s="149"/>
      <c r="N792" s="24"/>
      <c r="O792" s="24"/>
      <c r="P792" s="24"/>
      <c r="Q792" s="24"/>
      <c r="R792" s="271"/>
      <c r="S792" s="182" t="str">
        <f t="shared" ca="1" si="50"/>
        <v/>
      </c>
      <c r="T792" s="272">
        <f t="shared" ca="1" si="51"/>
        <v>0</v>
      </c>
      <c r="U792" s="184">
        <f t="shared" si="52"/>
        <v>0</v>
      </c>
      <c r="V792" s="277"/>
      <c r="W792" s="42"/>
      <c r="X792" s="42"/>
      <c r="Y792" s="42"/>
      <c r="Z792" s="42"/>
      <c r="AA792" s="42"/>
      <c r="AB792" s="42"/>
      <c r="AC792" s="42"/>
      <c r="AD792" s="42"/>
      <c r="AE792" s="42"/>
      <c r="AF792" s="42"/>
      <c r="AG792" s="42"/>
      <c r="AH792" s="42"/>
      <c r="AI792" s="42"/>
      <c r="AJ792" s="42"/>
    </row>
    <row r="793" spans="1:36" x14ac:dyDescent="0.3">
      <c r="A793" s="55">
        <f t="shared" si="53"/>
        <v>775</v>
      </c>
      <c r="B793" s="23"/>
      <c r="C793" s="23"/>
      <c r="D793" s="23"/>
      <c r="E793" s="35"/>
      <c r="F793" s="23"/>
      <c r="G793" s="23"/>
      <c r="H793" s="23"/>
      <c r="I793" s="23"/>
      <c r="J793" s="23"/>
      <c r="K793" s="23"/>
      <c r="L793" s="23"/>
      <c r="M793" s="149"/>
      <c r="N793" s="24"/>
      <c r="O793" s="24"/>
      <c r="P793" s="24"/>
      <c r="Q793" s="24"/>
      <c r="R793" s="271"/>
      <c r="S793" s="182" t="str">
        <f t="shared" ca="1" si="50"/>
        <v/>
      </c>
      <c r="T793" s="272">
        <f t="shared" ca="1" si="51"/>
        <v>0</v>
      </c>
      <c r="U793" s="184">
        <f t="shared" si="52"/>
        <v>0</v>
      </c>
      <c r="V793" s="277"/>
      <c r="W793" s="42"/>
      <c r="X793" s="42"/>
      <c r="Y793" s="42"/>
      <c r="Z793" s="42"/>
      <c r="AA793" s="42"/>
      <c r="AB793" s="42"/>
      <c r="AC793" s="42"/>
      <c r="AD793" s="42"/>
      <c r="AE793" s="42"/>
      <c r="AF793" s="42"/>
      <c r="AG793" s="42"/>
      <c r="AH793" s="42"/>
      <c r="AI793" s="42"/>
      <c r="AJ793" s="42"/>
    </row>
    <row r="794" spans="1:36" x14ac:dyDescent="0.3">
      <c r="A794" s="55">
        <f t="shared" si="53"/>
        <v>776</v>
      </c>
      <c r="B794" s="23"/>
      <c r="C794" s="23"/>
      <c r="D794" s="23"/>
      <c r="E794" s="35"/>
      <c r="F794" s="23"/>
      <c r="G794" s="23"/>
      <c r="H794" s="23"/>
      <c r="I794" s="23"/>
      <c r="J794" s="23"/>
      <c r="K794" s="23"/>
      <c r="L794" s="23"/>
      <c r="M794" s="149"/>
      <c r="N794" s="24"/>
      <c r="O794" s="24"/>
      <c r="P794" s="24"/>
      <c r="Q794" s="24"/>
      <c r="R794" s="271"/>
      <c r="S794" s="182" t="str">
        <f t="shared" ca="1" si="50"/>
        <v/>
      </c>
      <c r="T794" s="272">
        <f t="shared" ca="1" si="51"/>
        <v>0</v>
      </c>
      <c r="U794" s="184">
        <f t="shared" si="52"/>
        <v>0</v>
      </c>
      <c r="V794" s="277"/>
      <c r="W794" s="42"/>
      <c r="X794" s="42"/>
      <c r="Y794" s="42"/>
      <c r="Z794" s="42"/>
      <c r="AA794" s="42"/>
      <c r="AB794" s="42"/>
      <c r="AC794" s="42"/>
      <c r="AD794" s="42"/>
      <c r="AE794" s="42"/>
      <c r="AF794" s="42"/>
      <c r="AG794" s="42"/>
      <c r="AH794" s="42"/>
      <c r="AI794" s="42"/>
      <c r="AJ794" s="42"/>
    </row>
    <row r="795" spans="1:36" x14ac:dyDescent="0.3">
      <c r="A795" s="55">
        <f t="shared" si="53"/>
        <v>777</v>
      </c>
      <c r="B795" s="23"/>
      <c r="C795" s="23"/>
      <c r="D795" s="23"/>
      <c r="E795" s="35"/>
      <c r="F795" s="23"/>
      <c r="G795" s="23"/>
      <c r="H795" s="23"/>
      <c r="I795" s="23"/>
      <c r="J795" s="23"/>
      <c r="K795" s="23"/>
      <c r="L795" s="23"/>
      <c r="M795" s="149"/>
      <c r="N795" s="24"/>
      <c r="O795" s="24"/>
      <c r="P795" s="24"/>
      <c r="Q795" s="24"/>
      <c r="R795" s="271"/>
      <c r="S795" s="182" t="str">
        <f t="shared" ca="1" si="50"/>
        <v/>
      </c>
      <c r="T795" s="272">
        <f t="shared" ca="1" si="51"/>
        <v>0</v>
      </c>
      <c r="U795" s="184">
        <f t="shared" si="52"/>
        <v>0</v>
      </c>
      <c r="V795" s="277"/>
      <c r="W795" s="42"/>
      <c r="X795" s="42"/>
      <c r="Y795" s="42"/>
      <c r="Z795" s="42"/>
      <c r="AA795" s="42"/>
      <c r="AB795" s="42"/>
      <c r="AC795" s="42"/>
      <c r="AD795" s="42"/>
      <c r="AE795" s="42"/>
      <c r="AF795" s="42"/>
      <c r="AG795" s="42"/>
      <c r="AH795" s="42"/>
      <c r="AI795" s="42"/>
      <c r="AJ795" s="42"/>
    </row>
    <row r="796" spans="1:36" x14ac:dyDescent="0.3">
      <c r="A796" s="55">
        <f t="shared" si="53"/>
        <v>778</v>
      </c>
      <c r="B796" s="23"/>
      <c r="C796" s="23"/>
      <c r="D796" s="23"/>
      <c r="E796" s="35"/>
      <c r="F796" s="23"/>
      <c r="G796" s="23"/>
      <c r="H796" s="23"/>
      <c r="I796" s="23"/>
      <c r="J796" s="23"/>
      <c r="K796" s="23"/>
      <c r="L796" s="23"/>
      <c r="M796" s="149"/>
      <c r="N796" s="24"/>
      <c r="O796" s="24"/>
      <c r="P796" s="24"/>
      <c r="Q796" s="24"/>
      <c r="R796" s="271"/>
      <c r="S796" s="182" t="str">
        <f t="shared" ca="1" si="50"/>
        <v/>
      </c>
      <c r="T796" s="272">
        <f t="shared" ca="1" si="51"/>
        <v>0</v>
      </c>
      <c r="U796" s="184">
        <f t="shared" si="52"/>
        <v>0</v>
      </c>
      <c r="V796" s="277"/>
      <c r="W796" s="42"/>
      <c r="X796" s="42"/>
      <c r="Y796" s="42"/>
      <c r="Z796" s="42"/>
      <c r="AA796" s="42"/>
      <c r="AB796" s="42"/>
      <c r="AC796" s="42"/>
      <c r="AD796" s="42"/>
      <c r="AE796" s="42"/>
      <c r="AF796" s="42"/>
      <c r="AG796" s="42"/>
      <c r="AH796" s="42"/>
      <c r="AI796" s="42"/>
      <c r="AJ796" s="42"/>
    </row>
    <row r="797" spans="1:36" x14ac:dyDescent="0.3">
      <c r="A797" s="55">
        <f t="shared" si="53"/>
        <v>779</v>
      </c>
      <c r="B797" s="23"/>
      <c r="C797" s="23"/>
      <c r="D797" s="23"/>
      <c r="E797" s="35"/>
      <c r="F797" s="23"/>
      <c r="G797" s="23"/>
      <c r="H797" s="23"/>
      <c r="I797" s="23"/>
      <c r="J797" s="23"/>
      <c r="K797" s="23"/>
      <c r="L797" s="23"/>
      <c r="M797" s="149"/>
      <c r="N797" s="24"/>
      <c r="O797" s="24"/>
      <c r="P797" s="24"/>
      <c r="Q797" s="24"/>
      <c r="R797" s="271"/>
      <c r="S797" s="182" t="str">
        <f t="shared" ca="1" si="50"/>
        <v/>
      </c>
      <c r="T797" s="272">
        <f t="shared" ca="1" si="51"/>
        <v>0</v>
      </c>
      <c r="U797" s="184">
        <f t="shared" si="52"/>
        <v>0</v>
      </c>
      <c r="V797" s="277"/>
      <c r="W797" s="42"/>
      <c r="X797" s="42"/>
      <c r="Y797" s="42"/>
      <c r="Z797" s="42"/>
      <c r="AA797" s="42"/>
      <c r="AB797" s="42"/>
      <c r="AC797" s="42"/>
      <c r="AD797" s="42"/>
      <c r="AE797" s="42"/>
      <c r="AF797" s="42"/>
      <c r="AG797" s="42"/>
      <c r="AH797" s="42"/>
      <c r="AI797" s="42"/>
      <c r="AJ797" s="42"/>
    </row>
    <row r="798" spans="1:36" x14ac:dyDescent="0.3">
      <c r="A798" s="55">
        <f t="shared" si="53"/>
        <v>780</v>
      </c>
      <c r="B798" s="23"/>
      <c r="C798" s="23"/>
      <c r="D798" s="23"/>
      <c r="E798" s="35"/>
      <c r="F798" s="23"/>
      <c r="G798" s="23"/>
      <c r="H798" s="23"/>
      <c r="I798" s="23"/>
      <c r="J798" s="23"/>
      <c r="K798" s="23"/>
      <c r="L798" s="23"/>
      <c r="M798" s="149"/>
      <c r="N798" s="24"/>
      <c r="O798" s="24"/>
      <c r="P798" s="24"/>
      <c r="Q798" s="24"/>
      <c r="R798" s="271"/>
      <c r="S798" s="182" t="str">
        <f t="shared" ca="1" si="50"/>
        <v/>
      </c>
      <c r="T798" s="272">
        <f t="shared" ca="1" si="51"/>
        <v>0</v>
      </c>
      <c r="U798" s="184">
        <f t="shared" si="52"/>
        <v>0</v>
      </c>
      <c r="V798" s="277"/>
      <c r="W798" s="42"/>
      <c r="X798" s="42"/>
      <c r="Y798" s="42"/>
      <c r="Z798" s="42"/>
      <c r="AA798" s="42"/>
      <c r="AB798" s="42"/>
      <c r="AC798" s="42"/>
      <c r="AD798" s="42"/>
      <c r="AE798" s="42"/>
      <c r="AF798" s="42"/>
      <c r="AG798" s="42"/>
      <c r="AH798" s="42"/>
      <c r="AI798" s="42"/>
      <c r="AJ798" s="42"/>
    </row>
    <row r="799" spans="1:36" x14ac:dyDescent="0.3">
      <c r="A799" s="55">
        <f t="shared" si="53"/>
        <v>781</v>
      </c>
      <c r="B799" s="23"/>
      <c r="C799" s="23"/>
      <c r="D799" s="23"/>
      <c r="E799" s="35"/>
      <c r="F799" s="23"/>
      <c r="G799" s="23"/>
      <c r="H799" s="23"/>
      <c r="I799" s="23"/>
      <c r="J799" s="23"/>
      <c r="K799" s="23"/>
      <c r="L799" s="23"/>
      <c r="M799" s="149"/>
      <c r="N799" s="24"/>
      <c r="O799" s="24"/>
      <c r="P799" s="24"/>
      <c r="Q799" s="24"/>
      <c r="R799" s="271"/>
      <c r="S799" s="182" t="str">
        <f t="shared" ca="1" si="50"/>
        <v/>
      </c>
      <c r="T799" s="272">
        <f t="shared" ca="1" si="51"/>
        <v>0</v>
      </c>
      <c r="U799" s="184">
        <f t="shared" si="52"/>
        <v>0</v>
      </c>
      <c r="V799" s="277"/>
      <c r="W799" s="42"/>
      <c r="X799" s="42"/>
      <c r="Y799" s="42"/>
      <c r="Z799" s="42"/>
      <c r="AA799" s="42"/>
      <c r="AB799" s="42"/>
      <c r="AC799" s="42"/>
      <c r="AD799" s="42"/>
      <c r="AE799" s="42"/>
      <c r="AF799" s="42"/>
      <c r="AG799" s="42"/>
      <c r="AH799" s="42"/>
      <c r="AI799" s="42"/>
      <c r="AJ799" s="42"/>
    </row>
    <row r="800" spans="1:36" x14ac:dyDescent="0.3">
      <c r="A800" s="55">
        <f t="shared" si="53"/>
        <v>782</v>
      </c>
      <c r="B800" s="23"/>
      <c r="C800" s="23"/>
      <c r="D800" s="23"/>
      <c r="E800" s="35"/>
      <c r="F800" s="23"/>
      <c r="G800" s="23"/>
      <c r="H800" s="23"/>
      <c r="I800" s="23"/>
      <c r="J800" s="23"/>
      <c r="K800" s="23"/>
      <c r="L800" s="23"/>
      <c r="M800" s="149"/>
      <c r="N800" s="24"/>
      <c r="O800" s="24"/>
      <c r="P800" s="24"/>
      <c r="Q800" s="24"/>
      <c r="R800" s="271"/>
      <c r="S800" s="182" t="str">
        <f t="shared" ca="1" si="50"/>
        <v/>
      </c>
      <c r="T800" s="272">
        <f t="shared" ca="1" si="51"/>
        <v>0</v>
      </c>
      <c r="U800" s="184">
        <f t="shared" si="52"/>
        <v>0</v>
      </c>
      <c r="V800" s="277"/>
      <c r="W800" s="42"/>
      <c r="X800" s="42"/>
      <c r="Y800" s="42"/>
      <c r="Z800" s="42"/>
      <c r="AA800" s="42"/>
      <c r="AB800" s="42"/>
      <c r="AC800" s="42"/>
      <c r="AD800" s="42"/>
      <c r="AE800" s="42"/>
      <c r="AF800" s="42"/>
      <c r="AG800" s="42"/>
      <c r="AH800" s="42"/>
      <c r="AI800" s="42"/>
      <c r="AJ800" s="42"/>
    </row>
    <row r="801" spans="1:36" x14ac:dyDescent="0.3">
      <c r="A801" s="55">
        <f t="shared" si="53"/>
        <v>783</v>
      </c>
      <c r="B801" s="23"/>
      <c r="C801" s="23"/>
      <c r="D801" s="23"/>
      <c r="E801" s="35"/>
      <c r="F801" s="23"/>
      <c r="G801" s="23"/>
      <c r="H801" s="23"/>
      <c r="I801" s="23"/>
      <c r="J801" s="23"/>
      <c r="K801" s="23"/>
      <c r="L801" s="23"/>
      <c r="M801" s="149"/>
      <c r="N801" s="24"/>
      <c r="O801" s="24"/>
      <c r="P801" s="24"/>
      <c r="Q801" s="24"/>
      <c r="R801" s="271"/>
      <c r="S801" s="182" t="str">
        <f t="shared" ca="1" si="50"/>
        <v/>
      </c>
      <c r="T801" s="272">
        <f t="shared" ca="1" si="51"/>
        <v>0</v>
      </c>
      <c r="U801" s="184">
        <f t="shared" si="52"/>
        <v>0</v>
      </c>
      <c r="V801" s="277"/>
      <c r="W801" s="42"/>
      <c r="X801" s="42"/>
      <c r="Y801" s="42"/>
      <c r="Z801" s="42"/>
      <c r="AA801" s="42"/>
      <c r="AB801" s="42"/>
      <c r="AC801" s="42"/>
      <c r="AD801" s="42"/>
      <c r="AE801" s="42"/>
      <c r="AF801" s="42"/>
      <c r="AG801" s="42"/>
      <c r="AH801" s="42"/>
      <c r="AI801" s="42"/>
      <c r="AJ801" s="42"/>
    </row>
    <row r="802" spans="1:36" x14ac:dyDescent="0.3">
      <c r="A802" s="55">
        <f t="shared" si="53"/>
        <v>784</v>
      </c>
      <c r="B802" s="23"/>
      <c r="C802" s="23"/>
      <c r="D802" s="23"/>
      <c r="E802" s="35"/>
      <c r="F802" s="23"/>
      <c r="G802" s="23"/>
      <c r="H802" s="23"/>
      <c r="I802" s="23"/>
      <c r="J802" s="23"/>
      <c r="K802" s="23"/>
      <c r="L802" s="23"/>
      <c r="M802" s="149"/>
      <c r="N802" s="24"/>
      <c r="O802" s="24"/>
      <c r="P802" s="24"/>
      <c r="Q802" s="24"/>
      <c r="R802" s="271"/>
      <c r="S802" s="182" t="str">
        <f t="shared" ca="1" si="50"/>
        <v/>
      </c>
      <c r="T802" s="272">
        <f t="shared" ca="1" si="51"/>
        <v>0</v>
      </c>
      <c r="U802" s="184">
        <f t="shared" si="52"/>
        <v>0</v>
      </c>
      <c r="V802" s="277"/>
      <c r="W802" s="42"/>
      <c r="X802" s="42"/>
      <c r="Y802" s="42"/>
      <c r="Z802" s="42"/>
      <c r="AA802" s="42"/>
      <c r="AB802" s="42"/>
      <c r="AC802" s="42"/>
      <c r="AD802" s="42"/>
      <c r="AE802" s="42"/>
      <c r="AF802" s="42"/>
      <c r="AG802" s="42"/>
      <c r="AH802" s="42"/>
      <c r="AI802" s="42"/>
      <c r="AJ802" s="42"/>
    </row>
    <row r="803" spans="1:36" x14ac:dyDescent="0.3">
      <c r="A803" s="55">
        <f t="shared" si="53"/>
        <v>785</v>
      </c>
      <c r="B803" s="23"/>
      <c r="C803" s="23"/>
      <c r="D803" s="23"/>
      <c r="E803" s="35"/>
      <c r="F803" s="23"/>
      <c r="G803" s="23"/>
      <c r="H803" s="23"/>
      <c r="I803" s="23"/>
      <c r="J803" s="23"/>
      <c r="K803" s="23"/>
      <c r="L803" s="23"/>
      <c r="M803" s="149"/>
      <c r="N803" s="24"/>
      <c r="O803" s="24"/>
      <c r="P803" s="24"/>
      <c r="Q803" s="24"/>
      <c r="R803" s="271"/>
      <c r="S803" s="182" t="str">
        <f t="shared" ca="1" si="50"/>
        <v/>
      </c>
      <c r="T803" s="272">
        <f t="shared" ca="1" si="51"/>
        <v>0</v>
      </c>
      <c r="U803" s="184">
        <f t="shared" si="52"/>
        <v>0</v>
      </c>
      <c r="V803" s="277"/>
      <c r="W803" s="42"/>
      <c r="X803" s="42"/>
      <c r="Y803" s="42"/>
      <c r="Z803" s="42"/>
      <c r="AA803" s="42"/>
      <c r="AB803" s="42"/>
      <c r="AC803" s="42"/>
      <c r="AD803" s="42"/>
      <c r="AE803" s="42"/>
      <c r="AF803" s="42"/>
      <c r="AG803" s="42"/>
      <c r="AH803" s="42"/>
      <c r="AI803" s="42"/>
      <c r="AJ803" s="42"/>
    </row>
    <row r="804" spans="1:36" x14ac:dyDescent="0.3">
      <c r="A804" s="55">
        <f t="shared" si="53"/>
        <v>786</v>
      </c>
      <c r="B804" s="23"/>
      <c r="C804" s="23"/>
      <c r="D804" s="23"/>
      <c r="E804" s="35"/>
      <c r="F804" s="23"/>
      <c r="G804" s="23"/>
      <c r="H804" s="23"/>
      <c r="I804" s="23"/>
      <c r="J804" s="23"/>
      <c r="K804" s="23"/>
      <c r="L804" s="23"/>
      <c r="M804" s="149"/>
      <c r="N804" s="24"/>
      <c r="O804" s="24"/>
      <c r="P804" s="24"/>
      <c r="Q804" s="24"/>
      <c r="R804" s="271"/>
      <c r="S804" s="182" t="str">
        <f t="shared" ca="1" si="50"/>
        <v/>
      </c>
      <c r="T804" s="272">
        <f t="shared" ca="1" si="51"/>
        <v>0</v>
      </c>
      <c r="U804" s="184">
        <f t="shared" si="52"/>
        <v>0</v>
      </c>
      <c r="V804" s="277"/>
      <c r="W804" s="42"/>
      <c r="X804" s="42"/>
      <c r="Y804" s="42"/>
      <c r="Z804" s="42"/>
      <c r="AA804" s="42"/>
      <c r="AB804" s="42"/>
      <c r="AC804" s="42"/>
      <c r="AD804" s="42"/>
      <c r="AE804" s="42"/>
      <c r="AF804" s="42"/>
      <c r="AG804" s="42"/>
      <c r="AH804" s="42"/>
      <c r="AI804" s="42"/>
      <c r="AJ804" s="42"/>
    </row>
    <row r="805" spans="1:36" x14ac:dyDescent="0.3">
      <c r="A805" s="55">
        <f t="shared" si="53"/>
        <v>787</v>
      </c>
      <c r="B805" s="23"/>
      <c r="C805" s="23"/>
      <c r="D805" s="23"/>
      <c r="E805" s="35"/>
      <c r="F805" s="23"/>
      <c r="G805" s="23"/>
      <c r="H805" s="23"/>
      <c r="I805" s="23"/>
      <c r="J805" s="23"/>
      <c r="K805" s="23"/>
      <c r="L805" s="23"/>
      <c r="M805" s="149"/>
      <c r="N805" s="24"/>
      <c r="O805" s="24"/>
      <c r="P805" s="24"/>
      <c r="Q805" s="24"/>
      <c r="R805" s="271"/>
      <c r="S805" s="182" t="str">
        <f t="shared" ca="1" si="50"/>
        <v/>
      </c>
      <c r="T805" s="272">
        <f t="shared" ca="1" si="51"/>
        <v>0</v>
      </c>
      <c r="U805" s="184">
        <f t="shared" si="52"/>
        <v>0</v>
      </c>
      <c r="V805" s="277"/>
      <c r="W805" s="42"/>
      <c r="X805" s="42"/>
      <c r="Y805" s="42"/>
      <c r="Z805" s="42"/>
      <c r="AA805" s="42"/>
      <c r="AB805" s="42"/>
      <c r="AC805" s="42"/>
      <c r="AD805" s="42"/>
      <c r="AE805" s="42"/>
      <c r="AF805" s="42"/>
      <c r="AG805" s="42"/>
      <c r="AH805" s="42"/>
      <c r="AI805" s="42"/>
      <c r="AJ805" s="42"/>
    </row>
    <row r="806" spans="1:36" x14ac:dyDescent="0.3">
      <c r="A806" s="55">
        <f t="shared" si="53"/>
        <v>788</v>
      </c>
      <c r="B806" s="23"/>
      <c r="C806" s="23"/>
      <c r="D806" s="23"/>
      <c r="E806" s="35"/>
      <c r="F806" s="23"/>
      <c r="G806" s="23"/>
      <c r="H806" s="23"/>
      <c r="I806" s="23"/>
      <c r="J806" s="23"/>
      <c r="K806" s="23"/>
      <c r="L806" s="23"/>
      <c r="M806" s="149"/>
      <c r="N806" s="24"/>
      <c r="O806" s="24"/>
      <c r="P806" s="24"/>
      <c r="Q806" s="24"/>
      <c r="R806" s="271"/>
      <c r="S806" s="182" t="str">
        <f t="shared" ca="1" si="50"/>
        <v/>
      </c>
      <c r="T806" s="272">
        <f t="shared" ca="1" si="51"/>
        <v>0</v>
      </c>
      <c r="U806" s="184">
        <f t="shared" si="52"/>
        <v>0</v>
      </c>
      <c r="V806" s="277"/>
      <c r="W806" s="42"/>
      <c r="X806" s="42"/>
      <c r="Y806" s="42"/>
      <c r="Z806" s="42"/>
      <c r="AA806" s="42"/>
      <c r="AB806" s="42"/>
      <c r="AC806" s="42"/>
      <c r="AD806" s="42"/>
      <c r="AE806" s="42"/>
      <c r="AF806" s="42"/>
      <c r="AG806" s="42"/>
      <c r="AH806" s="42"/>
      <c r="AI806" s="42"/>
      <c r="AJ806" s="42"/>
    </row>
    <row r="807" spans="1:36" x14ac:dyDescent="0.3">
      <c r="A807" s="55">
        <f t="shared" si="53"/>
        <v>789</v>
      </c>
      <c r="B807" s="23"/>
      <c r="C807" s="23"/>
      <c r="D807" s="23"/>
      <c r="E807" s="35"/>
      <c r="F807" s="23"/>
      <c r="G807" s="23"/>
      <c r="H807" s="23"/>
      <c r="I807" s="23"/>
      <c r="J807" s="23"/>
      <c r="K807" s="23"/>
      <c r="L807" s="23"/>
      <c r="M807" s="149"/>
      <c r="N807" s="24"/>
      <c r="O807" s="24"/>
      <c r="P807" s="24"/>
      <c r="Q807" s="24"/>
      <c r="R807" s="271"/>
      <c r="S807" s="182" t="str">
        <f t="shared" ca="1" si="50"/>
        <v/>
      </c>
      <c r="T807" s="272">
        <f t="shared" ca="1" si="51"/>
        <v>0</v>
      </c>
      <c r="U807" s="184">
        <f t="shared" si="52"/>
        <v>0</v>
      </c>
      <c r="V807" s="277"/>
      <c r="W807" s="42"/>
      <c r="X807" s="42"/>
      <c r="Y807" s="42"/>
      <c r="Z807" s="42"/>
      <c r="AA807" s="42"/>
      <c r="AB807" s="42"/>
      <c r="AC807" s="42"/>
      <c r="AD807" s="42"/>
      <c r="AE807" s="42"/>
      <c r="AF807" s="42"/>
      <c r="AG807" s="42"/>
      <c r="AH807" s="42"/>
      <c r="AI807" s="42"/>
      <c r="AJ807" s="42"/>
    </row>
    <row r="808" spans="1:36" x14ac:dyDescent="0.3">
      <c r="A808" s="55">
        <f t="shared" si="53"/>
        <v>790</v>
      </c>
      <c r="B808" s="23"/>
      <c r="C808" s="23"/>
      <c r="D808" s="23"/>
      <c r="E808" s="35"/>
      <c r="F808" s="23"/>
      <c r="G808" s="23"/>
      <c r="H808" s="23"/>
      <c r="I808" s="23"/>
      <c r="J808" s="23"/>
      <c r="K808" s="23"/>
      <c r="L808" s="23"/>
      <c r="M808" s="149"/>
      <c r="N808" s="24"/>
      <c r="O808" s="24"/>
      <c r="P808" s="24"/>
      <c r="Q808" s="24"/>
      <c r="R808" s="271"/>
      <c r="S808" s="182" t="str">
        <f t="shared" ca="1" si="50"/>
        <v/>
      </c>
      <c r="T808" s="272">
        <f t="shared" ca="1" si="51"/>
        <v>0</v>
      </c>
      <c r="U808" s="184">
        <f t="shared" si="52"/>
        <v>0</v>
      </c>
      <c r="V808" s="277"/>
      <c r="W808" s="42"/>
      <c r="X808" s="42"/>
      <c r="Y808" s="42"/>
      <c r="Z808" s="42"/>
      <c r="AA808" s="42"/>
      <c r="AB808" s="42"/>
      <c r="AC808" s="42"/>
      <c r="AD808" s="42"/>
      <c r="AE808" s="42"/>
      <c r="AF808" s="42"/>
      <c r="AG808" s="42"/>
      <c r="AH808" s="42"/>
      <c r="AI808" s="42"/>
      <c r="AJ808" s="42"/>
    </row>
    <row r="809" spans="1:36" x14ac:dyDescent="0.3">
      <c r="A809" s="55">
        <f t="shared" si="53"/>
        <v>791</v>
      </c>
      <c r="B809" s="23"/>
      <c r="C809" s="23"/>
      <c r="D809" s="23"/>
      <c r="E809" s="35"/>
      <c r="F809" s="23"/>
      <c r="G809" s="23"/>
      <c r="H809" s="23"/>
      <c r="I809" s="23"/>
      <c r="J809" s="23"/>
      <c r="K809" s="23"/>
      <c r="L809" s="23"/>
      <c r="M809" s="149"/>
      <c r="N809" s="24"/>
      <c r="O809" s="24"/>
      <c r="P809" s="24"/>
      <c r="Q809" s="24"/>
      <c r="R809" s="271"/>
      <c r="S809" s="182" t="str">
        <f t="shared" ca="1" si="50"/>
        <v/>
      </c>
      <c r="T809" s="272">
        <f t="shared" ca="1" si="51"/>
        <v>0</v>
      </c>
      <c r="U809" s="184">
        <f t="shared" si="52"/>
        <v>0</v>
      </c>
      <c r="V809" s="277"/>
      <c r="W809" s="42"/>
      <c r="X809" s="42"/>
      <c r="Y809" s="42"/>
      <c r="Z809" s="42"/>
      <c r="AA809" s="42"/>
      <c r="AB809" s="42"/>
      <c r="AC809" s="42"/>
      <c r="AD809" s="42"/>
      <c r="AE809" s="42"/>
      <c r="AF809" s="42"/>
      <c r="AG809" s="42"/>
      <c r="AH809" s="42"/>
      <c r="AI809" s="42"/>
      <c r="AJ809" s="42"/>
    </row>
    <row r="810" spans="1:36" x14ac:dyDescent="0.3">
      <c r="A810" s="55">
        <f t="shared" si="53"/>
        <v>792</v>
      </c>
      <c r="B810" s="23"/>
      <c r="C810" s="23"/>
      <c r="D810" s="23"/>
      <c r="E810" s="35"/>
      <c r="F810" s="23"/>
      <c r="G810" s="23"/>
      <c r="H810" s="23"/>
      <c r="I810" s="23"/>
      <c r="J810" s="23"/>
      <c r="K810" s="23"/>
      <c r="L810" s="23"/>
      <c r="M810" s="149"/>
      <c r="N810" s="24"/>
      <c r="O810" s="24"/>
      <c r="P810" s="24"/>
      <c r="Q810" s="24"/>
      <c r="R810" s="271"/>
      <c r="S810" s="182" t="str">
        <f t="shared" ca="1" si="50"/>
        <v/>
      </c>
      <c r="T810" s="272">
        <f t="shared" ca="1" si="51"/>
        <v>0</v>
      </c>
      <c r="U810" s="184">
        <f t="shared" si="52"/>
        <v>0</v>
      </c>
      <c r="V810" s="277"/>
      <c r="W810" s="42"/>
      <c r="X810" s="42"/>
      <c r="Y810" s="42"/>
      <c r="Z810" s="42"/>
      <c r="AA810" s="42"/>
      <c r="AB810" s="42"/>
      <c r="AC810" s="42"/>
      <c r="AD810" s="42"/>
      <c r="AE810" s="42"/>
      <c r="AF810" s="42"/>
      <c r="AG810" s="42"/>
      <c r="AH810" s="42"/>
      <c r="AI810" s="42"/>
      <c r="AJ810" s="42"/>
    </row>
    <row r="811" spans="1:36" x14ac:dyDescent="0.3">
      <c r="A811" s="55">
        <f t="shared" si="53"/>
        <v>793</v>
      </c>
      <c r="B811" s="23"/>
      <c r="C811" s="23"/>
      <c r="D811" s="23"/>
      <c r="E811" s="35"/>
      <c r="F811" s="23"/>
      <c r="G811" s="23"/>
      <c r="H811" s="23"/>
      <c r="I811" s="23"/>
      <c r="J811" s="23"/>
      <c r="K811" s="23"/>
      <c r="L811" s="23"/>
      <c r="M811" s="149"/>
      <c r="N811" s="24"/>
      <c r="O811" s="24"/>
      <c r="P811" s="24"/>
      <c r="Q811" s="24"/>
      <c r="R811" s="271"/>
      <c r="S811" s="182" t="str">
        <f t="shared" ca="1" si="50"/>
        <v/>
      </c>
      <c r="T811" s="272">
        <f t="shared" ca="1" si="51"/>
        <v>0</v>
      </c>
      <c r="U811" s="184">
        <f t="shared" si="52"/>
        <v>0</v>
      </c>
      <c r="V811" s="277"/>
      <c r="W811" s="42"/>
      <c r="X811" s="42"/>
      <c r="Y811" s="42"/>
      <c r="Z811" s="42"/>
      <c r="AA811" s="42"/>
      <c r="AB811" s="42"/>
      <c r="AC811" s="42"/>
      <c r="AD811" s="42"/>
      <c r="AE811" s="42"/>
      <c r="AF811" s="42"/>
      <c r="AG811" s="42"/>
      <c r="AH811" s="42"/>
      <c r="AI811" s="42"/>
      <c r="AJ811" s="42"/>
    </row>
    <row r="812" spans="1:36" x14ac:dyDescent="0.3">
      <c r="A812" s="55">
        <f t="shared" si="53"/>
        <v>794</v>
      </c>
      <c r="B812" s="23"/>
      <c r="C812" s="23"/>
      <c r="D812" s="23"/>
      <c r="E812" s="35"/>
      <c r="F812" s="23"/>
      <c r="G812" s="23"/>
      <c r="H812" s="23"/>
      <c r="I812" s="23"/>
      <c r="J812" s="23"/>
      <c r="K812" s="23"/>
      <c r="L812" s="23"/>
      <c r="M812" s="149"/>
      <c r="N812" s="24"/>
      <c r="O812" s="24"/>
      <c r="P812" s="24"/>
      <c r="Q812" s="24"/>
      <c r="R812" s="271"/>
      <c r="S812" s="182" t="str">
        <f t="shared" ca="1" si="50"/>
        <v/>
      </c>
      <c r="T812" s="272">
        <f t="shared" ca="1" si="51"/>
        <v>0</v>
      </c>
      <c r="U812" s="184">
        <f t="shared" si="52"/>
        <v>0</v>
      </c>
      <c r="V812" s="277"/>
      <c r="W812" s="42"/>
      <c r="X812" s="42"/>
      <c r="Y812" s="42"/>
      <c r="Z812" s="42"/>
      <c r="AA812" s="42"/>
      <c r="AB812" s="42"/>
      <c r="AC812" s="42"/>
      <c r="AD812" s="42"/>
      <c r="AE812" s="42"/>
      <c r="AF812" s="42"/>
      <c r="AG812" s="42"/>
      <c r="AH812" s="42"/>
      <c r="AI812" s="42"/>
      <c r="AJ812" s="42"/>
    </row>
    <row r="813" spans="1:36" x14ac:dyDescent="0.3">
      <c r="A813" s="55">
        <f t="shared" si="53"/>
        <v>795</v>
      </c>
      <c r="B813" s="23"/>
      <c r="C813" s="23"/>
      <c r="D813" s="23"/>
      <c r="E813" s="35"/>
      <c r="F813" s="23"/>
      <c r="G813" s="23"/>
      <c r="H813" s="23"/>
      <c r="I813" s="23"/>
      <c r="J813" s="23"/>
      <c r="K813" s="23"/>
      <c r="L813" s="23"/>
      <c r="M813" s="149"/>
      <c r="N813" s="24"/>
      <c r="O813" s="24"/>
      <c r="P813" s="24"/>
      <c r="Q813" s="24"/>
      <c r="R813" s="271"/>
      <c r="S813" s="182" t="str">
        <f t="shared" ca="1" si="50"/>
        <v/>
      </c>
      <c r="T813" s="272">
        <f t="shared" ca="1" si="51"/>
        <v>0</v>
      </c>
      <c r="U813" s="184">
        <f t="shared" si="52"/>
        <v>0</v>
      </c>
      <c r="V813" s="277"/>
      <c r="W813" s="42"/>
      <c r="X813" s="42"/>
      <c r="Y813" s="42"/>
      <c r="Z813" s="42"/>
      <c r="AA813" s="42"/>
      <c r="AB813" s="42"/>
      <c r="AC813" s="42"/>
      <c r="AD813" s="42"/>
      <c r="AE813" s="42"/>
      <c r="AF813" s="42"/>
      <c r="AG813" s="42"/>
      <c r="AH813" s="42"/>
      <c r="AI813" s="42"/>
      <c r="AJ813" s="42"/>
    </row>
    <row r="814" spans="1:36" x14ac:dyDescent="0.3">
      <c r="A814" s="55">
        <f t="shared" si="53"/>
        <v>796</v>
      </c>
      <c r="B814" s="23"/>
      <c r="C814" s="23"/>
      <c r="D814" s="23"/>
      <c r="E814" s="35"/>
      <c r="F814" s="23"/>
      <c r="G814" s="23"/>
      <c r="H814" s="23"/>
      <c r="I814" s="23"/>
      <c r="J814" s="23"/>
      <c r="K814" s="23"/>
      <c r="L814" s="23"/>
      <c r="M814" s="149"/>
      <c r="N814" s="24"/>
      <c r="O814" s="24"/>
      <c r="P814" s="24"/>
      <c r="Q814" s="24"/>
      <c r="R814" s="271"/>
      <c r="S814" s="182" t="str">
        <f t="shared" ca="1" si="50"/>
        <v/>
      </c>
      <c r="T814" s="272">
        <f t="shared" ca="1" si="51"/>
        <v>0</v>
      </c>
      <c r="U814" s="184">
        <f t="shared" si="52"/>
        <v>0</v>
      </c>
      <c r="V814" s="277"/>
      <c r="W814" s="42"/>
      <c r="X814" s="42"/>
      <c r="Y814" s="42"/>
      <c r="Z814" s="42"/>
      <c r="AA814" s="42"/>
      <c r="AB814" s="42"/>
      <c r="AC814" s="42"/>
      <c r="AD814" s="42"/>
      <c r="AE814" s="42"/>
      <c r="AF814" s="42"/>
      <c r="AG814" s="42"/>
      <c r="AH814" s="42"/>
      <c r="AI814" s="42"/>
      <c r="AJ814" s="42"/>
    </row>
    <row r="815" spans="1:36" x14ac:dyDescent="0.3">
      <c r="A815" s="55">
        <f t="shared" si="53"/>
        <v>797</v>
      </c>
      <c r="B815" s="23"/>
      <c r="C815" s="23"/>
      <c r="D815" s="23"/>
      <c r="E815" s="35"/>
      <c r="F815" s="23"/>
      <c r="G815" s="23"/>
      <c r="H815" s="23"/>
      <c r="I815" s="23"/>
      <c r="J815" s="23"/>
      <c r="K815" s="23"/>
      <c r="L815" s="23"/>
      <c r="M815" s="149"/>
      <c r="N815" s="24"/>
      <c r="O815" s="24"/>
      <c r="P815" s="24"/>
      <c r="Q815" s="24"/>
      <c r="R815" s="271"/>
      <c r="S815" s="182" t="str">
        <f t="shared" ca="1" si="50"/>
        <v/>
      </c>
      <c r="T815" s="272">
        <f t="shared" ca="1" si="51"/>
        <v>0</v>
      </c>
      <c r="U815" s="184">
        <f t="shared" si="52"/>
        <v>0</v>
      </c>
      <c r="V815" s="277"/>
      <c r="W815" s="42"/>
      <c r="X815" s="42"/>
      <c r="Y815" s="42"/>
      <c r="Z815" s="42"/>
      <c r="AA815" s="42"/>
      <c r="AB815" s="42"/>
      <c r="AC815" s="42"/>
      <c r="AD815" s="42"/>
      <c r="AE815" s="42"/>
      <c r="AF815" s="42"/>
      <c r="AG815" s="42"/>
      <c r="AH815" s="42"/>
      <c r="AI815" s="42"/>
      <c r="AJ815" s="42"/>
    </row>
    <row r="816" spans="1:36" x14ac:dyDescent="0.3">
      <c r="A816" s="55">
        <f t="shared" si="53"/>
        <v>798</v>
      </c>
      <c r="B816" s="23"/>
      <c r="C816" s="23"/>
      <c r="D816" s="23"/>
      <c r="E816" s="35"/>
      <c r="F816" s="23"/>
      <c r="G816" s="23"/>
      <c r="H816" s="23"/>
      <c r="I816" s="23"/>
      <c r="J816" s="23"/>
      <c r="K816" s="23"/>
      <c r="L816" s="23"/>
      <c r="M816" s="149"/>
      <c r="N816" s="24"/>
      <c r="O816" s="24"/>
      <c r="P816" s="24"/>
      <c r="Q816" s="24"/>
      <c r="R816" s="271"/>
      <c r="S816" s="182" t="str">
        <f t="shared" ca="1" si="50"/>
        <v/>
      </c>
      <c r="T816" s="272">
        <f t="shared" ca="1" si="51"/>
        <v>0</v>
      </c>
      <c r="U816" s="184">
        <f t="shared" si="52"/>
        <v>0</v>
      </c>
      <c r="V816" s="277"/>
      <c r="W816" s="42"/>
      <c r="X816" s="42"/>
      <c r="Y816" s="42"/>
      <c r="Z816" s="42"/>
      <c r="AA816" s="42"/>
      <c r="AB816" s="42"/>
      <c r="AC816" s="42"/>
      <c r="AD816" s="42"/>
      <c r="AE816" s="42"/>
      <c r="AF816" s="42"/>
      <c r="AG816" s="42"/>
      <c r="AH816" s="42"/>
      <c r="AI816" s="42"/>
      <c r="AJ816" s="42"/>
    </row>
    <row r="817" spans="1:36" x14ac:dyDescent="0.3">
      <c r="A817" s="55">
        <f t="shared" si="53"/>
        <v>799</v>
      </c>
      <c r="B817" s="23"/>
      <c r="C817" s="23"/>
      <c r="D817" s="23"/>
      <c r="E817" s="35"/>
      <c r="F817" s="23"/>
      <c r="G817" s="23"/>
      <c r="H817" s="23"/>
      <c r="I817" s="23"/>
      <c r="J817" s="23"/>
      <c r="K817" s="23"/>
      <c r="L817" s="23"/>
      <c r="M817" s="149"/>
      <c r="N817" s="24"/>
      <c r="O817" s="24"/>
      <c r="P817" s="24"/>
      <c r="Q817" s="24"/>
      <c r="R817" s="271"/>
      <c r="S817" s="182" t="str">
        <f t="shared" ca="1" si="50"/>
        <v/>
      </c>
      <c r="T817" s="272">
        <f t="shared" ca="1" si="51"/>
        <v>0</v>
      </c>
      <c r="U817" s="184">
        <f t="shared" si="52"/>
        <v>0</v>
      </c>
      <c r="V817" s="277"/>
      <c r="W817" s="42"/>
      <c r="X817" s="42"/>
      <c r="Y817" s="42"/>
      <c r="Z817" s="42"/>
      <c r="AA817" s="42"/>
      <c r="AB817" s="42"/>
      <c r="AC817" s="42"/>
      <c r="AD817" s="42"/>
      <c r="AE817" s="42"/>
      <c r="AF817" s="42"/>
      <c r="AG817" s="42"/>
      <c r="AH817" s="42"/>
      <c r="AI817" s="42"/>
      <c r="AJ817" s="42"/>
    </row>
    <row r="818" spans="1:36" x14ac:dyDescent="0.3">
      <c r="A818" s="55">
        <f t="shared" si="53"/>
        <v>800</v>
      </c>
      <c r="B818" s="23"/>
      <c r="C818" s="23"/>
      <c r="D818" s="23"/>
      <c r="E818" s="35"/>
      <c r="F818" s="23"/>
      <c r="G818" s="23"/>
      <c r="H818" s="23"/>
      <c r="I818" s="23"/>
      <c r="J818" s="23"/>
      <c r="K818" s="23"/>
      <c r="L818" s="23"/>
      <c r="M818" s="149"/>
      <c r="N818" s="24"/>
      <c r="O818" s="24"/>
      <c r="P818" s="24"/>
      <c r="Q818" s="24"/>
      <c r="R818" s="271"/>
      <c r="S818" s="182" t="str">
        <f t="shared" ca="1" si="50"/>
        <v/>
      </c>
      <c r="T818" s="272">
        <f t="shared" ca="1" si="51"/>
        <v>0</v>
      </c>
      <c r="U818" s="184">
        <f t="shared" si="52"/>
        <v>0</v>
      </c>
      <c r="V818" s="277"/>
      <c r="W818" s="42"/>
      <c r="X818" s="42"/>
      <c r="Y818" s="42"/>
      <c r="Z818" s="42"/>
      <c r="AA818" s="42"/>
      <c r="AB818" s="42"/>
      <c r="AC818" s="42"/>
      <c r="AD818" s="42"/>
      <c r="AE818" s="42"/>
      <c r="AF818" s="42"/>
      <c r="AG818" s="42"/>
      <c r="AH818" s="42"/>
      <c r="AI818" s="42"/>
      <c r="AJ818" s="42"/>
    </row>
    <row r="819" spans="1:36" x14ac:dyDescent="0.3">
      <c r="A819" s="55">
        <f t="shared" si="53"/>
        <v>801</v>
      </c>
      <c r="B819" s="23"/>
      <c r="C819" s="23"/>
      <c r="D819" s="23"/>
      <c r="E819" s="35"/>
      <c r="F819" s="23"/>
      <c r="G819" s="23"/>
      <c r="H819" s="23"/>
      <c r="I819" s="23"/>
      <c r="J819" s="23"/>
      <c r="K819" s="23"/>
      <c r="L819" s="23"/>
      <c r="M819" s="149"/>
      <c r="N819" s="24"/>
      <c r="O819" s="24"/>
      <c r="P819" s="24"/>
      <c r="Q819" s="24"/>
      <c r="R819" s="271"/>
      <c r="S819" s="182" t="str">
        <f t="shared" ca="1" si="50"/>
        <v/>
      </c>
      <c r="T819" s="272">
        <f t="shared" ca="1" si="51"/>
        <v>0</v>
      </c>
      <c r="U819" s="184">
        <f t="shared" si="52"/>
        <v>0</v>
      </c>
      <c r="V819" s="277"/>
      <c r="W819" s="42"/>
      <c r="X819" s="42"/>
      <c r="Y819" s="42"/>
      <c r="Z819" s="42"/>
      <c r="AA819" s="42"/>
      <c r="AB819" s="42"/>
      <c r="AC819" s="42"/>
      <c r="AD819" s="42"/>
      <c r="AE819" s="42"/>
      <c r="AF819" s="42"/>
      <c r="AG819" s="42"/>
      <c r="AH819" s="42"/>
      <c r="AI819" s="42"/>
      <c r="AJ819" s="42"/>
    </row>
    <row r="820" spans="1:36" x14ac:dyDescent="0.3">
      <c r="A820" s="55">
        <f t="shared" si="53"/>
        <v>802</v>
      </c>
      <c r="B820" s="23"/>
      <c r="C820" s="23"/>
      <c r="D820" s="23"/>
      <c r="E820" s="35"/>
      <c r="F820" s="23"/>
      <c r="G820" s="23"/>
      <c r="H820" s="23"/>
      <c r="I820" s="23"/>
      <c r="J820" s="23"/>
      <c r="K820" s="23"/>
      <c r="L820" s="23"/>
      <c r="M820" s="149"/>
      <c r="N820" s="24"/>
      <c r="O820" s="24"/>
      <c r="P820" s="24"/>
      <c r="Q820" s="24"/>
      <c r="R820" s="271"/>
      <c r="S820" s="182" t="str">
        <f t="shared" ca="1" si="50"/>
        <v/>
      </c>
      <c r="T820" s="272">
        <f t="shared" ca="1" si="51"/>
        <v>0</v>
      </c>
      <c r="U820" s="184">
        <f t="shared" si="52"/>
        <v>0</v>
      </c>
      <c r="V820" s="277"/>
      <c r="W820" s="42"/>
      <c r="X820" s="42"/>
      <c r="Y820" s="42"/>
      <c r="Z820" s="42"/>
      <c r="AA820" s="42"/>
      <c r="AB820" s="42"/>
      <c r="AC820" s="42"/>
      <c r="AD820" s="42"/>
      <c r="AE820" s="42"/>
      <c r="AF820" s="42"/>
      <c r="AG820" s="42"/>
      <c r="AH820" s="42"/>
      <c r="AI820" s="42"/>
      <c r="AJ820" s="42"/>
    </row>
    <row r="821" spans="1:36" x14ac:dyDescent="0.3">
      <c r="A821" s="55">
        <f t="shared" si="53"/>
        <v>803</v>
      </c>
      <c r="B821" s="23"/>
      <c r="C821" s="23"/>
      <c r="D821" s="23"/>
      <c r="E821" s="35"/>
      <c r="F821" s="23"/>
      <c r="G821" s="23"/>
      <c r="H821" s="23"/>
      <c r="I821" s="23"/>
      <c r="J821" s="23"/>
      <c r="K821" s="23"/>
      <c r="L821" s="23"/>
      <c r="M821" s="149"/>
      <c r="N821" s="24"/>
      <c r="O821" s="24"/>
      <c r="P821" s="24"/>
      <c r="Q821" s="24"/>
      <c r="R821" s="271"/>
      <c r="S821" s="182" t="str">
        <f t="shared" ca="1" si="50"/>
        <v/>
      </c>
      <c r="T821" s="272">
        <f t="shared" ca="1" si="51"/>
        <v>0</v>
      </c>
      <c r="U821" s="184">
        <f t="shared" si="52"/>
        <v>0</v>
      </c>
      <c r="V821" s="277"/>
      <c r="W821" s="42"/>
      <c r="X821" s="42"/>
      <c r="Y821" s="42"/>
      <c r="Z821" s="42"/>
      <c r="AA821" s="42"/>
      <c r="AB821" s="42"/>
      <c r="AC821" s="42"/>
      <c r="AD821" s="42"/>
      <c r="AE821" s="42"/>
      <c r="AF821" s="42"/>
      <c r="AG821" s="42"/>
      <c r="AH821" s="42"/>
      <c r="AI821" s="42"/>
      <c r="AJ821" s="42"/>
    </row>
    <row r="822" spans="1:36" x14ac:dyDescent="0.3">
      <c r="A822" s="55">
        <f t="shared" si="53"/>
        <v>804</v>
      </c>
      <c r="B822" s="23"/>
      <c r="C822" s="23"/>
      <c r="D822" s="23"/>
      <c r="E822" s="35"/>
      <c r="F822" s="23"/>
      <c r="G822" s="23"/>
      <c r="H822" s="23"/>
      <c r="I822" s="23"/>
      <c r="J822" s="23"/>
      <c r="K822" s="23"/>
      <c r="L822" s="23"/>
      <c r="M822" s="149"/>
      <c r="N822" s="24"/>
      <c r="O822" s="24"/>
      <c r="P822" s="24"/>
      <c r="Q822" s="24"/>
      <c r="R822" s="271"/>
      <c r="S822" s="182" t="str">
        <f t="shared" ca="1" si="50"/>
        <v/>
      </c>
      <c r="T822" s="272">
        <f t="shared" ca="1" si="51"/>
        <v>0</v>
      </c>
      <c r="U822" s="184">
        <f t="shared" si="52"/>
        <v>0</v>
      </c>
      <c r="V822" s="277"/>
      <c r="W822" s="42"/>
      <c r="X822" s="42"/>
      <c r="Y822" s="42"/>
      <c r="Z822" s="42"/>
      <c r="AA822" s="42"/>
      <c r="AB822" s="42"/>
      <c r="AC822" s="42"/>
      <c r="AD822" s="42"/>
      <c r="AE822" s="42"/>
      <c r="AF822" s="42"/>
      <c r="AG822" s="42"/>
      <c r="AH822" s="42"/>
      <c r="AI822" s="42"/>
      <c r="AJ822" s="42"/>
    </row>
    <row r="823" spans="1:36" x14ac:dyDescent="0.3">
      <c r="A823" s="55">
        <f t="shared" si="53"/>
        <v>805</v>
      </c>
      <c r="B823" s="23"/>
      <c r="C823" s="23"/>
      <c r="D823" s="23"/>
      <c r="E823" s="35"/>
      <c r="F823" s="23"/>
      <c r="G823" s="23"/>
      <c r="H823" s="23"/>
      <c r="I823" s="23"/>
      <c r="J823" s="23"/>
      <c r="K823" s="23"/>
      <c r="L823" s="23"/>
      <c r="M823" s="149"/>
      <c r="N823" s="24"/>
      <c r="O823" s="24"/>
      <c r="P823" s="24"/>
      <c r="Q823" s="24"/>
      <c r="R823" s="271"/>
      <c r="S823" s="182" t="str">
        <f t="shared" ca="1" si="50"/>
        <v/>
      </c>
      <c r="T823" s="272">
        <f t="shared" ca="1" si="51"/>
        <v>0</v>
      </c>
      <c r="U823" s="184">
        <f t="shared" si="52"/>
        <v>0</v>
      </c>
      <c r="V823" s="277"/>
      <c r="W823" s="42"/>
      <c r="X823" s="42"/>
      <c r="Y823" s="42"/>
      <c r="Z823" s="42"/>
      <c r="AA823" s="42"/>
      <c r="AB823" s="42"/>
      <c r="AC823" s="42"/>
      <c r="AD823" s="42"/>
      <c r="AE823" s="42"/>
      <c r="AF823" s="42"/>
      <c r="AG823" s="42"/>
      <c r="AH823" s="42"/>
      <c r="AI823" s="42"/>
      <c r="AJ823" s="42"/>
    </row>
    <row r="824" spans="1:36" x14ac:dyDescent="0.3">
      <c r="A824" s="55">
        <f t="shared" si="53"/>
        <v>806</v>
      </c>
      <c r="B824" s="23"/>
      <c r="C824" s="23"/>
      <c r="D824" s="23"/>
      <c r="E824" s="35"/>
      <c r="F824" s="23"/>
      <c r="G824" s="23"/>
      <c r="H824" s="23"/>
      <c r="I824" s="23"/>
      <c r="J824" s="23"/>
      <c r="K824" s="23"/>
      <c r="L824" s="23"/>
      <c r="M824" s="149"/>
      <c r="N824" s="24"/>
      <c r="O824" s="24"/>
      <c r="P824" s="24"/>
      <c r="Q824" s="24"/>
      <c r="R824" s="271"/>
      <c r="S824" s="182" t="str">
        <f t="shared" ca="1" si="50"/>
        <v/>
      </c>
      <c r="T824" s="272">
        <f t="shared" ca="1" si="51"/>
        <v>0</v>
      </c>
      <c r="U824" s="184">
        <f t="shared" si="52"/>
        <v>0</v>
      </c>
      <c r="V824" s="277"/>
      <c r="W824" s="42"/>
      <c r="X824" s="42"/>
      <c r="Y824" s="42"/>
      <c r="Z824" s="42"/>
      <c r="AA824" s="42"/>
      <c r="AB824" s="42"/>
      <c r="AC824" s="42"/>
      <c r="AD824" s="42"/>
      <c r="AE824" s="42"/>
      <c r="AF824" s="42"/>
      <c r="AG824" s="42"/>
      <c r="AH824" s="42"/>
      <c r="AI824" s="42"/>
      <c r="AJ824" s="42"/>
    </row>
    <row r="825" spans="1:36" x14ac:dyDescent="0.3">
      <c r="A825" s="55">
        <f t="shared" si="53"/>
        <v>807</v>
      </c>
      <c r="B825" s="23"/>
      <c r="C825" s="23"/>
      <c r="D825" s="23"/>
      <c r="E825" s="35"/>
      <c r="F825" s="23"/>
      <c r="G825" s="23"/>
      <c r="H825" s="23"/>
      <c r="I825" s="23"/>
      <c r="J825" s="23"/>
      <c r="K825" s="23"/>
      <c r="L825" s="23"/>
      <c r="M825" s="149"/>
      <c r="N825" s="24"/>
      <c r="O825" s="24"/>
      <c r="P825" s="24"/>
      <c r="Q825" s="24"/>
      <c r="R825" s="271"/>
      <c r="S825" s="182" t="str">
        <f t="shared" ca="1" si="50"/>
        <v/>
      </c>
      <c r="T825" s="272">
        <f t="shared" ca="1" si="51"/>
        <v>0</v>
      </c>
      <c r="U825" s="184">
        <f t="shared" si="52"/>
        <v>0</v>
      </c>
      <c r="V825" s="277"/>
      <c r="W825" s="42"/>
      <c r="X825" s="42"/>
      <c r="Y825" s="42"/>
      <c r="Z825" s="42"/>
      <c r="AA825" s="42"/>
      <c r="AB825" s="42"/>
      <c r="AC825" s="42"/>
      <c r="AD825" s="42"/>
      <c r="AE825" s="42"/>
      <c r="AF825" s="42"/>
      <c r="AG825" s="42"/>
      <c r="AH825" s="42"/>
      <c r="AI825" s="42"/>
      <c r="AJ825" s="42"/>
    </row>
    <row r="826" spans="1:36" x14ac:dyDescent="0.3">
      <c r="A826" s="55">
        <f t="shared" si="53"/>
        <v>808</v>
      </c>
      <c r="B826" s="23"/>
      <c r="C826" s="23"/>
      <c r="D826" s="23"/>
      <c r="E826" s="35"/>
      <c r="F826" s="23"/>
      <c r="G826" s="23"/>
      <c r="H826" s="23"/>
      <c r="I826" s="23"/>
      <c r="J826" s="23"/>
      <c r="K826" s="23"/>
      <c r="L826" s="23"/>
      <c r="M826" s="149"/>
      <c r="N826" s="24"/>
      <c r="O826" s="24"/>
      <c r="P826" s="24"/>
      <c r="Q826" s="24"/>
      <c r="R826" s="271"/>
      <c r="S826" s="182" t="str">
        <f t="shared" ca="1" si="50"/>
        <v/>
      </c>
      <c r="T826" s="272">
        <f t="shared" ca="1" si="51"/>
        <v>0</v>
      </c>
      <c r="U826" s="184">
        <f t="shared" si="52"/>
        <v>0</v>
      </c>
      <c r="V826" s="277"/>
      <c r="W826" s="42"/>
      <c r="X826" s="42"/>
      <c r="Y826" s="42"/>
      <c r="Z826" s="42"/>
      <c r="AA826" s="42"/>
      <c r="AB826" s="42"/>
      <c r="AC826" s="42"/>
      <c r="AD826" s="42"/>
      <c r="AE826" s="42"/>
      <c r="AF826" s="42"/>
      <c r="AG826" s="42"/>
      <c r="AH826" s="42"/>
      <c r="AI826" s="42"/>
      <c r="AJ826" s="42"/>
    </row>
    <row r="827" spans="1:36" x14ac:dyDescent="0.3">
      <c r="A827" s="55">
        <f t="shared" si="53"/>
        <v>809</v>
      </c>
      <c r="B827" s="23"/>
      <c r="C827" s="23"/>
      <c r="D827" s="23"/>
      <c r="E827" s="35"/>
      <c r="F827" s="23"/>
      <c r="G827" s="23"/>
      <c r="H827" s="23"/>
      <c r="I827" s="23"/>
      <c r="J827" s="23"/>
      <c r="K827" s="23"/>
      <c r="L827" s="23"/>
      <c r="M827" s="149"/>
      <c r="N827" s="24"/>
      <c r="O827" s="24"/>
      <c r="P827" s="24"/>
      <c r="Q827" s="24"/>
      <c r="R827" s="271"/>
      <c r="S827" s="182" t="str">
        <f t="shared" ca="1" si="50"/>
        <v/>
      </c>
      <c r="T827" s="272">
        <f t="shared" ca="1" si="51"/>
        <v>0</v>
      </c>
      <c r="U827" s="184">
        <f t="shared" si="52"/>
        <v>0</v>
      </c>
      <c r="V827" s="277"/>
      <c r="W827" s="42"/>
      <c r="X827" s="42"/>
      <c r="Y827" s="42"/>
      <c r="Z827" s="42"/>
      <c r="AA827" s="42"/>
      <c r="AB827" s="42"/>
      <c r="AC827" s="42"/>
      <c r="AD827" s="42"/>
      <c r="AE827" s="42"/>
      <c r="AF827" s="42"/>
      <c r="AG827" s="42"/>
      <c r="AH827" s="42"/>
      <c r="AI827" s="42"/>
      <c r="AJ827" s="42"/>
    </row>
    <row r="828" spans="1:36" x14ac:dyDescent="0.3">
      <c r="A828" s="55">
        <f t="shared" si="53"/>
        <v>810</v>
      </c>
      <c r="B828" s="23"/>
      <c r="C828" s="23"/>
      <c r="D828" s="23"/>
      <c r="E828" s="35"/>
      <c r="F828" s="23"/>
      <c r="G828" s="23"/>
      <c r="H828" s="23"/>
      <c r="I828" s="23"/>
      <c r="J828" s="23"/>
      <c r="K828" s="23"/>
      <c r="L828" s="23"/>
      <c r="M828" s="149"/>
      <c r="N828" s="24"/>
      <c r="O828" s="24"/>
      <c r="P828" s="24"/>
      <c r="Q828" s="24"/>
      <c r="R828" s="271"/>
      <c r="S828" s="182" t="str">
        <f t="shared" ca="1" si="50"/>
        <v/>
      </c>
      <c r="T828" s="272">
        <f t="shared" ca="1" si="51"/>
        <v>0</v>
      </c>
      <c r="U828" s="184">
        <f t="shared" si="52"/>
        <v>0</v>
      </c>
      <c r="V828" s="277"/>
      <c r="W828" s="42"/>
      <c r="X828" s="42"/>
      <c r="Y828" s="42"/>
      <c r="Z828" s="42"/>
      <c r="AA828" s="42"/>
      <c r="AB828" s="42"/>
      <c r="AC828" s="42"/>
      <c r="AD828" s="42"/>
      <c r="AE828" s="42"/>
      <c r="AF828" s="42"/>
      <c r="AG828" s="42"/>
      <c r="AH828" s="42"/>
      <c r="AI828" s="42"/>
      <c r="AJ828" s="42"/>
    </row>
    <row r="829" spans="1:36" x14ac:dyDescent="0.3">
      <c r="A829" s="55">
        <f t="shared" si="53"/>
        <v>811</v>
      </c>
      <c r="B829" s="23"/>
      <c r="C829" s="23"/>
      <c r="D829" s="23"/>
      <c r="E829" s="35"/>
      <c r="F829" s="23"/>
      <c r="G829" s="23"/>
      <c r="H829" s="23"/>
      <c r="I829" s="23"/>
      <c r="J829" s="23"/>
      <c r="K829" s="23"/>
      <c r="L829" s="23"/>
      <c r="M829" s="149"/>
      <c r="N829" s="24"/>
      <c r="O829" s="24"/>
      <c r="P829" s="24"/>
      <c r="Q829" s="24"/>
      <c r="R829" s="271"/>
      <c r="S829" s="182" t="str">
        <f t="shared" ca="1" si="50"/>
        <v/>
      </c>
      <c r="T829" s="272">
        <f t="shared" ca="1" si="51"/>
        <v>0</v>
      </c>
      <c r="U829" s="184">
        <f t="shared" si="52"/>
        <v>0</v>
      </c>
      <c r="V829" s="277"/>
      <c r="W829" s="42"/>
      <c r="X829" s="42"/>
      <c r="Y829" s="42"/>
      <c r="Z829" s="42"/>
      <c r="AA829" s="42"/>
      <c r="AB829" s="42"/>
      <c r="AC829" s="42"/>
      <c r="AD829" s="42"/>
      <c r="AE829" s="42"/>
      <c r="AF829" s="42"/>
      <c r="AG829" s="42"/>
      <c r="AH829" s="42"/>
      <c r="AI829" s="42"/>
      <c r="AJ829" s="42"/>
    </row>
    <row r="830" spans="1:36" x14ac:dyDescent="0.3">
      <c r="A830" s="55">
        <f t="shared" si="53"/>
        <v>812</v>
      </c>
      <c r="B830" s="23"/>
      <c r="C830" s="23"/>
      <c r="D830" s="23"/>
      <c r="E830" s="35"/>
      <c r="F830" s="23"/>
      <c r="G830" s="23"/>
      <c r="H830" s="23"/>
      <c r="I830" s="23"/>
      <c r="J830" s="23"/>
      <c r="K830" s="23"/>
      <c r="L830" s="23"/>
      <c r="M830" s="149"/>
      <c r="N830" s="24"/>
      <c r="O830" s="24"/>
      <c r="P830" s="24"/>
      <c r="Q830" s="24"/>
      <c r="R830" s="271"/>
      <c r="S830" s="182" t="str">
        <f t="shared" ca="1" si="50"/>
        <v/>
      </c>
      <c r="T830" s="272">
        <f t="shared" ca="1" si="51"/>
        <v>0</v>
      </c>
      <c r="U830" s="184">
        <f t="shared" si="52"/>
        <v>0</v>
      </c>
      <c r="V830" s="277"/>
      <c r="W830" s="42"/>
      <c r="X830" s="42"/>
      <c r="Y830" s="42"/>
      <c r="Z830" s="42"/>
      <c r="AA830" s="42"/>
      <c r="AB830" s="42"/>
      <c r="AC830" s="42"/>
      <c r="AD830" s="42"/>
      <c r="AE830" s="42"/>
      <c r="AF830" s="42"/>
      <c r="AG830" s="42"/>
      <c r="AH830" s="42"/>
      <c r="AI830" s="42"/>
      <c r="AJ830" s="42"/>
    </row>
    <row r="831" spans="1:36" x14ac:dyDescent="0.3">
      <c r="A831" s="55">
        <f t="shared" si="53"/>
        <v>813</v>
      </c>
      <c r="B831" s="23"/>
      <c r="C831" s="23"/>
      <c r="D831" s="23"/>
      <c r="E831" s="35"/>
      <c r="F831" s="23"/>
      <c r="G831" s="23"/>
      <c r="H831" s="23"/>
      <c r="I831" s="23"/>
      <c r="J831" s="23"/>
      <c r="K831" s="23"/>
      <c r="L831" s="23"/>
      <c r="M831" s="149"/>
      <c r="N831" s="24"/>
      <c r="O831" s="24"/>
      <c r="P831" s="24"/>
      <c r="Q831" s="24"/>
      <c r="R831" s="271"/>
      <c r="S831" s="182" t="str">
        <f t="shared" ca="1" si="50"/>
        <v/>
      </c>
      <c r="T831" s="272">
        <f t="shared" ca="1" si="51"/>
        <v>0</v>
      </c>
      <c r="U831" s="184">
        <f t="shared" si="52"/>
        <v>0</v>
      </c>
      <c r="V831" s="277"/>
      <c r="W831" s="42"/>
      <c r="X831" s="42"/>
      <c r="Y831" s="42"/>
      <c r="Z831" s="42"/>
      <c r="AA831" s="42"/>
      <c r="AB831" s="42"/>
      <c r="AC831" s="42"/>
      <c r="AD831" s="42"/>
      <c r="AE831" s="42"/>
      <c r="AF831" s="42"/>
      <c r="AG831" s="42"/>
      <c r="AH831" s="42"/>
      <c r="AI831" s="42"/>
      <c r="AJ831" s="42"/>
    </row>
    <row r="832" spans="1:36" x14ac:dyDescent="0.3">
      <c r="A832" s="55">
        <f t="shared" si="53"/>
        <v>814</v>
      </c>
      <c r="B832" s="23"/>
      <c r="C832" s="23"/>
      <c r="D832" s="23"/>
      <c r="E832" s="35"/>
      <c r="F832" s="23"/>
      <c r="G832" s="23"/>
      <c r="H832" s="23"/>
      <c r="I832" s="23"/>
      <c r="J832" s="23"/>
      <c r="K832" s="23"/>
      <c r="L832" s="23"/>
      <c r="M832" s="149"/>
      <c r="N832" s="24"/>
      <c r="O832" s="24"/>
      <c r="P832" s="24"/>
      <c r="Q832" s="24"/>
      <c r="R832" s="271"/>
      <c r="S832" s="182" t="str">
        <f t="shared" ca="1" si="50"/>
        <v/>
      </c>
      <c r="T832" s="272">
        <f t="shared" ca="1" si="51"/>
        <v>0</v>
      </c>
      <c r="U832" s="184">
        <f t="shared" si="52"/>
        <v>0</v>
      </c>
      <c r="V832" s="277"/>
      <c r="W832" s="42"/>
      <c r="X832" s="42"/>
      <c r="Y832" s="42"/>
      <c r="Z832" s="42"/>
      <c r="AA832" s="42"/>
      <c r="AB832" s="42"/>
      <c r="AC832" s="42"/>
      <c r="AD832" s="42"/>
      <c r="AE832" s="42"/>
      <c r="AF832" s="42"/>
      <c r="AG832" s="42"/>
      <c r="AH832" s="42"/>
      <c r="AI832" s="42"/>
      <c r="AJ832" s="42"/>
    </row>
    <row r="833" spans="1:36" x14ac:dyDescent="0.3">
      <c r="A833" s="55">
        <f t="shared" si="53"/>
        <v>815</v>
      </c>
      <c r="B833" s="23"/>
      <c r="C833" s="23"/>
      <c r="D833" s="23"/>
      <c r="E833" s="35"/>
      <c r="F833" s="23"/>
      <c r="G833" s="23"/>
      <c r="H833" s="23"/>
      <c r="I833" s="23"/>
      <c r="J833" s="23"/>
      <c r="K833" s="23"/>
      <c r="L833" s="23"/>
      <c r="M833" s="149"/>
      <c r="N833" s="24"/>
      <c r="O833" s="24"/>
      <c r="P833" s="24"/>
      <c r="Q833" s="24"/>
      <c r="R833" s="271"/>
      <c r="S833" s="182" t="str">
        <f t="shared" ca="1" si="50"/>
        <v/>
      </c>
      <c r="T833" s="272">
        <f t="shared" ca="1" si="51"/>
        <v>0</v>
      </c>
      <c r="U833" s="184">
        <f t="shared" si="52"/>
        <v>0</v>
      </c>
      <c r="V833" s="277"/>
      <c r="W833" s="42"/>
      <c r="X833" s="42"/>
      <c r="Y833" s="42"/>
      <c r="Z833" s="42"/>
      <c r="AA833" s="42"/>
      <c r="AB833" s="42"/>
      <c r="AC833" s="42"/>
      <c r="AD833" s="42"/>
      <c r="AE833" s="42"/>
      <c r="AF833" s="42"/>
      <c r="AG833" s="42"/>
      <c r="AH833" s="42"/>
      <c r="AI833" s="42"/>
      <c r="AJ833" s="42"/>
    </row>
    <row r="834" spans="1:36" x14ac:dyDescent="0.3">
      <c r="A834" s="55">
        <f t="shared" si="53"/>
        <v>816</v>
      </c>
      <c r="B834" s="23"/>
      <c r="C834" s="23"/>
      <c r="D834" s="23"/>
      <c r="E834" s="35"/>
      <c r="F834" s="23"/>
      <c r="G834" s="23"/>
      <c r="H834" s="23"/>
      <c r="I834" s="23"/>
      <c r="J834" s="23"/>
      <c r="K834" s="23"/>
      <c r="L834" s="23"/>
      <c r="M834" s="149"/>
      <c r="N834" s="24"/>
      <c r="O834" s="24"/>
      <c r="P834" s="24"/>
      <c r="Q834" s="24"/>
      <c r="R834" s="271"/>
      <c r="S834" s="182" t="str">
        <f t="shared" ca="1" si="50"/>
        <v/>
      </c>
      <c r="T834" s="272">
        <f t="shared" ca="1" si="51"/>
        <v>0</v>
      </c>
      <c r="U834" s="184">
        <f t="shared" si="52"/>
        <v>0</v>
      </c>
      <c r="V834" s="277"/>
      <c r="W834" s="42"/>
      <c r="X834" s="42"/>
      <c r="Y834" s="42"/>
      <c r="Z834" s="42"/>
      <c r="AA834" s="42"/>
      <c r="AB834" s="42"/>
      <c r="AC834" s="42"/>
      <c r="AD834" s="42"/>
      <c r="AE834" s="42"/>
      <c r="AF834" s="42"/>
      <c r="AG834" s="42"/>
      <c r="AH834" s="42"/>
      <c r="AI834" s="42"/>
      <c r="AJ834" s="42"/>
    </row>
    <row r="835" spans="1:36" x14ac:dyDescent="0.3">
      <c r="A835" s="55">
        <f t="shared" si="53"/>
        <v>817</v>
      </c>
      <c r="B835" s="23"/>
      <c r="C835" s="23"/>
      <c r="D835" s="23"/>
      <c r="E835" s="35"/>
      <c r="F835" s="23"/>
      <c r="G835" s="23"/>
      <c r="H835" s="23"/>
      <c r="I835" s="23"/>
      <c r="J835" s="23"/>
      <c r="K835" s="23"/>
      <c r="L835" s="23"/>
      <c r="M835" s="149"/>
      <c r="N835" s="24"/>
      <c r="O835" s="24"/>
      <c r="P835" s="24"/>
      <c r="Q835" s="24"/>
      <c r="R835" s="271"/>
      <c r="S835" s="182" t="str">
        <f t="shared" ca="1" si="50"/>
        <v/>
      </c>
      <c r="T835" s="272">
        <f t="shared" ca="1" si="51"/>
        <v>0</v>
      </c>
      <c r="U835" s="184">
        <f t="shared" si="52"/>
        <v>0</v>
      </c>
      <c r="V835" s="277"/>
      <c r="W835" s="42"/>
      <c r="X835" s="42"/>
      <c r="Y835" s="42"/>
      <c r="Z835" s="42"/>
      <c r="AA835" s="42"/>
      <c r="AB835" s="42"/>
      <c r="AC835" s="42"/>
      <c r="AD835" s="42"/>
      <c r="AE835" s="42"/>
      <c r="AF835" s="42"/>
      <c r="AG835" s="42"/>
      <c r="AH835" s="42"/>
      <c r="AI835" s="42"/>
      <c r="AJ835" s="42"/>
    </row>
    <row r="836" spans="1:36" x14ac:dyDescent="0.3">
      <c r="A836" s="55">
        <f t="shared" si="53"/>
        <v>818</v>
      </c>
      <c r="B836" s="23"/>
      <c r="C836" s="23"/>
      <c r="D836" s="23"/>
      <c r="E836" s="35"/>
      <c r="F836" s="23"/>
      <c r="G836" s="23"/>
      <c r="H836" s="23"/>
      <c r="I836" s="23"/>
      <c r="J836" s="23"/>
      <c r="K836" s="23"/>
      <c r="L836" s="23"/>
      <c r="M836" s="149"/>
      <c r="N836" s="24"/>
      <c r="O836" s="24"/>
      <c r="P836" s="24"/>
      <c r="Q836" s="24"/>
      <c r="R836" s="271"/>
      <c r="S836" s="182" t="str">
        <f t="shared" ca="1" si="50"/>
        <v/>
      </c>
      <c r="T836" s="272">
        <f t="shared" ca="1" si="51"/>
        <v>0</v>
      </c>
      <c r="U836" s="184">
        <f t="shared" si="52"/>
        <v>0</v>
      </c>
      <c r="V836" s="277"/>
      <c r="W836" s="42"/>
      <c r="X836" s="42"/>
      <c r="Y836" s="42"/>
      <c r="Z836" s="42"/>
      <c r="AA836" s="42"/>
      <c r="AB836" s="42"/>
      <c r="AC836" s="42"/>
      <c r="AD836" s="42"/>
      <c r="AE836" s="42"/>
      <c r="AF836" s="42"/>
      <c r="AG836" s="42"/>
      <c r="AH836" s="42"/>
      <c r="AI836" s="42"/>
      <c r="AJ836" s="42"/>
    </row>
    <row r="837" spans="1:36" x14ac:dyDescent="0.3">
      <c r="A837" s="55">
        <f t="shared" si="53"/>
        <v>819</v>
      </c>
      <c r="B837" s="23"/>
      <c r="C837" s="23"/>
      <c r="D837" s="23"/>
      <c r="E837" s="35"/>
      <c r="F837" s="23"/>
      <c r="G837" s="23"/>
      <c r="H837" s="23"/>
      <c r="I837" s="23"/>
      <c r="J837" s="23"/>
      <c r="K837" s="23"/>
      <c r="L837" s="23"/>
      <c r="M837" s="149"/>
      <c r="N837" s="24"/>
      <c r="O837" s="24"/>
      <c r="P837" s="24"/>
      <c r="Q837" s="24"/>
      <c r="R837" s="271"/>
      <c r="S837" s="182" t="str">
        <f t="shared" ca="1" si="50"/>
        <v/>
      </c>
      <c r="T837" s="272">
        <f t="shared" ca="1" si="51"/>
        <v>0</v>
      </c>
      <c r="U837" s="184">
        <f t="shared" si="52"/>
        <v>0</v>
      </c>
      <c r="V837" s="277"/>
      <c r="W837" s="42"/>
      <c r="X837" s="42"/>
      <c r="Y837" s="42"/>
      <c r="Z837" s="42"/>
      <c r="AA837" s="42"/>
      <c r="AB837" s="42"/>
      <c r="AC837" s="42"/>
      <c r="AD837" s="42"/>
      <c r="AE837" s="42"/>
      <c r="AF837" s="42"/>
      <c r="AG837" s="42"/>
      <c r="AH837" s="42"/>
      <c r="AI837" s="42"/>
      <c r="AJ837" s="42"/>
    </row>
    <row r="838" spans="1:36" x14ac:dyDescent="0.3">
      <c r="A838" s="55">
        <f t="shared" si="53"/>
        <v>820</v>
      </c>
      <c r="B838" s="23"/>
      <c r="C838" s="23"/>
      <c r="D838" s="23"/>
      <c r="E838" s="35"/>
      <c r="F838" s="23"/>
      <c r="G838" s="23"/>
      <c r="H838" s="23"/>
      <c r="I838" s="23"/>
      <c r="J838" s="23"/>
      <c r="K838" s="23"/>
      <c r="L838" s="23"/>
      <c r="M838" s="149"/>
      <c r="N838" s="24"/>
      <c r="O838" s="24"/>
      <c r="P838" s="24"/>
      <c r="Q838" s="24"/>
      <c r="R838" s="271"/>
      <c r="S838" s="182" t="str">
        <f t="shared" ca="1" si="50"/>
        <v/>
      </c>
      <c r="T838" s="272">
        <f t="shared" ca="1" si="51"/>
        <v>0</v>
      </c>
      <c r="U838" s="184">
        <f t="shared" si="52"/>
        <v>0</v>
      </c>
      <c r="V838" s="277"/>
      <c r="W838" s="42"/>
      <c r="X838" s="42"/>
      <c r="Y838" s="42"/>
      <c r="Z838" s="42"/>
      <c r="AA838" s="42"/>
      <c r="AB838" s="42"/>
      <c r="AC838" s="42"/>
      <c r="AD838" s="42"/>
      <c r="AE838" s="42"/>
      <c r="AF838" s="42"/>
      <c r="AG838" s="42"/>
      <c r="AH838" s="42"/>
      <c r="AI838" s="42"/>
      <c r="AJ838" s="42"/>
    </row>
    <row r="839" spans="1:36" x14ac:dyDescent="0.3">
      <c r="A839" s="55">
        <f t="shared" si="53"/>
        <v>821</v>
      </c>
      <c r="B839" s="23"/>
      <c r="C839" s="23"/>
      <c r="D839" s="23"/>
      <c r="E839" s="35"/>
      <c r="F839" s="23"/>
      <c r="G839" s="23"/>
      <c r="H839" s="23"/>
      <c r="I839" s="23"/>
      <c r="J839" s="23"/>
      <c r="K839" s="23"/>
      <c r="L839" s="23"/>
      <c r="M839" s="149"/>
      <c r="N839" s="24"/>
      <c r="O839" s="24"/>
      <c r="P839" s="24"/>
      <c r="Q839" s="24"/>
      <c r="R839" s="271"/>
      <c r="S839" s="182" t="str">
        <f t="shared" ca="1" si="50"/>
        <v/>
      </c>
      <c r="T839" s="272">
        <f t="shared" ca="1" si="51"/>
        <v>0</v>
      </c>
      <c r="U839" s="184">
        <f t="shared" si="52"/>
        <v>0</v>
      </c>
      <c r="V839" s="277"/>
      <c r="W839" s="42"/>
      <c r="X839" s="42"/>
      <c r="Y839" s="42"/>
      <c r="Z839" s="42"/>
      <c r="AA839" s="42"/>
      <c r="AB839" s="42"/>
      <c r="AC839" s="42"/>
      <c r="AD839" s="42"/>
      <c r="AE839" s="42"/>
      <c r="AF839" s="42"/>
      <c r="AG839" s="42"/>
      <c r="AH839" s="42"/>
      <c r="AI839" s="42"/>
      <c r="AJ839" s="42"/>
    </row>
    <row r="840" spans="1:36" x14ac:dyDescent="0.3">
      <c r="A840" s="55">
        <f t="shared" si="53"/>
        <v>822</v>
      </c>
      <c r="B840" s="23"/>
      <c r="C840" s="23"/>
      <c r="D840" s="23"/>
      <c r="E840" s="35"/>
      <c r="F840" s="23"/>
      <c r="G840" s="23"/>
      <c r="H840" s="23"/>
      <c r="I840" s="23"/>
      <c r="J840" s="23"/>
      <c r="K840" s="23"/>
      <c r="L840" s="23"/>
      <c r="M840" s="149"/>
      <c r="N840" s="24"/>
      <c r="O840" s="24"/>
      <c r="P840" s="24"/>
      <c r="Q840" s="24"/>
      <c r="R840" s="271"/>
      <c r="S840" s="182" t="str">
        <f t="shared" ca="1" si="50"/>
        <v/>
      </c>
      <c r="T840" s="272">
        <f t="shared" ca="1" si="51"/>
        <v>0</v>
      </c>
      <c r="U840" s="184">
        <f t="shared" si="52"/>
        <v>0</v>
      </c>
      <c r="V840" s="277"/>
      <c r="W840" s="42"/>
      <c r="X840" s="42"/>
      <c r="Y840" s="42"/>
      <c r="Z840" s="42"/>
      <c r="AA840" s="42"/>
      <c r="AB840" s="42"/>
      <c r="AC840" s="42"/>
      <c r="AD840" s="42"/>
      <c r="AE840" s="42"/>
      <c r="AF840" s="42"/>
      <c r="AG840" s="42"/>
      <c r="AH840" s="42"/>
      <c r="AI840" s="42"/>
      <c r="AJ840" s="42"/>
    </row>
    <row r="841" spans="1:36" x14ac:dyDescent="0.3">
      <c r="A841" s="55">
        <f t="shared" si="53"/>
        <v>823</v>
      </c>
      <c r="B841" s="23"/>
      <c r="C841" s="23"/>
      <c r="D841" s="23"/>
      <c r="E841" s="35"/>
      <c r="F841" s="23"/>
      <c r="G841" s="23"/>
      <c r="H841" s="23"/>
      <c r="I841" s="23"/>
      <c r="J841" s="23"/>
      <c r="K841" s="23"/>
      <c r="L841" s="23"/>
      <c r="M841" s="149"/>
      <c r="N841" s="24"/>
      <c r="O841" s="24"/>
      <c r="P841" s="24"/>
      <c r="Q841" s="24"/>
      <c r="R841" s="271"/>
      <c r="S841" s="182" t="str">
        <f t="shared" ca="1" si="50"/>
        <v/>
      </c>
      <c r="T841" s="272">
        <f t="shared" ca="1" si="51"/>
        <v>0</v>
      </c>
      <c r="U841" s="184">
        <f t="shared" si="52"/>
        <v>0</v>
      </c>
      <c r="V841" s="277"/>
      <c r="W841" s="42"/>
      <c r="X841" s="42"/>
      <c r="Y841" s="42"/>
      <c r="Z841" s="42"/>
      <c r="AA841" s="42"/>
      <c r="AB841" s="42"/>
      <c r="AC841" s="42"/>
      <c r="AD841" s="42"/>
      <c r="AE841" s="42"/>
      <c r="AF841" s="42"/>
      <c r="AG841" s="42"/>
      <c r="AH841" s="42"/>
      <c r="AI841" s="42"/>
      <c r="AJ841" s="42"/>
    </row>
    <row r="842" spans="1:36" x14ac:dyDescent="0.3">
      <c r="A842" s="55">
        <f t="shared" si="53"/>
        <v>824</v>
      </c>
      <c r="B842" s="23"/>
      <c r="C842" s="23"/>
      <c r="D842" s="23"/>
      <c r="E842" s="35"/>
      <c r="F842" s="23"/>
      <c r="G842" s="23"/>
      <c r="H842" s="23"/>
      <c r="I842" s="23"/>
      <c r="J842" s="23"/>
      <c r="K842" s="23"/>
      <c r="L842" s="23"/>
      <c r="M842" s="149"/>
      <c r="N842" s="24"/>
      <c r="O842" s="24"/>
      <c r="P842" s="24"/>
      <c r="Q842" s="24"/>
      <c r="R842" s="271"/>
      <c r="S842" s="182" t="str">
        <f t="shared" ca="1" si="50"/>
        <v/>
      </c>
      <c r="T842" s="272">
        <f t="shared" ca="1" si="51"/>
        <v>0</v>
      </c>
      <c r="U842" s="184">
        <f t="shared" si="52"/>
        <v>0</v>
      </c>
      <c r="V842" s="277"/>
      <c r="W842" s="42"/>
      <c r="X842" s="42"/>
      <c r="Y842" s="42"/>
      <c r="Z842" s="42"/>
      <c r="AA842" s="42"/>
      <c r="AB842" s="42"/>
      <c r="AC842" s="42"/>
      <c r="AD842" s="42"/>
      <c r="AE842" s="42"/>
      <c r="AF842" s="42"/>
      <c r="AG842" s="42"/>
      <c r="AH842" s="42"/>
      <c r="AI842" s="42"/>
      <c r="AJ842" s="42"/>
    </row>
    <row r="843" spans="1:36" x14ac:dyDescent="0.3">
      <c r="A843" s="55">
        <f t="shared" si="53"/>
        <v>825</v>
      </c>
      <c r="B843" s="23"/>
      <c r="C843" s="23"/>
      <c r="D843" s="23"/>
      <c r="E843" s="35"/>
      <c r="F843" s="23"/>
      <c r="G843" s="23"/>
      <c r="H843" s="23"/>
      <c r="I843" s="23"/>
      <c r="J843" s="23"/>
      <c r="K843" s="23"/>
      <c r="L843" s="23"/>
      <c r="M843" s="149"/>
      <c r="N843" s="24"/>
      <c r="O843" s="24"/>
      <c r="P843" s="24"/>
      <c r="Q843" s="24"/>
      <c r="R843" s="271"/>
      <c r="S843" s="182" t="str">
        <f t="shared" ca="1" si="50"/>
        <v/>
      </c>
      <c r="T843" s="272">
        <f t="shared" ca="1" si="51"/>
        <v>0</v>
      </c>
      <c r="U843" s="184">
        <f t="shared" si="52"/>
        <v>0</v>
      </c>
      <c r="V843" s="277"/>
      <c r="W843" s="42"/>
      <c r="X843" s="42"/>
      <c r="Y843" s="42"/>
      <c r="Z843" s="42"/>
      <c r="AA843" s="42"/>
      <c r="AB843" s="42"/>
      <c r="AC843" s="42"/>
      <c r="AD843" s="42"/>
      <c r="AE843" s="42"/>
      <c r="AF843" s="42"/>
      <c r="AG843" s="42"/>
      <c r="AH843" s="42"/>
      <c r="AI843" s="42"/>
      <c r="AJ843" s="42"/>
    </row>
    <row r="844" spans="1:36" x14ac:dyDescent="0.3">
      <c r="A844" s="55">
        <f t="shared" si="53"/>
        <v>826</v>
      </c>
      <c r="B844" s="23"/>
      <c r="C844" s="23"/>
      <c r="D844" s="23"/>
      <c r="E844" s="35"/>
      <c r="F844" s="23"/>
      <c r="G844" s="23"/>
      <c r="H844" s="23"/>
      <c r="I844" s="23"/>
      <c r="J844" s="23"/>
      <c r="K844" s="23"/>
      <c r="L844" s="23"/>
      <c r="M844" s="149"/>
      <c r="N844" s="24"/>
      <c r="O844" s="24"/>
      <c r="P844" s="24"/>
      <c r="Q844" s="24"/>
      <c r="R844" s="271"/>
      <c r="S844" s="182" t="str">
        <f t="shared" ca="1" si="50"/>
        <v/>
      </c>
      <c r="T844" s="272">
        <f t="shared" ca="1" si="51"/>
        <v>0</v>
      </c>
      <c r="U844" s="184">
        <f t="shared" si="52"/>
        <v>0</v>
      </c>
      <c r="V844" s="277"/>
      <c r="W844" s="42"/>
      <c r="X844" s="42"/>
      <c r="Y844" s="42"/>
      <c r="Z844" s="42"/>
      <c r="AA844" s="42"/>
      <c r="AB844" s="42"/>
      <c r="AC844" s="42"/>
      <c r="AD844" s="42"/>
      <c r="AE844" s="42"/>
      <c r="AF844" s="42"/>
      <c r="AG844" s="42"/>
      <c r="AH844" s="42"/>
      <c r="AI844" s="42"/>
      <c r="AJ844" s="42"/>
    </row>
    <row r="845" spans="1:36" x14ac:dyDescent="0.3">
      <c r="A845" s="55">
        <f t="shared" si="53"/>
        <v>827</v>
      </c>
      <c r="B845" s="23"/>
      <c r="C845" s="23"/>
      <c r="D845" s="23"/>
      <c r="E845" s="35"/>
      <c r="F845" s="23"/>
      <c r="G845" s="23"/>
      <c r="H845" s="23"/>
      <c r="I845" s="23"/>
      <c r="J845" s="23"/>
      <c r="K845" s="23"/>
      <c r="L845" s="23"/>
      <c r="M845" s="149"/>
      <c r="N845" s="24"/>
      <c r="O845" s="24"/>
      <c r="P845" s="24"/>
      <c r="Q845" s="24"/>
      <c r="R845" s="271"/>
      <c r="S845" s="182" t="str">
        <f t="shared" ca="1" si="50"/>
        <v/>
      </c>
      <c r="T845" s="272">
        <f t="shared" ca="1" si="51"/>
        <v>0</v>
      </c>
      <c r="U845" s="184">
        <f t="shared" si="52"/>
        <v>0</v>
      </c>
      <c r="V845" s="277"/>
      <c r="W845" s="42"/>
      <c r="X845" s="42"/>
      <c r="Y845" s="42"/>
      <c r="Z845" s="42"/>
      <c r="AA845" s="42"/>
      <c r="AB845" s="42"/>
      <c r="AC845" s="42"/>
      <c r="AD845" s="42"/>
      <c r="AE845" s="42"/>
      <c r="AF845" s="42"/>
      <c r="AG845" s="42"/>
      <c r="AH845" s="42"/>
      <c r="AI845" s="42"/>
      <c r="AJ845" s="42"/>
    </row>
    <row r="846" spans="1:36" x14ac:dyDescent="0.3">
      <c r="A846" s="55">
        <f t="shared" si="53"/>
        <v>828</v>
      </c>
      <c r="B846" s="23"/>
      <c r="C846" s="23"/>
      <c r="D846" s="23"/>
      <c r="E846" s="35"/>
      <c r="F846" s="23"/>
      <c r="G846" s="23"/>
      <c r="H846" s="23"/>
      <c r="I846" s="23"/>
      <c r="J846" s="23"/>
      <c r="K846" s="23"/>
      <c r="L846" s="23"/>
      <c r="M846" s="149"/>
      <c r="N846" s="24"/>
      <c r="O846" s="24"/>
      <c r="P846" s="24"/>
      <c r="Q846" s="24"/>
      <c r="R846" s="271"/>
      <c r="S846" s="182" t="str">
        <f t="shared" ca="1" si="50"/>
        <v/>
      </c>
      <c r="T846" s="272">
        <f t="shared" ca="1" si="51"/>
        <v>0</v>
      </c>
      <c r="U846" s="184">
        <f t="shared" si="52"/>
        <v>0</v>
      </c>
      <c r="V846" s="277"/>
      <c r="W846" s="42"/>
      <c r="X846" s="42"/>
      <c r="Y846" s="42"/>
      <c r="Z846" s="42"/>
      <c r="AA846" s="42"/>
      <c r="AB846" s="42"/>
      <c r="AC846" s="42"/>
      <c r="AD846" s="42"/>
      <c r="AE846" s="42"/>
      <c r="AF846" s="42"/>
      <c r="AG846" s="42"/>
      <c r="AH846" s="42"/>
      <c r="AI846" s="42"/>
      <c r="AJ846" s="42"/>
    </row>
    <row r="847" spans="1:36" x14ac:dyDescent="0.3">
      <c r="A847" s="55">
        <f t="shared" si="53"/>
        <v>829</v>
      </c>
      <c r="B847" s="23"/>
      <c r="C847" s="23"/>
      <c r="D847" s="23"/>
      <c r="E847" s="35"/>
      <c r="F847" s="23"/>
      <c r="G847" s="23"/>
      <c r="H847" s="23"/>
      <c r="I847" s="23"/>
      <c r="J847" s="23"/>
      <c r="K847" s="23"/>
      <c r="L847" s="23"/>
      <c r="M847" s="149"/>
      <c r="N847" s="24"/>
      <c r="O847" s="24"/>
      <c r="P847" s="24"/>
      <c r="Q847" s="24"/>
      <c r="R847" s="271"/>
      <c r="S847" s="182" t="str">
        <f t="shared" ca="1" si="50"/>
        <v/>
      </c>
      <c r="T847" s="272">
        <f t="shared" ca="1" si="51"/>
        <v>0</v>
      </c>
      <c r="U847" s="184">
        <f t="shared" si="52"/>
        <v>0</v>
      </c>
      <c r="V847" s="277"/>
      <c r="W847" s="42"/>
      <c r="X847" s="42"/>
      <c r="Y847" s="42"/>
      <c r="Z847" s="42"/>
      <c r="AA847" s="42"/>
      <c r="AB847" s="42"/>
      <c r="AC847" s="42"/>
      <c r="AD847" s="42"/>
      <c r="AE847" s="42"/>
      <c r="AF847" s="42"/>
      <c r="AG847" s="42"/>
      <c r="AH847" s="42"/>
      <c r="AI847" s="42"/>
      <c r="AJ847" s="42"/>
    </row>
    <row r="848" spans="1:36" x14ac:dyDescent="0.3">
      <c r="A848" s="55">
        <f t="shared" si="53"/>
        <v>830</v>
      </c>
      <c r="B848" s="23"/>
      <c r="C848" s="23"/>
      <c r="D848" s="23"/>
      <c r="E848" s="35"/>
      <c r="F848" s="23"/>
      <c r="G848" s="23"/>
      <c r="H848" s="23"/>
      <c r="I848" s="23"/>
      <c r="J848" s="23"/>
      <c r="K848" s="23"/>
      <c r="L848" s="23"/>
      <c r="M848" s="149"/>
      <c r="N848" s="24"/>
      <c r="O848" s="24"/>
      <c r="P848" s="24"/>
      <c r="Q848" s="24"/>
      <c r="R848" s="271"/>
      <c r="S848" s="182" t="str">
        <f t="shared" ca="1" si="50"/>
        <v/>
      </c>
      <c r="T848" s="272">
        <f t="shared" ca="1" si="51"/>
        <v>0</v>
      </c>
      <c r="U848" s="184">
        <f t="shared" si="52"/>
        <v>0</v>
      </c>
      <c r="V848" s="277"/>
      <c r="W848" s="42"/>
      <c r="X848" s="42"/>
      <c r="Y848" s="42"/>
      <c r="Z848" s="42"/>
      <c r="AA848" s="42"/>
      <c r="AB848" s="42"/>
      <c r="AC848" s="42"/>
      <c r="AD848" s="42"/>
      <c r="AE848" s="42"/>
      <c r="AF848" s="42"/>
      <c r="AG848" s="42"/>
      <c r="AH848" s="42"/>
      <c r="AI848" s="42"/>
      <c r="AJ848" s="42"/>
    </row>
    <row r="849" spans="1:36" x14ac:dyDescent="0.3">
      <c r="A849" s="55">
        <f t="shared" si="53"/>
        <v>831</v>
      </c>
      <c r="B849" s="23"/>
      <c r="C849" s="23"/>
      <c r="D849" s="23"/>
      <c r="E849" s="35"/>
      <c r="F849" s="23"/>
      <c r="G849" s="23"/>
      <c r="H849" s="23"/>
      <c r="I849" s="23"/>
      <c r="J849" s="23"/>
      <c r="K849" s="23"/>
      <c r="L849" s="23"/>
      <c r="M849" s="149"/>
      <c r="N849" s="24"/>
      <c r="O849" s="24"/>
      <c r="P849" s="24"/>
      <c r="Q849" s="24"/>
      <c r="R849" s="271"/>
      <c r="S849" s="182" t="str">
        <f t="shared" ca="1" si="50"/>
        <v/>
      </c>
      <c r="T849" s="272">
        <f t="shared" ca="1" si="51"/>
        <v>0</v>
      </c>
      <c r="U849" s="184">
        <f t="shared" si="52"/>
        <v>0</v>
      </c>
      <c r="V849" s="277"/>
      <c r="W849" s="42"/>
      <c r="X849" s="42"/>
      <c r="Y849" s="42"/>
      <c r="Z849" s="42"/>
      <c r="AA849" s="42"/>
      <c r="AB849" s="42"/>
      <c r="AC849" s="42"/>
      <c r="AD849" s="42"/>
      <c r="AE849" s="42"/>
      <c r="AF849" s="42"/>
      <c r="AG849" s="42"/>
      <c r="AH849" s="42"/>
      <c r="AI849" s="42"/>
      <c r="AJ849" s="42"/>
    </row>
    <row r="850" spans="1:36" x14ac:dyDescent="0.3">
      <c r="A850" s="55">
        <f t="shared" si="53"/>
        <v>832</v>
      </c>
      <c r="B850" s="23"/>
      <c r="C850" s="23"/>
      <c r="D850" s="23"/>
      <c r="E850" s="35"/>
      <c r="F850" s="23"/>
      <c r="G850" s="23"/>
      <c r="H850" s="23"/>
      <c r="I850" s="23"/>
      <c r="J850" s="23"/>
      <c r="K850" s="23"/>
      <c r="L850" s="23"/>
      <c r="M850" s="149"/>
      <c r="N850" s="24"/>
      <c r="O850" s="24"/>
      <c r="P850" s="24"/>
      <c r="Q850" s="24"/>
      <c r="R850" s="271"/>
      <c r="S850" s="182" t="str">
        <f t="shared" ca="1" si="50"/>
        <v/>
      </c>
      <c r="T850" s="272">
        <f t="shared" ca="1" si="51"/>
        <v>0</v>
      </c>
      <c r="U850" s="184">
        <f t="shared" si="52"/>
        <v>0</v>
      </c>
      <c r="V850" s="277"/>
      <c r="W850" s="42"/>
      <c r="X850" s="42"/>
      <c r="Y850" s="42"/>
      <c r="Z850" s="42"/>
      <c r="AA850" s="42"/>
      <c r="AB850" s="42"/>
      <c r="AC850" s="42"/>
      <c r="AD850" s="42"/>
      <c r="AE850" s="42"/>
      <c r="AF850" s="42"/>
      <c r="AG850" s="42"/>
      <c r="AH850" s="42"/>
      <c r="AI850" s="42"/>
      <c r="AJ850" s="42"/>
    </row>
    <row r="851" spans="1:36" x14ac:dyDescent="0.3">
      <c r="A851" s="55">
        <f t="shared" si="53"/>
        <v>833</v>
      </c>
      <c r="B851" s="23"/>
      <c r="C851" s="23"/>
      <c r="D851" s="23"/>
      <c r="E851" s="35"/>
      <c r="F851" s="23"/>
      <c r="G851" s="23"/>
      <c r="H851" s="23"/>
      <c r="I851" s="23"/>
      <c r="J851" s="23"/>
      <c r="K851" s="23"/>
      <c r="L851" s="23"/>
      <c r="M851" s="149"/>
      <c r="N851" s="24"/>
      <c r="O851" s="24"/>
      <c r="P851" s="24"/>
      <c r="Q851" s="24"/>
      <c r="R851" s="271"/>
      <c r="S851" s="182" t="str">
        <f t="shared" ref="S851:S914" ca="1" si="54">IF(AND(T851&gt;14,T851&lt;35,OR($G851="African",$G851="Coloured",$G851="Indian")),"Yes","")</f>
        <v/>
      </c>
      <c r="T851" s="272">
        <f t="shared" ref="T851:T914" ca="1" si="55">IFERROR(((NOW()-DATE(U851&amp;LEFT($E851,2),MID($E851,3,2),MID($E851,5,2)))/365),0)</f>
        <v>0</v>
      </c>
      <c r="U851" s="184">
        <f t="shared" ref="U851:U914" si="56">IFERROR(IF(VALUE(LEFT($E851,2))&lt;25,20,19),0)</f>
        <v>0</v>
      </c>
      <c r="V851" s="277"/>
      <c r="W851" s="42"/>
      <c r="X851" s="42"/>
      <c r="Y851" s="42"/>
      <c r="Z851" s="42"/>
      <c r="AA851" s="42"/>
      <c r="AB851" s="42"/>
      <c r="AC851" s="42"/>
      <c r="AD851" s="42"/>
      <c r="AE851" s="42"/>
      <c r="AF851" s="42"/>
      <c r="AG851" s="42"/>
      <c r="AH851" s="42"/>
      <c r="AI851" s="42"/>
      <c r="AJ851" s="42"/>
    </row>
    <row r="852" spans="1:36" x14ac:dyDescent="0.3">
      <c r="A852" s="55">
        <f t="shared" si="53"/>
        <v>834</v>
      </c>
      <c r="B852" s="23"/>
      <c r="C852" s="23"/>
      <c r="D852" s="23"/>
      <c r="E852" s="35"/>
      <c r="F852" s="23"/>
      <c r="G852" s="23"/>
      <c r="H852" s="23"/>
      <c r="I852" s="23"/>
      <c r="J852" s="23"/>
      <c r="K852" s="23"/>
      <c r="L852" s="23"/>
      <c r="M852" s="149"/>
      <c r="N852" s="24"/>
      <c r="O852" s="24"/>
      <c r="P852" s="24"/>
      <c r="Q852" s="24"/>
      <c r="R852" s="271"/>
      <c r="S852" s="182" t="str">
        <f t="shared" ca="1" si="54"/>
        <v/>
      </c>
      <c r="T852" s="272">
        <f t="shared" ca="1" si="55"/>
        <v>0</v>
      </c>
      <c r="U852" s="184">
        <f t="shared" si="56"/>
        <v>0</v>
      </c>
      <c r="V852" s="277"/>
      <c r="W852" s="42"/>
      <c r="X852" s="42"/>
      <c r="Y852" s="42"/>
      <c r="Z852" s="42"/>
      <c r="AA852" s="42"/>
      <c r="AB852" s="42"/>
      <c r="AC852" s="42"/>
      <c r="AD852" s="42"/>
      <c r="AE852" s="42"/>
      <c r="AF852" s="42"/>
      <c r="AG852" s="42"/>
      <c r="AH852" s="42"/>
      <c r="AI852" s="42"/>
      <c r="AJ852" s="42"/>
    </row>
    <row r="853" spans="1:36" x14ac:dyDescent="0.3">
      <c r="A853" s="55">
        <f t="shared" ref="A853:A916" si="57">A852+1</f>
        <v>835</v>
      </c>
      <c r="B853" s="23"/>
      <c r="C853" s="23"/>
      <c r="D853" s="23"/>
      <c r="E853" s="35"/>
      <c r="F853" s="23"/>
      <c r="G853" s="23"/>
      <c r="H853" s="23"/>
      <c r="I853" s="23"/>
      <c r="J853" s="23"/>
      <c r="K853" s="23"/>
      <c r="L853" s="23"/>
      <c r="M853" s="149"/>
      <c r="N853" s="24"/>
      <c r="O853" s="24"/>
      <c r="P853" s="24"/>
      <c r="Q853" s="24"/>
      <c r="R853" s="271"/>
      <c r="S853" s="182" t="str">
        <f t="shared" ca="1" si="54"/>
        <v/>
      </c>
      <c r="T853" s="272">
        <f t="shared" ca="1" si="55"/>
        <v>0</v>
      </c>
      <c r="U853" s="184">
        <f t="shared" si="56"/>
        <v>0</v>
      </c>
      <c r="V853" s="277"/>
      <c r="W853" s="42"/>
      <c r="X853" s="42"/>
      <c r="Y853" s="42"/>
      <c r="Z853" s="42"/>
      <c r="AA853" s="42"/>
      <c r="AB853" s="42"/>
      <c r="AC853" s="42"/>
      <c r="AD853" s="42"/>
      <c r="AE853" s="42"/>
      <c r="AF853" s="42"/>
      <c r="AG853" s="42"/>
      <c r="AH853" s="42"/>
      <c r="AI853" s="42"/>
      <c r="AJ853" s="42"/>
    </row>
    <row r="854" spans="1:36" x14ac:dyDescent="0.3">
      <c r="A854" s="55">
        <f t="shared" si="57"/>
        <v>836</v>
      </c>
      <c r="B854" s="23"/>
      <c r="C854" s="23"/>
      <c r="D854" s="23"/>
      <c r="E854" s="35"/>
      <c r="F854" s="23"/>
      <c r="G854" s="23"/>
      <c r="H854" s="23"/>
      <c r="I854" s="23"/>
      <c r="J854" s="23"/>
      <c r="K854" s="23"/>
      <c r="L854" s="23"/>
      <c r="M854" s="149"/>
      <c r="N854" s="24"/>
      <c r="O854" s="24"/>
      <c r="P854" s="24"/>
      <c r="Q854" s="24"/>
      <c r="R854" s="271"/>
      <c r="S854" s="182" t="str">
        <f t="shared" ca="1" si="54"/>
        <v/>
      </c>
      <c r="T854" s="272">
        <f t="shared" ca="1" si="55"/>
        <v>0</v>
      </c>
      <c r="U854" s="184">
        <f t="shared" si="56"/>
        <v>0</v>
      </c>
      <c r="V854" s="277"/>
      <c r="W854" s="42"/>
      <c r="X854" s="42"/>
      <c r="Y854" s="42"/>
      <c r="Z854" s="42"/>
      <c r="AA854" s="42"/>
      <c r="AB854" s="42"/>
      <c r="AC854" s="42"/>
      <c r="AD854" s="42"/>
      <c r="AE854" s="42"/>
      <c r="AF854" s="42"/>
      <c r="AG854" s="42"/>
      <c r="AH854" s="42"/>
      <c r="AI854" s="42"/>
      <c r="AJ854" s="42"/>
    </row>
    <row r="855" spans="1:36" x14ac:dyDescent="0.3">
      <c r="A855" s="55">
        <f t="shared" si="57"/>
        <v>837</v>
      </c>
      <c r="B855" s="23"/>
      <c r="C855" s="23"/>
      <c r="D855" s="23"/>
      <c r="E855" s="35"/>
      <c r="F855" s="23"/>
      <c r="G855" s="23"/>
      <c r="H855" s="23"/>
      <c r="I855" s="23"/>
      <c r="J855" s="23"/>
      <c r="K855" s="23"/>
      <c r="L855" s="23"/>
      <c r="M855" s="149"/>
      <c r="N855" s="24"/>
      <c r="O855" s="24"/>
      <c r="P855" s="24"/>
      <c r="Q855" s="24"/>
      <c r="R855" s="271"/>
      <c r="S855" s="182" t="str">
        <f t="shared" ca="1" si="54"/>
        <v/>
      </c>
      <c r="T855" s="272">
        <f t="shared" ca="1" si="55"/>
        <v>0</v>
      </c>
      <c r="U855" s="184">
        <f t="shared" si="56"/>
        <v>0</v>
      </c>
      <c r="V855" s="277"/>
      <c r="W855" s="42"/>
      <c r="X855" s="42"/>
      <c r="Y855" s="42"/>
      <c r="Z855" s="42"/>
      <c r="AA855" s="42"/>
      <c r="AB855" s="42"/>
      <c r="AC855" s="42"/>
      <c r="AD855" s="42"/>
      <c r="AE855" s="42"/>
      <c r="AF855" s="42"/>
      <c r="AG855" s="42"/>
      <c r="AH855" s="42"/>
      <c r="AI855" s="42"/>
      <c r="AJ855" s="42"/>
    </row>
    <row r="856" spans="1:36" x14ac:dyDescent="0.3">
      <c r="A856" s="55">
        <f t="shared" si="57"/>
        <v>838</v>
      </c>
      <c r="B856" s="23"/>
      <c r="C856" s="23"/>
      <c r="D856" s="23"/>
      <c r="E856" s="35"/>
      <c r="F856" s="23"/>
      <c r="G856" s="23"/>
      <c r="H856" s="23"/>
      <c r="I856" s="23"/>
      <c r="J856" s="23"/>
      <c r="K856" s="23"/>
      <c r="L856" s="23"/>
      <c r="M856" s="149"/>
      <c r="N856" s="24"/>
      <c r="O856" s="24"/>
      <c r="P856" s="24"/>
      <c r="Q856" s="24"/>
      <c r="R856" s="271"/>
      <c r="S856" s="182" t="str">
        <f t="shared" ca="1" si="54"/>
        <v/>
      </c>
      <c r="T856" s="272">
        <f t="shared" ca="1" si="55"/>
        <v>0</v>
      </c>
      <c r="U856" s="184">
        <f t="shared" si="56"/>
        <v>0</v>
      </c>
      <c r="V856" s="277"/>
      <c r="W856" s="42"/>
      <c r="X856" s="42"/>
      <c r="Y856" s="42"/>
      <c r="Z856" s="42"/>
      <c r="AA856" s="42"/>
      <c r="AB856" s="42"/>
      <c r="AC856" s="42"/>
      <c r="AD856" s="42"/>
      <c r="AE856" s="42"/>
      <c r="AF856" s="42"/>
      <c r="AG856" s="42"/>
      <c r="AH856" s="42"/>
      <c r="AI856" s="42"/>
      <c r="AJ856" s="42"/>
    </row>
    <row r="857" spans="1:36" x14ac:dyDescent="0.3">
      <c r="A857" s="55">
        <f t="shared" si="57"/>
        <v>839</v>
      </c>
      <c r="B857" s="23"/>
      <c r="C857" s="23"/>
      <c r="D857" s="23"/>
      <c r="E857" s="35"/>
      <c r="F857" s="23"/>
      <c r="G857" s="23"/>
      <c r="H857" s="23"/>
      <c r="I857" s="23"/>
      <c r="J857" s="23"/>
      <c r="K857" s="23"/>
      <c r="L857" s="23"/>
      <c r="M857" s="149"/>
      <c r="N857" s="24"/>
      <c r="O857" s="24"/>
      <c r="P857" s="24"/>
      <c r="Q857" s="24"/>
      <c r="R857" s="271"/>
      <c r="S857" s="182" t="str">
        <f t="shared" ca="1" si="54"/>
        <v/>
      </c>
      <c r="T857" s="272">
        <f t="shared" ca="1" si="55"/>
        <v>0</v>
      </c>
      <c r="U857" s="184">
        <f t="shared" si="56"/>
        <v>0</v>
      </c>
      <c r="V857" s="277"/>
      <c r="W857" s="42"/>
      <c r="X857" s="42"/>
      <c r="Y857" s="42"/>
      <c r="Z857" s="42"/>
      <c r="AA857" s="42"/>
      <c r="AB857" s="42"/>
      <c r="AC857" s="42"/>
      <c r="AD857" s="42"/>
      <c r="AE857" s="42"/>
      <c r="AF857" s="42"/>
      <c r="AG857" s="42"/>
      <c r="AH857" s="42"/>
      <c r="AI857" s="42"/>
      <c r="AJ857" s="42"/>
    </row>
    <row r="858" spans="1:36" x14ac:dyDescent="0.3">
      <c r="A858" s="55">
        <f t="shared" si="57"/>
        <v>840</v>
      </c>
      <c r="B858" s="23"/>
      <c r="C858" s="23"/>
      <c r="D858" s="23"/>
      <c r="E858" s="35"/>
      <c r="F858" s="23"/>
      <c r="G858" s="23"/>
      <c r="H858" s="23"/>
      <c r="I858" s="23"/>
      <c r="J858" s="23"/>
      <c r="K858" s="23"/>
      <c r="L858" s="23"/>
      <c r="M858" s="149"/>
      <c r="N858" s="24"/>
      <c r="O858" s="24"/>
      <c r="P858" s="24"/>
      <c r="Q858" s="24"/>
      <c r="R858" s="271"/>
      <c r="S858" s="182" t="str">
        <f t="shared" ca="1" si="54"/>
        <v/>
      </c>
      <c r="T858" s="272">
        <f t="shared" ca="1" si="55"/>
        <v>0</v>
      </c>
      <c r="U858" s="184">
        <f t="shared" si="56"/>
        <v>0</v>
      </c>
      <c r="V858" s="277"/>
      <c r="W858" s="42"/>
      <c r="X858" s="42"/>
      <c r="Y858" s="42"/>
      <c r="Z858" s="42"/>
      <c r="AA858" s="42"/>
      <c r="AB858" s="42"/>
      <c r="AC858" s="42"/>
      <c r="AD858" s="42"/>
      <c r="AE858" s="42"/>
      <c r="AF858" s="42"/>
      <c r="AG858" s="42"/>
      <c r="AH858" s="42"/>
      <c r="AI858" s="42"/>
      <c r="AJ858" s="42"/>
    </row>
    <row r="859" spans="1:36" x14ac:dyDescent="0.3">
      <c r="A859" s="55">
        <f t="shared" si="57"/>
        <v>841</v>
      </c>
      <c r="B859" s="23"/>
      <c r="C859" s="23"/>
      <c r="D859" s="23"/>
      <c r="E859" s="35"/>
      <c r="F859" s="23"/>
      <c r="G859" s="23"/>
      <c r="H859" s="23"/>
      <c r="I859" s="23"/>
      <c r="J859" s="23"/>
      <c r="K859" s="23"/>
      <c r="L859" s="23"/>
      <c r="M859" s="149"/>
      <c r="N859" s="24"/>
      <c r="O859" s="24"/>
      <c r="P859" s="24"/>
      <c r="Q859" s="24"/>
      <c r="R859" s="271"/>
      <c r="S859" s="182" t="str">
        <f t="shared" ca="1" si="54"/>
        <v/>
      </c>
      <c r="T859" s="272">
        <f t="shared" ca="1" si="55"/>
        <v>0</v>
      </c>
      <c r="U859" s="184">
        <f t="shared" si="56"/>
        <v>0</v>
      </c>
      <c r="V859" s="277"/>
      <c r="W859" s="42"/>
      <c r="X859" s="42"/>
      <c r="Y859" s="42"/>
      <c r="Z859" s="42"/>
      <c r="AA859" s="42"/>
      <c r="AB859" s="42"/>
      <c r="AC859" s="42"/>
      <c r="AD859" s="42"/>
      <c r="AE859" s="42"/>
      <c r="AF859" s="42"/>
      <c r="AG859" s="42"/>
      <c r="AH859" s="42"/>
      <c r="AI859" s="42"/>
      <c r="AJ859" s="42"/>
    </row>
    <row r="860" spans="1:36" x14ac:dyDescent="0.3">
      <c r="A860" s="55">
        <f t="shared" si="57"/>
        <v>842</v>
      </c>
      <c r="B860" s="23"/>
      <c r="C860" s="23"/>
      <c r="D860" s="23"/>
      <c r="E860" s="35"/>
      <c r="F860" s="23"/>
      <c r="G860" s="23"/>
      <c r="H860" s="23"/>
      <c r="I860" s="23"/>
      <c r="J860" s="23"/>
      <c r="K860" s="23"/>
      <c r="L860" s="23"/>
      <c r="M860" s="149"/>
      <c r="N860" s="24"/>
      <c r="O860" s="24"/>
      <c r="P860" s="24"/>
      <c r="Q860" s="24"/>
      <c r="R860" s="271"/>
      <c r="S860" s="182" t="str">
        <f t="shared" ca="1" si="54"/>
        <v/>
      </c>
      <c r="T860" s="272">
        <f t="shared" ca="1" si="55"/>
        <v>0</v>
      </c>
      <c r="U860" s="184">
        <f t="shared" si="56"/>
        <v>0</v>
      </c>
      <c r="V860" s="277"/>
      <c r="W860" s="42"/>
      <c r="X860" s="42"/>
      <c r="Y860" s="42"/>
      <c r="Z860" s="42"/>
      <c r="AA860" s="42"/>
      <c r="AB860" s="42"/>
      <c r="AC860" s="42"/>
      <c r="AD860" s="42"/>
      <c r="AE860" s="42"/>
      <c r="AF860" s="42"/>
      <c r="AG860" s="42"/>
      <c r="AH860" s="42"/>
      <c r="AI860" s="42"/>
      <c r="AJ860" s="42"/>
    </row>
    <row r="861" spans="1:36" x14ac:dyDescent="0.3">
      <c r="A861" s="55">
        <f t="shared" si="57"/>
        <v>843</v>
      </c>
      <c r="B861" s="23"/>
      <c r="C861" s="23"/>
      <c r="D861" s="23"/>
      <c r="E861" s="35"/>
      <c r="F861" s="23"/>
      <c r="G861" s="23"/>
      <c r="H861" s="23"/>
      <c r="I861" s="23"/>
      <c r="J861" s="23"/>
      <c r="K861" s="23"/>
      <c r="L861" s="23"/>
      <c r="M861" s="149"/>
      <c r="N861" s="24"/>
      <c r="O861" s="24"/>
      <c r="P861" s="24"/>
      <c r="Q861" s="24"/>
      <c r="R861" s="271"/>
      <c r="S861" s="182" t="str">
        <f t="shared" ca="1" si="54"/>
        <v/>
      </c>
      <c r="T861" s="272">
        <f t="shared" ca="1" si="55"/>
        <v>0</v>
      </c>
      <c r="U861" s="184">
        <f t="shared" si="56"/>
        <v>0</v>
      </c>
      <c r="V861" s="277"/>
      <c r="W861" s="42"/>
      <c r="X861" s="42"/>
      <c r="Y861" s="42"/>
      <c r="Z861" s="42"/>
      <c r="AA861" s="42"/>
      <c r="AB861" s="42"/>
      <c r="AC861" s="42"/>
      <c r="AD861" s="42"/>
      <c r="AE861" s="42"/>
      <c r="AF861" s="42"/>
      <c r="AG861" s="42"/>
      <c r="AH861" s="42"/>
      <c r="AI861" s="42"/>
      <c r="AJ861" s="42"/>
    </row>
    <row r="862" spans="1:36" x14ac:dyDescent="0.3">
      <c r="A862" s="55">
        <f t="shared" si="57"/>
        <v>844</v>
      </c>
      <c r="B862" s="23"/>
      <c r="C862" s="23"/>
      <c r="D862" s="23"/>
      <c r="E862" s="35"/>
      <c r="F862" s="23"/>
      <c r="G862" s="23"/>
      <c r="H862" s="23"/>
      <c r="I862" s="23"/>
      <c r="J862" s="23"/>
      <c r="K862" s="23"/>
      <c r="L862" s="23"/>
      <c r="M862" s="149"/>
      <c r="N862" s="24"/>
      <c r="O862" s="24"/>
      <c r="P862" s="24"/>
      <c r="Q862" s="24"/>
      <c r="R862" s="271"/>
      <c r="S862" s="182" t="str">
        <f t="shared" ca="1" si="54"/>
        <v/>
      </c>
      <c r="T862" s="272">
        <f t="shared" ca="1" si="55"/>
        <v>0</v>
      </c>
      <c r="U862" s="184">
        <f t="shared" si="56"/>
        <v>0</v>
      </c>
      <c r="V862" s="277"/>
      <c r="W862" s="42"/>
      <c r="X862" s="42"/>
      <c r="Y862" s="42"/>
      <c r="Z862" s="42"/>
      <c r="AA862" s="42"/>
      <c r="AB862" s="42"/>
      <c r="AC862" s="42"/>
      <c r="AD862" s="42"/>
      <c r="AE862" s="42"/>
      <c r="AF862" s="42"/>
      <c r="AG862" s="42"/>
      <c r="AH862" s="42"/>
      <c r="AI862" s="42"/>
      <c r="AJ862" s="42"/>
    </row>
    <row r="863" spans="1:36" x14ac:dyDescent="0.3">
      <c r="A863" s="55">
        <f t="shared" si="57"/>
        <v>845</v>
      </c>
      <c r="B863" s="23"/>
      <c r="C863" s="23"/>
      <c r="D863" s="23"/>
      <c r="E863" s="35"/>
      <c r="F863" s="23"/>
      <c r="G863" s="23"/>
      <c r="H863" s="23"/>
      <c r="I863" s="23"/>
      <c r="J863" s="23"/>
      <c r="K863" s="23"/>
      <c r="L863" s="23"/>
      <c r="M863" s="149"/>
      <c r="N863" s="24"/>
      <c r="O863" s="24"/>
      <c r="P863" s="24"/>
      <c r="Q863" s="24"/>
      <c r="R863" s="271"/>
      <c r="S863" s="182" t="str">
        <f t="shared" ca="1" si="54"/>
        <v/>
      </c>
      <c r="T863" s="272">
        <f t="shared" ca="1" si="55"/>
        <v>0</v>
      </c>
      <c r="U863" s="184">
        <f t="shared" si="56"/>
        <v>0</v>
      </c>
      <c r="V863" s="277"/>
      <c r="W863" s="42"/>
      <c r="X863" s="42"/>
      <c r="Y863" s="42"/>
      <c r="Z863" s="42"/>
      <c r="AA863" s="42"/>
      <c r="AB863" s="42"/>
      <c r="AC863" s="42"/>
      <c r="AD863" s="42"/>
      <c r="AE863" s="42"/>
      <c r="AF863" s="42"/>
      <c r="AG863" s="42"/>
      <c r="AH863" s="42"/>
      <c r="AI863" s="42"/>
      <c r="AJ863" s="42"/>
    </row>
    <row r="864" spans="1:36" x14ac:dyDescent="0.3">
      <c r="A864" s="55">
        <f t="shared" si="57"/>
        <v>846</v>
      </c>
      <c r="B864" s="23"/>
      <c r="C864" s="23"/>
      <c r="D864" s="23"/>
      <c r="E864" s="35"/>
      <c r="F864" s="23"/>
      <c r="G864" s="23"/>
      <c r="H864" s="23"/>
      <c r="I864" s="23"/>
      <c r="J864" s="23"/>
      <c r="K864" s="23"/>
      <c r="L864" s="23"/>
      <c r="M864" s="149"/>
      <c r="N864" s="24"/>
      <c r="O864" s="24"/>
      <c r="P864" s="24"/>
      <c r="Q864" s="24"/>
      <c r="R864" s="271"/>
      <c r="S864" s="182" t="str">
        <f t="shared" ca="1" si="54"/>
        <v/>
      </c>
      <c r="T864" s="272">
        <f t="shared" ca="1" si="55"/>
        <v>0</v>
      </c>
      <c r="U864" s="184">
        <f t="shared" si="56"/>
        <v>0</v>
      </c>
      <c r="V864" s="277"/>
      <c r="W864" s="42"/>
      <c r="X864" s="42"/>
      <c r="Y864" s="42"/>
      <c r="Z864" s="42"/>
      <c r="AA864" s="42"/>
      <c r="AB864" s="42"/>
      <c r="AC864" s="42"/>
      <c r="AD864" s="42"/>
      <c r="AE864" s="42"/>
      <c r="AF864" s="42"/>
      <c r="AG864" s="42"/>
      <c r="AH864" s="42"/>
      <c r="AI864" s="42"/>
      <c r="AJ864" s="42"/>
    </row>
    <row r="865" spans="1:36" x14ac:dyDescent="0.3">
      <c r="A865" s="55">
        <f t="shared" si="57"/>
        <v>847</v>
      </c>
      <c r="B865" s="23"/>
      <c r="C865" s="23"/>
      <c r="D865" s="23"/>
      <c r="E865" s="35"/>
      <c r="F865" s="23"/>
      <c r="G865" s="23"/>
      <c r="H865" s="23"/>
      <c r="I865" s="23"/>
      <c r="J865" s="23"/>
      <c r="K865" s="23"/>
      <c r="L865" s="23"/>
      <c r="M865" s="149"/>
      <c r="N865" s="24"/>
      <c r="O865" s="24"/>
      <c r="P865" s="24"/>
      <c r="Q865" s="24"/>
      <c r="R865" s="271"/>
      <c r="S865" s="182" t="str">
        <f t="shared" ca="1" si="54"/>
        <v/>
      </c>
      <c r="T865" s="272">
        <f t="shared" ca="1" si="55"/>
        <v>0</v>
      </c>
      <c r="U865" s="184">
        <f t="shared" si="56"/>
        <v>0</v>
      </c>
      <c r="V865" s="277"/>
      <c r="W865" s="42"/>
      <c r="X865" s="42"/>
      <c r="Y865" s="42"/>
      <c r="Z865" s="42"/>
      <c r="AA865" s="42"/>
      <c r="AB865" s="42"/>
      <c r="AC865" s="42"/>
      <c r="AD865" s="42"/>
      <c r="AE865" s="42"/>
      <c r="AF865" s="42"/>
      <c r="AG865" s="42"/>
      <c r="AH865" s="42"/>
      <c r="AI865" s="42"/>
      <c r="AJ865" s="42"/>
    </row>
    <row r="866" spans="1:36" x14ac:dyDescent="0.3">
      <c r="A866" s="55">
        <f t="shared" si="57"/>
        <v>848</v>
      </c>
      <c r="B866" s="23"/>
      <c r="C866" s="23"/>
      <c r="D866" s="23"/>
      <c r="E866" s="35"/>
      <c r="F866" s="23"/>
      <c r="G866" s="23"/>
      <c r="H866" s="23"/>
      <c r="I866" s="23"/>
      <c r="J866" s="23"/>
      <c r="K866" s="23"/>
      <c r="L866" s="23"/>
      <c r="M866" s="149"/>
      <c r="N866" s="24"/>
      <c r="O866" s="24"/>
      <c r="P866" s="24"/>
      <c r="Q866" s="24"/>
      <c r="R866" s="271"/>
      <c r="S866" s="182" t="str">
        <f t="shared" ca="1" si="54"/>
        <v/>
      </c>
      <c r="T866" s="272">
        <f t="shared" ca="1" si="55"/>
        <v>0</v>
      </c>
      <c r="U866" s="184">
        <f t="shared" si="56"/>
        <v>0</v>
      </c>
      <c r="V866" s="277"/>
      <c r="W866" s="42"/>
      <c r="X866" s="42"/>
      <c r="Y866" s="42"/>
      <c r="Z866" s="42"/>
      <c r="AA866" s="42"/>
      <c r="AB866" s="42"/>
      <c r="AC866" s="42"/>
      <c r="AD866" s="42"/>
      <c r="AE866" s="42"/>
      <c r="AF866" s="42"/>
      <c r="AG866" s="42"/>
      <c r="AH866" s="42"/>
      <c r="AI866" s="42"/>
      <c r="AJ866" s="42"/>
    </row>
    <row r="867" spans="1:36" x14ac:dyDescent="0.3">
      <c r="A867" s="55">
        <f t="shared" si="57"/>
        <v>849</v>
      </c>
      <c r="B867" s="23"/>
      <c r="C867" s="23"/>
      <c r="D867" s="23"/>
      <c r="E867" s="35"/>
      <c r="F867" s="23"/>
      <c r="G867" s="23"/>
      <c r="H867" s="23"/>
      <c r="I867" s="23"/>
      <c r="J867" s="23"/>
      <c r="K867" s="23"/>
      <c r="L867" s="23"/>
      <c r="M867" s="149"/>
      <c r="N867" s="24"/>
      <c r="O867" s="24"/>
      <c r="P867" s="24"/>
      <c r="Q867" s="24"/>
      <c r="R867" s="271"/>
      <c r="S867" s="182" t="str">
        <f t="shared" ca="1" si="54"/>
        <v/>
      </c>
      <c r="T867" s="272">
        <f t="shared" ca="1" si="55"/>
        <v>0</v>
      </c>
      <c r="U867" s="184">
        <f t="shared" si="56"/>
        <v>0</v>
      </c>
      <c r="V867" s="277"/>
      <c r="W867" s="42"/>
      <c r="X867" s="42"/>
      <c r="Y867" s="42"/>
      <c r="Z867" s="42"/>
      <c r="AA867" s="42"/>
      <c r="AB867" s="42"/>
      <c r="AC867" s="42"/>
      <c r="AD867" s="42"/>
      <c r="AE867" s="42"/>
      <c r="AF867" s="42"/>
      <c r="AG867" s="42"/>
      <c r="AH867" s="42"/>
      <c r="AI867" s="42"/>
      <c r="AJ867" s="42"/>
    </row>
    <row r="868" spans="1:36" x14ac:dyDescent="0.3">
      <c r="A868" s="55">
        <f t="shared" si="57"/>
        <v>850</v>
      </c>
      <c r="B868" s="23"/>
      <c r="C868" s="23"/>
      <c r="D868" s="23"/>
      <c r="E868" s="35"/>
      <c r="F868" s="23"/>
      <c r="G868" s="23"/>
      <c r="H868" s="23"/>
      <c r="I868" s="23"/>
      <c r="J868" s="23"/>
      <c r="K868" s="23"/>
      <c r="L868" s="23"/>
      <c r="M868" s="149"/>
      <c r="N868" s="24"/>
      <c r="O868" s="24"/>
      <c r="P868" s="24"/>
      <c r="Q868" s="24"/>
      <c r="R868" s="271"/>
      <c r="S868" s="182" t="str">
        <f t="shared" ca="1" si="54"/>
        <v/>
      </c>
      <c r="T868" s="272">
        <f t="shared" ca="1" si="55"/>
        <v>0</v>
      </c>
      <c r="U868" s="184">
        <f t="shared" si="56"/>
        <v>0</v>
      </c>
      <c r="V868" s="277"/>
      <c r="W868" s="42"/>
      <c r="X868" s="42"/>
      <c r="Y868" s="42"/>
      <c r="Z868" s="42"/>
      <c r="AA868" s="42"/>
      <c r="AB868" s="42"/>
      <c r="AC868" s="42"/>
      <c r="AD868" s="42"/>
      <c r="AE868" s="42"/>
      <c r="AF868" s="42"/>
      <c r="AG868" s="42"/>
      <c r="AH868" s="42"/>
      <c r="AI868" s="42"/>
      <c r="AJ868" s="42"/>
    </row>
    <row r="869" spans="1:36" x14ac:dyDescent="0.3">
      <c r="A869" s="55">
        <f t="shared" si="57"/>
        <v>851</v>
      </c>
      <c r="B869" s="23"/>
      <c r="C869" s="23"/>
      <c r="D869" s="23"/>
      <c r="E869" s="35"/>
      <c r="F869" s="23"/>
      <c r="G869" s="23"/>
      <c r="H869" s="23"/>
      <c r="I869" s="23"/>
      <c r="J869" s="23"/>
      <c r="K869" s="23"/>
      <c r="L869" s="23"/>
      <c r="M869" s="149"/>
      <c r="N869" s="24"/>
      <c r="O869" s="24"/>
      <c r="P869" s="24"/>
      <c r="Q869" s="24"/>
      <c r="R869" s="271"/>
      <c r="S869" s="182" t="str">
        <f t="shared" ca="1" si="54"/>
        <v/>
      </c>
      <c r="T869" s="272">
        <f t="shared" ca="1" si="55"/>
        <v>0</v>
      </c>
      <c r="U869" s="184">
        <f t="shared" si="56"/>
        <v>0</v>
      </c>
      <c r="V869" s="277"/>
      <c r="W869" s="42"/>
      <c r="X869" s="42"/>
      <c r="Y869" s="42"/>
      <c r="Z869" s="42"/>
      <c r="AA869" s="42"/>
      <c r="AB869" s="42"/>
      <c r="AC869" s="42"/>
      <c r="AD869" s="42"/>
      <c r="AE869" s="42"/>
      <c r="AF869" s="42"/>
      <c r="AG869" s="42"/>
      <c r="AH869" s="42"/>
      <c r="AI869" s="42"/>
      <c r="AJ869" s="42"/>
    </row>
    <row r="870" spans="1:36" x14ac:dyDescent="0.3">
      <c r="A870" s="55">
        <f t="shared" si="57"/>
        <v>852</v>
      </c>
      <c r="B870" s="23"/>
      <c r="C870" s="23"/>
      <c r="D870" s="23"/>
      <c r="E870" s="35"/>
      <c r="F870" s="23"/>
      <c r="G870" s="23"/>
      <c r="H870" s="23"/>
      <c r="I870" s="23"/>
      <c r="J870" s="23"/>
      <c r="K870" s="23"/>
      <c r="L870" s="23"/>
      <c r="M870" s="149"/>
      <c r="N870" s="24"/>
      <c r="O870" s="24"/>
      <c r="P870" s="24"/>
      <c r="Q870" s="24"/>
      <c r="R870" s="271"/>
      <c r="S870" s="182" t="str">
        <f t="shared" ca="1" si="54"/>
        <v/>
      </c>
      <c r="T870" s="272">
        <f t="shared" ca="1" si="55"/>
        <v>0</v>
      </c>
      <c r="U870" s="184">
        <f t="shared" si="56"/>
        <v>0</v>
      </c>
      <c r="V870" s="277"/>
      <c r="W870" s="42"/>
      <c r="X870" s="42"/>
      <c r="Y870" s="42"/>
      <c r="Z870" s="42"/>
      <c r="AA870" s="42"/>
      <c r="AB870" s="42"/>
      <c r="AC870" s="42"/>
      <c r="AD870" s="42"/>
      <c r="AE870" s="42"/>
      <c r="AF870" s="42"/>
      <c r="AG870" s="42"/>
      <c r="AH870" s="42"/>
      <c r="AI870" s="42"/>
      <c r="AJ870" s="42"/>
    </row>
    <row r="871" spans="1:36" x14ac:dyDescent="0.3">
      <c r="A871" s="55">
        <f t="shared" si="57"/>
        <v>853</v>
      </c>
      <c r="B871" s="23"/>
      <c r="C871" s="23"/>
      <c r="D871" s="23"/>
      <c r="E871" s="35"/>
      <c r="F871" s="23"/>
      <c r="G871" s="23"/>
      <c r="H871" s="23"/>
      <c r="I871" s="23"/>
      <c r="J871" s="23"/>
      <c r="K871" s="23"/>
      <c r="L871" s="23"/>
      <c r="M871" s="149"/>
      <c r="N871" s="24"/>
      <c r="O871" s="24"/>
      <c r="P871" s="24"/>
      <c r="Q871" s="24"/>
      <c r="R871" s="271"/>
      <c r="S871" s="182" t="str">
        <f t="shared" ca="1" si="54"/>
        <v/>
      </c>
      <c r="T871" s="272">
        <f t="shared" ca="1" si="55"/>
        <v>0</v>
      </c>
      <c r="U871" s="184">
        <f t="shared" si="56"/>
        <v>0</v>
      </c>
      <c r="V871" s="277"/>
      <c r="W871" s="42"/>
      <c r="X871" s="42"/>
      <c r="Y871" s="42"/>
      <c r="Z871" s="42"/>
      <c r="AA871" s="42"/>
      <c r="AB871" s="42"/>
      <c r="AC871" s="42"/>
      <c r="AD871" s="42"/>
      <c r="AE871" s="42"/>
      <c r="AF871" s="42"/>
      <c r="AG871" s="42"/>
      <c r="AH871" s="42"/>
      <c r="AI871" s="42"/>
      <c r="AJ871" s="42"/>
    </row>
    <row r="872" spans="1:36" x14ac:dyDescent="0.3">
      <c r="A872" s="55">
        <f t="shared" si="57"/>
        <v>854</v>
      </c>
      <c r="B872" s="23"/>
      <c r="C872" s="23"/>
      <c r="D872" s="23"/>
      <c r="E872" s="35"/>
      <c r="F872" s="23"/>
      <c r="G872" s="23"/>
      <c r="H872" s="23"/>
      <c r="I872" s="23"/>
      <c r="J872" s="23"/>
      <c r="K872" s="23"/>
      <c r="L872" s="23"/>
      <c r="M872" s="149"/>
      <c r="N872" s="24"/>
      <c r="O872" s="24"/>
      <c r="P872" s="24"/>
      <c r="Q872" s="24"/>
      <c r="R872" s="271"/>
      <c r="S872" s="182" t="str">
        <f t="shared" ca="1" si="54"/>
        <v/>
      </c>
      <c r="T872" s="272">
        <f t="shared" ca="1" si="55"/>
        <v>0</v>
      </c>
      <c r="U872" s="184">
        <f t="shared" si="56"/>
        <v>0</v>
      </c>
      <c r="V872" s="277"/>
      <c r="W872" s="42"/>
      <c r="X872" s="42"/>
      <c r="Y872" s="42"/>
      <c r="Z872" s="42"/>
      <c r="AA872" s="42"/>
      <c r="AB872" s="42"/>
      <c r="AC872" s="42"/>
      <c r="AD872" s="42"/>
      <c r="AE872" s="42"/>
      <c r="AF872" s="42"/>
      <c r="AG872" s="42"/>
      <c r="AH872" s="42"/>
      <c r="AI872" s="42"/>
      <c r="AJ872" s="42"/>
    </row>
    <row r="873" spans="1:36" x14ac:dyDescent="0.3">
      <c r="A873" s="55">
        <f t="shared" si="57"/>
        <v>855</v>
      </c>
      <c r="B873" s="23"/>
      <c r="C873" s="23"/>
      <c r="D873" s="23"/>
      <c r="E873" s="35"/>
      <c r="F873" s="23"/>
      <c r="G873" s="23"/>
      <c r="H873" s="23"/>
      <c r="I873" s="23"/>
      <c r="J873" s="23"/>
      <c r="K873" s="23"/>
      <c r="L873" s="23"/>
      <c r="M873" s="149"/>
      <c r="N873" s="24"/>
      <c r="O873" s="24"/>
      <c r="P873" s="24"/>
      <c r="Q873" s="24"/>
      <c r="R873" s="271"/>
      <c r="S873" s="182" t="str">
        <f t="shared" ca="1" si="54"/>
        <v/>
      </c>
      <c r="T873" s="272">
        <f t="shared" ca="1" si="55"/>
        <v>0</v>
      </c>
      <c r="U873" s="184">
        <f t="shared" si="56"/>
        <v>0</v>
      </c>
      <c r="V873" s="277"/>
      <c r="W873" s="42"/>
      <c r="X873" s="42"/>
      <c r="Y873" s="42"/>
      <c r="Z873" s="42"/>
      <c r="AA873" s="42"/>
      <c r="AB873" s="42"/>
      <c r="AC873" s="42"/>
      <c r="AD873" s="42"/>
      <c r="AE873" s="42"/>
      <c r="AF873" s="42"/>
      <c r="AG873" s="42"/>
      <c r="AH873" s="42"/>
      <c r="AI873" s="42"/>
      <c r="AJ873" s="42"/>
    </row>
    <row r="874" spans="1:36" x14ac:dyDescent="0.3">
      <c r="A874" s="55">
        <f t="shared" si="57"/>
        <v>856</v>
      </c>
      <c r="B874" s="23"/>
      <c r="C874" s="23"/>
      <c r="D874" s="23"/>
      <c r="E874" s="35"/>
      <c r="F874" s="23"/>
      <c r="G874" s="23"/>
      <c r="H874" s="23"/>
      <c r="I874" s="23"/>
      <c r="J874" s="23"/>
      <c r="K874" s="23"/>
      <c r="L874" s="23"/>
      <c r="M874" s="149"/>
      <c r="N874" s="24"/>
      <c r="O874" s="24"/>
      <c r="P874" s="24"/>
      <c r="Q874" s="24"/>
      <c r="R874" s="271"/>
      <c r="S874" s="182" t="str">
        <f t="shared" ca="1" si="54"/>
        <v/>
      </c>
      <c r="T874" s="272">
        <f t="shared" ca="1" si="55"/>
        <v>0</v>
      </c>
      <c r="U874" s="184">
        <f t="shared" si="56"/>
        <v>0</v>
      </c>
      <c r="V874" s="277"/>
      <c r="W874" s="42"/>
      <c r="X874" s="42"/>
      <c r="Y874" s="42"/>
      <c r="Z874" s="42"/>
      <c r="AA874" s="42"/>
      <c r="AB874" s="42"/>
      <c r="AC874" s="42"/>
      <c r="AD874" s="42"/>
      <c r="AE874" s="42"/>
      <c r="AF874" s="42"/>
      <c r="AG874" s="42"/>
      <c r="AH874" s="42"/>
      <c r="AI874" s="42"/>
      <c r="AJ874" s="42"/>
    </row>
    <row r="875" spans="1:36" x14ac:dyDescent="0.3">
      <c r="A875" s="55">
        <f t="shared" si="57"/>
        <v>857</v>
      </c>
      <c r="B875" s="23"/>
      <c r="C875" s="23"/>
      <c r="D875" s="23"/>
      <c r="E875" s="35"/>
      <c r="F875" s="23"/>
      <c r="G875" s="23"/>
      <c r="H875" s="23"/>
      <c r="I875" s="23"/>
      <c r="J875" s="23"/>
      <c r="K875" s="23"/>
      <c r="L875" s="23"/>
      <c r="M875" s="149"/>
      <c r="N875" s="24"/>
      <c r="O875" s="24"/>
      <c r="P875" s="24"/>
      <c r="Q875" s="24"/>
      <c r="R875" s="271"/>
      <c r="S875" s="182" t="str">
        <f t="shared" ca="1" si="54"/>
        <v/>
      </c>
      <c r="T875" s="272">
        <f t="shared" ca="1" si="55"/>
        <v>0</v>
      </c>
      <c r="U875" s="184">
        <f t="shared" si="56"/>
        <v>0</v>
      </c>
      <c r="V875" s="277"/>
      <c r="W875" s="42"/>
      <c r="X875" s="42"/>
      <c r="Y875" s="42"/>
      <c r="Z875" s="42"/>
      <c r="AA875" s="42"/>
      <c r="AB875" s="42"/>
      <c r="AC875" s="42"/>
      <c r="AD875" s="42"/>
      <c r="AE875" s="42"/>
      <c r="AF875" s="42"/>
      <c r="AG875" s="42"/>
      <c r="AH875" s="42"/>
      <c r="AI875" s="42"/>
      <c r="AJ875" s="42"/>
    </row>
    <row r="876" spans="1:36" x14ac:dyDescent="0.3">
      <c r="A876" s="55">
        <f t="shared" si="57"/>
        <v>858</v>
      </c>
      <c r="B876" s="23"/>
      <c r="C876" s="23"/>
      <c r="D876" s="23"/>
      <c r="E876" s="35"/>
      <c r="F876" s="23"/>
      <c r="G876" s="23"/>
      <c r="H876" s="23"/>
      <c r="I876" s="23"/>
      <c r="J876" s="23"/>
      <c r="K876" s="23"/>
      <c r="L876" s="23"/>
      <c r="M876" s="149"/>
      <c r="N876" s="24"/>
      <c r="O876" s="24"/>
      <c r="P876" s="24"/>
      <c r="Q876" s="24"/>
      <c r="R876" s="271"/>
      <c r="S876" s="182" t="str">
        <f t="shared" ca="1" si="54"/>
        <v/>
      </c>
      <c r="T876" s="272">
        <f t="shared" ca="1" si="55"/>
        <v>0</v>
      </c>
      <c r="U876" s="184">
        <f t="shared" si="56"/>
        <v>0</v>
      </c>
      <c r="V876" s="277"/>
      <c r="W876" s="42"/>
      <c r="X876" s="42"/>
      <c r="Y876" s="42"/>
      <c r="Z876" s="42"/>
      <c r="AA876" s="42"/>
      <c r="AB876" s="42"/>
      <c r="AC876" s="42"/>
      <c r="AD876" s="42"/>
      <c r="AE876" s="42"/>
      <c r="AF876" s="42"/>
      <c r="AG876" s="42"/>
      <c r="AH876" s="42"/>
      <c r="AI876" s="42"/>
      <c r="AJ876" s="42"/>
    </row>
    <row r="877" spans="1:36" x14ac:dyDescent="0.3">
      <c r="A877" s="55">
        <f t="shared" si="57"/>
        <v>859</v>
      </c>
      <c r="B877" s="23"/>
      <c r="C877" s="23"/>
      <c r="D877" s="23"/>
      <c r="E877" s="35"/>
      <c r="F877" s="23"/>
      <c r="G877" s="23"/>
      <c r="H877" s="23"/>
      <c r="I877" s="23"/>
      <c r="J877" s="23"/>
      <c r="K877" s="23"/>
      <c r="L877" s="23"/>
      <c r="M877" s="149"/>
      <c r="N877" s="24"/>
      <c r="O877" s="24"/>
      <c r="P877" s="24"/>
      <c r="Q877" s="24"/>
      <c r="R877" s="271"/>
      <c r="S877" s="182" t="str">
        <f t="shared" ca="1" si="54"/>
        <v/>
      </c>
      <c r="T877" s="272">
        <f t="shared" ca="1" si="55"/>
        <v>0</v>
      </c>
      <c r="U877" s="184">
        <f t="shared" si="56"/>
        <v>0</v>
      </c>
      <c r="V877" s="277"/>
      <c r="W877" s="42"/>
      <c r="X877" s="42"/>
      <c r="Y877" s="42"/>
      <c r="Z877" s="42"/>
      <c r="AA877" s="42"/>
      <c r="AB877" s="42"/>
      <c r="AC877" s="42"/>
      <c r="AD877" s="42"/>
      <c r="AE877" s="42"/>
      <c r="AF877" s="42"/>
      <c r="AG877" s="42"/>
      <c r="AH877" s="42"/>
      <c r="AI877" s="42"/>
      <c r="AJ877" s="42"/>
    </row>
    <row r="878" spans="1:36" x14ac:dyDescent="0.3">
      <c r="A878" s="55">
        <f t="shared" si="57"/>
        <v>860</v>
      </c>
      <c r="B878" s="23"/>
      <c r="C878" s="23"/>
      <c r="D878" s="23"/>
      <c r="E878" s="35"/>
      <c r="F878" s="23"/>
      <c r="G878" s="23"/>
      <c r="H878" s="23"/>
      <c r="I878" s="23"/>
      <c r="J878" s="23"/>
      <c r="K878" s="23"/>
      <c r="L878" s="23"/>
      <c r="M878" s="149"/>
      <c r="N878" s="24"/>
      <c r="O878" s="24"/>
      <c r="P878" s="24"/>
      <c r="Q878" s="24"/>
      <c r="R878" s="271"/>
      <c r="S878" s="182" t="str">
        <f t="shared" ca="1" si="54"/>
        <v/>
      </c>
      <c r="T878" s="272">
        <f t="shared" ca="1" si="55"/>
        <v>0</v>
      </c>
      <c r="U878" s="184">
        <f t="shared" si="56"/>
        <v>0</v>
      </c>
      <c r="V878" s="277"/>
      <c r="W878" s="42"/>
      <c r="X878" s="42"/>
      <c r="Y878" s="42"/>
      <c r="Z878" s="42"/>
      <c r="AA878" s="42"/>
      <c r="AB878" s="42"/>
      <c r="AC878" s="42"/>
      <c r="AD878" s="42"/>
      <c r="AE878" s="42"/>
      <c r="AF878" s="42"/>
      <c r="AG878" s="42"/>
      <c r="AH878" s="42"/>
      <c r="AI878" s="42"/>
      <c r="AJ878" s="42"/>
    </row>
    <row r="879" spans="1:36" x14ac:dyDescent="0.3">
      <c r="A879" s="55">
        <f t="shared" si="57"/>
        <v>861</v>
      </c>
      <c r="B879" s="23"/>
      <c r="C879" s="23"/>
      <c r="D879" s="23"/>
      <c r="E879" s="35"/>
      <c r="F879" s="23"/>
      <c r="G879" s="23"/>
      <c r="H879" s="23"/>
      <c r="I879" s="23"/>
      <c r="J879" s="23"/>
      <c r="K879" s="23"/>
      <c r="L879" s="23"/>
      <c r="M879" s="149"/>
      <c r="N879" s="24"/>
      <c r="O879" s="24"/>
      <c r="P879" s="24"/>
      <c r="Q879" s="24"/>
      <c r="R879" s="271"/>
      <c r="S879" s="182" t="str">
        <f t="shared" ca="1" si="54"/>
        <v/>
      </c>
      <c r="T879" s="272">
        <f t="shared" ca="1" si="55"/>
        <v>0</v>
      </c>
      <c r="U879" s="184">
        <f t="shared" si="56"/>
        <v>0</v>
      </c>
      <c r="V879" s="277"/>
      <c r="W879" s="42"/>
      <c r="X879" s="42"/>
      <c r="Y879" s="42"/>
      <c r="Z879" s="42"/>
      <c r="AA879" s="42"/>
      <c r="AB879" s="42"/>
      <c r="AC879" s="42"/>
      <c r="AD879" s="42"/>
      <c r="AE879" s="42"/>
      <c r="AF879" s="42"/>
      <c r="AG879" s="42"/>
      <c r="AH879" s="42"/>
      <c r="AI879" s="42"/>
      <c r="AJ879" s="42"/>
    </row>
    <row r="880" spans="1:36" x14ac:dyDescent="0.3">
      <c r="A880" s="55">
        <f t="shared" si="57"/>
        <v>862</v>
      </c>
      <c r="B880" s="23"/>
      <c r="C880" s="23"/>
      <c r="D880" s="23"/>
      <c r="E880" s="35"/>
      <c r="F880" s="23"/>
      <c r="G880" s="23"/>
      <c r="H880" s="23"/>
      <c r="I880" s="23"/>
      <c r="J880" s="23"/>
      <c r="K880" s="23"/>
      <c r="L880" s="23"/>
      <c r="M880" s="149"/>
      <c r="N880" s="24"/>
      <c r="O880" s="24"/>
      <c r="P880" s="24"/>
      <c r="Q880" s="24"/>
      <c r="R880" s="271"/>
      <c r="S880" s="182" t="str">
        <f t="shared" ca="1" si="54"/>
        <v/>
      </c>
      <c r="T880" s="272">
        <f t="shared" ca="1" si="55"/>
        <v>0</v>
      </c>
      <c r="U880" s="184">
        <f t="shared" si="56"/>
        <v>0</v>
      </c>
      <c r="V880" s="277"/>
      <c r="W880" s="42"/>
      <c r="X880" s="42"/>
      <c r="Y880" s="42"/>
      <c r="Z880" s="42"/>
      <c r="AA880" s="42"/>
      <c r="AB880" s="42"/>
      <c r="AC880" s="42"/>
      <c r="AD880" s="42"/>
      <c r="AE880" s="42"/>
      <c r="AF880" s="42"/>
      <c r="AG880" s="42"/>
      <c r="AH880" s="42"/>
      <c r="AI880" s="42"/>
      <c r="AJ880" s="42"/>
    </row>
    <row r="881" spans="1:36" x14ac:dyDescent="0.3">
      <c r="A881" s="55">
        <f t="shared" si="57"/>
        <v>863</v>
      </c>
      <c r="B881" s="23"/>
      <c r="C881" s="23"/>
      <c r="D881" s="23"/>
      <c r="E881" s="35"/>
      <c r="F881" s="23"/>
      <c r="G881" s="23"/>
      <c r="H881" s="23"/>
      <c r="I881" s="23"/>
      <c r="J881" s="23"/>
      <c r="K881" s="23"/>
      <c r="L881" s="23"/>
      <c r="M881" s="149"/>
      <c r="N881" s="24"/>
      <c r="O881" s="24"/>
      <c r="P881" s="24"/>
      <c r="Q881" s="24"/>
      <c r="R881" s="271"/>
      <c r="S881" s="182" t="str">
        <f t="shared" ca="1" si="54"/>
        <v/>
      </c>
      <c r="T881" s="272">
        <f t="shared" ca="1" si="55"/>
        <v>0</v>
      </c>
      <c r="U881" s="184">
        <f t="shared" si="56"/>
        <v>0</v>
      </c>
      <c r="V881" s="277"/>
      <c r="W881" s="42"/>
      <c r="X881" s="42"/>
      <c r="Y881" s="42"/>
      <c r="Z881" s="42"/>
      <c r="AA881" s="42"/>
      <c r="AB881" s="42"/>
      <c r="AC881" s="42"/>
      <c r="AD881" s="42"/>
      <c r="AE881" s="42"/>
      <c r="AF881" s="42"/>
      <c r="AG881" s="42"/>
      <c r="AH881" s="42"/>
      <c r="AI881" s="42"/>
      <c r="AJ881" s="42"/>
    </row>
    <row r="882" spans="1:36" x14ac:dyDescent="0.3">
      <c r="A882" s="55">
        <f t="shared" si="57"/>
        <v>864</v>
      </c>
      <c r="B882" s="23"/>
      <c r="C882" s="23"/>
      <c r="D882" s="23"/>
      <c r="E882" s="35"/>
      <c r="F882" s="23"/>
      <c r="G882" s="23"/>
      <c r="H882" s="23"/>
      <c r="I882" s="23"/>
      <c r="J882" s="23"/>
      <c r="K882" s="23"/>
      <c r="L882" s="23"/>
      <c r="M882" s="149"/>
      <c r="N882" s="24"/>
      <c r="O882" s="24"/>
      <c r="P882" s="24"/>
      <c r="Q882" s="24"/>
      <c r="R882" s="271"/>
      <c r="S882" s="182" t="str">
        <f t="shared" ca="1" si="54"/>
        <v/>
      </c>
      <c r="T882" s="272">
        <f t="shared" ca="1" si="55"/>
        <v>0</v>
      </c>
      <c r="U882" s="184">
        <f t="shared" si="56"/>
        <v>0</v>
      </c>
      <c r="V882" s="277"/>
      <c r="W882" s="42"/>
      <c r="X882" s="42"/>
      <c r="Y882" s="42"/>
      <c r="Z882" s="42"/>
      <c r="AA882" s="42"/>
      <c r="AB882" s="42"/>
      <c r="AC882" s="42"/>
      <c r="AD882" s="42"/>
      <c r="AE882" s="42"/>
      <c r="AF882" s="42"/>
      <c r="AG882" s="42"/>
      <c r="AH882" s="42"/>
      <c r="AI882" s="42"/>
      <c r="AJ882" s="42"/>
    </row>
    <row r="883" spans="1:36" x14ac:dyDescent="0.3">
      <c r="A883" s="55">
        <f t="shared" si="57"/>
        <v>865</v>
      </c>
      <c r="B883" s="23"/>
      <c r="C883" s="23"/>
      <c r="D883" s="23"/>
      <c r="E883" s="35"/>
      <c r="F883" s="23"/>
      <c r="G883" s="23"/>
      <c r="H883" s="23"/>
      <c r="I883" s="23"/>
      <c r="J883" s="23"/>
      <c r="K883" s="23"/>
      <c r="L883" s="23"/>
      <c r="M883" s="149"/>
      <c r="N883" s="24"/>
      <c r="O883" s="24"/>
      <c r="P883" s="24"/>
      <c r="Q883" s="24"/>
      <c r="R883" s="271"/>
      <c r="S883" s="182" t="str">
        <f t="shared" ca="1" si="54"/>
        <v/>
      </c>
      <c r="T883" s="272">
        <f t="shared" ca="1" si="55"/>
        <v>0</v>
      </c>
      <c r="U883" s="184">
        <f t="shared" si="56"/>
        <v>0</v>
      </c>
      <c r="V883" s="277"/>
      <c r="W883" s="42"/>
      <c r="X883" s="42"/>
      <c r="Y883" s="42"/>
      <c r="Z883" s="42"/>
      <c r="AA883" s="42"/>
      <c r="AB883" s="42"/>
      <c r="AC883" s="42"/>
      <c r="AD883" s="42"/>
      <c r="AE883" s="42"/>
      <c r="AF883" s="42"/>
      <c r="AG883" s="42"/>
      <c r="AH883" s="42"/>
      <c r="AI883" s="42"/>
      <c r="AJ883" s="42"/>
    </row>
    <row r="884" spans="1:36" x14ac:dyDescent="0.3">
      <c r="A884" s="55">
        <f t="shared" si="57"/>
        <v>866</v>
      </c>
      <c r="B884" s="23"/>
      <c r="C884" s="23"/>
      <c r="D884" s="23"/>
      <c r="E884" s="35"/>
      <c r="F884" s="23"/>
      <c r="G884" s="23"/>
      <c r="H884" s="23"/>
      <c r="I884" s="23"/>
      <c r="J884" s="23"/>
      <c r="K884" s="23"/>
      <c r="L884" s="23"/>
      <c r="M884" s="149"/>
      <c r="N884" s="24"/>
      <c r="O884" s="24"/>
      <c r="P884" s="24"/>
      <c r="Q884" s="24"/>
      <c r="R884" s="271"/>
      <c r="S884" s="182" t="str">
        <f t="shared" ca="1" si="54"/>
        <v/>
      </c>
      <c r="T884" s="272">
        <f t="shared" ca="1" si="55"/>
        <v>0</v>
      </c>
      <c r="U884" s="184">
        <f t="shared" si="56"/>
        <v>0</v>
      </c>
      <c r="V884" s="277"/>
      <c r="W884" s="42"/>
      <c r="X884" s="42"/>
      <c r="Y884" s="42"/>
      <c r="Z884" s="42"/>
      <c r="AA884" s="42"/>
      <c r="AB884" s="42"/>
      <c r="AC884" s="42"/>
      <c r="AD884" s="42"/>
      <c r="AE884" s="42"/>
      <c r="AF884" s="42"/>
      <c r="AG884" s="42"/>
      <c r="AH884" s="42"/>
      <c r="AI884" s="42"/>
      <c r="AJ884" s="42"/>
    </row>
    <row r="885" spans="1:36" x14ac:dyDescent="0.3">
      <c r="A885" s="55">
        <f t="shared" si="57"/>
        <v>867</v>
      </c>
      <c r="B885" s="23"/>
      <c r="C885" s="23"/>
      <c r="D885" s="23"/>
      <c r="E885" s="35"/>
      <c r="F885" s="23"/>
      <c r="G885" s="23"/>
      <c r="H885" s="23"/>
      <c r="I885" s="23"/>
      <c r="J885" s="23"/>
      <c r="K885" s="23"/>
      <c r="L885" s="23"/>
      <c r="M885" s="149"/>
      <c r="N885" s="24"/>
      <c r="O885" s="24"/>
      <c r="P885" s="24"/>
      <c r="Q885" s="24"/>
      <c r="R885" s="271"/>
      <c r="S885" s="182" t="str">
        <f t="shared" ca="1" si="54"/>
        <v/>
      </c>
      <c r="T885" s="272">
        <f t="shared" ca="1" si="55"/>
        <v>0</v>
      </c>
      <c r="U885" s="184">
        <f t="shared" si="56"/>
        <v>0</v>
      </c>
      <c r="V885" s="277"/>
      <c r="W885" s="42"/>
      <c r="X885" s="42"/>
      <c r="Y885" s="42"/>
      <c r="Z885" s="42"/>
      <c r="AA885" s="42"/>
      <c r="AB885" s="42"/>
      <c r="AC885" s="42"/>
      <c r="AD885" s="42"/>
      <c r="AE885" s="42"/>
      <c r="AF885" s="42"/>
      <c r="AG885" s="42"/>
      <c r="AH885" s="42"/>
      <c r="AI885" s="42"/>
      <c r="AJ885" s="42"/>
    </row>
    <row r="886" spans="1:36" x14ac:dyDescent="0.3">
      <c r="A886" s="55">
        <f t="shared" si="57"/>
        <v>868</v>
      </c>
      <c r="B886" s="23"/>
      <c r="C886" s="23"/>
      <c r="D886" s="23"/>
      <c r="E886" s="35"/>
      <c r="F886" s="23"/>
      <c r="G886" s="23"/>
      <c r="H886" s="23"/>
      <c r="I886" s="23"/>
      <c r="J886" s="23"/>
      <c r="K886" s="23"/>
      <c r="L886" s="23"/>
      <c r="M886" s="149"/>
      <c r="N886" s="24"/>
      <c r="O886" s="24"/>
      <c r="P886" s="24"/>
      <c r="Q886" s="24"/>
      <c r="R886" s="271"/>
      <c r="S886" s="182" t="str">
        <f t="shared" ca="1" si="54"/>
        <v/>
      </c>
      <c r="T886" s="272">
        <f t="shared" ca="1" si="55"/>
        <v>0</v>
      </c>
      <c r="U886" s="184">
        <f t="shared" si="56"/>
        <v>0</v>
      </c>
      <c r="V886" s="277"/>
      <c r="W886" s="42"/>
      <c r="X886" s="42"/>
      <c r="Y886" s="42"/>
      <c r="Z886" s="42"/>
      <c r="AA886" s="42"/>
      <c r="AB886" s="42"/>
      <c r="AC886" s="42"/>
      <c r="AD886" s="42"/>
      <c r="AE886" s="42"/>
      <c r="AF886" s="42"/>
      <c r="AG886" s="42"/>
      <c r="AH886" s="42"/>
      <c r="AI886" s="42"/>
      <c r="AJ886" s="42"/>
    </row>
    <row r="887" spans="1:36" x14ac:dyDescent="0.3">
      <c r="A887" s="55">
        <f t="shared" si="57"/>
        <v>869</v>
      </c>
      <c r="B887" s="23"/>
      <c r="C887" s="23"/>
      <c r="D887" s="23"/>
      <c r="E887" s="35"/>
      <c r="F887" s="23"/>
      <c r="G887" s="23"/>
      <c r="H887" s="23"/>
      <c r="I887" s="23"/>
      <c r="J887" s="23"/>
      <c r="K887" s="23"/>
      <c r="L887" s="23"/>
      <c r="M887" s="149"/>
      <c r="N887" s="24"/>
      <c r="O887" s="24"/>
      <c r="P887" s="24"/>
      <c r="Q887" s="24"/>
      <c r="R887" s="271"/>
      <c r="S887" s="182" t="str">
        <f t="shared" ca="1" si="54"/>
        <v/>
      </c>
      <c r="T887" s="272">
        <f t="shared" ca="1" si="55"/>
        <v>0</v>
      </c>
      <c r="U887" s="184">
        <f t="shared" si="56"/>
        <v>0</v>
      </c>
      <c r="V887" s="277"/>
      <c r="W887" s="42"/>
      <c r="X887" s="42"/>
      <c r="Y887" s="42"/>
      <c r="Z887" s="42"/>
      <c r="AA887" s="42"/>
      <c r="AB887" s="42"/>
      <c r="AC887" s="42"/>
      <c r="AD887" s="42"/>
      <c r="AE887" s="42"/>
      <c r="AF887" s="42"/>
      <c r="AG887" s="42"/>
      <c r="AH887" s="42"/>
      <c r="AI887" s="42"/>
      <c r="AJ887" s="42"/>
    </row>
    <row r="888" spans="1:36" x14ac:dyDescent="0.3">
      <c r="A888" s="55">
        <f t="shared" si="57"/>
        <v>870</v>
      </c>
      <c r="B888" s="23"/>
      <c r="C888" s="23"/>
      <c r="D888" s="23"/>
      <c r="E888" s="35"/>
      <c r="F888" s="23"/>
      <c r="G888" s="23"/>
      <c r="H888" s="23"/>
      <c r="I888" s="23"/>
      <c r="J888" s="23"/>
      <c r="K888" s="23"/>
      <c r="L888" s="23"/>
      <c r="M888" s="149"/>
      <c r="N888" s="24"/>
      <c r="O888" s="24"/>
      <c r="P888" s="24"/>
      <c r="Q888" s="24"/>
      <c r="R888" s="271"/>
      <c r="S888" s="182" t="str">
        <f t="shared" ca="1" si="54"/>
        <v/>
      </c>
      <c r="T888" s="272">
        <f t="shared" ca="1" si="55"/>
        <v>0</v>
      </c>
      <c r="U888" s="184">
        <f t="shared" si="56"/>
        <v>0</v>
      </c>
      <c r="V888" s="277"/>
      <c r="W888" s="42"/>
      <c r="X888" s="42"/>
      <c r="Y888" s="42"/>
      <c r="Z888" s="42"/>
      <c r="AA888" s="42"/>
      <c r="AB888" s="42"/>
      <c r="AC888" s="42"/>
      <c r="AD888" s="42"/>
      <c r="AE888" s="42"/>
      <c r="AF888" s="42"/>
      <c r="AG888" s="42"/>
      <c r="AH888" s="42"/>
      <c r="AI888" s="42"/>
      <c r="AJ888" s="42"/>
    </row>
    <row r="889" spans="1:36" x14ac:dyDescent="0.3">
      <c r="A889" s="55">
        <f t="shared" si="57"/>
        <v>871</v>
      </c>
      <c r="B889" s="23"/>
      <c r="C889" s="23"/>
      <c r="D889" s="23"/>
      <c r="E889" s="35"/>
      <c r="F889" s="23"/>
      <c r="G889" s="23"/>
      <c r="H889" s="23"/>
      <c r="I889" s="23"/>
      <c r="J889" s="23"/>
      <c r="K889" s="23"/>
      <c r="L889" s="23"/>
      <c r="M889" s="149"/>
      <c r="N889" s="24"/>
      <c r="O889" s="24"/>
      <c r="P889" s="24"/>
      <c r="Q889" s="24"/>
      <c r="R889" s="271"/>
      <c r="S889" s="182" t="str">
        <f t="shared" ca="1" si="54"/>
        <v/>
      </c>
      <c r="T889" s="272">
        <f t="shared" ca="1" si="55"/>
        <v>0</v>
      </c>
      <c r="U889" s="184">
        <f t="shared" si="56"/>
        <v>0</v>
      </c>
      <c r="V889" s="277"/>
      <c r="W889" s="42"/>
      <c r="X889" s="42"/>
      <c r="Y889" s="42"/>
      <c r="Z889" s="42"/>
      <c r="AA889" s="42"/>
      <c r="AB889" s="42"/>
      <c r="AC889" s="42"/>
      <c r="AD889" s="42"/>
      <c r="AE889" s="42"/>
      <c r="AF889" s="42"/>
      <c r="AG889" s="42"/>
      <c r="AH889" s="42"/>
      <c r="AI889" s="42"/>
      <c r="AJ889" s="42"/>
    </row>
    <row r="890" spans="1:36" x14ac:dyDescent="0.3">
      <c r="A890" s="55">
        <f t="shared" si="57"/>
        <v>872</v>
      </c>
      <c r="B890" s="23"/>
      <c r="C890" s="23"/>
      <c r="D890" s="23"/>
      <c r="E890" s="35"/>
      <c r="F890" s="23"/>
      <c r="G890" s="23"/>
      <c r="H890" s="23"/>
      <c r="I890" s="23"/>
      <c r="J890" s="23"/>
      <c r="K890" s="23"/>
      <c r="L890" s="23"/>
      <c r="M890" s="149"/>
      <c r="N890" s="24"/>
      <c r="O890" s="24"/>
      <c r="P890" s="24"/>
      <c r="Q890" s="24"/>
      <c r="R890" s="271"/>
      <c r="S890" s="182" t="str">
        <f t="shared" ca="1" si="54"/>
        <v/>
      </c>
      <c r="T890" s="272">
        <f t="shared" ca="1" si="55"/>
        <v>0</v>
      </c>
      <c r="U890" s="184">
        <f t="shared" si="56"/>
        <v>0</v>
      </c>
      <c r="V890" s="277"/>
      <c r="W890" s="42"/>
      <c r="X890" s="42"/>
      <c r="Y890" s="42"/>
      <c r="Z890" s="42"/>
      <c r="AA890" s="42"/>
      <c r="AB890" s="42"/>
      <c r="AC890" s="42"/>
      <c r="AD890" s="42"/>
      <c r="AE890" s="42"/>
      <c r="AF890" s="42"/>
      <c r="AG890" s="42"/>
      <c r="AH890" s="42"/>
      <c r="AI890" s="42"/>
      <c r="AJ890" s="42"/>
    </row>
    <row r="891" spans="1:36" x14ac:dyDescent="0.3">
      <c r="A891" s="55">
        <f t="shared" si="57"/>
        <v>873</v>
      </c>
      <c r="B891" s="23"/>
      <c r="C891" s="23"/>
      <c r="D891" s="23"/>
      <c r="E891" s="35"/>
      <c r="F891" s="23"/>
      <c r="G891" s="23"/>
      <c r="H891" s="23"/>
      <c r="I891" s="23"/>
      <c r="J891" s="23"/>
      <c r="K891" s="23"/>
      <c r="L891" s="23"/>
      <c r="M891" s="149"/>
      <c r="N891" s="24"/>
      <c r="O891" s="24"/>
      <c r="P891" s="24"/>
      <c r="Q891" s="24"/>
      <c r="R891" s="271"/>
      <c r="S891" s="182" t="str">
        <f t="shared" ca="1" si="54"/>
        <v/>
      </c>
      <c r="T891" s="272">
        <f t="shared" ca="1" si="55"/>
        <v>0</v>
      </c>
      <c r="U891" s="184">
        <f t="shared" si="56"/>
        <v>0</v>
      </c>
      <c r="V891" s="277"/>
      <c r="W891" s="42"/>
      <c r="X891" s="42"/>
      <c r="Y891" s="42"/>
      <c r="Z891" s="42"/>
      <c r="AA891" s="42"/>
      <c r="AB891" s="42"/>
      <c r="AC891" s="42"/>
      <c r="AD891" s="42"/>
      <c r="AE891" s="42"/>
      <c r="AF891" s="42"/>
      <c r="AG891" s="42"/>
      <c r="AH891" s="42"/>
      <c r="AI891" s="42"/>
      <c r="AJ891" s="42"/>
    </row>
    <row r="892" spans="1:36" x14ac:dyDescent="0.3">
      <c r="A892" s="55">
        <f t="shared" si="57"/>
        <v>874</v>
      </c>
      <c r="B892" s="23"/>
      <c r="C892" s="23"/>
      <c r="D892" s="23"/>
      <c r="E892" s="35"/>
      <c r="F892" s="23"/>
      <c r="G892" s="23"/>
      <c r="H892" s="23"/>
      <c r="I892" s="23"/>
      <c r="J892" s="23"/>
      <c r="K892" s="23"/>
      <c r="L892" s="23"/>
      <c r="M892" s="149"/>
      <c r="N892" s="24"/>
      <c r="O892" s="24"/>
      <c r="P892" s="24"/>
      <c r="Q892" s="24"/>
      <c r="R892" s="271"/>
      <c r="S892" s="182" t="str">
        <f t="shared" ca="1" si="54"/>
        <v/>
      </c>
      <c r="T892" s="272">
        <f t="shared" ca="1" si="55"/>
        <v>0</v>
      </c>
      <c r="U892" s="184">
        <f t="shared" si="56"/>
        <v>0</v>
      </c>
      <c r="V892" s="277"/>
      <c r="W892" s="42"/>
      <c r="X892" s="42"/>
      <c r="Y892" s="42"/>
      <c r="Z892" s="42"/>
      <c r="AA892" s="42"/>
      <c r="AB892" s="42"/>
      <c r="AC892" s="42"/>
      <c r="AD892" s="42"/>
      <c r="AE892" s="42"/>
      <c r="AF892" s="42"/>
      <c r="AG892" s="42"/>
      <c r="AH892" s="42"/>
      <c r="AI892" s="42"/>
      <c r="AJ892" s="42"/>
    </row>
    <row r="893" spans="1:36" x14ac:dyDescent="0.3">
      <c r="A893" s="55">
        <f t="shared" si="57"/>
        <v>875</v>
      </c>
      <c r="B893" s="23"/>
      <c r="C893" s="23"/>
      <c r="D893" s="23"/>
      <c r="E893" s="35"/>
      <c r="F893" s="23"/>
      <c r="G893" s="23"/>
      <c r="H893" s="23"/>
      <c r="I893" s="23"/>
      <c r="J893" s="23"/>
      <c r="K893" s="23"/>
      <c r="L893" s="23"/>
      <c r="M893" s="149"/>
      <c r="N893" s="24"/>
      <c r="O893" s="24"/>
      <c r="P893" s="24"/>
      <c r="Q893" s="24"/>
      <c r="R893" s="271"/>
      <c r="S893" s="182" t="str">
        <f t="shared" ca="1" si="54"/>
        <v/>
      </c>
      <c r="T893" s="272">
        <f t="shared" ca="1" si="55"/>
        <v>0</v>
      </c>
      <c r="U893" s="184">
        <f t="shared" si="56"/>
        <v>0</v>
      </c>
      <c r="V893" s="277"/>
      <c r="W893" s="42"/>
      <c r="X893" s="42"/>
      <c r="Y893" s="42"/>
      <c r="Z893" s="42"/>
      <c r="AA893" s="42"/>
      <c r="AB893" s="42"/>
      <c r="AC893" s="42"/>
      <c r="AD893" s="42"/>
      <c r="AE893" s="42"/>
      <c r="AF893" s="42"/>
      <c r="AG893" s="42"/>
      <c r="AH893" s="42"/>
      <c r="AI893" s="42"/>
      <c r="AJ893" s="42"/>
    </row>
    <row r="894" spans="1:36" x14ac:dyDescent="0.3">
      <c r="A894" s="55">
        <f t="shared" si="57"/>
        <v>876</v>
      </c>
      <c r="B894" s="23"/>
      <c r="C894" s="23"/>
      <c r="D894" s="23"/>
      <c r="E894" s="35"/>
      <c r="F894" s="23"/>
      <c r="G894" s="23"/>
      <c r="H894" s="23"/>
      <c r="I894" s="23"/>
      <c r="J894" s="23"/>
      <c r="K894" s="23"/>
      <c r="L894" s="23"/>
      <c r="M894" s="149"/>
      <c r="N894" s="24"/>
      <c r="O894" s="24"/>
      <c r="P894" s="24"/>
      <c r="Q894" s="24"/>
      <c r="R894" s="271"/>
      <c r="S894" s="182" t="str">
        <f t="shared" ca="1" si="54"/>
        <v/>
      </c>
      <c r="T894" s="272">
        <f t="shared" ca="1" si="55"/>
        <v>0</v>
      </c>
      <c r="U894" s="184">
        <f t="shared" si="56"/>
        <v>0</v>
      </c>
      <c r="V894" s="277"/>
      <c r="W894" s="42"/>
      <c r="X894" s="42"/>
      <c r="Y894" s="42"/>
      <c r="Z894" s="42"/>
      <c r="AA894" s="42"/>
      <c r="AB894" s="42"/>
      <c r="AC894" s="42"/>
      <c r="AD894" s="42"/>
      <c r="AE894" s="42"/>
      <c r="AF894" s="42"/>
      <c r="AG894" s="42"/>
      <c r="AH894" s="42"/>
      <c r="AI894" s="42"/>
      <c r="AJ894" s="42"/>
    </row>
    <row r="895" spans="1:36" x14ac:dyDescent="0.3">
      <c r="A895" s="55">
        <f t="shared" si="57"/>
        <v>877</v>
      </c>
      <c r="B895" s="23"/>
      <c r="C895" s="23"/>
      <c r="D895" s="23"/>
      <c r="E895" s="35"/>
      <c r="F895" s="23"/>
      <c r="G895" s="23"/>
      <c r="H895" s="23"/>
      <c r="I895" s="23"/>
      <c r="J895" s="23"/>
      <c r="K895" s="23"/>
      <c r="L895" s="23"/>
      <c r="M895" s="149"/>
      <c r="N895" s="24"/>
      <c r="O895" s="24"/>
      <c r="P895" s="24"/>
      <c r="Q895" s="24"/>
      <c r="R895" s="271"/>
      <c r="S895" s="182" t="str">
        <f t="shared" ca="1" si="54"/>
        <v/>
      </c>
      <c r="T895" s="272">
        <f t="shared" ca="1" si="55"/>
        <v>0</v>
      </c>
      <c r="U895" s="184">
        <f t="shared" si="56"/>
        <v>0</v>
      </c>
      <c r="V895" s="277"/>
      <c r="W895" s="42"/>
      <c r="X895" s="42"/>
      <c r="Y895" s="42"/>
      <c r="Z895" s="42"/>
      <c r="AA895" s="42"/>
      <c r="AB895" s="42"/>
      <c r="AC895" s="42"/>
      <c r="AD895" s="42"/>
      <c r="AE895" s="42"/>
      <c r="AF895" s="42"/>
      <c r="AG895" s="42"/>
      <c r="AH895" s="42"/>
      <c r="AI895" s="42"/>
      <c r="AJ895" s="42"/>
    </row>
    <row r="896" spans="1:36" x14ac:dyDescent="0.3">
      <c r="A896" s="55">
        <f t="shared" si="57"/>
        <v>878</v>
      </c>
      <c r="B896" s="23"/>
      <c r="C896" s="23"/>
      <c r="D896" s="23"/>
      <c r="E896" s="35"/>
      <c r="F896" s="23"/>
      <c r="G896" s="23"/>
      <c r="H896" s="23"/>
      <c r="I896" s="23"/>
      <c r="J896" s="23"/>
      <c r="K896" s="23"/>
      <c r="L896" s="23"/>
      <c r="M896" s="149"/>
      <c r="N896" s="24"/>
      <c r="O896" s="24"/>
      <c r="P896" s="24"/>
      <c r="Q896" s="24"/>
      <c r="R896" s="271"/>
      <c r="S896" s="182" t="str">
        <f t="shared" ca="1" si="54"/>
        <v/>
      </c>
      <c r="T896" s="272">
        <f t="shared" ca="1" si="55"/>
        <v>0</v>
      </c>
      <c r="U896" s="184">
        <f t="shared" si="56"/>
        <v>0</v>
      </c>
      <c r="V896" s="277"/>
      <c r="W896" s="42"/>
      <c r="X896" s="42"/>
      <c r="Y896" s="42"/>
      <c r="Z896" s="42"/>
      <c r="AA896" s="42"/>
      <c r="AB896" s="42"/>
      <c r="AC896" s="42"/>
      <c r="AD896" s="42"/>
      <c r="AE896" s="42"/>
      <c r="AF896" s="42"/>
      <c r="AG896" s="42"/>
      <c r="AH896" s="42"/>
      <c r="AI896" s="42"/>
      <c r="AJ896" s="42"/>
    </row>
    <row r="897" spans="1:36" x14ac:dyDescent="0.3">
      <c r="A897" s="55">
        <f t="shared" si="57"/>
        <v>879</v>
      </c>
      <c r="B897" s="23"/>
      <c r="C897" s="23"/>
      <c r="D897" s="23"/>
      <c r="E897" s="35"/>
      <c r="F897" s="23"/>
      <c r="G897" s="23"/>
      <c r="H897" s="23"/>
      <c r="I897" s="23"/>
      <c r="J897" s="23"/>
      <c r="K897" s="23"/>
      <c r="L897" s="23"/>
      <c r="M897" s="149"/>
      <c r="N897" s="24"/>
      <c r="O897" s="24"/>
      <c r="P897" s="24"/>
      <c r="Q897" s="24"/>
      <c r="R897" s="271"/>
      <c r="S897" s="182" t="str">
        <f t="shared" ca="1" si="54"/>
        <v/>
      </c>
      <c r="T897" s="272">
        <f t="shared" ca="1" si="55"/>
        <v>0</v>
      </c>
      <c r="U897" s="184">
        <f t="shared" si="56"/>
        <v>0</v>
      </c>
      <c r="V897" s="277"/>
      <c r="W897" s="42"/>
      <c r="X897" s="42"/>
      <c r="Y897" s="42"/>
      <c r="Z897" s="42"/>
      <c r="AA897" s="42"/>
      <c r="AB897" s="42"/>
      <c r="AC897" s="42"/>
      <c r="AD897" s="42"/>
      <c r="AE897" s="42"/>
      <c r="AF897" s="42"/>
      <c r="AG897" s="42"/>
      <c r="AH897" s="42"/>
      <c r="AI897" s="42"/>
      <c r="AJ897" s="42"/>
    </row>
    <row r="898" spans="1:36" x14ac:dyDescent="0.3">
      <c r="A898" s="55">
        <f t="shared" si="57"/>
        <v>880</v>
      </c>
      <c r="B898" s="23"/>
      <c r="C898" s="23"/>
      <c r="D898" s="23"/>
      <c r="E898" s="35"/>
      <c r="F898" s="23"/>
      <c r="G898" s="23"/>
      <c r="H898" s="23"/>
      <c r="I898" s="23"/>
      <c r="J898" s="23"/>
      <c r="K898" s="23"/>
      <c r="L898" s="23"/>
      <c r="M898" s="149"/>
      <c r="N898" s="24"/>
      <c r="O898" s="24"/>
      <c r="P898" s="24"/>
      <c r="Q898" s="24"/>
      <c r="R898" s="271"/>
      <c r="S898" s="182" t="str">
        <f t="shared" ca="1" si="54"/>
        <v/>
      </c>
      <c r="T898" s="272">
        <f t="shared" ca="1" si="55"/>
        <v>0</v>
      </c>
      <c r="U898" s="184">
        <f t="shared" si="56"/>
        <v>0</v>
      </c>
      <c r="V898" s="277"/>
      <c r="W898" s="42"/>
      <c r="X898" s="42"/>
      <c r="Y898" s="42"/>
      <c r="Z898" s="42"/>
      <c r="AA898" s="42"/>
      <c r="AB898" s="42"/>
      <c r="AC898" s="42"/>
      <c r="AD898" s="42"/>
      <c r="AE898" s="42"/>
      <c r="AF898" s="42"/>
      <c r="AG898" s="42"/>
      <c r="AH898" s="42"/>
      <c r="AI898" s="42"/>
      <c r="AJ898" s="42"/>
    </row>
    <row r="899" spans="1:36" x14ac:dyDescent="0.3">
      <c r="A899" s="55">
        <f t="shared" si="57"/>
        <v>881</v>
      </c>
      <c r="B899" s="23"/>
      <c r="C899" s="23"/>
      <c r="D899" s="23"/>
      <c r="E899" s="35"/>
      <c r="F899" s="23"/>
      <c r="G899" s="23"/>
      <c r="H899" s="23"/>
      <c r="I899" s="23"/>
      <c r="J899" s="23"/>
      <c r="K899" s="23"/>
      <c r="L899" s="23"/>
      <c r="M899" s="149"/>
      <c r="N899" s="24"/>
      <c r="O899" s="24"/>
      <c r="P899" s="24"/>
      <c r="Q899" s="24"/>
      <c r="R899" s="271"/>
      <c r="S899" s="182" t="str">
        <f t="shared" ca="1" si="54"/>
        <v/>
      </c>
      <c r="T899" s="272">
        <f t="shared" ca="1" si="55"/>
        <v>0</v>
      </c>
      <c r="U899" s="184">
        <f t="shared" si="56"/>
        <v>0</v>
      </c>
      <c r="V899" s="277"/>
      <c r="W899" s="42"/>
      <c r="X899" s="42"/>
      <c r="Y899" s="42"/>
      <c r="Z899" s="42"/>
      <c r="AA899" s="42"/>
      <c r="AB899" s="42"/>
      <c r="AC899" s="42"/>
      <c r="AD899" s="42"/>
      <c r="AE899" s="42"/>
      <c r="AF899" s="42"/>
      <c r="AG899" s="42"/>
      <c r="AH899" s="42"/>
      <c r="AI899" s="42"/>
      <c r="AJ899" s="42"/>
    </row>
    <row r="900" spans="1:36" x14ac:dyDescent="0.3">
      <c r="A900" s="55">
        <f t="shared" si="57"/>
        <v>882</v>
      </c>
      <c r="B900" s="23"/>
      <c r="C900" s="23"/>
      <c r="D900" s="23"/>
      <c r="E900" s="35"/>
      <c r="F900" s="23"/>
      <c r="G900" s="23"/>
      <c r="H900" s="23"/>
      <c r="I900" s="23"/>
      <c r="J900" s="23"/>
      <c r="K900" s="23"/>
      <c r="L900" s="23"/>
      <c r="M900" s="149"/>
      <c r="N900" s="24"/>
      <c r="O900" s="24"/>
      <c r="P900" s="24"/>
      <c r="Q900" s="24"/>
      <c r="R900" s="271"/>
      <c r="S900" s="182" t="str">
        <f t="shared" ca="1" si="54"/>
        <v/>
      </c>
      <c r="T900" s="272">
        <f t="shared" ca="1" si="55"/>
        <v>0</v>
      </c>
      <c r="U900" s="184">
        <f t="shared" si="56"/>
        <v>0</v>
      </c>
      <c r="V900" s="277"/>
      <c r="W900" s="42"/>
      <c r="X900" s="42"/>
      <c r="Y900" s="42"/>
      <c r="Z900" s="42"/>
      <c r="AA900" s="42"/>
      <c r="AB900" s="42"/>
      <c r="AC900" s="42"/>
      <c r="AD900" s="42"/>
      <c r="AE900" s="42"/>
      <c r="AF900" s="42"/>
      <c r="AG900" s="42"/>
      <c r="AH900" s="42"/>
      <c r="AI900" s="42"/>
      <c r="AJ900" s="42"/>
    </row>
    <row r="901" spans="1:36" x14ac:dyDescent="0.3">
      <c r="A901" s="55">
        <f t="shared" si="57"/>
        <v>883</v>
      </c>
      <c r="B901" s="23"/>
      <c r="C901" s="23"/>
      <c r="D901" s="23"/>
      <c r="E901" s="35"/>
      <c r="F901" s="23"/>
      <c r="G901" s="23"/>
      <c r="H901" s="23"/>
      <c r="I901" s="23"/>
      <c r="J901" s="23"/>
      <c r="K901" s="23"/>
      <c r="L901" s="23"/>
      <c r="M901" s="149"/>
      <c r="N901" s="24"/>
      <c r="O901" s="24"/>
      <c r="P901" s="24"/>
      <c r="Q901" s="24"/>
      <c r="R901" s="271"/>
      <c r="S901" s="182" t="str">
        <f t="shared" ca="1" si="54"/>
        <v/>
      </c>
      <c r="T901" s="272">
        <f t="shared" ca="1" si="55"/>
        <v>0</v>
      </c>
      <c r="U901" s="184">
        <f t="shared" si="56"/>
        <v>0</v>
      </c>
      <c r="V901" s="277"/>
      <c r="W901" s="42"/>
      <c r="X901" s="42"/>
      <c r="Y901" s="42"/>
      <c r="Z901" s="42"/>
      <c r="AA901" s="42"/>
      <c r="AB901" s="42"/>
      <c r="AC901" s="42"/>
      <c r="AD901" s="42"/>
      <c r="AE901" s="42"/>
      <c r="AF901" s="42"/>
      <c r="AG901" s="42"/>
      <c r="AH901" s="42"/>
      <c r="AI901" s="42"/>
      <c r="AJ901" s="42"/>
    </row>
    <row r="902" spans="1:36" x14ac:dyDescent="0.3">
      <c r="A902" s="55">
        <f t="shared" si="57"/>
        <v>884</v>
      </c>
      <c r="B902" s="23"/>
      <c r="C902" s="23"/>
      <c r="D902" s="23"/>
      <c r="E902" s="35"/>
      <c r="F902" s="23"/>
      <c r="G902" s="23"/>
      <c r="H902" s="23"/>
      <c r="I902" s="23"/>
      <c r="J902" s="23"/>
      <c r="K902" s="23"/>
      <c r="L902" s="23"/>
      <c r="M902" s="149"/>
      <c r="N902" s="24"/>
      <c r="O902" s="24"/>
      <c r="P902" s="24"/>
      <c r="Q902" s="24"/>
      <c r="R902" s="271"/>
      <c r="S902" s="182" t="str">
        <f t="shared" ca="1" si="54"/>
        <v/>
      </c>
      <c r="T902" s="272">
        <f t="shared" ca="1" si="55"/>
        <v>0</v>
      </c>
      <c r="U902" s="184">
        <f t="shared" si="56"/>
        <v>0</v>
      </c>
      <c r="V902" s="277"/>
      <c r="W902" s="42"/>
      <c r="X902" s="42"/>
      <c r="Y902" s="42"/>
      <c r="Z902" s="42"/>
      <c r="AA902" s="42"/>
      <c r="AB902" s="42"/>
      <c r="AC902" s="42"/>
      <c r="AD902" s="42"/>
      <c r="AE902" s="42"/>
      <c r="AF902" s="42"/>
      <c r="AG902" s="42"/>
      <c r="AH902" s="42"/>
      <c r="AI902" s="42"/>
      <c r="AJ902" s="42"/>
    </row>
    <row r="903" spans="1:36" x14ac:dyDescent="0.3">
      <c r="A903" s="55">
        <f t="shared" si="57"/>
        <v>885</v>
      </c>
      <c r="B903" s="23"/>
      <c r="C903" s="23"/>
      <c r="D903" s="23"/>
      <c r="E903" s="35"/>
      <c r="F903" s="23"/>
      <c r="G903" s="23"/>
      <c r="H903" s="23"/>
      <c r="I903" s="23"/>
      <c r="J903" s="23"/>
      <c r="K903" s="23"/>
      <c r="L903" s="23"/>
      <c r="M903" s="149"/>
      <c r="N903" s="24"/>
      <c r="O903" s="24"/>
      <c r="P903" s="24"/>
      <c r="Q903" s="24"/>
      <c r="R903" s="271"/>
      <c r="S903" s="182" t="str">
        <f t="shared" ca="1" si="54"/>
        <v/>
      </c>
      <c r="T903" s="272">
        <f t="shared" ca="1" si="55"/>
        <v>0</v>
      </c>
      <c r="U903" s="184">
        <f t="shared" si="56"/>
        <v>0</v>
      </c>
      <c r="V903" s="277"/>
      <c r="W903" s="42"/>
      <c r="X903" s="42"/>
      <c r="Y903" s="42"/>
      <c r="Z903" s="42"/>
      <c r="AA903" s="42"/>
      <c r="AB903" s="42"/>
      <c r="AC903" s="42"/>
      <c r="AD903" s="42"/>
      <c r="AE903" s="42"/>
      <c r="AF903" s="42"/>
      <c r="AG903" s="42"/>
      <c r="AH903" s="42"/>
      <c r="AI903" s="42"/>
      <c r="AJ903" s="42"/>
    </row>
    <row r="904" spans="1:36" x14ac:dyDescent="0.3">
      <c r="A904" s="55">
        <f t="shared" si="57"/>
        <v>886</v>
      </c>
      <c r="B904" s="23"/>
      <c r="C904" s="23"/>
      <c r="D904" s="23"/>
      <c r="E904" s="35"/>
      <c r="F904" s="23"/>
      <c r="G904" s="23"/>
      <c r="H904" s="23"/>
      <c r="I904" s="23"/>
      <c r="J904" s="23"/>
      <c r="K904" s="23"/>
      <c r="L904" s="23"/>
      <c r="M904" s="149"/>
      <c r="N904" s="24"/>
      <c r="O904" s="24"/>
      <c r="P904" s="24"/>
      <c r="Q904" s="24"/>
      <c r="R904" s="271"/>
      <c r="S904" s="182" t="str">
        <f t="shared" ca="1" si="54"/>
        <v/>
      </c>
      <c r="T904" s="272">
        <f t="shared" ca="1" si="55"/>
        <v>0</v>
      </c>
      <c r="U904" s="184">
        <f t="shared" si="56"/>
        <v>0</v>
      </c>
      <c r="V904" s="277"/>
      <c r="W904" s="42"/>
      <c r="X904" s="42"/>
      <c r="Y904" s="42"/>
      <c r="Z904" s="42"/>
      <c r="AA904" s="42"/>
      <c r="AB904" s="42"/>
      <c r="AC904" s="42"/>
      <c r="AD904" s="42"/>
      <c r="AE904" s="42"/>
      <c r="AF904" s="42"/>
      <c r="AG904" s="42"/>
      <c r="AH904" s="42"/>
      <c r="AI904" s="42"/>
      <c r="AJ904" s="42"/>
    </row>
    <row r="905" spans="1:36" x14ac:dyDescent="0.3">
      <c r="A905" s="55">
        <f t="shared" si="57"/>
        <v>887</v>
      </c>
      <c r="B905" s="23"/>
      <c r="C905" s="23"/>
      <c r="D905" s="23"/>
      <c r="E905" s="35"/>
      <c r="F905" s="23"/>
      <c r="G905" s="23"/>
      <c r="H905" s="23"/>
      <c r="I905" s="23"/>
      <c r="J905" s="23"/>
      <c r="K905" s="23"/>
      <c r="L905" s="23"/>
      <c r="M905" s="149"/>
      <c r="N905" s="24"/>
      <c r="O905" s="24"/>
      <c r="P905" s="24"/>
      <c r="Q905" s="24"/>
      <c r="R905" s="271"/>
      <c r="S905" s="182" t="str">
        <f t="shared" ca="1" si="54"/>
        <v/>
      </c>
      <c r="T905" s="272">
        <f t="shared" ca="1" si="55"/>
        <v>0</v>
      </c>
      <c r="U905" s="184">
        <f t="shared" si="56"/>
        <v>0</v>
      </c>
      <c r="V905" s="277"/>
      <c r="W905" s="42"/>
      <c r="X905" s="42"/>
      <c r="Y905" s="42"/>
      <c r="Z905" s="42"/>
      <c r="AA905" s="42"/>
      <c r="AB905" s="42"/>
      <c r="AC905" s="42"/>
      <c r="AD905" s="42"/>
      <c r="AE905" s="42"/>
      <c r="AF905" s="42"/>
      <c r="AG905" s="42"/>
      <c r="AH905" s="42"/>
      <c r="AI905" s="42"/>
      <c r="AJ905" s="42"/>
    </row>
    <row r="906" spans="1:36" x14ac:dyDescent="0.3">
      <c r="A906" s="55">
        <f t="shared" si="57"/>
        <v>888</v>
      </c>
      <c r="B906" s="23"/>
      <c r="C906" s="23"/>
      <c r="D906" s="23"/>
      <c r="E906" s="35"/>
      <c r="F906" s="23"/>
      <c r="G906" s="23"/>
      <c r="H906" s="23"/>
      <c r="I906" s="23"/>
      <c r="J906" s="23"/>
      <c r="K906" s="23"/>
      <c r="L906" s="23"/>
      <c r="M906" s="149"/>
      <c r="N906" s="24"/>
      <c r="O906" s="24"/>
      <c r="P906" s="24"/>
      <c r="Q906" s="24"/>
      <c r="R906" s="271"/>
      <c r="S906" s="182" t="str">
        <f t="shared" ca="1" si="54"/>
        <v/>
      </c>
      <c r="T906" s="272">
        <f t="shared" ca="1" si="55"/>
        <v>0</v>
      </c>
      <c r="U906" s="184">
        <f t="shared" si="56"/>
        <v>0</v>
      </c>
      <c r="V906" s="277"/>
      <c r="W906" s="42"/>
      <c r="X906" s="42"/>
      <c r="Y906" s="42"/>
      <c r="Z906" s="42"/>
      <c r="AA906" s="42"/>
      <c r="AB906" s="42"/>
      <c r="AC906" s="42"/>
      <c r="AD906" s="42"/>
      <c r="AE906" s="42"/>
      <c r="AF906" s="42"/>
      <c r="AG906" s="42"/>
      <c r="AH906" s="42"/>
      <c r="AI906" s="42"/>
      <c r="AJ906" s="42"/>
    </row>
    <row r="907" spans="1:36" x14ac:dyDescent="0.3">
      <c r="A907" s="55">
        <f t="shared" si="57"/>
        <v>889</v>
      </c>
      <c r="B907" s="23"/>
      <c r="C907" s="23"/>
      <c r="D907" s="23"/>
      <c r="E907" s="35"/>
      <c r="F907" s="23"/>
      <c r="G907" s="23"/>
      <c r="H907" s="23"/>
      <c r="I907" s="23"/>
      <c r="J907" s="23"/>
      <c r="K907" s="23"/>
      <c r="L907" s="23"/>
      <c r="M907" s="149"/>
      <c r="N907" s="24"/>
      <c r="O907" s="24"/>
      <c r="P907" s="24"/>
      <c r="Q907" s="24"/>
      <c r="R907" s="271"/>
      <c r="S907" s="182" t="str">
        <f t="shared" ca="1" si="54"/>
        <v/>
      </c>
      <c r="T907" s="272">
        <f t="shared" ca="1" si="55"/>
        <v>0</v>
      </c>
      <c r="U907" s="184">
        <f t="shared" si="56"/>
        <v>0</v>
      </c>
      <c r="V907" s="277"/>
      <c r="W907" s="42"/>
      <c r="X907" s="42"/>
      <c r="Y907" s="42"/>
      <c r="Z907" s="42"/>
      <c r="AA907" s="42"/>
      <c r="AB907" s="42"/>
      <c r="AC907" s="42"/>
      <c r="AD907" s="42"/>
      <c r="AE907" s="42"/>
      <c r="AF907" s="42"/>
      <c r="AG907" s="42"/>
      <c r="AH907" s="42"/>
      <c r="AI907" s="42"/>
      <c r="AJ907" s="42"/>
    </row>
    <row r="908" spans="1:36" x14ac:dyDescent="0.3">
      <c r="A908" s="55">
        <f t="shared" si="57"/>
        <v>890</v>
      </c>
      <c r="B908" s="23"/>
      <c r="C908" s="23"/>
      <c r="D908" s="23"/>
      <c r="E908" s="35"/>
      <c r="F908" s="23"/>
      <c r="G908" s="23"/>
      <c r="H908" s="23"/>
      <c r="I908" s="23"/>
      <c r="J908" s="23"/>
      <c r="K908" s="23"/>
      <c r="L908" s="23"/>
      <c r="M908" s="149"/>
      <c r="N908" s="24"/>
      <c r="O908" s="24"/>
      <c r="P908" s="24"/>
      <c r="Q908" s="24"/>
      <c r="R908" s="271"/>
      <c r="S908" s="182" t="str">
        <f t="shared" ca="1" si="54"/>
        <v/>
      </c>
      <c r="T908" s="272">
        <f t="shared" ca="1" si="55"/>
        <v>0</v>
      </c>
      <c r="U908" s="184">
        <f t="shared" si="56"/>
        <v>0</v>
      </c>
      <c r="V908" s="277"/>
      <c r="W908" s="42"/>
      <c r="X908" s="42"/>
      <c r="Y908" s="42"/>
      <c r="Z908" s="42"/>
      <c r="AA908" s="42"/>
      <c r="AB908" s="42"/>
      <c r="AC908" s="42"/>
      <c r="AD908" s="42"/>
      <c r="AE908" s="42"/>
      <c r="AF908" s="42"/>
      <c r="AG908" s="42"/>
      <c r="AH908" s="42"/>
      <c r="AI908" s="42"/>
      <c r="AJ908" s="42"/>
    </row>
    <row r="909" spans="1:36" x14ac:dyDescent="0.3">
      <c r="A909" s="55">
        <f t="shared" si="57"/>
        <v>891</v>
      </c>
      <c r="B909" s="23"/>
      <c r="C909" s="23"/>
      <c r="D909" s="23"/>
      <c r="E909" s="35"/>
      <c r="F909" s="23"/>
      <c r="G909" s="23"/>
      <c r="H909" s="23"/>
      <c r="I909" s="23"/>
      <c r="J909" s="23"/>
      <c r="K909" s="23"/>
      <c r="L909" s="23"/>
      <c r="M909" s="149"/>
      <c r="N909" s="24"/>
      <c r="O909" s="24"/>
      <c r="P909" s="24"/>
      <c r="Q909" s="24"/>
      <c r="R909" s="271"/>
      <c r="S909" s="182" t="str">
        <f t="shared" ca="1" si="54"/>
        <v/>
      </c>
      <c r="T909" s="272">
        <f t="shared" ca="1" si="55"/>
        <v>0</v>
      </c>
      <c r="U909" s="184">
        <f t="shared" si="56"/>
        <v>0</v>
      </c>
      <c r="V909" s="277"/>
      <c r="W909" s="42"/>
      <c r="X909" s="42"/>
      <c r="Y909" s="42"/>
      <c r="Z909" s="42"/>
      <c r="AA909" s="42"/>
      <c r="AB909" s="42"/>
      <c r="AC909" s="42"/>
      <c r="AD909" s="42"/>
      <c r="AE909" s="42"/>
      <c r="AF909" s="42"/>
      <c r="AG909" s="42"/>
      <c r="AH909" s="42"/>
      <c r="AI909" s="42"/>
      <c r="AJ909" s="42"/>
    </row>
    <row r="910" spans="1:36" x14ac:dyDescent="0.3">
      <c r="A910" s="55">
        <f t="shared" si="57"/>
        <v>892</v>
      </c>
      <c r="B910" s="23"/>
      <c r="C910" s="23"/>
      <c r="D910" s="23"/>
      <c r="E910" s="35"/>
      <c r="F910" s="23"/>
      <c r="G910" s="23"/>
      <c r="H910" s="23"/>
      <c r="I910" s="23"/>
      <c r="J910" s="23"/>
      <c r="K910" s="23"/>
      <c r="L910" s="23"/>
      <c r="M910" s="149"/>
      <c r="N910" s="24"/>
      <c r="O910" s="24"/>
      <c r="P910" s="24"/>
      <c r="Q910" s="24"/>
      <c r="R910" s="271"/>
      <c r="S910" s="182" t="str">
        <f t="shared" ca="1" si="54"/>
        <v/>
      </c>
      <c r="T910" s="272">
        <f t="shared" ca="1" si="55"/>
        <v>0</v>
      </c>
      <c r="U910" s="184">
        <f t="shared" si="56"/>
        <v>0</v>
      </c>
      <c r="V910" s="277"/>
      <c r="W910" s="42"/>
      <c r="X910" s="42"/>
      <c r="Y910" s="42"/>
      <c r="Z910" s="42"/>
      <c r="AA910" s="42"/>
      <c r="AB910" s="42"/>
      <c r="AC910" s="42"/>
      <c r="AD910" s="42"/>
      <c r="AE910" s="42"/>
      <c r="AF910" s="42"/>
      <c r="AG910" s="42"/>
      <c r="AH910" s="42"/>
      <c r="AI910" s="42"/>
      <c r="AJ910" s="42"/>
    </row>
    <row r="911" spans="1:36" x14ac:dyDescent="0.3">
      <c r="A911" s="55">
        <f t="shared" si="57"/>
        <v>893</v>
      </c>
      <c r="B911" s="23"/>
      <c r="C911" s="23"/>
      <c r="D911" s="23"/>
      <c r="E911" s="35"/>
      <c r="F911" s="23"/>
      <c r="G911" s="23"/>
      <c r="H911" s="23"/>
      <c r="I911" s="23"/>
      <c r="J911" s="23"/>
      <c r="K911" s="23"/>
      <c r="L911" s="23"/>
      <c r="M911" s="149"/>
      <c r="N911" s="24"/>
      <c r="O911" s="24"/>
      <c r="P911" s="24"/>
      <c r="Q911" s="24"/>
      <c r="R911" s="271"/>
      <c r="S911" s="182" t="str">
        <f t="shared" ca="1" si="54"/>
        <v/>
      </c>
      <c r="T911" s="272">
        <f t="shared" ca="1" si="55"/>
        <v>0</v>
      </c>
      <c r="U911" s="184">
        <f t="shared" si="56"/>
        <v>0</v>
      </c>
      <c r="V911" s="277"/>
      <c r="W911" s="42"/>
      <c r="X911" s="42"/>
      <c r="Y911" s="42"/>
      <c r="Z911" s="42"/>
      <c r="AA911" s="42"/>
      <c r="AB911" s="42"/>
      <c r="AC911" s="42"/>
      <c r="AD911" s="42"/>
      <c r="AE911" s="42"/>
      <c r="AF911" s="42"/>
      <c r="AG911" s="42"/>
      <c r="AH911" s="42"/>
      <c r="AI911" s="42"/>
      <c r="AJ911" s="42"/>
    </row>
    <row r="912" spans="1:36" x14ac:dyDescent="0.3">
      <c r="A912" s="55">
        <f t="shared" si="57"/>
        <v>894</v>
      </c>
      <c r="B912" s="23"/>
      <c r="C912" s="23"/>
      <c r="D912" s="23"/>
      <c r="E912" s="35"/>
      <c r="F912" s="23"/>
      <c r="G912" s="23"/>
      <c r="H912" s="23"/>
      <c r="I912" s="23"/>
      <c r="J912" s="23"/>
      <c r="K912" s="23"/>
      <c r="L912" s="23"/>
      <c r="M912" s="149"/>
      <c r="N912" s="24"/>
      <c r="O912" s="24"/>
      <c r="P912" s="24"/>
      <c r="Q912" s="24"/>
      <c r="R912" s="271"/>
      <c r="S912" s="182" t="str">
        <f t="shared" ca="1" si="54"/>
        <v/>
      </c>
      <c r="T912" s="272">
        <f t="shared" ca="1" si="55"/>
        <v>0</v>
      </c>
      <c r="U912" s="184">
        <f t="shared" si="56"/>
        <v>0</v>
      </c>
      <c r="V912" s="277"/>
      <c r="W912" s="42"/>
      <c r="X912" s="42"/>
      <c r="Y912" s="42"/>
      <c r="Z912" s="42"/>
      <c r="AA912" s="42"/>
      <c r="AB912" s="42"/>
      <c r="AC912" s="42"/>
      <c r="AD912" s="42"/>
      <c r="AE912" s="42"/>
      <c r="AF912" s="42"/>
      <c r="AG912" s="42"/>
      <c r="AH912" s="42"/>
      <c r="AI912" s="42"/>
      <c r="AJ912" s="42"/>
    </row>
    <row r="913" spans="1:36" x14ac:dyDescent="0.3">
      <c r="A913" s="55">
        <f t="shared" si="57"/>
        <v>895</v>
      </c>
      <c r="B913" s="23"/>
      <c r="C913" s="23"/>
      <c r="D913" s="23"/>
      <c r="E913" s="35"/>
      <c r="F913" s="23"/>
      <c r="G913" s="23"/>
      <c r="H913" s="23"/>
      <c r="I913" s="23"/>
      <c r="J913" s="23"/>
      <c r="K913" s="23"/>
      <c r="L913" s="23"/>
      <c r="M913" s="149"/>
      <c r="N913" s="24"/>
      <c r="O913" s="24"/>
      <c r="P913" s="24"/>
      <c r="Q913" s="24"/>
      <c r="R913" s="271"/>
      <c r="S913" s="182" t="str">
        <f t="shared" ca="1" si="54"/>
        <v/>
      </c>
      <c r="T913" s="272">
        <f t="shared" ca="1" si="55"/>
        <v>0</v>
      </c>
      <c r="U913" s="184">
        <f t="shared" si="56"/>
        <v>0</v>
      </c>
      <c r="V913" s="277"/>
      <c r="W913" s="42"/>
      <c r="X913" s="42"/>
      <c r="Y913" s="42"/>
      <c r="Z913" s="42"/>
      <c r="AA913" s="42"/>
      <c r="AB913" s="42"/>
      <c r="AC913" s="42"/>
      <c r="AD913" s="42"/>
      <c r="AE913" s="42"/>
      <c r="AF913" s="42"/>
      <c r="AG913" s="42"/>
      <c r="AH913" s="42"/>
      <c r="AI913" s="42"/>
      <c r="AJ913" s="42"/>
    </row>
    <row r="914" spans="1:36" x14ac:dyDescent="0.3">
      <c r="A914" s="55">
        <f t="shared" si="57"/>
        <v>896</v>
      </c>
      <c r="B914" s="23"/>
      <c r="C914" s="23"/>
      <c r="D914" s="23"/>
      <c r="E914" s="35"/>
      <c r="F914" s="23"/>
      <c r="G914" s="23"/>
      <c r="H914" s="23"/>
      <c r="I914" s="23"/>
      <c r="J914" s="23"/>
      <c r="K914" s="23"/>
      <c r="L914" s="23"/>
      <c r="M914" s="149"/>
      <c r="N914" s="24"/>
      <c r="O914" s="24"/>
      <c r="P914" s="24"/>
      <c r="Q914" s="24"/>
      <c r="R914" s="271"/>
      <c r="S914" s="182" t="str">
        <f t="shared" ca="1" si="54"/>
        <v/>
      </c>
      <c r="T914" s="272">
        <f t="shared" ca="1" si="55"/>
        <v>0</v>
      </c>
      <c r="U914" s="184">
        <f t="shared" si="56"/>
        <v>0</v>
      </c>
      <c r="V914" s="277"/>
      <c r="W914" s="42"/>
      <c r="X914" s="42"/>
      <c r="Y914" s="42"/>
      <c r="Z914" s="42"/>
      <c r="AA914" s="42"/>
      <c r="AB914" s="42"/>
      <c r="AC914" s="42"/>
      <c r="AD914" s="42"/>
      <c r="AE914" s="42"/>
      <c r="AF914" s="42"/>
      <c r="AG914" s="42"/>
      <c r="AH914" s="42"/>
      <c r="AI914" s="42"/>
      <c r="AJ914" s="42"/>
    </row>
    <row r="915" spans="1:36" x14ac:dyDescent="0.3">
      <c r="A915" s="55">
        <f t="shared" si="57"/>
        <v>897</v>
      </c>
      <c r="B915" s="23"/>
      <c r="C915" s="23"/>
      <c r="D915" s="23"/>
      <c r="E915" s="35"/>
      <c r="F915" s="23"/>
      <c r="G915" s="23"/>
      <c r="H915" s="23"/>
      <c r="I915" s="23"/>
      <c r="J915" s="23"/>
      <c r="K915" s="23"/>
      <c r="L915" s="23"/>
      <c r="M915" s="149"/>
      <c r="N915" s="24"/>
      <c r="O915" s="24"/>
      <c r="P915" s="24"/>
      <c r="Q915" s="24"/>
      <c r="R915" s="271"/>
      <c r="S915" s="182" t="str">
        <f t="shared" ref="S915:S978" ca="1" si="58">IF(AND(T915&gt;14,T915&lt;35,OR($G915="African",$G915="Coloured",$G915="Indian")),"Yes","")</f>
        <v/>
      </c>
      <c r="T915" s="272">
        <f t="shared" ref="T915:T978" ca="1" si="59">IFERROR(((NOW()-DATE(U915&amp;LEFT($E915,2),MID($E915,3,2),MID($E915,5,2)))/365),0)</f>
        <v>0</v>
      </c>
      <c r="U915" s="184">
        <f t="shared" ref="U915:U978" si="60">IFERROR(IF(VALUE(LEFT($E915,2))&lt;25,20,19),0)</f>
        <v>0</v>
      </c>
      <c r="V915" s="277"/>
      <c r="W915" s="42"/>
      <c r="X915" s="42"/>
      <c r="Y915" s="42"/>
      <c r="Z915" s="42"/>
      <c r="AA915" s="42"/>
      <c r="AB915" s="42"/>
      <c r="AC915" s="42"/>
      <c r="AD915" s="42"/>
      <c r="AE915" s="42"/>
      <c r="AF915" s="42"/>
      <c r="AG915" s="42"/>
      <c r="AH915" s="42"/>
      <c r="AI915" s="42"/>
      <c r="AJ915" s="42"/>
    </row>
    <row r="916" spans="1:36" x14ac:dyDescent="0.3">
      <c r="A916" s="55">
        <f t="shared" si="57"/>
        <v>898</v>
      </c>
      <c r="B916" s="23"/>
      <c r="C916" s="23"/>
      <c r="D916" s="23"/>
      <c r="E916" s="35"/>
      <c r="F916" s="23"/>
      <c r="G916" s="23"/>
      <c r="H916" s="23"/>
      <c r="I916" s="23"/>
      <c r="J916" s="23"/>
      <c r="K916" s="23"/>
      <c r="L916" s="23"/>
      <c r="M916" s="149"/>
      <c r="N916" s="24"/>
      <c r="O916" s="24"/>
      <c r="P916" s="24"/>
      <c r="Q916" s="24"/>
      <c r="R916" s="271"/>
      <c r="S916" s="182" t="str">
        <f t="shared" ca="1" si="58"/>
        <v/>
      </c>
      <c r="T916" s="272">
        <f t="shared" ca="1" si="59"/>
        <v>0</v>
      </c>
      <c r="U916" s="184">
        <f t="shared" si="60"/>
        <v>0</v>
      </c>
      <c r="V916" s="277"/>
      <c r="W916" s="42"/>
      <c r="X916" s="42"/>
      <c r="Y916" s="42"/>
      <c r="Z916" s="42"/>
      <c r="AA916" s="42"/>
      <c r="AB916" s="42"/>
      <c r="AC916" s="42"/>
      <c r="AD916" s="42"/>
      <c r="AE916" s="42"/>
      <c r="AF916" s="42"/>
      <c r="AG916" s="42"/>
      <c r="AH916" s="42"/>
      <c r="AI916" s="42"/>
      <c r="AJ916" s="42"/>
    </row>
    <row r="917" spans="1:36" x14ac:dyDescent="0.3">
      <c r="A917" s="55">
        <f t="shared" ref="A917:A980" si="61">A916+1</f>
        <v>899</v>
      </c>
      <c r="B917" s="23"/>
      <c r="C917" s="23"/>
      <c r="D917" s="23"/>
      <c r="E917" s="35"/>
      <c r="F917" s="23"/>
      <c r="G917" s="23"/>
      <c r="H917" s="23"/>
      <c r="I917" s="23"/>
      <c r="J917" s="23"/>
      <c r="K917" s="23"/>
      <c r="L917" s="23"/>
      <c r="M917" s="149"/>
      <c r="N917" s="24"/>
      <c r="O917" s="24"/>
      <c r="P917" s="24"/>
      <c r="Q917" s="24"/>
      <c r="R917" s="271"/>
      <c r="S917" s="182" t="str">
        <f t="shared" ca="1" si="58"/>
        <v/>
      </c>
      <c r="T917" s="272">
        <f t="shared" ca="1" si="59"/>
        <v>0</v>
      </c>
      <c r="U917" s="184">
        <f t="shared" si="60"/>
        <v>0</v>
      </c>
      <c r="V917" s="277"/>
      <c r="W917" s="42"/>
      <c r="X917" s="42"/>
      <c r="Y917" s="42"/>
      <c r="Z917" s="42"/>
      <c r="AA917" s="42"/>
      <c r="AB917" s="42"/>
      <c r="AC917" s="42"/>
      <c r="AD917" s="42"/>
      <c r="AE917" s="42"/>
      <c r="AF917" s="42"/>
      <c r="AG917" s="42"/>
      <c r="AH917" s="42"/>
      <c r="AI917" s="42"/>
      <c r="AJ917" s="42"/>
    </row>
    <row r="918" spans="1:36" x14ac:dyDescent="0.3">
      <c r="A918" s="55">
        <f t="shared" si="61"/>
        <v>900</v>
      </c>
      <c r="B918" s="23"/>
      <c r="C918" s="23"/>
      <c r="D918" s="23"/>
      <c r="E918" s="35"/>
      <c r="F918" s="23"/>
      <c r="G918" s="23"/>
      <c r="H918" s="23"/>
      <c r="I918" s="23"/>
      <c r="J918" s="23"/>
      <c r="K918" s="23"/>
      <c r="L918" s="23"/>
      <c r="M918" s="149"/>
      <c r="N918" s="24"/>
      <c r="O918" s="24"/>
      <c r="P918" s="24"/>
      <c r="Q918" s="24"/>
      <c r="R918" s="271"/>
      <c r="S918" s="182" t="str">
        <f t="shared" ca="1" si="58"/>
        <v/>
      </c>
      <c r="T918" s="272">
        <f t="shared" ca="1" si="59"/>
        <v>0</v>
      </c>
      <c r="U918" s="184">
        <f t="shared" si="60"/>
        <v>0</v>
      </c>
      <c r="V918" s="277"/>
      <c r="W918" s="42"/>
      <c r="X918" s="42"/>
      <c r="Y918" s="42"/>
      <c r="Z918" s="42"/>
      <c r="AA918" s="42"/>
      <c r="AB918" s="42"/>
      <c r="AC918" s="42"/>
      <c r="AD918" s="42"/>
      <c r="AE918" s="42"/>
      <c r="AF918" s="42"/>
      <c r="AG918" s="42"/>
      <c r="AH918" s="42"/>
      <c r="AI918" s="42"/>
      <c r="AJ918" s="42"/>
    </row>
    <row r="919" spans="1:36" x14ac:dyDescent="0.3">
      <c r="A919" s="55">
        <f t="shared" si="61"/>
        <v>901</v>
      </c>
      <c r="B919" s="23"/>
      <c r="C919" s="23"/>
      <c r="D919" s="23"/>
      <c r="E919" s="35"/>
      <c r="F919" s="23"/>
      <c r="G919" s="23"/>
      <c r="H919" s="23"/>
      <c r="I919" s="23"/>
      <c r="J919" s="23"/>
      <c r="K919" s="23"/>
      <c r="L919" s="23"/>
      <c r="M919" s="149"/>
      <c r="N919" s="24"/>
      <c r="O919" s="24"/>
      <c r="P919" s="24"/>
      <c r="Q919" s="24"/>
      <c r="R919" s="271"/>
      <c r="S919" s="182" t="str">
        <f t="shared" ca="1" si="58"/>
        <v/>
      </c>
      <c r="T919" s="272">
        <f t="shared" ca="1" si="59"/>
        <v>0</v>
      </c>
      <c r="U919" s="184">
        <f t="shared" si="60"/>
        <v>0</v>
      </c>
      <c r="V919" s="277"/>
      <c r="W919" s="42"/>
      <c r="X919" s="42"/>
      <c r="Y919" s="42"/>
      <c r="Z919" s="42"/>
      <c r="AA919" s="42"/>
      <c r="AB919" s="42"/>
      <c r="AC919" s="42"/>
      <c r="AD919" s="42"/>
      <c r="AE919" s="42"/>
      <c r="AF919" s="42"/>
      <c r="AG919" s="42"/>
      <c r="AH919" s="42"/>
      <c r="AI919" s="42"/>
      <c r="AJ919" s="42"/>
    </row>
    <row r="920" spans="1:36" x14ac:dyDescent="0.3">
      <c r="A920" s="55">
        <f t="shared" si="61"/>
        <v>902</v>
      </c>
      <c r="B920" s="23"/>
      <c r="C920" s="23"/>
      <c r="D920" s="23"/>
      <c r="E920" s="35"/>
      <c r="F920" s="23"/>
      <c r="G920" s="23"/>
      <c r="H920" s="23"/>
      <c r="I920" s="23"/>
      <c r="J920" s="23"/>
      <c r="K920" s="23"/>
      <c r="L920" s="23"/>
      <c r="M920" s="149"/>
      <c r="N920" s="24"/>
      <c r="O920" s="24"/>
      <c r="P920" s="24"/>
      <c r="Q920" s="24"/>
      <c r="R920" s="271"/>
      <c r="S920" s="182" t="str">
        <f t="shared" ca="1" si="58"/>
        <v/>
      </c>
      <c r="T920" s="272">
        <f t="shared" ca="1" si="59"/>
        <v>0</v>
      </c>
      <c r="U920" s="184">
        <f t="shared" si="60"/>
        <v>0</v>
      </c>
      <c r="V920" s="277"/>
      <c r="W920" s="42"/>
      <c r="X920" s="42"/>
      <c r="Y920" s="42"/>
      <c r="Z920" s="42"/>
      <c r="AA920" s="42"/>
      <c r="AB920" s="42"/>
      <c r="AC920" s="42"/>
      <c r="AD920" s="42"/>
      <c r="AE920" s="42"/>
      <c r="AF920" s="42"/>
      <c r="AG920" s="42"/>
      <c r="AH920" s="42"/>
      <c r="AI920" s="42"/>
      <c r="AJ920" s="42"/>
    </row>
    <row r="921" spans="1:36" x14ac:dyDescent="0.3">
      <c r="A921" s="55">
        <f t="shared" si="61"/>
        <v>903</v>
      </c>
      <c r="B921" s="23"/>
      <c r="C921" s="23"/>
      <c r="D921" s="23"/>
      <c r="E921" s="35"/>
      <c r="F921" s="23"/>
      <c r="G921" s="23"/>
      <c r="H921" s="23"/>
      <c r="I921" s="23"/>
      <c r="J921" s="23"/>
      <c r="K921" s="23"/>
      <c r="L921" s="23"/>
      <c r="M921" s="149"/>
      <c r="N921" s="24"/>
      <c r="O921" s="24"/>
      <c r="P921" s="24"/>
      <c r="Q921" s="24"/>
      <c r="R921" s="271"/>
      <c r="S921" s="182" t="str">
        <f t="shared" ca="1" si="58"/>
        <v/>
      </c>
      <c r="T921" s="272">
        <f t="shared" ca="1" si="59"/>
        <v>0</v>
      </c>
      <c r="U921" s="184">
        <f t="shared" si="60"/>
        <v>0</v>
      </c>
      <c r="V921" s="277"/>
      <c r="W921" s="42"/>
      <c r="X921" s="42"/>
      <c r="Y921" s="42"/>
      <c r="Z921" s="42"/>
      <c r="AA921" s="42"/>
      <c r="AB921" s="42"/>
      <c r="AC921" s="42"/>
      <c r="AD921" s="42"/>
      <c r="AE921" s="42"/>
      <c r="AF921" s="42"/>
      <c r="AG921" s="42"/>
      <c r="AH921" s="42"/>
      <c r="AI921" s="42"/>
      <c r="AJ921" s="42"/>
    </row>
    <row r="922" spans="1:36" x14ac:dyDescent="0.3">
      <c r="A922" s="55">
        <f t="shared" si="61"/>
        <v>904</v>
      </c>
      <c r="B922" s="23"/>
      <c r="C922" s="23"/>
      <c r="D922" s="23"/>
      <c r="E922" s="35"/>
      <c r="F922" s="23"/>
      <c r="G922" s="23"/>
      <c r="H922" s="23"/>
      <c r="I922" s="23"/>
      <c r="J922" s="23"/>
      <c r="K922" s="23"/>
      <c r="L922" s="23"/>
      <c r="M922" s="149"/>
      <c r="N922" s="24"/>
      <c r="O922" s="24"/>
      <c r="P922" s="24"/>
      <c r="Q922" s="24"/>
      <c r="R922" s="271"/>
      <c r="S922" s="182" t="str">
        <f t="shared" ca="1" si="58"/>
        <v/>
      </c>
      <c r="T922" s="272">
        <f t="shared" ca="1" si="59"/>
        <v>0</v>
      </c>
      <c r="U922" s="184">
        <f t="shared" si="60"/>
        <v>0</v>
      </c>
      <c r="V922" s="277"/>
      <c r="W922" s="42"/>
      <c r="X922" s="42"/>
      <c r="Y922" s="42"/>
      <c r="Z922" s="42"/>
      <c r="AA922" s="42"/>
      <c r="AB922" s="42"/>
      <c r="AC922" s="42"/>
      <c r="AD922" s="42"/>
      <c r="AE922" s="42"/>
      <c r="AF922" s="42"/>
      <c r="AG922" s="42"/>
      <c r="AH922" s="42"/>
      <c r="AI922" s="42"/>
      <c r="AJ922" s="42"/>
    </row>
    <row r="923" spans="1:36" x14ac:dyDescent="0.3">
      <c r="A923" s="55">
        <f t="shared" si="61"/>
        <v>905</v>
      </c>
      <c r="B923" s="23"/>
      <c r="C923" s="23"/>
      <c r="D923" s="23"/>
      <c r="E923" s="35"/>
      <c r="F923" s="23"/>
      <c r="G923" s="23"/>
      <c r="H923" s="23"/>
      <c r="I923" s="23"/>
      <c r="J923" s="23"/>
      <c r="K923" s="23"/>
      <c r="L923" s="23"/>
      <c r="M923" s="149"/>
      <c r="N923" s="24"/>
      <c r="O923" s="24"/>
      <c r="P923" s="24"/>
      <c r="Q923" s="24"/>
      <c r="R923" s="271"/>
      <c r="S923" s="182" t="str">
        <f t="shared" ca="1" si="58"/>
        <v/>
      </c>
      <c r="T923" s="272">
        <f t="shared" ca="1" si="59"/>
        <v>0</v>
      </c>
      <c r="U923" s="184">
        <f t="shared" si="60"/>
        <v>0</v>
      </c>
      <c r="V923" s="277"/>
      <c r="W923" s="42"/>
      <c r="X923" s="42"/>
      <c r="Y923" s="42"/>
      <c r="Z923" s="42"/>
      <c r="AA923" s="42"/>
      <c r="AB923" s="42"/>
      <c r="AC923" s="42"/>
      <c r="AD923" s="42"/>
      <c r="AE923" s="42"/>
      <c r="AF923" s="42"/>
      <c r="AG923" s="42"/>
      <c r="AH923" s="42"/>
      <c r="AI923" s="42"/>
      <c r="AJ923" s="42"/>
    </row>
    <row r="924" spans="1:36" x14ac:dyDescent="0.3">
      <c r="A924" s="55">
        <f t="shared" si="61"/>
        <v>906</v>
      </c>
      <c r="B924" s="23"/>
      <c r="C924" s="23"/>
      <c r="D924" s="23"/>
      <c r="E924" s="35"/>
      <c r="F924" s="23"/>
      <c r="G924" s="23"/>
      <c r="H924" s="23"/>
      <c r="I924" s="23"/>
      <c r="J924" s="23"/>
      <c r="K924" s="23"/>
      <c r="L924" s="23"/>
      <c r="M924" s="149"/>
      <c r="N924" s="24"/>
      <c r="O924" s="24"/>
      <c r="P924" s="24"/>
      <c r="Q924" s="24"/>
      <c r="R924" s="271"/>
      <c r="S924" s="182" t="str">
        <f t="shared" ca="1" si="58"/>
        <v/>
      </c>
      <c r="T924" s="272">
        <f t="shared" ca="1" si="59"/>
        <v>0</v>
      </c>
      <c r="U924" s="184">
        <f t="shared" si="60"/>
        <v>0</v>
      </c>
      <c r="V924" s="277"/>
      <c r="W924" s="42"/>
      <c r="X924" s="42"/>
      <c r="Y924" s="42"/>
      <c r="Z924" s="42"/>
      <c r="AA924" s="42"/>
      <c r="AB924" s="42"/>
      <c r="AC924" s="42"/>
      <c r="AD924" s="42"/>
      <c r="AE924" s="42"/>
      <c r="AF924" s="42"/>
      <c r="AG924" s="42"/>
      <c r="AH924" s="42"/>
      <c r="AI924" s="42"/>
      <c r="AJ924" s="42"/>
    </row>
    <row r="925" spans="1:36" x14ac:dyDescent="0.3">
      <c r="A925" s="55">
        <f t="shared" si="61"/>
        <v>907</v>
      </c>
      <c r="B925" s="23"/>
      <c r="C925" s="23"/>
      <c r="D925" s="23"/>
      <c r="E925" s="35"/>
      <c r="F925" s="23"/>
      <c r="G925" s="23"/>
      <c r="H925" s="23"/>
      <c r="I925" s="23"/>
      <c r="J925" s="23"/>
      <c r="K925" s="23"/>
      <c r="L925" s="23"/>
      <c r="M925" s="149"/>
      <c r="N925" s="24"/>
      <c r="O925" s="24"/>
      <c r="P925" s="24"/>
      <c r="Q925" s="24"/>
      <c r="R925" s="271"/>
      <c r="S925" s="182" t="str">
        <f t="shared" ca="1" si="58"/>
        <v/>
      </c>
      <c r="T925" s="272">
        <f t="shared" ca="1" si="59"/>
        <v>0</v>
      </c>
      <c r="U925" s="184">
        <f t="shared" si="60"/>
        <v>0</v>
      </c>
      <c r="V925" s="277"/>
      <c r="W925" s="42"/>
      <c r="X925" s="42"/>
      <c r="Y925" s="42"/>
      <c r="Z925" s="42"/>
      <c r="AA925" s="42"/>
      <c r="AB925" s="42"/>
      <c r="AC925" s="42"/>
      <c r="AD925" s="42"/>
      <c r="AE925" s="42"/>
      <c r="AF925" s="42"/>
      <c r="AG925" s="42"/>
      <c r="AH925" s="42"/>
      <c r="AI925" s="42"/>
      <c r="AJ925" s="42"/>
    </row>
    <row r="926" spans="1:36" x14ac:dyDescent="0.3">
      <c r="A926" s="55">
        <f t="shared" si="61"/>
        <v>908</v>
      </c>
      <c r="B926" s="23"/>
      <c r="C926" s="23"/>
      <c r="D926" s="23"/>
      <c r="E926" s="35"/>
      <c r="F926" s="23"/>
      <c r="G926" s="23"/>
      <c r="H926" s="23"/>
      <c r="I926" s="23"/>
      <c r="J926" s="23"/>
      <c r="K926" s="23"/>
      <c r="L926" s="23"/>
      <c r="M926" s="149"/>
      <c r="N926" s="24"/>
      <c r="O926" s="24"/>
      <c r="P926" s="24"/>
      <c r="Q926" s="24"/>
      <c r="R926" s="271"/>
      <c r="S926" s="182" t="str">
        <f t="shared" ca="1" si="58"/>
        <v/>
      </c>
      <c r="T926" s="272">
        <f t="shared" ca="1" si="59"/>
        <v>0</v>
      </c>
      <c r="U926" s="184">
        <f t="shared" si="60"/>
        <v>0</v>
      </c>
      <c r="V926" s="277"/>
      <c r="W926" s="42"/>
      <c r="X926" s="42"/>
      <c r="Y926" s="42"/>
      <c r="Z926" s="42"/>
      <c r="AA926" s="42"/>
      <c r="AB926" s="42"/>
      <c r="AC926" s="42"/>
      <c r="AD926" s="42"/>
      <c r="AE926" s="42"/>
      <c r="AF926" s="42"/>
      <c r="AG926" s="42"/>
      <c r="AH926" s="42"/>
      <c r="AI926" s="42"/>
      <c r="AJ926" s="42"/>
    </row>
    <row r="927" spans="1:36" x14ac:dyDescent="0.3">
      <c r="A927" s="55">
        <f t="shared" si="61"/>
        <v>909</v>
      </c>
      <c r="B927" s="23"/>
      <c r="C927" s="23"/>
      <c r="D927" s="23"/>
      <c r="E927" s="35"/>
      <c r="F927" s="23"/>
      <c r="G927" s="23"/>
      <c r="H927" s="23"/>
      <c r="I927" s="23"/>
      <c r="J927" s="23"/>
      <c r="K927" s="23"/>
      <c r="L927" s="23"/>
      <c r="M927" s="149"/>
      <c r="N927" s="24"/>
      <c r="O927" s="24"/>
      <c r="P927" s="24"/>
      <c r="Q927" s="24"/>
      <c r="R927" s="271"/>
      <c r="S927" s="182" t="str">
        <f t="shared" ca="1" si="58"/>
        <v/>
      </c>
      <c r="T927" s="272">
        <f t="shared" ca="1" si="59"/>
        <v>0</v>
      </c>
      <c r="U927" s="184">
        <f t="shared" si="60"/>
        <v>0</v>
      </c>
      <c r="V927" s="277"/>
      <c r="W927" s="42"/>
      <c r="X927" s="42"/>
      <c r="Y927" s="42"/>
      <c r="Z927" s="42"/>
      <c r="AA927" s="42"/>
      <c r="AB927" s="42"/>
      <c r="AC927" s="42"/>
      <c r="AD927" s="42"/>
      <c r="AE927" s="42"/>
      <c r="AF927" s="42"/>
      <c r="AG927" s="42"/>
      <c r="AH927" s="42"/>
      <c r="AI927" s="42"/>
      <c r="AJ927" s="42"/>
    </row>
    <row r="928" spans="1:36" x14ac:dyDescent="0.3">
      <c r="A928" s="55">
        <f t="shared" si="61"/>
        <v>910</v>
      </c>
      <c r="B928" s="23"/>
      <c r="C928" s="23"/>
      <c r="D928" s="23"/>
      <c r="E928" s="35"/>
      <c r="F928" s="23"/>
      <c r="G928" s="23"/>
      <c r="H928" s="23"/>
      <c r="I928" s="23"/>
      <c r="J928" s="23"/>
      <c r="K928" s="23"/>
      <c r="L928" s="23"/>
      <c r="M928" s="149"/>
      <c r="N928" s="24"/>
      <c r="O928" s="24"/>
      <c r="P928" s="24"/>
      <c r="Q928" s="24"/>
      <c r="R928" s="271"/>
      <c r="S928" s="182" t="str">
        <f t="shared" ca="1" si="58"/>
        <v/>
      </c>
      <c r="T928" s="272">
        <f t="shared" ca="1" si="59"/>
        <v>0</v>
      </c>
      <c r="U928" s="184">
        <f t="shared" si="60"/>
        <v>0</v>
      </c>
      <c r="V928" s="277"/>
      <c r="W928" s="42"/>
      <c r="X928" s="42"/>
      <c r="Y928" s="42"/>
      <c r="Z928" s="42"/>
      <c r="AA928" s="42"/>
      <c r="AB928" s="42"/>
      <c r="AC928" s="42"/>
      <c r="AD928" s="42"/>
      <c r="AE928" s="42"/>
      <c r="AF928" s="42"/>
      <c r="AG928" s="42"/>
      <c r="AH928" s="42"/>
      <c r="AI928" s="42"/>
      <c r="AJ928" s="42"/>
    </row>
    <row r="929" spans="1:36" x14ac:dyDescent="0.3">
      <c r="A929" s="55">
        <f t="shared" si="61"/>
        <v>911</v>
      </c>
      <c r="B929" s="23"/>
      <c r="C929" s="23"/>
      <c r="D929" s="23"/>
      <c r="E929" s="35"/>
      <c r="F929" s="23"/>
      <c r="G929" s="23"/>
      <c r="H929" s="23"/>
      <c r="I929" s="23"/>
      <c r="J929" s="23"/>
      <c r="K929" s="23"/>
      <c r="L929" s="23"/>
      <c r="M929" s="149"/>
      <c r="N929" s="24"/>
      <c r="O929" s="24"/>
      <c r="P929" s="24"/>
      <c r="Q929" s="24"/>
      <c r="R929" s="271"/>
      <c r="S929" s="182" t="str">
        <f t="shared" ca="1" si="58"/>
        <v/>
      </c>
      <c r="T929" s="272">
        <f t="shared" ca="1" si="59"/>
        <v>0</v>
      </c>
      <c r="U929" s="184">
        <f t="shared" si="60"/>
        <v>0</v>
      </c>
      <c r="V929" s="277"/>
      <c r="W929" s="42"/>
      <c r="X929" s="42"/>
      <c r="Y929" s="42"/>
      <c r="Z929" s="42"/>
      <c r="AA929" s="42"/>
      <c r="AB929" s="42"/>
      <c r="AC929" s="42"/>
      <c r="AD929" s="42"/>
      <c r="AE929" s="42"/>
      <c r="AF929" s="42"/>
      <c r="AG929" s="42"/>
      <c r="AH929" s="42"/>
      <c r="AI929" s="42"/>
      <c r="AJ929" s="42"/>
    </row>
    <row r="930" spans="1:36" x14ac:dyDescent="0.3">
      <c r="A930" s="55">
        <f t="shared" si="61"/>
        <v>912</v>
      </c>
      <c r="B930" s="23"/>
      <c r="C930" s="23"/>
      <c r="D930" s="23"/>
      <c r="E930" s="35"/>
      <c r="F930" s="23"/>
      <c r="G930" s="23"/>
      <c r="H930" s="23"/>
      <c r="I930" s="23"/>
      <c r="J930" s="23"/>
      <c r="K930" s="23"/>
      <c r="L930" s="23"/>
      <c r="M930" s="149"/>
      <c r="N930" s="24"/>
      <c r="O930" s="24"/>
      <c r="P930" s="24"/>
      <c r="Q930" s="24"/>
      <c r="R930" s="271"/>
      <c r="S930" s="182" t="str">
        <f t="shared" ca="1" si="58"/>
        <v/>
      </c>
      <c r="T930" s="272">
        <f t="shared" ca="1" si="59"/>
        <v>0</v>
      </c>
      <c r="U930" s="184">
        <f t="shared" si="60"/>
        <v>0</v>
      </c>
      <c r="V930" s="277"/>
      <c r="W930" s="42"/>
      <c r="X930" s="42"/>
      <c r="Y930" s="42"/>
      <c r="Z930" s="42"/>
      <c r="AA930" s="42"/>
      <c r="AB930" s="42"/>
      <c r="AC930" s="42"/>
      <c r="AD930" s="42"/>
      <c r="AE930" s="42"/>
      <c r="AF930" s="42"/>
      <c r="AG930" s="42"/>
      <c r="AH930" s="42"/>
      <c r="AI930" s="42"/>
      <c r="AJ930" s="42"/>
    </row>
    <row r="931" spans="1:36" x14ac:dyDescent="0.3">
      <c r="A931" s="55">
        <f t="shared" si="61"/>
        <v>913</v>
      </c>
      <c r="B931" s="23"/>
      <c r="C931" s="23"/>
      <c r="D931" s="23"/>
      <c r="E931" s="35"/>
      <c r="F931" s="23"/>
      <c r="G931" s="23"/>
      <c r="H931" s="23"/>
      <c r="I931" s="23"/>
      <c r="J931" s="23"/>
      <c r="K931" s="23"/>
      <c r="L931" s="23"/>
      <c r="M931" s="149"/>
      <c r="N931" s="24"/>
      <c r="O931" s="24"/>
      <c r="P931" s="24"/>
      <c r="Q931" s="24"/>
      <c r="R931" s="271"/>
      <c r="S931" s="182" t="str">
        <f t="shared" ca="1" si="58"/>
        <v/>
      </c>
      <c r="T931" s="272">
        <f t="shared" ca="1" si="59"/>
        <v>0</v>
      </c>
      <c r="U931" s="184">
        <f t="shared" si="60"/>
        <v>0</v>
      </c>
      <c r="V931" s="277"/>
      <c r="W931" s="42"/>
      <c r="X931" s="42"/>
      <c r="Y931" s="42"/>
      <c r="Z931" s="42"/>
      <c r="AA931" s="42"/>
      <c r="AB931" s="42"/>
      <c r="AC931" s="42"/>
      <c r="AD931" s="42"/>
      <c r="AE931" s="42"/>
      <c r="AF931" s="42"/>
      <c r="AG931" s="42"/>
      <c r="AH931" s="42"/>
      <c r="AI931" s="42"/>
      <c r="AJ931" s="42"/>
    </row>
    <row r="932" spans="1:36" x14ac:dyDescent="0.3">
      <c r="A932" s="55">
        <f t="shared" si="61"/>
        <v>914</v>
      </c>
      <c r="B932" s="23"/>
      <c r="C932" s="23"/>
      <c r="D932" s="23"/>
      <c r="E932" s="35"/>
      <c r="F932" s="23"/>
      <c r="G932" s="23"/>
      <c r="H932" s="23"/>
      <c r="I932" s="23"/>
      <c r="J932" s="23"/>
      <c r="K932" s="23"/>
      <c r="L932" s="23"/>
      <c r="M932" s="149"/>
      <c r="N932" s="24"/>
      <c r="O932" s="24"/>
      <c r="P932" s="24"/>
      <c r="Q932" s="24"/>
      <c r="R932" s="271"/>
      <c r="S932" s="182" t="str">
        <f t="shared" ca="1" si="58"/>
        <v/>
      </c>
      <c r="T932" s="272">
        <f t="shared" ca="1" si="59"/>
        <v>0</v>
      </c>
      <c r="U932" s="184">
        <f t="shared" si="60"/>
        <v>0</v>
      </c>
      <c r="V932" s="277"/>
      <c r="W932" s="42"/>
      <c r="X932" s="42"/>
      <c r="Y932" s="42"/>
      <c r="Z932" s="42"/>
      <c r="AA932" s="42"/>
      <c r="AB932" s="42"/>
      <c r="AC932" s="42"/>
      <c r="AD932" s="42"/>
      <c r="AE932" s="42"/>
      <c r="AF932" s="42"/>
      <c r="AG932" s="42"/>
      <c r="AH932" s="42"/>
      <c r="AI932" s="42"/>
      <c r="AJ932" s="42"/>
    </row>
    <row r="933" spans="1:36" x14ac:dyDescent="0.3">
      <c r="A933" s="55">
        <f t="shared" si="61"/>
        <v>915</v>
      </c>
      <c r="B933" s="23"/>
      <c r="C933" s="23"/>
      <c r="D933" s="23"/>
      <c r="E933" s="35"/>
      <c r="F933" s="23"/>
      <c r="G933" s="23"/>
      <c r="H933" s="23"/>
      <c r="I933" s="23"/>
      <c r="J933" s="23"/>
      <c r="K933" s="23"/>
      <c r="L933" s="23"/>
      <c r="M933" s="149"/>
      <c r="N933" s="24"/>
      <c r="O933" s="24"/>
      <c r="P933" s="24"/>
      <c r="Q933" s="24"/>
      <c r="R933" s="271"/>
      <c r="S933" s="182" t="str">
        <f t="shared" ca="1" si="58"/>
        <v/>
      </c>
      <c r="T933" s="272">
        <f t="shared" ca="1" si="59"/>
        <v>0</v>
      </c>
      <c r="U933" s="184">
        <f t="shared" si="60"/>
        <v>0</v>
      </c>
      <c r="V933" s="277"/>
      <c r="W933" s="42"/>
      <c r="X933" s="42"/>
      <c r="Y933" s="42"/>
      <c r="Z933" s="42"/>
      <c r="AA933" s="42"/>
      <c r="AB933" s="42"/>
      <c r="AC933" s="42"/>
      <c r="AD933" s="42"/>
      <c r="AE933" s="42"/>
      <c r="AF933" s="42"/>
      <c r="AG933" s="42"/>
      <c r="AH933" s="42"/>
      <c r="AI933" s="42"/>
      <c r="AJ933" s="42"/>
    </row>
    <row r="934" spans="1:36" x14ac:dyDescent="0.3">
      <c r="A934" s="55">
        <f t="shared" si="61"/>
        <v>916</v>
      </c>
      <c r="B934" s="23"/>
      <c r="C934" s="23"/>
      <c r="D934" s="23"/>
      <c r="E934" s="35"/>
      <c r="F934" s="23"/>
      <c r="G934" s="23"/>
      <c r="H934" s="23"/>
      <c r="I934" s="23"/>
      <c r="J934" s="23"/>
      <c r="K934" s="23"/>
      <c r="L934" s="23"/>
      <c r="M934" s="149"/>
      <c r="N934" s="24"/>
      <c r="O934" s="24"/>
      <c r="P934" s="24"/>
      <c r="Q934" s="24"/>
      <c r="R934" s="271"/>
      <c r="S934" s="182" t="str">
        <f t="shared" ca="1" si="58"/>
        <v/>
      </c>
      <c r="T934" s="272">
        <f t="shared" ca="1" si="59"/>
        <v>0</v>
      </c>
      <c r="U934" s="184">
        <f t="shared" si="60"/>
        <v>0</v>
      </c>
      <c r="V934" s="277"/>
      <c r="W934" s="42"/>
      <c r="X934" s="42"/>
      <c r="Y934" s="42"/>
      <c r="Z934" s="42"/>
      <c r="AA934" s="42"/>
      <c r="AB934" s="42"/>
      <c r="AC934" s="42"/>
      <c r="AD934" s="42"/>
      <c r="AE934" s="42"/>
      <c r="AF934" s="42"/>
      <c r="AG934" s="42"/>
      <c r="AH934" s="42"/>
      <c r="AI934" s="42"/>
      <c r="AJ934" s="42"/>
    </row>
    <row r="935" spans="1:36" x14ac:dyDescent="0.3">
      <c r="A935" s="55">
        <f t="shared" si="61"/>
        <v>917</v>
      </c>
      <c r="B935" s="23"/>
      <c r="C935" s="23"/>
      <c r="D935" s="23"/>
      <c r="E935" s="35"/>
      <c r="F935" s="23"/>
      <c r="G935" s="23"/>
      <c r="H935" s="23"/>
      <c r="I935" s="23"/>
      <c r="J935" s="23"/>
      <c r="K935" s="23"/>
      <c r="L935" s="23"/>
      <c r="M935" s="149"/>
      <c r="N935" s="24"/>
      <c r="O935" s="24"/>
      <c r="P935" s="24"/>
      <c r="Q935" s="24"/>
      <c r="R935" s="271"/>
      <c r="S935" s="182" t="str">
        <f t="shared" ca="1" si="58"/>
        <v/>
      </c>
      <c r="T935" s="272">
        <f t="shared" ca="1" si="59"/>
        <v>0</v>
      </c>
      <c r="U935" s="184">
        <f t="shared" si="60"/>
        <v>0</v>
      </c>
      <c r="V935" s="277"/>
      <c r="W935" s="42"/>
      <c r="X935" s="42"/>
      <c r="Y935" s="42"/>
      <c r="Z935" s="42"/>
      <c r="AA935" s="42"/>
      <c r="AB935" s="42"/>
      <c r="AC935" s="42"/>
      <c r="AD935" s="42"/>
      <c r="AE935" s="42"/>
      <c r="AF935" s="42"/>
      <c r="AG935" s="42"/>
      <c r="AH935" s="42"/>
      <c r="AI935" s="42"/>
      <c r="AJ935" s="42"/>
    </row>
    <row r="936" spans="1:36" x14ac:dyDescent="0.3">
      <c r="A936" s="55">
        <f t="shared" si="61"/>
        <v>918</v>
      </c>
      <c r="B936" s="23"/>
      <c r="C936" s="23"/>
      <c r="D936" s="23"/>
      <c r="E936" s="35"/>
      <c r="F936" s="23"/>
      <c r="G936" s="23"/>
      <c r="H936" s="23"/>
      <c r="I936" s="23"/>
      <c r="J936" s="23"/>
      <c r="K936" s="23"/>
      <c r="L936" s="23"/>
      <c r="M936" s="149"/>
      <c r="N936" s="24"/>
      <c r="O936" s="24"/>
      <c r="P936" s="24"/>
      <c r="Q936" s="24"/>
      <c r="R936" s="271"/>
      <c r="S936" s="182" t="str">
        <f t="shared" ca="1" si="58"/>
        <v/>
      </c>
      <c r="T936" s="272">
        <f t="shared" ca="1" si="59"/>
        <v>0</v>
      </c>
      <c r="U936" s="184">
        <f t="shared" si="60"/>
        <v>0</v>
      </c>
      <c r="V936" s="277"/>
      <c r="W936" s="42"/>
      <c r="X936" s="42"/>
      <c r="Y936" s="42"/>
      <c r="Z936" s="42"/>
      <c r="AA936" s="42"/>
      <c r="AB936" s="42"/>
      <c r="AC936" s="42"/>
      <c r="AD936" s="42"/>
      <c r="AE936" s="42"/>
      <c r="AF936" s="42"/>
      <c r="AG936" s="42"/>
      <c r="AH936" s="42"/>
      <c r="AI936" s="42"/>
      <c r="AJ936" s="42"/>
    </row>
    <row r="937" spans="1:36" x14ac:dyDescent="0.3">
      <c r="A937" s="55">
        <f t="shared" si="61"/>
        <v>919</v>
      </c>
      <c r="B937" s="23"/>
      <c r="C937" s="23"/>
      <c r="D937" s="23"/>
      <c r="E937" s="35"/>
      <c r="F937" s="23"/>
      <c r="G937" s="23"/>
      <c r="H937" s="23"/>
      <c r="I937" s="23"/>
      <c r="J937" s="23"/>
      <c r="K937" s="23"/>
      <c r="L937" s="23"/>
      <c r="M937" s="149"/>
      <c r="N937" s="24"/>
      <c r="O937" s="24"/>
      <c r="P937" s="24"/>
      <c r="Q937" s="24"/>
      <c r="R937" s="271"/>
      <c r="S937" s="182" t="str">
        <f t="shared" ca="1" si="58"/>
        <v/>
      </c>
      <c r="T937" s="272">
        <f t="shared" ca="1" si="59"/>
        <v>0</v>
      </c>
      <c r="U937" s="184">
        <f t="shared" si="60"/>
        <v>0</v>
      </c>
      <c r="V937" s="277"/>
      <c r="W937" s="42"/>
      <c r="X937" s="42"/>
      <c r="Y937" s="42"/>
      <c r="Z937" s="42"/>
      <c r="AA937" s="42"/>
      <c r="AB937" s="42"/>
      <c r="AC937" s="42"/>
      <c r="AD937" s="42"/>
      <c r="AE937" s="42"/>
      <c r="AF937" s="42"/>
      <c r="AG937" s="42"/>
      <c r="AH937" s="42"/>
      <c r="AI937" s="42"/>
      <c r="AJ937" s="42"/>
    </row>
    <row r="938" spans="1:36" x14ac:dyDescent="0.3">
      <c r="A938" s="55">
        <f t="shared" si="61"/>
        <v>920</v>
      </c>
      <c r="B938" s="23"/>
      <c r="C938" s="23"/>
      <c r="D938" s="23"/>
      <c r="E938" s="35"/>
      <c r="F938" s="23"/>
      <c r="G938" s="23"/>
      <c r="H938" s="23"/>
      <c r="I938" s="23"/>
      <c r="J938" s="23"/>
      <c r="K938" s="23"/>
      <c r="L938" s="23"/>
      <c r="M938" s="149"/>
      <c r="N938" s="24"/>
      <c r="O938" s="24"/>
      <c r="P938" s="24"/>
      <c r="Q938" s="24"/>
      <c r="R938" s="271"/>
      <c r="S938" s="182" t="str">
        <f t="shared" ca="1" si="58"/>
        <v/>
      </c>
      <c r="T938" s="272">
        <f t="shared" ca="1" si="59"/>
        <v>0</v>
      </c>
      <c r="U938" s="184">
        <f t="shared" si="60"/>
        <v>0</v>
      </c>
      <c r="V938" s="277"/>
      <c r="W938" s="42"/>
      <c r="X938" s="42"/>
      <c r="Y938" s="42"/>
      <c r="Z938" s="42"/>
      <c r="AA938" s="42"/>
      <c r="AB938" s="42"/>
      <c r="AC938" s="42"/>
      <c r="AD938" s="42"/>
      <c r="AE938" s="42"/>
      <c r="AF938" s="42"/>
      <c r="AG938" s="42"/>
      <c r="AH938" s="42"/>
      <c r="AI938" s="42"/>
      <c r="AJ938" s="42"/>
    </row>
    <row r="939" spans="1:36" x14ac:dyDescent="0.3">
      <c r="A939" s="55">
        <f t="shared" si="61"/>
        <v>921</v>
      </c>
      <c r="B939" s="23"/>
      <c r="C939" s="23"/>
      <c r="D939" s="23"/>
      <c r="E939" s="35"/>
      <c r="F939" s="23"/>
      <c r="G939" s="23"/>
      <c r="H939" s="23"/>
      <c r="I939" s="23"/>
      <c r="J939" s="23"/>
      <c r="K939" s="23"/>
      <c r="L939" s="23"/>
      <c r="M939" s="149"/>
      <c r="N939" s="24"/>
      <c r="O939" s="24"/>
      <c r="P939" s="24"/>
      <c r="Q939" s="24"/>
      <c r="R939" s="271"/>
      <c r="S939" s="182" t="str">
        <f t="shared" ca="1" si="58"/>
        <v/>
      </c>
      <c r="T939" s="272">
        <f t="shared" ca="1" si="59"/>
        <v>0</v>
      </c>
      <c r="U939" s="184">
        <f t="shared" si="60"/>
        <v>0</v>
      </c>
      <c r="V939" s="277"/>
      <c r="W939" s="42"/>
      <c r="X939" s="42"/>
      <c r="Y939" s="42"/>
      <c r="Z939" s="42"/>
      <c r="AA939" s="42"/>
      <c r="AB939" s="42"/>
      <c r="AC939" s="42"/>
      <c r="AD939" s="42"/>
      <c r="AE939" s="42"/>
      <c r="AF939" s="42"/>
      <c r="AG939" s="42"/>
      <c r="AH939" s="42"/>
      <c r="AI939" s="42"/>
      <c r="AJ939" s="42"/>
    </row>
    <row r="940" spans="1:36" x14ac:dyDescent="0.3">
      <c r="A940" s="55">
        <f t="shared" si="61"/>
        <v>922</v>
      </c>
      <c r="B940" s="23"/>
      <c r="C940" s="23"/>
      <c r="D940" s="23"/>
      <c r="E940" s="35"/>
      <c r="F940" s="23"/>
      <c r="G940" s="23"/>
      <c r="H940" s="23"/>
      <c r="I940" s="23"/>
      <c r="J940" s="23"/>
      <c r="K940" s="23"/>
      <c r="L940" s="23"/>
      <c r="M940" s="149"/>
      <c r="N940" s="24"/>
      <c r="O940" s="24"/>
      <c r="P940" s="24"/>
      <c r="Q940" s="24"/>
      <c r="R940" s="271"/>
      <c r="S940" s="182" t="str">
        <f t="shared" ca="1" si="58"/>
        <v/>
      </c>
      <c r="T940" s="272">
        <f t="shared" ca="1" si="59"/>
        <v>0</v>
      </c>
      <c r="U940" s="184">
        <f t="shared" si="60"/>
        <v>0</v>
      </c>
      <c r="V940" s="277"/>
      <c r="W940" s="42"/>
      <c r="X940" s="42"/>
      <c r="Y940" s="42"/>
      <c r="Z940" s="42"/>
      <c r="AA940" s="42"/>
      <c r="AB940" s="42"/>
      <c r="AC940" s="42"/>
      <c r="AD940" s="42"/>
      <c r="AE940" s="42"/>
      <c r="AF940" s="42"/>
      <c r="AG940" s="42"/>
      <c r="AH940" s="42"/>
      <c r="AI940" s="42"/>
      <c r="AJ940" s="42"/>
    </row>
    <row r="941" spans="1:36" x14ac:dyDescent="0.3">
      <c r="A941" s="55">
        <f t="shared" si="61"/>
        <v>923</v>
      </c>
      <c r="B941" s="23"/>
      <c r="C941" s="23"/>
      <c r="D941" s="23"/>
      <c r="E941" s="35"/>
      <c r="F941" s="23"/>
      <c r="G941" s="23"/>
      <c r="H941" s="23"/>
      <c r="I941" s="23"/>
      <c r="J941" s="23"/>
      <c r="K941" s="23"/>
      <c r="L941" s="23"/>
      <c r="M941" s="149"/>
      <c r="N941" s="24"/>
      <c r="O941" s="24"/>
      <c r="P941" s="24"/>
      <c r="Q941" s="24"/>
      <c r="R941" s="271"/>
      <c r="S941" s="182" t="str">
        <f t="shared" ca="1" si="58"/>
        <v/>
      </c>
      <c r="T941" s="272">
        <f t="shared" ca="1" si="59"/>
        <v>0</v>
      </c>
      <c r="U941" s="184">
        <f t="shared" si="60"/>
        <v>0</v>
      </c>
      <c r="V941" s="277"/>
      <c r="W941" s="42"/>
      <c r="X941" s="42"/>
      <c r="Y941" s="42"/>
      <c r="Z941" s="42"/>
      <c r="AA941" s="42"/>
      <c r="AB941" s="42"/>
      <c r="AC941" s="42"/>
      <c r="AD941" s="42"/>
      <c r="AE941" s="42"/>
      <c r="AF941" s="42"/>
      <c r="AG941" s="42"/>
      <c r="AH941" s="42"/>
      <c r="AI941" s="42"/>
      <c r="AJ941" s="42"/>
    </row>
    <row r="942" spans="1:36" x14ac:dyDescent="0.3">
      <c r="A942" s="55">
        <f t="shared" si="61"/>
        <v>924</v>
      </c>
      <c r="B942" s="23"/>
      <c r="C942" s="23"/>
      <c r="D942" s="23"/>
      <c r="E942" s="35"/>
      <c r="F942" s="23"/>
      <c r="G942" s="23"/>
      <c r="H942" s="23"/>
      <c r="I942" s="23"/>
      <c r="J942" s="23"/>
      <c r="K942" s="23"/>
      <c r="L942" s="23"/>
      <c r="M942" s="149"/>
      <c r="N942" s="24"/>
      <c r="O942" s="24"/>
      <c r="P942" s="24"/>
      <c r="Q942" s="24"/>
      <c r="R942" s="271"/>
      <c r="S942" s="182" t="str">
        <f t="shared" ca="1" si="58"/>
        <v/>
      </c>
      <c r="T942" s="272">
        <f t="shared" ca="1" si="59"/>
        <v>0</v>
      </c>
      <c r="U942" s="184">
        <f t="shared" si="60"/>
        <v>0</v>
      </c>
      <c r="V942" s="277"/>
      <c r="W942" s="42"/>
      <c r="X942" s="42"/>
      <c r="Y942" s="42"/>
      <c r="Z942" s="42"/>
      <c r="AA942" s="42"/>
      <c r="AB942" s="42"/>
      <c r="AC942" s="42"/>
      <c r="AD942" s="42"/>
      <c r="AE942" s="42"/>
      <c r="AF942" s="42"/>
      <c r="AG942" s="42"/>
      <c r="AH942" s="42"/>
      <c r="AI942" s="42"/>
      <c r="AJ942" s="42"/>
    </row>
    <row r="943" spans="1:36" x14ac:dyDescent="0.3">
      <c r="A943" s="55">
        <f t="shared" si="61"/>
        <v>925</v>
      </c>
      <c r="B943" s="23"/>
      <c r="C943" s="23"/>
      <c r="D943" s="23"/>
      <c r="E943" s="35"/>
      <c r="F943" s="23"/>
      <c r="G943" s="23"/>
      <c r="H943" s="23"/>
      <c r="I943" s="23"/>
      <c r="J943" s="23"/>
      <c r="K943" s="23"/>
      <c r="L943" s="23"/>
      <c r="M943" s="149"/>
      <c r="N943" s="24"/>
      <c r="O943" s="24"/>
      <c r="P943" s="24"/>
      <c r="Q943" s="24"/>
      <c r="R943" s="271"/>
      <c r="S943" s="182" t="str">
        <f t="shared" ca="1" si="58"/>
        <v/>
      </c>
      <c r="T943" s="272">
        <f t="shared" ca="1" si="59"/>
        <v>0</v>
      </c>
      <c r="U943" s="184">
        <f t="shared" si="60"/>
        <v>0</v>
      </c>
      <c r="V943" s="277"/>
      <c r="W943" s="42"/>
      <c r="X943" s="42"/>
      <c r="Y943" s="42"/>
      <c r="Z943" s="42"/>
      <c r="AA943" s="42"/>
      <c r="AB943" s="42"/>
      <c r="AC943" s="42"/>
      <c r="AD943" s="42"/>
      <c r="AE943" s="42"/>
      <c r="AF943" s="42"/>
      <c r="AG943" s="42"/>
      <c r="AH943" s="42"/>
      <c r="AI943" s="42"/>
      <c r="AJ943" s="42"/>
    </row>
    <row r="944" spans="1:36" x14ac:dyDescent="0.3">
      <c r="A944" s="55">
        <f t="shared" si="61"/>
        <v>926</v>
      </c>
      <c r="B944" s="23"/>
      <c r="C944" s="23"/>
      <c r="D944" s="23"/>
      <c r="E944" s="35"/>
      <c r="F944" s="23"/>
      <c r="G944" s="23"/>
      <c r="H944" s="23"/>
      <c r="I944" s="23"/>
      <c r="J944" s="23"/>
      <c r="K944" s="23"/>
      <c r="L944" s="23"/>
      <c r="M944" s="149"/>
      <c r="N944" s="24"/>
      <c r="O944" s="24"/>
      <c r="P944" s="24"/>
      <c r="Q944" s="24"/>
      <c r="R944" s="271"/>
      <c r="S944" s="182" t="str">
        <f t="shared" ca="1" si="58"/>
        <v/>
      </c>
      <c r="T944" s="272">
        <f t="shared" ca="1" si="59"/>
        <v>0</v>
      </c>
      <c r="U944" s="184">
        <f t="shared" si="60"/>
        <v>0</v>
      </c>
      <c r="V944" s="277"/>
      <c r="W944" s="42"/>
      <c r="X944" s="42"/>
      <c r="Y944" s="42"/>
      <c r="Z944" s="42"/>
      <c r="AA944" s="42"/>
      <c r="AB944" s="42"/>
      <c r="AC944" s="42"/>
      <c r="AD944" s="42"/>
      <c r="AE944" s="42"/>
      <c r="AF944" s="42"/>
      <c r="AG944" s="42"/>
      <c r="AH944" s="42"/>
      <c r="AI944" s="42"/>
      <c r="AJ944" s="42"/>
    </row>
    <row r="945" spans="1:36" x14ac:dyDescent="0.3">
      <c r="A945" s="55">
        <f t="shared" si="61"/>
        <v>927</v>
      </c>
      <c r="B945" s="23"/>
      <c r="C945" s="23"/>
      <c r="D945" s="23"/>
      <c r="E945" s="35"/>
      <c r="F945" s="23"/>
      <c r="G945" s="23"/>
      <c r="H945" s="23"/>
      <c r="I945" s="23"/>
      <c r="J945" s="23"/>
      <c r="K945" s="23"/>
      <c r="L945" s="23"/>
      <c r="M945" s="149"/>
      <c r="N945" s="24"/>
      <c r="O945" s="24"/>
      <c r="P945" s="24"/>
      <c r="Q945" s="24"/>
      <c r="R945" s="271"/>
      <c r="S945" s="182" t="str">
        <f t="shared" ca="1" si="58"/>
        <v/>
      </c>
      <c r="T945" s="272">
        <f t="shared" ca="1" si="59"/>
        <v>0</v>
      </c>
      <c r="U945" s="184">
        <f t="shared" si="60"/>
        <v>0</v>
      </c>
      <c r="V945" s="277"/>
      <c r="W945" s="42"/>
      <c r="X945" s="42"/>
      <c r="Y945" s="42"/>
      <c r="Z945" s="42"/>
      <c r="AA945" s="42"/>
      <c r="AB945" s="42"/>
      <c r="AC945" s="42"/>
      <c r="AD945" s="42"/>
      <c r="AE945" s="42"/>
      <c r="AF945" s="42"/>
      <c r="AG945" s="42"/>
      <c r="AH945" s="42"/>
      <c r="AI945" s="42"/>
      <c r="AJ945" s="42"/>
    </row>
    <row r="946" spans="1:36" x14ac:dyDescent="0.3">
      <c r="A946" s="55">
        <f t="shared" si="61"/>
        <v>928</v>
      </c>
      <c r="B946" s="23"/>
      <c r="C946" s="23"/>
      <c r="D946" s="23"/>
      <c r="E946" s="35"/>
      <c r="F946" s="23"/>
      <c r="G946" s="23"/>
      <c r="H946" s="23"/>
      <c r="I946" s="23"/>
      <c r="J946" s="23"/>
      <c r="K946" s="23"/>
      <c r="L946" s="23"/>
      <c r="M946" s="149"/>
      <c r="N946" s="24"/>
      <c r="O946" s="24"/>
      <c r="P946" s="24"/>
      <c r="Q946" s="24"/>
      <c r="R946" s="271"/>
      <c r="S946" s="182" t="str">
        <f t="shared" ca="1" si="58"/>
        <v/>
      </c>
      <c r="T946" s="272">
        <f t="shared" ca="1" si="59"/>
        <v>0</v>
      </c>
      <c r="U946" s="184">
        <f t="shared" si="60"/>
        <v>0</v>
      </c>
      <c r="V946" s="277"/>
      <c r="W946" s="42"/>
      <c r="X946" s="42"/>
      <c r="Y946" s="42"/>
      <c r="Z946" s="42"/>
      <c r="AA946" s="42"/>
      <c r="AB946" s="42"/>
      <c r="AC946" s="42"/>
      <c r="AD946" s="42"/>
      <c r="AE946" s="42"/>
      <c r="AF946" s="42"/>
      <c r="AG946" s="42"/>
      <c r="AH946" s="42"/>
      <c r="AI946" s="42"/>
      <c r="AJ946" s="42"/>
    </row>
    <row r="947" spans="1:36" x14ac:dyDescent="0.3">
      <c r="A947" s="55">
        <f t="shared" si="61"/>
        <v>929</v>
      </c>
      <c r="B947" s="23"/>
      <c r="C947" s="23"/>
      <c r="D947" s="23"/>
      <c r="E947" s="35"/>
      <c r="F947" s="23"/>
      <c r="G947" s="23"/>
      <c r="H947" s="23"/>
      <c r="I947" s="23"/>
      <c r="J947" s="23"/>
      <c r="K947" s="23"/>
      <c r="L947" s="23"/>
      <c r="M947" s="149"/>
      <c r="N947" s="24"/>
      <c r="O947" s="24"/>
      <c r="P947" s="24"/>
      <c r="Q947" s="24"/>
      <c r="R947" s="271"/>
      <c r="S947" s="182" t="str">
        <f t="shared" ca="1" si="58"/>
        <v/>
      </c>
      <c r="T947" s="272">
        <f t="shared" ca="1" si="59"/>
        <v>0</v>
      </c>
      <c r="U947" s="184">
        <f t="shared" si="60"/>
        <v>0</v>
      </c>
      <c r="V947" s="277"/>
      <c r="W947" s="42"/>
      <c r="X947" s="42"/>
      <c r="Y947" s="42"/>
      <c r="Z947" s="42"/>
      <c r="AA947" s="42"/>
      <c r="AB947" s="42"/>
      <c r="AC947" s="42"/>
      <c r="AD947" s="42"/>
      <c r="AE947" s="42"/>
      <c r="AF947" s="42"/>
      <c r="AG947" s="42"/>
      <c r="AH947" s="42"/>
      <c r="AI947" s="42"/>
      <c r="AJ947" s="42"/>
    </row>
    <row r="948" spans="1:36" x14ac:dyDescent="0.3">
      <c r="A948" s="55">
        <f t="shared" si="61"/>
        <v>930</v>
      </c>
      <c r="B948" s="23"/>
      <c r="C948" s="23"/>
      <c r="D948" s="23"/>
      <c r="E948" s="35"/>
      <c r="F948" s="23"/>
      <c r="G948" s="23"/>
      <c r="H948" s="23"/>
      <c r="I948" s="23"/>
      <c r="J948" s="23"/>
      <c r="K948" s="23"/>
      <c r="L948" s="23"/>
      <c r="M948" s="149"/>
      <c r="N948" s="24"/>
      <c r="O948" s="24"/>
      <c r="P948" s="24"/>
      <c r="Q948" s="24"/>
      <c r="R948" s="271"/>
      <c r="S948" s="182" t="str">
        <f t="shared" ca="1" si="58"/>
        <v/>
      </c>
      <c r="T948" s="272">
        <f t="shared" ca="1" si="59"/>
        <v>0</v>
      </c>
      <c r="U948" s="184">
        <f t="shared" si="60"/>
        <v>0</v>
      </c>
      <c r="V948" s="277"/>
      <c r="W948" s="42"/>
      <c r="X948" s="42"/>
      <c r="Y948" s="42"/>
      <c r="Z948" s="42"/>
      <c r="AA948" s="42"/>
      <c r="AB948" s="42"/>
      <c r="AC948" s="42"/>
      <c r="AD948" s="42"/>
      <c r="AE948" s="42"/>
      <c r="AF948" s="42"/>
      <c r="AG948" s="42"/>
      <c r="AH948" s="42"/>
      <c r="AI948" s="42"/>
      <c r="AJ948" s="42"/>
    </row>
    <row r="949" spans="1:36" x14ac:dyDescent="0.3">
      <c r="A949" s="55">
        <f t="shared" si="61"/>
        <v>931</v>
      </c>
      <c r="B949" s="23"/>
      <c r="C949" s="23"/>
      <c r="D949" s="23"/>
      <c r="E949" s="35"/>
      <c r="F949" s="23"/>
      <c r="G949" s="23"/>
      <c r="H949" s="23"/>
      <c r="I949" s="23"/>
      <c r="J949" s="23"/>
      <c r="K949" s="23"/>
      <c r="L949" s="23"/>
      <c r="M949" s="149"/>
      <c r="N949" s="24"/>
      <c r="O949" s="24"/>
      <c r="P949" s="24"/>
      <c r="Q949" s="24"/>
      <c r="R949" s="271"/>
      <c r="S949" s="182" t="str">
        <f t="shared" ca="1" si="58"/>
        <v/>
      </c>
      <c r="T949" s="272">
        <f t="shared" ca="1" si="59"/>
        <v>0</v>
      </c>
      <c r="U949" s="184">
        <f t="shared" si="60"/>
        <v>0</v>
      </c>
      <c r="V949" s="277"/>
      <c r="W949" s="42"/>
      <c r="X949" s="42"/>
      <c r="Y949" s="42"/>
      <c r="Z949" s="42"/>
      <c r="AA949" s="42"/>
      <c r="AB949" s="42"/>
      <c r="AC949" s="42"/>
      <c r="AD949" s="42"/>
      <c r="AE949" s="42"/>
      <c r="AF949" s="42"/>
      <c r="AG949" s="42"/>
      <c r="AH949" s="42"/>
      <c r="AI949" s="42"/>
      <c r="AJ949" s="42"/>
    </row>
    <row r="950" spans="1:36" x14ac:dyDescent="0.3">
      <c r="A950" s="55">
        <f t="shared" si="61"/>
        <v>932</v>
      </c>
      <c r="B950" s="23"/>
      <c r="C950" s="23"/>
      <c r="D950" s="23"/>
      <c r="E950" s="35"/>
      <c r="F950" s="23"/>
      <c r="G950" s="23"/>
      <c r="H950" s="23"/>
      <c r="I950" s="23"/>
      <c r="J950" s="23"/>
      <c r="K950" s="23"/>
      <c r="L950" s="23"/>
      <c r="M950" s="149"/>
      <c r="N950" s="24"/>
      <c r="O950" s="24"/>
      <c r="P950" s="24"/>
      <c r="Q950" s="24"/>
      <c r="R950" s="271"/>
      <c r="S950" s="182" t="str">
        <f t="shared" ca="1" si="58"/>
        <v/>
      </c>
      <c r="T950" s="272">
        <f t="shared" ca="1" si="59"/>
        <v>0</v>
      </c>
      <c r="U950" s="184">
        <f t="shared" si="60"/>
        <v>0</v>
      </c>
      <c r="V950" s="277"/>
      <c r="W950" s="42"/>
      <c r="X950" s="42"/>
      <c r="Y950" s="42"/>
      <c r="Z950" s="42"/>
      <c r="AA950" s="42"/>
      <c r="AB950" s="42"/>
      <c r="AC950" s="42"/>
      <c r="AD950" s="42"/>
      <c r="AE950" s="42"/>
      <c r="AF950" s="42"/>
      <c r="AG950" s="42"/>
      <c r="AH950" s="42"/>
      <c r="AI950" s="42"/>
      <c r="AJ950" s="42"/>
    </row>
    <row r="951" spans="1:36" x14ac:dyDescent="0.3">
      <c r="A951" s="55">
        <f t="shared" si="61"/>
        <v>933</v>
      </c>
      <c r="B951" s="23"/>
      <c r="C951" s="23"/>
      <c r="D951" s="23"/>
      <c r="E951" s="35"/>
      <c r="F951" s="23"/>
      <c r="G951" s="23"/>
      <c r="H951" s="23"/>
      <c r="I951" s="23"/>
      <c r="J951" s="23"/>
      <c r="K951" s="23"/>
      <c r="L951" s="23"/>
      <c r="M951" s="149"/>
      <c r="N951" s="24"/>
      <c r="O951" s="24"/>
      <c r="P951" s="24"/>
      <c r="Q951" s="24"/>
      <c r="R951" s="271"/>
      <c r="S951" s="182" t="str">
        <f t="shared" ca="1" si="58"/>
        <v/>
      </c>
      <c r="T951" s="272">
        <f t="shared" ca="1" si="59"/>
        <v>0</v>
      </c>
      <c r="U951" s="184">
        <f t="shared" si="60"/>
        <v>0</v>
      </c>
      <c r="V951" s="277"/>
      <c r="W951" s="42"/>
      <c r="X951" s="42"/>
      <c r="Y951" s="42"/>
      <c r="Z951" s="42"/>
      <c r="AA951" s="42"/>
      <c r="AB951" s="42"/>
      <c r="AC951" s="42"/>
      <c r="AD951" s="42"/>
      <c r="AE951" s="42"/>
      <c r="AF951" s="42"/>
      <c r="AG951" s="42"/>
      <c r="AH951" s="42"/>
      <c r="AI951" s="42"/>
      <c r="AJ951" s="42"/>
    </row>
    <row r="952" spans="1:36" x14ac:dyDescent="0.3">
      <c r="A952" s="55">
        <f t="shared" si="61"/>
        <v>934</v>
      </c>
      <c r="B952" s="23"/>
      <c r="C952" s="23"/>
      <c r="D952" s="23"/>
      <c r="E952" s="35"/>
      <c r="F952" s="23"/>
      <c r="G952" s="23"/>
      <c r="H952" s="23"/>
      <c r="I952" s="23"/>
      <c r="J952" s="23"/>
      <c r="K952" s="23"/>
      <c r="L952" s="23"/>
      <c r="M952" s="149"/>
      <c r="N952" s="24"/>
      <c r="O952" s="24"/>
      <c r="P952" s="24"/>
      <c r="Q952" s="24"/>
      <c r="R952" s="271"/>
      <c r="S952" s="182" t="str">
        <f t="shared" ca="1" si="58"/>
        <v/>
      </c>
      <c r="T952" s="272">
        <f t="shared" ca="1" si="59"/>
        <v>0</v>
      </c>
      <c r="U952" s="184">
        <f t="shared" si="60"/>
        <v>0</v>
      </c>
      <c r="V952" s="277"/>
      <c r="W952" s="42"/>
      <c r="X952" s="42"/>
      <c r="Y952" s="42"/>
      <c r="Z952" s="42"/>
      <c r="AA952" s="42"/>
      <c r="AB952" s="42"/>
      <c r="AC952" s="42"/>
      <c r="AD952" s="42"/>
      <c r="AE952" s="42"/>
      <c r="AF952" s="42"/>
      <c r="AG952" s="42"/>
      <c r="AH952" s="42"/>
      <c r="AI952" s="42"/>
      <c r="AJ952" s="42"/>
    </row>
    <row r="953" spans="1:36" x14ac:dyDescent="0.3">
      <c r="A953" s="55">
        <f t="shared" si="61"/>
        <v>935</v>
      </c>
      <c r="B953" s="23"/>
      <c r="C953" s="23"/>
      <c r="D953" s="23"/>
      <c r="E953" s="35"/>
      <c r="F953" s="23"/>
      <c r="G953" s="23"/>
      <c r="H953" s="23"/>
      <c r="I953" s="23"/>
      <c r="J953" s="23"/>
      <c r="K953" s="23"/>
      <c r="L953" s="23"/>
      <c r="M953" s="149"/>
      <c r="N953" s="24"/>
      <c r="O953" s="24"/>
      <c r="P953" s="24"/>
      <c r="Q953" s="24"/>
      <c r="R953" s="271"/>
      <c r="S953" s="182" t="str">
        <f t="shared" ca="1" si="58"/>
        <v/>
      </c>
      <c r="T953" s="272">
        <f t="shared" ca="1" si="59"/>
        <v>0</v>
      </c>
      <c r="U953" s="184">
        <f t="shared" si="60"/>
        <v>0</v>
      </c>
      <c r="V953" s="277"/>
      <c r="W953" s="42"/>
      <c r="X953" s="42"/>
      <c r="Y953" s="42"/>
      <c r="Z953" s="42"/>
      <c r="AA953" s="42"/>
      <c r="AB953" s="42"/>
      <c r="AC953" s="42"/>
      <c r="AD953" s="42"/>
      <c r="AE953" s="42"/>
      <c r="AF953" s="42"/>
      <c r="AG953" s="42"/>
      <c r="AH953" s="42"/>
      <c r="AI953" s="42"/>
      <c r="AJ953" s="42"/>
    </row>
    <row r="954" spans="1:36" x14ac:dyDescent="0.3">
      <c r="A954" s="55">
        <f t="shared" si="61"/>
        <v>936</v>
      </c>
      <c r="B954" s="23"/>
      <c r="C954" s="23"/>
      <c r="D954" s="23"/>
      <c r="E954" s="35"/>
      <c r="F954" s="23"/>
      <c r="G954" s="23"/>
      <c r="H954" s="23"/>
      <c r="I954" s="23"/>
      <c r="J954" s="23"/>
      <c r="K954" s="23"/>
      <c r="L954" s="23"/>
      <c r="M954" s="149"/>
      <c r="N954" s="24"/>
      <c r="O954" s="24"/>
      <c r="P954" s="24"/>
      <c r="Q954" s="24"/>
      <c r="R954" s="271"/>
      <c r="S954" s="182" t="str">
        <f t="shared" ca="1" si="58"/>
        <v/>
      </c>
      <c r="T954" s="272">
        <f t="shared" ca="1" si="59"/>
        <v>0</v>
      </c>
      <c r="U954" s="184">
        <f t="shared" si="60"/>
        <v>0</v>
      </c>
      <c r="V954" s="277"/>
      <c r="W954" s="42"/>
      <c r="X954" s="42"/>
      <c r="Y954" s="42"/>
      <c r="Z954" s="42"/>
      <c r="AA954" s="42"/>
      <c r="AB954" s="42"/>
      <c r="AC954" s="42"/>
      <c r="AD954" s="42"/>
      <c r="AE954" s="42"/>
      <c r="AF954" s="42"/>
      <c r="AG954" s="42"/>
      <c r="AH954" s="42"/>
      <c r="AI954" s="42"/>
      <c r="AJ954" s="42"/>
    </row>
    <row r="955" spans="1:36" x14ac:dyDescent="0.3">
      <c r="A955" s="55">
        <f t="shared" si="61"/>
        <v>937</v>
      </c>
      <c r="B955" s="23"/>
      <c r="C955" s="23"/>
      <c r="D955" s="23"/>
      <c r="E955" s="35"/>
      <c r="F955" s="23"/>
      <c r="G955" s="23"/>
      <c r="H955" s="23"/>
      <c r="I955" s="23"/>
      <c r="J955" s="23"/>
      <c r="K955" s="23"/>
      <c r="L955" s="23"/>
      <c r="M955" s="149"/>
      <c r="N955" s="24"/>
      <c r="O955" s="24"/>
      <c r="P955" s="24"/>
      <c r="Q955" s="24"/>
      <c r="R955" s="271"/>
      <c r="S955" s="182" t="str">
        <f t="shared" ca="1" si="58"/>
        <v/>
      </c>
      <c r="T955" s="272">
        <f t="shared" ca="1" si="59"/>
        <v>0</v>
      </c>
      <c r="U955" s="184">
        <f t="shared" si="60"/>
        <v>0</v>
      </c>
      <c r="V955" s="277"/>
      <c r="W955" s="42"/>
      <c r="X955" s="42"/>
      <c r="Y955" s="42"/>
      <c r="Z955" s="42"/>
      <c r="AA955" s="42"/>
      <c r="AB955" s="42"/>
      <c r="AC955" s="42"/>
      <c r="AD955" s="42"/>
      <c r="AE955" s="42"/>
      <c r="AF955" s="42"/>
      <c r="AG955" s="42"/>
      <c r="AH955" s="42"/>
      <c r="AI955" s="42"/>
      <c r="AJ955" s="42"/>
    </row>
    <row r="956" spans="1:36" x14ac:dyDescent="0.3">
      <c r="A956" s="55">
        <f t="shared" si="61"/>
        <v>938</v>
      </c>
      <c r="B956" s="23"/>
      <c r="C956" s="23"/>
      <c r="D956" s="23"/>
      <c r="E956" s="35"/>
      <c r="F956" s="23"/>
      <c r="G956" s="23"/>
      <c r="H956" s="23"/>
      <c r="I956" s="23"/>
      <c r="J956" s="23"/>
      <c r="K956" s="23"/>
      <c r="L956" s="23"/>
      <c r="M956" s="149"/>
      <c r="N956" s="24"/>
      <c r="O956" s="24"/>
      <c r="P956" s="24"/>
      <c r="Q956" s="24"/>
      <c r="R956" s="271"/>
      <c r="S956" s="182" t="str">
        <f t="shared" ca="1" si="58"/>
        <v/>
      </c>
      <c r="T956" s="272">
        <f t="shared" ca="1" si="59"/>
        <v>0</v>
      </c>
      <c r="U956" s="184">
        <f t="shared" si="60"/>
        <v>0</v>
      </c>
      <c r="V956" s="277"/>
      <c r="W956" s="42"/>
      <c r="X956" s="42"/>
      <c r="Y956" s="42"/>
      <c r="Z956" s="42"/>
      <c r="AA956" s="42"/>
      <c r="AB956" s="42"/>
      <c r="AC956" s="42"/>
      <c r="AD956" s="42"/>
      <c r="AE956" s="42"/>
      <c r="AF956" s="42"/>
      <c r="AG956" s="42"/>
      <c r="AH956" s="42"/>
      <c r="AI956" s="42"/>
      <c r="AJ956" s="42"/>
    </row>
    <row r="957" spans="1:36" x14ac:dyDescent="0.3">
      <c r="A957" s="55">
        <f t="shared" si="61"/>
        <v>939</v>
      </c>
      <c r="B957" s="23"/>
      <c r="C957" s="23"/>
      <c r="D957" s="23"/>
      <c r="E957" s="35"/>
      <c r="F957" s="23"/>
      <c r="G957" s="23"/>
      <c r="H957" s="23"/>
      <c r="I957" s="23"/>
      <c r="J957" s="23"/>
      <c r="K957" s="23"/>
      <c r="L957" s="23"/>
      <c r="M957" s="149"/>
      <c r="N957" s="24"/>
      <c r="O957" s="24"/>
      <c r="P957" s="24"/>
      <c r="Q957" s="24"/>
      <c r="R957" s="271"/>
      <c r="S957" s="182" t="str">
        <f t="shared" ca="1" si="58"/>
        <v/>
      </c>
      <c r="T957" s="272">
        <f t="shared" ca="1" si="59"/>
        <v>0</v>
      </c>
      <c r="U957" s="184">
        <f t="shared" si="60"/>
        <v>0</v>
      </c>
      <c r="V957" s="277"/>
      <c r="W957" s="42"/>
      <c r="X957" s="42"/>
      <c r="Y957" s="42"/>
      <c r="Z957" s="42"/>
      <c r="AA957" s="42"/>
      <c r="AB957" s="42"/>
      <c r="AC957" s="42"/>
      <c r="AD957" s="42"/>
      <c r="AE957" s="42"/>
      <c r="AF957" s="42"/>
      <c r="AG957" s="42"/>
      <c r="AH957" s="42"/>
      <c r="AI957" s="42"/>
      <c r="AJ957" s="42"/>
    </row>
    <row r="958" spans="1:36" x14ac:dyDescent="0.3">
      <c r="A958" s="55">
        <f t="shared" si="61"/>
        <v>940</v>
      </c>
      <c r="B958" s="23"/>
      <c r="C958" s="23"/>
      <c r="D958" s="23"/>
      <c r="E958" s="35"/>
      <c r="F958" s="23"/>
      <c r="G958" s="23"/>
      <c r="H958" s="23"/>
      <c r="I958" s="23"/>
      <c r="J958" s="23"/>
      <c r="K958" s="23"/>
      <c r="L958" s="23"/>
      <c r="M958" s="149"/>
      <c r="N958" s="24"/>
      <c r="O958" s="24"/>
      <c r="P958" s="24"/>
      <c r="Q958" s="24"/>
      <c r="R958" s="271"/>
      <c r="S958" s="182" t="str">
        <f t="shared" ca="1" si="58"/>
        <v/>
      </c>
      <c r="T958" s="272">
        <f t="shared" ca="1" si="59"/>
        <v>0</v>
      </c>
      <c r="U958" s="184">
        <f t="shared" si="60"/>
        <v>0</v>
      </c>
      <c r="V958" s="277"/>
      <c r="W958" s="42"/>
      <c r="X958" s="42"/>
      <c r="Y958" s="42"/>
      <c r="Z958" s="42"/>
      <c r="AA958" s="42"/>
      <c r="AB958" s="42"/>
      <c r="AC958" s="42"/>
      <c r="AD958" s="42"/>
      <c r="AE958" s="42"/>
      <c r="AF958" s="42"/>
      <c r="AG958" s="42"/>
      <c r="AH958" s="42"/>
      <c r="AI958" s="42"/>
      <c r="AJ958" s="42"/>
    </row>
    <row r="959" spans="1:36" x14ac:dyDescent="0.3">
      <c r="A959" s="55">
        <f t="shared" si="61"/>
        <v>941</v>
      </c>
      <c r="B959" s="23"/>
      <c r="C959" s="23"/>
      <c r="D959" s="23"/>
      <c r="E959" s="35"/>
      <c r="F959" s="23"/>
      <c r="G959" s="23"/>
      <c r="H959" s="23"/>
      <c r="I959" s="23"/>
      <c r="J959" s="23"/>
      <c r="K959" s="23"/>
      <c r="L959" s="23"/>
      <c r="M959" s="149"/>
      <c r="N959" s="24"/>
      <c r="O959" s="24"/>
      <c r="P959" s="24"/>
      <c r="Q959" s="24"/>
      <c r="R959" s="271"/>
      <c r="S959" s="182" t="str">
        <f t="shared" ca="1" si="58"/>
        <v/>
      </c>
      <c r="T959" s="272">
        <f t="shared" ca="1" si="59"/>
        <v>0</v>
      </c>
      <c r="U959" s="184">
        <f t="shared" si="60"/>
        <v>0</v>
      </c>
      <c r="V959" s="277"/>
      <c r="W959" s="42"/>
      <c r="X959" s="42"/>
      <c r="Y959" s="42"/>
      <c r="Z959" s="42"/>
      <c r="AA959" s="42"/>
      <c r="AB959" s="42"/>
      <c r="AC959" s="42"/>
      <c r="AD959" s="42"/>
      <c r="AE959" s="42"/>
      <c r="AF959" s="42"/>
      <c r="AG959" s="42"/>
      <c r="AH959" s="42"/>
      <c r="AI959" s="42"/>
      <c r="AJ959" s="42"/>
    </row>
    <row r="960" spans="1:36" x14ac:dyDescent="0.3">
      <c r="A960" s="55">
        <f t="shared" si="61"/>
        <v>942</v>
      </c>
      <c r="B960" s="23"/>
      <c r="C960" s="23"/>
      <c r="D960" s="23"/>
      <c r="E960" s="35"/>
      <c r="F960" s="23"/>
      <c r="G960" s="23"/>
      <c r="H960" s="23"/>
      <c r="I960" s="23"/>
      <c r="J960" s="23"/>
      <c r="K960" s="23"/>
      <c r="L960" s="23"/>
      <c r="M960" s="149"/>
      <c r="N960" s="24"/>
      <c r="O960" s="24"/>
      <c r="P960" s="24"/>
      <c r="Q960" s="24"/>
      <c r="R960" s="271"/>
      <c r="S960" s="182" t="str">
        <f t="shared" ca="1" si="58"/>
        <v/>
      </c>
      <c r="T960" s="272">
        <f t="shared" ca="1" si="59"/>
        <v>0</v>
      </c>
      <c r="U960" s="184">
        <f t="shared" si="60"/>
        <v>0</v>
      </c>
      <c r="V960" s="277"/>
      <c r="W960" s="42"/>
      <c r="X960" s="42"/>
      <c r="Y960" s="42"/>
      <c r="Z960" s="42"/>
      <c r="AA960" s="42"/>
      <c r="AB960" s="42"/>
      <c r="AC960" s="42"/>
      <c r="AD960" s="42"/>
      <c r="AE960" s="42"/>
      <c r="AF960" s="42"/>
      <c r="AG960" s="42"/>
      <c r="AH960" s="42"/>
      <c r="AI960" s="42"/>
      <c r="AJ960" s="42"/>
    </row>
    <row r="961" spans="1:36" x14ac:dyDescent="0.3">
      <c r="A961" s="55">
        <f t="shared" si="61"/>
        <v>943</v>
      </c>
      <c r="B961" s="23"/>
      <c r="C961" s="23"/>
      <c r="D961" s="23"/>
      <c r="E961" s="35"/>
      <c r="F961" s="23"/>
      <c r="G961" s="23"/>
      <c r="H961" s="23"/>
      <c r="I961" s="23"/>
      <c r="J961" s="23"/>
      <c r="K961" s="23"/>
      <c r="L961" s="23"/>
      <c r="M961" s="149"/>
      <c r="N961" s="24"/>
      <c r="O961" s="24"/>
      <c r="P961" s="24"/>
      <c r="Q961" s="24"/>
      <c r="R961" s="271"/>
      <c r="S961" s="182" t="str">
        <f t="shared" ca="1" si="58"/>
        <v/>
      </c>
      <c r="T961" s="272">
        <f t="shared" ca="1" si="59"/>
        <v>0</v>
      </c>
      <c r="U961" s="184">
        <f t="shared" si="60"/>
        <v>0</v>
      </c>
      <c r="V961" s="277"/>
      <c r="W961" s="42"/>
      <c r="X961" s="42"/>
      <c r="Y961" s="42"/>
      <c r="Z961" s="42"/>
      <c r="AA961" s="42"/>
      <c r="AB961" s="42"/>
      <c r="AC961" s="42"/>
      <c r="AD961" s="42"/>
      <c r="AE961" s="42"/>
      <c r="AF961" s="42"/>
      <c r="AG961" s="42"/>
      <c r="AH961" s="42"/>
      <c r="AI961" s="42"/>
      <c r="AJ961" s="42"/>
    </row>
    <row r="962" spans="1:36" x14ac:dyDescent="0.3">
      <c r="A962" s="55">
        <f t="shared" si="61"/>
        <v>944</v>
      </c>
      <c r="B962" s="23"/>
      <c r="C962" s="23"/>
      <c r="D962" s="23"/>
      <c r="E962" s="35"/>
      <c r="F962" s="23"/>
      <c r="G962" s="23"/>
      <c r="H962" s="23"/>
      <c r="I962" s="23"/>
      <c r="J962" s="23"/>
      <c r="K962" s="23"/>
      <c r="L962" s="23"/>
      <c r="M962" s="149"/>
      <c r="N962" s="24"/>
      <c r="O962" s="24"/>
      <c r="P962" s="24"/>
      <c r="Q962" s="24"/>
      <c r="R962" s="271"/>
      <c r="S962" s="182" t="str">
        <f t="shared" ca="1" si="58"/>
        <v/>
      </c>
      <c r="T962" s="272">
        <f t="shared" ca="1" si="59"/>
        <v>0</v>
      </c>
      <c r="U962" s="184">
        <f t="shared" si="60"/>
        <v>0</v>
      </c>
      <c r="V962" s="277"/>
      <c r="W962" s="42"/>
      <c r="X962" s="42"/>
      <c r="Y962" s="42"/>
      <c r="Z962" s="42"/>
      <c r="AA962" s="42"/>
      <c r="AB962" s="42"/>
      <c r="AC962" s="42"/>
      <c r="AD962" s="42"/>
      <c r="AE962" s="42"/>
      <c r="AF962" s="42"/>
      <c r="AG962" s="42"/>
      <c r="AH962" s="42"/>
      <c r="AI962" s="42"/>
      <c r="AJ962" s="42"/>
    </row>
    <row r="963" spans="1:36" x14ac:dyDescent="0.3">
      <c r="A963" s="55">
        <f t="shared" si="61"/>
        <v>945</v>
      </c>
      <c r="B963" s="23"/>
      <c r="C963" s="23"/>
      <c r="D963" s="23"/>
      <c r="E963" s="35"/>
      <c r="F963" s="23"/>
      <c r="G963" s="23"/>
      <c r="H963" s="23"/>
      <c r="I963" s="23"/>
      <c r="J963" s="23"/>
      <c r="K963" s="23"/>
      <c r="L963" s="23"/>
      <c r="M963" s="149"/>
      <c r="N963" s="24"/>
      <c r="O963" s="24"/>
      <c r="P963" s="24"/>
      <c r="Q963" s="24"/>
      <c r="R963" s="271"/>
      <c r="S963" s="182" t="str">
        <f t="shared" ca="1" si="58"/>
        <v/>
      </c>
      <c r="T963" s="272">
        <f t="shared" ca="1" si="59"/>
        <v>0</v>
      </c>
      <c r="U963" s="184">
        <f t="shared" si="60"/>
        <v>0</v>
      </c>
      <c r="V963" s="277"/>
      <c r="W963" s="42"/>
      <c r="X963" s="42"/>
      <c r="Y963" s="42"/>
      <c r="Z963" s="42"/>
      <c r="AA963" s="42"/>
      <c r="AB963" s="42"/>
      <c r="AC963" s="42"/>
      <c r="AD963" s="42"/>
      <c r="AE963" s="42"/>
      <c r="AF963" s="42"/>
      <c r="AG963" s="42"/>
      <c r="AH963" s="42"/>
      <c r="AI963" s="42"/>
      <c r="AJ963" s="42"/>
    </row>
    <row r="964" spans="1:36" x14ac:dyDescent="0.3">
      <c r="A964" s="55">
        <f t="shared" si="61"/>
        <v>946</v>
      </c>
      <c r="B964" s="23"/>
      <c r="C964" s="23"/>
      <c r="D964" s="23"/>
      <c r="E964" s="35"/>
      <c r="F964" s="23"/>
      <c r="G964" s="23"/>
      <c r="H964" s="23"/>
      <c r="I964" s="23"/>
      <c r="J964" s="23"/>
      <c r="K964" s="23"/>
      <c r="L964" s="23"/>
      <c r="M964" s="149"/>
      <c r="N964" s="24"/>
      <c r="O964" s="24"/>
      <c r="P964" s="24"/>
      <c r="Q964" s="24"/>
      <c r="R964" s="271"/>
      <c r="S964" s="182" t="str">
        <f t="shared" ca="1" si="58"/>
        <v/>
      </c>
      <c r="T964" s="272">
        <f t="shared" ca="1" si="59"/>
        <v>0</v>
      </c>
      <c r="U964" s="184">
        <f t="shared" si="60"/>
        <v>0</v>
      </c>
      <c r="V964" s="277"/>
      <c r="X964" s="42"/>
      <c r="Y964" s="42"/>
      <c r="Z964" s="42"/>
      <c r="AA964" s="42"/>
      <c r="AB964" s="42"/>
      <c r="AC964" s="42"/>
      <c r="AD964" s="42"/>
      <c r="AE964" s="42"/>
      <c r="AF964" s="42"/>
      <c r="AG964" s="42"/>
      <c r="AH964" s="42"/>
      <c r="AI964" s="42"/>
      <c r="AJ964" s="42"/>
    </row>
    <row r="965" spans="1:36" x14ac:dyDescent="0.3">
      <c r="A965" s="55">
        <f t="shared" si="61"/>
        <v>947</v>
      </c>
      <c r="B965" s="23"/>
      <c r="C965" s="23"/>
      <c r="D965" s="23"/>
      <c r="E965" s="35"/>
      <c r="F965" s="23"/>
      <c r="G965" s="23"/>
      <c r="H965" s="23"/>
      <c r="I965" s="23"/>
      <c r="J965" s="23"/>
      <c r="K965" s="23"/>
      <c r="L965" s="23"/>
      <c r="M965" s="149"/>
      <c r="N965" s="24"/>
      <c r="O965" s="24"/>
      <c r="P965" s="24"/>
      <c r="Q965" s="24"/>
      <c r="R965" s="271"/>
      <c r="S965" s="182" t="str">
        <f t="shared" ca="1" si="58"/>
        <v/>
      </c>
      <c r="T965" s="272">
        <f t="shared" ca="1" si="59"/>
        <v>0</v>
      </c>
      <c r="U965" s="184">
        <f t="shared" si="60"/>
        <v>0</v>
      </c>
      <c r="V965" s="277"/>
    </row>
    <row r="966" spans="1:36" x14ac:dyDescent="0.3">
      <c r="A966" s="55">
        <f t="shared" si="61"/>
        <v>948</v>
      </c>
      <c r="B966" s="23"/>
      <c r="C966" s="23"/>
      <c r="D966" s="23"/>
      <c r="E966" s="35"/>
      <c r="F966" s="23"/>
      <c r="G966" s="23"/>
      <c r="H966" s="23"/>
      <c r="I966" s="23"/>
      <c r="J966" s="23"/>
      <c r="K966" s="23"/>
      <c r="L966" s="23"/>
      <c r="M966" s="149"/>
      <c r="N966" s="24"/>
      <c r="O966" s="24"/>
      <c r="P966" s="24"/>
      <c r="Q966" s="24"/>
      <c r="R966" s="271"/>
      <c r="S966" s="182" t="str">
        <f t="shared" ca="1" si="58"/>
        <v/>
      </c>
      <c r="T966" s="272">
        <f t="shared" ca="1" si="59"/>
        <v>0</v>
      </c>
      <c r="U966" s="184">
        <f t="shared" si="60"/>
        <v>0</v>
      </c>
      <c r="V966" s="277"/>
    </row>
    <row r="967" spans="1:36" x14ac:dyDescent="0.3">
      <c r="A967" s="55">
        <f t="shared" si="61"/>
        <v>949</v>
      </c>
      <c r="B967" s="23"/>
      <c r="C967" s="23"/>
      <c r="D967" s="23"/>
      <c r="E967" s="35"/>
      <c r="F967" s="23"/>
      <c r="G967" s="23"/>
      <c r="H967" s="23"/>
      <c r="I967" s="23"/>
      <c r="J967" s="23"/>
      <c r="K967" s="23"/>
      <c r="L967" s="23"/>
      <c r="M967" s="149"/>
      <c r="N967" s="24"/>
      <c r="O967" s="24"/>
      <c r="P967" s="24"/>
      <c r="Q967" s="24"/>
      <c r="R967" s="271"/>
      <c r="S967" s="182" t="str">
        <f t="shared" ca="1" si="58"/>
        <v/>
      </c>
      <c r="T967" s="272">
        <f t="shared" ca="1" si="59"/>
        <v>0</v>
      </c>
      <c r="U967" s="184">
        <f t="shared" si="60"/>
        <v>0</v>
      </c>
      <c r="V967" s="277"/>
    </row>
    <row r="968" spans="1:36" x14ac:dyDescent="0.3">
      <c r="A968" s="55">
        <f t="shared" si="61"/>
        <v>950</v>
      </c>
      <c r="B968" s="23"/>
      <c r="C968" s="23"/>
      <c r="D968" s="23"/>
      <c r="E968" s="35"/>
      <c r="F968" s="23"/>
      <c r="G968" s="23"/>
      <c r="H968" s="23"/>
      <c r="I968" s="23"/>
      <c r="J968" s="23"/>
      <c r="K968" s="23"/>
      <c r="L968" s="23"/>
      <c r="M968" s="149"/>
      <c r="N968" s="24"/>
      <c r="O968" s="24"/>
      <c r="P968" s="24"/>
      <c r="Q968" s="24"/>
      <c r="R968" s="271"/>
      <c r="S968" s="182" t="str">
        <f t="shared" ca="1" si="58"/>
        <v/>
      </c>
      <c r="T968" s="272">
        <f t="shared" ca="1" si="59"/>
        <v>0</v>
      </c>
      <c r="U968" s="184">
        <f t="shared" si="60"/>
        <v>0</v>
      </c>
      <c r="V968" s="277"/>
    </row>
    <row r="969" spans="1:36" x14ac:dyDescent="0.3">
      <c r="A969" s="55">
        <f t="shared" si="61"/>
        <v>951</v>
      </c>
      <c r="B969" s="23"/>
      <c r="C969" s="23"/>
      <c r="D969" s="23"/>
      <c r="E969" s="35"/>
      <c r="F969" s="23"/>
      <c r="G969" s="23"/>
      <c r="H969" s="23"/>
      <c r="I969" s="23"/>
      <c r="J969" s="23"/>
      <c r="K969" s="23"/>
      <c r="L969" s="23"/>
      <c r="M969" s="149"/>
      <c r="N969" s="24"/>
      <c r="O969" s="24"/>
      <c r="P969" s="24"/>
      <c r="Q969" s="24"/>
      <c r="R969" s="271"/>
      <c r="S969" s="182" t="str">
        <f t="shared" ca="1" si="58"/>
        <v/>
      </c>
      <c r="T969" s="272">
        <f t="shared" ca="1" si="59"/>
        <v>0</v>
      </c>
      <c r="U969" s="184">
        <f t="shared" si="60"/>
        <v>0</v>
      </c>
      <c r="V969" s="277"/>
    </row>
    <row r="970" spans="1:36" x14ac:dyDescent="0.3">
      <c r="A970" s="55">
        <f t="shared" si="61"/>
        <v>952</v>
      </c>
      <c r="B970" s="23"/>
      <c r="C970" s="23"/>
      <c r="D970" s="23"/>
      <c r="E970" s="35"/>
      <c r="F970" s="23"/>
      <c r="G970" s="23"/>
      <c r="H970" s="23"/>
      <c r="I970" s="23"/>
      <c r="J970" s="23"/>
      <c r="K970" s="23"/>
      <c r="L970" s="23"/>
      <c r="M970" s="149"/>
      <c r="N970" s="24"/>
      <c r="O970" s="24"/>
      <c r="P970" s="24"/>
      <c r="Q970" s="24"/>
      <c r="R970" s="271"/>
      <c r="S970" s="182" t="str">
        <f t="shared" ca="1" si="58"/>
        <v/>
      </c>
      <c r="T970" s="272">
        <f t="shared" ca="1" si="59"/>
        <v>0</v>
      </c>
      <c r="U970" s="184">
        <f t="shared" si="60"/>
        <v>0</v>
      </c>
      <c r="V970" s="277"/>
    </row>
    <row r="971" spans="1:36" x14ac:dyDescent="0.3">
      <c r="A971" s="55">
        <f t="shared" si="61"/>
        <v>953</v>
      </c>
      <c r="B971" s="23"/>
      <c r="C971" s="23"/>
      <c r="D971" s="23"/>
      <c r="E971" s="35"/>
      <c r="F971" s="23"/>
      <c r="G971" s="23"/>
      <c r="H971" s="23"/>
      <c r="I971" s="23"/>
      <c r="J971" s="23"/>
      <c r="K971" s="23"/>
      <c r="L971" s="23"/>
      <c r="M971" s="149"/>
      <c r="N971" s="24"/>
      <c r="O971" s="24"/>
      <c r="P971" s="24"/>
      <c r="Q971" s="24"/>
      <c r="R971" s="271"/>
      <c r="S971" s="182" t="str">
        <f t="shared" ca="1" si="58"/>
        <v/>
      </c>
      <c r="T971" s="272">
        <f t="shared" ca="1" si="59"/>
        <v>0</v>
      </c>
      <c r="U971" s="184">
        <f t="shared" si="60"/>
        <v>0</v>
      </c>
      <c r="V971" s="277"/>
    </row>
    <row r="972" spans="1:36" x14ac:dyDescent="0.3">
      <c r="A972" s="55">
        <f t="shared" si="61"/>
        <v>954</v>
      </c>
      <c r="B972" s="23"/>
      <c r="C972" s="23"/>
      <c r="D972" s="23"/>
      <c r="E972" s="35"/>
      <c r="F972" s="23"/>
      <c r="G972" s="23"/>
      <c r="H972" s="23"/>
      <c r="I972" s="23"/>
      <c r="J972" s="23"/>
      <c r="K972" s="23"/>
      <c r="L972" s="23"/>
      <c r="M972" s="149"/>
      <c r="N972" s="24"/>
      <c r="O972" s="24"/>
      <c r="P972" s="24"/>
      <c r="Q972" s="24"/>
      <c r="R972" s="271"/>
      <c r="S972" s="182" t="str">
        <f t="shared" ca="1" si="58"/>
        <v/>
      </c>
      <c r="T972" s="272">
        <f t="shared" ca="1" si="59"/>
        <v>0</v>
      </c>
      <c r="U972" s="184">
        <f t="shared" si="60"/>
        <v>0</v>
      </c>
      <c r="V972" s="277"/>
    </row>
    <row r="973" spans="1:36" x14ac:dyDescent="0.3">
      <c r="A973" s="55">
        <f t="shared" si="61"/>
        <v>955</v>
      </c>
      <c r="B973" s="23"/>
      <c r="C973" s="23"/>
      <c r="D973" s="23"/>
      <c r="E973" s="35"/>
      <c r="F973" s="23"/>
      <c r="G973" s="23"/>
      <c r="H973" s="23"/>
      <c r="I973" s="23"/>
      <c r="J973" s="23"/>
      <c r="K973" s="23"/>
      <c r="L973" s="23"/>
      <c r="M973" s="149"/>
      <c r="N973" s="24"/>
      <c r="O973" s="24"/>
      <c r="P973" s="24"/>
      <c r="Q973" s="24"/>
      <c r="R973" s="271"/>
      <c r="S973" s="182" t="str">
        <f t="shared" ca="1" si="58"/>
        <v/>
      </c>
      <c r="T973" s="272">
        <f t="shared" ca="1" si="59"/>
        <v>0</v>
      </c>
      <c r="U973" s="184">
        <f t="shared" si="60"/>
        <v>0</v>
      </c>
      <c r="V973" s="277"/>
    </row>
    <row r="974" spans="1:36" x14ac:dyDescent="0.3">
      <c r="A974" s="55">
        <f t="shared" si="61"/>
        <v>956</v>
      </c>
      <c r="B974" s="23"/>
      <c r="C974" s="23"/>
      <c r="D974" s="23"/>
      <c r="E974" s="35"/>
      <c r="F974" s="23"/>
      <c r="G974" s="23"/>
      <c r="H974" s="23"/>
      <c r="I974" s="23"/>
      <c r="J974" s="23"/>
      <c r="K974" s="23"/>
      <c r="L974" s="23"/>
      <c r="M974" s="149"/>
      <c r="N974" s="24"/>
      <c r="O974" s="24"/>
      <c r="P974" s="24"/>
      <c r="Q974" s="24"/>
      <c r="R974" s="271"/>
      <c r="S974" s="182" t="str">
        <f t="shared" ca="1" si="58"/>
        <v/>
      </c>
      <c r="T974" s="272">
        <f t="shared" ca="1" si="59"/>
        <v>0</v>
      </c>
      <c r="U974" s="184">
        <f t="shared" si="60"/>
        <v>0</v>
      </c>
      <c r="V974" s="277"/>
    </row>
    <row r="975" spans="1:36" x14ac:dyDescent="0.3">
      <c r="A975" s="55">
        <f t="shared" si="61"/>
        <v>957</v>
      </c>
      <c r="B975" s="23"/>
      <c r="C975" s="23"/>
      <c r="D975" s="23"/>
      <c r="E975" s="35"/>
      <c r="F975" s="23"/>
      <c r="G975" s="23"/>
      <c r="H975" s="23"/>
      <c r="I975" s="23"/>
      <c r="J975" s="23"/>
      <c r="K975" s="23"/>
      <c r="L975" s="23"/>
      <c r="M975" s="149"/>
      <c r="N975" s="24"/>
      <c r="O975" s="24"/>
      <c r="P975" s="24"/>
      <c r="Q975" s="24"/>
      <c r="R975" s="271"/>
      <c r="S975" s="182" t="str">
        <f t="shared" ca="1" si="58"/>
        <v/>
      </c>
      <c r="T975" s="272">
        <f t="shared" ca="1" si="59"/>
        <v>0</v>
      </c>
      <c r="U975" s="184">
        <f t="shared" si="60"/>
        <v>0</v>
      </c>
      <c r="V975" s="277"/>
    </row>
    <row r="976" spans="1:36" x14ac:dyDescent="0.3">
      <c r="A976" s="55">
        <f t="shared" si="61"/>
        <v>958</v>
      </c>
      <c r="B976" s="23"/>
      <c r="C976" s="23"/>
      <c r="D976" s="23"/>
      <c r="E976" s="35"/>
      <c r="F976" s="23"/>
      <c r="G976" s="23"/>
      <c r="H976" s="23"/>
      <c r="I976" s="23"/>
      <c r="J976" s="23"/>
      <c r="K976" s="23"/>
      <c r="L976" s="23"/>
      <c r="M976" s="149"/>
      <c r="N976" s="24"/>
      <c r="O976" s="24"/>
      <c r="P976" s="24"/>
      <c r="Q976" s="24"/>
      <c r="R976" s="271"/>
      <c r="S976" s="182" t="str">
        <f t="shared" ca="1" si="58"/>
        <v/>
      </c>
      <c r="T976" s="272">
        <f t="shared" ca="1" si="59"/>
        <v>0</v>
      </c>
      <c r="U976" s="184">
        <f t="shared" si="60"/>
        <v>0</v>
      </c>
      <c r="V976" s="277"/>
    </row>
    <row r="977" spans="1:22" x14ac:dyDescent="0.3">
      <c r="A977" s="55">
        <f t="shared" si="61"/>
        <v>959</v>
      </c>
      <c r="B977" s="23"/>
      <c r="C977" s="23"/>
      <c r="D977" s="23"/>
      <c r="E977" s="35"/>
      <c r="F977" s="23"/>
      <c r="G977" s="23"/>
      <c r="H977" s="23"/>
      <c r="I977" s="23"/>
      <c r="J977" s="23"/>
      <c r="K977" s="23"/>
      <c r="L977" s="23"/>
      <c r="M977" s="149"/>
      <c r="N977" s="24"/>
      <c r="O977" s="24"/>
      <c r="P977" s="24"/>
      <c r="Q977" s="24"/>
      <c r="R977" s="271"/>
      <c r="S977" s="182" t="str">
        <f t="shared" ca="1" si="58"/>
        <v/>
      </c>
      <c r="T977" s="272">
        <f t="shared" ca="1" si="59"/>
        <v>0</v>
      </c>
      <c r="U977" s="184">
        <f t="shared" si="60"/>
        <v>0</v>
      </c>
      <c r="V977" s="277"/>
    </row>
    <row r="978" spans="1:22" x14ac:dyDescent="0.3">
      <c r="A978" s="55">
        <f t="shared" si="61"/>
        <v>960</v>
      </c>
      <c r="B978" s="23"/>
      <c r="C978" s="23"/>
      <c r="D978" s="23"/>
      <c r="E978" s="35"/>
      <c r="F978" s="23"/>
      <c r="G978" s="23"/>
      <c r="H978" s="23"/>
      <c r="I978" s="23"/>
      <c r="J978" s="23"/>
      <c r="K978" s="23"/>
      <c r="L978" s="23"/>
      <c r="M978" s="149"/>
      <c r="N978" s="24"/>
      <c r="O978" s="24"/>
      <c r="P978" s="24"/>
      <c r="Q978" s="24"/>
      <c r="R978" s="271"/>
      <c r="S978" s="182" t="str">
        <f t="shared" ca="1" si="58"/>
        <v/>
      </c>
      <c r="T978" s="272">
        <f t="shared" ca="1" si="59"/>
        <v>0</v>
      </c>
      <c r="U978" s="184">
        <f t="shared" si="60"/>
        <v>0</v>
      </c>
      <c r="V978" s="277"/>
    </row>
    <row r="979" spans="1:22" x14ac:dyDescent="0.3">
      <c r="A979" s="55">
        <f t="shared" si="61"/>
        <v>961</v>
      </c>
      <c r="B979" s="23"/>
      <c r="C979" s="23"/>
      <c r="D979" s="23"/>
      <c r="E979" s="35"/>
      <c r="F979" s="23"/>
      <c r="G979" s="23"/>
      <c r="H979" s="23"/>
      <c r="I979" s="23"/>
      <c r="J979" s="23"/>
      <c r="K979" s="23"/>
      <c r="L979" s="23"/>
      <c r="M979" s="149"/>
      <c r="N979" s="24"/>
      <c r="O979" s="24"/>
      <c r="P979" s="24"/>
      <c r="Q979" s="24"/>
      <c r="R979" s="271"/>
      <c r="S979" s="182" t="str">
        <f t="shared" ref="S979:S1000" ca="1" si="62">IF(AND(T979&gt;14,T979&lt;35,OR($G979="African",$G979="Coloured",$G979="Indian")),"Yes","")</f>
        <v/>
      </c>
      <c r="T979" s="272">
        <f t="shared" ref="T979:T1000" ca="1" si="63">IFERROR(((NOW()-DATE(U979&amp;LEFT($E979,2),MID($E979,3,2),MID($E979,5,2)))/365),0)</f>
        <v>0</v>
      </c>
      <c r="U979" s="184">
        <f t="shared" ref="U979:U1000" si="64">IFERROR(IF(VALUE(LEFT($E979,2))&lt;25,20,19),0)</f>
        <v>0</v>
      </c>
      <c r="V979" s="277"/>
    </row>
    <row r="980" spans="1:22" x14ac:dyDescent="0.3">
      <c r="A980" s="55">
        <f t="shared" si="61"/>
        <v>962</v>
      </c>
      <c r="B980" s="23"/>
      <c r="C980" s="23"/>
      <c r="D980" s="23"/>
      <c r="E980" s="35"/>
      <c r="F980" s="23"/>
      <c r="G980" s="23"/>
      <c r="H980" s="23"/>
      <c r="I980" s="23"/>
      <c r="J980" s="23"/>
      <c r="K980" s="23"/>
      <c r="L980" s="23"/>
      <c r="M980" s="149"/>
      <c r="N980" s="24"/>
      <c r="O980" s="24"/>
      <c r="P980" s="24"/>
      <c r="Q980" s="24"/>
      <c r="R980" s="271"/>
      <c r="S980" s="182" t="str">
        <f t="shared" ca="1" si="62"/>
        <v/>
      </c>
      <c r="T980" s="272">
        <f t="shared" ca="1" si="63"/>
        <v>0</v>
      </c>
      <c r="U980" s="184">
        <f t="shared" si="64"/>
        <v>0</v>
      </c>
      <c r="V980" s="277"/>
    </row>
    <row r="981" spans="1:22" x14ac:dyDescent="0.3">
      <c r="A981" s="55">
        <f t="shared" ref="A981:A1044" si="65">A980+1</f>
        <v>963</v>
      </c>
      <c r="B981" s="23"/>
      <c r="C981" s="23"/>
      <c r="D981" s="23"/>
      <c r="E981" s="35"/>
      <c r="F981" s="23"/>
      <c r="G981" s="23"/>
      <c r="H981" s="23"/>
      <c r="I981" s="23"/>
      <c r="J981" s="23"/>
      <c r="K981" s="23"/>
      <c r="L981" s="23"/>
      <c r="M981" s="149"/>
      <c r="N981" s="24"/>
      <c r="O981" s="24"/>
      <c r="P981" s="24"/>
      <c r="Q981" s="24"/>
      <c r="R981" s="271"/>
      <c r="S981" s="182" t="str">
        <f t="shared" ca="1" si="62"/>
        <v/>
      </c>
      <c r="T981" s="272">
        <f t="shared" ca="1" si="63"/>
        <v>0</v>
      </c>
      <c r="U981" s="184">
        <f t="shared" si="64"/>
        <v>0</v>
      </c>
      <c r="V981" s="277"/>
    </row>
    <row r="982" spans="1:22" x14ac:dyDescent="0.3">
      <c r="A982" s="55">
        <f t="shared" si="65"/>
        <v>964</v>
      </c>
      <c r="B982" s="23"/>
      <c r="C982" s="23"/>
      <c r="D982" s="23"/>
      <c r="E982" s="35"/>
      <c r="F982" s="23"/>
      <c r="G982" s="23"/>
      <c r="H982" s="23"/>
      <c r="I982" s="23"/>
      <c r="J982" s="23"/>
      <c r="K982" s="23"/>
      <c r="L982" s="23"/>
      <c r="M982" s="149"/>
      <c r="N982" s="24"/>
      <c r="O982" s="24"/>
      <c r="P982" s="24"/>
      <c r="Q982" s="24"/>
      <c r="R982" s="271"/>
      <c r="S982" s="182" t="str">
        <f t="shared" ca="1" si="62"/>
        <v/>
      </c>
      <c r="T982" s="272">
        <f t="shared" ca="1" si="63"/>
        <v>0</v>
      </c>
      <c r="U982" s="184">
        <f t="shared" si="64"/>
        <v>0</v>
      </c>
      <c r="V982" s="277"/>
    </row>
    <row r="983" spans="1:22" x14ac:dyDescent="0.3">
      <c r="A983" s="55">
        <f t="shared" si="65"/>
        <v>965</v>
      </c>
      <c r="B983" s="23"/>
      <c r="C983" s="23"/>
      <c r="D983" s="23"/>
      <c r="E983" s="35"/>
      <c r="F983" s="23"/>
      <c r="G983" s="23"/>
      <c r="H983" s="23"/>
      <c r="I983" s="23"/>
      <c r="J983" s="23"/>
      <c r="K983" s="23"/>
      <c r="L983" s="23"/>
      <c r="M983" s="149"/>
      <c r="N983" s="24"/>
      <c r="O983" s="24"/>
      <c r="P983" s="24"/>
      <c r="Q983" s="24"/>
      <c r="R983" s="271"/>
      <c r="S983" s="182" t="str">
        <f t="shared" ca="1" si="62"/>
        <v/>
      </c>
      <c r="T983" s="272">
        <f t="shared" ca="1" si="63"/>
        <v>0</v>
      </c>
      <c r="U983" s="184">
        <f t="shared" si="64"/>
        <v>0</v>
      </c>
      <c r="V983" s="277"/>
    </row>
    <row r="984" spans="1:22" x14ac:dyDescent="0.3">
      <c r="A984" s="55">
        <f t="shared" si="65"/>
        <v>966</v>
      </c>
      <c r="B984" s="23"/>
      <c r="C984" s="23"/>
      <c r="D984" s="23"/>
      <c r="E984" s="35"/>
      <c r="F984" s="23"/>
      <c r="G984" s="23"/>
      <c r="H984" s="23"/>
      <c r="I984" s="23"/>
      <c r="J984" s="23"/>
      <c r="K984" s="23"/>
      <c r="L984" s="23"/>
      <c r="M984" s="149"/>
      <c r="N984" s="24"/>
      <c r="O984" s="24"/>
      <c r="P984" s="24"/>
      <c r="Q984" s="24"/>
      <c r="R984" s="271"/>
      <c r="S984" s="182" t="str">
        <f t="shared" ca="1" si="62"/>
        <v/>
      </c>
      <c r="T984" s="272">
        <f t="shared" ca="1" si="63"/>
        <v>0</v>
      </c>
      <c r="U984" s="184">
        <f t="shared" si="64"/>
        <v>0</v>
      </c>
      <c r="V984" s="277"/>
    </row>
    <row r="985" spans="1:22" x14ac:dyDescent="0.3">
      <c r="A985" s="55">
        <f t="shared" si="65"/>
        <v>967</v>
      </c>
      <c r="B985" s="23"/>
      <c r="C985" s="23"/>
      <c r="D985" s="23"/>
      <c r="E985" s="35"/>
      <c r="F985" s="23"/>
      <c r="G985" s="23"/>
      <c r="H985" s="23"/>
      <c r="I985" s="23"/>
      <c r="J985" s="23"/>
      <c r="K985" s="23"/>
      <c r="L985" s="23"/>
      <c r="M985" s="149"/>
      <c r="N985" s="24"/>
      <c r="O985" s="24"/>
      <c r="P985" s="24"/>
      <c r="Q985" s="24"/>
      <c r="R985" s="271"/>
      <c r="S985" s="182" t="str">
        <f t="shared" ca="1" si="62"/>
        <v/>
      </c>
      <c r="T985" s="272">
        <f t="shared" ca="1" si="63"/>
        <v>0</v>
      </c>
      <c r="U985" s="184">
        <f t="shared" si="64"/>
        <v>0</v>
      </c>
      <c r="V985" s="277"/>
    </row>
    <row r="986" spans="1:22" x14ac:dyDescent="0.3">
      <c r="A986" s="55">
        <f t="shared" si="65"/>
        <v>968</v>
      </c>
      <c r="B986" s="23"/>
      <c r="C986" s="23"/>
      <c r="D986" s="23"/>
      <c r="E986" s="35"/>
      <c r="F986" s="23"/>
      <c r="G986" s="23"/>
      <c r="H986" s="23"/>
      <c r="I986" s="23"/>
      <c r="J986" s="23"/>
      <c r="K986" s="23"/>
      <c r="L986" s="23"/>
      <c r="M986" s="149"/>
      <c r="N986" s="24"/>
      <c r="O986" s="24"/>
      <c r="P986" s="24"/>
      <c r="Q986" s="24"/>
      <c r="R986" s="271"/>
      <c r="S986" s="182" t="str">
        <f t="shared" ca="1" si="62"/>
        <v/>
      </c>
      <c r="T986" s="272">
        <f t="shared" ca="1" si="63"/>
        <v>0</v>
      </c>
      <c r="U986" s="184">
        <f t="shared" si="64"/>
        <v>0</v>
      </c>
      <c r="V986" s="277"/>
    </row>
    <row r="987" spans="1:22" x14ac:dyDescent="0.3">
      <c r="A987" s="55">
        <f t="shared" si="65"/>
        <v>969</v>
      </c>
      <c r="B987" s="23"/>
      <c r="C987" s="23"/>
      <c r="D987" s="23"/>
      <c r="E987" s="35"/>
      <c r="F987" s="23"/>
      <c r="G987" s="23"/>
      <c r="H987" s="23"/>
      <c r="I987" s="23"/>
      <c r="J987" s="23"/>
      <c r="K987" s="23"/>
      <c r="L987" s="23"/>
      <c r="M987" s="149"/>
      <c r="N987" s="24"/>
      <c r="O987" s="24"/>
      <c r="P987" s="24"/>
      <c r="Q987" s="24"/>
      <c r="R987" s="271"/>
      <c r="S987" s="182" t="str">
        <f t="shared" ca="1" si="62"/>
        <v/>
      </c>
      <c r="T987" s="272">
        <f t="shared" ca="1" si="63"/>
        <v>0</v>
      </c>
      <c r="U987" s="184">
        <f t="shared" si="64"/>
        <v>0</v>
      </c>
      <c r="V987" s="277"/>
    </row>
    <row r="988" spans="1:22" x14ac:dyDescent="0.3">
      <c r="A988" s="55">
        <f t="shared" si="65"/>
        <v>970</v>
      </c>
      <c r="B988" s="23"/>
      <c r="C988" s="23"/>
      <c r="D988" s="23"/>
      <c r="E988" s="35"/>
      <c r="F988" s="23"/>
      <c r="G988" s="23"/>
      <c r="H988" s="23"/>
      <c r="I988" s="23"/>
      <c r="J988" s="23"/>
      <c r="K988" s="23"/>
      <c r="L988" s="23"/>
      <c r="M988" s="149"/>
      <c r="N988" s="24"/>
      <c r="O988" s="24"/>
      <c r="P988" s="24"/>
      <c r="Q988" s="24"/>
      <c r="R988" s="271"/>
      <c r="S988" s="182" t="str">
        <f t="shared" ca="1" si="62"/>
        <v/>
      </c>
      <c r="T988" s="272">
        <f t="shared" ca="1" si="63"/>
        <v>0</v>
      </c>
      <c r="U988" s="184">
        <f t="shared" si="64"/>
        <v>0</v>
      </c>
      <c r="V988" s="277"/>
    </row>
    <row r="989" spans="1:22" x14ac:dyDescent="0.3">
      <c r="A989" s="55">
        <f t="shared" si="65"/>
        <v>971</v>
      </c>
      <c r="B989" s="23"/>
      <c r="C989" s="23"/>
      <c r="D989" s="23"/>
      <c r="E989" s="35"/>
      <c r="F989" s="23"/>
      <c r="G989" s="23"/>
      <c r="H989" s="23"/>
      <c r="I989" s="23"/>
      <c r="J989" s="23"/>
      <c r="K989" s="23"/>
      <c r="L989" s="23"/>
      <c r="M989" s="149"/>
      <c r="N989" s="24"/>
      <c r="O989" s="24"/>
      <c r="P989" s="24"/>
      <c r="Q989" s="24"/>
      <c r="R989" s="271"/>
      <c r="S989" s="182" t="str">
        <f t="shared" ca="1" si="62"/>
        <v/>
      </c>
      <c r="T989" s="272">
        <f t="shared" ca="1" si="63"/>
        <v>0</v>
      </c>
      <c r="U989" s="184">
        <f t="shared" si="64"/>
        <v>0</v>
      </c>
      <c r="V989" s="277"/>
    </row>
    <row r="990" spans="1:22" x14ac:dyDescent="0.3">
      <c r="A990" s="55">
        <f t="shared" si="65"/>
        <v>972</v>
      </c>
      <c r="B990" s="23"/>
      <c r="C990" s="23"/>
      <c r="D990" s="23"/>
      <c r="E990" s="35"/>
      <c r="F990" s="23"/>
      <c r="G990" s="23"/>
      <c r="H990" s="23"/>
      <c r="I990" s="23"/>
      <c r="J990" s="23"/>
      <c r="K990" s="23"/>
      <c r="L990" s="23"/>
      <c r="M990" s="149"/>
      <c r="N990" s="24"/>
      <c r="O990" s="24"/>
      <c r="P990" s="24"/>
      <c r="Q990" s="24"/>
      <c r="R990" s="271"/>
      <c r="S990" s="182" t="str">
        <f t="shared" ca="1" si="62"/>
        <v/>
      </c>
      <c r="T990" s="272">
        <f t="shared" ca="1" si="63"/>
        <v>0</v>
      </c>
      <c r="U990" s="184">
        <f t="shared" si="64"/>
        <v>0</v>
      </c>
      <c r="V990" s="277"/>
    </row>
    <row r="991" spans="1:22" x14ac:dyDescent="0.3">
      <c r="A991" s="55">
        <f t="shared" si="65"/>
        <v>973</v>
      </c>
      <c r="B991" s="23"/>
      <c r="C991" s="23"/>
      <c r="D991" s="23"/>
      <c r="E991" s="35"/>
      <c r="F991" s="23"/>
      <c r="G991" s="23"/>
      <c r="H991" s="23"/>
      <c r="I991" s="23"/>
      <c r="J991" s="23"/>
      <c r="K991" s="23"/>
      <c r="L991" s="23"/>
      <c r="M991" s="149"/>
      <c r="N991" s="24"/>
      <c r="O991" s="24"/>
      <c r="P991" s="24"/>
      <c r="Q991" s="24"/>
      <c r="R991" s="271"/>
      <c r="S991" s="182" t="str">
        <f t="shared" ca="1" si="62"/>
        <v/>
      </c>
      <c r="T991" s="272">
        <f t="shared" ca="1" si="63"/>
        <v>0</v>
      </c>
      <c r="U991" s="184">
        <f t="shared" si="64"/>
        <v>0</v>
      </c>
      <c r="V991" s="277"/>
    </row>
    <row r="992" spans="1:22" x14ac:dyDescent="0.3">
      <c r="A992" s="55">
        <f t="shared" si="65"/>
        <v>974</v>
      </c>
      <c r="B992" s="23"/>
      <c r="C992" s="23"/>
      <c r="D992" s="23"/>
      <c r="E992" s="35"/>
      <c r="F992" s="23"/>
      <c r="G992" s="23"/>
      <c r="H992" s="23"/>
      <c r="I992" s="23"/>
      <c r="J992" s="23"/>
      <c r="K992" s="23"/>
      <c r="L992" s="23"/>
      <c r="M992" s="149"/>
      <c r="N992" s="24"/>
      <c r="O992" s="24"/>
      <c r="P992" s="24"/>
      <c r="Q992" s="24"/>
      <c r="R992" s="271"/>
      <c r="S992" s="182" t="str">
        <f t="shared" ca="1" si="62"/>
        <v/>
      </c>
      <c r="T992" s="272">
        <f t="shared" ca="1" si="63"/>
        <v>0</v>
      </c>
      <c r="U992" s="184">
        <f t="shared" si="64"/>
        <v>0</v>
      </c>
      <c r="V992" s="277"/>
    </row>
    <row r="993" spans="1:22" x14ac:dyDescent="0.3">
      <c r="A993" s="55">
        <f t="shared" si="65"/>
        <v>975</v>
      </c>
      <c r="B993" s="23"/>
      <c r="C993" s="23"/>
      <c r="D993" s="23"/>
      <c r="E993" s="35"/>
      <c r="F993" s="23"/>
      <c r="G993" s="23"/>
      <c r="H993" s="23"/>
      <c r="I993" s="23"/>
      <c r="J993" s="23"/>
      <c r="K993" s="23"/>
      <c r="L993" s="23"/>
      <c r="M993" s="149"/>
      <c r="N993" s="24"/>
      <c r="O993" s="24"/>
      <c r="P993" s="24"/>
      <c r="Q993" s="24"/>
      <c r="R993" s="271"/>
      <c r="S993" s="182" t="str">
        <f t="shared" ca="1" si="62"/>
        <v/>
      </c>
      <c r="T993" s="272">
        <f t="shared" ca="1" si="63"/>
        <v>0</v>
      </c>
      <c r="U993" s="184">
        <f t="shared" si="64"/>
        <v>0</v>
      </c>
      <c r="V993" s="277"/>
    </row>
    <row r="994" spans="1:22" x14ac:dyDescent="0.3">
      <c r="A994" s="55">
        <f t="shared" si="65"/>
        <v>976</v>
      </c>
      <c r="B994" s="23"/>
      <c r="C994" s="23"/>
      <c r="D994" s="23"/>
      <c r="E994" s="35"/>
      <c r="F994" s="23"/>
      <c r="G994" s="23"/>
      <c r="H994" s="23"/>
      <c r="I994" s="23"/>
      <c r="J994" s="23"/>
      <c r="K994" s="23"/>
      <c r="L994" s="23"/>
      <c r="M994" s="149"/>
      <c r="N994" s="24"/>
      <c r="O994" s="24"/>
      <c r="P994" s="24"/>
      <c r="Q994" s="24"/>
      <c r="R994" s="271"/>
      <c r="S994" s="182" t="str">
        <f t="shared" ca="1" si="62"/>
        <v/>
      </c>
      <c r="T994" s="272">
        <f t="shared" ca="1" si="63"/>
        <v>0</v>
      </c>
      <c r="U994" s="184">
        <f t="shared" si="64"/>
        <v>0</v>
      </c>
      <c r="V994" s="277"/>
    </row>
    <row r="995" spans="1:22" x14ac:dyDescent="0.3">
      <c r="A995" s="55">
        <f t="shared" si="65"/>
        <v>977</v>
      </c>
      <c r="B995" s="23"/>
      <c r="C995" s="23"/>
      <c r="D995" s="23"/>
      <c r="E995" s="35"/>
      <c r="F995" s="23"/>
      <c r="G995" s="23"/>
      <c r="H995" s="23"/>
      <c r="I995" s="23"/>
      <c r="J995" s="23"/>
      <c r="K995" s="23"/>
      <c r="L995" s="23"/>
      <c r="M995" s="149"/>
      <c r="N995" s="24"/>
      <c r="O995" s="24"/>
      <c r="P995" s="24"/>
      <c r="Q995" s="24"/>
      <c r="R995" s="271"/>
      <c r="S995" s="182" t="str">
        <f t="shared" ca="1" si="62"/>
        <v/>
      </c>
      <c r="T995" s="272">
        <f t="shared" ca="1" si="63"/>
        <v>0</v>
      </c>
      <c r="U995" s="184">
        <f t="shared" si="64"/>
        <v>0</v>
      </c>
      <c r="V995" s="277"/>
    </row>
    <row r="996" spans="1:22" x14ac:dyDescent="0.3">
      <c r="A996" s="55">
        <f t="shared" si="65"/>
        <v>978</v>
      </c>
      <c r="B996" s="23"/>
      <c r="C996" s="23"/>
      <c r="D996" s="23"/>
      <c r="E996" s="35"/>
      <c r="F996" s="23"/>
      <c r="G996" s="23"/>
      <c r="H996" s="23"/>
      <c r="I996" s="23"/>
      <c r="J996" s="23"/>
      <c r="K996" s="23"/>
      <c r="L996" s="23"/>
      <c r="M996" s="149"/>
      <c r="N996" s="24"/>
      <c r="O996" s="24"/>
      <c r="P996" s="24"/>
      <c r="Q996" s="24"/>
      <c r="R996" s="271"/>
      <c r="S996" s="182" t="str">
        <f t="shared" ca="1" si="62"/>
        <v/>
      </c>
      <c r="T996" s="272">
        <f t="shared" ca="1" si="63"/>
        <v>0</v>
      </c>
      <c r="U996" s="184">
        <f t="shared" si="64"/>
        <v>0</v>
      </c>
      <c r="V996" s="277"/>
    </row>
    <row r="997" spans="1:22" x14ac:dyDescent="0.3">
      <c r="A997" s="55">
        <f t="shared" si="65"/>
        <v>979</v>
      </c>
      <c r="B997" s="23"/>
      <c r="C997" s="23"/>
      <c r="D997" s="23"/>
      <c r="E997" s="35"/>
      <c r="F997" s="23"/>
      <c r="G997" s="23"/>
      <c r="H997" s="23"/>
      <c r="I997" s="23"/>
      <c r="J997" s="23"/>
      <c r="K997" s="23"/>
      <c r="L997" s="23"/>
      <c r="M997" s="149"/>
      <c r="N997" s="24"/>
      <c r="O997" s="24"/>
      <c r="P997" s="24"/>
      <c r="Q997" s="24"/>
      <c r="R997" s="271"/>
      <c r="S997" s="182" t="str">
        <f t="shared" ca="1" si="62"/>
        <v/>
      </c>
      <c r="T997" s="272">
        <f t="shared" ca="1" si="63"/>
        <v>0</v>
      </c>
      <c r="U997" s="184">
        <f t="shared" si="64"/>
        <v>0</v>
      </c>
      <c r="V997" s="277"/>
    </row>
    <row r="998" spans="1:22" x14ac:dyDescent="0.3">
      <c r="A998" s="55">
        <f t="shared" si="65"/>
        <v>980</v>
      </c>
      <c r="B998" s="23"/>
      <c r="C998" s="23"/>
      <c r="D998" s="23"/>
      <c r="E998" s="35"/>
      <c r="F998" s="23"/>
      <c r="G998" s="23"/>
      <c r="H998" s="23"/>
      <c r="I998" s="23"/>
      <c r="J998" s="23"/>
      <c r="K998" s="23"/>
      <c r="L998" s="23"/>
      <c r="M998" s="149"/>
      <c r="N998" s="24"/>
      <c r="O998" s="24"/>
      <c r="P998" s="24"/>
      <c r="Q998" s="24"/>
      <c r="R998" s="271"/>
      <c r="S998" s="182" t="str">
        <f t="shared" ca="1" si="62"/>
        <v/>
      </c>
      <c r="T998" s="272">
        <f t="shared" ca="1" si="63"/>
        <v>0</v>
      </c>
      <c r="U998" s="184">
        <f t="shared" si="64"/>
        <v>0</v>
      </c>
      <c r="V998" s="277"/>
    </row>
    <row r="999" spans="1:22" x14ac:dyDescent="0.3">
      <c r="A999" s="55">
        <f t="shared" si="65"/>
        <v>981</v>
      </c>
      <c r="B999" s="23"/>
      <c r="C999" s="23"/>
      <c r="D999" s="23"/>
      <c r="E999" s="35"/>
      <c r="F999" s="23"/>
      <c r="G999" s="23"/>
      <c r="H999" s="23"/>
      <c r="I999" s="23"/>
      <c r="J999" s="23"/>
      <c r="K999" s="23"/>
      <c r="L999" s="23"/>
      <c r="M999" s="149"/>
      <c r="N999" s="24"/>
      <c r="O999" s="24"/>
      <c r="P999" s="24"/>
      <c r="Q999" s="24"/>
      <c r="R999" s="271"/>
      <c r="S999" s="182" t="str">
        <f t="shared" ca="1" si="62"/>
        <v/>
      </c>
      <c r="T999" s="272">
        <f t="shared" ca="1" si="63"/>
        <v>0</v>
      </c>
      <c r="U999" s="184">
        <f t="shared" si="64"/>
        <v>0</v>
      </c>
      <c r="V999" s="277"/>
    </row>
    <row r="1000" spans="1:22" x14ac:dyDescent="0.3">
      <c r="A1000" s="55">
        <f t="shared" si="65"/>
        <v>982</v>
      </c>
      <c r="B1000" s="23"/>
      <c r="C1000" s="23"/>
      <c r="D1000" s="23"/>
      <c r="E1000" s="35"/>
      <c r="F1000" s="23"/>
      <c r="G1000" s="23"/>
      <c r="H1000" s="23"/>
      <c r="I1000" s="23"/>
      <c r="J1000" s="23"/>
      <c r="K1000" s="23"/>
      <c r="L1000" s="23"/>
      <c r="M1000" s="149"/>
      <c r="N1000" s="24"/>
      <c r="O1000" s="24"/>
      <c r="P1000" s="24"/>
      <c r="Q1000" s="24"/>
      <c r="R1000" s="271"/>
      <c r="S1000" s="182" t="str">
        <f t="shared" ca="1" si="62"/>
        <v/>
      </c>
      <c r="T1000" s="272">
        <f t="shared" ca="1" si="63"/>
        <v>0</v>
      </c>
      <c r="U1000" s="184">
        <f t="shared" si="64"/>
        <v>0</v>
      </c>
      <c r="V1000" s="277"/>
    </row>
    <row r="1001" spans="1:22" x14ac:dyDescent="0.3">
      <c r="A1001" s="55">
        <f t="shared" si="65"/>
        <v>983</v>
      </c>
      <c r="B1001" s="23"/>
      <c r="C1001" s="23"/>
      <c r="D1001" s="23"/>
      <c r="E1001" s="35"/>
      <c r="F1001" s="23"/>
      <c r="G1001" s="23"/>
      <c r="H1001" s="23"/>
      <c r="I1001" s="23"/>
      <c r="J1001" s="23"/>
      <c r="K1001" s="23"/>
      <c r="L1001" s="23"/>
      <c r="M1001" s="149"/>
      <c r="N1001" s="24"/>
      <c r="O1001" s="24"/>
      <c r="P1001" s="24"/>
      <c r="Q1001" s="24"/>
      <c r="R1001" s="271"/>
      <c r="S1001" s="182" t="str">
        <f t="shared" ref="S1001:S1042" ca="1" si="66">IF(AND(T1001&gt;14,T1001&lt;35,OR($G1001="African",$G1001="Coloured",$G1001="Indian")),"Yes","")</f>
        <v/>
      </c>
      <c r="T1001" s="272">
        <f t="shared" ref="T1001:T1043" ca="1" si="67">IFERROR(((NOW()-DATE(U1001&amp;LEFT($E1001,2),MID($E1001,3,2),MID($E1001,5,2)))/365),0)</f>
        <v>0</v>
      </c>
      <c r="U1001" s="184"/>
      <c r="V1001" s="277"/>
    </row>
    <row r="1002" spans="1:22" x14ac:dyDescent="0.3">
      <c r="A1002" s="55">
        <f t="shared" si="65"/>
        <v>984</v>
      </c>
      <c r="B1002" s="23"/>
      <c r="C1002" s="23"/>
      <c r="D1002" s="23"/>
      <c r="E1002" s="35"/>
      <c r="F1002" s="23"/>
      <c r="G1002" s="23"/>
      <c r="H1002" s="23"/>
      <c r="I1002" s="23"/>
      <c r="J1002" s="23"/>
      <c r="K1002" s="23"/>
      <c r="L1002" s="23"/>
      <c r="M1002" s="149"/>
      <c r="N1002" s="24"/>
      <c r="O1002" s="24"/>
      <c r="P1002" s="24"/>
      <c r="Q1002" s="24"/>
      <c r="R1002" s="271"/>
      <c r="S1002" s="182" t="str">
        <f t="shared" ca="1" si="66"/>
        <v/>
      </c>
      <c r="T1002" s="272">
        <f t="shared" ca="1" si="67"/>
        <v>0</v>
      </c>
      <c r="U1002" s="184"/>
      <c r="V1002" s="277"/>
    </row>
    <row r="1003" spans="1:22" x14ac:dyDescent="0.3">
      <c r="A1003" s="55">
        <f t="shared" si="65"/>
        <v>985</v>
      </c>
      <c r="B1003" s="23"/>
      <c r="C1003" s="23"/>
      <c r="D1003" s="23"/>
      <c r="E1003" s="35"/>
      <c r="F1003" s="23"/>
      <c r="G1003" s="23"/>
      <c r="H1003" s="23"/>
      <c r="I1003" s="23"/>
      <c r="J1003" s="23"/>
      <c r="K1003" s="23"/>
      <c r="L1003" s="23"/>
      <c r="M1003" s="149"/>
      <c r="N1003" s="24"/>
      <c r="O1003" s="24"/>
      <c r="P1003" s="24"/>
      <c r="Q1003" s="24"/>
      <c r="R1003" s="271"/>
      <c r="S1003" s="182" t="str">
        <f t="shared" ca="1" si="66"/>
        <v/>
      </c>
      <c r="T1003" s="272">
        <f t="shared" ca="1" si="67"/>
        <v>0</v>
      </c>
      <c r="U1003" s="184"/>
      <c r="V1003" s="277"/>
    </row>
    <row r="1004" spans="1:22" x14ac:dyDescent="0.3">
      <c r="A1004" s="55">
        <f t="shared" si="65"/>
        <v>986</v>
      </c>
      <c r="B1004" s="23"/>
      <c r="C1004" s="23"/>
      <c r="D1004" s="23"/>
      <c r="E1004" s="35"/>
      <c r="F1004" s="23"/>
      <c r="G1004" s="23"/>
      <c r="H1004" s="23"/>
      <c r="I1004" s="23"/>
      <c r="J1004" s="23"/>
      <c r="K1004" s="23"/>
      <c r="L1004" s="23"/>
      <c r="M1004" s="149"/>
      <c r="N1004" s="24"/>
      <c r="O1004" s="24"/>
      <c r="P1004" s="24"/>
      <c r="Q1004" s="24"/>
      <c r="R1004" s="271"/>
      <c r="S1004" s="182" t="str">
        <f t="shared" ca="1" si="66"/>
        <v/>
      </c>
      <c r="T1004" s="272">
        <f t="shared" ca="1" si="67"/>
        <v>0</v>
      </c>
      <c r="U1004" s="184"/>
      <c r="V1004" s="277"/>
    </row>
    <row r="1005" spans="1:22" x14ac:dyDescent="0.3">
      <c r="A1005" s="55">
        <f t="shared" si="65"/>
        <v>987</v>
      </c>
      <c r="B1005" s="23"/>
      <c r="C1005" s="23"/>
      <c r="D1005" s="23"/>
      <c r="E1005" s="35"/>
      <c r="F1005" s="23"/>
      <c r="G1005" s="23"/>
      <c r="H1005" s="23"/>
      <c r="I1005" s="23"/>
      <c r="J1005" s="23"/>
      <c r="K1005" s="23"/>
      <c r="L1005" s="23"/>
      <c r="M1005" s="149"/>
      <c r="N1005" s="24"/>
      <c r="O1005" s="24"/>
      <c r="P1005" s="24"/>
      <c r="Q1005" s="24"/>
      <c r="R1005" s="271"/>
      <c r="S1005" s="182" t="str">
        <f t="shared" ca="1" si="66"/>
        <v/>
      </c>
      <c r="T1005" s="272">
        <f t="shared" ca="1" si="67"/>
        <v>0</v>
      </c>
      <c r="U1005" s="184"/>
      <c r="V1005" s="277"/>
    </row>
    <row r="1006" spans="1:22" x14ac:dyDescent="0.3">
      <c r="A1006" s="55">
        <f t="shared" si="65"/>
        <v>988</v>
      </c>
      <c r="B1006" s="23"/>
      <c r="C1006" s="23"/>
      <c r="D1006" s="23"/>
      <c r="E1006" s="35"/>
      <c r="F1006" s="23"/>
      <c r="G1006" s="23"/>
      <c r="H1006" s="23"/>
      <c r="I1006" s="23"/>
      <c r="J1006" s="23"/>
      <c r="K1006" s="23"/>
      <c r="L1006" s="23"/>
      <c r="M1006" s="149"/>
      <c r="N1006" s="24"/>
      <c r="O1006" s="24"/>
      <c r="P1006" s="24"/>
      <c r="Q1006" s="24"/>
      <c r="R1006" s="271"/>
      <c r="S1006" s="182" t="str">
        <f t="shared" ca="1" si="66"/>
        <v/>
      </c>
      <c r="T1006" s="272">
        <f t="shared" ca="1" si="67"/>
        <v>0</v>
      </c>
      <c r="U1006" s="184"/>
      <c r="V1006" s="277"/>
    </row>
    <row r="1007" spans="1:22" x14ac:dyDescent="0.3">
      <c r="A1007" s="55">
        <f t="shared" si="65"/>
        <v>989</v>
      </c>
      <c r="B1007" s="23"/>
      <c r="C1007" s="23"/>
      <c r="D1007" s="23"/>
      <c r="E1007" s="35"/>
      <c r="F1007" s="23"/>
      <c r="G1007" s="23"/>
      <c r="H1007" s="23"/>
      <c r="I1007" s="23"/>
      <c r="J1007" s="23"/>
      <c r="K1007" s="23"/>
      <c r="L1007" s="23"/>
      <c r="M1007" s="149"/>
      <c r="N1007" s="24"/>
      <c r="O1007" s="24"/>
      <c r="P1007" s="24"/>
      <c r="Q1007" s="24"/>
      <c r="R1007" s="271"/>
      <c r="S1007" s="182" t="str">
        <f t="shared" ca="1" si="66"/>
        <v/>
      </c>
      <c r="T1007" s="272">
        <f t="shared" ca="1" si="67"/>
        <v>0</v>
      </c>
      <c r="U1007" s="184"/>
      <c r="V1007" s="277"/>
    </row>
    <row r="1008" spans="1:22" x14ac:dyDescent="0.3">
      <c r="A1008" s="55">
        <f t="shared" si="65"/>
        <v>990</v>
      </c>
      <c r="B1008" s="23"/>
      <c r="C1008" s="23"/>
      <c r="D1008" s="23"/>
      <c r="E1008" s="35"/>
      <c r="F1008" s="23"/>
      <c r="G1008" s="23"/>
      <c r="H1008" s="23"/>
      <c r="I1008" s="23"/>
      <c r="J1008" s="23"/>
      <c r="K1008" s="23"/>
      <c r="L1008" s="23"/>
      <c r="M1008" s="149"/>
      <c r="N1008" s="24"/>
      <c r="O1008" s="24"/>
      <c r="P1008" s="24"/>
      <c r="Q1008" s="24"/>
      <c r="R1008" s="271"/>
      <c r="S1008" s="182" t="str">
        <f t="shared" ca="1" si="66"/>
        <v/>
      </c>
      <c r="T1008" s="272">
        <f t="shared" ca="1" si="67"/>
        <v>0</v>
      </c>
      <c r="U1008" s="184"/>
      <c r="V1008" s="277"/>
    </row>
    <row r="1009" spans="1:22" x14ac:dyDescent="0.3">
      <c r="A1009" s="55">
        <f t="shared" si="65"/>
        <v>991</v>
      </c>
      <c r="B1009" s="23"/>
      <c r="C1009" s="23"/>
      <c r="D1009" s="23"/>
      <c r="E1009" s="35"/>
      <c r="F1009" s="23"/>
      <c r="G1009" s="23"/>
      <c r="H1009" s="23"/>
      <c r="I1009" s="23"/>
      <c r="J1009" s="23"/>
      <c r="K1009" s="23"/>
      <c r="L1009" s="23"/>
      <c r="M1009" s="149"/>
      <c r="N1009" s="24"/>
      <c r="O1009" s="24"/>
      <c r="P1009" s="24"/>
      <c r="Q1009" s="24"/>
      <c r="R1009" s="271"/>
      <c r="S1009" s="182" t="str">
        <f t="shared" ca="1" si="66"/>
        <v/>
      </c>
      <c r="T1009" s="272">
        <f t="shared" ca="1" si="67"/>
        <v>0</v>
      </c>
      <c r="U1009" s="184"/>
      <c r="V1009" s="277"/>
    </row>
    <row r="1010" spans="1:22" x14ac:dyDescent="0.3">
      <c r="A1010" s="55">
        <f t="shared" si="65"/>
        <v>992</v>
      </c>
      <c r="B1010" s="23"/>
      <c r="C1010" s="23"/>
      <c r="D1010" s="23"/>
      <c r="E1010" s="35"/>
      <c r="F1010" s="23"/>
      <c r="G1010" s="23"/>
      <c r="H1010" s="23"/>
      <c r="I1010" s="23"/>
      <c r="J1010" s="23"/>
      <c r="K1010" s="23"/>
      <c r="L1010" s="23"/>
      <c r="M1010" s="149"/>
      <c r="N1010" s="24"/>
      <c r="O1010" s="24"/>
      <c r="P1010" s="24"/>
      <c r="Q1010" s="24"/>
      <c r="R1010" s="271"/>
      <c r="S1010" s="182" t="str">
        <f t="shared" ca="1" si="66"/>
        <v/>
      </c>
      <c r="T1010" s="272">
        <f t="shared" ca="1" si="67"/>
        <v>0</v>
      </c>
      <c r="U1010" s="184"/>
      <c r="V1010" s="277"/>
    </row>
    <row r="1011" spans="1:22" x14ac:dyDescent="0.3">
      <c r="A1011" s="55">
        <f t="shared" si="65"/>
        <v>993</v>
      </c>
      <c r="B1011" s="23"/>
      <c r="C1011" s="23"/>
      <c r="D1011" s="23"/>
      <c r="E1011" s="35"/>
      <c r="F1011" s="23"/>
      <c r="G1011" s="23"/>
      <c r="H1011" s="23"/>
      <c r="I1011" s="23"/>
      <c r="J1011" s="23"/>
      <c r="K1011" s="23"/>
      <c r="L1011" s="23"/>
      <c r="M1011" s="149"/>
      <c r="N1011" s="24"/>
      <c r="O1011" s="24"/>
      <c r="P1011" s="24"/>
      <c r="Q1011" s="24"/>
      <c r="R1011" s="271"/>
      <c r="S1011" s="182" t="str">
        <f t="shared" ca="1" si="66"/>
        <v/>
      </c>
      <c r="T1011" s="272">
        <f t="shared" ca="1" si="67"/>
        <v>0</v>
      </c>
      <c r="U1011" s="184"/>
      <c r="V1011" s="277"/>
    </row>
    <row r="1012" spans="1:22" x14ac:dyDescent="0.3">
      <c r="A1012" s="55">
        <f t="shared" si="65"/>
        <v>994</v>
      </c>
      <c r="B1012" s="23"/>
      <c r="C1012" s="23"/>
      <c r="D1012" s="23"/>
      <c r="E1012" s="35"/>
      <c r="F1012" s="23"/>
      <c r="G1012" s="23"/>
      <c r="H1012" s="23"/>
      <c r="I1012" s="23"/>
      <c r="J1012" s="23"/>
      <c r="K1012" s="23"/>
      <c r="L1012" s="23"/>
      <c r="M1012" s="149"/>
      <c r="N1012" s="24"/>
      <c r="O1012" s="24"/>
      <c r="P1012" s="24"/>
      <c r="Q1012" s="24"/>
      <c r="R1012" s="271"/>
      <c r="S1012" s="182" t="str">
        <f t="shared" ca="1" si="66"/>
        <v/>
      </c>
      <c r="T1012" s="272">
        <f t="shared" ca="1" si="67"/>
        <v>0</v>
      </c>
      <c r="U1012" s="184"/>
      <c r="V1012" s="277"/>
    </row>
    <row r="1013" spans="1:22" x14ac:dyDescent="0.3">
      <c r="A1013" s="55">
        <f t="shared" si="65"/>
        <v>995</v>
      </c>
      <c r="B1013" s="23"/>
      <c r="C1013" s="23"/>
      <c r="D1013" s="23"/>
      <c r="E1013" s="35"/>
      <c r="F1013" s="23"/>
      <c r="G1013" s="23"/>
      <c r="H1013" s="23"/>
      <c r="I1013" s="23"/>
      <c r="J1013" s="23"/>
      <c r="K1013" s="23"/>
      <c r="L1013" s="23"/>
      <c r="M1013" s="149"/>
      <c r="N1013" s="24"/>
      <c r="O1013" s="24"/>
      <c r="P1013" s="24"/>
      <c r="Q1013" s="24"/>
      <c r="R1013" s="271"/>
      <c r="S1013" s="182" t="str">
        <f t="shared" ca="1" si="66"/>
        <v/>
      </c>
      <c r="T1013" s="272">
        <f t="shared" ca="1" si="67"/>
        <v>0</v>
      </c>
      <c r="U1013" s="184"/>
      <c r="V1013" s="277"/>
    </row>
    <row r="1014" spans="1:22" x14ac:dyDescent="0.3">
      <c r="A1014" s="55">
        <f t="shared" si="65"/>
        <v>996</v>
      </c>
      <c r="B1014" s="23"/>
      <c r="C1014" s="23"/>
      <c r="D1014" s="23"/>
      <c r="E1014" s="35"/>
      <c r="F1014" s="23"/>
      <c r="G1014" s="23"/>
      <c r="H1014" s="23"/>
      <c r="I1014" s="23"/>
      <c r="J1014" s="23"/>
      <c r="K1014" s="23"/>
      <c r="L1014" s="23"/>
      <c r="M1014" s="149"/>
      <c r="N1014" s="24"/>
      <c r="O1014" s="24"/>
      <c r="P1014" s="24"/>
      <c r="Q1014" s="24"/>
      <c r="R1014" s="271"/>
      <c r="S1014" s="182" t="str">
        <f t="shared" ca="1" si="66"/>
        <v/>
      </c>
      <c r="T1014" s="272">
        <f t="shared" ca="1" si="67"/>
        <v>0</v>
      </c>
      <c r="U1014" s="184"/>
      <c r="V1014" s="277"/>
    </row>
    <row r="1015" spans="1:22" x14ac:dyDescent="0.3">
      <c r="A1015" s="55">
        <f t="shared" si="65"/>
        <v>997</v>
      </c>
      <c r="B1015" s="23"/>
      <c r="C1015" s="23"/>
      <c r="D1015" s="23"/>
      <c r="E1015" s="35"/>
      <c r="F1015" s="23"/>
      <c r="G1015" s="23"/>
      <c r="H1015" s="23"/>
      <c r="I1015" s="23"/>
      <c r="J1015" s="23"/>
      <c r="K1015" s="23"/>
      <c r="L1015" s="23"/>
      <c r="M1015" s="149"/>
      <c r="N1015" s="24"/>
      <c r="O1015" s="24"/>
      <c r="P1015" s="24"/>
      <c r="Q1015" s="24"/>
      <c r="R1015" s="271"/>
      <c r="S1015" s="182" t="str">
        <f t="shared" ca="1" si="66"/>
        <v/>
      </c>
      <c r="T1015" s="272">
        <f t="shared" ca="1" si="67"/>
        <v>0</v>
      </c>
      <c r="U1015" s="184"/>
      <c r="V1015" s="277"/>
    </row>
    <row r="1016" spans="1:22" x14ac:dyDescent="0.3">
      <c r="A1016" s="55">
        <f t="shared" si="65"/>
        <v>998</v>
      </c>
      <c r="B1016" s="23"/>
      <c r="C1016" s="23"/>
      <c r="D1016" s="23"/>
      <c r="E1016" s="35"/>
      <c r="F1016" s="23"/>
      <c r="G1016" s="23"/>
      <c r="H1016" s="23"/>
      <c r="I1016" s="23"/>
      <c r="J1016" s="23"/>
      <c r="K1016" s="23"/>
      <c r="L1016" s="23"/>
      <c r="M1016" s="149"/>
      <c r="N1016" s="24"/>
      <c r="O1016" s="24"/>
      <c r="P1016" s="24"/>
      <c r="Q1016" s="24"/>
      <c r="R1016" s="271"/>
      <c r="S1016" s="182" t="str">
        <f t="shared" ca="1" si="66"/>
        <v/>
      </c>
      <c r="T1016" s="272">
        <f t="shared" ca="1" si="67"/>
        <v>0</v>
      </c>
      <c r="U1016" s="184"/>
      <c r="V1016" s="277"/>
    </row>
    <row r="1017" spans="1:22" x14ac:dyDescent="0.3">
      <c r="A1017" s="55">
        <f t="shared" si="65"/>
        <v>999</v>
      </c>
      <c r="B1017" s="23"/>
      <c r="C1017" s="23"/>
      <c r="D1017" s="23"/>
      <c r="E1017" s="35"/>
      <c r="F1017" s="23"/>
      <c r="G1017" s="23"/>
      <c r="H1017" s="23"/>
      <c r="I1017" s="23"/>
      <c r="J1017" s="23"/>
      <c r="K1017" s="23"/>
      <c r="L1017" s="23"/>
      <c r="M1017" s="149"/>
      <c r="N1017" s="24"/>
      <c r="O1017" s="24"/>
      <c r="P1017" s="24"/>
      <c r="Q1017" s="24"/>
      <c r="R1017" s="271"/>
      <c r="S1017" s="182" t="str">
        <f t="shared" ca="1" si="66"/>
        <v/>
      </c>
      <c r="T1017" s="272">
        <f t="shared" ca="1" si="67"/>
        <v>0</v>
      </c>
      <c r="U1017" s="184"/>
      <c r="V1017" s="277"/>
    </row>
    <row r="1018" spans="1:22" x14ac:dyDescent="0.3">
      <c r="A1018" s="55">
        <f t="shared" si="65"/>
        <v>1000</v>
      </c>
      <c r="B1018" s="23"/>
      <c r="C1018" s="23"/>
      <c r="D1018" s="23"/>
      <c r="E1018" s="35"/>
      <c r="F1018" s="23"/>
      <c r="G1018" s="23"/>
      <c r="H1018" s="23"/>
      <c r="I1018" s="23"/>
      <c r="J1018" s="23"/>
      <c r="K1018" s="23"/>
      <c r="L1018" s="23"/>
      <c r="M1018" s="149"/>
      <c r="N1018" s="24"/>
      <c r="O1018" s="24"/>
      <c r="P1018" s="24"/>
      <c r="Q1018" s="24"/>
      <c r="R1018" s="271"/>
      <c r="S1018" s="182" t="str">
        <f t="shared" ca="1" si="66"/>
        <v/>
      </c>
      <c r="T1018" s="272">
        <f t="shared" ca="1" si="67"/>
        <v>0</v>
      </c>
      <c r="U1018" s="184"/>
      <c r="V1018" s="277"/>
    </row>
    <row r="1019" spans="1:22" x14ac:dyDescent="0.3">
      <c r="A1019" s="55">
        <f t="shared" si="65"/>
        <v>1001</v>
      </c>
      <c r="B1019" s="23"/>
      <c r="C1019" s="23"/>
      <c r="D1019" s="23"/>
      <c r="E1019" s="35"/>
      <c r="F1019" s="23"/>
      <c r="G1019" s="23"/>
      <c r="H1019" s="23"/>
      <c r="I1019" s="23"/>
      <c r="J1019" s="23"/>
      <c r="K1019" s="23"/>
      <c r="L1019" s="23"/>
      <c r="M1019" s="149"/>
      <c r="N1019" s="24"/>
      <c r="O1019" s="24"/>
      <c r="P1019" s="24"/>
      <c r="Q1019" s="24"/>
      <c r="R1019" s="271"/>
      <c r="S1019" s="182" t="str">
        <f t="shared" ca="1" si="66"/>
        <v/>
      </c>
      <c r="T1019" s="272">
        <f t="shared" ca="1" si="67"/>
        <v>0</v>
      </c>
      <c r="U1019" s="184"/>
      <c r="V1019" s="277"/>
    </row>
    <row r="1020" spans="1:22" x14ac:dyDescent="0.3">
      <c r="A1020" s="55">
        <f t="shared" si="65"/>
        <v>1002</v>
      </c>
      <c r="B1020" s="23"/>
      <c r="C1020" s="23"/>
      <c r="D1020" s="23"/>
      <c r="E1020" s="35"/>
      <c r="F1020" s="23"/>
      <c r="G1020" s="23"/>
      <c r="H1020" s="23"/>
      <c r="I1020" s="23"/>
      <c r="J1020" s="23"/>
      <c r="K1020" s="23"/>
      <c r="L1020" s="23"/>
      <c r="M1020" s="149"/>
      <c r="N1020" s="24"/>
      <c r="O1020" s="24"/>
      <c r="P1020" s="24"/>
      <c r="Q1020" s="24"/>
      <c r="R1020" s="271"/>
      <c r="S1020" s="182" t="str">
        <f t="shared" ca="1" si="66"/>
        <v/>
      </c>
      <c r="T1020" s="272">
        <f t="shared" ca="1" si="67"/>
        <v>0</v>
      </c>
      <c r="U1020" s="184"/>
      <c r="V1020" s="277"/>
    </row>
    <row r="1021" spans="1:22" x14ac:dyDescent="0.3">
      <c r="A1021" s="55">
        <f t="shared" si="65"/>
        <v>1003</v>
      </c>
      <c r="B1021" s="23"/>
      <c r="C1021" s="23"/>
      <c r="D1021" s="23"/>
      <c r="E1021" s="35"/>
      <c r="F1021" s="23"/>
      <c r="G1021" s="23"/>
      <c r="H1021" s="23"/>
      <c r="I1021" s="23"/>
      <c r="J1021" s="23"/>
      <c r="K1021" s="23"/>
      <c r="L1021" s="23"/>
      <c r="M1021" s="149"/>
      <c r="N1021" s="24"/>
      <c r="O1021" s="24"/>
      <c r="P1021" s="24"/>
      <c r="Q1021" s="24"/>
      <c r="R1021" s="271"/>
      <c r="S1021" s="182" t="str">
        <f t="shared" ca="1" si="66"/>
        <v/>
      </c>
      <c r="T1021" s="272">
        <f t="shared" ca="1" si="67"/>
        <v>0</v>
      </c>
      <c r="U1021" s="184"/>
      <c r="V1021" s="277"/>
    </row>
    <row r="1022" spans="1:22" x14ac:dyDescent="0.3">
      <c r="A1022" s="55">
        <f t="shared" si="65"/>
        <v>1004</v>
      </c>
      <c r="B1022" s="23"/>
      <c r="C1022" s="23"/>
      <c r="D1022" s="23"/>
      <c r="E1022" s="35"/>
      <c r="F1022" s="23"/>
      <c r="G1022" s="23"/>
      <c r="H1022" s="23"/>
      <c r="I1022" s="23"/>
      <c r="J1022" s="23"/>
      <c r="K1022" s="23"/>
      <c r="L1022" s="23"/>
      <c r="M1022" s="149"/>
      <c r="N1022" s="24"/>
      <c r="O1022" s="24"/>
      <c r="P1022" s="24"/>
      <c r="Q1022" s="24"/>
      <c r="R1022" s="271"/>
      <c r="S1022" s="182" t="str">
        <f t="shared" ca="1" si="66"/>
        <v/>
      </c>
      <c r="T1022" s="272">
        <f t="shared" ca="1" si="67"/>
        <v>0</v>
      </c>
      <c r="U1022" s="184"/>
      <c r="V1022" s="277"/>
    </row>
    <row r="1023" spans="1:22" x14ac:dyDescent="0.3">
      <c r="A1023" s="55">
        <f t="shared" si="65"/>
        <v>1005</v>
      </c>
      <c r="B1023" s="23"/>
      <c r="C1023" s="23"/>
      <c r="D1023" s="23"/>
      <c r="E1023" s="35"/>
      <c r="F1023" s="23"/>
      <c r="G1023" s="23"/>
      <c r="H1023" s="23"/>
      <c r="I1023" s="23"/>
      <c r="J1023" s="23"/>
      <c r="K1023" s="23"/>
      <c r="L1023" s="23"/>
      <c r="M1023" s="149"/>
      <c r="N1023" s="24"/>
      <c r="O1023" s="24"/>
      <c r="P1023" s="24"/>
      <c r="Q1023" s="24"/>
      <c r="R1023" s="271"/>
      <c r="S1023" s="182" t="str">
        <f t="shared" ca="1" si="66"/>
        <v/>
      </c>
      <c r="T1023" s="272">
        <f t="shared" ca="1" si="67"/>
        <v>0</v>
      </c>
      <c r="U1023" s="184"/>
      <c r="V1023" s="277"/>
    </row>
    <row r="1024" spans="1:22" x14ac:dyDescent="0.3">
      <c r="A1024" s="55">
        <f t="shared" si="65"/>
        <v>1006</v>
      </c>
      <c r="B1024" s="23"/>
      <c r="C1024" s="23"/>
      <c r="D1024" s="23"/>
      <c r="E1024" s="35"/>
      <c r="F1024" s="23"/>
      <c r="G1024" s="23"/>
      <c r="H1024" s="23"/>
      <c r="I1024" s="23"/>
      <c r="J1024" s="23"/>
      <c r="K1024" s="23"/>
      <c r="L1024" s="23"/>
      <c r="M1024" s="149"/>
      <c r="N1024" s="24"/>
      <c r="O1024" s="24"/>
      <c r="P1024" s="24"/>
      <c r="Q1024" s="24"/>
      <c r="R1024" s="271"/>
      <c r="S1024" s="182" t="str">
        <f t="shared" ca="1" si="66"/>
        <v/>
      </c>
      <c r="T1024" s="272">
        <f t="shared" ca="1" si="67"/>
        <v>0</v>
      </c>
      <c r="U1024" s="184"/>
      <c r="V1024" s="277"/>
    </row>
    <row r="1025" spans="1:22" x14ac:dyDescent="0.3">
      <c r="A1025" s="55">
        <f t="shared" si="65"/>
        <v>1007</v>
      </c>
      <c r="B1025" s="23"/>
      <c r="C1025" s="23"/>
      <c r="D1025" s="23"/>
      <c r="E1025" s="35"/>
      <c r="F1025" s="23"/>
      <c r="G1025" s="23"/>
      <c r="H1025" s="23"/>
      <c r="I1025" s="23"/>
      <c r="J1025" s="23"/>
      <c r="K1025" s="23"/>
      <c r="L1025" s="23"/>
      <c r="M1025" s="149"/>
      <c r="N1025" s="24"/>
      <c r="O1025" s="24"/>
      <c r="P1025" s="24"/>
      <c r="Q1025" s="24"/>
      <c r="R1025" s="271"/>
      <c r="S1025" s="182" t="str">
        <f t="shared" ca="1" si="66"/>
        <v/>
      </c>
      <c r="T1025" s="272">
        <f t="shared" ca="1" si="67"/>
        <v>0</v>
      </c>
      <c r="U1025" s="184"/>
      <c r="V1025" s="277"/>
    </row>
    <row r="1026" spans="1:22" x14ac:dyDescent="0.3">
      <c r="A1026" s="55">
        <f t="shared" si="65"/>
        <v>1008</v>
      </c>
      <c r="B1026" s="23"/>
      <c r="C1026" s="23"/>
      <c r="D1026" s="23"/>
      <c r="E1026" s="35"/>
      <c r="F1026" s="23"/>
      <c r="G1026" s="23"/>
      <c r="H1026" s="23"/>
      <c r="I1026" s="23"/>
      <c r="J1026" s="23"/>
      <c r="K1026" s="23"/>
      <c r="L1026" s="23"/>
      <c r="M1026" s="149"/>
      <c r="N1026" s="24"/>
      <c r="O1026" s="24"/>
      <c r="P1026" s="24"/>
      <c r="Q1026" s="24"/>
      <c r="R1026" s="271"/>
      <c r="S1026" s="182" t="str">
        <f t="shared" ca="1" si="66"/>
        <v/>
      </c>
      <c r="T1026" s="272">
        <f t="shared" ca="1" si="67"/>
        <v>0</v>
      </c>
      <c r="U1026" s="184"/>
      <c r="V1026" s="277"/>
    </row>
    <row r="1027" spans="1:22" x14ac:dyDescent="0.3">
      <c r="A1027" s="55">
        <f t="shared" si="65"/>
        <v>1009</v>
      </c>
      <c r="B1027" s="23"/>
      <c r="C1027" s="23"/>
      <c r="D1027" s="23"/>
      <c r="E1027" s="35"/>
      <c r="F1027" s="23"/>
      <c r="G1027" s="23"/>
      <c r="H1027" s="23"/>
      <c r="I1027" s="23"/>
      <c r="J1027" s="23"/>
      <c r="K1027" s="23"/>
      <c r="L1027" s="23"/>
      <c r="M1027" s="149"/>
      <c r="N1027" s="24"/>
      <c r="O1027" s="24"/>
      <c r="P1027" s="24"/>
      <c r="Q1027" s="24"/>
      <c r="R1027" s="271"/>
      <c r="S1027" s="182" t="str">
        <f t="shared" ca="1" si="66"/>
        <v/>
      </c>
      <c r="T1027" s="272">
        <f t="shared" ca="1" si="67"/>
        <v>0</v>
      </c>
      <c r="U1027" s="184"/>
      <c r="V1027" s="277"/>
    </row>
    <row r="1028" spans="1:22" x14ac:dyDescent="0.3">
      <c r="A1028" s="55">
        <f t="shared" si="65"/>
        <v>1010</v>
      </c>
      <c r="B1028" s="23"/>
      <c r="C1028" s="23"/>
      <c r="D1028" s="23"/>
      <c r="E1028" s="35"/>
      <c r="F1028" s="23"/>
      <c r="G1028" s="23"/>
      <c r="H1028" s="23"/>
      <c r="I1028" s="23"/>
      <c r="J1028" s="23"/>
      <c r="K1028" s="23"/>
      <c r="L1028" s="23"/>
      <c r="M1028" s="149"/>
      <c r="N1028" s="24"/>
      <c r="O1028" s="24"/>
      <c r="P1028" s="24"/>
      <c r="Q1028" s="24"/>
      <c r="R1028" s="271"/>
      <c r="S1028" s="182" t="str">
        <f t="shared" ca="1" si="66"/>
        <v/>
      </c>
      <c r="T1028" s="272">
        <f t="shared" ca="1" si="67"/>
        <v>0</v>
      </c>
      <c r="U1028" s="184"/>
      <c r="V1028" s="277"/>
    </row>
    <row r="1029" spans="1:22" x14ac:dyDescent="0.3">
      <c r="A1029" s="55">
        <f t="shared" si="65"/>
        <v>1011</v>
      </c>
      <c r="B1029" s="23"/>
      <c r="C1029" s="23"/>
      <c r="D1029" s="23"/>
      <c r="E1029" s="35"/>
      <c r="F1029" s="23"/>
      <c r="G1029" s="23"/>
      <c r="H1029" s="23"/>
      <c r="I1029" s="23"/>
      <c r="J1029" s="23"/>
      <c r="K1029" s="23"/>
      <c r="L1029" s="23"/>
      <c r="M1029" s="149"/>
      <c r="N1029" s="24"/>
      <c r="O1029" s="24"/>
      <c r="P1029" s="24"/>
      <c r="Q1029" s="24"/>
      <c r="R1029" s="271"/>
      <c r="S1029" s="182" t="str">
        <f t="shared" ca="1" si="66"/>
        <v/>
      </c>
      <c r="T1029" s="272">
        <f t="shared" ca="1" si="67"/>
        <v>0</v>
      </c>
      <c r="U1029" s="184"/>
      <c r="V1029" s="277"/>
    </row>
    <row r="1030" spans="1:22" x14ac:dyDescent="0.3">
      <c r="A1030" s="55">
        <f t="shared" si="65"/>
        <v>1012</v>
      </c>
      <c r="B1030" s="23"/>
      <c r="C1030" s="23"/>
      <c r="D1030" s="23"/>
      <c r="E1030" s="35"/>
      <c r="F1030" s="23"/>
      <c r="G1030" s="23"/>
      <c r="H1030" s="23"/>
      <c r="I1030" s="23"/>
      <c r="J1030" s="23"/>
      <c r="K1030" s="23"/>
      <c r="L1030" s="23"/>
      <c r="M1030" s="149"/>
      <c r="N1030" s="24"/>
      <c r="O1030" s="24"/>
      <c r="P1030" s="24"/>
      <c r="Q1030" s="24"/>
      <c r="R1030" s="271"/>
      <c r="S1030" s="182" t="str">
        <f t="shared" ca="1" si="66"/>
        <v/>
      </c>
      <c r="T1030" s="272">
        <f t="shared" ca="1" si="67"/>
        <v>0</v>
      </c>
      <c r="U1030" s="184"/>
      <c r="V1030" s="277"/>
    </row>
    <row r="1031" spans="1:22" x14ac:dyDescent="0.3">
      <c r="A1031" s="55">
        <f t="shared" si="65"/>
        <v>1013</v>
      </c>
      <c r="B1031" s="23"/>
      <c r="C1031" s="23"/>
      <c r="D1031" s="23"/>
      <c r="E1031" s="35"/>
      <c r="F1031" s="23"/>
      <c r="G1031" s="23"/>
      <c r="H1031" s="23"/>
      <c r="I1031" s="23"/>
      <c r="J1031" s="23"/>
      <c r="K1031" s="23"/>
      <c r="L1031" s="23"/>
      <c r="M1031" s="149"/>
      <c r="N1031" s="24"/>
      <c r="O1031" s="24"/>
      <c r="P1031" s="24"/>
      <c r="Q1031" s="24"/>
      <c r="R1031" s="271"/>
      <c r="S1031" s="182" t="str">
        <f t="shared" ca="1" si="66"/>
        <v/>
      </c>
      <c r="T1031" s="272">
        <f t="shared" ca="1" si="67"/>
        <v>0</v>
      </c>
      <c r="U1031" s="184"/>
      <c r="V1031" s="277"/>
    </row>
    <row r="1032" spans="1:22" x14ac:dyDescent="0.3">
      <c r="A1032" s="55">
        <f t="shared" si="65"/>
        <v>1014</v>
      </c>
      <c r="B1032" s="23"/>
      <c r="C1032" s="23"/>
      <c r="D1032" s="23"/>
      <c r="E1032" s="35"/>
      <c r="F1032" s="23"/>
      <c r="G1032" s="23"/>
      <c r="H1032" s="23"/>
      <c r="I1032" s="23"/>
      <c r="J1032" s="23"/>
      <c r="K1032" s="23"/>
      <c r="L1032" s="23"/>
      <c r="M1032" s="149"/>
      <c r="N1032" s="24"/>
      <c r="O1032" s="24"/>
      <c r="P1032" s="24"/>
      <c r="Q1032" s="24"/>
      <c r="R1032" s="271"/>
      <c r="S1032" s="182" t="str">
        <f t="shared" ca="1" si="66"/>
        <v/>
      </c>
      <c r="T1032" s="272">
        <f t="shared" ca="1" si="67"/>
        <v>0</v>
      </c>
      <c r="U1032" s="184"/>
      <c r="V1032" s="277"/>
    </row>
    <row r="1033" spans="1:22" x14ac:dyDescent="0.3">
      <c r="A1033" s="55">
        <f t="shared" si="65"/>
        <v>1015</v>
      </c>
      <c r="B1033" s="23"/>
      <c r="C1033" s="23"/>
      <c r="D1033" s="23"/>
      <c r="E1033" s="35"/>
      <c r="F1033" s="23"/>
      <c r="G1033" s="23"/>
      <c r="H1033" s="23"/>
      <c r="I1033" s="23"/>
      <c r="J1033" s="23"/>
      <c r="K1033" s="23"/>
      <c r="L1033" s="23"/>
      <c r="M1033" s="149"/>
      <c r="N1033" s="24"/>
      <c r="O1033" s="24"/>
      <c r="P1033" s="24"/>
      <c r="Q1033" s="24"/>
      <c r="R1033" s="271"/>
      <c r="S1033" s="182" t="str">
        <f t="shared" ca="1" si="66"/>
        <v/>
      </c>
      <c r="T1033" s="272">
        <f t="shared" ca="1" si="67"/>
        <v>0</v>
      </c>
      <c r="U1033" s="184"/>
      <c r="V1033" s="277"/>
    </row>
    <row r="1034" spans="1:22" x14ac:dyDescent="0.3">
      <c r="A1034" s="55">
        <f t="shared" si="65"/>
        <v>1016</v>
      </c>
      <c r="B1034" s="23"/>
      <c r="C1034" s="23"/>
      <c r="D1034" s="23"/>
      <c r="E1034" s="35"/>
      <c r="F1034" s="23"/>
      <c r="G1034" s="23"/>
      <c r="H1034" s="23"/>
      <c r="I1034" s="23"/>
      <c r="J1034" s="23"/>
      <c r="K1034" s="23"/>
      <c r="L1034" s="23"/>
      <c r="M1034" s="149"/>
      <c r="N1034" s="24"/>
      <c r="O1034" s="24"/>
      <c r="P1034" s="24"/>
      <c r="Q1034" s="24"/>
      <c r="R1034" s="271"/>
      <c r="S1034" s="182" t="str">
        <f t="shared" ca="1" si="66"/>
        <v/>
      </c>
      <c r="T1034" s="272">
        <f t="shared" ca="1" si="67"/>
        <v>0</v>
      </c>
      <c r="U1034" s="184"/>
      <c r="V1034" s="277"/>
    </row>
    <row r="1035" spans="1:22" x14ac:dyDescent="0.3">
      <c r="A1035" s="55">
        <f t="shared" si="65"/>
        <v>1017</v>
      </c>
      <c r="B1035" s="23"/>
      <c r="C1035" s="23"/>
      <c r="D1035" s="23"/>
      <c r="E1035" s="35"/>
      <c r="F1035" s="23"/>
      <c r="G1035" s="23"/>
      <c r="H1035" s="23"/>
      <c r="I1035" s="23"/>
      <c r="J1035" s="23"/>
      <c r="K1035" s="23"/>
      <c r="L1035" s="23"/>
      <c r="M1035" s="149"/>
      <c r="N1035" s="24"/>
      <c r="O1035" s="24"/>
      <c r="P1035" s="24"/>
      <c r="Q1035" s="24"/>
      <c r="R1035" s="271"/>
      <c r="S1035" s="182" t="str">
        <f t="shared" ca="1" si="66"/>
        <v/>
      </c>
      <c r="T1035" s="272">
        <f t="shared" ca="1" si="67"/>
        <v>0</v>
      </c>
      <c r="U1035" s="184"/>
      <c r="V1035" s="277"/>
    </row>
    <row r="1036" spans="1:22" x14ac:dyDescent="0.3">
      <c r="A1036" s="55">
        <f t="shared" si="65"/>
        <v>1018</v>
      </c>
      <c r="B1036" s="23"/>
      <c r="C1036" s="23"/>
      <c r="D1036" s="23"/>
      <c r="E1036" s="35"/>
      <c r="F1036" s="23"/>
      <c r="G1036" s="23"/>
      <c r="H1036" s="23"/>
      <c r="I1036" s="23"/>
      <c r="J1036" s="23"/>
      <c r="K1036" s="23"/>
      <c r="L1036" s="23"/>
      <c r="M1036" s="149"/>
      <c r="N1036" s="24"/>
      <c r="O1036" s="24"/>
      <c r="P1036" s="24"/>
      <c r="Q1036" s="24"/>
      <c r="R1036" s="271"/>
      <c r="S1036" s="182" t="str">
        <f t="shared" ca="1" si="66"/>
        <v/>
      </c>
      <c r="T1036" s="272">
        <f t="shared" ca="1" si="67"/>
        <v>0</v>
      </c>
      <c r="U1036" s="184"/>
      <c r="V1036" s="277"/>
    </row>
    <row r="1037" spans="1:22" x14ac:dyDescent="0.3">
      <c r="A1037" s="55">
        <f t="shared" si="65"/>
        <v>1019</v>
      </c>
      <c r="B1037" s="23"/>
      <c r="C1037" s="23"/>
      <c r="D1037" s="23"/>
      <c r="E1037" s="35"/>
      <c r="F1037" s="23"/>
      <c r="G1037" s="23"/>
      <c r="H1037" s="23"/>
      <c r="I1037" s="23"/>
      <c r="J1037" s="23"/>
      <c r="K1037" s="23"/>
      <c r="L1037" s="23"/>
      <c r="M1037" s="149"/>
      <c r="N1037" s="24"/>
      <c r="O1037" s="24"/>
      <c r="P1037" s="24"/>
      <c r="Q1037" s="24"/>
      <c r="R1037" s="271"/>
      <c r="S1037" s="182" t="str">
        <f t="shared" ca="1" si="66"/>
        <v/>
      </c>
      <c r="T1037" s="272">
        <f t="shared" ca="1" si="67"/>
        <v>0</v>
      </c>
      <c r="U1037" s="184"/>
      <c r="V1037" s="277"/>
    </row>
    <row r="1038" spans="1:22" x14ac:dyDescent="0.3">
      <c r="A1038" s="55">
        <f t="shared" si="65"/>
        <v>1020</v>
      </c>
      <c r="B1038" s="23"/>
      <c r="C1038" s="23"/>
      <c r="D1038" s="23"/>
      <c r="E1038" s="35"/>
      <c r="F1038" s="23"/>
      <c r="G1038" s="23"/>
      <c r="H1038" s="23"/>
      <c r="I1038" s="23"/>
      <c r="J1038" s="23"/>
      <c r="K1038" s="23"/>
      <c r="L1038" s="23"/>
      <c r="M1038" s="149"/>
      <c r="N1038" s="24"/>
      <c r="O1038" s="24"/>
      <c r="P1038" s="24"/>
      <c r="Q1038" s="24"/>
      <c r="R1038" s="271"/>
      <c r="S1038" s="182" t="str">
        <f t="shared" ca="1" si="66"/>
        <v/>
      </c>
      <c r="T1038" s="272">
        <f t="shared" ca="1" si="67"/>
        <v>0</v>
      </c>
      <c r="U1038" s="184"/>
      <c r="V1038" s="277"/>
    </row>
    <row r="1039" spans="1:22" x14ac:dyDescent="0.3">
      <c r="A1039" s="55">
        <f t="shared" si="65"/>
        <v>1021</v>
      </c>
      <c r="B1039" s="23"/>
      <c r="C1039" s="23"/>
      <c r="D1039" s="23"/>
      <c r="E1039" s="35"/>
      <c r="F1039" s="23"/>
      <c r="G1039" s="23"/>
      <c r="H1039" s="23"/>
      <c r="I1039" s="23"/>
      <c r="J1039" s="23"/>
      <c r="K1039" s="23"/>
      <c r="L1039" s="23"/>
      <c r="M1039" s="149"/>
      <c r="N1039" s="24"/>
      <c r="O1039" s="24"/>
      <c r="P1039" s="24"/>
      <c r="Q1039" s="24"/>
      <c r="R1039" s="271"/>
      <c r="S1039" s="182" t="str">
        <f t="shared" ca="1" si="66"/>
        <v/>
      </c>
      <c r="T1039" s="272">
        <f t="shared" ca="1" si="67"/>
        <v>0</v>
      </c>
      <c r="U1039" s="184"/>
      <c r="V1039" s="277"/>
    </row>
    <row r="1040" spans="1:22" x14ac:dyDescent="0.3">
      <c r="A1040" s="55">
        <f t="shared" si="65"/>
        <v>1022</v>
      </c>
      <c r="B1040" s="23"/>
      <c r="C1040" s="23"/>
      <c r="D1040" s="23"/>
      <c r="E1040" s="35"/>
      <c r="F1040" s="23"/>
      <c r="G1040" s="23"/>
      <c r="H1040" s="23"/>
      <c r="I1040" s="23"/>
      <c r="J1040" s="23"/>
      <c r="K1040" s="23"/>
      <c r="L1040" s="23"/>
      <c r="M1040" s="149"/>
      <c r="N1040" s="24"/>
      <c r="O1040" s="24"/>
      <c r="P1040" s="24"/>
      <c r="Q1040" s="24"/>
      <c r="R1040" s="271"/>
      <c r="S1040" s="182" t="str">
        <f t="shared" ca="1" si="66"/>
        <v/>
      </c>
      <c r="T1040" s="272">
        <f t="shared" ca="1" si="67"/>
        <v>0</v>
      </c>
      <c r="U1040" s="184"/>
      <c r="V1040" s="277"/>
    </row>
    <row r="1041" spans="1:22" x14ac:dyDescent="0.3">
      <c r="A1041" s="55">
        <f t="shared" si="65"/>
        <v>1023</v>
      </c>
      <c r="B1041" s="23"/>
      <c r="C1041" s="23"/>
      <c r="D1041" s="23"/>
      <c r="E1041" s="35"/>
      <c r="F1041" s="23"/>
      <c r="G1041" s="23"/>
      <c r="H1041" s="23"/>
      <c r="I1041" s="23"/>
      <c r="J1041" s="23"/>
      <c r="K1041" s="23"/>
      <c r="L1041" s="23"/>
      <c r="M1041" s="149"/>
      <c r="N1041" s="24"/>
      <c r="O1041" s="24"/>
      <c r="P1041" s="24"/>
      <c r="Q1041" s="24"/>
      <c r="R1041" s="271"/>
      <c r="S1041" s="182" t="str">
        <f t="shared" ca="1" si="66"/>
        <v/>
      </c>
      <c r="T1041" s="272">
        <f t="shared" ca="1" si="67"/>
        <v>0</v>
      </c>
      <c r="U1041" s="184"/>
      <c r="V1041" s="277"/>
    </row>
    <row r="1042" spans="1:22" x14ac:dyDescent="0.3">
      <c r="A1042" s="55">
        <f t="shared" si="65"/>
        <v>1024</v>
      </c>
      <c r="B1042" s="23"/>
      <c r="C1042" s="23"/>
      <c r="D1042" s="23"/>
      <c r="E1042" s="35"/>
      <c r="F1042" s="23"/>
      <c r="G1042" s="23"/>
      <c r="H1042" s="23"/>
      <c r="I1042" s="23"/>
      <c r="J1042" s="23"/>
      <c r="K1042" s="23"/>
      <c r="L1042" s="23"/>
      <c r="M1042" s="149"/>
      <c r="N1042" s="24"/>
      <c r="O1042" s="24"/>
      <c r="P1042" s="24"/>
      <c r="Q1042" s="24"/>
      <c r="R1042" s="271"/>
      <c r="S1042" s="182" t="str">
        <f t="shared" ca="1" si="66"/>
        <v/>
      </c>
      <c r="T1042" s="272">
        <f t="shared" ca="1" si="67"/>
        <v>0</v>
      </c>
      <c r="U1042" s="184"/>
      <c r="V1042" s="277"/>
    </row>
    <row r="1043" spans="1:22" x14ac:dyDescent="0.3">
      <c r="A1043" s="55">
        <f t="shared" si="65"/>
        <v>1025</v>
      </c>
      <c r="B1043" s="23"/>
      <c r="C1043" s="23"/>
      <c r="D1043" s="23"/>
      <c r="E1043" s="35"/>
      <c r="F1043" s="23"/>
      <c r="G1043" s="23"/>
      <c r="H1043" s="23"/>
      <c r="I1043" s="23"/>
      <c r="J1043" s="23"/>
      <c r="K1043" s="23"/>
      <c r="L1043" s="23"/>
      <c r="M1043" s="149"/>
      <c r="N1043" s="24"/>
      <c r="O1043" s="24"/>
      <c r="P1043" s="24"/>
      <c r="Q1043" s="24"/>
      <c r="R1043" s="271"/>
      <c r="S1043" s="182" t="str">
        <f t="shared" ref="S1043:S1106" ca="1" si="68">IF(AND(T1043&gt;14,T1043&lt;35,OR($G1043="African",$G1043="Coloured",$G1043="Indian")),"Yes","")</f>
        <v/>
      </c>
      <c r="T1043" s="272">
        <f t="shared" ca="1" si="67"/>
        <v>0</v>
      </c>
      <c r="U1043" s="184"/>
      <c r="V1043" s="277"/>
    </row>
    <row r="1044" spans="1:22" x14ac:dyDescent="0.3">
      <c r="A1044" s="55">
        <f t="shared" si="65"/>
        <v>1026</v>
      </c>
      <c r="B1044" s="23"/>
      <c r="C1044" s="23"/>
      <c r="D1044" s="23"/>
      <c r="E1044" s="35"/>
      <c r="F1044" s="23"/>
      <c r="G1044" s="23"/>
      <c r="H1044" s="23"/>
      <c r="I1044" s="23"/>
      <c r="J1044" s="23"/>
      <c r="K1044" s="23"/>
      <c r="L1044" s="23"/>
      <c r="M1044" s="149"/>
      <c r="N1044" s="24"/>
      <c r="O1044" s="24"/>
      <c r="P1044" s="24"/>
      <c r="Q1044" s="24"/>
      <c r="R1044" s="271"/>
      <c r="S1044" s="182" t="str">
        <f t="shared" ca="1" si="68"/>
        <v/>
      </c>
      <c r="T1044" s="272">
        <f t="shared" ref="T1044:T1107" ca="1" si="69">IFERROR(((NOW()-DATE(U1044&amp;LEFT($E1044,2),MID($E1044,3,2),MID($E1044,5,2)))/365),0)</f>
        <v>0</v>
      </c>
      <c r="U1044" s="184"/>
      <c r="V1044" s="277"/>
    </row>
    <row r="1045" spans="1:22" x14ac:dyDescent="0.3">
      <c r="A1045" s="55">
        <f t="shared" ref="A1045:A1108" si="70">A1044+1</f>
        <v>1027</v>
      </c>
      <c r="B1045" s="23"/>
      <c r="C1045" s="23"/>
      <c r="D1045" s="23"/>
      <c r="E1045" s="35"/>
      <c r="F1045" s="23"/>
      <c r="G1045" s="23"/>
      <c r="H1045" s="23"/>
      <c r="I1045" s="23"/>
      <c r="J1045" s="23"/>
      <c r="K1045" s="23"/>
      <c r="L1045" s="23"/>
      <c r="M1045" s="149"/>
      <c r="N1045" s="24"/>
      <c r="O1045" s="24"/>
      <c r="P1045" s="24"/>
      <c r="Q1045" s="24"/>
      <c r="R1045" s="271"/>
      <c r="S1045" s="182" t="str">
        <f t="shared" ca="1" si="68"/>
        <v/>
      </c>
      <c r="T1045" s="272">
        <f t="shared" ca="1" si="69"/>
        <v>0</v>
      </c>
      <c r="U1045" s="184"/>
      <c r="V1045" s="277"/>
    </row>
    <row r="1046" spans="1:22" x14ac:dyDescent="0.3">
      <c r="A1046" s="55">
        <f t="shared" si="70"/>
        <v>1028</v>
      </c>
      <c r="B1046" s="23"/>
      <c r="C1046" s="23"/>
      <c r="D1046" s="23"/>
      <c r="E1046" s="35"/>
      <c r="F1046" s="23"/>
      <c r="G1046" s="23"/>
      <c r="H1046" s="23"/>
      <c r="I1046" s="23"/>
      <c r="J1046" s="23"/>
      <c r="K1046" s="23"/>
      <c r="L1046" s="23"/>
      <c r="M1046" s="149"/>
      <c r="N1046" s="24"/>
      <c r="O1046" s="24"/>
      <c r="P1046" s="24"/>
      <c r="Q1046" s="24"/>
      <c r="R1046" s="271"/>
      <c r="S1046" s="182" t="str">
        <f t="shared" ca="1" si="68"/>
        <v/>
      </c>
      <c r="T1046" s="272">
        <f t="shared" ca="1" si="69"/>
        <v>0</v>
      </c>
      <c r="U1046" s="184"/>
      <c r="V1046" s="277"/>
    </row>
    <row r="1047" spans="1:22" x14ac:dyDescent="0.3">
      <c r="A1047" s="55">
        <f t="shared" si="70"/>
        <v>1029</v>
      </c>
      <c r="B1047" s="23"/>
      <c r="C1047" s="23"/>
      <c r="D1047" s="23"/>
      <c r="E1047" s="35"/>
      <c r="F1047" s="23"/>
      <c r="G1047" s="23"/>
      <c r="H1047" s="23"/>
      <c r="I1047" s="23"/>
      <c r="J1047" s="23"/>
      <c r="K1047" s="23"/>
      <c r="L1047" s="23"/>
      <c r="M1047" s="149"/>
      <c r="N1047" s="24"/>
      <c r="O1047" s="24"/>
      <c r="P1047" s="24"/>
      <c r="Q1047" s="24"/>
      <c r="R1047" s="271"/>
      <c r="S1047" s="182" t="str">
        <f t="shared" ca="1" si="68"/>
        <v/>
      </c>
      <c r="T1047" s="272">
        <f t="shared" ca="1" si="69"/>
        <v>0</v>
      </c>
      <c r="U1047" s="184"/>
      <c r="V1047" s="277"/>
    </row>
    <row r="1048" spans="1:22" x14ac:dyDescent="0.3">
      <c r="A1048" s="55">
        <f t="shared" si="70"/>
        <v>1030</v>
      </c>
      <c r="B1048" s="23"/>
      <c r="C1048" s="23"/>
      <c r="D1048" s="23"/>
      <c r="E1048" s="35"/>
      <c r="F1048" s="23"/>
      <c r="G1048" s="23"/>
      <c r="H1048" s="23"/>
      <c r="I1048" s="23"/>
      <c r="J1048" s="23"/>
      <c r="K1048" s="23"/>
      <c r="L1048" s="23"/>
      <c r="M1048" s="149"/>
      <c r="N1048" s="24"/>
      <c r="O1048" s="24"/>
      <c r="P1048" s="24"/>
      <c r="Q1048" s="24"/>
      <c r="R1048" s="271"/>
      <c r="S1048" s="182" t="str">
        <f t="shared" ca="1" si="68"/>
        <v/>
      </c>
      <c r="T1048" s="272">
        <f t="shared" ca="1" si="69"/>
        <v>0</v>
      </c>
      <c r="U1048" s="184"/>
      <c r="V1048" s="277"/>
    </row>
    <row r="1049" spans="1:22" x14ac:dyDescent="0.3">
      <c r="A1049" s="55">
        <f t="shared" si="70"/>
        <v>1031</v>
      </c>
      <c r="B1049" s="23"/>
      <c r="C1049" s="23"/>
      <c r="D1049" s="23"/>
      <c r="E1049" s="35"/>
      <c r="F1049" s="23"/>
      <c r="G1049" s="23"/>
      <c r="H1049" s="23"/>
      <c r="I1049" s="23"/>
      <c r="J1049" s="23"/>
      <c r="K1049" s="23"/>
      <c r="L1049" s="23"/>
      <c r="M1049" s="149"/>
      <c r="N1049" s="24"/>
      <c r="O1049" s="24"/>
      <c r="P1049" s="24"/>
      <c r="Q1049" s="24"/>
      <c r="R1049" s="271"/>
      <c r="S1049" s="182" t="str">
        <f t="shared" ca="1" si="68"/>
        <v/>
      </c>
      <c r="T1049" s="272">
        <f t="shared" ca="1" si="69"/>
        <v>0</v>
      </c>
      <c r="U1049" s="184"/>
      <c r="V1049" s="277"/>
    </row>
    <row r="1050" spans="1:22" x14ac:dyDescent="0.3">
      <c r="A1050" s="55">
        <f t="shared" si="70"/>
        <v>1032</v>
      </c>
      <c r="B1050" s="23"/>
      <c r="C1050" s="23"/>
      <c r="D1050" s="23"/>
      <c r="E1050" s="35"/>
      <c r="F1050" s="23"/>
      <c r="G1050" s="23"/>
      <c r="H1050" s="23"/>
      <c r="I1050" s="23"/>
      <c r="J1050" s="23"/>
      <c r="K1050" s="23"/>
      <c r="L1050" s="23"/>
      <c r="M1050" s="149"/>
      <c r="N1050" s="24"/>
      <c r="O1050" s="24"/>
      <c r="P1050" s="24"/>
      <c r="Q1050" s="24"/>
      <c r="R1050" s="271"/>
      <c r="S1050" s="182" t="str">
        <f t="shared" ca="1" si="68"/>
        <v/>
      </c>
      <c r="T1050" s="272">
        <f t="shared" ca="1" si="69"/>
        <v>0</v>
      </c>
      <c r="U1050" s="184"/>
      <c r="V1050" s="277"/>
    </row>
    <row r="1051" spans="1:22" x14ac:dyDescent="0.3">
      <c r="A1051" s="55">
        <f t="shared" si="70"/>
        <v>1033</v>
      </c>
      <c r="B1051" s="23"/>
      <c r="C1051" s="23"/>
      <c r="D1051" s="23"/>
      <c r="E1051" s="35"/>
      <c r="F1051" s="23"/>
      <c r="G1051" s="23"/>
      <c r="H1051" s="23"/>
      <c r="I1051" s="23"/>
      <c r="J1051" s="23"/>
      <c r="K1051" s="23"/>
      <c r="L1051" s="23"/>
      <c r="M1051" s="149"/>
      <c r="N1051" s="24"/>
      <c r="O1051" s="24"/>
      <c r="P1051" s="24"/>
      <c r="Q1051" s="24"/>
      <c r="R1051" s="271"/>
      <c r="S1051" s="182" t="str">
        <f t="shared" ca="1" si="68"/>
        <v/>
      </c>
      <c r="T1051" s="272">
        <f t="shared" ca="1" si="69"/>
        <v>0</v>
      </c>
      <c r="U1051" s="184"/>
      <c r="V1051" s="277"/>
    </row>
    <row r="1052" spans="1:22" x14ac:dyDescent="0.3">
      <c r="A1052" s="55">
        <f t="shared" si="70"/>
        <v>1034</v>
      </c>
      <c r="B1052" s="23"/>
      <c r="C1052" s="23"/>
      <c r="D1052" s="23"/>
      <c r="E1052" s="35"/>
      <c r="F1052" s="23"/>
      <c r="G1052" s="23"/>
      <c r="H1052" s="23"/>
      <c r="I1052" s="23"/>
      <c r="J1052" s="23"/>
      <c r="K1052" s="23"/>
      <c r="L1052" s="23"/>
      <c r="M1052" s="149"/>
      <c r="N1052" s="24"/>
      <c r="O1052" s="24"/>
      <c r="P1052" s="24"/>
      <c r="Q1052" s="24"/>
      <c r="R1052" s="271"/>
      <c r="S1052" s="182" t="str">
        <f t="shared" ca="1" si="68"/>
        <v/>
      </c>
      <c r="T1052" s="272">
        <f t="shared" ca="1" si="69"/>
        <v>0</v>
      </c>
      <c r="U1052" s="184"/>
      <c r="V1052" s="277"/>
    </row>
    <row r="1053" spans="1:22" x14ac:dyDescent="0.3">
      <c r="A1053" s="55">
        <f t="shared" si="70"/>
        <v>1035</v>
      </c>
      <c r="B1053" s="23"/>
      <c r="C1053" s="23"/>
      <c r="D1053" s="23"/>
      <c r="E1053" s="35"/>
      <c r="F1053" s="23"/>
      <c r="G1053" s="23"/>
      <c r="H1053" s="23"/>
      <c r="I1053" s="23"/>
      <c r="J1053" s="23"/>
      <c r="K1053" s="23"/>
      <c r="L1053" s="23"/>
      <c r="M1053" s="149"/>
      <c r="N1053" s="24"/>
      <c r="O1053" s="24"/>
      <c r="P1053" s="24"/>
      <c r="Q1053" s="24"/>
      <c r="R1053" s="271"/>
      <c r="S1053" s="182" t="str">
        <f t="shared" ca="1" si="68"/>
        <v/>
      </c>
      <c r="T1053" s="272">
        <f t="shared" ca="1" si="69"/>
        <v>0</v>
      </c>
      <c r="U1053" s="184"/>
      <c r="V1053" s="277"/>
    </row>
    <row r="1054" spans="1:22" x14ac:dyDescent="0.3">
      <c r="A1054" s="55">
        <f t="shared" si="70"/>
        <v>1036</v>
      </c>
      <c r="B1054" s="23"/>
      <c r="C1054" s="23"/>
      <c r="D1054" s="23"/>
      <c r="E1054" s="35"/>
      <c r="F1054" s="23"/>
      <c r="G1054" s="23"/>
      <c r="H1054" s="23"/>
      <c r="I1054" s="23"/>
      <c r="J1054" s="23"/>
      <c r="K1054" s="23"/>
      <c r="L1054" s="23"/>
      <c r="M1054" s="149"/>
      <c r="N1054" s="24"/>
      <c r="O1054" s="24"/>
      <c r="P1054" s="24"/>
      <c r="Q1054" s="24"/>
      <c r="R1054" s="271"/>
      <c r="S1054" s="182" t="str">
        <f t="shared" ca="1" si="68"/>
        <v/>
      </c>
      <c r="T1054" s="272">
        <f t="shared" ca="1" si="69"/>
        <v>0</v>
      </c>
      <c r="U1054" s="184"/>
      <c r="V1054" s="277"/>
    </row>
    <row r="1055" spans="1:22" x14ac:dyDescent="0.3">
      <c r="A1055" s="55">
        <f t="shared" si="70"/>
        <v>1037</v>
      </c>
      <c r="B1055" s="23"/>
      <c r="C1055" s="23"/>
      <c r="D1055" s="23"/>
      <c r="E1055" s="35"/>
      <c r="F1055" s="23"/>
      <c r="G1055" s="23"/>
      <c r="H1055" s="23"/>
      <c r="I1055" s="23"/>
      <c r="J1055" s="23"/>
      <c r="K1055" s="23"/>
      <c r="L1055" s="23"/>
      <c r="M1055" s="149"/>
      <c r="N1055" s="24"/>
      <c r="O1055" s="24"/>
      <c r="P1055" s="24"/>
      <c r="Q1055" s="24"/>
      <c r="R1055" s="271"/>
      <c r="S1055" s="182" t="str">
        <f t="shared" ca="1" si="68"/>
        <v/>
      </c>
      <c r="T1055" s="272">
        <f t="shared" ca="1" si="69"/>
        <v>0</v>
      </c>
      <c r="U1055" s="184"/>
      <c r="V1055" s="277"/>
    </row>
    <row r="1056" spans="1:22" x14ac:dyDescent="0.3">
      <c r="A1056" s="55">
        <f t="shared" si="70"/>
        <v>1038</v>
      </c>
      <c r="B1056" s="23"/>
      <c r="C1056" s="23"/>
      <c r="D1056" s="23"/>
      <c r="E1056" s="35"/>
      <c r="F1056" s="23"/>
      <c r="G1056" s="23"/>
      <c r="H1056" s="23"/>
      <c r="I1056" s="23"/>
      <c r="J1056" s="23"/>
      <c r="K1056" s="23"/>
      <c r="L1056" s="23"/>
      <c r="M1056" s="149"/>
      <c r="N1056" s="24"/>
      <c r="O1056" s="24"/>
      <c r="P1056" s="24"/>
      <c r="Q1056" s="24"/>
      <c r="R1056" s="271"/>
      <c r="S1056" s="182" t="str">
        <f t="shared" ca="1" si="68"/>
        <v/>
      </c>
      <c r="T1056" s="272">
        <f t="shared" ca="1" si="69"/>
        <v>0</v>
      </c>
      <c r="U1056" s="184"/>
      <c r="V1056" s="277"/>
    </row>
    <row r="1057" spans="1:22" x14ac:dyDescent="0.3">
      <c r="A1057" s="55">
        <f t="shared" si="70"/>
        <v>1039</v>
      </c>
      <c r="B1057" s="23"/>
      <c r="C1057" s="23"/>
      <c r="D1057" s="23"/>
      <c r="E1057" s="35"/>
      <c r="F1057" s="23"/>
      <c r="G1057" s="23"/>
      <c r="H1057" s="23"/>
      <c r="I1057" s="23"/>
      <c r="J1057" s="23"/>
      <c r="K1057" s="23"/>
      <c r="L1057" s="23"/>
      <c r="M1057" s="149"/>
      <c r="N1057" s="24"/>
      <c r="O1057" s="24"/>
      <c r="P1057" s="24"/>
      <c r="Q1057" s="24"/>
      <c r="R1057" s="271"/>
      <c r="S1057" s="182" t="str">
        <f t="shared" ca="1" si="68"/>
        <v/>
      </c>
      <c r="T1057" s="272">
        <f t="shared" ca="1" si="69"/>
        <v>0</v>
      </c>
      <c r="U1057" s="184"/>
      <c r="V1057" s="277"/>
    </row>
    <row r="1058" spans="1:22" x14ac:dyDescent="0.3">
      <c r="A1058" s="55">
        <f t="shared" si="70"/>
        <v>1040</v>
      </c>
      <c r="B1058" s="23"/>
      <c r="C1058" s="23"/>
      <c r="D1058" s="23"/>
      <c r="E1058" s="35"/>
      <c r="F1058" s="23"/>
      <c r="G1058" s="23"/>
      <c r="H1058" s="23"/>
      <c r="I1058" s="23"/>
      <c r="J1058" s="23"/>
      <c r="K1058" s="23"/>
      <c r="L1058" s="23"/>
      <c r="M1058" s="149"/>
      <c r="N1058" s="24"/>
      <c r="O1058" s="24"/>
      <c r="P1058" s="24"/>
      <c r="Q1058" s="24"/>
      <c r="R1058" s="271"/>
      <c r="S1058" s="182" t="str">
        <f t="shared" ca="1" si="68"/>
        <v/>
      </c>
      <c r="T1058" s="272">
        <f t="shared" ca="1" si="69"/>
        <v>0</v>
      </c>
      <c r="U1058" s="184"/>
      <c r="V1058" s="277"/>
    </row>
    <row r="1059" spans="1:22" x14ac:dyDescent="0.3">
      <c r="A1059" s="55">
        <f t="shared" si="70"/>
        <v>1041</v>
      </c>
      <c r="B1059" s="23"/>
      <c r="C1059" s="23"/>
      <c r="D1059" s="23"/>
      <c r="E1059" s="35"/>
      <c r="F1059" s="23"/>
      <c r="G1059" s="23"/>
      <c r="H1059" s="23"/>
      <c r="I1059" s="23"/>
      <c r="J1059" s="23"/>
      <c r="K1059" s="23"/>
      <c r="L1059" s="23"/>
      <c r="M1059" s="149"/>
      <c r="N1059" s="24"/>
      <c r="O1059" s="24"/>
      <c r="P1059" s="24"/>
      <c r="Q1059" s="24"/>
      <c r="R1059" s="271"/>
      <c r="S1059" s="182" t="str">
        <f t="shared" ca="1" si="68"/>
        <v/>
      </c>
      <c r="T1059" s="272">
        <f t="shared" ca="1" si="69"/>
        <v>0</v>
      </c>
      <c r="U1059" s="184"/>
      <c r="V1059" s="277"/>
    </row>
    <row r="1060" spans="1:22" x14ac:dyDescent="0.3">
      <c r="A1060" s="55">
        <f t="shared" si="70"/>
        <v>1042</v>
      </c>
      <c r="B1060" s="23"/>
      <c r="C1060" s="23"/>
      <c r="D1060" s="23"/>
      <c r="E1060" s="35"/>
      <c r="F1060" s="23"/>
      <c r="G1060" s="23"/>
      <c r="H1060" s="23"/>
      <c r="I1060" s="23"/>
      <c r="J1060" s="23"/>
      <c r="K1060" s="23"/>
      <c r="L1060" s="23"/>
      <c r="M1060" s="149"/>
      <c r="N1060" s="24"/>
      <c r="O1060" s="24"/>
      <c r="P1060" s="24"/>
      <c r="Q1060" s="24"/>
      <c r="R1060" s="271"/>
      <c r="S1060" s="182" t="str">
        <f t="shared" ca="1" si="68"/>
        <v/>
      </c>
      <c r="T1060" s="272">
        <f t="shared" ca="1" si="69"/>
        <v>0</v>
      </c>
      <c r="U1060" s="184"/>
      <c r="V1060" s="277"/>
    </row>
    <row r="1061" spans="1:22" x14ac:dyDescent="0.3">
      <c r="A1061" s="55">
        <f t="shared" si="70"/>
        <v>1043</v>
      </c>
      <c r="B1061" s="23"/>
      <c r="C1061" s="23"/>
      <c r="D1061" s="23"/>
      <c r="E1061" s="35"/>
      <c r="F1061" s="23"/>
      <c r="G1061" s="23"/>
      <c r="H1061" s="23"/>
      <c r="I1061" s="23"/>
      <c r="J1061" s="23"/>
      <c r="K1061" s="23"/>
      <c r="L1061" s="23"/>
      <c r="M1061" s="149"/>
      <c r="N1061" s="24"/>
      <c r="O1061" s="24"/>
      <c r="P1061" s="24"/>
      <c r="Q1061" s="24"/>
      <c r="R1061" s="271"/>
      <c r="S1061" s="182" t="str">
        <f t="shared" ca="1" si="68"/>
        <v/>
      </c>
      <c r="T1061" s="272">
        <f t="shared" ca="1" si="69"/>
        <v>0</v>
      </c>
      <c r="U1061" s="184"/>
      <c r="V1061" s="277"/>
    </row>
    <row r="1062" spans="1:22" x14ac:dyDescent="0.3">
      <c r="A1062" s="55">
        <f t="shared" si="70"/>
        <v>1044</v>
      </c>
      <c r="B1062" s="23"/>
      <c r="C1062" s="23"/>
      <c r="D1062" s="23"/>
      <c r="E1062" s="35"/>
      <c r="F1062" s="23"/>
      <c r="G1062" s="23"/>
      <c r="H1062" s="23"/>
      <c r="I1062" s="23"/>
      <c r="J1062" s="23"/>
      <c r="K1062" s="23"/>
      <c r="L1062" s="23"/>
      <c r="M1062" s="149"/>
      <c r="N1062" s="24"/>
      <c r="O1062" s="24"/>
      <c r="P1062" s="24"/>
      <c r="Q1062" s="24"/>
      <c r="R1062" s="271"/>
      <c r="S1062" s="182" t="str">
        <f t="shared" ca="1" si="68"/>
        <v/>
      </c>
      <c r="T1062" s="272">
        <f t="shared" ca="1" si="69"/>
        <v>0</v>
      </c>
      <c r="U1062" s="184"/>
      <c r="V1062" s="277"/>
    </row>
    <row r="1063" spans="1:22" x14ac:dyDescent="0.3">
      <c r="A1063" s="55">
        <f t="shared" si="70"/>
        <v>1045</v>
      </c>
      <c r="B1063" s="23"/>
      <c r="C1063" s="23"/>
      <c r="D1063" s="23"/>
      <c r="E1063" s="35"/>
      <c r="F1063" s="23"/>
      <c r="G1063" s="23"/>
      <c r="H1063" s="23"/>
      <c r="I1063" s="23"/>
      <c r="J1063" s="23"/>
      <c r="K1063" s="23"/>
      <c r="L1063" s="23"/>
      <c r="M1063" s="149"/>
      <c r="N1063" s="24"/>
      <c r="O1063" s="24"/>
      <c r="P1063" s="24"/>
      <c r="Q1063" s="24"/>
      <c r="R1063" s="271"/>
      <c r="S1063" s="182" t="str">
        <f t="shared" ca="1" si="68"/>
        <v/>
      </c>
      <c r="T1063" s="272">
        <f t="shared" ca="1" si="69"/>
        <v>0</v>
      </c>
      <c r="U1063" s="184"/>
      <c r="V1063" s="277"/>
    </row>
    <row r="1064" spans="1:22" x14ac:dyDescent="0.3">
      <c r="A1064" s="55">
        <f t="shared" si="70"/>
        <v>1046</v>
      </c>
      <c r="B1064" s="23"/>
      <c r="C1064" s="23"/>
      <c r="D1064" s="23"/>
      <c r="E1064" s="35"/>
      <c r="F1064" s="23"/>
      <c r="G1064" s="23"/>
      <c r="H1064" s="23"/>
      <c r="I1064" s="23"/>
      <c r="J1064" s="23"/>
      <c r="K1064" s="23"/>
      <c r="L1064" s="23"/>
      <c r="M1064" s="149"/>
      <c r="N1064" s="24"/>
      <c r="O1064" s="24"/>
      <c r="P1064" s="24"/>
      <c r="Q1064" s="24"/>
      <c r="R1064" s="271"/>
      <c r="S1064" s="182" t="str">
        <f t="shared" ca="1" si="68"/>
        <v/>
      </c>
      <c r="T1064" s="272">
        <f t="shared" ca="1" si="69"/>
        <v>0</v>
      </c>
      <c r="U1064" s="184"/>
      <c r="V1064" s="277"/>
    </row>
    <row r="1065" spans="1:22" x14ac:dyDescent="0.3">
      <c r="A1065" s="55">
        <f t="shared" si="70"/>
        <v>1047</v>
      </c>
      <c r="B1065" s="23"/>
      <c r="C1065" s="23"/>
      <c r="D1065" s="23"/>
      <c r="E1065" s="35"/>
      <c r="F1065" s="23"/>
      <c r="G1065" s="23"/>
      <c r="H1065" s="23"/>
      <c r="I1065" s="23"/>
      <c r="J1065" s="23"/>
      <c r="K1065" s="23"/>
      <c r="L1065" s="23"/>
      <c r="M1065" s="149"/>
      <c r="N1065" s="24"/>
      <c r="O1065" s="24"/>
      <c r="P1065" s="24"/>
      <c r="Q1065" s="24"/>
      <c r="R1065" s="271"/>
      <c r="S1065" s="182" t="str">
        <f t="shared" ca="1" si="68"/>
        <v/>
      </c>
      <c r="T1065" s="272">
        <f t="shared" ca="1" si="69"/>
        <v>0</v>
      </c>
      <c r="U1065" s="184"/>
      <c r="V1065" s="277"/>
    </row>
    <row r="1066" spans="1:22" x14ac:dyDescent="0.3">
      <c r="A1066" s="55">
        <f t="shared" si="70"/>
        <v>1048</v>
      </c>
      <c r="B1066" s="23"/>
      <c r="C1066" s="23"/>
      <c r="D1066" s="23"/>
      <c r="E1066" s="35"/>
      <c r="F1066" s="23"/>
      <c r="G1066" s="23"/>
      <c r="H1066" s="23"/>
      <c r="I1066" s="23"/>
      <c r="J1066" s="23"/>
      <c r="K1066" s="23"/>
      <c r="L1066" s="23"/>
      <c r="M1066" s="149"/>
      <c r="N1066" s="24"/>
      <c r="O1066" s="24"/>
      <c r="P1066" s="24"/>
      <c r="Q1066" s="24"/>
      <c r="R1066" s="271"/>
      <c r="S1066" s="182" t="str">
        <f t="shared" ca="1" si="68"/>
        <v/>
      </c>
      <c r="T1066" s="272">
        <f t="shared" ca="1" si="69"/>
        <v>0</v>
      </c>
      <c r="U1066" s="184"/>
      <c r="V1066" s="277"/>
    </row>
    <row r="1067" spans="1:22" x14ac:dyDescent="0.3">
      <c r="A1067" s="55">
        <f t="shared" si="70"/>
        <v>1049</v>
      </c>
      <c r="B1067" s="23"/>
      <c r="C1067" s="23"/>
      <c r="D1067" s="23"/>
      <c r="E1067" s="35"/>
      <c r="F1067" s="23"/>
      <c r="G1067" s="23"/>
      <c r="H1067" s="23"/>
      <c r="I1067" s="23"/>
      <c r="J1067" s="23"/>
      <c r="K1067" s="23"/>
      <c r="L1067" s="23"/>
      <c r="M1067" s="149"/>
      <c r="N1067" s="24"/>
      <c r="O1067" s="24"/>
      <c r="P1067" s="24"/>
      <c r="Q1067" s="24"/>
      <c r="R1067" s="271"/>
      <c r="S1067" s="182" t="str">
        <f t="shared" ca="1" si="68"/>
        <v/>
      </c>
      <c r="T1067" s="272">
        <f t="shared" ca="1" si="69"/>
        <v>0</v>
      </c>
      <c r="U1067" s="184"/>
      <c r="V1067" s="277"/>
    </row>
    <row r="1068" spans="1:22" x14ac:dyDescent="0.3">
      <c r="A1068" s="55">
        <f t="shared" si="70"/>
        <v>1050</v>
      </c>
      <c r="B1068" s="23"/>
      <c r="C1068" s="23"/>
      <c r="D1068" s="23"/>
      <c r="E1068" s="35"/>
      <c r="F1068" s="23"/>
      <c r="G1068" s="23"/>
      <c r="H1068" s="23"/>
      <c r="I1068" s="23"/>
      <c r="J1068" s="23"/>
      <c r="K1068" s="23"/>
      <c r="L1068" s="23"/>
      <c r="M1068" s="149"/>
      <c r="N1068" s="24"/>
      <c r="O1068" s="24"/>
      <c r="P1068" s="24"/>
      <c r="Q1068" s="24"/>
      <c r="R1068" s="271"/>
      <c r="S1068" s="182" t="str">
        <f t="shared" ca="1" si="68"/>
        <v/>
      </c>
      <c r="T1068" s="272">
        <f t="shared" ca="1" si="69"/>
        <v>0</v>
      </c>
      <c r="U1068" s="184"/>
      <c r="V1068" s="277"/>
    </row>
    <row r="1069" spans="1:22" x14ac:dyDescent="0.3">
      <c r="A1069" s="55">
        <f t="shared" si="70"/>
        <v>1051</v>
      </c>
      <c r="B1069" s="23"/>
      <c r="C1069" s="23"/>
      <c r="D1069" s="23"/>
      <c r="E1069" s="35"/>
      <c r="F1069" s="23"/>
      <c r="G1069" s="23"/>
      <c r="H1069" s="23"/>
      <c r="I1069" s="23"/>
      <c r="J1069" s="23"/>
      <c r="K1069" s="23"/>
      <c r="L1069" s="23"/>
      <c r="M1069" s="149"/>
      <c r="N1069" s="24"/>
      <c r="O1069" s="24"/>
      <c r="P1069" s="24"/>
      <c r="Q1069" s="24"/>
      <c r="R1069" s="271"/>
      <c r="S1069" s="182" t="str">
        <f t="shared" ca="1" si="68"/>
        <v/>
      </c>
      <c r="T1069" s="272">
        <f t="shared" ca="1" si="69"/>
        <v>0</v>
      </c>
      <c r="U1069" s="184"/>
      <c r="V1069" s="277"/>
    </row>
    <row r="1070" spans="1:22" x14ac:dyDescent="0.3">
      <c r="A1070" s="55">
        <f t="shared" si="70"/>
        <v>1052</v>
      </c>
      <c r="B1070" s="23"/>
      <c r="C1070" s="23"/>
      <c r="D1070" s="23"/>
      <c r="E1070" s="35"/>
      <c r="F1070" s="23"/>
      <c r="G1070" s="23"/>
      <c r="H1070" s="23"/>
      <c r="I1070" s="23"/>
      <c r="J1070" s="23"/>
      <c r="K1070" s="23"/>
      <c r="L1070" s="23"/>
      <c r="M1070" s="149"/>
      <c r="N1070" s="24"/>
      <c r="O1070" s="24"/>
      <c r="P1070" s="24"/>
      <c r="Q1070" s="24"/>
      <c r="R1070" s="271"/>
      <c r="S1070" s="182" t="str">
        <f t="shared" ca="1" si="68"/>
        <v/>
      </c>
      <c r="T1070" s="272">
        <f t="shared" ca="1" si="69"/>
        <v>0</v>
      </c>
      <c r="U1070" s="184"/>
      <c r="V1070" s="277"/>
    </row>
    <row r="1071" spans="1:22" x14ac:dyDescent="0.3">
      <c r="A1071" s="55">
        <f t="shared" si="70"/>
        <v>1053</v>
      </c>
      <c r="B1071" s="23"/>
      <c r="C1071" s="23"/>
      <c r="D1071" s="23"/>
      <c r="E1071" s="35"/>
      <c r="F1071" s="23"/>
      <c r="G1071" s="23"/>
      <c r="H1071" s="23"/>
      <c r="I1071" s="23"/>
      <c r="J1071" s="23"/>
      <c r="K1071" s="23"/>
      <c r="L1071" s="23"/>
      <c r="M1071" s="149"/>
      <c r="N1071" s="24"/>
      <c r="O1071" s="24"/>
      <c r="P1071" s="24"/>
      <c r="Q1071" s="24"/>
      <c r="R1071" s="271"/>
      <c r="S1071" s="182" t="str">
        <f t="shared" ca="1" si="68"/>
        <v/>
      </c>
      <c r="T1071" s="272">
        <f t="shared" ca="1" si="69"/>
        <v>0</v>
      </c>
      <c r="U1071" s="184"/>
      <c r="V1071" s="277"/>
    </row>
    <row r="1072" spans="1:22" x14ac:dyDescent="0.3">
      <c r="A1072" s="55">
        <f t="shared" si="70"/>
        <v>1054</v>
      </c>
      <c r="B1072" s="23"/>
      <c r="C1072" s="23"/>
      <c r="D1072" s="23"/>
      <c r="E1072" s="35"/>
      <c r="F1072" s="23"/>
      <c r="G1072" s="23"/>
      <c r="H1072" s="23"/>
      <c r="I1072" s="23"/>
      <c r="J1072" s="23"/>
      <c r="K1072" s="23"/>
      <c r="L1072" s="23"/>
      <c r="M1072" s="149"/>
      <c r="N1072" s="24"/>
      <c r="O1072" s="24"/>
      <c r="P1072" s="24"/>
      <c r="Q1072" s="24"/>
      <c r="R1072" s="271"/>
      <c r="S1072" s="182" t="str">
        <f t="shared" ca="1" si="68"/>
        <v/>
      </c>
      <c r="T1072" s="272">
        <f t="shared" ca="1" si="69"/>
        <v>0</v>
      </c>
      <c r="U1072" s="184"/>
      <c r="V1072" s="277"/>
    </row>
    <row r="1073" spans="1:22" x14ac:dyDescent="0.3">
      <c r="A1073" s="55">
        <f t="shared" si="70"/>
        <v>1055</v>
      </c>
      <c r="B1073" s="23"/>
      <c r="C1073" s="23"/>
      <c r="D1073" s="23"/>
      <c r="E1073" s="35"/>
      <c r="F1073" s="23"/>
      <c r="G1073" s="23"/>
      <c r="H1073" s="23"/>
      <c r="I1073" s="23"/>
      <c r="J1073" s="23"/>
      <c r="K1073" s="23"/>
      <c r="L1073" s="23"/>
      <c r="M1073" s="149"/>
      <c r="N1073" s="24"/>
      <c r="O1073" s="24"/>
      <c r="P1073" s="24"/>
      <c r="Q1073" s="24"/>
      <c r="R1073" s="271"/>
      <c r="S1073" s="182" t="str">
        <f t="shared" ca="1" si="68"/>
        <v/>
      </c>
      <c r="T1073" s="272">
        <f t="shared" ca="1" si="69"/>
        <v>0</v>
      </c>
      <c r="U1073" s="184"/>
      <c r="V1073" s="277"/>
    </row>
    <row r="1074" spans="1:22" x14ac:dyDescent="0.3">
      <c r="A1074" s="55">
        <f t="shared" si="70"/>
        <v>1056</v>
      </c>
      <c r="B1074" s="23"/>
      <c r="C1074" s="23"/>
      <c r="D1074" s="23"/>
      <c r="E1074" s="35"/>
      <c r="F1074" s="23"/>
      <c r="G1074" s="23"/>
      <c r="H1074" s="23"/>
      <c r="I1074" s="23"/>
      <c r="J1074" s="23"/>
      <c r="K1074" s="23"/>
      <c r="L1074" s="23"/>
      <c r="M1074" s="149"/>
      <c r="N1074" s="24"/>
      <c r="O1074" s="24"/>
      <c r="P1074" s="24"/>
      <c r="Q1074" s="24"/>
      <c r="R1074" s="271"/>
      <c r="S1074" s="182" t="str">
        <f t="shared" ca="1" si="68"/>
        <v/>
      </c>
      <c r="T1074" s="272">
        <f t="shared" ca="1" si="69"/>
        <v>0</v>
      </c>
      <c r="U1074" s="184"/>
      <c r="V1074" s="277"/>
    </row>
    <row r="1075" spans="1:22" x14ac:dyDescent="0.3">
      <c r="A1075" s="55">
        <f t="shared" si="70"/>
        <v>1057</v>
      </c>
      <c r="B1075" s="23"/>
      <c r="C1075" s="23"/>
      <c r="D1075" s="23"/>
      <c r="E1075" s="35"/>
      <c r="F1075" s="23"/>
      <c r="G1075" s="23"/>
      <c r="H1075" s="23"/>
      <c r="I1075" s="23"/>
      <c r="J1075" s="23"/>
      <c r="K1075" s="23"/>
      <c r="L1075" s="23"/>
      <c r="M1075" s="149"/>
      <c r="N1075" s="24"/>
      <c r="O1075" s="24"/>
      <c r="P1075" s="24"/>
      <c r="Q1075" s="24"/>
      <c r="R1075" s="271"/>
      <c r="S1075" s="182" t="str">
        <f t="shared" ca="1" si="68"/>
        <v/>
      </c>
      <c r="T1075" s="272">
        <f t="shared" ca="1" si="69"/>
        <v>0</v>
      </c>
      <c r="U1075" s="184"/>
      <c r="V1075" s="277"/>
    </row>
    <row r="1076" spans="1:22" x14ac:dyDescent="0.3">
      <c r="A1076" s="55">
        <f t="shared" si="70"/>
        <v>1058</v>
      </c>
      <c r="B1076" s="23"/>
      <c r="C1076" s="23"/>
      <c r="D1076" s="23"/>
      <c r="E1076" s="35"/>
      <c r="F1076" s="23"/>
      <c r="G1076" s="23"/>
      <c r="H1076" s="23"/>
      <c r="I1076" s="23"/>
      <c r="J1076" s="23"/>
      <c r="K1076" s="23"/>
      <c r="L1076" s="23"/>
      <c r="M1076" s="149"/>
      <c r="N1076" s="24"/>
      <c r="O1076" s="24"/>
      <c r="P1076" s="24"/>
      <c r="Q1076" s="24"/>
      <c r="R1076" s="271"/>
      <c r="S1076" s="182" t="str">
        <f t="shared" ca="1" si="68"/>
        <v/>
      </c>
      <c r="T1076" s="272">
        <f t="shared" ca="1" si="69"/>
        <v>0</v>
      </c>
      <c r="U1076" s="184"/>
      <c r="V1076" s="277"/>
    </row>
    <row r="1077" spans="1:22" x14ac:dyDescent="0.3">
      <c r="A1077" s="55">
        <f t="shared" si="70"/>
        <v>1059</v>
      </c>
      <c r="B1077" s="23"/>
      <c r="C1077" s="23"/>
      <c r="D1077" s="23"/>
      <c r="E1077" s="35"/>
      <c r="F1077" s="23"/>
      <c r="G1077" s="23"/>
      <c r="H1077" s="23"/>
      <c r="I1077" s="23"/>
      <c r="J1077" s="23"/>
      <c r="K1077" s="23"/>
      <c r="L1077" s="23"/>
      <c r="M1077" s="149"/>
      <c r="N1077" s="24"/>
      <c r="O1077" s="24"/>
      <c r="P1077" s="24"/>
      <c r="Q1077" s="24"/>
      <c r="R1077" s="271"/>
      <c r="S1077" s="182" t="str">
        <f t="shared" ca="1" si="68"/>
        <v/>
      </c>
      <c r="T1077" s="272">
        <f t="shared" ca="1" si="69"/>
        <v>0</v>
      </c>
      <c r="U1077" s="184"/>
      <c r="V1077" s="277"/>
    </row>
    <row r="1078" spans="1:22" x14ac:dyDescent="0.3">
      <c r="A1078" s="55">
        <f t="shared" si="70"/>
        <v>1060</v>
      </c>
      <c r="B1078" s="23"/>
      <c r="C1078" s="23"/>
      <c r="D1078" s="23"/>
      <c r="E1078" s="35"/>
      <c r="F1078" s="23"/>
      <c r="G1078" s="23"/>
      <c r="H1078" s="23"/>
      <c r="I1078" s="23"/>
      <c r="J1078" s="23"/>
      <c r="K1078" s="23"/>
      <c r="L1078" s="23"/>
      <c r="M1078" s="149"/>
      <c r="N1078" s="24"/>
      <c r="O1078" s="24"/>
      <c r="P1078" s="24"/>
      <c r="Q1078" s="24"/>
      <c r="R1078" s="271"/>
      <c r="S1078" s="182" t="str">
        <f t="shared" ca="1" si="68"/>
        <v/>
      </c>
      <c r="T1078" s="272">
        <f t="shared" ca="1" si="69"/>
        <v>0</v>
      </c>
      <c r="U1078" s="184"/>
      <c r="V1078" s="277"/>
    </row>
    <row r="1079" spans="1:22" x14ac:dyDescent="0.3">
      <c r="A1079" s="55">
        <f t="shared" si="70"/>
        <v>1061</v>
      </c>
      <c r="B1079" s="23"/>
      <c r="C1079" s="23"/>
      <c r="D1079" s="23"/>
      <c r="E1079" s="35"/>
      <c r="F1079" s="23"/>
      <c r="G1079" s="23"/>
      <c r="H1079" s="23"/>
      <c r="I1079" s="23"/>
      <c r="J1079" s="23"/>
      <c r="K1079" s="23"/>
      <c r="L1079" s="23"/>
      <c r="M1079" s="149"/>
      <c r="N1079" s="24"/>
      <c r="O1079" s="24"/>
      <c r="P1079" s="24"/>
      <c r="Q1079" s="24"/>
      <c r="R1079" s="271"/>
      <c r="S1079" s="182" t="str">
        <f t="shared" ca="1" si="68"/>
        <v/>
      </c>
      <c r="T1079" s="272">
        <f t="shared" ca="1" si="69"/>
        <v>0</v>
      </c>
      <c r="U1079" s="184"/>
      <c r="V1079" s="277"/>
    </row>
    <row r="1080" spans="1:22" x14ac:dyDescent="0.3">
      <c r="A1080" s="55">
        <f t="shared" si="70"/>
        <v>1062</v>
      </c>
      <c r="B1080" s="23"/>
      <c r="C1080" s="23"/>
      <c r="D1080" s="23"/>
      <c r="E1080" s="35"/>
      <c r="F1080" s="23"/>
      <c r="G1080" s="23"/>
      <c r="H1080" s="23"/>
      <c r="I1080" s="23"/>
      <c r="J1080" s="23"/>
      <c r="K1080" s="23"/>
      <c r="L1080" s="23"/>
      <c r="M1080" s="149"/>
      <c r="N1080" s="24"/>
      <c r="O1080" s="24"/>
      <c r="P1080" s="24"/>
      <c r="Q1080" s="24"/>
      <c r="R1080" s="271"/>
      <c r="S1080" s="182" t="str">
        <f t="shared" ca="1" si="68"/>
        <v/>
      </c>
      <c r="T1080" s="272">
        <f t="shared" ca="1" si="69"/>
        <v>0</v>
      </c>
      <c r="U1080" s="184"/>
      <c r="V1080" s="277"/>
    </row>
    <row r="1081" spans="1:22" x14ac:dyDescent="0.3">
      <c r="A1081" s="55">
        <f t="shared" si="70"/>
        <v>1063</v>
      </c>
      <c r="B1081" s="23"/>
      <c r="C1081" s="23"/>
      <c r="D1081" s="23"/>
      <c r="E1081" s="35"/>
      <c r="F1081" s="23"/>
      <c r="G1081" s="23"/>
      <c r="H1081" s="23"/>
      <c r="I1081" s="23"/>
      <c r="J1081" s="23"/>
      <c r="K1081" s="23"/>
      <c r="L1081" s="23"/>
      <c r="M1081" s="149"/>
      <c r="N1081" s="24"/>
      <c r="O1081" s="24"/>
      <c r="P1081" s="24"/>
      <c r="Q1081" s="24"/>
      <c r="R1081" s="271"/>
      <c r="S1081" s="182" t="str">
        <f t="shared" ca="1" si="68"/>
        <v/>
      </c>
      <c r="T1081" s="272">
        <f t="shared" ca="1" si="69"/>
        <v>0</v>
      </c>
      <c r="U1081" s="184"/>
      <c r="V1081" s="277"/>
    </row>
    <row r="1082" spans="1:22" x14ac:dyDescent="0.3">
      <c r="A1082" s="55">
        <f t="shared" si="70"/>
        <v>1064</v>
      </c>
      <c r="B1082" s="23"/>
      <c r="C1082" s="23"/>
      <c r="D1082" s="23"/>
      <c r="E1082" s="35"/>
      <c r="F1082" s="23"/>
      <c r="G1082" s="23"/>
      <c r="H1082" s="23"/>
      <c r="I1082" s="23"/>
      <c r="J1082" s="23"/>
      <c r="K1082" s="23"/>
      <c r="L1082" s="23"/>
      <c r="M1082" s="149"/>
      <c r="N1082" s="24"/>
      <c r="O1082" s="24"/>
      <c r="P1082" s="24"/>
      <c r="Q1082" s="24"/>
      <c r="R1082" s="271"/>
      <c r="S1082" s="182" t="str">
        <f t="shared" ca="1" si="68"/>
        <v/>
      </c>
      <c r="T1082" s="272">
        <f t="shared" ca="1" si="69"/>
        <v>0</v>
      </c>
      <c r="U1082" s="184"/>
      <c r="V1082" s="277"/>
    </row>
    <row r="1083" spans="1:22" x14ac:dyDescent="0.3">
      <c r="A1083" s="55">
        <f t="shared" si="70"/>
        <v>1065</v>
      </c>
      <c r="B1083" s="23"/>
      <c r="C1083" s="23"/>
      <c r="D1083" s="23"/>
      <c r="E1083" s="35"/>
      <c r="F1083" s="23"/>
      <c r="G1083" s="23"/>
      <c r="H1083" s="23"/>
      <c r="I1083" s="23"/>
      <c r="J1083" s="23"/>
      <c r="K1083" s="23"/>
      <c r="L1083" s="23"/>
      <c r="M1083" s="149"/>
      <c r="N1083" s="24"/>
      <c r="O1083" s="24"/>
      <c r="P1083" s="24"/>
      <c r="Q1083" s="24"/>
      <c r="R1083" s="271"/>
      <c r="S1083" s="182" t="str">
        <f t="shared" ca="1" si="68"/>
        <v/>
      </c>
      <c r="T1083" s="272">
        <f t="shared" ca="1" si="69"/>
        <v>0</v>
      </c>
      <c r="U1083" s="184"/>
      <c r="V1083" s="277"/>
    </row>
    <row r="1084" spans="1:22" x14ac:dyDescent="0.3">
      <c r="A1084" s="55">
        <f t="shared" si="70"/>
        <v>1066</v>
      </c>
      <c r="B1084" s="23"/>
      <c r="C1084" s="23"/>
      <c r="D1084" s="23"/>
      <c r="E1084" s="35"/>
      <c r="F1084" s="23"/>
      <c r="G1084" s="23"/>
      <c r="H1084" s="23"/>
      <c r="I1084" s="23"/>
      <c r="J1084" s="23"/>
      <c r="K1084" s="23"/>
      <c r="L1084" s="23"/>
      <c r="M1084" s="149"/>
      <c r="N1084" s="24"/>
      <c r="O1084" s="24"/>
      <c r="P1084" s="24"/>
      <c r="Q1084" s="24"/>
      <c r="R1084" s="271"/>
      <c r="S1084" s="182" t="str">
        <f t="shared" ca="1" si="68"/>
        <v/>
      </c>
      <c r="T1084" s="272">
        <f t="shared" ca="1" si="69"/>
        <v>0</v>
      </c>
      <c r="U1084" s="184"/>
      <c r="V1084" s="277"/>
    </row>
    <row r="1085" spans="1:22" x14ac:dyDescent="0.3">
      <c r="A1085" s="55">
        <f t="shared" si="70"/>
        <v>1067</v>
      </c>
      <c r="B1085" s="23"/>
      <c r="C1085" s="23"/>
      <c r="D1085" s="23"/>
      <c r="E1085" s="35"/>
      <c r="F1085" s="23"/>
      <c r="G1085" s="23"/>
      <c r="H1085" s="23"/>
      <c r="I1085" s="23"/>
      <c r="J1085" s="23"/>
      <c r="K1085" s="23"/>
      <c r="L1085" s="23"/>
      <c r="M1085" s="149"/>
      <c r="N1085" s="24"/>
      <c r="O1085" s="24"/>
      <c r="P1085" s="24"/>
      <c r="Q1085" s="24"/>
      <c r="R1085" s="271"/>
      <c r="S1085" s="182" t="str">
        <f t="shared" ca="1" si="68"/>
        <v/>
      </c>
      <c r="T1085" s="272">
        <f t="shared" ca="1" si="69"/>
        <v>0</v>
      </c>
      <c r="U1085" s="184"/>
      <c r="V1085" s="277"/>
    </row>
    <row r="1086" spans="1:22" x14ac:dyDescent="0.3">
      <c r="A1086" s="55">
        <f t="shared" si="70"/>
        <v>1068</v>
      </c>
      <c r="B1086" s="23"/>
      <c r="C1086" s="23"/>
      <c r="D1086" s="23"/>
      <c r="E1086" s="35"/>
      <c r="F1086" s="23"/>
      <c r="G1086" s="23"/>
      <c r="H1086" s="23"/>
      <c r="I1086" s="23"/>
      <c r="J1086" s="23"/>
      <c r="K1086" s="23"/>
      <c r="L1086" s="23"/>
      <c r="M1086" s="149"/>
      <c r="N1086" s="24"/>
      <c r="O1086" s="24"/>
      <c r="P1086" s="24"/>
      <c r="Q1086" s="24"/>
      <c r="R1086" s="271"/>
      <c r="S1086" s="182" t="str">
        <f t="shared" ca="1" si="68"/>
        <v/>
      </c>
      <c r="T1086" s="272">
        <f t="shared" ca="1" si="69"/>
        <v>0</v>
      </c>
      <c r="U1086" s="184"/>
      <c r="V1086" s="277"/>
    </row>
    <row r="1087" spans="1:22" x14ac:dyDescent="0.3">
      <c r="A1087" s="55">
        <f t="shared" si="70"/>
        <v>1069</v>
      </c>
      <c r="B1087" s="23"/>
      <c r="C1087" s="23"/>
      <c r="D1087" s="23"/>
      <c r="E1087" s="35"/>
      <c r="F1087" s="23"/>
      <c r="G1087" s="23"/>
      <c r="H1087" s="23"/>
      <c r="I1087" s="23"/>
      <c r="J1087" s="23"/>
      <c r="K1087" s="23"/>
      <c r="L1087" s="23"/>
      <c r="M1087" s="149"/>
      <c r="N1087" s="24"/>
      <c r="O1087" s="24"/>
      <c r="P1087" s="24"/>
      <c r="Q1087" s="24"/>
      <c r="R1087" s="271"/>
      <c r="S1087" s="182" t="str">
        <f t="shared" ca="1" si="68"/>
        <v/>
      </c>
      <c r="T1087" s="272">
        <f t="shared" ca="1" si="69"/>
        <v>0</v>
      </c>
      <c r="U1087" s="184"/>
      <c r="V1087" s="277"/>
    </row>
    <row r="1088" spans="1:22" x14ac:dyDescent="0.3">
      <c r="A1088" s="55">
        <f t="shared" si="70"/>
        <v>1070</v>
      </c>
      <c r="B1088" s="23"/>
      <c r="C1088" s="23"/>
      <c r="D1088" s="23"/>
      <c r="E1088" s="35"/>
      <c r="F1088" s="23"/>
      <c r="G1088" s="23"/>
      <c r="H1088" s="23"/>
      <c r="I1088" s="23"/>
      <c r="J1088" s="23"/>
      <c r="K1088" s="23"/>
      <c r="L1088" s="23"/>
      <c r="M1088" s="149"/>
      <c r="N1088" s="24"/>
      <c r="O1088" s="24"/>
      <c r="P1088" s="24"/>
      <c r="Q1088" s="24"/>
      <c r="R1088" s="271"/>
      <c r="S1088" s="182" t="str">
        <f t="shared" ca="1" si="68"/>
        <v/>
      </c>
      <c r="T1088" s="272">
        <f t="shared" ca="1" si="69"/>
        <v>0</v>
      </c>
      <c r="U1088" s="184"/>
      <c r="V1088" s="277"/>
    </row>
    <row r="1089" spans="1:22" x14ac:dyDescent="0.3">
      <c r="A1089" s="55">
        <f t="shared" si="70"/>
        <v>1071</v>
      </c>
      <c r="B1089" s="23"/>
      <c r="C1089" s="23"/>
      <c r="D1089" s="23"/>
      <c r="E1089" s="35"/>
      <c r="F1089" s="23"/>
      <c r="G1089" s="23"/>
      <c r="H1089" s="23"/>
      <c r="I1089" s="23"/>
      <c r="J1089" s="23"/>
      <c r="K1089" s="23"/>
      <c r="L1089" s="23"/>
      <c r="M1089" s="149"/>
      <c r="N1089" s="24"/>
      <c r="O1089" s="24"/>
      <c r="P1089" s="24"/>
      <c r="Q1089" s="24"/>
      <c r="R1089" s="271"/>
      <c r="S1089" s="182" t="str">
        <f t="shared" ca="1" si="68"/>
        <v/>
      </c>
      <c r="T1089" s="272">
        <f t="shared" ca="1" si="69"/>
        <v>0</v>
      </c>
      <c r="U1089" s="184"/>
      <c r="V1089" s="277"/>
    </row>
    <row r="1090" spans="1:22" x14ac:dyDescent="0.3">
      <c r="A1090" s="55">
        <f t="shared" si="70"/>
        <v>1072</v>
      </c>
      <c r="B1090" s="23"/>
      <c r="C1090" s="23"/>
      <c r="D1090" s="23"/>
      <c r="E1090" s="35"/>
      <c r="F1090" s="23"/>
      <c r="G1090" s="23"/>
      <c r="H1090" s="23"/>
      <c r="I1090" s="23"/>
      <c r="J1090" s="23"/>
      <c r="K1090" s="23"/>
      <c r="L1090" s="23"/>
      <c r="M1090" s="149"/>
      <c r="N1090" s="24"/>
      <c r="O1090" s="24"/>
      <c r="P1090" s="24"/>
      <c r="Q1090" s="24"/>
      <c r="R1090" s="271"/>
      <c r="S1090" s="182" t="str">
        <f t="shared" ca="1" si="68"/>
        <v/>
      </c>
      <c r="T1090" s="272">
        <f t="shared" ca="1" si="69"/>
        <v>0</v>
      </c>
      <c r="U1090" s="184"/>
      <c r="V1090" s="277"/>
    </row>
    <row r="1091" spans="1:22" x14ac:dyDescent="0.3">
      <c r="A1091" s="55">
        <f t="shared" si="70"/>
        <v>1073</v>
      </c>
      <c r="B1091" s="23"/>
      <c r="C1091" s="23"/>
      <c r="D1091" s="23"/>
      <c r="E1091" s="35"/>
      <c r="F1091" s="23"/>
      <c r="G1091" s="23"/>
      <c r="H1091" s="23"/>
      <c r="I1091" s="23"/>
      <c r="J1091" s="23"/>
      <c r="K1091" s="23"/>
      <c r="L1091" s="23"/>
      <c r="M1091" s="149"/>
      <c r="N1091" s="24"/>
      <c r="O1091" s="24"/>
      <c r="P1091" s="24"/>
      <c r="Q1091" s="24"/>
      <c r="R1091" s="271"/>
      <c r="S1091" s="182" t="str">
        <f t="shared" ca="1" si="68"/>
        <v/>
      </c>
      <c r="T1091" s="272">
        <f t="shared" ca="1" si="69"/>
        <v>0</v>
      </c>
      <c r="U1091" s="184"/>
      <c r="V1091" s="277"/>
    </row>
    <row r="1092" spans="1:22" x14ac:dyDescent="0.3">
      <c r="A1092" s="55">
        <f t="shared" si="70"/>
        <v>1074</v>
      </c>
      <c r="B1092" s="23"/>
      <c r="C1092" s="23"/>
      <c r="D1092" s="23"/>
      <c r="E1092" s="35"/>
      <c r="F1092" s="23"/>
      <c r="G1092" s="23"/>
      <c r="H1092" s="23"/>
      <c r="I1092" s="23"/>
      <c r="J1092" s="23"/>
      <c r="K1092" s="23"/>
      <c r="L1092" s="23"/>
      <c r="M1092" s="149"/>
      <c r="N1092" s="24"/>
      <c r="O1092" s="24"/>
      <c r="P1092" s="24"/>
      <c r="Q1092" s="24"/>
      <c r="R1092" s="271"/>
      <c r="S1092" s="182" t="str">
        <f t="shared" ca="1" si="68"/>
        <v/>
      </c>
      <c r="T1092" s="272">
        <f t="shared" ca="1" si="69"/>
        <v>0</v>
      </c>
      <c r="U1092" s="184"/>
      <c r="V1092" s="277"/>
    </row>
    <row r="1093" spans="1:22" x14ac:dyDescent="0.3">
      <c r="A1093" s="55">
        <f t="shared" si="70"/>
        <v>1075</v>
      </c>
      <c r="B1093" s="23"/>
      <c r="C1093" s="23"/>
      <c r="D1093" s="23"/>
      <c r="E1093" s="35"/>
      <c r="F1093" s="23"/>
      <c r="G1093" s="23"/>
      <c r="H1093" s="23"/>
      <c r="I1093" s="23"/>
      <c r="J1093" s="23"/>
      <c r="K1093" s="23"/>
      <c r="L1093" s="23"/>
      <c r="M1093" s="149"/>
      <c r="N1093" s="24"/>
      <c r="O1093" s="24"/>
      <c r="P1093" s="24"/>
      <c r="Q1093" s="24"/>
      <c r="R1093" s="271"/>
      <c r="S1093" s="182" t="str">
        <f t="shared" ca="1" si="68"/>
        <v/>
      </c>
      <c r="T1093" s="272">
        <f t="shared" ca="1" si="69"/>
        <v>0</v>
      </c>
      <c r="U1093" s="184"/>
      <c r="V1093" s="277"/>
    </row>
    <row r="1094" spans="1:22" x14ac:dyDescent="0.3">
      <c r="A1094" s="55">
        <f t="shared" si="70"/>
        <v>1076</v>
      </c>
      <c r="B1094" s="23"/>
      <c r="C1094" s="23"/>
      <c r="D1094" s="23"/>
      <c r="E1094" s="35"/>
      <c r="F1094" s="23"/>
      <c r="G1094" s="23"/>
      <c r="H1094" s="23"/>
      <c r="I1094" s="23"/>
      <c r="J1094" s="23"/>
      <c r="K1094" s="23"/>
      <c r="L1094" s="23"/>
      <c r="M1094" s="149"/>
      <c r="N1094" s="24"/>
      <c r="O1094" s="24"/>
      <c r="P1094" s="24"/>
      <c r="Q1094" s="24"/>
      <c r="R1094" s="271"/>
      <c r="S1094" s="182" t="str">
        <f t="shared" ca="1" si="68"/>
        <v/>
      </c>
      <c r="T1094" s="272">
        <f t="shared" ca="1" si="69"/>
        <v>0</v>
      </c>
      <c r="U1094" s="184"/>
      <c r="V1094" s="277"/>
    </row>
    <row r="1095" spans="1:22" x14ac:dyDescent="0.3">
      <c r="A1095" s="55">
        <f t="shared" si="70"/>
        <v>1077</v>
      </c>
      <c r="B1095" s="23"/>
      <c r="C1095" s="23"/>
      <c r="D1095" s="23"/>
      <c r="E1095" s="35"/>
      <c r="F1095" s="23"/>
      <c r="G1095" s="23"/>
      <c r="H1095" s="23"/>
      <c r="I1095" s="23"/>
      <c r="J1095" s="23"/>
      <c r="K1095" s="23"/>
      <c r="L1095" s="23"/>
      <c r="M1095" s="149"/>
      <c r="N1095" s="24"/>
      <c r="O1095" s="24"/>
      <c r="P1095" s="24"/>
      <c r="Q1095" s="24"/>
      <c r="R1095" s="271"/>
      <c r="S1095" s="182" t="str">
        <f t="shared" ca="1" si="68"/>
        <v/>
      </c>
      <c r="T1095" s="272">
        <f t="shared" ca="1" si="69"/>
        <v>0</v>
      </c>
      <c r="U1095" s="184"/>
      <c r="V1095" s="277"/>
    </row>
    <row r="1096" spans="1:22" x14ac:dyDescent="0.3">
      <c r="A1096" s="55">
        <f t="shared" si="70"/>
        <v>1078</v>
      </c>
      <c r="B1096" s="23"/>
      <c r="C1096" s="23"/>
      <c r="D1096" s="23"/>
      <c r="E1096" s="35"/>
      <c r="F1096" s="23"/>
      <c r="G1096" s="23"/>
      <c r="H1096" s="23"/>
      <c r="I1096" s="23"/>
      <c r="J1096" s="23"/>
      <c r="K1096" s="23"/>
      <c r="L1096" s="23"/>
      <c r="M1096" s="149"/>
      <c r="N1096" s="24"/>
      <c r="O1096" s="24"/>
      <c r="P1096" s="24"/>
      <c r="Q1096" s="24"/>
      <c r="R1096" s="271"/>
      <c r="S1096" s="182" t="str">
        <f t="shared" ca="1" si="68"/>
        <v/>
      </c>
      <c r="T1096" s="272">
        <f t="shared" ca="1" si="69"/>
        <v>0</v>
      </c>
      <c r="U1096" s="184"/>
      <c r="V1096" s="277"/>
    </row>
    <row r="1097" spans="1:22" x14ac:dyDescent="0.3">
      <c r="A1097" s="55">
        <f t="shared" si="70"/>
        <v>1079</v>
      </c>
      <c r="B1097" s="23"/>
      <c r="C1097" s="23"/>
      <c r="D1097" s="23"/>
      <c r="E1097" s="35"/>
      <c r="F1097" s="23"/>
      <c r="G1097" s="23"/>
      <c r="H1097" s="23"/>
      <c r="I1097" s="23"/>
      <c r="J1097" s="23"/>
      <c r="K1097" s="23"/>
      <c r="L1097" s="23"/>
      <c r="M1097" s="149"/>
      <c r="N1097" s="24"/>
      <c r="O1097" s="24"/>
      <c r="P1097" s="24"/>
      <c r="Q1097" s="24"/>
      <c r="R1097" s="271"/>
      <c r="S1097" s="182" t="str">
        <f t="shared" ca="1" si="68"/>
        <v/>
      </c>
      <c r="T1097" s="272">
        <f t="shared" ca="1" si="69"/>
        <v>0</v>
      </c>
      <c r="U1097" s="184"/>
      <c r="V1097" s="277"/>
    </row>
    <row r="1098" spans="1:22" x14ac:dyDescent="0.3">
      <c r="A1098" s="55">
        <f t="shared" si="70"/>
        <v>1080</v>
      </c>
      <c r="B1098" s="23"/>
      <c r="C1098" s="23"/>
      <c r="D1098" s="23"/>
      <c r="E1098" s="35"/>
      <c r="F1098" s="23"/>
      <c r="G1098" s="23"/>
      <c r="H1098" s="23"/>
      <c r="I1098" s="23"/>
      <c r="J1098" s="23"/>
      <c r="K1098" s="23"/>
      <c r="L1098" s="23"/>
      <c r="M1098" s="149"/>
      <c r="N1098" s="24"/>
      <c r="O1098" s="24"/>
      <c r="P1098" s="24"/>
      <c r="Q1098" s="24"/>
      <c r="R1098" s="271"/>
      <c r="S1098" s="182" t="str">
        <f t="shared" ca="1" si="68"/>
        <v/>
      </c>
      <c r="T1098" s="272">
        <f t="shared" ca="1" si="69"/>
        <v>0</v>
      </c>
      <c r="U1098" s="184"/>
      <c r="V1098" s="277"/>
    </row>
    <row r="1099" spans="1:22" x14ac:dyDescent="0.3">
      <c r="A1099" s="55">
        <f t="shared" si="70"/>
        <v>1081</v>
      </c>
      <c r="B1099" s="23"/>
      <c r="C1099" s="23"/>
      <c r="D1099" s="23"/>
      <c r="E1099" s="35"/>
      <c r="F1099" s="23"/>
      <c r="G1099" s="23"/>
      <c r="H1099" s="23"/>
      <c r="I1099" s="23"/>
      <c r="J1099" s="23"/>
      <c r="K1099" s="23"/>
      <c r="L1099" s="23"/>
      <c r="M1099" s="149"/>
      <c r="N1099" s="24"/>
      <c r="O1099" s="24"/>
      <c r="P1099" s="24"/>
      <c r="Q1099" s="24"/>
      <c r="R1099" s="271"/>
      <c r="S1099" s="182" t="str">
        <f t="shared" ca="1" si="68"/>
        <v/>
      </c>
      <c r="T1099" s="272">
        <f t="shared" ca="1" si="69"/>
        <v>0</v>
      </c>
      <c r="U1099" s="184"/>
      <c r="V1099" s="277"/>
    </row>
    <row r="1100" spans="1:22" x14ac:dyDescent="0.3">
      <c r="A1100" s="55">
        <f t="shared" si="70"/>
        <v>1082</v>
      </c>
      <c r="B1100" s="23"/>
      <c r="C1100" s="23"/>
      <c r="D1100" s="23"/>
      <c r="E1100" s="35"/>
      <c r="F1100" s="23"/>
      <c r="G1100" s="23"/>
      <c r="H1100" s="23"/>
      <c r="I1100" s="23"/>
      <c r="J1100" s="23"/>
      <c r="K1100" s="23"/>
      <c r="L1100" s="23"/>
      <c r="M1100" s="149"/>
      <c r="N1100" s="24"/>
      <c r="O1100" s="24"/>
      <c r="P1100" s="24"/>
      <c r="Q1100" s="24"/>
      <c r="R1100" s="271"/>
      <c r="S1100" s="182" t="str">
        <f t="shared" ca="1" si="68"/>
        <v/>
      </c>
      <c r="T1100" s="272">
        <f t="shared" ca="1" si="69"/>
        <v>0</v>
      </c>
      <c r="U1100" s="184"/>
      <c r="V1100" s="277"/>
    </row>
    <row r="1101" spans="1:22" x14ac:dyDescent="0.3">
      <c r="A1101" s="55">
        <f t="shared" si="70"/>
        <v>1083</v>
      </c>
      <c r="B1101" s="23"/>
      <c r="C1101" s="23"/>
      <c r="D1101" s="23"/>
      <c r="E1101" s="35"/>
      <c r="F1101" s="23"/>
      <c r="G1101" s="23"/>
      <c r="H1101" s="23"/>
      <c r="I1101" s="23"/>
      <c r="J1101" s="23"/>
      <c r="K1101" s="23"/>
      <c r="L1101" s="23"/>
      <c r="M1101" s="149"/>
      <c r="N1101" s="24"/>
      <c r="O1101" s="24"/>
      <c r="P1101" s="24"/>
      <c r="Q1101" s="24"/>
      <c r="R1101" s="271"/>
      <c r="S1101" s="182" t="str">
        <f t="shared" ca="1" si="68"/>
        <v/>
      </c>
      <c r="T1101" s="272">
        <f t="shared" ca="1" si="69"/>
        <v>0</v>
      </c>
      <c r="U1101" s="184"/>
      <c r="V1101" s="277"/>
    </row>
    <row r="1102" spans="1:22" x14ac:dyDescent="0.3">
      <c r="A1102" s="55">
        <f t="shared" si="70"/>
        <v>1084</v>
      </c>
      <c r="B1102" s="23"/>
      <c r="C1102" s="23"/>
      <c r="D1102" s="23"/>
      <c r="E1102" s="35"/>
      <c r="F1102" s="23"/>
      <c r="G1102" s="23"/>
      <c r="H1102" s="23"/>
      <c r="I1102" s="23"/>
      <c r="J1102" s="23"/>
      <c r="K1102" s="23"/>
      <c r="L1102" s="23"/>
      <c r="M1102" s="149"/>
      <c r="N1102" s="24"/>
      <c r="O1102" s="24"/>
      <c r="P1102" s="24"/>
      <c r="Q1102" s="24"/>
      <c r="R1102" s="271"/>
      <c r="S1102" s="182" t="str">
        <f t="shared" ca="1" si="68"/>
        <v/>
      </c>
      <c r="T1102" s="272">
        <f t="shared" ca="1" si="69"/>
        <v>0</v>
      </c>
      <c r="U1102" s="184"/>
      <c r="V1102" s="277"/>
    </row>
    <row r="1103" spans="1:22" x14ac:dyDescent="0.3">
      <c r="A1103" s="55">
        <f t="shared" si="70"/>
        <v>1085</v>
      </c>
      <c r="B1103" s="23"/>
      <c r="C1103" s="23"/>
      <c r="D1103" s="23"/>
      <c r="E1103" s="35"/>
      <c r="F1103" s="23"/>
      <c r="G1103" s="23"/>
      <c r="H1103" s="23"/>
      <c r="I1103" s="23"/>
      <c r="J1103" s="23"/>
      <c r="K1103" s="23"/>
      <c r="L1103" s="23"/>
      <c r="M1103" s="149"/>
      <c r="N1103" s="24"/>
      <c r="O1103" s="24"/>
      <c r="P1103" s="24"/>
      <c r="Q1103" s="24"/>
      <c r="R1103" s="271"/>
      <c r="S1103" s="182" t="str">
        <f t="shared" ca="1" si="68"/>
        <v/>
      </c>
      <c r="T1103" s="272">
        <f t="shared" ca="1" si="69"/>
        <v>0</v>
      </c>
      <c r="U1103" s="184"/>
      <c r="V1103" s="277"/>
    </row>
    <row r="1104" spans="1:22" x14ac:dyDescent="0.3">
      <c r="A1104" s="55">
        <f t="shared" si="70"/>
        <v>1086</v>
      </c>
      <c r="B1104" s="23"/>
      <c r="C1104" s="23"/>
      <c r="D1104" s="23"/>
      <c r="E1104" s="35"/>
      <c r="F1104" s="23"/>
      <c r="G1104" s="23"/>
      <c r="H1104" s="23"/>
      <c r="I1104" s="23"/>
      <c r="J1104" s="23"/>
      <c r="K1104" s="23"/>
      <c r="L1104" s="23"/>
      <c r="M1104" s="149"/>
      <c r="N1104" s="24"/>
      <c r="O1104" s="24"/>
      <c r="P1104" s="24"/>
      <c r="Q1104" s="24"/>
      <c r="R1104" s="271"/>
      <c r="S1104" s="182" t="str">
        <f t="shared" ca="1" si="68"/>
        <v/>
      </c>
      <c r="T1104" s="272">
        <f t="shared" ca="1" si="69"/>
        <v>0</v>
      </c>
      <c r="U1104" s="184"/>
      <c r="V1104" s="277"/>
    </row>
    <row r="1105" spans="1:22" x14ac:dyDescent="0.3">
      <c r="A1105" s="55">
        <f t="shared" si="70"/>
        <v>1087</v>
      </c>
      <c r="B1105" s="23"/>
      <c r="C1105" s="23"/>
      <c r="D1105" s="23"/>
      <c r="E1105" s="35"/>
      <c r="F1105" s="23"/>
      <c r="G1105" s="23"/>
      <c r="H1105" s="23"/>
      <c r="I1105" s="23"/>
      <c r="J1105" s="23"/>
      <c r="K1105" s="23"/>
      <c r="L1105" s="23"/>
      <c r="M1105" s="149"/>
      <c r="N1105" s="24"/>
      <c r="O1105" s="24"/>
      <c r="P1105" s="24"/>
      <c r="Q1105" s="24"/>
      <c r="R1105" s="271"/>
      <c r="S1105" s="182" t="str">
        <f t="shared" ca="1" si="68"/>
        <v/>
      </c>
      <c r="T1105" s="272">
        <f t="shared" ca="1" si="69"/>
        <v>0</v>
      </c>
      <c r="U1105" s="184"/>
      <c r="V1105" s="277"/>
    </row>
    <row r="1106" spans="1:22" x14ac:dyDescent="0.3">
      <c r="A1106" s="55">
        <f t="shared" si="70"/>
        <v>1088</v>
      </c>
      <c r="B1106" s="23"/>
      <c r="C1106" s="23"/>
      <c r="D1106" s="23"/>
      <c r="E1106" s="35"/>
      <c r="F1106" s="23"/>
      <c r="G1106" s="23"/>
      <c r="H1106" s="23"/>
      <c r="I1106" s="23"/>
      <c r="J1106" s="23"/>
      <c r="K1106" s="23"/>
      <c r="L1106" s="23"/>
      <c r="M1106" s="149"/>
      <c r="N1106" s="24"/>
      <c r="O1106" s="24"/>
      <c r="P1106" s="24"/>
      <c r="Q1106" s="24"/>
      <c r="R1106" s="271"/>
      <c r="S1106" s="182" t="str">
        <f t="shared" ca="1" si="68"/>
        <v/>
      </c>
      <c r="T1106" s="272">
        <f t="shared" ca="1" si="69"/>
        <v>0</v>
      </c>
      <c r="U1106" s="184"/>
      <c r="V1106" s="277"/>
    </row>
    <row r="1107" spans="1:22" x14ac:dyDescent="0.3">
      <c r="A1107" s="55">
        <f t="shared" si="70"/>
        <v>1089</v>
      </c>
      <c r="B1107" s="23"/>
      <c r="C1107" s="23"/>
      <c r="D1107" s="23"/>
      <c r="E1107" s="35"/>
      <c r="F1107" s="23"/>
      <c r="G1107" s="23"/>
      <c r="H1107" s="23"/>
      <c r="I1107" s="23"/>
      <c r="J1107" s="23"/>
      <c r="K1107" s="23"/>
      <c r="L1107" s="23"/>
      <c r="M1107" s="149"/>
      <c r="N1107" s="24"/>
      <c r="O1107" s="24"/>
      <c r="P1107" s="24"/>
      <c r="Q1107" s="24"/>
      <c r="R1107" s="271"/>
      <c r="S1107" s="182" t="str">
        <f t="shared" ref="S1107:S1170" ca="1" si="71">IF(AND(T1107&gt;14,T1107&lt;35,OR($G1107="African",$G1107="Coloured",$G1107="Indian")),"Yes","")</f>
        <v/>
      </c>
      <c r="T1107" s="272">
        <f t="shared" ca="1" si="69"/>
        <v>0</v>
      </c>
      <c r="U1107" s="184"/>
      <c r="V1107" s="277"/>
    </row>
    <row r="1108" spans="1:22" x14ac:dyDescent="0.3">
      <c r="A1108" s="55">
        <f t="shared" si="70"/>
        <v>1090</v>
      </c>
      <c r="B1108" s="23"/>
      <c r="C1108" s="23"/>
      <c r="D1108" s="23"/>
      <c r="E1108" s="35"/>
      <c r="F1108" s="23"/>
      <c r="G1108" s="23"/>
      <c r="H1108" s="23"/>
      <c r="I1108" s="23"/>
      <c r="J1108" s="23"/>
      <c r="K1108" s="23"/>
      <c r="L1108" s="23"/>
      <c r="M1108" s="149"/>
      <c r="N1108" s="24"/>
      <c r="O1108" s="24"/>
      <c r="P1108" s="24"/>
      <c r="Q1108" s="24"/>
      <c r="R1108" s="271"/>
      <c r="S1108" s="182" t="str">
        <f t="shared" ca="1" si="71"/>
        <v/>
      </c>
      <c r="T1108" s="272">
        <f t="shared" ref="T1108:T1171" ca="1" si="72">IFERROR(((NOW()-DATE(U1108&amp;LEFT($E1108,2),MID($E1108,3,2),MID($E1108,5,2)))/365),0)</f>
        <v>0</v>
      </c>
      <c r="U1108" s="184"/>
      <c r="V1108" s="277"/>
    </row>
    <row r="1109" spans="1:22" x14ac:dyDescent="0.3">
      <c r="A1109" s="55">
        <f t="shared" ref="A1109:A1172" si="73">A1108+1</f>
        <v>1091</v>
      </c>
      <c r="B1109" s="23"/>
      <c r="C1109" s="23"/>
      <c r="D1109" s="23"/>
      <c r="E1109" s="35"/>
      <c r="F1109" s="23"/>
      <c r="G1109" s="23"/>
      <c r="H1109" s="23"/>
      <c r="I1109" s="23"/>
      <c r="J1109" s="23"/>
      <c r="K1109" s="23"/>
      <c r="L1109" s="23"/>
      <c r="M1109" s="149"/>
      <c r="N1109" s="24"/>
      <c r="O1109" s="24"/>
      <c r="P1109" s="24"/>
      <c r="Q1109" s="24"/>
      <c r="R1109" s="271"/>
      <c r="S1109" s="182" t="str">
        <f t="shared" ca="1" si="71"/>
        <v/>
      </c>
      <c r="T1109" s="272">
        <f t="shared" ca="1" si="72"/>
        <v>0</v>
      </c>
      <c r="U1109" s="184"/>
      <c r="V1109" s="277"/>
    </row>
    <row r="1110" spans="1:22" x14ac:dyDescent="0.3">
      <c r="A1110" s="55">
        <f t="shared" si="73"/>
        <v>1092</v>
      </c>
      <c r="B1110" s="23"/>
      <c r="C1110" s="23"/>
      <c r="D1110" s="23"/>
      <c r="E1110" s="35"/>
      <c r="F1110" s="23"/>
      <c r="G1110" s="23"/>
      <c r="H1110" s="23"/>
      <c r="I1110" s="23"/>
      <c r="J1110" s="23"/>
      <c r="K1110" s="23"/>
      <c r="L1110" s="23"/>
      <c r="M1110" s="149"/>
      <c r="N1110" s="24"/>
      <c r="O1110" s="24"/>
      <c r="P1110" s="24"/>
      <c r="Q1110" s="24"/>
      <c r="R1110" s="271"/>
      <c r="S1110" s="182" t="str">
        <f t="shared" ca="1" si="71"/>
        <v/>
      </c>
      <c r="T1110" s="272">
        <f t="shared" ca="1" si="72"/>
        <v>0</v>
      </c>
      <c r="U1110" s="184"/>
      <c r="V1110" s="277"/>
    </row>
    <row r="1111" spans="1:22" x14ac:dyDescent="0.3">
      <c r="A1111" s="55">
        <f t="shared" si="73"/>
        <v>1093</v>
      </c>
      <c r="B1111" s="23"/>
      <c r="C1111" s="23"/>
      <c r="D1111" s="23"/>
      <c r="E1111" s="35"/>
      <c r="F1111" s="23"/>
      <c r="G1111" s="23"/>
      <c r="H1111" s="23"/>
      <c r="I1111" s="23"/>
      <c r="J1111" s="23"/>
      <c r="K1111" s="23"/>
      <c r="L1111" s="23"/>
      <c r="M1111" s="149"/>
      <c r="N1111" s="24"/>
      <c r="O1111" s="24"/>
      <c r="P1111" s="24"/>
      <c r="Q1111" s="24"/>
      <c r="R1111" s="271"/>
      <c r="S1111" s="182" t="str">
        <f t="shared" ca="1" si="71"/>
        <v/>
      </c>
      <c r="T1111" s="272">
        <f t="shared" ca="1" si="72"/>
        <v>0</v>
      </c>
      <c r="U1111" s="184"/>
      <c r="V1111" s="277"/>
    </row>
    <row r="1112" spans="1:22" x14ac:dyDescent="0.3">
      <c r="A1112" s="55">
        <f t="shared" si="73"/>
        <v>1094</v>
      </c>
      <c r="B1112" s="23"/>
      <c r="C1112" s="23"/>
      <c r="D1112" s="23"/>
      <c r="E1112" s="35"/>
      <c r="F1112" s="23"/>
      <c r="G1112" s="23"/>
      <c r="H1112" s="23"/>
      <c r="I1112" s="23"/>
      <c r="J1112" s="23"/>
      <c r="K1112" s="23"/>
      <c r="L1112" s="23"/>
      <c r="M1112" s="149"/>
      <c r="N1112" s="24"/>
      <c r="O1112" s="24"/>
      <c r="P1112" s="24"/>
      <c r="Q1112" s="24"/>
      <c r="R1112" s="271"/>
      <c r="S1112" s="182" t="str">
        <f t="shared" ca="1" si="71"/>
        <v/>
      </c>
      <c r="T1112" s="272">
        <f t="shared" ca="1" si="72"/>
        <v>0</v>
      </c>
      <c r="U1112" s="184"/>
      <c r="V1112" s="277"/>
    </row>
    <row r="1113" spans="1:22" x14ac:dyDescent="0.3">
      <c r="A1113" s="55">
        <f t="shared" si="73"/>
        <v>1095</v>
      </c>
      <c r="B1113" s="23"/>
      <c r="C1113" s="23"/>
      <c r="D1113" s="23"/>
      <c r="E1113" s="35"/>
      <c r="F1113" s="23"/>
      <c r="G1113" s="23"/>
      <c r="H1113" s="23"/>
      <c r="I1113" s="23"/>
      <c r="J1113" s="23"/>
      <c r="K1113" s="23"/>
      <c r="L1113" s="23"/>
      <c r="M1113" s="149"/>
      <c r="N1113" s="24"/>
      <c r="O1113" s="24"/>
      <c r="P1113" s="24"/>
      <c r="Q1113" s="24"/>
      <c r="R1113" s="271"/>
      <c r="S1113" s="182" t="str">
        <f t="shared" ca="1" si="71"/>
        <v/>
      </c>
      <c r="T1113" s="272">
        <f t="shared" ca="1" si="72"/>
        <v>0</v>
      </c>
      <c r="U1113" s="184"/>
      <c r="V1113" s="277"/>
    </row>
    <row r="1114" spans="1:22" x14ac:dyDescent="0.3">
      <c r="A1114" s="55">
        <f t="shared" si="73"/>
        <v>1096</v>
      </c>
      <c r="B1114" s="23"/>
      <c r="C1114" s="23"/>
      <c r="D1114" s="23"/>
      <c r="E1114" s="35"/>
      <c r="F1114" s="23"/>
      <c r="G1114" s="23"/>
      <c r="H1114" s="23"/>
      <c r="I1114" s="23"/>
      <c r="J1114" s="23"/>
      <c r="K1114" s="23"/>
      <c r="L1114" s="23"/>
      <c r="M1114" s="149"/>
      <c r="N1114" s="24"/>
      <c r="O1114" s="24"/>
      <c r="P1114" s="24"/>
      <c r="Q1114" s="24"/>
      <c r="R1114" s="271"/>
      <c r="S1114" s="182" t="str">
        <f t="shared" ca="1" si="71"/>
        <v/>
      </c>
      <c r="T1114" s="272">
        <f t="shared" ca="1" si="72"/>
        <v>0</v>
      </c>
      <c r="U1114" s="184"/>
      <c r="V1114" s="277"/>
    </row>
    <row r="1115" spans="1:22" x14ac:dyDescent="0.3">
      <c r="A1115" s="55">
        <f t="shared" si="73"/>
        <v>1097</v>
      </c>
      <c r="B1115" s="23"/>
      <c r="C1115" s="23"/>
      <c r="D1115" s="23"/>
      <c r="E1115" s="35"/>
      <c r="F1115" s="23"/>
      <c r="G1115" s="23"/>
      <c r="H1115" s="23"/>
      <c r="I1115" s="23"/>
      <c r="J1115" s="23"/>
      <c r="K1115" s="23"/>
      <c r="L1115" s="23"/>
      <c r="M1115" s="149"/>
      <c r="N1115" s="24"/>
      <c r="O1115" s="24"/>
      <c r="P1115" s="24"/>
      <c r="Q1115" s="24"/>
      <c r="R1115" s="271"/>
      <c r="S1115" s="182" t="str">
        <f t="shared" ca="1" si="71"/>
        <v/>
      </c>
      <c r="T1115" s="272">
        <f t="shared" ca="1" si="72"/>
        <v>0</v>
      </c>
      <c r="U1115" s="184"/>
      <c r="V1115" s="277"/>
    </row>
    <row r="1116" spans="1:22" x14ac:dyDescent="0.3">
      <c r="A1116" s="55">
        <f t="shared" si="73"/>
        <v>1098</v>
      </c>
      <c r="B1116" s="23"/>
      <c r="C1116" s="23"/>
      <c r="D1116" s="23"/>
      <c r="E1116" s="35"/>
      <c r="F1116" s="23"/>
      <c r="G1116" s="23"/>
      <c r="H1116" s="23"/>
      <c r="I1116" s="23"/>
      <c r="J1116" s="23"/>
      <c r="K1116" s="23"/>
      <c r="L1116" s="23"/>
      <c r="M1116" s="149"/>
      <c r="N1116" s="24"/>
      <c r="O1116" s="24"/>
      <c r="P1116" s="24"/>
      <c r="Q1116" s="24"/>
      <c r="R1116" s="271"/>
      <c r="S1116" s="182" t="str">
        <f t="shared" ca="1" si="71"/>
        <v/>
      </c>
      <c r="T1116" s="272">
        <f t="shared" ca="1" si="72"/>
        <v>0</v>
      </c>
      <c r="U1116" s="184"/>
      <c r="V1116" s="277"/>
    </row>
    <row r="1117" spans="1:22" x14ac:dyDescent="0.3">
      <c r="A1117" s="55">
        <f t="shared" si="73"/>
        <v>1099</v>
      </c>
      <c r="B1117" s="23"/>
      <c r="C1117" s="23"/>
      <c r="D1117" s="23"/>
      <c r="E1117" s="35"/>
      <c r="F1117" s="23"/>
      <c r="G1117" s="23"/>
      <c r="H1117" s="23"/>
      <c r="I1117" s="23"/>
      <c r="J1117" s="23"/>
      <c r="K1117" s="23"/>
      <c r="L1117" s="23"/>
      <c r="M1117" s="149"/>
      <c r="N1117" s="24"/>
      <c r="O1117" s="24"/>
      <c r="P1117" s="24"/>
      <c r="Q1117" s="24"/>
      <c r="R1117" s="271"/>
      <c r="S1117" s="182" t="str">
        <f t="shared" ca="1" si="71"/>
        <v/>
      </c>
      <c r="T1117" s="272">
        <f t="shared" ca="1" si="72"/>
        <v>0</v>
      </c>
      <c r="U1117" s="184"/>
      <c r="V1117" s="277"/>
    </row>
    <row r="1118" spans="1:22" x14ac:dyDescent="0.3">
      <c r="A1118" s="55">
        <f t="shared" si="73"/>
        <v>1100</v>
      </c>
      <c r="B1118" s="23"/>
      <c r="C1118" s="23"/>
      <c r="D1118" s="23"/>
      <c r="E1118" s="35"/>
      <c r="F1118" s="23"/>
      <c r="G1118" s="23"/>
      <c r="H1118" s="23"/>
      <c r="I1118" s="23"/>
      <c r="J1118" s="23"/>
      <c r="K1118" s="23"/>
      <c r="L1118" s="23"/>
      <c r="M1118" s="149"/>
      <c r="N1118" s="24"/>
      <c r="O1118" s="24"/>
      <c r="P1118" s="24"/>
      <c r="Q1118" s="24"/>
      <c r="R1118" s="271"/>
      <c r="S1118" s="182" t="str">
        <f t="shared" ca="1" si="71"/>
        <v/>
      </c>
      <c r="T1118" s="272">
        <f t="shared" ca="1" si="72"/>
        <v>0</v>
      </c>
      <c r="U1118" s="184"/>
      <c r="V1118" s="277"/>
    </row>
    <row r="1119" spans="1:22" x14ac:dyDescent="0.3">
      <c r="A1119" s="55">
        <f t="shared" si="73"/>
        <v>1101</v>
      </c>
      <c r="B1119" s="23"/>
      <c r="C1119" s="23"/>
      <c r="D1119" s="23"/>
      <c r="E1119" s="35"/>
      <c r="F1119" s="23"/>
      <c r="G1119" s="23"/>
      <c r="H1119" s="23"/>
      <c r="I1119" s="23"/>
      <c r="J1119" s="23"/>
      <c r="K1119" s="23"/>
      <c r="L1119" s="23"/>
      <c r="M1119" s="149"/>
      <c r="N1119" s="24"/>
      <c r="O1119" s="24"/>
      <c r="P1119" s="24"/>
      <c r="Q1119" s="24"/>
      <c r="R1119" s="271"/>
      <c r="S1119" s="182" t="str">
        <f t="shared" ca="1" si="71"/>
        <v/>
      </c>
      <c r="T1119" s="272">
        <f t="shared" ca="1" si="72"/>
        <v>0</v>
      </c>
      <c r="U1119" s="184"/>
      <c r="V1119" s="277"/>
    </row>
    <row r="1120" spans="1:22" x14ac:dyDescent="0.3">
      <c r="A1120" s="55">
        <f t="shared" si="73"/>
        <v>1102</v>
      </c>
      <c r="B1120" s="23"/>
      <c r="C1120" s="23"/>
      <c r="D1120" s="23"/>
      <c r="E1120" s="35"/>
      <c r="F1120" s="23"/>
      <c r="G1120" s="23"/>
      <c r="H1120" s="23"/>
      <c r="I1120" s="23"/>
      <c r="J1120" s="23"/>
      <c r="K1120" s="23"/>
      <c r="L1120" s="23"/>
      <c r="M1120" s="149"/>
      <c r="N1120" s="24"/>
      <c r="O1120" s="24"/>
      <c r="P1120" s="24"/>
      <c r="Q1120" s="24"/>
      <c r="R1120" s="271"/>
      <c r="S1120" s="182" t="str">
        <f t="shared" ca="1" si="71"/>
        <v/>
      </c>
      <c r="T1120" s="272">
        <f t="shared" ca="1" si="72"/>
        <v>0</v>
      </c>
      <c r="U1120" s="184"/>
      <c r="V1120" s="277"/>
    </row>
    <row r="1121" spans="1:22" x14ac:dyDescent="0.3">
      <c r="A1121" s="55">
        <f t="shared" si="73"/>
        <v>1103</v>
      </c>
      <c r="B1121" s="23"/>
      <c r="C1121" s="23"/>
      <c r="D1121" s="23"/>
      <c r="E1121" s="35"/>
      <c r="F1121" s="23"/>
      <c r="G1121" s="23"/>
      <c r="H1121" s="23"/>
      <c r="I1121" s="23"/>
      <c r="J1121" s="23"/>
      <c r="K1121" s="23"/>
      <c r="L1121" s="23"/>
      <c r="M1121" s="149"/>
      <c r="N1121" s="24"/>
      <c r="O1121" s="24"/>
      <c r="P1121" s="24"/>
      <c r="Q1121" s="24"/>
      <c r="R1121" s="271"/>
      <c r="S1121" s="182" t="str">
        <f t="shared" ca="1" si="71"/>
        <v/>
      </c>
      <c r="T1121" s="272">
        <f t="shared" ca="1" si="72"/>
        <v>0</v>
      </c>
      <c r="U1121" s="184"/>
      <c r="V1121" s="277"/>
    </row>
    <row r="1122" spans="1:22" x14ac:dyDescent="0.3">
      <c r="A1122" s="55">
        <f t="shared" si="73"/>
        <v>1104</v>
      </c>
      <c r="B1122" s="23"/>
      <c r="C1122" s="23"/>
      <c r="D1122" s="23"/>
      <c r="E1122" s="35"/>
      <c r="F1122" s="23"/>
      <c r="G1122" s="23"/>
      <c r="H1122" s="23"/>
      <c r="I1122" s="23"/>
      <c r="J1122" s="23"/>
      <c r="K1122" s="23"/>
      <c r="L1122" s="23"/>
      <c r="M1122" s="149"/>
      <c r="N1122" s="24"/>
      <c r="O1122" s="24"/>
      <c r="P1122" s="24"/>
      <c r="Q1122" s="24"/>
      <c r="R1122" s="271"/>
      <c r="S1122" s="182" t="str">
        <f t="shared" ca="1" si="71"/>
        <v/>
      </c>
      <c r="T1122" s="272">
        <f t="shared" ca="1" si="72"/>
        <v>0</v>
      </c>
      <c r="U1122" s="184"/>
      <c r="V1122" s="277"/>
    </row>
    <row r="1123" spans="1:22" x14ac:dyDescent="0.3">
      <c r="A1123" s="55">
        <f t="shared" si="73"/>
        <v>1105</v>
      </c>
      <c r="B1123" s="23"/>
      <c r="C1123" s="23"/>
      <c r="D1123" s="23"/>
      <c r="E1123" s="35"/>
      <c r="F1123" s="23"/>
      <c r="G1123" s="23"/>
      <c r="H1123" s="23"/>
      <c r="I1123" s="23"/>
      <c r="J1123" s="23"/>
      <c r="K1123" s="23"/>
      <c r="L1123" s="23"/>
      <c r="M1123" s="149"/>
      <c r="N1123" s="24"/>
      <c r="O1123" s="24"/>
      <c r="P1123" s="24"/>
      <c r="Q1123" s="24"/>
      <c r="R1123" s="271"/>
      <c r="S1123" s="182" t="str">
        <f t="shared" ca="1" si="71"/>
        <v/>
      </c>
      <c r="T1123" s="272">
        <f t="shared" ca="1" si="72"/>
        <v>0</v>
      </c>
      <c r="U1123" s="184"/>
      <c r="V1123" s="277"/>
    </row>
    <row r="1124" spans="1:22" x14ac:dyDescent="0.3">
      <c r="A1124" s="55">
        <f t="shared" si="73"/>
        <v>1106</v>
      </c>
      <c r="B1124" s="23"/>
      <c r="C1124" s="23"/>
      <c r="D1124" s="23"/>
      <c r="E1124" s="35"/>
      <c r="F1124" s="23"/>
      <c r="G1124" s="23"/>
      <c r="H1124" s="23"/>
      <c r="I1124" s="23"/>
      <c r="J1124" s="23"/>
      <c r="K1124" s="23"/>
      <c r="L1124" s="23"/>
      <c r="M1124" s="149"/>
      <c r="N1124" s="24"/>
      <c r="O1124" s="24"/>
      <c r="P1124" s="24"/>
      <c r="Q1124" s="24"/>
      <c r="R1124" s="271"/>
      <c r="S1124" s="182" t="str">
        <f t="shared" ca="1" si="71"/>
        <v/>
      </c>
      <c r="T1124" s="272">
        <f t="shared" ca="1" si="72"/>
        <v>0</v>
      </c>
      <c r="U1124" s="184"/>
      <c r="V1124" s="277"/>
    </row>
    <row r="1125" spans="1:22" x14ac:dyDescent="0.3">
      <c r="A1125" s="55">
        <f t="shared" si="73"/>
        <v>1107</v>
      </c>
      <c r="B1125" s="23"/>
      <c r="C1125" s="23"/>
      <c r="D1125" s="23"/>
      <c r="E1125" s="35"/>
      <c r="F1125" s="23"/>
      <c r="G1125" s="23"/>
      <c r="H1125" s="23"/>
      <c r="I1125" s="23"/>
      <c r="J1125" s="23"/>
      <c r="K1125" s="23"/>
      <c r="L1125" s="23"/>
      <c r="M1125" s="149"/>
      <c r="N1125" s="24"/>
      <c r="O1125" s="24"/>
      <c r="P1125" s="24"/>
      <c r="Q1125" s="24"/>
      <c r="R1125" s="271"/>
      <c r="S1125" s="182" t="str">
        <f t="shared" ca="1" si="71"/>
        <v/>
      </c>
      <c r="T1125" s="272">
        <f t="shared" ca="1" si="72"/>
        <v>0</v>
      </c>
      <c r="U1125" s="184"/>
      <c r="V1125" s="277"/>
    </row>
    <row r="1126" spans="1:22" x14ac:dyDescent="0.3">
      <c r="A1126" s="55">
        <f t="shared" si="73"/>
        <v>1108</v>
      </c>
      <c r="B1126" s="23"/>
      <c r="C1126" s="23"/>
      <c r="D1126" s="23"/>
      <c r="E1126" s="35"/>
      <c r="F1126" s="23"/>
      <c r="G1126" s="23"/>
      <c r="H1126" s="23"/>
      <c r="I1126" s="23"/>
      <c r="J1126" s="23"/>
      <c r="K1126" s="23"/>
      <c r="L1126" s="23"/>
      <c r="M1126" s="149"/>
      <c r="N1126" s="24"/>
      <c r="O1126" s="24"/>
      <c r="P1126" s="24"/>
      <c r="Q1126" s="24"/>
      <c r="R1126" s="271"/>
      <c r="S1126" s="182" t="str">
        <f t="shared" ca="1" si="71"/>
        <v/>
      </c>
      <c r="T1126" s="272">
        <f t="shared" ca="1" si="72"/>
        <v>0</v>
      </c>
      <c r="U1126" s="184"/>
      <c r="V1126" s="277"/>
    </row>
    <row r="1127" spans="1:22" x14ac:dyDescent="0.3">
      <c r="A1127" s="55">
        <f t="shared" si="73"/>
        <v>1109</v>
      </c>
      <c r="B1127" s="23"/>
      <c r="C1127" s="23"/>
      <c r="D1127" s="23"/>
      <c r="E1127" s="35"/>
      <c r="F1127" s="23"/>
      <c r="G1127" s="23"/>
      <c r="H1127" s="23"/>
      <c r="I1127" s="23"/>
      <c r="J1127" s="23"/>
      <c r="K1127" s="23"/>
      <c r="L1127" s="23"/>
      <c r="M1127" s="149"/>
      <c r="N1127" s="24"/>
      <c r="O1127" s="24"/>
      <c r="P1127" s="24"/>
      <c r="Q1127" s="24"/>
      <c r="R1127" s="271"/>
      <c r="S1127" s="182" t="str">
        <f t="shared" ca="1" si="71"/>
        <v/>
      </c>
      <c r="T1127" s="272">
        <f t="shared" ca="1" si="72"/>
        <v>0</v>
      </c>
      <c r="U1127" s="184"/>
      <c r="V1127" s="277"/>
    </row>
    <row r="1128" spans="1:22" x14ac:dyDescent="0.3">
      <c r="A1128" s="55">
        <f t="shared" si="73"/>
        <v>1110</v>
      </c>
      <c r="B1128" s="23"/>
      <c r="C1128" s="23"/>
      <c r="D1128" s="23"/>
      <c r="E1128" s="35"/>
      <c r="F1128" s="23"/>
      <c r="G1128" s="23"/>
      <c r="H1128" s="23"/>
      <c r="I1128" s="23"/>
      <c r="J1128" s="23"/>
      <c r="K1128" s="23"/>
      <c r="L1128" s="23"/>
      <c r="M1128" s="149"/>
      <c r="N1128" s="24"/>
      <c r="O1128" s="24"/>
      <c r="P1128" s="24"/>
      <c r="Q1128" s="24"/>
      <c r="R1128" s="271"/>
      <c r="S1128" s="182" t="str">
        <f t="shared" ca="1" si="71"/>
        <v/>
      </c>
      <c r="T1128" s="272">
        <f t="shared" ca="1" si="72"/>
        <v>0</v>
      </c>
      <c r="U1128" s="184"/>
      <c r="V1128" s="277"/>
    </row>
    <row r="1129" spans="1:22" x14ac:dyDescent="0.3">
      <c r="A1129" s="55">
        <f t="shared" si="73"/>
        <v>1111</v>
      </c>
      <c r="B1129" s="23"/>
      <c r="C1129" s="23"/>
      <c r="D1129" s="23"/>
      <c r="E1129" s="35"/>
      <c r="F1129" s="23"/>
      <c r="G1129" s="23"/>
      <c r="H1129" s="23"/>
      <c r="I1129" s="23"/>
      <c r="J1129" s="23"/>
      <c r="K1129" s="23"/>
      <c r="L1129" s="23"/>
      <c r="M1129" s="149"/>
      <c r="N1129" s="24"/>
      <c r="O1129" s="24"/>
      <c r="P1129" s="24"/>
      <c r="Q1129" s="24"/>
      <c r="R1129" s="271"/>
      <c r="S1129" s="182" t="str">
        <f t="shared" ca="1" si="71"/>
        <v/>
      </c>
      <c r="T1129" s="272">
        <f t="shared" ca="1" si="72"/>
        <v>0</v>
      </c>
      <c r="U1129" s="184"/>
      <c r="V1129" s="277"/>
    </row>
    <row r="1130" spans="1:22" x14ac:dyDescent="0.3">
      <c r="A1130" s="55">
        <f t="shared" si="73"/>
        <v>1112</v>
      </c>
      <c r="B1130" s="23"/>
      <c r="C1130" s="23"/>
      <c r="D1130" s="23"/>
      <c r="E1130" s="35"/>
      <c r="F1130" s="23"/>
      <c r="G1130" s="23"/>
      <c r="H1130" s="23"/>
      <c r="I1130" s="23"/>
      <c r="J1130" s="23"/>
      <c r="K1130" s="23"/>
      <c r="L1130" s="23"/>
      <c r="M1130" s="149"/>
      <c r="N1130" s="24"/>
      <c r="O1130" s="24"/>
      <c r="P1130" s="24"/>
      <c r="Q1130" s="24"/>
      <c r="R1130" s="271"/>
      <c r="S1130" s="182" t="str">
        <f t="shared" ca="1" si="71"/>
        <v/>
      </c>
      <c r="T1130" s="272">
        <f t="shared" ca="1" si="72"/>
        <v>0</v>
      </c>
      <c r="U1130" s="184"/>
      <c r="V1130" s="277"/>
    </row>
    <row r="1131" spans="1:22" x14ac:dyDescent="0.3">
      <c r="A1131" s="55">
        <f t="shared" si="73"/>
        <v>1113</v>
      </c>
      <c r="B1131" s="23"/>
      <c r="C1131" s="23"/>
      <c r="D1131" s="23"/>
      <c r="E1131" s="35"/>
      <c r="F1131" s="23"/>
      <c r="G1131" s="23"/>
      <c r="H1131" s="23"/>
      <c r="I1131" s="23"/>
      <c r="J1131" s="23"/>
      <c r="K1131" s="23"/>
      <c r="L1131" s="23"/>
      <c r="M1131" s="149"/>
      <c r="N1131" s="24"/>
      <c r="O1131" s="24"/>
      <c r="P1131" s="24"/>
      <c r="Q1131" s="24"/>
      <c r="R1131" s="271"/>
      <c r="S1131" s="182" t="str">
        <f t="shared" ca="1" si="71"/>
        <v/>
      </c>
      <c r="T1131" s="272">
        <f t="shared" ca="1" si="72"/>
        <v>0</v>
      </c>
      <c r="U1131" s="184"/>
      <c r="V1131" s="277"/>
    </row>
    <row r="1132" spans="1:22" x14ac:dyDescent="0.3">
      <c r="A1132" s="55">
        <f t="shared" si="73"/>
        <v>1114</v>
      </c>
      <c r="B1132" s="23"/>
      <c r="C1132" s="23"/>
      <c r="D1132" s="23"/>
      <c r="E1132" s="35"/>
      <c r="F1132" s="23"/>
      <c r="G1132" s="23"/>
      <c r="H1132" s="23"/>
      <c r="I1132" s="23"/>
      <c r="J1132" s="23"/>
      <c r="K1132" s="23"/>
      <c r="L1132" s="23"/>
      <c r="M1132" s="149"/>
      <c r="N1132" s="24"/>
      <c r="O1132" s="24"/>
      <c r="P1132" s="24"/>
      <c r="Q1132" s="24"/>
      <c r="R1132" s="271"/>
      <c r="S1132" s="182" t="str">
        <f t="shared" ca="1" si="71"/>
        <v/>
      </c>
      <c r="T1132" s="272">
        <f t="shared" ca="1" si="72"/>
        <v>0</v>
      </c>
      <c r="U1132" s="184"/>
      <c r="V1132" s="277"/>
    </row>
    <row r="1133" spans="1:22" x14ac:dyDescent="0.3">
      <c r="A1133" s="55">
        <f t="shared" si="73"/>
        <v>1115</v>
      </c>
      <c r="B1133" s="23"/>
      <c r="C1133" s="23"/>
      <c r="D1133" s="23"/>
      <c r="E1133" s="35"/>
      <c r="F1133" s="23"/>
      <c r="G1133" s="23"/>
      <c r="H1133" s="23"/>
      <c r="I1133" s="23"/>
      <c r="J1133" s="23"/>
      <c r="K1133" s="23"/>
      <c r="L1133" s="23"/>
      <c r="M1133" s="149"/>
      <c r="N1133" s="24"/>
      <c r="O1133" s="24"/>
      <c r="P1133" s="24"/>
      <c r="Q1133" s="24"/>
      <c r="R1133" s="271"/>
      <c r="S1133" s="182" t="str">
        <f t="shared" ca="1" si="71"/>
        <v/>
      </c>
      <c r="T1133" s="272">
        <f t="shared" ca="1" si="72"/>
        <v>0</v>
      </c>
      <c r="U1133" s="184"/>
      <c r="V1133" s="277"/>
    </row>
    <row r="1134" spans="1:22" x14ac:dyDescent="0.3">
      <c r="A1134" s="55">
        <f t="shared" si="73"/>
        <v>1116</v>
      </c>
      <c r="B1134" s="23"/>
      <c r="C1134" s="23"/>
      <c r="D1134" s="23"/>
      <c r="E1134" s="35"/>
      <c r="F1134" s="23"/>
      <c r="G1134" s="23"/>
      <c r="H1134" s="23"/>
      <c r="I1134" s="23"/>
      <c r="J1134" s="23"/>
      <c r="K1134" s="23"/>
      <c r="L1134" s="23"/>
      <c r="M1134" s="149"/>
      <c r="N1134" s="24"/>
      <c r="O1134" s="24"/>
      <c r="P1134" s="24"/>
      <c r="Q1134" s="24"/>
      <c r="R1134" s="271"/>
      <c r="S1134" s="182" t="str">
        <f t="shared" ca="1" si="71"/>
        <v/>
      </c>
      <c r="T1134" s="272">
        <f t="shared" ca="1" si="72"/>
        <v>0</v>
      </c>
      <c r="U1134" s="184"/>
      <c r="V1134" s="277"/>
    </row>
    <row r="1135" spans="1:22" x14ac:dyDescent="0.3">
      <c r="A1135" s="55">
        <f t="shared" si="73"/>
        <v>1117</v>
      </c>
      <c r="B1135" s="23"/>
      <c r="C1135" s="23"/>
      <c r="D1135" s="23"/>
      <c r="E1135" s="35"/>
      <c r="F1135" s="23"/>
      <c r="G1135" s="23"/>
      <c r="H1135" s="23"/>
      <c r="I1135" s="23"/>
      <c r="J1135" s="23"/>
      <c r="K1135" s="23"/>
      <c r="L1135" s="23"/>
      <c r="M1135" s="149"/>
      <c r="N1135" s="24"/>
      <c r="O1135" s="24"/>
      <c r="P1135" s="24"/>
      <c r="Q1135" s="24"/>
      <c r="R1135" s="271"/>
      <c r="S1135" s="182" t="str">
        <f t="shared" ca="1" si="71"/>
        <v/>
      </c>
      <c r="T1135" s="272">
        <f t="shared" ca="1" si="72"/>
        <v>0</v>
      </c>
      <c r="U1135" s="184"/>
      <c r="V1135" s="277"/>
    </row>
    <row r="1136" spans="1:22" x14ac:dyDescent="0.3">
      <c r="A1136" s="55">
        <f t="shared" si="73"/>
        <v>1118</v>
      </c>
      <c r="B1136" s="23"/>
      <c r="C1136" s="23"/>
      <c r="D1136" s="23"/>
      <c r="E1136" s="35"/>
      <c r="F1136" s="23"/>
      <c r="G1136" s="23"/>
      <c r="H1136" s="23"/>
      <c r="I1136" s="23"/>
      <c r="J1136" s="23"/>
      <c r="K1136" s="23"/>
      <c r="L1136" s="23"/>
      <c r="M1136" s="149"/>
      <c r="N1136" s="24"/>
      <c r="O1136" s="24"/>
      <c r="P1136" s="24"/>
      <c r="Q1136" s="24"/>
      <c r="R1136" s="271"/>
      <c r="S1136" s="182" t="str">
        <f t="shared" ca="1" si="71"/>
        <v/>
      </c>
      <c r="T1136" s="272">
        <f t="shared" ca="1" si="72"/>
        <v>0</v>
      </c>
      <c r="U1136" s="184"/>
      <c r="V1136" s="277"/>
    </row>
    <row r="1137" spans="1:22" x14ac:dyDescent="0.3">
      <c r="A1137" s="55">
        <f t="shared" si="73"/>
        <v>1119</v>
      </c>
      <c r="B1137" s="23"/>
      <c r="C1137" s="23"/>
      <c r="D1137" s="23"/>
      <c r="E1137" s="35"/>
      <c r="F1137" s="23"/>
      <c r="G1137" s="23"/>
      <c r="H1137" s="23"/>
      <c r="I1137" s="23"/>
      <c r="J1137" s="23"/>
      <c r="K1137" s="23"/>
      <c r="L1137" s="23"/>
      <c r="M1137" s="149"/>
      <c r="N1137" s="24"/>
      <c r="O1137" s="24"/>
      <c r="P1137" s="24"/>
      <c r="Q1137" s="24"/>
      <c r="R1137" s="271"/>
      <c r="S1137" s="182" t="str">
        <f t="shared" ca="1" si="71"/>
        <v/>
      </c>
      <c r="T1137" s="272">
        <f t="shared" ca="1" si="72"/>
        <v>0</v>
      </c>
      <c r="U1137" s="184"/>
      <c r="V1137" s="277"/>
    </row>
    <row r="1138" spans="1:22" x14ac:dyDescent="0.3">
      <c r="A1138" s="55">
        <f t="shared" si="73"/>
        <v>1120</v>
      </c>
      <c r="B1138" s="23"/>
      <c r="C1138" s="23"/>
      <c r="D1138" s="23"/>
      <c r="E1138" s="35"/>
      <c r="F1138" s="23"/>
      <c r="G1138" s="23"/>
      <c r="H1138" s="23"/>
      <c r="I1138" s="23"/>
      <c r="J1138" s="23"/>
      <c r="K1138" s="23"/>
      <c r="L1138" s="23"/>
      <c r="M1138" s="149"/>
      <c r="N1138" s="24"/>
      <c r="O1138" s="24"/>
      <c r="P1138" s="24"/>
      <c r="Q1138" s="24"/>
      <c r="R1138" s="271"/>
      <c r="S1138" s="182" t="str">
        <f t="shared" ca="1" si="71"/>
        <v/>
      </c>
      <c r="T1138" s="272">
        <f t="shared" ca="1" si="72"/>
        <v>0</v>
      </c>
      <c r="U1138" s="184"/>
      <c r="V1138" s="277"/>
    </row>
    <row r="1139" spans="1:22" x14ac:dyDescent="0.3">
      <c r="A1139" s="55">
        <f t="shared" si="73"/>
        <v>1121</v>
      </c>
      <c r="B1139" s="23"/>
      <c r="C1139" s="23"/>
      <c r="D1139" s="23"/>
      <c r="E1139" s="35"/>
      <c r="F1139" s="23"/>
      <c r="G1139" s="23"/>
      <c r="H1139" s="23"/>
      <c r="I1139" s="23"/>
      <c r="J1139" s="23"/>
      <c r="K1139" s="23"/>
      <c r="L1139" s="23"/>
      <c r="M1139" s="149"/>
      <c r="N1139" s="24"/>
      <c r="O1139" s="24"/>
      <c r="P1139" s="24"/>
      <c r="Q1139" s="24"/>
      <c r="R1139" s="271"/>
      <c r="S1139" s="182" t="str">
        <f t="shared" ca="1" si="71"/>
        <v/>
      </c>
      <c r="T1139" s="272">
        <f t="shared" ca="1" si="72"/>
        <v>0</v>
      </c>
      <c r="U1139" s="184"/>
      <c r="V1139" s="277"/>
    </row>
    <row r="1140" spans="1:22" x14ac:dyDescent="0.3">
      <c r="A1140" s="55">
        <f t="shared" si="73"/>
        <v>1122</v>
      </c>
      <c r="B1140" s="23"/>
      <c r="C1140" s="23"/>
      <c r="D1140" s="23"/>
      <c r="E1140" s="35"/>
      <c r="F1140" s="23"/>
      <c r="G1140" s="23"/>
      <c r="H1140" s="23"/>
      <c r="I1140" s="23"/>
      <c r="J1140" s="23"/>
      <c r="K1140" s="23"/>
      <c r="L1140" s="23"/>
      <c r="M1140" s="149"/>
      <c r="N1140" s="24"/>
      <c r="O1140" s="24"/>
      <c r="P1140" s="24"/>
      <c r="Q1140" s="24"/>
      <c r="R1140" s="271"/>
      <c r="S1140" s="182" t="str">
        <f t="shared" ca="1" si="71"/>
        <v/>
      </c>
      <c r="T1140" s="272">
        <f t="shared" ca="1" si="72"/>
        <v>0</v>
      </c>
      <c r="U1140" s="184"/>
      <c r="V1140" s="277"/>
    </row>
    <row r="1141" spans="1:22" x14ac:dyDescent="0.3">
      <c r="A1141" s="55">
        <f t="shared" si="73"/>
        <v>1123</v>
      </c>
      <c r="B1141" s="23"/>
      <c r="C1141" s="23"/>
      <c r="D1141" s="23"/>
      <c r="E1141" s="35"/>
      <c r="F1141" s="23"/>
      <c r="G1141" s="23"/>
      <c r="H1141" s="23"/>
      <c r="I1141" s="23"/>
      <c r="J1141" s="23"/>
      <c r="K1141" s="23"/>
      <c r="L1141" s="23"/>
      <c r="M1141" s="149"/>
      <c r="N1141" s="24"/>
      <c r="O1141" s="24"/>
      <c r="P1141" s="24"/>
      <c r="Q1141" s="24"/>
      <c r="R1141" s="271"/>
      <c r="S1141" s="182" t="str">
        <f t="shared" ca="1" si="71"/>
        <v/>
      </c>
      <c r="T1141" s="272">
        <f t="shared" ca="1" si="72"/>
        <v>0</v>
      </c>
      <c r="U1141" s="184"/>
      <c r="V1141" s="277"/>
    </row>
    <row r="1142" spans="1:22" x14ac:dyDescent="0.3">
      <c r="A1142" s="55">
        <f t="shared" si="73"/>
        <v>1124</v>
      </c>
      <c r="B1142" s="23"/>
      <c r="C1142" s="23"/>
      <c r="D1142" s="23"/>
      <c r="E1142" s="35"/>
      <c r="F1142" s="23"/>
      <c r="G1142" s="23"/>
      <c r="H1142" s="23"/>
      <c r="I1142" s="23"/>
      <c r="J1142" s="23"/>
      <c r="K1142" s="23"/>
      <c r="L1142" s="23"/>
      <c r="M1142" s="149"/>
      <c r="N1142" s="24"/>
      <c r="O1142" s="24"/>
      <c r="P1142" s="24"/>
      <c r="Q1142" s="24"/>
      <c r="R1142" s="271"/>
      <c r="S1142" s="182" t="str">
        <f t="shared" ca="1" si="71"/>
        <v/>
      </c>
      <c r="T1142" s="272">
        <f t="shared" ca="1" si="72"/>
        <v>0</v>
      </c>
      <c r="U1142" s="184"/>
      <c r="V1142" s="277"/>
    </row>
    <row r="1143" spans="1:22" x14ac:dyDescent="0.3">
      <c r="A1143" s="55">
        <f t="shared" si="73"/>
        <v>1125</v>
      </c>
      <c r="B1143" s="23"/>
      <c r="C1143" s="23"/>
      <c r="D1143" s="23"/>
      <c r="E1143" s="35"/>
      <c r="F1143" s="23"/>
      <c r="G1143" s="23"/>
      <c r="H1143" s="23"/>
      <c r="I1143" s="23"/>
      <c r="J1143" s="23"/>
      <c r="K1143" s="23"/>
      <c r="L1143" s="23"/>
      <c r="M1143" s="149"/>
      <c r="N1143" s="24"/>
      <c r="O1143" s="24"/>
      <c r="P1143" s="24"/>
      <c r="Q1143" s="24"/>
      <c r="R1143" s="271"/>
      <c r="S1143" s="182" t="str">
        <f t="shared" ca="1" si="71"/>
        <v/>
      </c>
      <c r="T1143" s="272">
        <f t="shared" ca="1" si="72"/>
        <v>0</v>
      </c>
      <c r="U1143" s="184"/>
      <c r="V1143" s="277"/>
    </row>
    <row r="1144" spans="1:22" x14ac:dyDescent="0.3">
      <c r="A1144" s="55">
        <f t="shared" si="73"/>
        <v>1126</v>
      </c>
      <c r="B1144" s="23"/>
      <c r="C1144" s="23"/>
      <c r="D1144" s="23"/>
      <c r="E1144" s="35"/>
      <c r="F1144" s="23"/>
      <c r="G1144" s="23"/>
      <c r="H1144" s="23"/>
      <c r="I1144" s="23"/>
      <c r="J1144" s="23"/>
      <c r="K1144" s="23"/>
      <c r="L1144" s="23"/>
      <c r="M1144" s="149"/>
      <c r="N1144" s="24"/>
      <c r="O1144" s="24"/>
      <c r="P1144" s="24"/>
      <c r="Q1144" s="24"/>
      <c r="R1144" s="271"/>
      <c r="S1144" s="182" t="str">
        <f t="shared" ca="1" si="71"/>
        <v/>
      </c>
      <c r="T1144" s="272">
        <f t="shared" ca="1" si="72"/>
        <v>0</v>
      </c>
      <c r="U1144" s="184"/>
      <c r="V1144" s="277"/>
    </row>
    <row r="1145" spans="1:22" x14ac:dyDescent="0.3">
      <c r="A1145" s="55">
        <f t="shared" si="73"/>
        <v>1127</v>
      </c>
      <c r="B1145" s="23"/>
      <c r="C1145" s="23"/>
      <c r="D1145" s="23"/>
      <c r="E1145" s="35"/>
      <c r="F1145" s="23"/>
      <c r="G1145" s="23"/>
      <c r="H1145" s="23"/>
      <c r="I1145" s="23"/>
      <c r="J1145" s="23"/>
      <c r="K1145" s="23"/>
      <c r="L1145" s="23"/>
      <c r="M1145" s="149"/>
      <c r="N1145" s="24"/>
      <c r="O1145" s="24"/>
      <c r="P1145" s="24"/>
      <c r="Q1145" s="24"/>
      <c r="R1145" s="271"/>
      <c r="S1145" s="182" t="str">
        <f t="shared" ca="1" si="71"/>
        <v/>
      </c>
      <c r="T1145" s="272">
        <f t="shared" ca="1" si="72"/>
        <v>0</v>
      </c>
      <c r="U1145" s="184"/>
      <c r="V1145" s="277"/>
    </row>
    <row r="1146" spans="1:22" x14ac:dyDescent="0.3">
      <c r="A1146" s="55">
        <f t="shared" si="73"/>
        <v>1128</v>
      </c>
      <c r="B1146" s="23"/>
      <c r="C1146" s="23"/>
      <c r="D1146" s="23"/>
      <c r="E1146" s="35"/>
      <c r="F1146" s="23"/>
      <c r="G1146" s="23"/>
      <c r="H1146" s="23"/>
      <c r="I1146" s="23"/>
      <c r="J1146" s="23"/>
      <c r="K1146" s="23"/>
      <c r="L1146" s="23"/>
      <c r="M1146" s="149"/>
      <c r="N1146" s="24"/>
      <c r="O1146" s="24"/>
      <c r="P1146" s="24"/>
      <c r="Q1146" s="24"/>
      <c r="R1146" s="271"/>
      <c r="S1146" s="182" t="str">
        <f t="shared" ca="1" si="71"/>
        <v/>
      </c>
      <c r="T1146" s="272">
        <f t="shared" ca="1" si="72"/>
        <v>0</v>
      </c>
      <c r="U1146" s="184"/>
      <c r="V1146" s="277"/>
    </row>
    <row r="1147" spans="1:22" x14ac:dyDescent="0.3">
      <c r="A1147" s="55">
        <f t="shared" si="73"/>
        <v>1129</v>
      </c>
      <c r="B1147" s="23"/>
      <c r="C1147" s="23"/>
      <c r="D1147" s="23"/>
      <c r="E1147" s="35"/>
      <c r="F1147" s="23"/>
      <c r="G1147" s="23"/>
      <c r="H1147" s="23"/>
      <c r="I1147" s="23"/>
      <c r="J1147" s="23"/>
      <c r="K1147" s="23"/>
      <c r="L1147" s="23"/>
      <c r="M1147" s="149"/>
      <c r="N1147" s="24"/>
      <c r="O1147" s="24"/>
      <c r="P1147" s="24"/>
      <c r="Q1147" s="24"/>
      <c r="R1147" s="271"/>
      <c r="S1147" s="182" t="str">
        <f t="shared" ca="1" si="71"/>
        <v/>
      </c>
      <c r="T1147" s="272">
        <f t="shared" ca="1" si="72"/>
        <v>0</v>
      </c>
      <c r="U1147" s="184"/>
      <c r="V1147" s="277"/>
    </row>
    <row r="1148" spans="1:22" x14ac:dyDescent="0.3">
      <c r="A1148" s="55">
        <f t="shared" si="73"/>
        <v>1130</v>
      </c>
      <c r="B1148" s="23"/>
      <c r="C1148" s="23"/>
      <c r="D1148" s="23"/>
      <c r="E1148" s="35"/>
      <c r="F1148" s="23"/>
      <c r="G1148" s="23"/>
      <c r="H1148" s="23"/>
      <c r="I1148" s="23"/>
      <c r="J1148" s="23"/>
      <c r="K1148" s="23"/>
      <c r="L1148" s="23"/>
      <c r="M1148" s="149"/>
      <c r="N1148" s="24"/>
      <c r="O1148" s="24"/>
      <c r="P1148" s="24"/>
      <c r="Q1148" s="24"/>
      <c r="R1148" s="271"/>
      <c r="S1148" s="182" t="str">
        <f t="shared" ca="1" si="71"/>
        <v/>
      </c>
      <c r="T1148" s="272">
        <f t="shared" ca="1" si="72"/>
        <v>0</v>
      </c>
      <c r="U1148" s="184"/>
      <c r="V1148" s="277"/>
    </row>
    <row r="1149" spans="1:22" x14ac:dyDescent="0.3">
      <c r="A1149" s="55">
        <f t="shared" si="73"/>
        <v>1131</v>
      </c>
      <c r="B1149" s="23"/>
      <c r="C1149" s="23"/>
      <c r="D1149" s="23"/>
      <c r="E1149" s="35"/>
      <c r="F1149" s="23"/>
      <c r="G1149" s="23"/>
      <c r="H1149" s="23"/>
      <c r="I1149" s="23"/>
      <c r="J1149" s="23"/>
      <c r="K1149" s="23"/>
      <c r="L1149" s="23"/>
      <c r="M1149" s="149"/>
      <c r="N1149" s="24"/>
      <c r="O1149" s="24"/>
      <c r="P1149" s="24"/>
      <c r="Q1149" s="24"/>
      <c r="R1149" s="271"/>
      <c r="S1149" s="182" t="str">
        <f t="shared" ca="1" si="71"/>
        <v/>
      </c>
      <c r="T1149" s="272">
        <f t="shared" ca="1" si="72"/>
        <v>0</v>
      </c>
      <c r="U1149" s="184"/>
      <c r="V1149" s="277"/>
    </row>
    <row r="1150" spans="1:22" x14ac:dyDescent="0.3">
      <c r="A1150" s="55">
        <f t="shared" si="73"/>
        <v>1132</v>
      </c>
      <c r="B1150" s="23"/>
      <c r="C1150" s="23"/>
      <c r="D1150" s="23"/>
      <c r="E1150" s="35"/>
      <c r="F1150" s="23"/>
      <c r="G1150" s="23"/>
      <c r="H1150" s="23"/>
      <c r="I1150" s="23"/>
      <c r="J1150" s="23"/>
      <c r="K1150" s="23"/>
      <c r="L1150" s="23"/>
      <c r="M1150" s="149"/>
      <c r="N1150" s="24"/>
      <c r="O1150" s="24"/>
      <c r="P1150" s="24"/>
      <c r="Q1150" s="24"/>
      <c r="R1150" s="271"/>
      <c r="S1150" s="182" t="str">
        <f t="shared" ca="1" si="71"/>
        <v/>
      </c>
      <c r="T1150" s="272">
        <f t="shared" ca="1" si="72"/>
        <v>0</v>
      </c>
      <c r="U1150" s="184"/>
      <c r="V1150" s="277"/>
    </row>
    <row r="1151" spans="1:22" x14ac:dyDescent="0.3">
      <c r="A1151" s="55">
        <f t="shared" si="73"/>
        <v>1133</v>
      </c>
      <c r="B1151" s="23"/>
      <c r="C1151" s="23"/>
      <c r="D1151" s="23"/>
      <c r="E1151" s="35"/>
      <c r="F1151" s="23"/>
      <c r="G1151" s="23"/>
      <c r="H1151" s="23"/>
      <c r="I1151" s="23"/>
      <c r="J1151" s="23"/>
      <c r="K1151" s="23"/>
      <c r="L1151" s="23"/>
      <c r="M1151" s="149"/>
      <c r="N1151" s="24"/>
      <c r="O1151" s="24"/>
      <c r="P1151" s="24"/>
      <c r="Q1151" s="24"/>
      <c r="R1151" s="271"/>
      <c r="S1151" s="182" t="str">
        <f t="shared" ca="1" si="71"/>
        <v/>
      </c>
      <c r="T1151" s="272">
        <f t="shared" ca="1" si="72"/>
        <v>0</v>
      </c>
      <c r="U1151" s="184"/>
      <c r="V1151" s="277"/>
    </row>
    <row r="1152" spans="1:22" x14ac:dyDescent="0.3">
      <c r="A1152" s="55">
        <f t="shared" si="73"/>
        <v>1134</v>
      </c>
      <c r="B1152" s="23"/>
      <c r="C1152" s="23"/>
      <c r="D1152" s="23"/>
      <c r="E1152" s="35"/>
      <c r="F1152" s="23"/>
      <c r="G1152" s="23"/>
      <c r="H1152" s="23"/>
      <c r="I1152" s="23"/>
      <c r="J1152" s="23"/>
      <c r="K1152" s="23"/>
      <c r="L1152" s="23"/>
      <c r="M1152" s="149"/>
      <c r="N1152" s="24"/>
      <c r="O1152" s="24"/>
      <c r="P1152" s="24"/>
      <c r="Q1152" s="24"/>
      <c r="R1152" s="271"/>
      <c r="S1152" s="182" t="str">
        <f t="shared" ca="1" si="71"/>
        <v/>
      </c>
      <c r="T1152" s="272">
        <f t="shared" ca="1" si="72"/>
        <v>0</v>
      </c>
      <c r="U1152" s="184"/>
      <c r="V1152" s="277"/>
    </row>
    <row r="1153" spans="1:22" x14ac:dyDescent="0.3">
      <c r="A1153" s="55">
        <f t="shared" si="73"/>
        <v>1135</v>
      </c>
      <c r="B1153" s="23"/>
      <c r="C1153" s="23"/>
      <c r="D1153" s="23"/>
      <c r="E1153" s="35"/>
      <c r="F1153" s="23"/>
      <c r="G1153" s="23"/>
      <c r="H1153" s="23"/>
      <c r="I1153" s="23"/>
      <c r="J1153" s="23"/>
      <c r="K1153" s="23"/>
      <c r="L1153" s="23"/>
      <c r="M1153" s="149"/>
      <c r="N1153" s="24"/>
      <c r="O1153" s="24"/>
      <c r="P1153" s="24"/>
      <c r="Q1153" s="24"/>
      <c r="R1153" s="271"/>
      <c r="S1153" s="182" t="str">
        <f t="shared" ca="1" si="71"/>
        <v/>
      </c>
      <c r="T1153" s="272">
        <f t="shared" ca="1" si="72"/>
        <v>0</v>
      </c>
      <c r="U1153" s="184"/>
      <c r="V1153" s="277"/>
    </row>
    <row r="1154" spans="1:22" x14ac:dyDescent="0.3">
      <c r="A1154" s="55">
        <f t="shared" si="73"/>
        <v>1136</v>
      </c>
      <c r="B1154" s="23"/>
      <c r="C1154" s="23"/>
      <c r="D1154" s="23"/>
      <c r="E1154" s="35"/>
      <c r="F1154" s="23"/>
      <c r="G1154" s="23"/>
      <c r="H1154" s="23"/>
      <c r="I1154" s="23"/>
      <c r="J1154" s="23"/>
      <c r="K1154" s="23"/>
      <c r="L1154" s="23"/>
      <c r="M1154" s="149"/>
      <c r="N1154" s="24"/>
      <c r="O1154" s="24"/>
      <c r="P1154" s="24"/>
      <c r="Q1154" s="24"/>
      <c r="R1154" s="271"/>
      <c r="S1154" s="182" t="str">
        <f t="shared" ca="1" si="71"/>
        <v/>
      </c>
      <c r="T1154" s="272">
        <f t="shared" ca="1" si="72"/>
        <v>0</v>
      </c>
      <c r="U1154" s="184"/>
      <c r="V1154" s="277"/>
    </row>
    <row r="1155" spans="1:22" x14ac:dyDescent="0.3">
      <c r="A1155" s="55">
        <f t="shared" si="73"/>
        <v>1137</v>
      </c>
      <c r="B1155" s="23"/>
      <c r="C1155" s="23"/>
      <c r="D1155" s="23"/>
      <c r="E1155" s="35"/>
      <c r="F1155" s="23"/>
      <c r="G1155" s="23"/>
      <c r="H1155" s="23"/>
      <c r="I1155" s="23"/>
      <c r="J1155" s="23"/>
      <c r="K1155" s="23"/>
      <c r="L1155" s="23"/>
      <c r="M1155" s="149"/>
      <c r="N1155" s="24"/>
      <c r="O1155" s="24"/>
      <c r="P1155" s="24"/>
      <c r="Q1155" s="24"/>
      <c r="R1155" s="271"/>
      <c r="S1155" s="182" t="str">
        <f t="shared" ca="1" si="71"/>
        <v/>
      </c>
      <c r="T1155" s="272">
        <f t="shared" ca="1" si="72"/>
        <v>0</v>
      </c>
      <c r="U1155" s="184"/>
      <c r="V1155" s="277"/>
    </row>
    <row r="1156" spans="1:22" x14ac:dyDescent="0.3">
      <c r="A1156" s="55">
        <f t="shared" si="73"/>
        <v>1138</v>
      </c>
      <c r="B1156" s="23"/>
      <c r="C1156" s="23"/>
      <c r="D1156" s="23"/>
      <c r="E1156" s="35"/>
      <c r="F1156" s="23"/>
      <c r="G1156" s="23"/>
      <c r="H1156" s="23"/>
      <c r="I1156" s="23"/>
      <c r="J1156" s="23"/>
      <c r="K1156" s="23"/>
      <c r="L1156" s="23"/>
      <c r="M1156" s="149"/>
      <c r="N1156" s="24"/>
      <c r="O1156" s="24"/>
      <c r="P1156" s="24"/>
      <c r="Q1156" s="24"/>
      <c r="R1156" s="271"/>
      <c r="S1156" s="182" t="str">
        <f t="shared" ca="1" si="71"/>
        <v/>
      </c>
      <c r="T1156" s="272">
        <f t="shared" ca="1" si="72"/>
        <v>0</v>
      </c>
      <c r="U1156" s="184"/>
      <c r="V1156" s="277"/>
    </row>
    <row r="1157" spans="1:22" x14ac:dyDescent="0.3">
      <c r="A1157" s="55">
        <f t="shared" si="73"/>
        <v>1139</v>
      </c>
      <c r="B1157" s="23"/>
      <c r="C1157" s="23"/>
      <c r="D1157" s="23"/>
      <c r="E1157" s="35"/>
      <c r="F1157" s="23"/>
      <c r="G1157" s="23"/>
      <c r="H1157" s="23"/>
      <c r="I1157" s="23"/>
      <c r="J1157" s="23"/>
      <c r="K1157" s="23"/>
      <c r="L1157" s="23"/>
      <c r="M1157" s="149"/>
      <c r="N1157" s="24"/>
      <c r="O1157" s="24"/>
      <c r="P1157" s="24"/>
      <c r="Q1157" s="24"/>
      <c r="R1157" s="271"/>
      <c r="S1157" s="182" t="str">
        <f t="shared" ca="1" si="71"/>
        <v/>
      </c>
      <c r="T1157" s="272">
        <f t="shared" ca="1" si="72"/>
        <v>0</v>
      </c>
      <c r="U1157" s="184"/>
      <c r="V1157" s="277"/>
    </row>
    <row r="1158" spans="1:22" x14ac:dyDescent="0.3">
      <c r="A1158" s="55">
        <f t="shared" si="73"/>
        <v>1140</v>
      </c>
      <c r="B1158" s="23"/>
      <c r="C1158" s="23"/>
      <c r="D1158" s="23"/>
      <c r="E1158" s="35"/>
      <c r="F1158" s="23"/>
      <c r="G1158" s="23"/>
      <c r="H1158" s="23"/>
      <c r="I1158" s="23"/>
      <c r="J1158" s="23"/>
      <c r="K1158" s="23"/>
      <c r="L1158" s="23"/>
      <c r="M1158" s="149"/>
      <c r="N1158" s="24"/>
      <c r="O1158" s="24"/>
      <c r="P1158" s="24"/>
      <c r="Q1158" s="24"/>
      <c r="R1158" s="271"/>
      <c r="S1158" s="182" t="str">
        <f t="shared" ca="1" si="71"/>
        <v/>
      </c>
      <c r="T1158" s="272">
        <f t="shared" ca="1" si="72"/>
        <v>0</v>
      </c>
      <c r="U1158" s="184"/>
      <c r="V1158" s="277"/>
    </row>
    <row r="1159" spans="1:22" x14ac:dyDescent="0.3">
      <c r="A1159" s="55">
        <f t="shared" si="73"/>
        <v>1141</v>
      </c>
      <c r="B1159" s="23"/>
      <c r="C1159" s="23"/>
      <c r="D1159" s="23"/>
      <c r="E1159" s="35"/>
      <c r="F1159" s="23"/>
      <c r="G1159" s="23"/>
      <c r="H1159" s="23"/>
      <c r="I1159" s="23"/>
      <c r="J1159" s="23"/>
      <c r="K1159" s="23"/>
      <c r="L1159" s="23"/>
      <c r="M1159" s="149"/>
      <c r="N1159" s="24"/>
      <c r="O1159" s="24"/>
      <c r="P1159" s="24"/>
      <c r="Q1159" s="24"/>
      <c r="R1159" s="271"/>
      <c r="S1159" s="182" t="str">
        <f t="shared" ca="1" si="71"/>
        <v/>
      </c>
      <c r="T1159" s="272">
        <f t="shared" ca="1" si="72"/>
        <v>0</v>
      </c>
      <c r="U1159" s="184"/>
      <c r="V1159" s="277"/>
    </row>
    <row r="1160" spans="1:22" x14ac:dyDescent="0.3">
      <c r="A1160" s="55">
        <f t="shared" si="73"/>
        <v>1142</v>
      </c>
      <c r="B1160" s="23"/>
      <c r="C1160" s="23"/>
      <c r="D1160" s="23"/>
      <c r="E1160" s="35"/>
      <c r="F1160" s="23"/>
      <c r="G1160" s="23"/>
      <c r="H1160" s="23"/>
      <c r="I1160" s="23"/>
      <c r="J1160" s="23"/>
      <c r="K1160" s="23"/>
      <c r="L1160" s="23"/>
      <c r="M1160" s="149"/>
      <c r="N1160" s="24"/>
      <c r="O1160" s="24"/>
      <c r="P1160" s="24"/>
      <c r="Q1160" s="24"/>
      <c r="R1160" s="271"/>
      <c r="S1160" s="182" t="str">
        <f t="shared" ca="1" si="71"/>
        <v/>
      </c>
      <c r="T1160" s="272">
        <f t="shared" ca="1" si="72"/>
        <v>0</v>
      </c>
      <c r="U1160" s="184"/>
      <c r="V1160" s="277"/>
    </row>
    <row r="1161" spans="1:22" x14ac:dyDescent="0.3">
      <c r="A1161" s="55">
        <f t="shared" si="73"/>
        <v>1143</v>
      </c>
      <c r="B1161" s="23"/>
      <c r="C1161" s="23"/>
      <c r="D1161" s="23"/>
      <c r="E1161" s="35"/>
      <c r="F1161" s="23"/>
      <c r="G1161" s="23"/>
      <c r="H1161" s="23"/>
      <c r="I1161" s="23"/>
      <c r="J1161" s="23"/>
      <c r="K1161" s="23"/>
      <c r="L1161" s="23"/>
      <c r="M1161" s="149"/>
      <c r="N1161" s="24"/>
      <c r="O1161" s="24"/>
      <c r="P1161" s="24"/>
      <c r="Q1161" s="24"/>
      <c r="R1161" s="271"/>
      <c r="S1161" s="182" t="str">
        <f t="shared" ca="1" si="71"/>
        <v/>
      </c>
      <c r="T1161" s="272">
        <f t="shared" ca="1" si="72"/>
        <v>0</v>
      </c>
      <c r="U1161" s="184"/>
      <c r="V1161" s="277"/>
    </row>
    <row r="1162" spans="1:22" x14ac:dyDescent="0.3">
      <c r="A1162" s="55">
        <f t="shared" si="73"/>
        <v>1144</v>
      </c>
      <c r="B1162" s="23"/>
      <c r="C1162" s="23"/>
      <c r="D1162" s="23"/>
      <c r="E1162" s="35"/>
      <c r="F1162" s="23"/>
      <c r="G1162" s="23"/>
      <c r="H1162" s="23"/>
      <c r="I1162" s="23"/>
      <c r="J1162" s="23"/>
      <c r="K1162" s="23"/>
      <c r="L1162" s="23"/>
      <c r="M1162" s="149"/>
      <c r="N1162" s="24"/>
      <c r="O1162" s="24"/>
      <c r="P1162" s="24"/>
      <c r="Q1162" s="24"/>
      <c r="R1162" s="271"/>
      <c r="S1162" s="182" t="str">
        <f t="shared" ca="1" si="71"/>
        <v/>
      </c>
      <c r="T1162" s="272">
        <f t="shared" ca="1" si="72"/>
        <v>0</v>
      </c>
      <c r="U1162" s="184"/>
      <c r="V1162" s="277"/>
    </row>
    <row r="1163" spans="1:22" x14ac:dyDescent="0.3">
      <c r="A1163" s="55">
        <f t="shared" si="73"/>
        <v>1145</v>
      </c>
      <c r="B1163" s="23"/>
      <c r="C1163" s="23"/>
      <c r="D1163" s="23"/>
      <c r="E1163" s="35"/>
      <c r="F1163" s="23"/>
      <c r="G1163" s="23"/>
      <c r="H1163" s="23"/>
      <c r="I1163" s="23"/>
      <c r="J1163" s="23"/>
      <c r="K1163" s="23"/>
      <c r="L1163" s="23"/>
      <c r="M1163" s="149"/>
      <c r="N1163" s="24"/>
      <c r="O1163" s="24"/>
      <c r="P1163" s="24"/>
      <c r="Q1163" s="24"/>
      <c r="R1163" s="271"/>
      <c r="S1163" s="182" t="str">
        <f t="shared" ca="1" si="71"/>
        <v/>
      </c>
      <c r="T1163" s="272">
        <f t="shared" ca="1" si="72"/>
        <v>0</v>
      </c>
      <c r="U1163" s="184"/>
      <c r="V1163" s="277"/>
    </row>
    <row r="1164" spans="1:22" x14ac:dyDescent="0.3">
      <c r="A1164" s="55">
        <f t="shared" si="73"/>
        <v>1146</v>
      </c>
      <c r="B1164" s="23"/>
      <c r="C1164" s="23"/>
      <c r="D1164" s="23"/>
      <c r="E1164" s="35"/>
      <c r="F1164" s="23"/>
      <c r="G1164" s="23"/>
      <c r="H1164" s="23"/>
      <c r="I1164" s="23"/>
      <c r="J1164" s="23"/>
      <c r="K1164" s="23"/>
      <c r="L1164" s="23"/>
      <c r="M1164" s="149"/>
      <c r="N1164" s="24"/>
      <c r="O1164" s="24"/>
      <c r="P1164" s="24"/>
      <c r="Q1164" s="24"/>
      <c r="R1164" s="271"/>
      <c r="S1164" s="182" t="str">
        <f t="shared" ca="1" si="71"/>
        <v/>
      </c>
      <c r="T1164" s="272">
        <f t="shared" ca="1" si="72"/>
        <v>0</v>
      </c>
      <c r="U1164" s="184"/>
      <c r="V1164" s="277"/>
    </row>
    <row r="1165" spans="1:22" x14ac:dyDescent="0.3">
      <c r="A1165" s="55">
        <f t="shared" si="73"/>
        <v>1147</v>
      </c>
      <c r="B1165" s="23"/>
      <c r="C1165" s="23"/>
      <c r="D1165" s="23"/>
      <c r="E1165" s="35"/>
      <c r="F1165" s="23"/>
      <c r="G1165" s="23"/>
      <c r="H1165" s="23"/>
      <c r="I1165" s="23"/>
      <c r="J1165" s="23"/>
      <c r="K1165" s="23"/>
      <c r="L1165" s="23"/>
      <c r="M1165" s="149"/>
      <c r="N1165" s="24"/>
      <c r="O1165" s="24"/>
      <c r="P1165" s="24"/>
      <c r="Q1165" s="24"/>
      <c r="R1165" s="271"/>
      <c r="S1165" s="182" t="str">
        <f t="shared" ca="1" si="71"/>
        <v/>
      </c>
      <c r="T1165" s="272">
        <f t="shared" ca="1" si="72"/>
        <v>0</v>
      </c>
      <c r="U1165" s="184"/>
      <c r="V1165" s="277"/>
    </row>
    <row r="1166" spans="1:22" x14ac:dyDescent="0.3">
      <c r="A1166" s="55">
        <f t="shared" si="73"/>
        <v>1148</v>
      </c>
      <c r="B1166" s="23"/>
      <c r="C1166" s="23"/>
      <c r="D1166" s="23"/>
      <c r="E1166" s="35"/>
      <c r="F1166" s="23"/>
      <c r="G1166" s="23"/>
      <c r="H1166" s="23"/>
      <c r="I1166" s="23"/>
      <c r="J1166" s="23"/>
      <c r="K1166" s="23"/>
      <c r="L1166" s="23"/>
      <c r="M1166" s="149"/>
      <c r="N1166" s="24"/>
      <c r="O1166" s="24"/>
      <c r="P1166" s="24"/>
      <c r="Q1166" s="24"/>
      <c r="R1166" s="271"/>
      <c r="S1166" s="182" t="str">
        <f t="shared" ca="1" si="71"/>
        <v/>
      </c>
      <c r="T1166" s="272">
        <f t="shared" ca="1" si="72"/>
        <v>0</v>
      </c>
      <c r="U1166" s="184"/>
      <c r="V1166" s="277"/>
    </row>
    <row r="1167" spans="1:22" x14ac:dyDescent="0.3">
      <c r="A1167" s="55">
        <f t="shared" si="73"/>
        <v>1149</v>
      </c>
      <c r="B1167" s="23"/>
      <c r="C1167" s="23"/>
      <c r="D1167" s="23"/>
      <c r="E1167" s="35"/>
      <c r="F1167" s="23"/>
      <c r="G1167" s="23"/>
      <c r="H1167" s="23"/>
      <c r="I1167" s="23"/>
      <c r="J1167" s="23"/>
      <c r="K1167" s="23"/>
      <c r="L1167" s="23"/>
      <c r="M1167" s="149"/>
      <c r="N1167" s="24"/>
      <c r="O1167" s="24"/>
      <c r="P1167" s="24"/>
      <c r="Q1167" s="24"/>
      <c r="R1167" s="271"/>
      <c r="S1167" s="182" t="str">
        <f t="shared" ca="1" si="71"/>
        <v/>
      </c>
      <c r="T1167" s="272">
        <f t="shared" ca="1" si="72"/>
        <v>0</v>
      </c>
      <c r="U1167" s="184"/>
      <c r="V1167" s="277"/>
    </row>
    <row r="1168" spans="1:22" x14ac:dyDescent="0.3">
      <c r="A1168" s="55">
        <f t="shared" si="73"/>
        <v>1150</v>
      </c>
      <c r="B1168" s="23"/>
      <c r="C1168" s="23"/>
      <c r="D1168" s="23"/>
      <c r="E1168" s="35"/>
      <c r="F1168" s="23"/>
      <c r="G1168" s="23"/>
      <c r="H1168" s="23"/>
      <c r="I1168" s="23"/>
      <c r="J1168" s="23"/>
      <c r="K1168" s="23"/>
      <c r="L1168" s="23"/>
      <c r="M1168" s="149"/>
      <c r="N1168" s="24"/>
      <c r="O1168" s="24"/>
      <c r="P1168" s="24"/>
      <c r="Q1168" s="24"/>
      <c r="R1168" s="271"/>
      <c r="S1168" s="182" t="str">
        <f t="shared" ca="1" si="71"/>
        <v/>
      </c>
      <c r="T1168" s="272">
        <f t="shared" ca="1" si="72"/>
        <v>0</v>
      </c>
      <c r="U1168" s="184"/>
      <c r="V1168" s="277"/>
    </row>
    <row r="1169" spans="1:22" x14ac:dyDescent="0.3">
      <c r="A1169" s="55">
        <f t="shared" si="73"/>
        <v>1151</v>
      </c>
      <c r="B1169" s="23"/>
      <c r="C1169" s="23"/>
      <c r="D1169" s="23"/>
      <c r="E1169" s="35"/>
      <c r="F1169" s="23"/>
      <c r="G1169" s="23"/>
      <c r="H1169" s="23"/>
      <c r="I1169" s="23"/>
      <c r="J1169" s="23"/>
      <c r="K1169" s="23"/>
      <c r="L1169" s="23"/>
      <c r="M1169" s="149"/>
      <c r="N1169" s="24"/>
      <c r="O1169" s="24"/>
      <c r="P1169" s="24"/>
      <c r="Q1169" s="24"/>
      <c r="R1169" s="271"/>
      <c r="S1169" s="182" t="str">
        <f t="shared" ca="1" si="71"/>
        <v/>
      </c>
      <c r="T1169" s="272">
        <f t="shared" ca="1" si="72"/>
        <v>0</v>
      </c>
      <c r="U1169" s="184"/>
      <c r="V1169" s="277"/>
    </row>
    <row r="1170" spans="1:22" x14ac:dyDescent="0.3">
      <c r="A1170" s="55">
        <f t="shared" si="73"/>
        <v>1152</v>
      </c>
      <c r="B1170" s="23"/>
      <c r="C1170" s="23"/>
      <c r="D1170" s="23"/>
      <c r="E1170" s="35"/>
      <c r="F1170" s="23"/>
      <c r="G1170" s="23"/>
      <c r="H1170" s="23"/>
      <c r="I1170" s="23"/>
      <c r="J1170" s="23"/>
      <c r="K1170" s="23"/>
      <c r="L1170" s="23"/>
      <c r="M1170" s="149"/>
      <c r="N1170" s="24"/>
      <c r="O1170" s="24"/>
      <c r="P1170" s="24"/>
      <c r="Q1170" s="24"/>
      <c r="R1170" s="271"/>
      <c r="S1170" s="182" t="str">
        <f t="shared" ca="1" si="71"/>
        <v/>
      </c>
      <c r="T1170" s="272">
        <f t="shared" ca="1" si="72"/>
        <v>0</v>
      </c>
      <c r="U1170" s="184"/>
      <c r="V1170" s="277"/>
    </row>
    <row r="1171" spans="1:22" x14ac:dyDescent="0.3">
      <c r="A1171" s="55">
        <f t="shared" si="73"/>
        <v>1153</v>
      </c>
      <c r="B1171" s="23"/>
      <c r="C1171" s="23"/>
      <c r="D1171" s="23"/>
      <c r="E1171" s="35"/>
      <c r="F1171" s="23"/>
      <c r="G1171" s="23"/>
      <c r="H1171" s="23"/>
      <c r="I1171" s="23"/>
      <c r="J1171" s="23"/>
      <c r="K1171" s="23"/>
      <c r="L1171" s="23"/>
      <c r="M1171" s="149"/>
      <c r="N1171" s="24"/>
      <c r="O1171" s="24"/>
      <c r="P1171" s="24"/>
      <c r="Q1171" s="24"/>
      <c r="R1171" s="271"/>
      <c r="S1171" s="182" t="str">
        <f t="shared" ref="S1171:S1234" ca="1" si="74">IF(AND(T1171&gt;14,T1171&lt;35,OR($G1171="African",$G1171="Coloured",$G1171="Indian")),"Yes","")</f>
        <v/>
      </c>
      <c r="T1171" s="272">
        <f t="shared" ca="1" si="72"/>
        <v>0</v>
      </c>
      <c r="U1171" s="184"/>
      <c r="V1171" s="277"/>
    </row>
    <row r="1172" spans="1:22" x14ac:dyDescent="0.3">
      <c r="A1172" s="55">
        <f t="shared" si="73"/>
        <v>1154</v>
      </c>
      <c r="B1172" s="23"/>
      <c r="C1172" s="23"/>
      <c r="D1172" s="23"/>
      <c r="E1172" s="35"/>
      <c r="F1172" s="23"/>
      <c r="G1172" s="23"/>
      <c r="H1172" s="23"/>
      <c r="I1172" s="23"/>
      <c r="J1172" s="23"/>
      <c r="K1172" s="23"/>
      <c r="L1172" s="23"/>
      <c r="M1172" s="149"/>
      <c r="N1172" s="24"/>
      <c r="O1172" s="24"/>
      <c r="P1172" s="24"/>
      <c r="Q1172" s="24"/>
      <c r="R1172" s="271"/>
      <c r="S1172" s="182" t="str">
        <f t="shared" ca="1" si="74"/>
        <v/>
      </c>
      <c r="T1172" s="272">
        <f t="shared" ref="T1172:T1235" ca="1" si="75">IFERROR(((NOW()-DATE(U1172&amp;LEFT($E1172,2),MID($E1172,3,2),MID($E1172,5,2)))/365),0)</f>
        <v>0</v>
      </c>
      <c r="U1172" s="184"/>
      <c r="V1172" s="277"/>
    </row>
    <row r="1173" spans="1:22" x14ac:dyDescent="0.3">
      <c r="A1173" s="55">
        <f t="shared" ref="A1173:A1236" si="76">A1172+1</f>
        <v>1155</v>
      </c>
      <c r="B1173" s="23"/>
      <c r="C1173" s="23"/>
      <c r="D1173" s="23"/>
      <c r="E1173" s="35"/>
      <c r="F1173" s="23"/>
      <c r="G1173" s="23"/>
      <c r="H1173" s="23"/>
      <c r="I1173" s="23"/>
      <c r="J1173" s="23"/>
      <c r="K1173" s="23"/>
      <c r="L1173" s="23"/>
      <c r="M1173" s="149"/>
      <c r="N1173" s="24"/>
      <c r="O1173" s="24"/>
      <c r="P1173" s="24"/>
      <c r="Q1173" s="24"/>
      <c r="R1173" s="271"/>
      <c r="S1173" s="182" t="str">
        <f t="shared" ca="1" si="74"/>
        <v/>
      </c>
      <c r="T1173" s="272">
        <f t="shared" ca="1" si="75"/>
        <v>0</v>
      </c>
      <c r="U1173" s="184"/>
      <c r="V1173" s="277"/>
    </row>
    <row r="1174" spans="1:22" x14ac:dyDescent="0.3">
      <c r="A1174" s="55">
        <f t="shared" si="76"/>
        <v>1156</v>
      </c>
      <c r="B1174" s="23"/>
      <c r="C1174" s="23"/>
      <c r="D1174" s="23"/>
      <c r="E1174" s="35"/>
      <c r="F1174" s="23"/>
      <c r="G1174" s="23"/>
      <c r="H1174" s="23"/>
      <c r="I1174" s="23"/>
      <c r="J1174" s="23"/>
      <c r="K1174" s="23"/>
      <c r="L1174" s="23"/>
      <c r="M1174" s="149"/>
      <c r="N1174" s="24"/>
      <c r="O1174" s="24"/>
      <c r="P1174" s="24"/>
      <c r="Q1174" s="24"/>
      <c r="R1174" s="271"/>
      <c r="S1174" s="182" t="str">
        <f t="shared" ca="1" si="74"/>
        <v/>
      </c>
      <c r="T1174" s="272">
        <f t="shared" ca="1" si="75"/>
        <v>0</v>
      </c>
      <c r="U1174" s="184"/>
      <c r="V1174" s="277"/>
    </row>
    <row r="1175" spans="1:22" x14ac:dyDescent="0.3">
      <c r="A1175" s="55">
        <f t="shared" si="76"/>
        <v>1157</v>
      </c>
      <c r="B1175" s="23"/>
      <c r="C1175" s="23"/>
      <c r="D1175" s="23"/>
      <c r="E1175" s="35"/>
      <c r="F1175" s="23"/>
      <c r="G1175" s="23"/>
      <c r="H1175" s="23"/>
      <c r="I1175" s="23"/>
      <c r="J1175" s="23"/>
      <c r="K1175" s="23"/>
      <c r="L1175" s="23"/>
      <c r="M1175" s="149"/>
      <c r="N1175" s="24"/>
      <c r="O1175" s="24"/>
      <c r="P1175" s="24"/>
      <c r="Q1175" s="24"/>
      <c r="R1175" s="271"/>
      <c r="S1175" s="182" t="str">
        <f t="shared" ca="1" si="74"/>
        <v/>
      </c>
      <c r="T1175" s="272">
        <f t="shared" ca="1" si="75"/>
        <v>0</v>
      </c>
      <c r="U1175" s="184"/>
      <c r="V1175" s="277"/>
    </row>
    <row r="1176" spans="1:22" x14ac:dyDescent="0.3">
      <c r="A1176" s="55">
        <f t="shared" si="76"/>
        <v>1158</v>
      </c>
      <c r="B1176" s="23"/>
      <c r="C1176" s="23"/>
      <c r="D1176" s="23"/>
      <c r="E1176" s="35"/>
      <c r="F1176" s="23"/>
      <c r="G1176" s="23"/>
      <c r="H1176" s="23"/>
      <c r="I1176" s="23"/>
      <c r="J1176" s="23"/>
      <c r="K1176" s="23"/>
      <c r="L1176" s="23"/>
      <c r="M1176" s="149"/>
      <c r="N1176" s="24"/>
      <c r="O1176" s="24"/>
      <c r="P1176" s="24"/>
      <c r="Q1176" s="24"/>
      <c r="R1176" s="271"/>
      <c r="S1176" s="182" t="str">
        <f t="shared" ca="1" si="74"/>
        <v/>
      </c>
      <c r="T1176" s="272">
        <f t="shared" ca="1" si="75"/>
        <v>0</v>
      </c>
      <c r="U1176" s="184"/>
      <c r="V1176" s="277"/>
    </row>
    <row r="1177" spans="1:22" x14ac:dyDescent="0.3">
      <c r="A1177" s="55">
        <f t="shared" si="76"/>
        <v>1159</v>
      </c>
      <c r="B1177" s="23"/>
      <c r="C1177" s="23"/>
      <c r="D1177" s="23"/>
      <c r="E1177" s="35"/>
      <c r="F1177" s="23"/>
      <c r="G1177" s="23"/>
      <c r="H1177" s="23"/>
      <c r="I1177" s="23"/>
      <c r="J1177" s="23"/>
      <c r="K1177" s="23"/>
      <c r="L1177" s="23"/>
      <c r="M1177" s="149"/>
      <c r="N1177" s="24"/>
      <c r="O1177" s="24"/>
      <c r="P1177" s="24"/>
      <c r="Q1177" s="24"/>
      <c r="R1177" s="271"/>
      <c r="S1177" s="182" t="str">
        <f t="shared" ca="1" si="74"/>
        <v/>
      </c>
      <c r="T1177" s="272">
        <f t="shared" ca="1" si="75"/>
        <v>0</v>
      </c>
      <c r="U1177" s="184"/>
      <c r="V1177" s="277"/>
    </row>
    <row r="1178" spans="1:22" x14ac:dyDescent="0.3">
      <c r="A1178" s="55">
        <f t="shared" si="76"/>
        <v>1160</v>
      </c>
      <c r="B1178" s="23"/>
      <c r="C1178" s="23"/>
      <c r="D1178" s="23"/>
      <c r="E1178" s="35"/>
      <c r="F1178" s="23"/>
      <c r="G1178" s="23"/>
      <c r="H1178" s="23"/>
      <c r="I1178" s="23"/>
      <c r="J1178" s="23"/>
      <c r="K1178" s="23"/>
      <c r="L1178" s="23"/>
      <c r="M1178" s="149"/>
      <c r="N1178" s="24"/>
      <c r="O1178" s="24"/>
      <c r="P1178" s="24"/>
      <c r="Q1178" s="24"/>
      <c r="R1178" s="271"/>
      <c r="S1178" s="182" t="str">
        <f t="shared" ca="1" si="74"/>
        <v/>
      </c>
      <c r="T1178" s="272">
        <f t="shared" ca="1" si="75"/>
        <v>0</v>
      </c>
      <c r="U1178" s="184"/>
      <c r="V1178" s="277"/>
    </row>
    <row r="1179" spans="1:22" x14ac:dyDescent="0.3">
      <c r="A1179" s="55">
        <f t="shared" si="76"/>
        <v>1161</v>
      </c>
      <c r="B1179" s="23"/>
      <c r="C1179" s="23"/>
      <c r="D1179" s="23"/>
      <c r="E1179" s="35"/>
      <c r="F1179" s="23"/>
      <c r="G1179" s="23"/>
      <c r="H1179" s="23"/>
      <c r="I1179" s="23"/>
      <c r="J1179" s="23"/>
      <c r="K1179" s="23"/>
      <c r="L1179" s="23"/>
      <c r="M1179" s="149"/>
      <c r="N1179" s="24"/>
      <c r="O1179" s="24"/>
      <c r="P1179" s="24"/>
      <c r="Q1179" s="24"/>
      <c r="R1179" s="271"/>
      <c r="S1179" s="182" t="str">
        <f t="shared" ca="1" si="74"/>
        <v/>
      </c>
      <c r="T1179" s="272">
        <f t="shared" ca="1" si="75"/>
        <v>0</v>
      </c>
      <c r="U1179" s="184"/>
      <c r="V1179" s="277"/>
    </row>
    <row r="1180" spans="1:22" x14ac:dyDescent="0.3">
      <c r="A1180" s="55">
        <f t="shared" si="76"/>
        <v>1162</v>
      </c>
      <c r="B1180" s="23"/>
      <c r="C1180" s="23"/>
      <c r="D1180" s="23"/>
      <c r="E1180" s="35"/>
      <c r="F1180" s="23"/>
      <c r="G1180" s="23"/>
      <c r="H1180" s="23"/>
      <c r="I1180" s="23"/>
      <c r="J1180" s="23"/>
      <c r="K1180" s="23"/>
      <c r="L1180" s="23"/>
      <c r="M1180" s="149"/>
      <c r="N1180" s="24"/>
      <c r="O1180" s="24"/>
      <c r="P1180" s="24"/>
      <c r="Q1180" s="24"/>
      <c r="R1180" s="271"/>
      <c r="S1180" s="182" t="str">
        <f t="shared" ca="1" si="74"/>
        <v/>
      </c>
      <c r="T1180" s="272">
        <f t="shared" ca="1" si="75"/>
        <v>0</v>
      </c>
      <c r="U1180" s="184"/>
      <c r="V1180" s="277"/>
    </row>
    <row r="1181" spans="1:22" x14ac:dyDescent="0.3">
      <c r="A1181" s="55">
        <f t="shared" si="76"/>
        <v>1163</v>
      </c>
      <c r="B1181" s="23"/>
      <c r="C1181" s="23"/>
      <c r="D1181" s="23"/>
      <c r="E1181" s="35"/>
      <c r="F1181" s="23"/>
      <c r="G1181" s="23"/>
      <c r="H1181" s="23"/>
      <c r="I1181" s="23"/>
      <c r="J1181" s="23"/>
      <c r="K1181" s="23"/>
      <c r="L1181" s="23"/>
      <c r="M1181" s="149"/>
      <c r="N1181" s="24"/>
      <c r="O1181" s="24"/>
      <c r="P1181" s="24"/>
      <c r="Q1181" s="24"/>
      <c r="R1181" s="271"/>
      <c r="S1181" s="182" t="str">
        <f t="shared" ca="1" si="74"/>
        <v/>
      </c>
      <c r="T1181" s="272">
        <f t="shared" ca="1" si="75"/>
        <v>0</v>
      </c>
      <c r="U1181" s="184"/>
      <c r="V1181" s="277"/>
    </row>
    <row r="1182" spans="1:22" x14ac:dyDescent="0.3">
      <c r="A1182" s="55">
        <f t="shared" si="76"/>
        <v>1164</v>
      </c>
      <c r="B1182" s="23"/>
      <c r="C1182" s="23"/>
      <c r="D1182" s="23"/>
      <c r="E1182" s="35"/>
      <c r="F1182" s="23"/>
      <c r="G1182" s="23"/>
      <c r="H1182" s="23"/>
      <c r="I1182" s="23"/>
      <c r="J1182" s="23"/>
      <c r="K1182" s="23"/>
      <c r="L1182" s="23"/>
      <c r="M1182" s="149"/>
      <c r="N1182" s="24"/>
      <c r="O1182" s="24"/>
      <c r="P1182" s="24"/>
      <c r="Q1182" s="24"/>
      <c r="R1182" s="271"/>
      <c r="S1182" s="182" t="str">
        <f t="shared" ca="1" si="74"/>
        <v/>
      </c>
      <c r="T1182" s="272">
        <f t="shared" ca="1" si="75"/>
        <v>0</v>
      </c>
      <c r="U1182" s="184"/>
      <c r="V1182" s="277"/>
    </row>
    <row r="1183" spans="1:22" x14ac:dyDescent="0.3">
      <c r="A1183" s="55">
        <f t="shared" si="76"/>
        <v>1165</v>
      </c>
      <c r="B1183" s="23"/>
      <c r="C1183" s="23"/>
      <c r="D1183" s="23"/>
      <c r="E1183" s="35"/>
      <c r="F1183" s="23"/>
      <c r="G1183" s="23"/>
      <c r="H1183" s="23"/>
      <c r="I1183" s="23"/>
      <c r="J1183" s="23"/>
      <c r="K1183" s="23"/>
      <c r="L1183" s="23"/>
      <c r="M1183" s="149"/>
      <c r="N1183" s="24"/>
      <c r="O1183" s="24"/>
      <c r="P1183" s="24"/>
      <c r="Q1183" s="24"/>
      <c r="R1183" s="271"/>
      <c r="S1183" s="182" t="str">
        <f t="shared" ca="1" si="74"/>
        <v/>
      </c>
      <c r="T1183" s="272">
        <f t="shared" ca="1" si="75"/>
        <v>0</v>
      </c>
      <c r="U1183" s="184"/>
      <c r="V1183" s="277"/>
    </row>
    <row r="1184" spans="1:22" x14ac:dyDescent="0.3">
      <c r="A1184" s="55">
        <f t="shared" si="76"/>
        <v>1166</v>
      </c>
      <c r="B1184" s="23"/>
      <c r="C1184" s="23"/>
      <c r="D1184" s="23"/>
      <c r="E1184" s="35"/>
      <c r="F1184" s="23"/>
      <c r="G1184" s="23"/>
      <c r="H1184" s="23"/>
      <c r="I1184" s="23"/>
      <c r="J1184" s="23"/>
      <c r="K1184" s="23"/>
      <c r="L1184" s="23"/>
      <c r="M1184" s="149"/>
      <c r="N1184" s="24"/>
      <c r="O1184" s="24"/>
      <c r="P1184" s="24"/>
      <c r="Q1184" s="24"/>
      <c r="R1184" s="271"/>
      <c r="S1184" s="182" t="str">
        <f t="shared" ca="1" si="74"/>
        <v/>
      </c>
      <c r="T1184" s="272">
        <f t="shared" ca="1" si="75"/>
        <v>0</v>
      </c>
      <c r="U1184" s="184"/>
      <c r="V1184" s="277"/>
    </row>
    <row r="1185" spans="1:22" x14ac:dyDescent="0.3">
      <c r="A1185" s="55">
        <f t="shared" si="76"/>
        <v>1167</v>
      </c>
      <c r="B1185" s="23"/>
      <c r="C1185" s="23"/>
      <c r="D1185" s="23"/>
      <c r="E1185" s="35"/>
      <c r="F1185" s="23"/>
      <c r="G1185" s="23"/>
      <c r="H1185" s="23"/>
      <c r="I1185" s="23"/>
      <c r="J1185" s="23"/>
      <c r="K1185" s="23"/>
      <c r="L1185" s="23"/>
      <c r="M1185" s="149"/>
      <c r="N1185" s="24"/>
      <c r="O1185" s="24"/>
      <c r="P1185" s="24"/>
      <c r="Q1185" s="24"/>
      <c r="R1185" s="271"/>
      <c r="S1185" s="182" t="str">
        <f t="shared" ca="1" si="74"/>
        <v/>
      </c>
      <c r="T1185" s="272">
        <f t="shared" ca="1" si="75"/>
        <v>0</v>
      </c>
      <c r="U1185" s="184"/>
      <c r="V1185" s="277"/>
    </row>
    <row r="1186" spans="1:22" x14ac:dyDescent="0.3">
      <c r="A1186" s="55">
        <f t="shared" si="76"/>
        <v>1168</v>
      </c>
      <c r="B1186" s="23"/>
      <c r="C1186" s="23"/>
      <c r="D1186" s="23"/>
      <c r="E1186" s="35"/>
      <c r="F1186" s="23"/>
      <c r="G1186" s="23"/>
      <c r="H1186" s="23"/>
      <c r="I1186" s="23"/>
      <c r="J1186" s="23"/>
      <c r="K1186" s="23"/>
      <c r="L1186" s="23"/>
      <c r="M1186" s="149"/>
      <c r="N1186" s="24"/>
      <c r="O1186" s="24"/>
      <c r="P1186" s="24"/>
      <c r="Q1186" s="24"/>
      <c r="R1186" s="271"/>
      <c r="S1186" s="182" t="str">
        <f t="shared" ca="1" si="74"/>
        <v/>
      </c>
      <c r="T1186" s="272">
        <f t="shared" ca="1" si="75"/>
        <v>0</v>
      </c>
      <c r="U1186" s="184"/>
      <c r="V1186" s="277"/>
    </row>
    <row r="1187" spans="1:22" x14ac:dyDescent="0.3">
      <c r="A1187" s="55">
        <f t="shared" si="76"/>
        <v>1169</v>
      </c>
      <c r="B1187" s="23"/>
      <c r="C1187" s="23"/>
      <c r="D1187" s="23"/>
      <c r="E1187" s="35"/>
      <c r="F1187" s="23"/>
      <c r="G1187" s="23"/>
      <c r="H1187" s="23"/>
      <c r="I1187" s="23"/>
      <c r="J1187" s="23"/>
      <c r="K1187" s="23"/>
      <c r="L1187" s="23"/>
      <c r="M1187" s="149"/>
      <c r="N1187" s="24"/>
      <c r="O1187" s="24"/>
      <c r="P1187" s="24"/>
      <c r="Q1187" s="24"/>
      <c r="R1187" s="271"/>
      <c r="S1187" s="182" t="str">
        <f t="shared" ca="1" si="74"/>
        <v/>
      </c>
      <c r="T1187" s="272">
        <f t="shared" ca="1" si="75"/>
        <v>0</v>
      </c>
      <c r="U1187" s="184"/>
      <c r="V1187" s="277"/>
    </row>
    <row r="1188" spans="1:22" x14ac:dyDescent="0.3">
      <c r="A1188" s="55">
        <f t="shared" si="76"/>
        <v>1170</v>
      </c>
      <c r="B1188" s="23"/>
      <c r="C1188" s="23"/>
      <c r="D1188" s="23"/>
      <c r="E1188" s="35"/>
      <c r="F1188" s="23"/>
      <c r="G1188" s="23"/>
      <c r="H1188" s="23"/>
      <c r="I1188" s="23"/>
      <c r="J1188" s="23"/>
      <c r="K1188" s="23"/>
      <c r="L1188" s="23"/>
      <c r="M1188" s="149"/>
      <c r="N1188" s="24"/>
      <c r="O1188" s="24"/>
      <c r="P1188" s="24"/>
      <c r="Q1188" s="24"/>
      <c r="R1188" s="271"/>
      <c r="S1188" s="182" t="str">
        <f t="shared" ca="1" si="74"/>
        <v/>
      </c>
      <c r="T1188" s="272">
        <f t="shared" ca="1" si="75"/>
        <v>0</v>
      </c>
      <c r="U1188" s="184"/>
      <c r="V1188" s="277"/>
    </row>
    <row r="1189" spans="1:22" x14ac:dyDescent="0.3">
      <c r="A1189" s="55">
        <f t="shared" si="76"/>
        <v>1171</v>
      </c>
      <c r="B1189" s="23"/>
      <c r="C1189" s="23"/>
      <c r="D1189" s="23"/>
      <c r="E1189" s="35"/>
      <c r="F1189" s="23"/>
      <c r="G1189" s="23"/>
      <c r="H1189" s="23"/>
      <c r="I1189" s="23"/>
      <c r="J1189" s="23"/>
      <c r="K1189" s="23"/>
      <c r="L1189" s="23"/>
      <c r="M1189" s="149"/>
      <c r="N1189" s="24"/>
      <c r="O1189" s="24"/>
      <c r="P1189" s="24"/>
      <c r="Q1189" s="24"/>
      <c r="R1189" s="271"/>
      <c r="S1189" s="182" t="str">
        <f t="shared" ca="1" si="74"/>
        <v/>
      </c>
      <c r="T1189" s="272">
        <f t="shared" ca="1" si="75"/>
        <v>0</v>
      </c>
      <c r="U1189" s="184"/>
      <c r="V1189" s="277"/>
    </row>
    <row r="1190" spans="1:22" x14ac:dyDescent="0.3">
      <c r="A1190" s="55">
        <f t="shared" si="76"/>
        <v>1172</v>
      </c>
      <c r="B1190" s="23"/>
      <c r="C1190" s="23"/>
      <c r="D1190" s="23"/>
      <c r="E1190" s="35"/>
      <c r="F1190" s="23"/>
      <c r="G1190" s="23"/>
      <c r="H1190" s="23"/>
      <c r="I1190" s="23"/>
      <c r="J1190" s="23"/>
      <c r="K1190" s="23"/>
      <c r="L1190" s="23"/>
      <c r="M1190" s="149"/>
      <c r="N1190" s="24"/>
      <c r="O1190" s="24"/>
      <c r="P1190" s="24"/>
      <c r="Q1190" s="24"/>
      <c r="R1190" s="271"/>
      <c r="S1190" s="182" t="str">
        <f t="shared" ca="1" si="74"/>
        <v/>
      </c>
      <c r="T1190" s="272">
        <f t="shared" ca="1" si="75"/>
        <v>0</v>
      </c>
      <c r="U1190" s="184"/>
      <c r="V1190" s="277"/>
    </row>
    <row r="1191" spans="1:22" x14ac:dyDescent="0.3">
      <c r="A1191" s="55">
        <f t="shared" si="76"/>
        <v>1173</v>
      </c>
      <c r="B1191" s="23"/>
      <c r="C1191" s="23"/>
      <c r="D1191" s="23"/>
      <c r="E1191" s="35"/>
      <c r="F1191" s="23"/>
      <c r="G1191" s="23"/>
      <c r="H1191" s="23"/>
      <c r="I1191" s="23"/>
      <c r="J1191" s="23"/>
      <c r="K1191" s="23"/>
      <c r="L1191" s="23"/>
      <c r="M1191" s="149"/>
      <c r="N1191" s="24"/>
      <c r="O1191" s="24"/>
      <c r="P1191" s="24"/>
      <c r="Q1191" s="24"/>
      <c r="R1191" s="271"/>
      <c r="S1191" s="182" t="str">
        <f t="shared" ca="1" si="74"/>
        <v/>
      </c>
      <c r="T1191" s="272">
        <f t="shared" ca="1" si="75"/>
        <v>0</v>
      </c>
      <c r="U1191" s="184"/>
      <c r="V1191" s="277"/>
    </row>
    <row r="1192" spans="1:22" x14ac:dyDescent="0.3">
      <c r="A1192" s="55">
        <f t="shared" si="76"/>
        <v>1174</v>
      </c>
      <c r="B1192" s="23"/>
      <c r="C1192" s="23"/>
      <c r="D1192" s="23"/>
      <c r="E1192" s="35"/>
      <c r="F1192" s="23"/>
      <c r="G1192" s="23"/>
      <c r="H1192" s="23"/>
      <c r="I1192" s="23"/>
      <c r="J1192" s="23"/>
      <c r="K1192" s="23"/>
      <c r="L1192" s="23"/>
      <c r="M1192" s="149"/>
      <c r="N1192" s="24"/>
      <c r="O1192" s="24"/>
      <c r="P1192" s="24"/>
      <c r="Q1192" s="24"/>
      <c r="R1192" s="271"/>
      <c r="S1192" s="182" t="str">
        <f t="shared" ca="1" si="74"/>
        <v/>
      </c>
      <c r="T1192" s="272">
        <f t="shared" ca="1" si="75"/>
        <v>0</v>
      </c>
      <c r="U1192" s="184"/>
      <c r="V1192" s="277"/>
    </row>
    <row r="1193" spans="1:22" x14ac:dyDescent="0.3">
      <c r="A1193" s="55">
        <f t="shared" si="76"/>
        <v>1175</v>
      </c>
      <c r="B1193" s="23"/>
      <c r="C1193" s="23"/>
      <c r="D1193" s="23"/>
      <c r="E1193" s="35"/>
      <c r="F1193" s="23"/>
      <c r="G1193" s="23"/>
      <c r="H1193" s="23"/>
      <c r="I1193" s="23"/>
      <c r="J1193" s="23"/>
      <c r="K1193" s="23"/>
      <c r="L1193" s="23"/>
      <c r="M1193" s="149"/>
      <c r="N1193" s="24"/>
      <c r="O1193" s="24"/>
      <c r="P1193" s="24"/>
      <c r="Q1193" s="24"/>
      <c r="R1193" s="271"/>
      <c r="S1193" s="182" t="str">
        <f t="shared" ca="1" si="74"/>
        <v/>
      </c>
      <c r="T1193" s="272">
        <f t="shared" ca="1" si="75"/>
        <v>0</v>
      </c>
      <c r="U1193" s="184"/>
      <c r="V1193" s="277"/>
    </row>
    <row r="1194" spans="1:22" x14ac:dyDescent="0.3">
      <c r="A1194" s="55">
        <f t="shared" si="76"/>
        <v>1176</v>
      </c>
      <c r="B1194" s="23"/>
      <c r="C1194" s="23"/>
      <c r="D1194" s="23"/>
      <c r="E1194" s="35"/>
      <c r="F1194" s="23"/>
      <c r="G1194" s="23"/>
      <c r="H1194" s="23"/>
      <c r="I1194" s="23"/>
      <c r="J1194" s="23"/>
      <c r="K1194" s="23"/>
      <c r="L1194" s="23"/>
      <c r="M1194" s="149"/>
      <c r="N1194" s="24"/>
      <c r="O1194" s="24"/>
      <c r="P1194" s="24"/>
      <c r="Q1194" s="24"/>
      <c r="R1194" s="271"/>
      <c r="S1194" s="182" t="str">
        <f t="shared" ca="1" si="74"/>
        <v/>
      </c>
      <c r="T1194" s="272">
        <f t="shared" ca="1" si="75"/>
        <v>0</v>
      </c>
      <c r="U1194" s="184"/>
      <c r="V1194" s="277"/>
    </row>
    <row r="1195" spans="1:22" x14ac:dyDescent="0.3">
      <c r="A1195" s="55">
        <f t="shared" si="76"/>
        <v>1177</v>
      </c>
      <c r="B1195" s="23"/>
      <c r="C1195" s="23"/>
      <c r="D1195" s="23"/>
      <c r="E1195" s="35"/>
      <c r="F1195" s="23"/>
      <c r="G1195" s="23"/>
      <c r="H1195" s="23"/>
      <c r="I1195" s="23"/>
      <c r="J1195" s="23"/>
      <c r="K1195" s="23"/>
      <c r="L1195" s="23"/>
      <c r="M1195" s="149"/>
      <c r="N1195" s="24"/>
      <c r="O1195" s="24"/>
      <c r="P1195" s="24"/>
      <c r="Q1195" s="24"/>
      <c r="R1195" s="271"/>
      <c r="S1195" s="182" t="str">
        <f t="shared" ca="1" si="74"/>
        <v/>
      </c>
      <c r="T1195" s="272">
        <f t="shared" ca="1" si="75"/>
        <v>0</v>
      </c>
      <c r="U1195" s="184"/>
      <c r="V1195" s="277"/>
    </row>
    <row r="1196" spans="1:22" x14ac:dyDescent="0.3">
      <c r="A1196" s="55">
        <f t="shared" si="76"/>
        <v>1178</v>
      </c>
      <c r="B1196" s="23"/>
      <c r="C1196" s="23"/>
      <c r="D1196" s="23"/>
      <c r="E1196" s="35"/>
      <c r="F1196" s="23"/>
      <c r="G1196" s="23"/>
      <c r="H1196" s="23"/>
      <c r="I1196" s="23"/>
      <c r="J1196" s="23"/>
      <c r="K1196" s="23"/>
      <c r="L1196" s="23"/>
      <c r="M1196" s="149"/>
      <c r="N1196" s="24"/>
      <c r="O1196" s="24"/>
      <c r="P1196" s="24"/>
      <c r="Q1196" s="24"/>
      <c r="R1196" s="271"/>
      <c r="S1196" s="182" t="str">
        <f t="shared" ca="1" si="74"/>
        <v/>
      </c>
      <c r="T1196" s="272">
        <f t="shared" ca="1" si="75"/>
        <v>0</v>
      </c>
      <c r="U1196" s="184"/>
      <c r="V1196" s="277"/>
    </row>
    <row r="1197" spans="1:22" x14ac:dyDescent="0.3">
      <c r="A1197" s="55">
        <f t="shared" si="76"/>
        <v>1179</v>
      </c>
      <c r="B1197" s="23"/>
      <c r="C1197" s="23"/>
      <c r="D1197" s="23"/>
      <c r="E1197" s="35"/>
      <c r="F1197" s="23"/>
      <c r="G1197" s="23"/>
      <c r="H1197" s="23"/>
      <c r="I1197" s="23"/>
      <c r="J1197" s="23"/>
      <c r="K1197" s="23"/>
      <c r="L1197" s="23"/>
      <c r="M1197" s="149"/>
      <c r="N1197" s="24"/>
      <c r="O1197" s="24"/>
      <c r="P1197" s="24"/>
      <c r="Q1197" s="24"/>
      <c r="R1197" s="271"/>
      <c r="S1197" s="182" t="str">
        <f t="shared" ca="1" si="74"/>
        <v/>
      </c>
      <c r="T1197" s="272">
        <f t="shared" ca="1" si="75"/>
        <v>0</v>
      </c>
      <c r="U1197" s="184"/>
      <c r="V1197" s="277"/>
    </row>
    <row r="1198" spans="1:22" x14ac:dyDescent="0.3">
      <c r="A1198" s="55">
        <f t="shared" si="76"/>
        <v>1180</v>
      </c>
      <c r="B1198" s="23"/>
      <c r="C1198" s="23"/>
      <c r="D1198" s="23"/>
      <c r="E1198" s="35"/>
      <c r="F1198" s="23"/>
      <c r="G1198" s="23"/>
      <c r="H1198" s="23"/>
      <c r="I1198" s="23"/>
      <c r="J1198" s="23"/>
      <c r="K1198" s="23"/>
      <c r="L1198" s="23"/>
      <c r="M1198" s="149"/>
      <c r="N1198" s="24"/>
      <c r="O1198" s="24"/>
      <c r="P1198" s="24"/>
      <c r="Q1198" s="24"/>
      <c r="R1198" s="271"/>
      <c r="S1198" s="182" t="str">
        <f t="shared" ca="1" si="74"/>
        <v/>
      </c>
      <c r="T1198" s="272">
        <f t="shared" ca="1" si="75"/>
        <v>0</v>
      </c>
      <c r="U1198" s="184"/>
      <c r="V1198" s="277"/>
    </row>
    <row r="1199" spans="1:22" x14ac:dyDescent="0.3">
      <c r="A1199" s="55">
        <f t="shared" si="76"/>
        <v>1181</v>
      </c>
      <c r="B1199" s="23"/>
      <c r="C1199" s="23"/>
      <c r="D1199" s="23"/>
      <c r="E1199" s="35"/>
      <c r="F1199" s="23"/>
      <c r="G1199" s="23"/>
      <c r="H1199" s="23"/>
      <c r="I1199" s="23"/>
      <c r="J1199" s="23"/>
      <c r="K1199" s="23"/>
      <c r="L1199" s="23"/>
      <c r="M1199" s="149"/>
      <c r="N1199" s="24"/>
      <c r="O1199" s="24"/>
      <c r="P1199" s="24"/>
      <c r="Q1199" s="24"/>
      <c r="R1199" s="271"/>
      <c r="S1199" s="182" t="str">
        <f t="shared" ca="1" si="74"/>
        <v/>
      </c>
      <c r="T1199" s="272">
        <f t="shared" ca="1" si="75"/>
        <v>0</v>
      </c>
      <c r="U1199" s="184"/>
      <c r="V1199" s="277"/>
    </row>
    <row r="1200" spans="1:22" x14ac:dyDescent="0.3">
      <c r="A1200" s="55">
        <f t="shared" si="76"/>
        <v>1182</v>
      </c>
      <c r="B1200" s="23"/>
      <c r="C1200" s="23"/>
      <c r="D1200" s="23"/>
      <c r="E1200" s="35"/>
      <c r="F1200" s="23"/>
      <c r="G1200" s="23"/>
      <c r="H1200" s="23"/>
      <c r="I1200" s="23"/>
      <c r="J1200" s="23"/>
      <c r="K1200" s="23"/>
      <c r="L1200" s="23"/>
      <c r="M1200" s="149"/>
      <c r="N1200" s="24"/>
      <c r="O1200" s="24"/>
      <c r="P1200" s="24"/>
      <c r="Q1200" s="24"/>
      <c r="R1200" s="271"/>
      <c r="S1200" s="182" t="str">
        <f t="shared" ca="1" si="74"/>
        <v/>
      </c>
      <c r="T1200" s="272">
        <f t="shared" ca="1" si="75"/>
        <v>0</v>
      </c>
      <c r="U1200" s="184"/>
      <c r="V1200" s="277"/>
    </row>
    <row r="1201" spans="1:22" x14ac:dyDescent="0.3">
      <c r="A1201" s="55">
        <f t="shared" si="76"/>
        <v>1183</v>
      </c>
      <c r="B1201" s="23"/>
      <c r="C1201" s="23"/>
      <c r="D1201" s="23"/>
      <c r="E1201" s="35"/>
      <c r="F1201" s="23"/>
      <c r="G1201" s="23"/>
      <c r="H1201" s="23"/>
      <c r="I1201" s="23"/>
      <c r="J1201" s="23"/>
      <c r="K1201" s="23"/>
      <c r="L1201" s="23"/>
      <c r="M1201" s="149"/>
      <c r="N1201" s="24"/>
      <c r="O1201" s="24"/>
      <c r="P1201" s="24"/>
      <c r="Q1201" s="24"/>
      <c r="R1201" s="271"/>
      <c r="S1201" s="182" t="str">
        <f t="shared" ca="1" si="74"/>
        <v/>
      </c>
      <c r="T1201" s="272">
        <f t="shared" ca="1" si="75"/>
        <v>0</v>
      </c>
      <c r="U1201" s="184"/>
      <c r="V1201" s="277"/>
    </row>
    <row r="1202" spans="1:22" x14ac:dyDescent="0.3">
      <c r="A1202" s="55">
        <f t="shared" si="76"/>
        <v>1184</v>
      </c>
      <c r="B1202" s="23"/>
      <c r="C1202" s="23"/>
      <c r="D1202" s="23"/>
      <c r="E1202" s="35"/>
      <c r="F1202" s="23"/>
      <c r="G1202" s="23"/>
      <c r="H1202" s="23"/>
      <c r="I1202" s="23"/>
      <c r="J1202" s="23"/>
      <c r="K1202" s="23"/>
      <c r="L1202" s="23"/>
      <c r="M1202" s="149"/>
      <c r="N1202" s="24"/>
      <c r="O1202" s="24"/>
      <c r="P1202" s="24"/>
      <c r="Q1202" s="24"/>
      <c r="R1202" s="271"/>
      <c r="S1202" s="182" t="str">
        <f t="shared" ca="1" si="74"/>
        <v/>
      </c>
      <c r="T1202" s="272">
        <f t="shared" ca="1" si="75"/>
        <v>0</v>
      </c>
      <c r="U1202" s="184"/>
      <c r="V1202" s="277"/>
    </row>
    <row r="1203" spans="1:22" x14ac:dyDescent="0.3">
      <c r="A1203" s="55">
        <f t="shared" si="76"/>
        <v>1185</v>
      </c>
      <c r="B1203" s="23"/>
      <c r="C1203" s="23"/>
      <c r="D1203" s="23"/>
      <c r="E1203" s="35"/>
      <c r="F1203" s="23"/>
      <c r="G1203" s="23"/>
      <c r="H1203" s="23"/>
      <c r="I1203" s="23"/>
      <c r="J1203" s="23"/>
      <c r="K1203" s="23"/>
      <c r="L1203" s="23"/>
      <c r="M1203" s="149"/>
      <c r="N1203" s="24"/>
      <c r="O1203" s="24"/>
      <c r="P1203" s="24"/>
      <c r="Q1203" s="24"/>
      <c r="R1203" s="271"/>
      <c r="S1203" s="182" t="str">
        <f t="shared" ca="1" si="74"/>
        <v/>
      </c>
      <c r="T1203" s="272">
        <f t="shared" ca="1" si="75"/>
        <v>0</v>
      </c>
      <c r="U1203" s="184"/>
      <c r="V1203" s="277"/>
    </row>
    <row r="1204" spans="1:22" x14ac:dyDescent="0.3">
      <c r="A1204" s="55">
        <f t="shared" si="76"/>
        <v>1186</v>
      </c>
      <c r="B1204" s="23"/>
      <c r="C1204" s="23"/>
      <c r="D1204" s="23"/>
      <c r="E1204" s="35"/>
      <c r="F1204" s="23"/>
      <c r="G1204" s="23"/>
      <c r="H1204" s="23"/>
      <c r="I1204" s="23"/>
      <c r="J1204" s="23"/>
      <c r="K1204" s="23"/>
      <c r="L1204" s="23"/>
      <c r="M1204" s="149"/>
      <c r="N1204" s="24"/>
      <c r="O1204" s="24"/>
      <c r="P1204" s="24"/>
      <c r="Q1204" s="24"/>
      <c r="R1204" s="271"/>
      <c r="S1204" s="182" t="str">
        <f t="shared" ca="1" si="74"/>
        <v/>
      </c>
      <c r="T1204" s="272">
        <f t="shared" ca="1" si="75"/>
        <v>0</v>
      </c>
      <c r="U1204" s="184"/>
      <c r="V1204" s="277"/>
    </row>
    <row r="1205" spans="1:22" x14ac:dyDescent="0.3">
      <c r="A1205" s="55">
        <f t="shared" si="76"/>
        <v>1187</v>
      </c>
      <c r="B1205" s="23"/>
      <c r="C1205" s="23"/>
      <c r="D1205" s="23"/>
      <c r="E1205" s="35"/>
      <c r="F1205" s="23"/>
      <c r="G1205" s="23"/>
      <c r="H1205" s="23"/>
      <c r="I1205" s="23"/>
      <c r="J1205" s="23"/>
      <c r="K1205" s="23"/>
      <c r="L1205" s="23"/>
      <c r="M1205" s="149"/>
      <c r="N1205" s="24"/>
      <c r="O1205" s="24"/>
      <c r="P1205" s="24"/>
      <c r="Q1205" s="24"/>
      <c r="R1205" s="271"/>
      <c r="S1205" s="182" t="str">
        <f t="shared" ca="1" si="74"/>
        <v/>
      </c>
      <c r="T1205" s="272">
        <f t="shared" ca="1" si="75"/>
        <v>0</v>
      </c>
      <c r="U1205" s="184"/>
      <c r="V1205" s="277"/>
    </row>
    <row r="1206" spans="1:22" x14ac:dyDescent="0.3">
      <c r="A1206" s="55">
        <f t="shared" si="76"/>
        <v>1188</v>
      </c>
      <c r="B1206" s="23"/>
      <c r="C1206" s="23"/>
      <c r="D1206" s="23"/>
      <c r="E1206" s="35"/>
      <c r="F1206" s="23"/>
      <c r="G1206" s="23"/>
      <c r="H1206" s="23"/>
      <c r="I1206" s="23"/>
      <c r="J1206" s="23"/>
      <c r="K1206" s="23"/>
      <c r="L1206" s="23"/>
      <c r="M1206" s="149"/>
      <c r="N1206" s="24"/>
      <c r="O1206" s="24"/>
      <c r="P1206" s="24"/>
      <c r="Q1206" s="24"/>
      <c r="R1206" s="271"/>
      <c r="S1206" s="182" t="str">
        <f t="shared" ca="1" si="74"/>
        <v/>
      </c>
      <c r="T1206" s="272">
        <f t="shared" ca="1" si="75"/>
        <v>0</v>
      </c>
      <c r="U1206" s="184"/>
      <c r="V1206" s="277"/>
    </row>
    <row r="1207" spans="1:22" x14ac:dyDescent="0.3">
      <c r="A1207" s="55">
        <f t="shared" si="76"/>
        <v>1189</v>
      </c>
      <c r="B1207" s="23"/>
      <c r="C1207" s="23"/>
      <c r="D1207" s="23"/>
      <c r="E1207" s="35"/>
      <c r="F1207" s="23"/>
      <c r="G1207" s="23"/>
      <c r="H1207" s="23"/>
      <c r="I1207" s="23"/>
      <c r="J1207" s="23"/>
      <c r="K1207" s="23"/>
      <c r="L1207" s="23"/>
      <c r="M1207" s="149"/>
      <c r="N1207" s="24"/>
      <c r="O1207" s="24"/>
      <c r="P1207" s="24"/>
      <c r="Q1207" s="24"/>
      <c r="R1207" s="271"/>
      <c r="S1207" s="182" t="str">
        <f t="shared" ca="1" si="74"/>
        <v/>
      </c>
      <c r="T1207" s="272">
        <f t="shared" ca="1" si="75"/>
        <v>0</v>
      </c>
      <c r="U1207" s="184"/>
      <c r="V1207" s="277"/>
    </row>
    <row r="1208" spans="1:22" x14ac:dyDescent="0.3">
      <c r="A1208" s="55">
        <f t="shared" si="76"/>
        <v>1190</v>
      </c>
      <c r="B1208" s="23"/>
      <c r="C1208" s="23"/>
      <c r="D1208" s="23"/>
      <c r="E1208" s="35"/>
      <c r="F1208" s="23"/>
      <c r="G1208" s="23"/>
      <c r="H1208" s="23"/>
      <c r="I1208" s="23"/>
      <c r="J1208" s="23"/>
      <c r="K1208" s="23"/>
      <c r="L1208" s="23"/>
      <c r="M1208" s="149"/>
      <c r="N1208" s="24"/>
      <c r="O1208" s="24"/>
      <c r="P1208" s="24"/>
      <c r="Q1208" s="24"/>
      <c r="R1208" s="271"/>
      <c r="S1208" s="182" t="str">
        <f t="shared" ca="1" si="74"/>
        <v/>
      </c>
      <c r="T1208" s="272">
        <f t="shared" ca="1" si="75"/>
        <v>0</v>
      </c>
      <c r="U1208" s="184"/>
      <c r="V1208" s="277"/>
    </row>
    <row r="1209" spans="1:22" x14ac:dyDescent="0.3">
      <c r="A1209" s="55">
        <f t="shared" si="76"/>
        <v>1191</v>
      </c>
      <c r="B1209" s="23"/>
      <c r="C1209" s="23"/>
      <c r="D1209" s="23"/>
      <c r="E1209" s="35"/>
      <c r="F1209" s="23"/>
      <c r="G1209" s="23"/>
      <c r="H1209" s="23"/>
      <c r="I1209" s="23"/>
      <c r="J1209" s="23"/>
      <c r="K1209" s="23"/>
      <c r="L1209" s="23"/>
      <c r="M1209" s="149"/>
      <c r="N1209" s="24"/>
      <c r="O1209" s="24"/>
      <c r="P1209" s="24"/>
      <c r="Q1209" s="24"/>
      <c r="R1209" s="271"/>
      <c r="S1209" s="182" t="str">
        <f t="shared" ca="1" si="74"/>
        <v/>
      </c>
      <c r="T1209" s="272">
        <f t="shared" ca="1" si="75"/>
        <v>0</v>
      </c>
      <c r="U1209" s="184"/>
      <c r="V1209" s="277"/>
    </row>
    <row r="1210" spans="1:22" x14ac:dyDescent="0.3">
      <c r="A1210" s="55">
        <f t="shared" si="76"/>
        <v>1192</v>
      </c>
      <c r="B1210" s="23"/>
      <c r="C1210" s="23"/>
      <c r="D1210" s="23"/>
      <c r="E1210" s="35"/>
      <c r="F1210" s="23"/>
      <c r="G1210" s="23"/>
      <c r="H1210" s="23"/>
      <c r="I1210" s="23"/>
      <c r="J1210" s="23"/>
      <c r="K1210" s="23"/>
      <c r="L1210" s="23"/>
      <c r="M1210" s="149"/>
      <c r="N1210" s="24"/>
      <c r="O1210" s="24"/>
      <c r="P1210" s="24"/>
      <c r="Q1210" s="24"/>
      <c r="R1210" s="271"/>
      <c r="S1210" s="182" t="str">
        <f t="shared" ca="1" si="74"/>
        <v/>
      </c>
      <c r="T1210" s="272">
        <f t="shared" ca="1" si="75"/>
        <v>0</v>
      </c>
      <c r="U1210" s="184"/>
      <c r="V1210" s="277"/>
    </row>
    <row r="1211" spans="1:22" x14ac:dyDescent="0.3">
      <c r="A1211" s="55">
        <f t="shared" si="76"/>
        <v>1193</v>
      </c>
      <c r="B1211" s="23"/>
      <c r="C1211" s="23"/>
      <c r="D1211" s="23"/>
      <c r="E1211" s="35"/>
      <c r="F1211" s="23"/>
      <c r="G1211" s="23"/>
      <c r="H1211" s="23"/>
      <c r="I1211" s="23"/>
      <c r="J1211" s="23"/>
      <c r="K1211" s="23"/>
      <c r="L1211" s="23"/>
      <c r="M1211" s="149"/>
      <c r="N1211" s="24"/>
      <c r="O1211" s="24"/>
      <c r="P1211" s="24"/>
      <c r="Q1211" s="24"/>
      <c r="R1211" s="271"/>
      <c r="S1211" s="182" t="str">
        <f t="shared" ca="1" si="74"/>
        <v/>
      </c>
      <c r="T1211" s="272">
        <f t="shared" ca="1" si="75"/>
        <v>0</v>
      </c>
      <c r="U1211" s="184"/>
      <c r="V1211" s="277"/>
    </row>
    <row r="1212" spans="1:22" x14ac:dyDescent="0.3">
      <c r="A1212" s="55">
        <f t="shared" si="76"/>
        <v>1194</v>
      </c>
      <c r="B1212" s="23"/>
      <c r="C1212" s="23"/>
      <c r="D1212" s="23"/>
      <c r="E1212" s="35"/>
      <c r="F1212" s="23"/>
      <c r="G1212" s="23"/>
      <c r="H1212" s="23"/>
      <c r="I1212" s="23"/>
      <c r="J1212" s="23"/>
      <c r="K1212" s="23"/>
      <c r="L1212" s="23"/>
      <c r="M1212" s="149"/>
      <c r="N1212" s="24"/>
      <c r="O1212" s="24"/>
      <c r="P1212" s="24"/>
      <c r="Q1212" s="24"/>
      <c r="R1212" s="271"/>
      <c r="S1212" s="182" t="str">
        <f t="shared" ca="1" si="74"/>
        <v/>
      </c>
      <c r="T1212" s="272">
        <f t="shared" ca="1" si="75"/>
        <v>0</v>
      </c>
      <c r="U1212" s="184"/>
      <c r="V1212" s="277"/>
    </row>
    <row r="1213" spans="1:22" x14ac:dyDescent="0.3">
      <c r="A1213" s="55">
        <f t="shared" si="76"/>
        <v>1195</v>
      </c>
      <c r="B1213" s="23"/>
      <c r="C1213" s="23"/>
      <c r="D1213" s="23"/>
      <c r="E1213" s="35"/>
      <c r="F1213" s="23"/>
      <c r="G1213" s="23"/>
      <c r="H1213" s="23"/>
      <c r="I1213" s="23"/>
      <c r="J1213" s="23"/>
      <c r="K1213" s="23"/>
      <c r="L1213" s="23"/>
      <c r="M1213" s="149"/>
      <c r="N1213" s="24"/>
      <c r="O1213" s="24"/>
      <c r="P1213" s="24"/>
      <c r="Q1213" s="24"/>
      <c r="R1213" s="271"/>
      <c r="S1213" s="182" t="str">
        <f t="shared" ca="1" si="74"/>
        <v/>
      </c>
      <c r="T1213" s="272">
        <f t="shared" ca="1" si="75"/>
        <v>0</v>
      </c>
      <c r="U1213" s="184"/>
      <c r="V1213" s="277"/>
    </row>
    <row r="1214" spans="1:22" x14ac:dyDescent="0.3">
      <c r="A1214" s="55">
        <f t="shared" si="76"/>
        <v>1196</v>
      </c>
      <c r="B1214" s="23"/>
      <c r="C1214" s="23"/>
      <c r="D1214" s="23"/>
      <c r="E1214" s="35"/>
      <c r="F1214" s="23"/>
      <c r="G1214" s="23"/>
      <c r="H1214" s="23"/>
      <c r="I1214" s="23"/>
      <c r="J1214" s="23"/>
      <c r="K1214" s="23"/>
      <c r="L1214" s="23"/>
      <c r="M1214" s="149"/>
      <c r="N1214" s="24"/>
      <c r="O1214" s="24"/>
      <c r="P1214" s="24"/>
      <c r="Q1214" s="24"/>
      <c r="R1214" s="271"/>
      <c r="S1214" s="182" t="str">
        <f t="shared" ca="1" si="74"/>
        <v/>
      </c>
      <c r="T1214" s="272">
        <f t="shared" ca="1" si="75"/>
        <v>0</v>
      </c>
      <c r="U1214" s="184"/>
      <c r="V1214" s="277"/>
    </row>
    <row r="1215" spans="1:22" x14ac:dyDescent="0.3">
      <c r="A1215" s="55">
        <f t="shared" si="76"/>
        <v>1197</v>
      </c>
      <c r="B1215" s="23"/>
      <c r="C1215" s="23"/>
      <c r="D1215" s="23"/>
      <c r="E1215" s="35"/>
      <c r="F1215" s="23"/>
      <c r="G1215" s="23"/>
      <c r="H1215" s="23"/>
      <c r="I1215" s="23"/>
      <c r="J1215" s="23"/>
      <c r="K1215" s="23"/>
      <c r="L1215" s="23"/>
      <c r="M1215" s="149"/>
      <c r="N1215" s="24"/>
      <c r="O1215" s="24"/>
      <c r="P1215" s="24"/>
      <c r="Q1215" s="24"/>
      <c r="R1215" s="271"/>
      <c r="S1215" s="182" t="str">
        <f t="shared" ca="1" si="74"/>
        <v/>
      </c>
      <c r="T1215" s="272">
        <f t="shared" ca="1" si="75"/>
        <v>0</v>
      </c>
      <c r="U1215" s="184"/>
      <c r="V1215" s="277"/>
    </row>
    <row r="1216" spans="1:22" x14ac:dyDescent="0.3">
      <c r="A1216" s="55">
        <f t="shared" si="76"/>
        <v>1198</v>
      </c>
      <c r="B1216" s="23"/>
      <c r="C1216" s="23"/>
      <c r="D1216" s="23"/>
      <c r="E1216" s="35"/>
      <c r="F1216" s="23"/>
      <c r="G1216" s="23"/>
      <c r="H1216" s="23"/>
      <c r="I1216" s="23"/>
      <c r="J1216" s="23"/>
      <c r="K1216" s="23"/>
      <c r="L1216" s="23"/>
      <c r="M1216" s="149"/>
      <c r="N1216" s="24"/>
      <c r="O1216" s="24"/>
      <c r="P1216" s="24"/>
      <c r="Q1216" s="24"/>
      <c r="R1216" s="271"/>
      <c r="S1216" s="182" t="str">
        <f t="shared" ca="1" si="74"/>
        <v/>
      </c>
      <c r="T1216" s="272">
        <f t="shared" ca="1" si="75"/>
        <v>0</v>
      </c>
      <c r="U1216" s="184"/>
      <c r="V1216" s="277"/>
    </row>
    <row r="1217" spans="1:22" x14ac:dyDescent="0.3">
      <c r="A1217" s="55">
        <f t="shared" si="76"/>
        <v>1199</v>
      </c>
      <c r="B1217" s="23"/>
      <c r="C1217" s="23"/>
      <c r="D1217" s="23"/>
      <c r="E1217" s="35"/>
      <c r="F1217" s="23"/>
      <c r="G1217" s="23"/>
      <c r="H1217" s="23"/>
      <c r="I1217" s="23"/>
      <c r="J1217" s="23"/>
      <c r="K1217" s="23"/>
      <c r="L1217" s="23"/>
      <c r="M1217" s="149"/>
      <c r="N1217" s="24"/>
      <c r="O1217" s="24"/>
      <c r="P1217" s="24"/>
      <c r="Q1217" s="24"/>
      <c r="R1217" s="271"/>
      <c r="S1217" s="182" t="str">
        <f t="shared" ca="1" si="74"/>
        <v/>
      </c>
      <c r="T1217" s="272">
        <f t="shared" ca="1" si="75"/>
        <v>0</v>
      </c>
      <c r="U1217" s="184"/>
      <c r="V1217" s="277"/>
    </row>
    <row r="1218" spans="1:22" x14ac:dyDescent="0.3">
      <c r="A1218" s="55">
        <f t="shared" si="76"/>
        <v>1200</v>
      </c>
      <c r="B1218" s="23"/>
      <c r="C1218" s="23"/>
      <c r="D1218" s="23"/>
      <c r="E1218" s="35"/>
      <c r="F1218" s="23"/>
      <c r="G1218" s="23"/>
      <c r="H1218" s="23"/>
      <c r="I1218" s="23"/>
      <c r="J1218" s="23"/>
      <c r="K1218" s="23"/>
      <c r="L1218" s="23"/>
      <c r="M1218" s="149"/>
      <c r="N1218" s="24"/>
      <c r="O1218" s="24"/>
      <c r="P1218" s="24"/>
      <c r="Q1218" s="24"/>
      <c r="R1218" s="271"/>
      <c r="S1218" s="182" t="str">
        <f t="shared" ca="1" si="74"/>
        <v/>
      </c>
      <c r="T1218" s="272">
        <f t="shared" ca="1" si="75"/>
        <v>0</v>
      </c>
      <c r="U1218" s="184"/>
      <c r="V1218" s="277"/>
    </row>
    <row r="1219" spans="1:22" x14ac:dyDescent="0.3">
      <c r="A1219" s="55">
        <f t="shared" si="76"/>
        <v>1201</v>
      </c>
      <c r="B1219" s="23"/>
      <c r="C1219" s="23"/>
      <c r="D1219" s="23"/>
      <c r="E1219" s="35"/>
      <c r="F1219" s="23"/>
      <c r="G1219" s="23"/>
      <c r="H1219" s="23"/>
      <c r="I1219" s="23"/>
      <c r="J1219" s="23"/>
      <c r="K1219" s="23"/>
      <c r="L1219" s="23"/>
      <c r="M1219" s="149"/>
      <c r="N1219" s="24"/>
      <c r="O1219" s="24"/>
      <c r="P1219" s="24"/>
      <c r="Q1219" s="24"/>
      <c r="R1219" s="271"/>
      <c r="S1219" s="182" t="str">
        <f t="shared" ca="1" si="74"/>
        <v/>
      </c>
      <c r="T1219" s="272">
        <f t="shared" ca="1" si="75"/>
        <v>0</v>
      </c>
      <c r="U1219" s="184"/>
      <c r="V1219" s="277"/>
    </row>
    <row r="1220" spans="1:22" x14ac:dyDescent="0.3">
      <c r="A1220" s="55">
        <f t="shared" si="76"/>
        <v>1202</v>
      </c>
      <c r="B1220" s="23"/>
      <c r="C1220" s="23"/>
      <c r="D1220" s="23"/>
      <c r="E1220" s="35"/>
      <c r="F1220" s="23"/>
      <c r="G1220" s="23"/>
      <c r="H1220" s="23"/>
      <c r="I1220" s="23"/>
      <c r="J1220" s="23"/>
      <c r="K1220" s="23"/>
      <c r="L1220" s="23"/>
      <c r="M1220" s="149"/>
      <c r="N1220" s="24"/>
      <c r="O1220" s="24"/>
      <c r="P1220" s="24"/>
      <c r="Q1220" s="24"/>
      <c r="R1220" s="271"/>
      <c r="S1220" s="182" t="str">
        <f t="shared" ca="1" si="74"/>
        <v/>
      </c>
      <c r="T1220" s="272">
        <f t="shared" ca="1" si="75"/>
        <v>0</v>
      </c>
      <c r="U1220" s="184"/>
      <c r="V1220" s="277"/>
    </row>
    <row r="1221" spans="1:22" x14ac:dyDescent="0.3">
      <c r="A1221" s="55">
        <f t="shared" si="76"/>
        <v>1203</v>
      </c>
      <c r="B1221" s="23"/>
      <c r="C1221" s="23"/>
      <c r="D1221" s="23"/>
      <c r="E1221" s="35"/>
      <c r="F1221" s="23"/>
      <c r="G1221" s="23"/>
      <c r="H1221" s="23"/>
      <c r="I1221" s="23"/>
      <c r="J1221" s="23"/>
      <c r="K1221" s="23"/>
      <c r="L1221" s="23"/>
      <c r="M1221" s="149"/>
      <c r="N1221" s="24"/>
      <c r="O1221" s="24"/>
      <c r="P1221" s="24"/>
      <c r="Q1221" s="24"/>
      <c r="R1221" s="271"/>
      <c r="S1221" s="182" t="str">
        <f t="shared" ca="1" si="74"/>
        <v/>
      </c>
      <c r="T1221" s="272">
        <f t="shared" ca="1" si="75"/>
        <v>0</v>
      </c>
      <c r="U1221" s="184"/>
      <c r="V1221" s="277"/>
    </row>
    <row r="1222" spans="1:22" x14ac:dyDescent="0.3">
      <c r="A1222" s="55">
        <f t="shared" si="76"/>
        <v>1204</v>
      </c>
      <c r="B1222" s="23"/>
      <c r="C1222" s="23"/>
      <c r="D1222" s="23"/>
      <c r="E1222" s="35"/>
      <c r="F1222" s="23"/>
      <c r="G1222" s="23"/>
      <c r="H1222" s="23"/>
      <c r="I1222" s="23"/>
      <c r="J1222" s="23"/>
      <c r="K1222" s="23"/>
      <c r="L1222" s="23"/>
      <c r="M1222" s="149"/>
      <c r="N1222" s="24"/>
      <c r="O1222" s="24"/>
      <c r="P1222" s="24"/>
      <c r="Q1222" s="24"/>
      <c r="R1222" s="271"/>
      <c r="S1222" s="182" t="str">
        <f t="shared" ca="1" si="74"/>
        <v/>
      </c>
      <c r="T1222" s="272">
        <f t="shared" ca="1" si="75"/>
        <v>0</v>
      </c>
      <c r="U1222" s="184"/>
      <c r="V1222" s="277"/>
    </row>
    <row r="1223" spans="1:22" x14ac:dyDescent="0.3">
      <c r="A1223" s="55">
        <f t="shared" si="76"/>
        <v>1205</v>
      </c>
      <c r="B1223" s="23"/>
      <c r="C1223" s="23"/>
      <c r="D1223" s="23"/>
      <c r="E1223" s="35"/>
      <c r="F1223" s="23"/>
      <c r="G1223" s="23"/>
      <c r="H1223" s="23"/>
      <c r="I1223" s="23"/>
      <c r="J1223" s="23"/>
      <c r="K1223" s="23"/>
      <c r="L1223" s="23"/>
      <c r="M1223" s="149"/>
      <c r="N1223" s="24"/>
      <c r="O1223" s="24"/>
      <c r="P1223" s="24"/>
      <c r="Q1223" s="24"/>
      <c r="R1223" s="271"/>
      <c r="S1223" s="182" t="str">
        <f t="shared" ca="1" si="74"/>
        <v/>
      </c>
      <c r="T1223" s="272">
        <f t="shared" ca="1" si="75"/>
        <v>0</v>
      </c>
      <c r="U1223" s="184"/>
      <c r="V1223" s="277"/>
    </row>
    <row r="1224" spans="1:22" x14ac:dyDescent="0.3">
      <c r="A1224" s="55">
        <f t="shared" si="76"/>
        <v>1206</v>
      </c>
      <c r="B1224" s="23"/>
      <c r="C1224" s="23"/>
      <c r="D1224" s="23"/>
      <c r="E1224" s="35"/>
      <c r="F1224" s="23"/>
      <c r="G1224" s="23"/>
      <c r="H1224" s="23"/>
      <c r="I1224" s="23"/>
      <c r="J1224" s="23"/>
      <c r="K1224" s="23"/>
      <c r="L1224" s="23"/>
      <c r="M1224" s="149"/>
      <c r="N1224" s="24"/>
      <c r="O1224" s="24"/>
      <c r="P1224" s="24"/>
      <c r="Q1224" s="24"/>
      <c r="R1224" s="271"/>
      <c r="S1224" s="182" t="str">
        <f t="shared" ca="1" si="74"/>
        <v/>
      </c>
      <c r="T1224" s="272">
        <f t="shared" ca="1" si="75"/>
        <v>0</v>
      </c>
      <c r="U1224" s="184"/>
      <c r="V1224" s="277"/>
    </row>
    <row r="1225" spans="1:22" x14ac:dyDescent="0.3">
      <c r="A1225" s="55">
        <f t="shared" si="76"/>
        <v>1207</v>
      </c>
      <c r="B1225" s="23"/>
      <c r="C1225" s="23"/>
      <c r="D1225" s="23"/>
      <c r="E1225" s="35"/>
      <c r="F1225" s="23"/>
      <c r="G1225" s="23"/>
      <c r="H1225" s="23"/>
      <c r="I1225" s="23"/>
      <c r="J1225" s="23"/>
      <c r="K1225" s="23"/>
      <c r="L1225" s="23"/>
      <c r="M1225" s="149"/>
      <c r="N1225" s="24"/>
      <c r="O1225" s="24"/>
      <c r="P1225" s="24"/>
      <c r="Q1225" s="24"/>
      <c r="R1225" s="271"/>
      <c r="S1225" s="182" t="str">
        <f t="shared" ca="1" si="74"/>
        <v/>
      </c>
      <c r="T1225" s="272">
        <f t="shared" ca="1" si="75"/>
        <v>0</v>
      </c>
      <c r="U1225" s="184"/>
      <c r="V1225" s="277"/>
    </row>
    <row r="1226" spans="1:22" x14ac:dyDescent="0.3">
      <c r="A1226" s="55">
        <f t="shared" si="76"/>
        <v>1208</v>
      </c>
      <c r="B1226" s="23"/>
      <c r="C1226" s="23"/>
      <c r="D1226" s="23"/>
      <c r="E1226" s="35"/>
      <c r="F1226" s="23"/>
      <c r="G1226" s="23"/>
      <c r="H1226" s="23"/>
      <c r="I1226" s="23"/>
      <c r="J1226" s="23"/>
      <c r="K1226" s="23"/>
      <c r="L1226" s="23"/>
      <c r="M1226" s="149"/>
      <c r="N1226" s="24"/>
      <c r="O1226" s="24"/>
      <c r="P1226" s="24"/>
      <c r="Q1226" s="24"/>
      <c r="R1226" s="271"/>
      <c r="S1226" s="182" t="str">
        <f t="shared" ca="1" si="74"/>
        <v/>
      </c>
      <c r="T1226" s="272">
        <f t="shared" ca="1" si="75"/>
        <v>0</v>
      </c>
      <c r="U1226" s="184"/>
      <c r="V1226" s="277"/>
    </row>
    <row r="1227" spans="1:22" x14ac:dyDescent="0.3">
      <c r="A1227" s="55">
        <f t="shared" si="76"/>
        <v>1209</v>
      </c>
      <c r="B1227" s="23"/>
      <c r="C1227" s="23"/>
      <c r="D1227" s="23"/>
      <c r="E1227" s="35"/>
      <c r="F1227" s="23"/>
      <c r="G1227" s="23"/>
      <c r="H1227" s="23"/>
      <c r="I1227" s="23"/>
      <c r="J1227" s="23"/>
      <c r="K1227" s="23"/>
      <c r="L1227" s="23"/>
      <c r="M1227" s="149"/>
      <c r="N1227" s="24"/>
      <c r="O1227" s="24"/>
      <c r="P1227" s="24"/>
      <c r="Q1227" s="24"/>
      <c r="R1227" s="271"/>
      <c r="S1227" s="182" t="str">
        <f t="shared" ca="1" si="74"/>
        <v/>
      </c>
      <c r="T1227" s="272">
        <f t="shared" ca="1" si="75"/>
        <v>0</v>
      </c>
      <c r="U1227" s="184"/>
      <c r="V1227" s="277"/>
    </row>
    <row r="1228" spans="1:22" x14ac:dyDescent="0.3">
      <c r="A1228" s="55">
        <f t="shared" si="76"/>
        <v>1210</v>
      </c>
      <c r="B1228" s="23"/>
      <c r="C1228" s="23"/>
      <c r="D1228" s="23"/>
      <c r="E1228" s="35"/>
      <c r="F1228" s="23"/>
      <c r="G1228" s="23"/>
      <c r="H1228" s="23"/>
      <c r="I1228" s="23"/>
      <c r="J1228" s="23"/>
      <c r="K1228" s="23"/>
      <c r="L1228" s="23"/>
      <c r="M1228" s="149"/>
      <c r="N1228" s="24"/>
      <c r="O1228" s="24"/>
      <c r="P1228" s="24"/>
      <c r="Q1228" s="24"/>
      <c r="R1228" s="271"/>
      <c r="S1228" s="182" t="str">
        <f t="shared" ca="1" si="74"/>
        <v/>
      </c>
      <c r="T1228" s="272">
        <f t="shared" ca="1" si="75"/>
        <v>0</v>
      </c>
      <c r="U1228" s="184"/>
      <c r="V1228" s="277"/>
    </row>
    <row r="1229" spans="1:22" x14ac:dyDescent="0.3">
      <c r="A1229" s="55">
        <f t="shared" si="76"/>
        <v>1211</v>
      </c>
      <c r="B1229" s="23"/>
      <c r="C1229" s="23"/>
      <c r="D1229" s="23"/>
      <c r="E1229" s="35"/>
      <c r="F1229" s="23"/>
      <c r="G1229" s="23"/>
      <c r="H1229" s="23"/>
      <c r="I1229" s="23"/>
      <c r="J1229" s="23"/>
      <c r="K1229" s="23"/>
      <c r="L1229" s="23"/>
      <c r="M1229" s="149"/>
      <c r="N1229" s="24"/>
      <c r="O1229" s="24"/>
      <c r="P1229" s="24"/>
      <c r="Q1229" s="24"/>
      <c r="R1229" s="271"/>
      <c r="S1229" s="182" t="str">
        <f t="shared" ca="1" si="74"/>
        <v/>
      </c>
      <c r="T1229" s="272">
        <f t="shared" ca="1" si="75"/>
        <v>0</v>
      </c>
      <c r="U1229" s="184"/>
      <c r="V1229" s="277"/>
    </row>
    <row r="1230" spans="1:22" x14ac:dyDescent="0.3">
      <c r="A1230" s="55">
        <f t="shared" si="76"/>
        <v>1212</v>
      </c>
      <c r="B1230" s="23"/>
      <c r="C1230" s="23"/>
      <c r="D1230" s="23"/>
      <c r="E1230" s="35"/>
      <c r="F1230" s="23"/>
      <c r="G1230" s="23"/>
      <c r="H1230" s="23"/>
      <c r="I1230" s="23"/>
      <c r="J1230" s="23"/>
      <c r="K1230" s="23"/>
      <c r="L1230" s="23"/>
      <c r="M1230" s="149"/>
      <c r="N1230" s="24"/>
      <c r="O1230" s="24"/>
      <c r="P1230" s="24"/>
      <c r="Q1230" s="24"/>
      <c r="R1230" s="271"/>
      <c r="S1230" s="182" t="str">
        <f t="shared" ca="1" si="74"/>
        <v/>
      </c>
      <c r="T1230" s="272">
        <f t="shared" ca="1" si="75"/>
        <v>0</v>
      </c>
      <c r="U1230" s="184"/>
      <c r="V1230" s="277"/>
    </row>
    <row r="1231" spans="1:22" x14ac:dyDescent="0.3">
      <c r="A1231" s="55">
        <f t="shared" si="76"/>
        <v>1213</v>
      </c>
      <c r="B1231" s="23"/>
      <c r="C1231" s="23"/>
      <c r="D1231" s="23"/>
      <c r="E1231" s="35"/>
      <c r="F1231" s="23"/>
      <c r="G1231" s="23"/>
      <c r="H1231" s="23"/>
      <c r="I1231" s="23"/>
      <c r="J1231" s="23"/>
      <c r="K1231" s="23"/>
      <c r="L1231" s="23"/>
      <c r="M1231" s="149"/>
      <c r="N1231" s="24"/>
      <c r="O1231" s="24"/>
      <c r="P1231" s="24"/>
      <c r="Q1231" s="24"/>
      <c r="R1231" s="271"/>
      <c r="S1231" s="182" t="str">
        <f t="shared" ca="1" si="74"/>
        <v/>
      </c>
      <c r="T1231" s="272">
        <f t="shared" ca="1" si="75"/>
        <v>0</v>
      </c>
      <c r="U1231" s="184"/>
      <c r="V1231" s="277"/>
    </row>
    <row r="1232" spans="1:22" x14ac:dyDescent="0.3">
      <c r="A1232" s="55">
        <f t="shared" si="76"/>
        <v>1214</v>
      </c>
      <c r="B1232" s="23"/>
      <c r="C1232" s="23"/>
      <c r="D1232" s="23"/>
      <c r="E1232" s="35"/>
      <c r="F1232" s="23"/>
      <c r="G1232" s="23"/>
      <c r="H1232" s="23"/>
      <c r="I1232" s="23"/>
      <c r="J1232" s="23"/>
      <c r="K1232" s="23"/>
      <c r="L1232" s="23"/>
      <c r="M1232" s="149"/>
      <c r="N1232" s="24"/>
      <c r="O1232" s="24"/>
      <c r="P1232" s="24"/>
      <c r="Q1232" s="24"/>
      <c r="R1232" s="271"/>
      <c r="S1232" s="182" t="str">
        <f t="shared" ca="1" si="74"/>
        <v/>
      </c>
      <c r="T1232" s="272">
        <f t="shared" ca="1" si="75"/>
        <v>0</v>
      </c>
      <c r="U1232" s="184"/>
      <c r="V1232" s="277"/>
    </row>
    <row r="1233" spans="1:22" x14ac:dyDescent="0.3">
      <c r="A1233" s="55">
        <f t="shared" si="76"/>
        <v>1215</v>
      </c>
      <c r="B1233" s="23"/>
      <c r="C1233" s="23"/>
      <c r="D1233" s="23"/>
      <c r="E1233" s="35"/>
      <c r="F1233" s="23"/>
      <c r="G1233" s="23"/>
      <c r="H1233" s="23"/>
      <c r="I1233" s="23"/>
      <c r="J1233" s="23"/>
      <c r="K1233" s="23"/>
      <c r="L1233" s="23"/>
      <c r="M1233" s="149"/>
      <c r="N1233" s="24"/>
      <c r="O1233" s="24"/>
      <c r="P1233" s="24"/>
      <c r="Q1233" s="24"/>
      <c r="R1233" s="271"/>
      <c r="S1233" s="182" t="str">
        <f t="shared" ca="1" si="74"/>
        <v/>
      </c>
      <c r="T1233" s="272">
        <f t="shared" ca="1" si="75"/>
        <v>0</v>
      </c>
      <c r="U1233" s="184"/>
      <c r="V1233" s="277"/>
    </row>
    <row r="1234" spans="1:22" x14ac:dyDescent="0.3">
      <c r="A1234" s="55">
        <f t="shared" si="76"/>
        <v>1216</v>
      </c>
      <c r="B1234" s="23"/>
      <c r="C1234" s="23"/>
      <c r="D1234" s="23"/>
      <c r="E1234" s="35"/>
      <c r="F1234" s="23"/>
      <c r="G1234" s="23"/>
      <c r="H1234" s="23"/>
      <c r="I1234" s="23"/>
      <c r="J1234" s="23"/>
      <c r="K1234" s="23"/>
      <c r="L1234" s="23"/>
      <c r="M1234" s="149"/>
      <c r="N1234" s="24"/>
      <c r="O1234" s="24"/>
      <c r="P1234" s="24"/>
      <c r="Q1234" s="24"/>
      <c r="R1234" s="271"/>
      <c r="S1234" s="182" t="str">
        <f t="shared" ca="1" si="74"/>
        <v/>
      </c>
      <c r="T1234" s="272">
        <f t="shared" ca="1" si="75"/>
        <v>0</v>
      </c>
      <c r="U1234" s="184"/>
      <c r="V1234" s="277"/>
    </row>
    <row r="1235" spans="1:22" x14ac:dyDescent="0.3">
      <c r="A1235" s="55">
        <f t="shared" si="76"/>
        <v>1217</v>
      </c>
      <c r="B1235" s="23"/>
      <c r="C1235" s="23"/>
      <c r="D1235" s="23"/>
      <c r="E1235" s="35"/>
      <c r="F1235" s="23"/>
      <c r="G1235" s="23"/>
      <c r="H1235" s="23"/>
      <c r="I1235" s="23"/>
      <c r="J1235" s="23"/>
      <c r="K1235" s="23"/>
      <c r="L1235" s="23"/>
      <c r="M1235" s="149"/>
      <c r="N1235" s="24"/>
      <c r="O1235" s="24"/>
      <c r="P1235" s="24"/>
      <c r="Q1235" s="24"/>
      <c r="R1235" s="271"/>
      <c r="S1235" s="182" t="str">
        <f t="shared" ref="S1235:S1298" ca="1" si="77">IF(AND(T1235&gt;14,T1235&lt;35,OR($G1235="African",$G1235="Coloured",$G1235="Indian")),"Yes","")</f>
        <v/>
      </c>
      <c r="T1235" s="272">
        <f t="shared" ca="1" si="75"/>
        <v>0</v>
      </c>
      <c r="U1235" s="184"/>
      <c r="V1235" s="277"/>
    </row>
    <row r="1236" spans="1:22" x14ac:dyDescent="0.3">
      <c r="A1236" s="55">
        <f t="shared" si="76"/>
        <v>1218</v>
      </c>
      <c r="B1236" s="23"/>
      <c r="C1236" s="23"/>
      <c r="D1236" s="23"/>
      <c r="E1236" s="35"/>
      <c r="F1236" s="23"/>
      <c r="G1236" s="23"/>
      <c r="H1236" s="23"/>
      <c r="I1236" s="23"/>
      <c r="J1236" s="23"/>
      <c r="K1236" s="23"/>
      <c r="L1236" s="23"/>
      <c r="M1236" s="149"/>
      <c r="N1236" s="24"/>
      <c r="O1236" s="24"/>
      <c r="P1236" s="24"/>
      <c r="Q1236" s="24"/>
      <c r="R1236" s="271"/>
      <c r="S1236" s="182" t="str">
        <f t="shared" ca="1" si="77"/>
        <v/>
      </c>
      <c r="T1236" s="272">
        <f t="shared" ref="T1236:T1299" ca="1" si="78">IFERROR(((NOW()-DATE(U1236&amp;LEFT($E1236,2),MID($E1236,3,2),MID($E1236,5,2)))/365),0)</f>
        <v>0</v>
      </c>
      <c r="U1236" s="184"/>
      <c r="V1236" s="277"/>
    </row>
    <row r="1237" spans="1:22" x14ac:dyDescent="0.3">
      <c r="A1237" s="55">
        <f t="shared" ref="A1237:A1300" si="79">A1236+1</f>
        <v>1219</v>
      </c>
      <c r="B1237" s="23"/>
      <c r="C1237" s="23"/>
      <c r="D1237" s="23"/>
      <c r="E1237" s="35"/>
      <c r="F1237" s="23"/>
      <c r="G1237" s="23"/>
      <c r="H1237" s="23"/>
      <c r="I1237" s="23"/>
      <c r="J1237" s="23"/>
      <c r="K1237" s="23"/>
      <c r="L1237" s="23"/>
      <c r="M1237" s="149"/>
      <c r="N1237" s="24"/>
      <c r="O1237" s="24"/>
      <c r="P1237" s="24"/>
      <c r="Q1237" s="24"/>
      <c r="R1237" s="271"/>
      <c r="S1237" s="182" t="str">
        <f t="shared" ca="1" si="77"/>
        <v/>
      </c>
      <c r="T1237" s="272">
        <f t="shared" ca="1" si="78"/>
        <v>0</v>
      </c>
      <c r="U1237" s="184"/>
      <c r="V1237" s="277"/>
    </row>
    <row r="1238" spans="1:22" x14ac:dyDescent="0.3">
      <c r="A1238" s="55">
        <f t="shared" si="79"/>
        <v>1220</v>
      </c>
      <c r="B1238" s="23"/>
      <c r="C1238" s="23"/>
      <c r="D1238" s="23"/>
      <c r="E1238" s="35"/>
      <c r="F1238" s="23"/>
      <c r="G1238" s="23"/>
      <c r="H1238" s="23"/>
      <c r="I1238" s="23"/>
      <c r="J1238" s="23"/>
      <c r="K1238" s="23"/>
      <c r="L1238" s="23"/>
      <c r="M1238" s="149"/>
      <c r="N1238" s="24"/>
      <c r="O1238" s="24"/>
      <c r="P1238" s="24"/>
      <c r="Q1238" s="24"/>
      <c r="R1238" s="271"/>
      <c r="S1238" s="182" t="str">
        <f t="shared" ca="1" si="77"/>
        <v/>
      </c>
      <c r="T1238" s="272">
        <f t="shared" ca="1" si="78"/>
        <v>0</v>
      </c>
      <c r="U1238" s="184"/>
      <c r="V1238" s="277"/>
    </row>
    <row r="1239" spans="1:22" x14ac:dyDescent="0.3">
      <c r="A1239" s="55">
        <f t="shared" si="79"/>
        <v>1221</v>
      </c>
      <c r="B1239" s="23"/>
      <c r="C1239" s="23"/>
      <c r="D1239" s="23"/>
      <c r="E1239" s="35"/>
      <c r="F1239" s="23"/>
      <c r="G1239" s="23"/>
      <c r="H1239" s="23"/>
      <c r="I1239" s="23"/>
      <c r="J1239" s="23"/>
      <c r="K1239" s="23"/>
      <c r="L1239" s="23"/>
      <c r="M1239" s="149"/>
      <c r="N1239" s="24"/>
      <c r="O1239" s="24"/>
      <c r="P1239" s="24"/>
      <c r="Q1239" s="24"/>
      <c r="R1239" s="271"/>
      <c r="S1239" s="182" t="str">
        <f t="shared" ca="1" si="77"/>
        <v/>
      </c>
      <c r="T1239" s="272">
        <f t="shared" ca="1" si="78"/>
        <v>0</v>
      </c>
      <c r="U1239" s="184"/>
      <c r="V1239" s="277"/>
    </row>
    <row r="1240" spans="1:22" x14ac:dyDescent="0.3">
      <c r="A1240" s="55">
        <f t="shared" si="79"/>
        <v>1222</v>
      </c>
      <c r="B1240" s="23"/>
      <c r="C1240" s="23"/>
      <c r="D1240" s="23"/>
      <c r="E1240" s="35"/>
      <c r="F1240" s="23"/>
      <c r="G1240" s="23"/>
      <c r="H1240" s="23"/>
      <c r="I1240" s="23"/>
      <c r="J1240" s="23"/>
      <c r="K1240" s="23"/>
      <c r="L1240" s="23"/>
      <c r="M1240" s="149"/>
      <c r="N1240" s="24"/>
      <c r="O1240" s="24"/>
      <c r="P1240" s="24"/>
      <c r="Q1240" s="24"/>
      <c r="R1240" s="271"/>
      <c r="S1240" s="182" t="str">
        <f t="shared" ca="1" si="77"/>
        <v/>
      </c>
      <c r="T1240" s="272">
        <f t="shared" ca="1" si="78"/>
        <v>0</v>
      </c>
      <c r="U1240" s="184"/>
      <c r="V1240" s="277"/>
    </row>
    <row r="1241" spans="1:22" x14ac:dyDescent="0.3">
      <c r="A1241" s="55">
        <f t="shared" si="79"/>
        <v>1223</v>
      </c>
      <c r="B1241" s="23"/>
      <c r="C1241" s="23"/>
      <c r="D1241" s="23"/>
      <c r="E1241" s="35"/>
      <c r="F1241" s="23"/>
      <c r="G1241" s="23"/>
      <c r="H1241" s="23"/>
      <c r="I1241" s="23"/>
      <c r="J1241" s="23"/>
      <c r="K1241" s="23"/>
      <c r="L1241" s="23"/>
      <c r="M1241" s="149"/>
      <c r="N1241" s="24"/>
      <c r="O1241" s="24"/>
      <c r="P1241" s="24"/>
      <c r="Q1241" s="24"/>
      <c r="R1241" s="271"/>
      <c r="S1241" s="182" t="str">
        <f t="shared" ca="1" si="77"/>
        <v/>
      </c>
      <c r="T1241" s="272">
        <f t="shared" ca="1" si="78"/>
        <v>0</v>
      </c>
      <c r="U1241" s="184"/>
      <c r="V1241" s="277"/>
    </row>
    <row r="1242" spans="1:22" x14ac:dyDescent="0.3">
      <c r="A1242" s="55">
        <f t="shared" si="79"/>
        <v>1224</v>
      </c>
      <c r="B1242" s="23"/>
      <c r="C1242" s="23"/>
      <c r="D1242" s="23"/>
      <c r="E1242" s="35"/>
      <c r="F1242" s="23"/>
      <c r="G1242" s="23"/>
      <c r="H1242" s="23"/>
      <c r="I1242" s="23"/>
      <c r="J1242" s="23"/>
      <c r="K1242" s="23"/>
      <c r="L1242" s="23"/>
      <c r="M1242" s="149"/>
      <c r="N1242" s="24"/>
      <c r="O1242" s="24"/>
      <c r="P1242" s="24"/>
      <c r="Q1242" s="24"/>
      <c r="R1242" s="271"/>
      <c r="S1242" s="182" t="str">
        <f t="shared" ca="1" si="77"/>
        <v/>
      </c>
      <c r="T1242" s="272">
        <f t="shared" ca="1" si="78"/>
        <v>0</v>
      </c>
      <c r="U1242" s="184"/>
      <c r="V1242" s="277"/>
    </row>
    <row r="1243" spans="1:22" x14ac:dyDescent="0.3">
      <c r="A1243" s="55">
        <f t="shared" si="79"/>
        <v>1225</v>
      </c>
      <c r="B1243" s="23"/>
      <c r="C1243" s="23"/>
      <c r="D1243" s="23"/>
      <c r="E1243" s="35"/>
      <c r="F1243" s="23"/>
      <c r="G1243" s="23"/>
      <c r="H1243" s="23"/>
      <c r="I1243" s="23"/>
      <c r="J1243" s="23"/>
      <c r="K1243" s="23"/>
      <c r="L1243" s="23"/>
      <c r="M1243" s="149"/>
      <c r="N1243" s="24"/>
      <c r="O1243" s="24"/>
      <c r="P1243" s="24"/>
      <c r="Q1243" s="24"/>
      <c r="R1243" s="271"/>
      <c r="S1243" s="182" t="str">
        <f t="shared" ca="1" si="77"/>
        <v/>
      </c>
      <c r="T1243" s="272">
        <f t="shared" ca="1" si="78"/>
        <v>0</v>
      </c>
      <c r="U1243" s="184"/>
      <c r="V1243" s="277"/>
    </row>
    <row r="1244" spans="1:22" x14ac:dyDescent="0.3">
      <c r="A1244" s="55">
        <f t="shared" si="79"/>
        <v>1226</v>
      </c>
      <c r="B1244" s="23"/>
      <c r="C1244" s="23"/>
      <c r="D1244" s="23"/>
      <c r="E1244" s="35"/>
      <c r="F1244" s="23"/>
      <c r="G1244" s="23"/>
      <c r="H1244" s="23"/>
      <c r="I1244" s="23"/>
      <c r="J1244" s="23"/>
      <c r="K1244" s="23"/>
      <c r="L1244" s="23"/>
      <c r="M1244" s="149"/>
      <c r="N1244" s="24"/>
      <c r="O1244" s="24"/>
      <c r="P1244" s="24"/>
      <c r="Q1244" s="24"/>
      <c r="R1244" s="271"/>
      <c r="S1244" s="182" t="str">
        <f t="shared" ca="1" si="77"/>
        <v/>
      </c>
      <c r="T1244" s="272">
        <f t="shared" ca="1" si="78"/>
        <v>0</v>
      </c>
      <c r="U1244" s="184"/>
      <c r="V1244" s="277"/>
    </row>
    <row r="1245" spans="1:22" x14ac:dyDescent="0.3">
      <c r="A1245" s="55">
        <f t="shared" si="79"/>
        <v>1227</v>
      </c>
      <c r="B1245" s="23"/>
      <c r="C1245" s="23"/>
      <c r="D1245" s="23"/>
      <c r="E1245" s="35"/>
      <c r="F1245" s="23"/>
      <c r="G1245" s="23"/>
      <c r="H1245" s="23"/>
      <c r="I1245" s="23"/>
      <c r="J1245" s="23"/>
      <c r="K1245" s="23"/>
      <c r="L1245" s="23"/>
      <c r="M1245" s="149"/>
      <c r="N1245" s="24"/>
      <c r="O1245" s="24"/>
      <c r="P1245" s="24"/>
      <c r="Q1245" s="24"/>
      <c r="R1245" s="271"/>
      <c r="S1245" s="182" t="str">
        <f t="shared" ca="1" si="77"/>
        <v/>
      </c>
      <c r="T1245" s="272">
        <f t="shared" ca="1" si="78"/>
        <v>0</v>
      </c>
      <c r="U1245" s="184"/>
      <c r="V1245" s="277"/>
    </row>
    <row r="1246" spans="1:22" x14ac:dyDescent="0.3">
      <c r="A1246" s="55">
        <f t="shared" si="79"/>
        <v>1228</v>
      </c>
      <c r="B1246" s="23"/>
      <c r="C1246" s="23"/>
      <c r="D1246" s="23"/>
      <c r="E1246" s="35"/>
      <c r="F1246" s="23"/>
      <c r="G1246" s="23"/>
      <c r="H1246" s="23"/>
      <c r="I1246" s="23"/>
      <c r="J1246" s="23"/>
      <c r="K1246" s="23"/>
      <c r="L1246" s="23"/>
      <c r="M1246" s="149"/>
      <c r="N1246" s="24"/>
      <c r="O1246" s="24"/>
      <c r="P1246" s="24"/>
      <c r="Q1246" s="24"/>
      <c r="R1246" s="271"/>
      <c r="S1246" s="182" t="str">
        <f t="shared" ca="1" si="77"/>
        <v/>
      </c>
      <c r="T1246" s="272">
        <f t="shared" ca="1" si="78"/>
        <v>0</v>
      </c>
      <c r="U1246" s="184"/>
      <c r="V1246" s="277"/>
    </row>
    <row r="1247" spans="1:22" x14ac:dyDescent="0.3">
      <c r="A1247" s="55">
        <f t="shared" si="79"/>
        <v>1229</v>
      </c>
      <c r="B1247" s="23"/>
      <c r="C1247" s="23"/>
      <c r="D1247" s="23"/>
      <c r="E1247" s="35"/>
      <c r="F1247" s="23"/>
      <c r="G1247" s="23"/>
      <c r="H1247" s="23"/>
      <c r="I1247" s="23"/>
      <c r="J1247" s="23"/>
      <c r="K1247" s="23"/>
      <c r="L1247" s="23"/>
      <c r="M1247" s="149"/>
      <c r="N1247" s="24"/>
      <c r="O1247" s="24"/>
      <c r="P1247" s="24"/>
      <c r="Q1247" s="24"/>
      <c r="R1247" s="271"/>
      <c r="S1247" s="182" t="str">
        <f t="shared" ca="1" si="77"/>
        <v/>
      </c>
      <c r="T1247" s="272">
        <f t="shared" ca="1" si="78"/>
        <v>0</v>
      </c>
      <c r="U1247" s="184"/>
      <c r="V1247" s="277"/>
    </row>
    <row r="1248" spans="1:22" x14ac:dyDescent="0.3">
      <c r="A1248" s="55">
        <f t="shared" si="79"/>
        <v>1230</v>
      </c>
      <c r="B1248" s="23"/>
      <c r="C1248" s="23"/>
      <c r="D1248" s="23"/>
      <c r="E1248" s="35"/>
      <c r="F1248" s="23"/>
      <c r="G1248" s="23"/>
      <c r="H1248" s="23"/>
      <c r="I1248" s="23"/>
      <c r="J1248" s="23"/>
      <c r="K1248" s="23"/>
      <c r="L1248" s="23"/>
      <c r="M1248" s="149"/>
      <c r="N1248" s="24"/>
      <c r="O1248" s="24"/>
      <c r="P1248" s="24"/>
      <c r="Q1248" s="24"/>
      <c r="R1248" s="271"/>
      <c r="S1248" s="182" t="str">
        <f t="shared" ca="1" si="77"/>
        <v/>
      </c>
      <c r="T1248" s="272">
        <f t="shared" ca="1" si="78"/>
        <v>0</v>
      </c>
      <c r="U1248" s="184"/>
      <c r="V1248" s="277"/>
    </row>
    <row r="1249" spans="1:22" x14ac:dyDescent="0.3">
      <c r="A1249" s="55">
        <f t="shared" si="79"/>
        <v>1231</v>
      </c>
      <c r="B1249" s="23"/>
      <c r="C1249" s="23"/>
      <c r="D1249" s="23"/>
      <c r="E1249" s="35"/>
      <c r="F1249" s="23"/>
      <c r="G1249" s="23"/>
      <c r="H1249" s="23"/>
      <c r="I1249" s="23"/>
      <c r="J1249" s="23"/>
      <c r="K1249" s="23"/>
      <c r="L1249" s="23"/>
      <c r="M1249" s="149"/>
      <c r="N1249" s="24"/>
      <c r="O1249" s="24"/>
      <c r="P1249" s="24"/>
      <c r="Q1249" s="24"/>
      <c r="R1249" s="271"/>
      <c r="S1249" s="182" t="str">
        <f t="shared" ca="1" si="77"/>
        <v/>
      </c>
      <c r="T1249" s="272">
        <f t="shared" ca="1" si="78"/>
        <v>0</v>
      </c>
      <c r="U1249" s="184"/>
      <c r="V1249" s="277"/>
    </row>
    <row r="1250" spans="1:22" x14ac:dyDescent="0.3">
      <c r="A1250" s="55">
        <f t="shared" si="79"/>
        <v>1232</v>
      </c>
      <c r="B1250" s="23"/>
      <c r="C1250" s="23"/>
      <c r="D1250" s="23"/>
      <c r="E1250" s="35"/>
      <c r="F1250" s="23"/>
      <c r="G1250" s="23"/>
      <c r="H1250" s="23"/>
      <c r="I1250" s="23"/>
      <c r="J1250" s="23"/>
      <c r="K1250" s="23"/>
      <c r="L1250" s="23"/>
      <c r="M1250" s="149"/>
      <c r="N1250" s="24"/>
      <c r="O1250" s="24"/>
      <c r="P1250" s="24"/>
      <c r="Q1250" s="24"/>
      <c r="R1250" s="271"/>
      <c r="S1250" s="182" t="str">
        <f t="shared" ca="1" si="77"/>
        <v/>
      </c>
      <c r="T1250" s="272">
        <f t="shared" ca="1" si="78"/>
        <v>0</v>
      </c>
      <c r="U1250" s="184"/>
      <c r="V1250" s="277"/>
    </row>
    <row r="1251" spans="1:22" x14ac:dyDescent="0.3">
      <c r="A1251" s="55">
        <f t="shared" si="79"/>
        <v>1233</v>
      </c>
      <c r="B1251" s="23"/>
      <c r="C1251" s="23"/>
      <c r="D1251" s="23"/>
      <c r="E1251" s="35"/>
      <c r="F1251" s="23"/>
      <c r="G1251" s="23"/>
      <c r="H1251" s="23"/>
      <c r="I1251" s="23"/>
      <c r="J1251" s="23"/>
      <c r="K1251" s="23"/>
      <c r="L1251" s="23"/>
      <c r="M1251" s="149"/>
      <c r="N1251" s="24"/>
      <c r="O1251" s="24"/>
      <c r="P1251" s="24"/>
      <c r="Q1251" s="24"/>
      <c r="R1251" s="271"/>
      <c r="S1251" s="182" t="str">
        <f t="shared" ca="1" si="77"/>
        <v/>
      </c>
      <c r="T1251" s="272">
        <f t="shared" ca="1" si="78"/>
        <v>0</v>
      </c>
      <c r="U1251" s="184"/>
      <c r="V1251" s="277"/>
    </row>
    <row r="1252" spans="1:22" x14ac:dyDescent="0.3">
      <c r="A1252" s="55">
        <f t="shared" si="79"/>
        <v>1234</v>
      </c>
      <c r="B1252" s="23"/>
      <c r="C1252" s="23"/>
      <c r="D1252" s="23"/>
      <c r="E1252" s="35"/>
      <c r="F1252" s="23"/>
      <c r="G1252" s="23"/>
      <c r="H1252" s="23"/>
      <c r="I1252" s="23"/>
      <c r="J1252" s="23"/>
      <c r="K1252" s="23"/>
      <c r="L1252" s="23"/>
      <c r="M1252" s="149"/>
      <c r="N1252" s="24"/>
      <c r="O1252" s="24"/>
      <c r="P1252" s="24"/>
      <c r="Q1252" s="24"/>
      <c r="R1252" s="271"/>
      <c r="S1252" s="182" t="str">
        <f t="shared" ca="1" si="77"/>
        <v/>
      </c>
      <c r="T1252" s="272">
        <f t="shared" ca="1" si="78"/>
        <v>0</v>
      </c>
      <c r="U1252" s="184"/>
      <c r="V1252" s="277"/>
    </row>
    <row r="1253" spans="1:22" x14ac:dyDescent="0.3">
      <c r="A1253" s="55">
        <f t="shared" si="79"/>
        <v>1235</v>
      </c>
      <c r="B1253" s="23"/>
      <c r="C1253" s="23"/>
      <c r="D1253" s="23"/>
      <c r="E1253" s="35"/>
      <c r="F1253" s="23"/>
      <c r="G1253" s="23"/>
      <c r="H1253" s="23"/>
      <c r="I1253" s="23"/>
      <c r="J1253" s="23"/>
      <c r="K1253" s="23"/>
      <c r="L1253" s="23"/>
      <c r="M1253" s="149"/>
      <c r="N1253" s="24"/>
      <c r="O1253" s="24"/>
      <c r="P1253" s="24"/>
      <c r="Q1253" s="24"/>
      <c r="R1253" s="271"/>
      <c r="S1253" s="182" t="str">
        <f t="shared" ca="1" si="77"/>
        <v/>
      </c>
      <c r="T1253" s="272">
        <f t="shared" ca="1" si="78"/>
        <v>0</v>
      </c>
      <c r="U1253" s="184"/>
      <c r="V1253" s="277"/>
    </row>
    <row r="1254" spans="1:22" x14ac:dyDescent="0.3">
      <c r="A1254" s="55">
        <f t="shared" si="79"/>
        <v>1236</v>
      </c>
      <c r="B1254" s="23"/>
      <c r="C1254" s="23"/>
      <c r="D1254" s="23"/>
      <c r="E1254" s="35"/>
      <c r="F1254" s="23"/>
      <c r="G1254" s="23"/>
      <c r="H1254" s="23"/>
      <c r="I1254" s="23"/>
      <c r="J1254" s="23"/>
      <c r="K1254" s="23"/>
      <c r="L1254" s="23"/>
      <c r="M1254" s="149"/>
      <c r="N1254" s="24"/>
      <c r="O1254" s="24"/>
      <c r="P1254" s="24"/>
      <c r="Q1254" s="24"/>
      <c r="R1254" s="271"/>
      <c r="S1254" s="182" t="str">
        <f t="shared" ca="1" si="77"/>
        <v/>
      </c>
      <c r="T1254" s="272">
        <f t="shared" ca="1" si="78"/>
        <v>0</v>
      </c>
      <c r="U1254" s="184"/>
      <c r="V1254" s="277"/>
    </row>
    <row r="1255" spans="1:22" x14ac:dyDescent="0.3">
      <c r="A1255" s="55">
        <f t="shared" si="79"/>
        <v>1237</v>
      </c>
      <c r="B1255" s="23"/>
      <c r="C1255" s="23"/>
      <c r="D1255" s="23"/>
      <c r="E1255" s="35"/>
      <c r="F1255" s="23"/>
      <c r="G1255" s="23"/>
      <c r="H1255" s="23"/>
      <c r="I1255" s="23"/>
      <c r="J1255" s="23"/>
      <c r="K1255" s="23"/>
      <c r="L1255" s="23"/>
      <c r="M1255" s="149"/>
      <c r="N1255" s="24"/>
      <c r="O1255" s="24"/>
      <c r="P1255" s="24"/>
      <c r="Q1255" s="24"/>
      <c r="R1255" s="271"/>
      <c r="S1255" s="182" t="str">
        <f t="shared" ca="1" si="77"/>
        <v/>
      </c>
      <c r="T1255" s="272">
        <f t="shared" ca="1" si="78"/>
        <v>0</v>
      </c>
      <c r="U1255" s="184"/>
      <c r="V1255" s="277"/>
    </row>
    <row r="1256" spans="1:22" x14ac:dyDescent="0.3">
      <c r="A1256" s="55">
        <f t="shared" si="79"/>
        <v>1238</v>
      </c>
      <c r="B1256" s="23"/>
      <c r="C1256" s="23"/>
      <c r="D1256" s="23"/>
      <c r="E1256" s="35"/>
      <c r="F1256" s="23"/>
      <c r="G1256" s="23"/>
      <c r="H1256" s="23"/>
      <c r="I1256" s="23"/>
      <c r="J1256" s="23"/>
      <c r="K1256" s="23"/>
      <c r="L1256" s="23"/>
      <c r="M1256" s="149"/>
      <c r="N1256" s="24"/>
      <c r="O1256" s="24"/>
      <c r="P1256" s="24"/>
      <c r="Q1256" s="24"/>
      <c r="R1256" s="271"/>
      <c r="S1256" s="182" t="str">
        <f t="shared" ca="1" si="77"/>
        <v/>
      </c>
      <c r="T1256" s="272">
        <f t="shared" ca="1" si="78"/>
        <v>0</v>
      </c>
      <c r="U1256" s="184"/>
      <c r="V1256" s="277"/>
    </row>
    <row r="1257" spans="1:22" x14ac:dyDescent="0.3">
      <c r="A1257" s="55">
        <f t="shared" si="79"/>
        <v>1239</v>
      </c>
      <c r="B1257" s="23"/>
      <c r="C1257" s="23"/>
      <c r="D1257" s="23"/>
      <c r="E1257" s="35"/>
      <c r="F1257" s="23"/>
      <c r="G1257" s="23"/>
      <c r="H1257" s="23"/>
      <c r="I1257" s="23"/>
      <c r="J1257" s="23"/>
      <c r="K1257" s="23"/>
      <c r="L1257" s="23"/>
      <c r="M1257" s="149"/>
      <c r="N1257" s="24"/>
      <c r="O1257" s="24"/>
      <c r="P1257" s="24"/>
      <c r="Q1257" s="24"/>
      <c r="R1257" s="271"/>
      <c r="S1257" s="182" t="str">
        <f t="shared" ca="1" si="77"/>
        <v/>
      </c>
      <c r="T1257" s="272">
        <f t="shared" ca="1" si="78"/>
        <v>0</v>
      </c>
      <c r="U1257" s="184"/>
      <c r="V1257" s="277"/>
    </row>
    <row r="1258" spans="1:22" x14ac:dyDescent="0.3">
      <c r="A1258" s="55">
        <f t="shared" si="79"/>
        <v>1240</v>
      </c>
      <c r="B1258" s="23"/>
      <c r="C1258" s="23"/>
      <c r="D1258" s="23"/>
      <c r="E1258" s="35"/>
      <c r="F1258" s="23"/>
      <c r="G1258" s="23"/>
      <c r="H1258" s="23"/>
      <c r="I1258" s="23"/>
      <c r="J1258" s="23"/>
      <c r="K1258" s="23"/>
      <c r="L1258" s="23"/>
      <c r="M1258" s="149"/>
      <c r="N1258" s="24"/>
      <c r="O1258" s="24"/>
      <c r="P1258" s="24"/>
      <c r="Q1258" s="24"/>
      <c r="R1258" s="271"/>
      <c r="S1258" s="182" t="str">
        <f t="shared" ca="1" si="77"/>
        <v/>
      </c>
      <c r="T1258" s="272">
        <f t="shared" ca="1" si="78"/>
        <v>0</v>
      </c>
      <c r="U1258" s="184"/>
      <c r="V1258" s="277"/>
    </row>
    <row r="1259" spans="1:22" x14ac:dyDescent="0.3">
      <c r="A1259" s="55">
        <f t="shared" si="79"/>
        <v>1241</v>
      </c>
      <c r="B1259" s="23"/>
      <c r="C1259" s="23"/>
      <c r="D1259" s="23"/>
      <c r="E1259" s="35"/>
      <c r="F1259" s="23"/>
      <c r="G1259" s="23"/>
      <c r="H1259" s="23"/>
      <c r="I1259" s="23"/>
      <c r="J1259" s="23"/>
      <c r="K1259" s="23"/>
      <c r="L1259" s="23"/>
      <c r="M1259" s="149"/>
      <c r="N1259" s="24"/>
      <c r="O1259" s="24"/>
      <c r="P1259" s="24"/>
      <c r="Q1259" s="24"/>
      <c r="R1259" s="271"/>
      <c r="S1259" s="182" t="str">
        <f t="shared" ca="1" si="77"/>
        <v/>
      </c>
      <c r="T1259" s="272">
        <f t="shared" ca="1" si="78"/>
        <v>0</v>
      </c>
      <c r="U1259" s="184"/>
      <c r="V1259" s="277"/>
    </row>
    <row r="1260" spans="1:22" x14ac:dyDescent="0.3">
      <c r="A1260" s="55">
        <f t="shared" si="79"/>
        <v>1242</v>
      </c>
      <c r="B1260" s="23"/>
      <c r="C1260" s="23"/>
      <c r="D1260" s="23"/>
      <c r="E1260" s="35"/>
      <c r="F1260" s="23"/>
      <c r="G1260" s="23"/>
      <c r="H1260" s="23"/>
      <c r="I1260" s="23"/>
      <c r="J1260" s="23"/>
      <c r="K1260" s="23"/>
      <c r="L1260" s="23"/>
      <c r="M1260" s="149"/>
      <c r="N1260" s="24"/>
      <c r="O1260" s="24"/>
      <c r="P1260" s="24"/>
      <c r="Q1260" s="24"/>
      <c r="R1260" s="271"/>
      <c r="S1260" s="182" t="str">
        <f t="shared" ca="1" si="77"/>
        <v/>
      </c>
      <c r="T1260" s="272">
        <f t="shared" ca="1" si="78"/>
        <v>0</v>
      </c>
      <c r="U1260" s="184"/>
      <c r="V1260" s="277"/>
    </row>
    <row r="1261" spans="1:22" x14ac:dyDescent="0.3">
      <c r="A1261" s="55">
        <f t="shared" si="79"/>
        <v>1243</v>
      </c>
      <c r="B1261" s="23"/>
      <c r="C1261" s="23"/>
      <c r="D1261" s="23"/>
      <c r="E1261" s="35"/>
      <c r="F1261" s="23"/>
      <c r="G1261" s="23"/>
      <c r="H1261" s="23"/>
      <c r="I1261" s="23"/>
      <c r="J1261" s="23"/>
      <c r="K1261" s="23"/>
      <c r="L1261" s="23"/>
      <c r="M1261" s="149"/>
      <c r="N1261" s="24"/>
      <c r="O1261" s="24"/>
      <c r="P1261" s="24"/>
      <c r="Q1261" s="24"/>
      <c r="R1261" s="271"/>
      <c r="S1261" s="182" t="str">
        <f t="shared" ca="1" si="77"/>
        <v/>
      </c>
      <c r="T1261" s="272">
        <f t="shared" ca="1" si="78"/>
        <v>0</v>
      </c>
      <c r="U1261" s="184"/>
      <c r="V1261" s="277"/>
    </row>
    <row r="1262" spans="1:22" x14ac:dyDescent="0.3">
      <c r="A1262" s="55">
        <f t="shared" si="79"/>
        <v>1244</v>
      </c>
      <c r="B1262" s="23"/>
      <c r="C1262" s="23"/>
      <c r="D1262" s="23"/>
      <c r="E1262" s="35"/>
      <c r="F1262" s="23"/>
      <c r="G1262" s="23"/>
      <c r="H1262" s="23"/>
      <c r="I1262" s="23"/>
      <c r="J1262" s="23"/>
      <c r="K1262" s="23"/>
      <c r="L1262" s="23"/>
      <c r="M1262" s="149"/>
      <c r="N1262" s="24"/>
      <c r="O1262" s="24"/>
      <c r="P1262" s="24"/>
      <c r="Q1262" s="24"/>
      <c r="R1262" s="271"/>
      <c r="S1262" s="182" t="str">
        <f t="shared" ca="1" si="77"/>
        <v/>
      </c>
      <c r="T1262" s="272">
        <f t="shared" ca="1" si="78"/>
        <v>0</v>
      </c>
      <c r="U1262" s="184"/>
      <c r="V1262" s="277"/>
    </row>
    <row r="1263" spans="1:22" x14ac:dyDescent="0.3">
      <c r="A1263" s="55">
        <f t="shared" si="79"/>
        <v>1245</v>
      </c>
      <c r="B1263" s="23"/>
      <c r="C1263" s="23"/>
      <c r="D1263" s="23"/>
      <c r="E1263" s="35"/>
      <c r="F1263" s="23"/>
      <c r="G1263" s="23"/>
      <c r="H1263" s="23"/>
      <c r="I1263" s="23"/>
      <c r="J1263" s="23"/>
      <c r="K1263" s="23"/>
      <c r="L1263" s="23"/>
      <c r="M1263" s="149"/>
      <c r="N1263" s="24"/>
      <c r="O1263" s="24"/>
      <c r="P1263" s="24"/>
      <c r="Q1263" s="24"/>
      <c r="R1263" s="271"/>
      <c r="S1263" s="182" t="str">
        <f t="shared" ca="1" si="77"/>
        <v/>
      </c>
      <c r="T1263" s="272">
        <f t="shared" ca="1" si="78"/>
        <v>0</v>
      </c>
      <c r="U1263" s="184"/>
      <c r="V1263" s="277"/>
    </row>
    <row r="1264" spans="1:22" x14ac:dyDescent="0.3">
      <c r="A1264" s="55">
        <f t="shared" si="79"/>
        <v>1246</v>
      </c>
      <c r="B1264" s="23"/>
      <c r="C1264" s="23"/>
      <c r="D1264" s="23"/>
      <c r="E1264" s="35"/>
      <c r="F1264" s="23"/>
      <c r="G1264" s="23"/>
      <c r="H1264" s="23"/>
      <c r="I1264" s="23"/>
      <c r="J1264" s="23"/>
      <c r="K1264" s="23"/>
      <c r="L1264" s="23"/>
      <c r="M1264" s="149"/>
      <c r="N1264" s="24"/>
      <c r="O1264" s="24"/>
      <c r="P1264" s="24"/>
      <c r="Q1264" s="24"/>
      <c r="R1264" s="271"/>
      <c r="S1264" s="182" t="str">
        <f t="shared" ca="1" si="77"/>
        <v/>
      </c>
      <c r="T1264" s="272">
        <f t="shared" ca="1" si="78"/>
        <v>0</v>
      </c>
      <c r="U1264" s="184"/>
      <c r="V1264" s="277"/>
    </row>
    <row r="1265" spans="1:22" x14ac:dyDescent="0.3">
      <c r="A1265" s="55">
        <f t="shared" si="79"/>
        <v>1247</v>
      </c>
      <c r="B1265" s="23"/>
      <c r="C1265" s="23"/>
      <c r="D1265" s="23"/>
      <c r="E1265" s="35"/>
      <c r="F1265" s="23"/>
      <c r="G1265" s="23"/>
      <c r="H1265" s="23"/>
      <c r="I1265" s="23"/>
      <c r="J1265" s="23"/>
      <c r="K1265" s="23"/>
      <c r="L1265" s="23"/>
      <c r="M1265" s="149"/>
      <c r="N1265" s="24"/>
      <c r="O1265" s="24"/>
      <c r="P1265" s="24"/>
      <c r="Q1265" s="24"/>
      <c r="R1265" s="271"/>
      <c r="S1265" s="182" t="str">
        <f t="shared" ca="1" si="77"/>
        <v/>
      </c>
      <c r="T1265" s="272">
        <f t="shared" ca="1" si="78"/>
        <v>0</v>
      </c>
      <c r="U1265" s="184"/>
      <c r="V1265" s="277"/>
    </row>
    <row r="1266" spans="1:22" x14ac:dyDescent="0.3">
      <c r="A1266" s="55">
        <f t="shared" si="79"/>
        <v>1248</v>
      </c>
      <c r="B1266" s="23"/>
      <c r="C1266" s="23"/>
      <c r="D1266" s="23"/>
      <c r="E1266" s="35"/>
      <c r="F1266" s="23"/>
      <c r="G1266" s="23"/>
      <c r="H1266" s="23"/>
      <c r="I1266" s="23"/>
      <c r="J1266" s="23"/>
      <c r="K1266" s="23"/>
      <c r="L1266" s="23"/>
      <c r="M1266" s="149"/>
      <c r="N1266" s="24"/>
      <c r="O1266" s="24"/>
      <c r="P1266" s="24"/>
      <c r="Q1266" s="24"/>
      <c r="R1266" s="271"/>
      <c r="S1266" s="182" t="str">
        <f t="shared" ca="1" si="77"/>
        <v/>
      </c>
      <c r="T1266" s="272">
        <f t="shared" ca="1" si="78"/>
        <v>0</v>
      </c>
      <c r="U1266" s="184"/>
      <c r="V1266" s="277"/>
    </row>
    <row r="1267" spans="1:22" x14ac:dyDescent="0.3">
      <c r="A1267" s="55">
        <f t="shared" si="79"/>
        <v>1249</v>
      </c>
      <c r="B1267" s="23"/>
      <c r="C1267" s="23"/>
      <c r="D1267" s="23"/>
      <c r="E1267" s="35"/>
      <c r="F1267" s="23"/>
      <c r="G1267" s="23"/>
      <c r="H1267" s="23"/>
      <c r="I1267" s="23"/>
      <c r="J1267" s="23"/>
      <c r="K1267" s="23"/>
      <c r="L1267" s="23"/>
      <c r="M1267" s="149"/>
      <c r="N1267" s="24"/>
      <c r="O1267" s="24"/>
      <c r="P1267" s="24"/>
      <c r="Q1267" s="24"/>
      <c r="R1267" s="271"/>
      <c r="S1267" s="182" t="str">
        <f t="shared" ca="1" si="77"/>
        <v/>
      </c>
      <c r="T1267" s="272">
        <f t="shared" ca="1" si="78"/>
        <v>0</v>
      </c>
      <c r="U1267" s="184"/>
      <c r="V1267" s="277"/>
    </row>
    <row r="1268" spans="1:22" x14ac:dyDescent="0.3">
      <c r="A1268" s="55">
        <f t="shared" si="79"/>
        <v>1250</v>
      </c>
      <c r="B1268" s="23"/>
      <c r="C1268" s="23"/>
      <c r="D1268" s="23"/>
      <c r="E1268" s="35"/>
      <c r="F1268" s="23"/>
      <c r="G1268" s="23"/>
      <c r="H1268" s="23"/>
      <c r="I1268" s="23"/>
      <c r="J1268" s="23"/>
      <c r="K1268" s="23"/>
      <c r="L1268" s="23"/>
      <c r="M1268" s="149"/>
      <c r="N1268" s="24"/>
      <c r="O1268" s="24"/>
      <c r="P1268" s="24"/>
      <c r="Q1268" s="24"/>
      <c r="R1268" s="271"/>
      <c r="S1268" s="182" t="str">
        <f t="shared" ca="1" si="77"/>
        <v/>
      </c>
      <c r="T1268" s="272">
        <f t="shared" ca="1" si="78"/>
        <v>0</v>
      </c>
      <c r="U1268" s="184"/>
      <c r="V1268" s="277"/>
    </row>
    <row r="1269" spans="1:22" x14ac:dyDescent="0.3">
      <c r="A1269" s="55">
        <f t="shared" si="79"/>
        <v>1251</v>
      </c>
      <c r="B1269" s="23"/>
      <c r="C1269" s="23"/>
      <c r="D1269" s="23"/>
      <c r="E1269" s="35"/>
      <c r="F1269" s="23"/>
      <c r="G1269" s="23"/>
      <c r="H1269" s="23"/>
      <c r="I1269" s="23"/>
      <c r="J1269" s="23"/>
      <c r="K1269" s="23"/>
      <c r="L1269" s="23"/>
      <c r="M1269" s="149"/>
      <c r="N1269" s="24"/>
      <c r="O1269" s="24"/>
      <c r="P1269" s="24"/>
      <c r="Q1269" s="24"/>
      <c r="R1269" s="271"/>
      <c r="S1269" s="182" t="str">
        <f t="shared" ca="1" si="77"/>
        <v/>
      </c>
      <c r="T1269" s="272">
        <f t="shared" ca="1" si="78"/>
        <v>0</v>
      </c>
      <c r="U1269" s="184"/>
      <c r="V1269" s="277"/>
    </row>
    <row r="1270" spans="1:22" x14ac:dyDescent="0.3">
      <c r="A1270" s="55">
        <f t="shared" si="79"/>
        <v>1252</v>
      </c>
      <c r="B1270" s="23"/>
      <c r="C1270" s="23"/>
      <c r="D1270" s="23"/>
      <c r="E1270" s="35"/>
      <c r="F1270" s="23"/>
      <c r="G1270" s="23"/>
      <c r="H1270" s="23"/>
      <c r="I1270" s="23"/>
      <c r="J1270" s="23"/>
      <c r="K1270" s="23"/>
      <c r="L1270" s="23"/>
      <c r="M1270" s="149"/>
      <c r="N1270" s="24"/>
      <c r="O1270" s="24"/>
      <c r="P1270" s="24"/>
      <c r="Q1270" s="24"/>
      <c r="R1270" s="271"/>
      <c r="S1270" s="182" t="str">
        <f t="shared" ca="1" si="77"/>
        <v/>
      </c>
      <c r="T1270" s="272">
        <f t="shared" ca="1" si="78"/>
        <v>0</v>
      </c>
      <c r="U1270" s="184"/>
      <c r="V1270" s="277"/>
    </row>
    <row r="1271" spans="1:22" x14ac:dyDescent="0.3">
      <c r="A1271" s="55">
        <f t="shared" si="79"/>
        <v>1253</v>
      </c>
      <c r="B1271" s="23"/>
      <c r="C1271" s="23"/>
      <c r="D1271" s="23"/>
      <c r="E1271" s="35"/>
      <c r="F1271" s="23"/>
      <c r="G1271" s="23"/>
      <c r="H1271" s="23"/>
      <c r="I1271" s="23"/>
      <c r="J1271" s="23"/>
      <c r="K1271" s="23"/>
      <c r="L1271" s="23"/>
      <c r="M1271" s="149"/>
      <c r="N1271" s="24"/>
      <c r="O1271" s="24"/>
      <c r="P1271" s="24"/>
      <c r="Q1271" s="24"/>
      <c r="R1271" s="271"/>
      <c r="S1271" s="182" t="str">
        <f t="shared" ca="1" si="77"/>
        <v/>
      </c>
      <c r="T1271" s="272">
        <f t="shared" ca="1" si="78"/>
        <v>0</v>
      </c>
      <c r="U1271" s="184"/>
      <c r="V1271" s="277"/>
    </row>
    <row r="1272" spans="1:22" x14ac:dyDescent="0.3">
      <c r="A1272" s="55">
        <f t="shared" si="79"/>
        <v>1254</v>
      </c>
      <c r="B1272" s="23"/>
      <c r="C1272" s="23"/>
      <c r="D1272" s="23"/>
      <c r="E1272" s="35"/>
      <c r="F1272" s="23"/>
      <c r="G1272" s="23"/>
      <c r="H1272" s="23"/>
      <c r="I1272" s="23"/>
      <c r="J1272" s="23"/>
      <c r="K1272" s="23"/>
      <c r="L1272" s="23"/>
      <c r="M1272" s="149"/>
      <c r="N1272" s="24"/>
      <c r="O1272" s="24"/>
      <c r="P1272" s="24"/>
      <c r="Q1272" s="24"/>
      <c r="R1272" s="271"/>
      <c r="S1272" s="182" t="str">
        <f t="shared" ca="1" si="77"/>
        <v/>
      </c>
      <c r="T1272" s="272">
        <f t="shared" ca="1" si="78"/>
        <v>0</v>
      </c>
      <c r="U1272" s="184"/>
      <c r="V1272" s="277"/>
    </row>
    <row r="1273" spans="1:22" x14ac:dyDescent="0.3">
      <c r="A1273" s="55">
        <f t="shared" si="79"/>
        <v>1255</v>
      </c>
      <c r="B1273" s="23"/>
      <c r="C1273" s="23"/>
      <c r="D1273" s="23"/>
      <c r="E1273" s="35"/>
      <c r="F1273" s="23"/>
      <c r="G1273" s="23"/>
      <c r="H1273" s="23"/>
      <c r="I1273" s="23"/>
      <c r="J1273" s="23"/>
      <c r="K1273" s="23"/>
      <c r="L1273" s="23"/>
      <c r="M1273" s="149"/>
      <c r="N1273" s="24"/>
      <c r="O1273" s="24"/>
      <c r="P1273" s="24"/>
      <c r="Q1273" s="24"/>
      <c r="R1273" s="271"/>
      <c r="S1273" s="182" t="str">
        <f t="shared" ca="1" si="77"/>
        <v/>
      </c>
      <c r="T1273" s="272">
        <f t="shared" ca="1" si="78"/>
        <v>0</v>
      </c>
      <c r="U1273" s="184"/>
      <c r="V1273" s="277"/>
    </row>
    <row r="1274" spans="1:22" x14ac:dyDescent="0.3">
      <c r="A1274" s="55">
        <f t="shared" si="79"/>
        <v>1256</v>
      </c>
      <c r="B1274" s="23"/>
      <c r="C1274" s="23"/>
      <c r="D1274" s="23"/>
      <c r="E1274" s="35"/>
      <c r="F1274" s="23"/>
      <c r="G1274" s="23"/>
      <c r="H1274" s="23"/>
      <c r="I1274" s="23"/>
      <c r="J1274" s="23"/>
      <c r="K1274" s="23"/>
      <c r="L1274" s="23"/>
      <c r="M1274" s="149"/>
      <c r="N1274" s="24"/>
      <c r="O1274" s="24"/>
      <c r="P1274" s="24"/>
      <c r="Q1274" s="24"/>
      <c r="R1274" s="271"/>
      <c r="S1274" s="182" t="str">
        <f t="shared" ca="1" si="77"/>
        <v/>
      </c>
      <c r="T1274" s="272">
        <f t="shared" ca="1" si="78"/>
        <v>0</v>
      </c>
      <c r="U1274" s="184"/>
      <c r="V1274" s="277"/>
    </row>
    <row r="1275" spans="1:22" x14ac:dyDescent="0.3">
      <c r="A1275" s="55">
        <f t="shared" si="79"/>
        <v>1257</v>
      </c>
      <c r="B1275" s="23"/>
      <c r="C1275" s="23"/>
      <c r="D1275" s="23"/>
      <c r="E1275" s="35"/>
      <c r="F1275" s="23"/>
      <c r="G1275" s="23"/>
      <c r="H1275" s="23"/>
      <c r="I1275" s="23"/>
      <c r="J1275" s="23"/>
      <c r="K1275" s="23"/>
      <c r="L1275" s="23"/>
      <c r="M1275" s="149"/>
      <c r="N1275" s="24"/>
      <c r="O1275" s="24"/>
      <c r="P1275" s="24"/>
      <c r="Q1275" s="24"/>
      <c r="R1275" s="271"/>
      <c r="S1275" s="182" t="str">
        <f t="shared" ca="1" si="77"/>
        <v/>
      </c>
      <c r="T1275" s="272">
        <f t="shared" ca="1" si="78"/>
        <v>0</v>
      </c>
      <c r="U1275" s="184"/>
      <c r="V1275" s="277"/>
    </row>
    <row r="1276" spans="1:22" x14ac:dyDescent="0.3">
      <c r="A1276" s="55">
        <f t="shared" si="79"/>
        <v>1258</v>
      </c>
      <c r="B1276" s="23"/>
      <c r="C1276" s="23"/>
      <c r="D1276" s="23"/>
      <c r="E1276" s="35"/>
      <c r="F1276" s="23"/>
      <c r="G1276" s="23"/>
      <c r="H1276" s="23"/>
      <c r="I1276" s="23"/>
      <c r="J1276" s="23"/>
      <c r="K1276" s="23"/>
      <c r="L1276" s="23"/>
      <c r="M1276" s="149"/>
      <c r="N1276" s="24"/>
      <c r="O1276" s="24"/>
      <c r="P1276" s="24"/>
      <c r="Q1276" s="24"/>
      <c r="R1276" s="271"/>
      <c r="S1276" s="182" t="str">
        <f t="shared" ca="1" si="77"/>
        <v/>
      </c>
      <c r="T1276" s="272">
        <f t="shared" ca="1" si="78"/>
        <v>0</v>
      </c>
      <c r="U1276" s="184"/>
      <c r="V1276" s="277"/>
    </row>
    <row r="1277" spans="1:22" x14ac:dyDescent="0.3">
      <c r="A1277" s="55">
        <f t="shared" si="79"/>
        <v>1259</v>
      </c>
      <c r="B1277" s="23"/>
      <c r="C1277" s="23"/>
      <c r="D1277" s="23"/>
      <c r="E1277" s="35"/>
      <c r="F1277" s="23"/>
      <c r="G1277" s="23"/>
      <c r="H1277" s="23"/>
      <c r="I1277" s="23"/>
      <c r="J1277" s="23"/>
      <c r="K1277" s="23"/>
      <c r="L1277" s="23"/>
      <c r="M1277" s="149"/>
      <c r="N1277" s="24"/>
      <c r="O1277" s="24"/>
      <c r="P1277" s="24"/>
      <c r="Q1277" s="24"/>
      <c r="R1277" s="271"/>
      <c r="S1277" s="182" t="str">
        <f t="shared" ca="1" si="77"/>
        <v/>
      </c>
      <c r="T1277" s="272">
        <f t="shared" ca="1" si="78"/>
        <v>0</v>
      </c>
      <c r="U1277" s="184"/>
      <c r="V1277" s="277"/>
    </row>
    <row r="1278" spans="1:22" x14ac:dyDescent="0.3">
      <c r="A1278" s="55">
        <f t="shared" si="79"/>
        <v>1260</v>
      </c>
      <c r="B1278" s="23"/>
      <c r="C1278" s="23"/>
      <c r="D1278" s="23"/>
      <c r="E1278" s="35"/>
      <c r="F1278" s="23"/>
      <c r="G1278" s="23"/>
      <c r="H1278" s="23"/>
      <c r="I1278" s="23"/>
      <c r="J1278" s="23"/>
      <c r="K1278" s="23"/>
      <c r="L1278" s="23"/>
      <c r="M1278" s="149"/>
      <c r="N1278" s="24"/>
      <c r="O1278" s="24"/>
      <c r="P1278" s="24"/>
      <c r="Q1278" s="24"/>
      <c r="R1278" s="271"/>
      <c r="S1278" s="182" t="str">
        <f t="shared" ca="1" si="77"/>
        <v/>
      </c>
      <c r="T1278" s="272">
        <f t="shared" ca="1" si="78"/>
        <v>0</v>
      </c>
      <c r="U1278" s="184"/>
      <c r="V1278" s="277"/>
    </row>
    <row r="1279" spans="1:22" x14ac:dyDescent="0.3">
      <c r="A1279" s="55">
        <f t="shared" si="79"/>
        <v>1261</v>
      </c>
      <c r="B1279" s="23"/>
      <c r="C1279" s="23"/>
      <c r="D1279" s="23"/>
      <c r="E1279" s="35"/>
      <c r="F1279" s="23"/>
      <c r="G1279" s="23"/>
      <c r="H1279" s="23"/>
      <c r="I1279" s="23"/>
      <c r="J1279" s="23"/>
      <c r="K1279" s="23"/>
      <c r="L1279" s="23"/>
      <c r="M1279" s="149"/>
      <c r="N1279" s="24"/>
      <c r="O1279" s="24"/>
      <c r="P1279" s="24"/>
      <c r="Q1279" s="24"/>
      <c r="R1279" s="271"/>
      <c r="S1279" s="182" t="str">
        <f t="shared" ca="1" si="77"/>
        <v/>
      </c>
      <c r="T1279" s="272">
        <f t="shared" ca="1" si="78"/>
        <v>0</v>
      </c>
      <c r="U1279" s="184"/>
      <c r="V1279" s="277"/>
    </row>
    <row r="1280" spans="1:22" x14ac:dyDescent="0.3">
      <c r="A1280" s="55">
        <f t="shared" si="79"/>
        <v>1262</v>
      </c>
      <c r="B1280" s="23"/>
      <c r="C1280" s="23"/>
      <c r="D1280" s="23"/>
      <c r="E1280" s="35"/>
      <c r="F1280" s="23"/>
      <c r="G1280" s="23"/>
      <c r="H1280" s="23"/>
      <c r="I1280" s="23"/>
      <c r="J1280" s="23"/>
      <c r="K1280" s="23"/>
      <c r="L1280" s="23"/>
      <c r="M1280" s="149"/>
      <c r="N1280" s="24"/>
      <c r="O1280" s="24"/>
      <c r="P1280" s="24"/>
      <c r="Q1280" s="24"/>
      <c r="R1280" s="271"/>
      <c r="S1280" s="182" t="str">
        <f t="shared" ca="1" si="77"/>
        <v/>
      </c>
      <c r="T1280" s="272">
        <f t="shared" ca="1" si="78"/>
        <v>0</v>
      </c>
      <c r="U1280" s="184"/>
      <c r="V1280" s="277"/>
    </row>
    <row r="1281" spans="1:22" x14ac:dyDescent="0.3">
      <c r="A1281" s="55">
        <f t="shared" si="79"/>
        <v>1263</v>
      </c>
      <c r="B1281" s="23"/>
      <c r="C1281" s="23"/>
      <c r="D1281" s="23"/>
      <c r="E1281" s="35"/>
      <c r="F1281" s="23"/>
      <c r="G1281" s="23"/>
      <c r="H1281" s="23"/>
      <c r="I1281" s="23"/>
      <c r="J1281" s="23"/>
      <c r="K1281" s="23"/>
      <c r="L1281" s="23"/>
      <c r="M1281" s="149"/>
      <c r="N1281" s="24"/>
      <c r="O1281" s="24"/>
      <c r="P1281" s="24"/>
      <c r="Q1281" s="24"/>
      <c r="R1281" s="271"/>
      <c r="S1281" s="182" t="str">
        <f t="shared" ca="1" si="77"/>
        <v/>
      </c>
      <c r="T1281" s="272">
        <f t="shared" ca="1" si="78"/>
        <v>0</v>
      </c>
      <c r="U1281" s="184"/>
      <c r="V1281" s="277"/>
    </row>
    <row r="1282" spans="1:22" x14ac:dyDescent="0.3">
      <c r="A1282" s="55">
        <f t="shared" si="79"/>
        <v>1264</v>
      </c>
      <c r="B1282" s="23"/>
      <c r="C1282" s="23"/>
      <c r="D1282" s="23"/>
      <c r="E1282" s="35"/>
      <c r="F1282" s="23"/>
      <c r="G1282" s="23"/>
      <c r="H1282" s="23"/>
      <c r="I1282" s="23"/>
      <c r="J1282" s="23"/>
      <c r="K1282" s="23"/>
      <c r="L1282" s="23"/>
      <c r="M1282" s="149"/>
      <c r="N1282" s="24"/>
      <c r="O1282" s="24"/>
      <c r="P1282" s="24"/>
      <c r="Q1282" s="24"/>
      <c r="R1282" s="271"/>
      <c r="S1282" s="182" t="str">
        <f t="shared" ca="1" si="77"/>
        <v/>
      </c>
      <c r="T1282" s="272">
        <f t="shared" ca="1" si="78"/>
        <v>0</v>
      </c>
      <c r="U1282" s="184"/>
      <c r="V1282" s="277"/>
    </row>
    <row r="1283" spans="1:22" x14ac:dyDescent="0.3">
      <c r="A1283" s="55">
        <f t="shared" si="79"/>
        <v>1265</v>
      </c>
      <c r="B1283" s="23"/>
      <c r="C1283" s="23"/>
      <c r="D1283" s="23"/>
      <c r="E1283" s="35"/>
      <c r="F1283" s="23"/>
      <c r="G1283" s="23"/>
      <c r="H1283" s="23"/>
      <c r="I1283" s="23"/>
      <c r="J1283" s="23"/>
      <c r="K1283" s="23"/>
      <c r="L1283" s="23"/>
      <c r="M1283" s="149"/>
      <c r="N1283" s="24"/>
      <c r="O1283" s="24"/>
      <c r="P1283" s="24"/>
      <c r="Q1283" s="24"/>
      <c r="R1283" s="271"/>
      <c r="S1283" s="182" t="str">
        <f t="shared" ca="1" si="77"/>
        <v/>
      </c>
      <c r="T1283" s="272">
        <f t="shared" ca="1" si="78"/>
        <v>0</v>
      </c>
      <c r="U1283" s="184"/>
      <c r="V1283" s="277"/>
    </row>
    <row r="1284" spans="1:22" x14ac:dyDescent="0.3">
      <c r="A1284" s="55">
        <f t="shared" si="79"/>
        <v>1266</v>
      </c>
      <c r="B1284" s="23"/>
      <c r="C1284" s="23"/>
      <c r="D1284" s="23"/>
      <c r="E1284" s="35"/>
      <c r="F1284" s="23"/>
      <c r="G1284" s="23"/>
      <c r="H1284" s="23"/>
      <c r="I1284" s="23"/>
      <c r="J1284" s="23"/>
      <c r="K1284" s="23"/>
      <c r="L1284" s="23"/>
      <c r="M1284" s="149"/>
      <c r="N1284" s="24"/>
      <c r="O1284" s="24"/>
      <c r="P1284" s="24"/>
      <c r="Q1284" s="24"/>
      <c r="R1284" s="271"/>
      <c r="S1284" s="182" t="str">
        <f t="shared" ca="1" si="77"/>
        <v/>
      </c>
      <c r="T1284" s="272">
        <f t="shared" ca="1" si="78"/>
        <v>0</v>
      </c>
      <c r="U1284" s="184"/>
      <c r="V1284" s="277"/>
    </row>
    <row r="1285" spans="1:22" x14ac:dyDescent="0.3">
      <c r="A1285" s="55">
        <f t="shared" si="79"/>
        <v>1267</v>
      </c>
      <c r="B1285" s="23"/>
      <c r="C1285" s="23"/>
      <c r="D1285" s="23"/>
      <c r="E1285" s="35"/>
      <c r="F1285" s="23"/>
      <c r="G1285" s="23"/>
      <c r="H1285" s="23"/>
      <c r="I1285" s="23"/>
      <c r="J1285" s="23"/>
      <c r="K1285" s="23"/>
      <c r="L1285" s="23"/>
      <c r="M1285" s="149"/>
      <c r="N1285" s="24"/>
      <c r="O1285" s="24"/>
      <c r="P1285" s="24"/>
      <c r="Q1285" s="24"/>
      <c r="R1285" s="271"/>
      <c r="S1285" s="182" t="str">
        <f t="shared" ca="1" si="77"/>
        <v/>
      </c>
      <c r="T1285" s="272">
        <f t="shared" ca="1" si="78"/>
        <v>0</v>
      </c>
      <c r="U1285" s="184"/>
      <c r="V1285" s="277"/>
    </row>
    <row r="1286" spans="1:22" x14ac:dyDescent="0.3">
      <c r="A1286" s="55">
        <f t="shared" si="79"/>
        <v>1268</v>
      </c>
      <c r="B1286" s="23"/>
      <c r="C1286" s="23"/>
      <c r="D1286" s="23"/>
      <c r="E1286" s="35"/>
      <c r="F1286" s="23"/>
      <c r="G1286" s="23"/>
      <c r="H1286" s="23"/>
      <c r="I1286" s="23"/>
      <c r="J1286" s="23"/>
      <c r="K1286" s="23"/>
      <c r="L1286" s="23"/>
      <c r="M1286" s="149"/>
      <c r="N1286" s="24"/>
      <c r="O1286" s="24"/>
      <c r="P1286" s="24"/>
      <c r="Q1286" s="24"/>
      <c r="R1286" s="271"/>
      <c r="S1286" s="182" t="str">
        <f t="shared" ca="1" si="77"/>
        <v/>
      </c>
      <c r="T1286" s="272">
        <f t="shared" ca="1" si="78"/>
        <v>0</v>
      </c>
      <c r="U1286" s="184"/>
      <c r="V1286" s="277"/>
    </row>
    <row r="1287" spans="1:22" x14ac:dyDescent="0.3">
      <c r="A1287" s="55">
        <f t="shared" si="79"/>
        <v>1269</v>
      </c>
      <c r="B1287" s="23"/>
      <c r="C1287" s="23"/>
      <c r="D1287" s="23"/>
      <c r="E1287" s="35"/>
      <c r="F1287" s="23"/>
      <c r="G1287" s="23"/>
      <c r="H1287" s="23"/>
      <c r="I1287" s="23"/>
      <c r="J1287" s="23"/>
      <c r="K1287" s="23"/>
      <c r="L1287" s="23"/>
      <c r="M1287" s="149"/>
      <c r="N1287" s="24"/>
      <c r="O1287" s="24"/>
      <c r="P1287" s="24"/>
      <c r="Q1287" s="24"/>
      <c r="R1287" s="271"/>
      <c r="S1287" s="182" t="str">
        <f t="shared" ca="1" si="77"/>
        <v/>
      </c>
      <c r="T1287" s="272">
        <f t="shared" ca="1" si="78"/>
        <v>0</v>
      </c>
      <c r="U1287" s="184"/>
      <c r="V1287" s="277"/>
    </row>
    <row r="1288" spans="1:22" x14ac:dyDescent="0.3">
      <c r="A1288" s="55">
        <f t="shared" si="79"/>
        <v>1270</v>
      </c>
      <c r="B1288" s="23"/>
      <c r="C1288" s="23"/>
      <c r="D1288" s="23"/>
      <c r="E1288" s="35"/>
      <c r="F1288" s="23"/>
      <c r="G1288" s="23"/>
      <c r="H1288" s="23"/>
      <c r="I1288" s="23"/>
      <c r="J1288" s="23"/>
      <c r="K1288" s="23"/>
      <c r="L1288" s="23"/>
      <c r="M1288" s="149"/>
      <c r="N1288" s="24"/>
      <c r="O1288" s="24"/>
      <c r="P1288" s="24"/>
      <c r="Q1288" s="24"/>
      <c r="R1288" s="271"/>
      <c r="S1288" s="182" t="str">
        <f t="shared" ca="1" si="77"/>
        <v/>
      </c>
      <c r="T1288" s="272">
        <f t="shared" ca="1" si="78"/>
        <v>0</v>
      </c>
      <c r="U1288" s="184"/>
      <c r="V1288" s="277"/>
    </row>
    <row r="1289" spans="1:22" x14ac:dyDescent="0.3">
      <c r="A1289" s="55">
        <f t="shared" si="79"/>
        <v>1271</v>
      </c>
      <c r="B1289" s="23"/>
      <c r="C1289" s="23"/>
      <c r="D1289" s="23"/>
      <c r="E1289" s="35"/>
      <c r="F1289" s="23"/>
      <c r="G1289" s="23"/>
      <c r="H1289" s="23"/>
      <c r="I1289" s="23"/>
      <c r="J1289" s="23"/>
      <c r="K1289" s="23"/>
      <c r="L1289" s="23"/>
      <c r="M1289" s="149"/>
      <c r="N1289" s="24"/>
      <c r="O1289" s="24"/>
      <c r="P1289" s="24"/>
      <c r="Q1289" s="24"/>
      <c r="R1289" s="271"/>
      <c r="S1289" s="182" t="str">
        <f t="shared" ca="1" si="77"/>
        <v/>
      </c>
      <c r="T1289" s="272">
        <f t="shared" ca="1" si="78"/>
        <v>0</v>
      </c>
      <c r="U1289" s="184"/>
      <c r="V1289" s="277"/>
    </row>
    <row r="1290" spans="1:22" x14ac:dyDescent="0.3">
      <c r="A1290" s="55">
        <f t="shared" si="79"/>
        <v>1272</v>
      </c>
      <c r="B1290" s="23"/>
      <c r="C1290" s="23"/>
      <c r="D1290" s="23"/>
      <c r="E1290" s="35"/>
      <c r="F1290" s="23"/>
      <c r="G1290" s="23"/>
      <c r="H1290" s="23"/>
      <c r="I1290" s="23"/>
      <c r="J1290" s="23"/>
      <c r="K1290" s="23"/>
      <c r="L1290" s="23"/>
      <c r="M1290" s="149"/>
      <c r="N1290" s="24"/>
      <c r="O1290" s="24"/>
      <c r="P1290" s="24"/>
      <c r="Q1290" s="24"/>
      <c r="R1290" s="271"/>
      <c r="S1290" s="182" t="str">
        <f t="shared" ca="1" si="77"/>
        <v/>
      </c>
      <c r="T1290" s="272">
        <f t="shared" ca="1" si="78"/>
        <v>0</v>
      </c>
      <c r="U1290" s="184"/>
      <c r="V1290" s="277"/>
    </row>
    <row r="1291" spans="1:22" x14ac:dyDescent="0.3">
      <c r="A1291" s="55">
        <f t="shared" si="79"/>
        <v>1273</v>
      </c>
      <c r="B1291" s="23"/>
      <c r="C1291" s="23"/>
      <c r="D1291" s="23"/>
      <c r="E1291" s="35"/>
      <c r="F1291" s="23"/>
      <c r="G1291" s="23"/>
      <c r="H1291" s="23"/>
      <c r="I1291" s="23"/>
      <c r="J1291" s="23"/>
      <c r="K1291" s="23"/>
      <c r="L1291" s="23"/>
      <c r="M1291" s="149"/>
      <c r="N1291" s="24"/>
      <c r="O1291" s="24"/>
      <c r="P1291" s="24"/>
      <c r="Q1291" s="24"/>
      <c r="R1291" s="271"/>
      <c r="S1291" s="182" t="str">
        <f t="shared" ca="1" si="77"/>
        <v/>
      </c>
      <c r="T1291" s="272">
        <f t="shared" ca="1" si="78"/>
        <v>0</v>
      </c>
      <c r="U1291" s="184"/>
      <c r="V1291" s="277"/>
    </row>
    <row r="1292" spans="1:22" x14ac:dyDescent="0.3">
      <c r="A1292" s="55">
        <f t="shared" si="79"/>
        <v>1274</v>
      </c>
      <c r="B1292" s="23"/>
      <c r="C1292" s="23"/>
      <c r="D1292" s="23"/>
      <c r="E1292" s="35"/>
      <c r="F1292" s="23"/>
      <c r="G1292" s="23"/>
      <c r="H1292" s="23"/>
      <c r="I1292" s="23"/>
      <c r="J1292" s="23"/>
      <c r="K1292" s="23"/>
      <c r="L1292" s="23"/>
      <c r="M1292" s="149"/>
      <c r="N1292" s="24"/>
      <c r="O1292" s="24"/>
      <c r="P1292" s="24"/>
      <c r="Q1292" s="24"/>
      <c r="R1292" s="271"/>
      <c r="S1292" s="182" t="str">
        <f t="shared" ca="1" si="77"/>
        <v/>
      </c>
      <c r="T1292" s="272">
        <f t="shared" ca="1" si="78"/>
        <v>0</v>
      </c>
      <c r="U1292" s="184"/>
      <c r="V1292" s="277"/>
    </row>
    <row r="1293" spans="1:22" x14ac:dyDescent="0.3">
      <c r="A1293" s="55">
        <f t="shared" si="79"/>
        <v>1275</v>
      </c>
      <c r="B1293" s="23"/>
      <c r="C1293" s="23"/>
      <c r="D1293" s="23"/>
      <c r="E1293" s="35"/>
      <c r="F1293" s="23"/>
      <c r="G1293" s="23"/>
      <c r="H1293" s="23"/>
      <c r="I1293" s="23"/>
      <c r="J1293" s="23"/>
      <c r="K1293" s="23"/>
      <c r="L1293" s="23"/>
      <c r="M1293" s="149"/>
      <c r="N1293" s="24"/>
      <c r="O1293" s="24"/>
      <c r="P1293" s="24"/>
      <c r="Q1293" s="24"/>
      <c r="R1293" s="271"/>
      <c r="S1293" s="182" t="str">
        <f t="shared" ca="1" si="77"/>
        <v/>
      </c>
      <c r="T1293" s="272">
        <f t="shared" ca="1" si="78"/>
        <v>0</v>
      </c>
      <c r="U1293" s="184"/>
      <c r="V1293" s="277"/>
    </row>
    <row r="1294" spans="1:22" x14ac:dyDescent="0.3">
      <c r="A1294" s="55">
        <f t="shared" si="79"/>
        <v>1276</v>
      </c>
      <c r="B1294" s="23"/>
      <c r="C1294" s="23"/>
      <c r="D1294" s="23"/>
      <c r="E1294" s="35"/>
      <c r="F1294" s="23"/>
      <c r="G1294" s="23"/>
      <c r="H1294" s="23"/>
      <c r="I1294" s="23"/>
      <c r="J1294" s="23"/>
      <c r="K1294" s="23"/>
      <c r="L1294" s="23"/>
      <c r="M1294" s="149"/>
      <c r="N1294" s="24"/>
      <c r="O1294" s="24"/>
      <c r="P1294" s="24"/>
      <c r="Q1294" s="24"/>
      <c r="R1294" s="271"/>
      <c r="S1294" s="182" t="str">
        <f t="shared" ca="1" si="77"/>
        <v/>
      </c>
      <c r="T1294" s="272">
        <f t="shared" ca="1" si="78"/>
        <v>0</v>
      </c>
      <c r="U1294" s="184"/>
      <c r="V1294" s="277"/>
    </row>
    <row r="1295" spans="1:22" x14ac:dyDescent="0.3">
      <c r="A1295" s="55">
        <f t="shared" si="79"/>
        <v>1277</v>
      </c>
      <c r="B1295" s="23"/>
      <c r="C1295" s="23"/>
      <c r="D1295" s="23"/>
      <c r="E1295" s="35"/>
      <c r="F1295" s="23"/>
      <c r="G1295" s="23"/>
      <c r="H1295" s="23"/>
      <c r="I1295" s="23"/>
      <c r="J1295" s="23"/>
      <c r="K1295" s="23"/>
      <c r="L1295" s="23"/>
      <c r="M1295" s="149"/>
      <c r="N1295" s="24"/>
      <c r="O1295" s="24"/>
      <c r="P1295" s="24"/>
      <c r="Q1295" s="24"/>
      <c r="R1295" s="271"/>
      <c r="S1295" s="182" t="str">
        <f t="shared" ca="1" si="77"/>
        <v/>
      </c>
      <c r="T1295" s="272">
        <f t="shared" ca="1" si="78"/>
        <v>0</v>
      </c>
      <c r="U1295" s="184"/>
      <c r="V1295" s="277"/>
    </row>
    <row r="1296" spans="1:22" x14ac:dyDescent="0.3">
      <c r="A1296" s="55">
        <f t="shared" si="79"/>
        <v>1278</v>
      </c>
      <c r="B1296" s="23"/>
      <c r="C1296" s="23"/>
      <c r="D1296" s="23"/>
      <c r="E1296" s="35"/>
      <c r="F1296" s="23"/>
      <c r="G1296" s="23"/>
      <c r="H1296" s="23"/>
      <c r="I1296" s="23"/>
      <c r="J1296" s="23"/>
      <c r="K1296" s="23"/>
      <c r="L1296" s="23"/>
      <c r="M1296" s="149"/>
      <c r="N1296" s="24"/>
      <c r="O1296" s="24"/>
      <c r="P1296" s="24"/>
      <c r="Q1296" s="24"/>
      <c r="R1296" s="271"/>
      <c r="S1296" s="182" t="str">
        <f t="shared" ca="1" si="77"/>
        <v/>
      </c>
      <c r="T1296" s="272">
        <f t="shared" ca="1" si="78"/>
        <v>0</v>
      </c>
      <c r="U1296" s="184"/>
      <c r="V1296" s="277"/>
    </row>
    <row r="1297" spans="1:22" x14ac:dyDescent="0.3">
      <c r="A1297" s="55">
        <f t="shared" si="79"/>
        <v>1279</v>
      </c>
      <c r="B1297" s="23"/>
      <c r="C1297" s="23"/>
      <c r="D1297" s="23"/>
      <c r="E1297" s="35"/>
      <c r="F1297" s="23"/>
      <c r="G1297" s="23"/>
      <c r="H1297" s="23"/>
      <c r="I1297" s="23"/>
      <c r="J1297" s="23"/>
      <c r="K1297" s="23"/>
      <c r="L1297" s="23"/>
      <c r="M1297" s="149"/>
      <c r="N1297" s="24"/>
      <c r="O1297" s="24"/>
      <c r="P1297" s="24"/>
      <c r="Q1297" s="24"/>
      <c r="R1297" s="271"/>
      <c r="S1297" s="182" t="str">
        <f t="shared" ca="1" si="77"/>
        <v/>
      </c>
      <c r="T1297" s="272">
        <f t="shared" ca="1" si="78"/>
        <v>0</v>
      </c>
      <c r="U1297" s="184"/>
      <c r="V1297" s="277"/>
    </row>
    <row r="1298" spans="1:22" x14ac:dyDescent="0.3">
      <c r="A1298" s="55">
        <f t="shared" si="79"/>
        <v>1280</v>
      </c>
      <c r="B1298" s="23"/>
      <c r="C1298" s="23"/>
      <c r="D1298" s="23"/>
      <c r="E1298" s="35"/>
      <c r="F1298" s="23"/>
      <c r="G1298" s="23"/>
      <c r="H1298" s="23"/>
      <c r="I1298" s="23"/>
      <c r="J1298" s="23"/>
      <c r="K1298" s="23"/>
      <c r="L1298" s="23"/>
      <c r="M1298" s="149"/>
      <c r="N1298" s="24"/>
      <c r="O1298" s="24"/>
      <c r="P1298" s="24"/>
      <c r="Q1298" s="24"/>
      <c r="R1298" s="271"/>
      <c r="S1298" s="182" t="str">
        <f t="shared" ca="1" si="77"/>
        <v/>
      </c>
      <c r="T1298" s="272">
        <f t="shared" ca="1" si="78"/>
        <v>0</v>
      </c>
      <c r="U1298" s="184"/>
      <c r="V1298" s="277"/>
    </row>
    <row r="1299" spans="1:22" x14ac:dyDescent="0.3">
      <c r="A1299" s="55">
        <f t="shared" si="79"/>
        <v>1281</v>
      </c>
      <c r="B1299" s="23"/>
      <c r="C1299" s="23"/>
      <c r="D1299" s="23"/>
      <c r="E1299" s="35"/>
      <c r="F1299" s="23"/>
      <c r="G1299" s="23"/>
      <c r="H1299" s="23"/>
      <c r="I1299" s="23"/>
      <c r="J1299" s="23"/>
      <c r="K1299" s="23"/>
      <c r="L1299" s="23"/>
      <c r="M1299" s="149"/>
      <c r="N1299" s="24"/>
      <c r="O1299" s="24"/>
      <c r="P1299" s="24"/>
      <c r="Q1299" s="24"/>
      <c r="R1299" s="271"/>
      <c r="S1299" s="182" t="str">
        <f t="shared" ref="S1299:S1362" ca="1" si="80">IF(AND(T1299&gt;14,T1299&lt;35,OR($G1299="African",$G1299="Coloured",$G1299="Indian")),"Yes","")</f>
        <v/>
      </c>
      <c r="T1299" s="272">
        <f t="shared" ca="1" si="78"/>
        <v>0</v>
      </c>
      <c r="U1299" s="184"/>
      <c r="V1299" s="277"/>
    </row>
    <row r="1300" spans="1:22" x14ac:dyDescent="0.3">
      <c r="A1300" s="55">
        <f t="shared" si="79"/>
        <v>1282</v>
      </c>
      <c r="B1300" s="23"/>
      <c r="C1300" s="23"/>
      <c r="D1300" s="23"/>
      <c r="E1300" s="35"/>
      <c r="F1300" s="23"/>
      <c r="G1300" s="23"/>
      <c r="H1300" s="23"/>
      <c r="I1300" s="23"/>
      <c r="J1300" s="23"/>
      <c r="K1300" s="23"/>
      <c r="L1300" s="23"/>
      <c r="M1300" s="149"/>
      <c r="N1300" s="24"/>
      <c r="O1300" s="24"/>
      <c r="P1300" s="24"/>
      <c r="Q1300" s="24"/>
      <c r="R1300" s="271"/>
      <c r="S1300" s="182" t="str">
        <f t="shared" ca="1" si="80"/>
        <v/>
      </c>
      <c r="T1300" s="272">
        <f t="shared" ref="T1300:T1363" ca="1" si="81">IFERROR(((NOW()-DATE(U1300&amp;LEFT($E1300,2),MID($E1300,3,2),MID($E1300,5,2)))/365),0)</f>
        <v>0</v>
      </c>
      <c r="U1300" s="184"/>
      <c r="V1300" s="277"/>
    </row>
    <row r="1301" spans="1:22" x14ac:dyDescent="0.3">
      <c r="A1301" s="55">
        <f t="shared" ref="A1301:A1364" si="82">A1300+1</f>
        <v>1283</v>
      </c>
      <c r="B1301" s="23"/>
      <c r="C1301" s="23"/>
      <c r="D1301" s="23"/>
      <c r="E1301" s="35"/>
      <c r="F1301" s="23"/>
      <c r="G1301" s="23"/>
      <c r="H1301" s="23"/>
      <c r="I1301" s="23"/>
      <c r="J1301" s="23"/>
      <c r="K1301" s="23"/>
      <c r="L1301" s="23"/>
      <c r="M1301" s="149"/>
      <c r="N1301" s="24"/>
      <c r="O1301" s="24"/>
      <c r="P1301" s="24"/>
      <c r="Q1301" s="24"/>
      <c r="R1301" s="271"/>
      <c r="S1301" s="182" t="str">
        <f t="shared" ca="1" si="80"/>
        <v/>
      </c>
      <c r="T1301" s="272">
        <f t="shared" ca="1" si="81"/>
        <v>0</v>
      </c>
      <c r="U1301" s="184"/>
      <c r="V1301" s="277"/>
    </row>
    <row r="1302" spans="1:22" x14ac:dyDescent="0.3">
      <c r="A1302" s="55">
        <f t="shared" si="82"/>
        <v>1284</v>
      </c>
      <c r="B1302" s="23"/>
      <c r="C1302" s="23"/>
      <c r="D1302" s="23"/>
      <c r="E1302" s="35"/>
      <c r="F1302" s="23"/>
      <c r="G1302" s="23"/>
      <c r="H1302" s="23"/>
      <c r="I1302" s="23"/>
      <c r="J1302" s="23"/>
      <c r="K1302" s="23"/>
      <c r="L1302" s="23"/>
      <c r="M1302" s="149"/>
      <c r="N1302" s="24"/>
      <c r="O1302" s="24"/>
      <c r="P1302" s="24"/>
      <c r="Q1302" s="24"/>
      <c r="R1302" s="271"/>
      <c r="S1302" s="182" t="str">
        <f t="shared" ca="1" si="80"/>
        <v/>
      </c>
      <c r="T1302" s="272">
        <f t="shared" ca="1" si="81"/>
        <v>0</v>
      </c>
      <c r="U1302" s="184"/>
      <c r="V1302" s="277"/>
    </row>
    <row r="1303" spans="1:22" x14ac:dyDescent="0.3">
      <c r="A1303" s="55">
        <f t="shared" si="82"/>
        <v>1285</v>
      </c>
      <c r="B1303" s="23"/>
      <c r="C1303" s="23"/>
      <c r="D1303" s="23"/>
      <c r="E1303" s="35"/>
      <c r="F1303" s="23"/>
      <c r="G1303" s="23"/>
      <c r="H1303" s="23"/>
      <c r="I1303" s="23"/>
      <c r="J1303" s="23"/>
      <c r="K1303" s="23"/>
      <c r="L1303" s="23"/>
      <c r="M1303" s="149"/>
      <c r="N1303" s="24"/>
      <c r="O1303" s="24"/>
      <c r="P1303" s="24"/>
      <c r="Q1303" s="24"/>
      <c r="R1303" s="271"/>
      <c r="S1303" s="182" t="str">
        <f t="shared" ca="1" si="80"/>
        <v/>
      </c>
      <c r="T1303" s="272">
        <f t="shared" ca="1" si="81"/>
        <v>0</v>
      </c>
      <c r="U1303" s="184"/>
      <c r="V1303" s="277"/>
    </row>
    <row r="1304" spans="1:22" x14ac:dyDescent="0.3">
      <c r="A1304" s="55">
        <f t="shared" si="82"/>
        <v>1286</v>
      </c>
      <c r="B1304" s="23"/>
      <c r="C1304" s="23"/>
      <c r="D1304" s="23"/>
      <c r="E1304" s="35"/>
      <c r="F1304" s="23"/>
      <c r="G1304" s="23"/>
      <c r="H1304" s="23"/>
      <c r="I1304" s="23"/>
      <c r="J1304" s="23"/>
      <c r="K1304" s="23"/>
      <c r="L1304" s="23"/>
      <c r="M1304" s="149"/>
      <c r="N1304" s="24"/>
      <c r="O1304" s="24"/>
      <c r="P1304" s="24"/>
      <c r="Q1304" s="24"/>
      <c r="R1304" s="271"/>
      <c r="S1304" s="182" t="str">
        <f t="shared" ca="1" si="80"/>
        <v/>
      </c>
      <c r="T1304" s="272">
        <f t="shared" ca="1" si="81"/>
        <v>0</v>
      </c>
      <c r="U1304" s="184"/>
      <c r="V1304" s="277"/>
    </row>
    <row r="1305" spans="1:22" x14ac:dyDescent="0.3">
      <c r="A1305" s="55">
        <f t="shared" si="82"/>
        <v>1287</v>
      </c>
      <c r="B1305" s="23"/>
      <c r="C1305" s="23"/>
      <c r="D1305" s="23"/>
      <c r="E1305" s="35"/>
      <c r="F1305" s="23"/>
      <c r="G1305" s="23"/>
      <c r="H1305" s="23"/>
      <c r="I1305" s="23"/>
      <c r="J1305" s="23"/>
      <c r="K1305" s="23"/>
      <c r="L1305" s="23"/>
      <c r="M1305" s="149"/>
      <c r="N1305" s="24"/>
      <c r="O1305" s="24"/>
      <c r="P1305" s="24"/>
      <c r="Q1305" s="24"/>
      <c r="R1305" s="271"/>
      <c r="S1305" s="182" t="str">
        <f t="shared" ca="1" si="80"/>
        <v/>
      </c>
      <c r="T1305" s="272">
        <f t="shared" ca="1" si="81"/>
        <v>0</v>
      </c>
      <c r="U1305" s="184"/>
      <c r="V1305" s="277"/>
    </row>
    <row r="1306" spans="1:22" x14ac:dyDescent="0.3">
      <c r="A1306" s="55">
        <f t="shared" si="82"/>
        <v>1288</v>
      </c>
      <c r="B1306" s="23"/>
      <c r="C1306" s="23"/>
      <c r="D1306" s="23"/>
      <c r="E1306" s="35"/>
      <c r="F1306" s="23"/>
      <c r="G1306" s="23"/>
      <c r="H1306" s="23"/>
      <c r="I1306" s="23"/>
      <c r="J1306" s="23"/>
      <c r="K1306" s="23"/>
      <c r="L1306" s="23"/>
      <c r="M1306" s="149"/>
      <c r="N1306" s="24"/>
      <c r="O1306" s="24"/>
      <c r="P1306" s="24"/>
      <c r="Q1306" s="24"/>
      <c r="R1306" s="271"/>
      <c r="S1306" s="182" t="str">
        <f t="shared" ca="1" si="80"/>
        <v/>
      </c>
      <c r="T1306" s="272">
        <f t="shared" ca="1" si="81"/>
        <v>0</v>
      </c>
      <c r="U1306" s="184"/>
      <c r="V1306" s="277"/>
    </row>
    <row r="1307" spans="1:22" x14ac:dyDescent="0.3">
      <c r="A1307" s="55">
        <f t="shared" si="82"/>
        <v>1289</v>
      </c>
      <c r="B1307" s="23"/>
      <c r="C1307" s="23"/>
      <c r="D1307" s="23"/>
      <c r="E1307" s="35"/>
      <c r="F1307" s="23"/>
      <c r="G1307" s="23"/>
      <c r="H1307" s="23"/>
      <c r="I1307" s="23"/>
      <c r="J1307" s="23"/>
      <c r="K1307" s="23"/>
      <c r="L1307" s="23"/>
      <c r="M1307" s="149"/>
      <c r="N1307" s="24"/>
      <c r="O1307" s="24"/>
      <c r="P1307" s="24"/>
      <c r="Q1307" s="24"/>
      <c r="R1307" s="271"/>
      <c r="S1307" s="182" t="str">
        <f t="shared" ca="1" si="80"/>
        <v/>
      </c>
      <c r="T1307" s="272">
        <f t="shared" ca="1" si="81"/>
        <v>0</v>
      </c>
      <c r="U1307" s="184"/>
      <c r="V1307" s="277"/>
    </row>
    <row r="1308" spans="1:22" x14ac:dyDescent="0.3">
      <c r="A1308" s="55">
        <f t="shared" si="82"/>
        <v>1290</v>
      </c>
      <c r="B1308" s="23"/>
      <c r="C1308" s="23"/>
      <c r="D1308" s="23"/>
      <c r="E1308" s="35"/>
      <c r="F1308" s="23"/>
      <c r="G1308" s="23"/>
      <c r="H1308" s="23"/>
      <c r="I1308" s="23"/>
      <c r="J1308" s="23"/>
      <c r="K1308" s="23"/>
      <c r="L1308" s="23"/>
      <c r="M1308" s="149"/>
      <c r="N1308" s="24"/>
      <c r="O1308" s="24"/>
      <c r="P1308" s="24"/>
      <c r="Q1308" s="24"/>
      <c r="R1308" s="271"/>
      <c r="S1308" s="182" t="str">
        <f t="shared" ca="1" si="80"/>
        <v/>
      </c>
      <c r="T1308" s="272">
        <f t="shared" ca="1" si="81"/>
        <v>0</v>
      </c>
      <c r="U1308" s="184"/>
      <c r="V1308" s="277"/>
    </row>
    <row r="1309" spans="1:22" x14ac:dyDescent="0.3">
      <c r="A1309" s="55">
        <f t="shared" si="82"/>
        <v>1291</v>
      </c>
      <c r="B1309" s="23"/>
      <c r="C1309" s="23"/>
      <c r="D1309" s="23"/>
      <c r="E1309" s="35"/>
      <c r="F1309" s="23"/>
      <c r="G1309" s="23"/>
      <c r="H1309" s="23"/>
      <c r="I1309" s="23"/>
      <c r="J1309" s="23"/>
      <c r="K1309" s="23"/>
      <c r="L1309" s="23"/>
      <c r="M1309" s="149"/>
      <c r="N1309" s="24"/>
      <c r="O1309" s="24"/>
      <c r="P1309" s="24"/>
      <c r="Q1309" s="24"/>
      <c r="R1309" s="271"/>
      <c r="S1309" s="182" t="str">
        <f t="shared" ca="1" si="80"/>
        <v/>
      </c>
      <c r="T1309" s="272">
        <f t="shared" ca="1" si="81"/>
        <v>0</v>
      </c>
      <c r="U1309" s="184"/>
      <c r="V1309" s="277"/>
    </row>
    <row r="1310" spans="1:22" x14ac:dyDescent="0.3">
      <c r="A1310" s="55">
        <f t="shared" si="82"/>
        <v>1292</v>
      </c>
      <c r="B1310" s="23"/>
      <c r="C1310" s="23"/>
      <c r="D1310" s="23"/>
      <c r="E1310" s="35"/>
      <c r="F1310" s="23"/>
      <c r="G1310" s="23"/>
      <c r="H1310" s="23"/>
      <c r="I1310" s="23"/>
      <c r="J1310" s="23"/>
      <c r="K1310" s="23"/>
      <c r="L1310" s="23"/>
      <c r="M1310" s="149"/>
      <c r="N1310" s="24"/>
      <c r="O1310" s="24"/>
      <c r="P1310" s="24"/>
      <c r="Q1310" s="24"/>
      <c r="R1310" s="271"/>
      <c r="S1310" s="182" t="str">
        <f t="shared" ca="1" si="80"/>
        <v/>
      </c>
      <c r="T1310" s="272">
        <f t="shared" ca="1" si="81"/>
        <v>0</v>
      </c>
      <c r="U1310" s="184"/>
      <c r="V1310" s="277"/>
    </row>
    <row r="1311" spans="1:22" x14ac:dyDescent="0.3">
      <c r="A1311" s="55">
        <f t="shared" si="82"/>
        <v>1293</v>
      </c>
      <c r="B1311" s="23"/>
      <c r="C1311" s="23"/>
      <c r="D1311" s="23"/>
      <c r="E1311" s="35"/>
      <c r="F1311" s="23"/>
      <c r="G1311" s="23"/>
      <c r="H1311" s="23"/>
      <c r="I1311" s="23"/>
      <c r="J1311" s="23"/>
      <c r="K1311" s="23"/>
      <c r="L1311" s="23"/>
      <c r="M1311" s="149"/>
      <c r="N1311" s="24"/>
      <c r="O1311" s="24"/>
      <c r="P1311" s="24"/>
      <c r="Q1311" s="24"/>
      <c r="R1311" s="271"/>
      <c r="S1311" s="182" t="str">
        <f t="shared" ca="1" si="80"/>
        <v/>
      </c>
      <c r="T1311" s="272">
        <f t="shared" ca="1" si="81"/>
        <v>0</v>
      </c>
      <c r="U1311" s="184"/>
      <c r="V1311" s="277"/>
    </row>
    <row r="1312" spans="1:22" x14ac:dyDescent="0.3">
      <c r="A1312" s="55">
        <f t="shared" si="82"/>
        <v>1294</v>
      </c>
      <c r="B1312" s="23"/>
      <c r="C1312" s="23"/>
      <c r="D1312" s="23"/>
      <c r="E1312" s="35"/>
      <c r="F1312" s="23"/>
      <c r="G1312" s="23"/>
      <c r="H1312" s="23"/>
      <c r="I1312" s="23"/>
      <c r="J1312" s="23"/>
      <c r="K1312" s="23"/>
      <c r="L1312" s="23"/>
      <c r="M1312" s="149"/>
      <c r="N1312" s="24"/>
      <c r="O1312" s="24"/>
      <c r="P1312" s="24"/>
      <c r="Q1312" s="24"/>
      <c r="R1312" s="271"/>
      <c r="S1312" s="182" t="str">
        <f t="shared" ca="1" si="80"/>
        <v/>
      </c>
      <c r="T1312" s="272">
        <f t="shared" ca="1" si="81"/>
        <v>0</v>
      </c>
      <c r="U1312" s="184"/>
      <c r="V1312" s="277"/>
    </row>
    <row r="1313" spans="1:22" x14ac:dyDescent="0.3">
      <c r="A1313" s="55">
        <f t="shared" si="82"/>
        <v>1295</v>
      </c>
      <c r="B1313" s="23"/>
      <c r="C1313" s="23"/>
      <c r="D1313" s="23"/>
      <c r="E1313" s="35"/>
      <c r="F1313" s="23"/>
      <c r="G1313" s="23"/>
      <c r="H1313" s="23"/>
      <c r="I1313" s="23"/>
      <c r="J1313" s="23"/>
      <c r="K1313" s="23"/>
      <c r="L1313" s="23"/>
      <c r="M1313" s="149"/>
      <c r="N1313" s="24"/>
      <c r="O1313" s="24"/>
      <c r="P1313" s="24"/>
      <c r="Q1313" s="24"/>
      <c r="R1313" s="271"/>
      <c r="S1313" s="182" t="str">
        <f t="shared" ca="1" si="80"/>
        <v/>
      </c>
      <c r="T1313" s="272">
        <f t="shared" ca="1" si="81"/>
        <v>0</v>
      </c>
      <c r="U1313" s="184"/>
      <c r="V1313" s="277"/>
    </row>
    <row r="1314" spans="1:22" x14ac:dyDescent="0.3">
      <c r="A1314" s="55">
        <f t="shared" si="82"/>
        <v>1296</v>
      </c>
      <c r="B1314" s="23"/>
      <c r="C1314" s="23"/>
      <c r="D1314" s="23"/>
      <c r="E1314" s="35"/>
      <c r="F1314" s="23"/>
      <c r="G1314" s="23"/>
      <c r="H1314" s="23"/>
      <c r="I1314" s="23"/>
      <c r="J1314" s="23"/>
      <c r="K1314" s="23"/>
      <c r="L1314" s="23"/>
      <c r="M1314" s="149"/>
      <c r="N1314" s="24"/>
      <c r="O1314" s="24"/>
      <c r="P1314" s="24"/>
      <c r="Q1314" s="24"/>
      <c r="R1314" s="271"/>
      <c r="S1314" s="182" t="str">
        <f t="shared" ca="1" si="80"/>
        <v/>
      </c>
      <c r="T1314" s="272">
        <f t="shared" ca="1" si="81"/>
        <v>0</v>
      </c>
      <c r="U1314" s="184"/>
      <c r="V1314" s="277"/>
    </row>
    <row r="1315" spans="1:22" x14ac:dyDescent="0.3">
      <c r="A1315" s="55">
        <f t="shared" si="82"/>
        <v>1297</v>
      </c>
      <c r="B1315" s="23"/>
      <c r="C1315" s="23"/>
      <c r="D1315" s="23"/>
      <c r="E1315" s="35"/>
      <c r="F1315" s="23"/>
      <c r="G1315" s="23"/>
      <c r="H1315" s="23"/>
      <c r="I1315" s="23"/>
      <c r="J1315" s="23"/>
      <c r="K1315" s="23"/>
      <c r="L1315" s="23"/>
      <c r="M1315" s="149"/>
      <c r="N1315" s="24"/>
      <c r="O1315" s="24"/>
      <c r="P1315" s="24"/>
      <c r="Q1315" s="24"/>
      <c r="R1315" s="271"/>
      <c r="S1315" s="182" t="str">
        <f t="shared" ca="1" si="80"/>
        <v/>
      </c>
      <c r="T1315" s="272">
        <f t="shared" ca="1" si="81"/>
        <v>0</v>
      </c>
      <c r="U1315" s="184"/>
      <c r="V1315" s="277"/>
    </row>
    <row r="1316" spans="1:22" x14ac:dyDescent="0.3">
      <c r="A1316" s="55">
        <f t="shared" si="82"/>
        <v>1298</v>
      </c>
      <c r="B1316" s="23"/>
      <c r="C1316" s="23"/>
      <c r="D1316" s="23"/>
      <c r="E1316" s="35"/>
      <c r="F1316" s="23"/>
      <c r="G1316" s="23"/>
      <c r="H1316" s="23"/>
      <c r="I1316" s="23"/>
      <c r="J1316" s="23"/>
      <c r="K1316" s="23"/>
      <c r="L1316" s="23"/>
      <c r="M1316" s="149"/>
      <c r="N1316" s="24"/>
      <c r="O1316" s="24"/>
      <c r="P1316" s="24"/>
      <c r="Q1316" s="24"/>
      <c r="R1316" s="271"/>
      <c r="S1316" s="182" t="str">
        <f t="shared" ca="1" si="80"/>
        <v/>
      </c>
      <c r="T1316" s="272">
        <f t="shared" ca="1" si="81"/>
        <v>0</v>
      </c>
      <c r="U1316" s="184"/>
      <c r="V1316" s="277"/>
    </row>
    <row r="1317" spans="1:22" x14ac:dyDescent="0.3">
      <c r="A1317" s="55">
        <f t="shared" si="82"/>
        <v>1299</v>
      </c>
      <c r="B1317" s="23"/>
      <c r="C1317" s="23"/>
      <c r="D1317" s="23"/>
      <c r="E1317" s="35"/>
      <c r="F1317" s="23"/>
      <c r="G1317" s="23"/>
      <c r="H1317" s="23"/>
      <c r="I1317" s="23"/>
      <c r="J1317" s="23"/>
      <c r="K1317" s="23"/>
      <c r="L1317" s="23"/>
      <c r="M1317" s="149"/>
      <c r="N1317" s="24"/>
      <c r="O1317" s="24"/>
      <c r="P1317" s="24"/>
      <c r="Q1317" s="24"/>
      <c r="R1317" s="271"/>
      <c r="S1317" s="182" t="str">
        <f t="shared" ca="1" si="80"/>
        <v/>
      </c>
      <c r="T1317" s="272">
        <f t="shared" ca="1" si="81"/>
        <v>0</v>
      </c>
      <c r="U1317" s="184"/>
      <c r="V1317" s="277"/>
    </row>
    <row r="1318" spans="1:22" x14ac:dyDescent="0.3">
      <c r="A1318" s="55">
        <f t="shared" si="82"/>
        <v>1300</v>
      </c>
      <c r="B1318" s="23"/>
      <c r="C1318" s="23"/>
      <c r="D1318" s="23"/>
      <c r="E1318" s="35"/>
      <c r="F1318" s="23"/>
      <c r="G1318" s="23"/>
      <c r="H1318" s="23"/>
      <c r="I1318" s="23"/>
      <c r="J1318" s="23"/>
      <c r="K1318" s="23"/>
      <c r="L1318" s="23"/>
      <c r="M1318" s="149"/>
      <c r="N1318" s="24"/>
      <c r="O1318" s="24"/>
      <c r="P1318" s="24"/>
      <c r="Q1318" s="24"/>
      <c r="R1318" s="271"/>
      <c r="S1318" s="182" t="str">
        <f t="shared" ca="1" si="80"/>
        <v/>
      </c>
      <c r="T1318" s="272">
        <f t="shared" ca="1" si="81"/>
        <v>0</v>
      </c>
      <c r="U1318" s="184"/>
      <c r="V1318" s="277"/>
    </row>
    <row r="1319" spans="1:22" x14ac:dyDescent="0.3">
      <c r="A1319" s="55">
        <f t="shared" si="82"/>
        <v>1301</v>
      </c>
      <c r="B1319" s="23"/>
      <c r="C1319" s="23"/>
      <c r="D1319" s="23"/>
      <c r="E1319" s="35"/>
      <c r="F1319" s="23"/>
      <c r="G1319" s="23"/>
      <c r="H1319" s="23"/>
      <c r="I1319" s="23"/>
      <c r="J1319" s="23"/>
      <c r="K1319" s="23"/>
      <c r="L1319" s="23"/>
      <c r="M1319" s="149"/>
      <c r="N1319" s="24"/>
      <c r="O1319" s="24"/>
      <c r="P1319" s="24"/>
      <c r="Q1319" s="24"/>
      <c r="R1319" s="271"/>
      <c r="S1319" s="182" t="str">
        <f t="shared" ca="1" si="80"/>
        <v/>
      </c>
      <c r="T1319" s="272">
        <f t="shared" ca="1" si="81"/>
        <v>0</v>
      </c>
      <c r="U1319" s="184"/>
      <c r="V1319" s="277"/>
    </row>
    <row r="1320" spans="1:22" x14ac:dyDescent="0.3">
      <c r="A1320" s="55">
        <f t="shared" si="82"/>
        <v>1302</v>
      </c>
      <c r="B1320" s="23"/>
      <c r="C1320" s="23"/>
      <c r="D1320" s="23"/>
      <c r="E1320" s="35"/>
      <c r="F1320" s="23"/>
      <c r="G1320" s="23"/>
      <c r="H1320" s="23"/>
      <c r="I1320" s="23"/>
      <c r="J1320" s="23"/>
      <c r="K1320" s="23"/>
      <c r="L1320" s="23"/>
      <c r="M1320" s="149"/>
      <c r="N1320" s="24"/>
      <c r="O1320" s="24"/>
      <c r="P1320" s="24"/>
      <c r="Q1320" s="24"/>
      <c r="R1320" s="271"/>
      <c r="S1320" s="182" t="str">
        <f t="shared" ca="1" si="80"/>
        <v/>
      </c>
      <c r="T1320" s="272">
        <f t="shared" ca="1" si="81"/>
        <v>0</v>
      </c>
      <c r="U1320" s="184"/>
      <c r="V1320" s="277"/>
    </row>
    <row r="1321" spans="1:22" x14ac:dyDescent="0.3">
      <c r="A1321" s="55">
        <f t="shared" si="82"/>
        <v>1303</v>
      </c>
      <c r="B1321" s="23"/>
      <c r="C1321" s="23"/>
      <c r="D1321" s="23"/>
      <c r="E1321" s="35"/>
      <c r="F1321" s="23"/>
      <c r="G1321" s="23"/>
      <c r="H1321" s="23"/>
      <c r="I1321" s="23"/>
      <c r="J1321" s="23"/>
      <c r="K1321" s="23"/>
      <c r="L1321" s="23"/>
      <c r="M1321" s="149"/>
      <c r="N1321" s="24"/>
      <c r="O1321" s="24"/>
      <c r="P1321" s="24"/>
      <c r="Q1321" s="24"/>
      <c r="R1321" s="271"/>
      <c r="S1321" s="182" t="str">
        <f t="shared" ca="1" si="80"/>
        <v/>
      </c>
      <c r="T1321" s="272">
        <f t="shared" ca="1" si="81"/>
        <v>0</v>
      </c>
      <c r="U1321" s="184"/>
      <c r="V1321" s="277"/>
    </row>
    <row r="1322" spans="1:22" x14ac:dyDescent="0.3">
      <c r="A1322" s="55">
        <f t="shared" si="82"/>
        <v>1304</v>
      </c>
      <c r="B1322" s="23"/>
      <c r="C1322" s="23"/>
      <c r="D1322" s="23"/>
      <c r="E1322" s="35"/>
      <c r="F1322" s="23"/>
      <c r="G1322" s="23"/>
      <c r="H1322" s="23"/>
      <c r="I1322" s="23"/>
      <c r="J1322" s="23"/>
      <c r="K1322" s="23"/>
      <c r="L1322" s="23"/>
      <c r="M1322" s="149"/>
      <c r="N1322" s="24"/>
      <c r="O1322" s="24"/>
      <c r="P1322" s="24"/>
      <c r="Q1322" s="24"/>
      <c r="R1322" s="271"/>
      <c r="S1322" s="182" t="str">
        <f t="shared" ca="1" si="80"/>
        <v/>
      </c>
      <c r="T1322" s="272">
        <f t="shared" ca="1" si="81"/>
        <v>0</v>
      </c>
      <c r="U1322" s="184"/>
      <c r="V1322" s="277"/>
    </row>
    <row r="1323" spans="1:22" x14ac:dyDescent="0.3">
      <c r="A1323" s="55">
        <f t="shared" si="82"/>
        <v>1305</v>
      </c>
      <c r="B1323" s="23"/>
      <c r="C1323" s="23"/>
      <c r="D1323" s="23"/>
      <c r="E1323" s="35"/>
      <c r="F1323" s="23"/>
      <c r="G1323" s="23"/>
      <c r="H1323" s="23"/>
      <c r="I1323" s="23"/>
      <c r="J1323" s="23"/>
      <c r="K1323" s="23"/>
      <c r="L1323" s="23"/>
      <c r="M1323" s="149"/>
      <c r="N1323" s="24"/>
      <c r="O1323" s="24"/>
      <c r="P1323" s="24"/>
      <c r="Q1323" s="24"/>
      <c r="R1323" s="271"/>
      <c r="S1323" s="182" t="str">
        <f t="shared" ca="1" si="80"/>
        <v/>
      </c>
      <c r="T1323" s="272">
        <f t="shared" ca="1" si="81"/>
        <v>0</v>
      </c>
      <c r="U1323" s="184"/>
      <c r="V1323" s="277"/>
    </row>
    <row r="1324" spans="1:22" x14ac:dyDescent="0.3">
      <c r="A1324" s="55">
        <f t="shared" si="82"/>
        <v>1306</v>
      </c>
      <c r="B1324" s="23"/>
      <c r="C1324" s="23"/>
      <c r="D1324" s="23"/>
      <c r="E1324" s="35"/>
      <c r="F1324" s="23"/>
      <c r="G1324" s="23"/>
      <c r="H1324" s="23"/>
      <c r="I1324" s="23"/>
      <c r="J1324" s="23"/>
      <c r="K1324" s="23"/>
      <c r="L1324" s="23"/>
      <c r="M1324" s="149"/>
      <c r="N1324" s="24"/>
      <c r="O1324" s="24"/>
      <c r="P1324" s="24"/>
      <c r="Q1324" s="24"/>
      <c r="R1324" s="271"/>
      <c r="S1324" s="182" t="str">
        <f t="shared" ca="1" si="80"/>
        <v/>
      </c>
      <c r="T1324" s="272">
        <f t="shared" ca="1" si="81"/>
        <v>0</v>
      </c>
      <c r="U1324" s="184"/>
      <c r="V1324" s="277"/>
    </row>
    <row r="1325" spans="1:22" x14ac:dyDescent="0.3">
      <c r="A1325" s="55">
        <f t="shared" si="82"/>
        <v>1307</v>
      </c>
      <c r="B1325" s="23"/>
      <c r="C1325" s="23"/>
      <c r="D1325" s="23"/>
      <c r="E1325" s="35"/>
      <c r="F1325" s="23"/>
      <c r="G1325" s="23"/>
      <c r="H1325" s="23"/>
      <c r="I1325" s="23"/>
      <c r="J1325" s="23"/>
      <c r="K1325" s="23"/>
      <c r="L1325" s="23"/>
      <c r="M1325" s="149"/>
      <c r="N1325" s="24"/>
      <c r="O1325" s="24"/>
      <c r="P1325" s="24"/>
      <c r="Q1325" s="24"/>
      <c r="R1325" s="271"/>
      <c r="S1325" s="182" t="str">
        <f t="shared" ca="1" si="80"/>
        <v/>
      </c>
      <c r="T1325" s="272">
        <f t="shared" ca="1" si="81"/>
        <v>0</v>
      </c>
      <c r="U1325" s="184"/>
      <c r="V1325" s="277"/>
    </row>
    <row r="1326" spans="1:22" x14ac:dyDescent="0.3">
      <c r="A1326" s="55">
        <f t="shared" si="82"/>
        <v>1308</v>
      </c>
      <c r="B1326" s="23"/>
      <c r="C1326" s="23"/>
      <c r="D1326" s="23"/>
      <c r="E1326" s="35"/>
      <c r="F1326" s="23"/>
      <c r="G1326" s="23"/>
      <c r="H1326" s="23"/>
      <c r="I1326" s="23"/>
      <c r="J1326" s="23"/>
      <c r="K1326" s="23"/>
      <c r="L1326" s="23"/>
      <c r="M1326" s="149"/>
      <c r="N1326" s="24"/>
      <c r="O1326" s="24"/>
      <c r="P1326" s="24"/>
      <c r="Q1326" s="24"/>
      <c r="R1326" s="271"/>
      <c r="S1326" s="182" t="str">
        <f t="shared" ca="1" si="80"/>
        <v/>
      </c>
      <c r="T1326" s="272">
        <f t="shared" ca="1" si="81"/>
        <v>0</v>
      </c>
      <c r="U1326" s="184"/>
      <c r="V1326" s="277"/>
    </row>
    <row r="1327" spans="1:22" x14ac:dyDescent="0.3">
      <c r="A1327" s="55">
        <f t="shared" si="82"/>
        <v>1309</v>
      </c>
      <c r="B1327" s="23"/>
      <c r="C1327" s="23"/>
      <c r="D1327" s="23"/>
      <c r="E1327" s="35"/>
      <c r="F1327" s="23"/>
      <c r="G1327" s="23"/>
      <c r="H1327" s="23"/>
      <c r="I1327" s="23"/>
      <c r="J1327" s="23"/>
      <c r="K1327" s="23"/>
      <c r="L1327" s="23"/>
      <c r="M1327" s="149"/>
      <c r="N1327" s="24"/>
      <c r="O1327" s="24"/>
      <c r="P1327" s="24"/>
      <c r="Q1327" s="24"/>
      <c r="R1327" s="271"/>
      <c r="S1327" s="182" t="str">
        <f t="shared" ca="1" si="80"/>
        <v/>
      </c>
      <c r="T1327" s="272">
        <f t="shared" ca="1" si="81"/>
        <v>0</v>
      </c>
      <c r="U1327" s="184"/>
      <c r="V1327" s="277"/>
    </row>
    <row r="1328" spans="1:22" x14ac:dyDescent="0.3">
      <c r="A1328" s="55">
        <f t="shared" si="82"/>
        <v>1310</v>
      </c>
      <c r="B1328" s="23"/>
      <c r="C1328" s="23"/>
      <c r="D1328" s="23"/>
      <c r="E1328" s="35"/>
      <c r="F1328" s="23"/>
      <c r="G1328" s="23"/>
      <c r="H1328" s="23"/>
      <c r="I1328" s="23"/>
      <c r="J1328" s="23"/>
      <c r="K1328" s="23"/>
      <c r="L1328" s="23"/>
      <c r="M1328" s="149"/>
      <c r="N1328" s="24"/>
      <c r="O1328" s="24"/>
      <c r="P1328" s="24"/>
      <c r="Q1328" s="24"/>
      <c r="R1328" s="271"/>
      <c r="S1328" s="182" t="str">
        <f t="shared" ca="1" si="80"/>
        <v/>
      </c>
      <c r="T1328" s="272">
        <f t="shared" ca="1" si="81"/>
        <v>0</v>
      </c>
      <c r="U1328" s="184"/>
      <c r="V1328" s="277"/>
    </row>
    <row r="1329" spans="1:22" x14ac:dyDescent="0.3">
      <c r="A1329" s="55">
        <f t="shared" si="82"/>
        <v>1311</v>
      </c>
      <c r="B1329" s="23"/>
      <c r="C1329" s="23"/>
      <c r="D1329" s="23"/>
      <c r="E1329" s="35"/>
      <c r="F1329" s="23"/>
      <c r="G1329" s="23"/>
      <c r="H1329" s="23"/>
      <c r="I1329" s="23"/>
      <c r="J1329" s="23"/>
      <c r="K1329" s="23"/>
      <c r="L1329" s="23"/>
      <c r="M1329" s="149"/>
      <c r="N1329" s="24"/>
      <c r="O1329" s="24"/>
      <c r="P1329" s="24"/>
      <c r="Q1329" s="24"/>
      <c r="R1329" s="271"/>
      <c r="S1329" s="182" t="str">
        <f t="shared" ca="1" si="80"/>
        <v/>
      </c>
      <c r="T1329" s="272">
        <f t="shared" ca="1" si="81"/>
        <v>0</v>
      </c>
      <c r="U1329" s="184"/>
      <c r="V1329" s="277"/>
    </row>
    <row r="1330" spans="1:22" x14ac:dyDescent="0.3">
      <c r="A1330" s="55">
        <f t="shared" si="82"/>
        <v>1312</v>
      </c>
      <c r="B1330" s="23"/>
      <c r="C1330" s="23"/>
      <c r="D1330" s="23"/>
      <c r="E1330" s="35"/>
      <c r="F1330" s="23"/>
      <c r="G1330" s="23"/>
      <c r="H1330" s="23"/>
      <c r="I1330" s="23"/>
      <c r="J1330" s="23"/>
      <c r="K1330" s="23"/>
      <c r="L1330" s="23"/>
      <c r="M1330" s="149"/>
      <c r="N1330" s="24"/>
      <c r="O1330" s="24"/>
      <c r="P1330" s="24"/>
      <c r="Q1330" s="24"/>
      <c r="R1330" s="271"/>
      <c r="S1330" s="182" t="str">
        <f t="shared" ca="1" si="80"/>
        <v/>
      </c>
      <c r="T1330" s="272">
        <f t="shared" ca="1" si="81"/>
        <v>0</v>
      </c>
      <c r="U1330" s="184"/>
      <c r="V1330" s="277"/>
    </row>
    <row r="1331" spans="1:22" x14ac:dyDescent="0.3">
      <c r="A1331" s="55">
        <f t="shared" si="82"/>
        <v>1313</v>
      </c>
      <c r="B1331" s="23"/>
      <c r="C1331" s="23"/>
      <c r="D1331" s="23"/>
      <c r="E1331" s="35"/>
      <c r="F1331" s="23"/>
      <c r="G1331" s="23"/>
      <c r="H1331" s="23"/>
      <c r="I1331" s="23"/>
      <c r="J1331" s="23"/>
      <c r="K1331" s="23"/>
      <c r="L1331" s="23"/>
      <c r="M1331" s="149"/>
      <c r="N1331" s="24"/>
      <c r="O1331" s="24"/>
      <c r="P1331" s="24"/>
      <c r="Q1331" s="24"/>
      <c r="R1331" s="271"/>
      <c r="S1331" s="182" t="str">
        <f t="shared" ca="1" si="80"/>
        <v/>
      </c>
      <c r="T1331" s="272">
        <f t="shared" ca="1" si="81"/>
        <v>0</v>
      </c>
      <c r="U1331" s="184"/>
      <c r="V1331" s="277"/>
    </row>
    <row r="1332" spans="1:22" x14ac:dyDescent="0.3">
      <c r="A1332" s="55">
        <f t="shared" si="82"/>
        <v>1314</v>
      </c>
      <c r="B1332" s="23"/>
      <c r="C1332" s="23"/>
      <c r="D1332" s="23"/>
      <c r="E1332" s="35"/>
      <c r="F1332" s="23"/>
      <c r="G1332" s="23"/>
      <c r="H1332" s="23"/>
      <c r="I1332" s="23"/>
      <c r="J1332" s="23"/>
      <c r="K1332" s="23"/>
      <c r="L1332" s="23"/>
      <c r="M1332" s="149"/>
      <c r="N1332" s="24"/>
      <c r="O1332" s="24"/>
      <c r="P1332" s="24"/>
      <c r="Q1332" s="24"/>
      <c r="R1332" s="271"/>
      <c r="S1332" s="182" t="str">
        <f t="shared" ca="1" si="80"/>
        <v/>
      </c>
      <c r="T1332" s="272">
        <f t="shared" ca="1" si="81"/>
        <v>0</v>
      </c>
      <c r="U1332" s="184"/>
      <c r="V1332" s="277"/>
    </row>
    <row r="1333" spans="1:22" x14ac:dyDescent="0.3">
      <c r="A1333" s="55">
        <f t="shared" si="82"/>
        <v>1315</v>
      </c>
      <c r="B1333" s="23"/>
      <c r="C1333" s="23"/>
      <c r="D1333" s="23"/>
      <c r="E1333" s="35"/>
      <c r="F1333" s="23"/>
      <c r="G1333" s="23"/>
      <c r="H1333" s="23"/>
      <c r="I1333" s="23"/>
      <c r="J1333" s="23"/>
      <c r="K1333" s="23"/>
      <c r="L1333" s="23"/>
      <c r="M1333" s="149"/>
      <c r="N1333" s="24"/>
      <c r="O1333" s="24"/>
      <c r="P1333" s="24"/>
      <c r="Q1333" s="24"/>
      <c r="R1333" s="271"/>
      <c r="S1333" s="182" t="str">
        <f t="shared" ca="1" si="80"/>
        <v/>
      </c>
      <c r="T1333" s="272">
        <f t="shared" ca="1" si="81"/>
        <v>0</v>
      </c>
      <c r="U1333" s="184"/>
      <c r="V1333" s="277"/>
    </row>
    <row r="1334" spans="1:22" x14ac:dyDescent="0.3">
      <c r="A1334" s="55">
        <f t="shared" si="82"/>
        <v>1316</v>
      </c>
      <c r="B1334" s="23"/>
      <c r="C1334" s="23"/>
      <c r="D1334" s="23"/>
      <c r="E1334" s="35"/>
      <c r="F1334" s="23"/>
      <c r="G1334" s="23"/>
      <c r="H1334" s="23"/>
      <c r="I1334" s="23"/>
      <c r="J1334" s="23"/>
      <c r="K1334" s="23"/>
      <c r="L1334" s="23"/>
      <c r="M1334" s="149"/>
      <c r="N1334" s="24"/>
      <c r="O1334" s="24"/>
      <c r="P1334" s="24"/>
      <c r="Q1334" s="24"/>
      <c r="R1334" s="271"/>
      <c r="S1334" s="182" t="str">
        <f t="shared" ca="1" si="80"/>
        <v/>
      </c>
      <c r="T1334" s="272">
        <f t="shared" ca="1" si="81"/>
        <v>0</v>
      </c>
      <c r="U1334" s="184"/>
      <c r="V1334" s="277"/>
    </row>
    <row r="1335" spans="1:22" x14ac:dyDescent="0.3">
      <c r="A1335" s="55">
        <f t="shared" si="82"/>
        <v>1317</v>
      </c>
      <c r="B1335" s="23"/>
      <c r="C1335" s="23"/>
      <c r="D1335" s="23"/>
      <c r="E1335" s="35"/>
      <c r="F1335" s="23"/>
      <c r="G1335" s="23"/>
      <c r="H1335" s="23"/>
      <c r="I1335" s="23"/>
      <c r="J1335" s="23"/>
      <c r="K1335" s="23"/>
      <c r="L1335" s="23"/>
      <c r="M1335" s="149"/>
      <c r="N1335" s="24"/>
      <c r="O1335" s="24"/>
      <c r="P1335" s="24"/>
      <c r="Q1335" s="24"/>
      <c r="R1335" s="271"/>
      <c r="S1335" s="182" t="str">
        <f t="shared" ca="1" si="80"/>
        <v/>
      </c>
      <c r="T1335" s="272">
        <f t="shared" ca="1" si="81"/>
        <v>0</v>
      </c>
      <c r="U1335" s="184"/>
      <c r="V1335" s="277"/>
    </row>
    <row r="1336" spans="1:22" x14ac:dyDescent="0.3">
      <c r="A1336" s="55">
        <f t="shared" si="82"/>
        <v>1318</v>
      </c>
      <c r="B1336" s="23"/>
      <c r="C1336" s="23"/>
      <c r="D1336" s="23"/>
      <c r="E1336" s="35"/>
      <c r="F1336" s="23"/>
      <c r="G1336" s="23"/>
      <c r="H1336" s="23"/>
      <c r="I1336" s="23"/>
      <c r="J1336" s="23"/>
      <c r="K1336" s="23"/>
      <c r="L1336" s="23"/>
      <c r="M1336" s="149"/>
      <c r="N1336" s="24"/>
      <c r="O1336" s="24"/>
      <c r="P1336" s="24"/>
      <c r="Q1336" s="24"/>
      <c r="R1336" s="271"/>
      <c r="S1336" s="182" t="str">
        <f t="shared" ca="1" si="80"/>
        <v/>
      </c>
      <c r="T1336" s="272">
        <f t="shared" ca="1" si="81"/>
        <v>0</v>
      </c>
      <c r="U1336" s="184"/>
      <c r="V1336" s="277"/>
    </row>
    <row r="1337" spans="1:22" x14ac:dyDescent="0.3">
      <c r="A1337" s="55">
        <f t="shared" si="82"/>
        <v>1319</v>
      </c>
      <c r="B1337" s="23"/>
      <c r="C1337" s="23"/>
      <c r="D1337" s="23"/>
      <c r="E1337" s="35"/>
      <c r="F1337" s="23"/>
      <c r="G1337" s="23"/>
      <c r="H1337" s="23"/>
      <c r="I1337" s="23"/>
      <c r="J1337" s="23"/>
      <c r="K1337" s="23"/>
      <c r="L1337" s="23"/>
      <c r="M1337" s="149"/>
      <c r="N1337" s="24"/>
      <c r="O1337" s="24"/>
      <c r="P1337" s="24"/>
      <c r="Q1337" s="24"/>
      <c r="R1337" s="271"/>
      <c r="S1337" s="182" t="str">
        <f t="shared" ca="1" si="80"/>
        <v/>
      </c>
      <c r="T1337" s="272">
        <f t="shared" ca="1" si="81"/>
        <v>0</v>
      </c>
      <c r="U1337" s="184"/>
      <c r="V1337" s="277"/>
    </row>
    <row r="1338" spans="1:22" x14ac:dyDescent="0.3">
      <c r="A1338" s="55">
        <f t="shared" si="82"/>
        <v>1320</v>
      </c>
      <c r="B1338" s="23"/>
      <c r="C1338" s="23"/>
      <c r="D1338" s="23"/>
      <c r="E1338" s="35"/>
      <c r="F1338" s="23"/>
      <c r="G1338" s="23"/>
      <c r="H1338" s="23"/>
      <c r="I1338" s="23"/>
      <c r="J1338" s="23"/>
      <c r="K1338" s="23"/>
      <c r="L1338" s="23"/>
      <c r="M1338" s="149"/>
      <c r="N1338" s="24"/>
      <c r="O1338" s="24"/>
      <c r="P1338" s="24"/>
      <c r="Q1338" s="24"/>
      <c r="R1338" s="271"/>
      <c r="S1338" s="182" t="str">
        <f t="shared" ca="1" si="80"/>
        <v/>
      </c>
      <c r="T1338" s="272">
        <f t="shared" ca="1" si="81"/>
        <v>0</v>
      </c>
      <c r="U1338" s="184"/>
      <c r="V1338" s="277"/>
    </row>
    <row r="1339" spans="1:22" x14ac:dyDescent="0.3">
      <c r="A1339" s="55">
        <f t="shared" si="82"/>
        <v>1321</v>
      </c>
      <c r="B1339" s="23"/>
      <c r="C1339" s="23"/>
      <c r="D1339" s="23"/>
      <c r="E1339" s="35"/>
      <c r="F1339" s="23"/>
      <c r="G1339" s="23"/>
      <c r="H1339" s="23"/>
      <c r="I1339" s="23"/>
      <c r="J1339" s="23"/>
      <c r="K1339" s="23"/>
      <c r="L1339" s="23"/>
      <c r="M1339" s="149"/>
      <c r="N1339" s="24"/>
      <c r="O1339" s="24"/>
      <c r="P1339" s="24"/>
      <c r="Q1339" s="24"/>
      <c r="R1339" s="271"/>
      <c r="S1339" s="182" t="str">
        <f t="shared" ca="1" si="80"/>
        <v/>
      </c>
      <c r="T1339" s="272">
        <f t="shared" ca="1" si="81"/>
        <v>0</v>
      </c>
      <c r="U1339" s="184"/>
      <c r="V1339" s="277"/>
    </row>
    <row r="1340" spans="1:22" x14ac:dyDescent="0.3">
      <c r="A1340" s="55">
        <f t="shared" si="82"/>
        <v>1322</v>
      </c>
      <c r="B1340" s="23"/>
      <c r="C1340" s="23"/>
      <c r="D1340" s="23"/>
      <c r="E1340" s="35"/>
      <c r="F1340" s="23"/>
      <c r="G1340" s="23"/>
      <c r="H1340" s="23"/>
      <c r="I1340" s="23"/>
      <c r="J1340" s="23"/>
      <c r="K1340" s="23"/>
      <c r="L1340" s="23"/>
      <c r="M1340" s="149"/>
      <c r="N1340" s="24"/>
      <c r="O1340" s="24"/>
      <c r="P1340" s="24"/>
      <c r="Q1340" s="24"/>
      <c r="R1340" s="271"/>
      <c r="S1340" s="182" t="str">
        <f t="shared" ca="1" si="80"/>
        <v/>
      </c>
      <c r="T1340" s="272">
        <f t="shared" ca="1" si="81"/>
        <v>0</v>
      </c>
      <c r="U1340" s="184"/>
      <c r="V1340" s="277"/>
    </row>
    <row r="1341" spans="1:22" x14ac:dyDescent="0.3">
      <c r="A1341" s="55">
        <f t="shared" si="82"/>
        <v>1323</v>
      </c>
      <c r="B1341" s="23"/>
      <c r="C1341" s="23"/>
      <c r="D1341" s="23"/>
      <c r="E1341" s="35"/>
      <c r="F1341" s="23"/>
      <c r="G1341" s="23"/>
      <c r="H1341" s="23"/>
      <c r="I1341" s="23"/>
      <c r="J1341" s="23"/>
      <c r="K1341" s="23"/>
      <c r="L1341" s="23"/>
      <c r="M1341" s="149"/>
      <c r="N1341" s="24"/>
      <c r="O1341" s="24"/>
      <c r="P1341" s="24"/>
      <c r="Q1341" s="24"/>
      <c r="R1341" s="271"/>
      <c r="S1341" s="182" t="str">
        <f t="shared" ca="1" si="80"/>
        <v/>
      </c>
      <c r="T1341" s="272">
        <f t="shared" ca="1" si="81"/>
        <v>0</v>
      </c>
      <c r="U1341" s="184"/>
      <c r="V1341" s="277"/>
    </row>
    <row r="1342" spans="1:22" x14ac:dyDescent="0.3">
      <c r="A1342" s="55">
        <f t="shared" si="82"/>
        <v>1324</v>
      </c>
      <c r="B1342" s="23"/>
      <c r="C1342" s="23"/>
      <c r="D1342" s="23"/>
      <c r="E1342" s="35"/>
      <c r="F1342" s="23"/>
      <c r="G1342" s="23"/>
      <c r="H1342" s="23"/>
      <c r="I1342" s="23"/>
      <c r="J1342" s="23"/>
      <c r="K1342" s="23"/>
      <c r="L1342" s="23"/>
      <c r="M1342" s="149"/>
      <c r="N1342" s="24"/>
      <c r="O1342" s="24"/>
      <c r="P1342" s="24"/>
      <c r="Q1342" s="24"/>
      <c r="R1342" s="271"/>
      <c r="S1342" s="182" t="str">
        <f t="shared" ca="1" si="80"/>
        <v/>
      </c>
      <c r="T1342" s="272">
        <f t="shared" ca="1" si="81"/>
        <v>0</v>
      </c>
      <c r="U1342" s="184"/>
      <c r="V1342" s="277"/>
    </row>
    <row r="1343" spans="1:22" x14ac:dyDescent="0.3">
      <c r="A1343" s="55">
        <f t="shared" si="82"/>
        <v>1325</v>
      </c>
      <c r="B1343" s="23"/>
      <c r="C1343" s="23"/>
      <c r="D1343" s="23"/>
      <c r="E1343" s="35"/>
      <c r="F1343" s="23"/>
      <c r="G1343" s="23"/>
      <c r="H1343" s="23"/>
      <c r="I1343" s="23"/>
      <c r="J1343" s="23"/>
      <c r="K1343" s="23"/>
      <c r="L1343" s="23"/>
      <c r="M1343" s="149"/>
      <c r="N1343" s="24"/>
      <c r="O1343" s="24"/>
      <c r="P1343" s="24"/>
      <c r="Q1343" s="24"/>
      <c r="R1343" s="271"/>
      <c r="S1343" s="182" t="str">
        <f t="shared" ca="1" si="80"/>
        <v/>
      </c>
      <c r="T1343" s="272">
        <f t="shared" ca="1" si="81"/>
        <v>0</v>
      </c>
      <c r="U1343" s="184"/>
      <c r="V1343" s="277"/>
    </row>
    <row r="1344" spans="1:22" x14ac:dyDescent="0.3">
      <c r="A1344" s="55">
        <f t="shared" si="82"/>
        <v>1326</v>
      </c>
      <c r="B1344" s="23"/>
      <c r="C1344" s="23"/>
      <c r="D1344" s="23"/>
      <c r="E1344" s="35"/>
      <c r="F1344" s="23"/>
      <c r="G1344" s="23"/>
      <c r="H1344" s="23"/>
      <c r="I1344" s="23"/>
      <c r="J1344" s="23"/>
      <c r="K1344" s="23"/>
      <c r="L1344" s="23"/>
      <c r="M1344" s="149"/>
      <c r="N1344" s="24"/>
      <c r="O1344" s="24"/>
      <c r="P1344" s="24"/>
      <c r="Q1344" s="24"/>
      <c r="R1344" s="271"/>
      <c r="S1344" s="182" t="str">
        <f t="shared" ca="1" si="80"/>
        <v/>
      </c>
      <c r="T1344" s="272">
        <f t="shared" ca="1" si="81"/>
        <v>0</v>
      </c>
      <c r="U1344" s="184"/>
      <c r="V1344" s="277"/>
    </row>
    <row r="1345" spans="1:22" x14ac:dyDescent="0.3">
      <c r="A1345" s="55">
        <f t="shared" si="82"/>
        <v>1327</v>
      </c>
      <c r="B1345" s="23"/>
      <c r="C1345" s="23"/>
      <c r="D1345" s="23"/>
      <c r="E1345" s="35"/>
      <c r="F1345" s="23"/>
      <c r="G1345" s="23"/>
      <c r="H1345" s="23"/>
      <c r="I1345" s="23"/>
      <c r="J1345" s="23"/>
      <c r="K1345" s="23"/>
      <c r="L1345" s="23"/>
      <c r="M1345" s="149"/>
      <c r="N1345" s="24"/>
      <c r="O1345" s="24"/>
      <c r="P1345" s="24"/>
      <c r="Q1345" s="24"/>
      <c r="R1345" s="271"/>
      <c r="S1345" s="182" t="str">
        <f t="shared" ca="1" si="80"/>
        <v/>
      </c>
      <c r="T1345" s="272">
        <f t="shared" ca="1" si="81"/>
        <v>0</v>
      </c>
      <c r="U1345" s="184"/>
      <c r="V1345" s="277"/>
    </row>
    <row r="1346" spans="1:22" x14ac:dyDescent="0.3">
      <c r="A1346" s="55">
        <f t="shared" si="82"/>
        <v>1328</v>
      </c>
      <c r="B1346" s="23"/>
      <c r="C1346" s="23"/>
      <c r="D1346" s="23"/>
      <c r="E1346" s="35"/>
      <c r="F1346" s="23"/>
      <c r="G1346" s="23"/>
      <c r="H1346" s="23"/>
      <c r="I1346" s="23"/>
      <c r="J1346" s="23"/>
      <c r="K1346" s="23"/>
      <c r="L1346" s="23"/>
      <c r="M1346" s="149"/>
      <c r="N1346" s="24"/>
      <c r="O1346" s="24"/>
      <c r="P1346" s="24"/>
      <c r="Q1346" s="24"/>
      <c r="R1346" s="271"/>
      <c r="S1346" s="182" t="str">
        <f t="shared" ca="1" si="80"/>
        <v/>
      </c>
      <c r="T1346" s="272">
        <f t="shared" ca="1" si="81"/>
        <v>0</v>
      </c>
      <c r="U1346" s="184"/>
      <c r="V1346" s="277"/>
    </row>
    <row r="1347" spans="1:22" x14ac:dyDescent="0.3">
      <c r="A1347" s="55">
        <f t="shared" si="82"/>
        <v>1329</v>
      </c>
      <c r="B1347" s="23"/>
      <c r="C1347" s="23"/>
      <c r="D1347" s="23"/>
      <c r="E1347" s="35"/>
      <c r="F1347" s="23"/>
      <c r="G1347" s="23"/>
      <c r="H1347" s="23"/>
      <c r="I1347" s="23"/>
      <c r="J1347" s="23"/>
      <c r="K1347" s="23"/>
      <c r="L1347" s="23"/>
      <c r="M1347" s="149"/>
      <c r="N1347" s="24"/>
      <c r="O1347" s="24"/>
      <c r="P1347" s="24"/>
      <c r="Q1347" s="24"/>
      <c r="R1347" s="271"/>
      <c r="S1347" s="182" t="str">
        <f t="shared" ca="1" si="80"/>
        <v/>
      </c>
      <c r="T1347" s="272">
        <f t="shared" ca="1" si="81"/>
        <v>0</v>
      </c>
      <c r="U1347" s="184"/>
      <c r="V1347" s="277"/>
    </row>
    <row r="1348" spans="1:22" x14ac:dyDescent="0.3">
      <c r="A1348" s="55">
        <f t="shared" si="82"/>
        <v>1330</v>
      </c>
      <c r="B1348" s="23"/>
      <c r="C1348" s="23"/>
      <c r="D1348" s="23"/>
      <c r="E1348" s="35"/>
      <c r="F1348" s="23"/>
      <c r="G1348" s="23"/>
      <c r="H1348" s="23"/>
      <c r="I1348" s="23"/>
      <c r="J1348" s="23"/>
      <c r="K1348" s="23"/>
      <c r="L1348" s="23"/>
      <c r="M1348" s="149"/>
      <c r="N1348" s="24"/>
      <c r="O1348" s="24"/>
      <c r="P1348" s="24"/>
      <c r="Q1348" s="24"/>
      <c r="R1348" s="271"/>
      <c r="S1348" s="182" t="str">
        <f t="shared" ca="1" si="80"/>
        <v/>
      </c>
      <c r="T1348" s="272">
        <f t="shared" ca="1" si="81"/>
        <v>0</v>
      </c>
      <c r="U1348" s="184"/>
      <c r="V1348" s="277"/>
    </row>
    <row r="1349" spans="1:22" x14ac:dyDescent="0.3">
      <c r="A1349" s="55">
        <f t="shared" si="82"/>
        <v>1331</v>
      </c>
      <c r="B1349" s="23"/>
      <c r="C1349" s="23"/>
      <c r="D1349" s="23"/>
      <c r="E1349" s="35"/>
      <c r="F1349" s="23"/>
      <c r="G1349" s="23"/>
      <c r="H1349" s="23"/>
      <c r="I1349" s="23"/>
      <c r="J1349" s="23"/>
      <c r="K1349" s="23"/>
      <c r="L1349" s="23"/>
      <c r="M1349" s="149"/>
      <c r="N1349" s="24"/>
      <c r="O1349" s="24"/>
      <c r="P1349" s="24"/>
      <c r="Q1349" s="24"/>
      <c r="R1349" s="271"/>
      <c r="S1349" s="182" t="str">
        <f t="shared" ca="1" si="80"/>
        <v/>
      </c>
      <c r="T1349" s="272">
        <f t="shared" ca="1" si="81"/>
        <v>0</v>
      </c>
      <c r="U1349" s="184"/>
      <c r="V1349" s="277"/>
    </row>
    <row r="1350" spans="1:22" x14ac:dyDescent="0.3">
      <c r="A1350" s="55">
        <f t="shared" si="82"/>
        <v>1332</v>
      </c>
      <c r="B1350" s="23"/>
      <c r="C1350" s="23"/>
      <c r="D1350" s="23"/>
      <c r="E1350" s="35"/>
      <c r="F1350" s="23"/>
      <c r="G1350" s="23"/>
      <c r="H1350" s="23"/>
      <c r="I1350" s="23"/>
      <c r="J1350" s="23"/>
      <c r="K1350" s="23"/>
      <c r="L1350" s="23"/>
      <c r="M1350" s="149"/>
      <c r="N1350" s="24"/>
      <c r="O1350" s="24"/>
      <c r="P1350" s="24"/>
      <c r="Q1350" s="24"/>
      <c r="R1350" s="271"/>
      <c r="S1350" s="182" t="str">
        <f t="shared" ca="1" si="80"/>
        <v/>
      </c>
      <c r="T1350" s="272">
        <f t="shared" ca="1" si="81"/>
        <v>0</v>
      </c>
      <c r="U1350" s="184"/>
      <c r="V1350" s="277"/>
    </row>
    <row r="1351" spans="1:22" x14ac:dyDescent="0.3">
      <c r="A1351" s="55">
        <f t="shared" si="82"/>
        <v>1333</v>
      </c>
      <c r="B1351" s="23"/>
      <c r="C1351" s="23"/>
      <c r="D1351" s="23"/>
      <c r="E1351" s="35"/>
      <c r="F1351" s="23"/>
      <c r="G1351" s="23"/>
      <c r="H1351" s="23"/>
      <c r="I1351" s="23"/>
      <c r="J1351" s="23"/>
      <c r="K1351" s="23"/>
      <c r="L1351" s="23"/>
      <c r="M1351" s="149"/>
      <c r="N1351" s="24"/>
      <c r="O1351" s="24"/>
      <c r="P1351" s="24"/>
      <c r="Q1351" s="24"/>
      <c r="R1351" s="271"/>
      <c r="S1351" s="182" t="str">
        <f t="shared" ca="1" si="80"/>
        <v/>
      </c>
      <c r="T1351" s="272">
        <f t="shared" ca="1" si="81"/>
        <v>0</v>
      </c>
      <c r="U1351" s="184"/>
      <c r="V1351" s="277"/>
    </row>
    <row r="1352" spans="1:22" x14ac:dyDescent="0.3">
      <c r="A1352" s="55">
        <f t="shared" si="82"/>
        <v>1334</v>
      </c>
      <c r="B1352" s="23"/>
      <c r="C1352" s="23"/>
      <c r="D1352" s="23"/>
      <c r="E1352" s="35"/>
      <c r="F1352" s="23"/>
      <c r="G1352" s="23"/>
      <c r="H1352" s="23"/>
      <c r="I1352" s="23"/>
      <c r="J1352" s="23"/>
      <c r="K1352" s="23"/>
      <c r="L1352" s="23"/>
      <c r="M1352" s="149"/>
      <c r="N1352" s="24"/>
      <c r="O1352" s="24"/>
      <c r="P1352" s="24"/>
      <c r="Q1352" s="24"/>
      <c r="R1352" s="271"/>
      <c r="S1352" s="182" t="str">
        <f t="shared" ca="1" si="80"/>
        <v/>
      </c>
      <c r="T1352" s="272">
        <f t="shared" ca="1" si="81"/>
        <v>0</v>
      </c>
      <c r="U1352" s="184"/>
      <c r="V1352" s="277"/>
    </row>
    <row r="1353" spans="1:22" x14ac:dyDescent="0.3">
      <c r="A1353" s="55">
        <f t="shared" si="82"/>
        <v>1335</v>
      </c>
      <c r="B1353" s="23"/>
      <c r="C1353" s="23"/>
      <c r="D1353" s="23"/>
      <c r="E1353" s="35"/>
      <c r="F1353" s="23"/>
      <c r="G1353" s="23"/>
      <c r="H1353" s="23"/>
      <c r="I1353" s="23"/>
      <c r="J1353" s="23"/>
      <c r="K1353" s="23"/>
      <c r="L1353" s="23"/>
      <c r="M1353" s="149"/>
      <c r="N1353" s="24"/>
      <c r="O1353" s="24"/>
      <c r="P1353" s="24"/>
      <c r="Q1353" s="24"/>
      <c r="R1353" s="271"/>
      <c r="S1353" s="182" t="str">
        <f t="shared" ca="1" si="80"/>
        <v/>
      </c>
      <c r="T1353" s="272">
        <f t="shared" ca="1" si="81"/>
        <v>0</v>
      </c>
      <c r="U1353" s="184"/>
      <c r="V1353" s="277"/>
    </row>
    <row r="1354" spans="1:22" x14ac:dyDescent="0.3">
      <c r="A1354" s="55">
        <f t="shared" si="82"/>
        <v>1336</v>
      </c>
      <c r="B1354" s="23"/>
      <c r="C1354" s="23"/>
      <c r="D1354" s="23"/>
      <c r="E1354" s="35"/>
      <c r="F1354" s="23"/>
      <c r="G1354" s="23"/>
      <c r="H1354" s="23"/>
      <c r="I1354" s="23"/>
      <c r="J1354" s="23"/>
      <c r="K1354" s="23"/>
      <c r="L1354" s="23"/>
      <c r="M1354" s="149"/>
      <c r="N1354" s="24"/>
      <c r="O1354" s="24"/>
      <c r="P1354" s="24"/>
      <c r="Q1354" s="24"/>
      <c r="R1354" s="271"/>
      <c r="S1354" s="182" t="str">
        <f t="shared" ca="1" si="80"/>
        <v/>
      </c>
      <c r="T1354" s="272">
        <f t="shared" ca="1" si="81"/>
        <v>0</v>
      </c>
      <c r="U1354" s="184"/>
      <c r="V1354" s="277"/>
    </row>
    <row r="1355" spans="1:22" x14ac:dyDescent="0.3">
      <c r="A1355" s="55">
        <f t="shared" si="82"/>
        <v>1337</v>
      </c>
      <c r="B1355" s="23"/>
      <c r="C1355" s="23"/>
      <c r="D1355" s="23"/>
      <c r="E1355" s="35"/>
      <c r="F1355" s="23"/>
      <c r="G1355" s="23"/>
      <c r="H1355" s="23"/>
      <c r="I1355" s="23"/>
      <c r="J1355" s="23"/>
      <c r="K1355" s="23"/>
      <c r="L1355" s="23"/>
      <c r="M1355" s="149"/>
      <c r="N1355" s="24"/>
      <c r="O1355" s="24"/>
      <c r="P1355" s="24"/>
      <c r="Q1355" s="24"/>
      <c r="R1355" s="271"/>
      <c r="S1355" s="182" t="str">
        <f t="shared" ca="1" si="80"/>
        <v/>
      </c>
      <c r="T1355" s="272">
        <f t="shared" ca="1" si="81"/>
        <v>0</v>
      </c>
      <c r="U1355" s="184"/>
      <c r="V1355" s="277"/>
    </row>
    <row r="1356" spans="1:22" x14ac:dyDescent="0.3">
      <c r="A1356" s="55">
        <f t="shared" si="82"/>
        <v>1338</v>
      </c>
      <c r="B1356" s="23"/>
      <c r="C1356" s="23"/>
      <c r="D1356" s="23"/>
      <c r="E1356" s="35"/>
      <c r="F1356" s="23"/>
      <c r="G1356" s="23"/>
      <c r="H1356" s="23"/>
      <c r="I1356" s="23"/>
      <c r="J1356" s="23"/>
      <c r="K1356" s="23"/>
      <c r="L1356" s="23"/>
      <c r="M1356" s="149"/>
      <c r="N1356" s="24"/>
      <c r="O1356" s="24"/>
      <c r="P1356" s="24"/>
      <c r="Q1356" s="24"/>
      <c r="R1356" s="271"/>
      <c r="S1356" s="182" t="str">
        <f t="shared" ca="1" si="80"/>
        <v/>
      </c>
      <c r="T1356" s="272">
        <f t="shared" ca="1" si="81"/>
        <v>0</v>
      </c>
      <c r="U1356" s="184"/>
      <c r="V1356" s="277"/>
    </row>
    <row r="1357" spans="1:22" x14ac:dyDescent="0.3">
      <c r="A1357" s="55">
        <f t="shared" si="82"/>
        <v>1339</v>
      </c>
      <c r="B1357" s="23"/>
      <c r="C1357" s="23"/>
      <c r="D1357" s="23"/>
      <c r="E1357" s="35"/>
      <c r="F1357" s="23"/>
      <c r="G1357" s="23"/>
      <c r="H1357" s="23"/>
      <c r="I1357" s="23"/>
      <c r="J1357" s="23"/>
      <c r="K1357" s="23"/>
      <c r="L1357" s="23"/>
      <c r="M1357" s="149"/>
      <c r="N1357" s="24"/>
      <c r="O1357" s="24"/>
      <c r="P1357" s="24"/>
      <c r="Q1357" s="24"/>
      <c r="R1357" s="271"/>
      <c r="S1357" s="182" t="str">
        <f t="shared" ca="1" si="80"/>
        <v/>
      </c>
      <c r="T1357" s="272">
        <f t="shared" ca="1" si="81"/>
        <v>0</v>
      </c>
      <c r="U1357" s="184"/>
      <c r="V1357" s="277"/>
    </row>
    <row r="1358" spans="1:22" x14ac:dyDescent="0.3">
      <c r="A1358" s="55">
        <f t="shared" si="82"/>
        <v>1340</v>
      </c>
      <c r="B1358" s="23"/>
      <c r="C1358" s="23"/>
      <c r="D1358" s="23"/>
      <c r="E1358" s="35"/>
      <c r="F1358" s="23"/>
      <c r="G1358" s="23"/>
      <c r="H1358" s="23"/>
      <c r="I1358" s="23"/>
      <c r="J1358" s="23"/>
      <c r="K1358" s="23"/>
      <c r="L1358" s="23"/>
      <c r="M1358" s="149"/>
      <c r="N1358" s="24"/>
      <c r="O1358" s="24"/>
      <c r="P1358" s="24"/>
      <c r="Q1358" s="24"/>
      <c r="R1358" s="271"/>
      <c r="S1358" s="182" t="str">
        <f t="shared" ca="1" si="80"/>
        <v/>
      </c>
      <c r="T1358" s="272">
        <f t="shared" ca="1" si="81"/>
        <v>0</v>
      </c>
      <c r="U1358" s="184"/>
      <c r="V1358" s="277"/>
    </row>
    <row r="1359" spans="1:22" x14ac:dyDescent="0.3">
      <c r="A1359" s="55">
        <f t="shared" si="82"/>
        <v>1341</v>
      </c>
      <c r="B1359" s="23"/>
      <c r="C1359" s="23"/>
      <c r="D1359" s="23"/>
      <c r="E1359" s="35"/>
      <c r="F1359" s="23"/>
      <c r="G1359" s="23"/>
      <c r="H1359" s="23"/>
      <c r="I1359" s="23"/>
      <c r="J1359" s="23"/>
      <c r="K1359" s="23"/>
      <c r="L1359" s="23"/>
      <c r="M1359" s="149"/>
      <c r="N1359" s="24"/>
      <c r="O1359" s="24"/>
      <c r="P1359" s="24"/>
      <c r="Q1359" s="24"/>
      <c r="R1359" s="271"/>
      <c r="S1359" s="182" t="str">
        <f t="shared" ca="1" si="80"/>
        <v/>
      </c>
      <c r="T1359" s="272">
        <f t="shared" ca="1" si="81"/>
        <v>0</v>
      </c>
      <c r="U1359" s="184"/>
      <c r="V1359" s="277"/>
    </row>
    <row r="1360" spans="1:22" x14ac:dyDescent="0.3">
      <c r="A1360" s="55">
        <f t="shared" si="82"/>
        <v>1342</v>
      </c>
      <c r="B1360" s="23"/>
      <c r="C1360" s="23"/>
      <c r="D1360" s="23"/>
      <c r="E1360" s="35"/>
      <c r="F1360" s="23"/>
      <c r="G1360" s="23"/>
      <c r="H1360" s="23"/>
      <c r="I1360" s="23"/>
      <c r="J1360" s="23"/>
      <c r="K1360" s="23"/>
      <c r="L1360" s="23"/>
      <c r="M1360" s="149"/>
      <c r="N1360" s="24"/>
      <c r="O1360" s="24"/>
      <c r="P1360" s="24"/>
      <c r="Q1360" s="24"/>
      <c r="R1360" s="271"/>
      <c r="S1360" s="182" t="str">
        <f t="shared" ca="1" si="80"/>
        <v/>
      </c>
      <c r="T1360" s="272">
        <f t="shared" ca="1" si="81"/>
        <v>0</v>
      </c>
      <c r="U1360" s="184"/>
      <c r="V1360" s="277"/>
    </row>
    <row r="1361" spans="1:22" x14ac:dyDescent="0.3">
      <c r="A1361" s="55">
        <f t="shared" si="82"/>
        <v>1343</v>
      </c>
      <c r="B1361" s="23"/>
      <c r="C1361" s="23"/>
      <c r="D1361" s="23"/>
      <c r="E1361" s="35"/>
      <c r="F1361" s="23"/>
      <c r="G1361" s="23"/>
      <c r="H1361" s="23"/>
      <c r="I1361" s="23"/>
      <c r="J1361" s="23"/>
      <c r="K1361" s="23"/>
      <c r="L1361" s="23"/>
      <c r="M1361" s="149"/>
      <c r="N1361" s="24"/>
      <c r="O1361" s="24"/>
      <c r="P1361" s="24"/>
      <c r="Q1361" s="24"/>
      <c r="R1361" s="271"/>
      <c r="S1361" s="182" t="str">
        <f t="shared" ca="1" si="80"/>
        <v/>
      </c>
      <c r="T1361" s="272">
        <f t="shared" ca="1" si="81"/>
        <v>0</v>
      </c>
      <c r="U1361" s="184"/>
      <c r="V1361" s="277"/>
    </row>
    <row r="1362" spans="1:22" x14ac:dyDescent="0.3">
      <c r="A1362" s="55">
        <f t="shared" si="82"/>
        <v>1344</v>
      </c>
      <c r="B1362" s="23"/>
      <c r="C1362" s="23"/>
      <c r="D1362" s="23"/>
      <c r="E1362" s="35"/>
      <c r="F1362" s="23"/>
      <c r="G1362" s="23"/>
      <c r="H1362" s="23"/>
      <c r="I1362" s="23"/>
      <c r="J1362" s="23"/>
      <c r="K1362" s="23"/>
      <c r="L1362" s="23"/>
      <c r="M1362" s="149"/>
      <c r="N1362" s="24"/>
      <c r="O1362" s="24"/>
      <c r="P1362" s="24"/>
      <c r="Q1362" s="24"/>
      <c r="R1362" s="271"/>
      <c r="S1362" s="182" t="str">
        <f t="shared" ca="1" si="80"/>
        <v/>
      </c>
      <c r="T1362" s="272">
        <f t="shared" ca="1" si="81"/>
        <v>0</v>
      </c>
      <c r="U1362" s="184"/>
      <c r="V1362" s="277"/>
    </row>
    <row r="1363" spans="1:22" x14ac:dyDescent="0.3">
      <c r="A1363" s="55">
        <f t="shared" si="82"/>
        <v>1345</v>
      </c>
      <c r="B1363" s="23"/>
      <c r="C1363" s="23"/>
      <c r="D1363" s="23"/>
      <c r="E1363" s="35"/>
      <c r="F1363" s="23"/>
      <c r="G1363" s="23"/>
      <c r="H1363" s="23"/>
      <c r="I1363" s="23"/>
      <c r="J1363" s="23"/>
      <c r="K1363" s="23"/>
      <c r="L1363" s="23"/>
      <c r="M1363" s="149"/>
      <c r="N1363" s="24"/>
      <c r="O1363" s="24"/>
      <c r="P1363" s="24"/>
      <c r="Q1363" s="24"/>
      <c r="R1363" s="271"/>
      <c r="S1363" s="182" t="str">
        <f t="shared" ref="S1363:S1426" ca="1" si="83">IF(AND(T1363&gt;14,T1363&lt;35,OR($G1363="African",$G1363="Coloured",$G1363="Indian")),"Yes","")</f>
        <v/>
      </c>
      <c r="T1363" s="272">
        <f t="shared" ca="1" si="81"/>
        <v>0</v>
      </c>
      <c r="U1363" s="184"/>
      <c r="V1363" s="277"/>
    </row>
    <row r="1364" spans="1:22" x14ac:dyDescent="0.3">
      <c r="A1364" s="55">
        <f t="shared" si="82"/>
        <v>1346</v>
      </c>
      <c r="B1364" s="23"/>
      <c r="C1364" s="23"/>
      <c r="D1364" s="23"/>
      <c r="E1364" s="35"/>
      <c r="F1364" s="23"/>
      <c r="G1364" s="23"/>
      <c r="H1364" s="23"/>
      <c r="I1364" s="23"/>
      <c r="J1364" s="23"/>
      <c r="K1364" s="23"/>
      <c r="L1364" s="23"/>
      <c r="M1364" s="149"/>
      <c r="N1364" s="24"/>
      <c r="O1364" s="24"/>
      <c r="P1364" s="24"/>
      <c r="Q1364" s="24"/>
      <c r="R1364" s="271"/>
      <c r="S1364" s="182" t="str">
        <f t="shared" ca="1" si="83"/>
        <v/>
      </c>
      <c r="T1364" s="272">
        <f t="shared" ref="T1364:T1427" ca="1" si="84">IFERROR(((NOW()-DATE(U1364&amp;LEFT($E1364,2),MID($E1364,3,2),MID($E1364,5,2)))/365),0)</f>
        <v>0</v>
      </c>
      <c r="U1364" s="184"/>
      <c r="V1364" s="277"/>
    </row>
    <row r="1365" spans="1:22" x14ac:dyDescent="0.3">
      <c r="A1365" s="55">
        <f t="shared" ref="A1365:A1428" si="85">A1364+1</f>
        <v>1347</v>
      </c>
      <c r="B1365" s="23"/>
      <c r="C1365" s="23"/>
      <c r="D1365" s="23"/>
      <c r="E1365" s="35"/>
      <c r="F1365" s="23"/>
      <c r="G1365" s="23"/>
      <c r="H1365" s="23"/>
      <c r="I1365" s="23"/>
      <c r="J1365" s="23"/>
      <c r="K1365" s="23"/>
      <c r="L1365" s="23"/>
      <c r="M1365" s="149"/>
      <c r="N1365" s="24"/>
      <c r="O1365" s="24"/>
      <c r="P1365" s="24"/>
      <c r="Q1365" s="24"/>
      <c r="R1365" s="271"/>
      <c r="S1365" s="182" t="str">
        <f t="shared" ca="1" si="83"/>
        <v/>
      </c>
      <c r="T1365" s="272">
        <f t="shared" ca="1" si="84"/>
        <v>0</v>
      </c>
      <c r="U1365" s="184"/>
      <c r="V1365" s="277"/>
    </row>
    <row r="1366" spans="1:22" x14ac:dyDescent="0.3">
      <c r="A1366" s="55">
        <f t="shared" si="85"/>
        <v>1348</v>
      </c>
      <c r="B1366" s="23"/>
      <c r="C1366" s="23"/>
      <c r="D1366" s="23"/>
      <c r="E1366" s="35"/>
      <c r="F1366" s="23"/>
      <c r="G1366" s="23"/>
      <c r="H1366" s="23"/>
      <c r="I1366" s="23"/>
      <c r="J1366" s="23"/>
      <c r="K1366" s="23"/>
      <c r="L1366" s="23"/>
      <c r="M1366" s="149"/>
      <c r="N1366" s="24"/>
      <c r="O1366" s="24"/>
      <c r="P1366" s="24"/>
      <c r="Q1366" s="24"/>
      <c r="R1366" s="271"/>
      <c r="S1366" s="182" t="str">
        <f t="shared" ca="1" si="83"/>
        <v/>
      </c>
      <c r="T1366" s="272">
        <f t="shared" ca="1" si="84"/>
        <v>0</v>
      </c>
      <c r="U1366" s="184"/>
      <c r="V1366" s="277"/>
    </row>
    <row r="1367" spans="1:22" x14ac:dyDescent="0.3">
      <c r="A1367" s="55">
        <f t="shared" si="85"/>
        <v>1349</v>
      </c>
      <c r="B1367" s="23"/>
      <c r="C1367" s="23"/>
      <c r="D1367" s="23"/>
      <c r="E1367" s="35"/>
      <c r="F1367" s="23"/>
      <c r="G1367" s="23"/>
      <c r="H1367" s="23"/>
      <c r="I1367" s="23"/>
      <c r="J1367" s="23"/>
      <c r="K1367" s="23"/>
      <c r="L1367" s="23"/>
      <c r="M1367" s="149"/>
      <c r="N1367" s="24"/>
      <c r="O1367" s="24"/>
      <c r="P1367" s="24"/>
      <c r="Q1367" s="24"/>
      <c r="R1367" s="271"/>
      <c r="S1367" s="182" t="str">
        <f t="shared" ca="1" si="83"/>
        <v/>
      </c>
      <c r="T1367" s="272">
        <f t="shared" ca="1" si="84"/>
        <v>0</v>
      </c>
      <c r="U1367" s="184"/>
      <c r="V1367" s="277"/>
    </row>
    <row r="1368" spans="1:22" x14ac:dyDescent="0.3">
      <c r="A1368" s="55">
        <f t="shared" si="85"/>
        <v>1350</v>
      </c>
      <c r="B1368" s="23"/>
      <c r="C1368" s="23"/>
      <c r="D1368" s="23"/>
      <c r="E1368" s="35"/>
      <c r="F1368" s="23"/>
      <c r="G1368" s="23"/>
      <c r="H1368" s="23"/>
      <c r="I1368" s="23"/>
      <c r="J1368" s="23"/>
      <c r="K1368" s="23"/>
      <c r="L1368" s="23"/>
      <c r="M1368" s="149"/>
      <c r="N1368" s="24"/>
      <c r="O1368" s="24"/>
      <c r="P1368" s="24"/>
      <c r="Q1368" s="24"/>
      <c r="R1368" s="271"/>
      <c r="S1368" s="182" t="str">
        <f t="shared" ca="1" si="83"/>
        <v/>
      </c>
      <c r="T1368" s="272">
        <f t="shared" ca="1" si="84"/>
        <v>0</v>
      </c>
      <c r="U1368" s="184"/>
      <c r="V1368" s="277"/>
    </row>
    <row r="1369" spans="1:22" x14ac:dyDescent="0.3">
      <c r="A1369" s="55">
        <f t="shared" si="85"/>
        <v>1351</v>
      </c>
      <c r="B1369" s="23"/>
      <c r="C1369" s="23"/>
      <c r="D1369" s="23"/>
      <c r="E1369" s="35"/>
      <c r="F1369" s="23"/>
      <c r="G1369" s="23"/>
      <c r="H1369" s="23"/>
      <c r="I1369" s="23"/>
      <c r="J1369" s="23"/>
      <c r="K1369" s="23"/>
      <c r="L1369" s="23"/>
      <c r="M1369" s="149"/>
      <c r="N1369" s="24"/>
      <c r="O1369" s="24"/>
      <c r="P1369" s="24"/>
      <c r="Q1369" s="24"/>
      <c r="R1369" s="271"/>
      <c r="S1369" s="182" t="str">
        <f t="shared" ca="1" si="83"/>
        <v/>
      </c>
      <c r="T1369" s="272">
        <f t="shared" ca="1" si="84"/>
        <v>0</v>
      </c>
      <c r="U1369" s="184"/>
      <c r="V1369" s="277"/>
    </row>
    <row r="1370" spans="1:22" x14ac:dyDescent="0.3">
      <c r="A1370" s="55">
        <f t="shared" si="85"/>
        <v>1352</v>
      </c>
      <c r="B1370" s="23"/>
      <c r="C1370" s="23"/>
      <c r="D1370" s="23"/>
      <c r="E1370" s="35"/>
      <c r="F1370" s="23"/>
      <c r="G1370" s="23"/>
      <c r="H1370" s="23"/>
      <c r="I1370" s="23"/>
      <c r="J1370" s="23"/>
      <c r="K1370" s="23"/>
      <c r="L1370" s="23"/>
      <c r="M1370" s="149"/>
      <c r="N1370" s="24"/>
      <c r="O1370" s="24"/>
      <c r="P1370" s="24"/>
      <c r="Q1370" s="24"/>
      <c r="R1370" s="271"/>
      <c r="S1370" s="182" t="str">
        <f t="shared" ca="1" si="83"/>
        <v/>
      </c>
      <c r="T1370" s="272">
        <f t="shared" ca="1" si="84"/>
        <v>0</v>
      </c>
      <c r="U1370" s="184"/>
      <c r="V1370" s="277"/>
    </row>
    <row r="1371" spans="1:22" x14ac:dyDescent="0.3">
      <c r="A1371" s="55">
        <f t="shared" si="85"/>
        <v>1353</v>
      </c>
      <c r="B1371" s="23"/>
      <c r="C1371" s="23"/>
      <c r="D1371" s="23"/>
      <c r="E1371" s="35"/>
      <c r="F1371" s="23"/>
      <c r="G1371" s="23"/>
      <c r="H1371" s="23"/>
      <c r="I1371" s="23"/>
      <c r="J1371" s="23"/>
      <c r="K1371" s="23"/>
      <c r="L1371" s="23"/>
      <c r="M1371" s="149"/>
      <c r="N1371" s="24"/>
      <c r="O1371" s="24"/>
      <c r="P1371" s="24"/>
      <c r="Q1371" s="24"/>
      <c r="R1371" s="271"/>
      <c r="S1371" s="182" t="str">
        <f t="shared" ca="1" si="83"/>
        <v/>
      </c>
      <c r="T1371" s="272">
        <f t="shared" ca="1" si="84"/>
        <v>0</v>
      </c>
      <c r="U1371" s="184"/>
      <c r="V1371" s="277"/>
    </row>
    <row r="1372" spans="1:22" x14ac:dyDescent="0.3">
      <c r="A1372" s="55">
        <f t="shared" si="85"/>
        <v>1354</v>
      </c>
      <c r="B1372" s="23"/>
      <c r="C1372" s="23"/>
      <c r="D1372" s="23"/>
      <c r="E1372" s="35"/>
      <c r="F1372" s="23"/>
      <c r="G1372" s="23"/>
      <c r="H1372" s="23"/>
      <c r="I1372" s="23"/>
      <c r="J1372" s="23"/>
      <c r="K1372" s="23"/>
      <c r="L1372" s="23"/>
      <c r="M1372" s="149"/>
      <c r="N1372" s="24"/>
      <c r="O1372" s="24"/>
      <c r="P1372" s="24"/>
      <c r="Q1372" s="24"/>
      <c r="R1372" s="271"/>
      <c r="S1372" s="182" t="str">
        <f t="shared" ca="1" si="83"/>
        <v/>
      </c>
      <c r="T1372" s="272">
        <f t="shared" ca="1" si="84"/>
        <v>0</v>
      </c>
      <c r="U1372" s="184"/>
      <c r="V1372" s="277"/>
    </row>
    <row r="1373" spans="1:22" x14ac:dyDescent="0.3">
      <c r="A1373" s="55">
        <f t="shared" si="85"/>
        <v>1355</v>
      </c>
      <c r="B1373" s="23"/>
      <c r="C1373" s="23"/>
      <c r="D1373" s="23"/>
      <c r="E1373" s="35"/>
      <c r="F1373" s="23"/>
      <c r="G1373" s="23"/>
      <c r="H1373" s="23"/>
      <c r="I1373" s="23"/>
      <c r="J1373" s="23"/>
      <c r="K1373" s="23"/>
      <c r="L1373" s="23"/>
      <c r="M1373" s="149"/>
      <c r="N1373" s="24"/>
      <c r="O1373" s="24"/>
      <c r="P1373" s="24"/>
      <c r="Q1373" s="24"/>
      <c r="R1373" s="271"/>
      <c r="S1373" s="182" t="str">
        <f t="shared" ca="1" si="83"/>
        <v/>
      </c>
      <c r="T1373" s="272">
        <f t="shared" ca="1" si="84"/>
        <v>0</v>
      </c>
      <c r="U1373" s="184"/>
      <c r="V1373" s="277"/>
    </row>
    <row r="1374" spans="1:22" x14ac:dyDescent="0.3">
      <c r="A1374" s="55">
        <f t="shared" si="85"/>
        <v>1356</v>
      </c>
      <c r="B1374" s="23"/>
      <c r="C1374" s="23"/>
      <c r="D1374" s="23"/>
      <c r="E1374" s="35"/>
      <c r="F1374" s="23"/>
      <c r="G1374" s="23"/>
      <c r="H1374" s="23"/>
      <c r="I1374" s="23"/>
      <c r="J1374" s="23"/>
      <c r="K1374" s="23"/>
      <c r="L1374" s="23"/>
      <c r="M1374" s="149"/>
      <c r="N1374" s="24"/>
      <c r="O1374" s="24"/>
      <c r="P1374" s="24"/>
      <c r="Q1374" s="24"/>
      <c r="R1374" s="271"/>
      <c r="S1374" s="182" t="str">
        <f t="shared" ca="1" si="83"/>
        <v/>
      </c>
      <c r="T1374" s="272">
        <f t="shared" ca="1" si="84"/>
        <v>0</v>
      </c>
      <c r="U1374" s="184"/>
      <c r="V1374" s="277"/>
    </row>
    <row r="1375" spans="1:22" x14ac:dyDescent="0.3">
      <c r="A1375" s="55">
        <f t="shared" si="85"/>
        <v>1357</v>
      </c>
      <c r="B1375" s="23"/>
      <c r="C1375" s="23"/>
      <c r="D1375" s="23"/>
      <c r="E1375" s="35"/>
      <c r="F1375" s="23"/>
      <c r="G1375" s="23"/>
      <c r="H1375" s="23"/>
      <c r="I1375" s="23"/>
      <c r="J1375" s="23"/>
      <c r="K1375" s="23"/>
      <c r="L1375" s="23"/>
      <c r="M1375" s="149"/>
      <c r="N1375" s="24"/>
      <c r="O1375" s="24"/>
      <c r="P1375" s="24"/>
      <c r="Q1375" s="24"/>
      <c r="R1375" s="271"/>
      <c r="S1375" s="182" t="str">
        <f t="shared" ca="1" si="83"/>
        <v/>
      </c>
      <c r="T1375" s="272">
        <f t="shared" ca="1" si="84"/>
        <v>0</v>
      </c>
      <c r="U1375" s="184"/>
      <c r="V1375" s="277"/>
    </row>
    <row r="1376" spans="1:22" x14ac:dyDescent="0.3">
      <c r="A1376" s="55">
        <f t="shared" si="85"/>
        <v>1358</v>
      </c>
      <c r="B1376" s="23"/>
      <c r="C1376" s="23"/>
      <c r="D1376" s="23"/>
      <c r="E1376" s="35"/>
      <c r="F1376" s="23"/>
      <c r="G1376" s="23"/>
      <c r="H1376" s="23"/>
      <c r="I1376" s="23"/>
      <c r="J1376" s="23"/>
      <c r="K1376" s="23"/>
      <c r="L1376" s="23"/>
      <c r="M1376" s="149"/>
      <c r="N1376" s="24"/>
      <c r="O1376" s="24"/>
      <c r="P1376" s="24"/>
      <c r="Q1376" s="24"/>
      <c r="R1376" s="271"/>
      <c r="S1376" s="182" t="str">
        <f t="shared" ca="1" si="83"/>
        <v/>
      </c>
      <c r="T1376" s="272">
        <f t="shared" ca="1" si="84"/>
        <v>0</v>
      </c>
      <c r="U1376" s="184"/>
      <c r="V1376" s="277"/>
    </row>
    <row r="1377" spans="1:22" x14ac:dyDescent="0.3">
      <c r="A1377" s="55">
        <f t="shared" si="85"/>
        <v>1359</v>
      </c>
      <c r="B1377" s="23"/>
      <c r="C1377" s="23"/>
      <c r="D1377" s="23"/>
      <c r="E1377" s="35"/>
      <c r="F1377" s="23"/>
      <c r="G1377" s="23"/>
      <c r="H1377" s="23"/>
      <c r="I1377" s="23"/>
      <c r="J1377" s="23"/>
      <c r="K1377" s="23"/>
      <c r="L1377" s="23"/>
      <c r="M1377" s="149"/>
      <c r="N1377" s="24"/>
      <c r="O1377" s="24"/>
      <c r="P1377" s="24"/>
      <c r="Q1377" s="24"/>
      <c r="R1377" s="271"/>
      <c r="S1377" s="182" t="str">
        <f t="shared" ca="1" si="83"/>
        <v/>
      </c>
      <c r="T1377" s="272">
        <f t="shared" ca="1" si="84"/>
        <v>0</v>
      </c>
      <c r="U1377" s="184"/>
      <c r="V1377" s="277"/>
    </row>
    <row r="1378" spans="1:22" x14ac:dyDescent="0.3">
      <c r="A1378" s="55">
        <f t="shared" si="85"/>
        <v>1360</v>
      </c>
      <c r="B1378" s="23"/>
      <c r="C1378" s="23"/>
      <c r="D1378" s="23"/>
      <c r="E1378" s="35"/>
      <c r="F1378" s="23"/>
      <c r="G1378" s="23"/>
      <c r="H1378" s="23"/>
      <c r="I1378" s="23"/>
      <c r="J1378" s="23"/>
      <c r="K1378" s="23"/>
      <c r="L1378" s="23"/>
      <c r="M1378" s="149"/>
      <c r="N1378" s="24"/>
      <c r="O1378" s="24"/>
      <c r="P1378" s="24"/>
      <c r="Q1378" s="24"/>
      <c r="R1378" s="271"/>
      <c r="S1378" s="182" t="str">
        <f t="shared" ca="1" si="83"/>
        <v/>
      </c>
      <c r="T1378" s="272">
        <f t="shared" ca="1" si="84"/>
        <v>0</v>
      </c>
      <c r="U1378" s="184"/>
      <c r="V1378" s="277"/>
    </row>
    <row r="1379" spans="1:22" x14ac:dyDescent="0.3">
      <c r="A1379" s="55">
        <f t="shared" si="85"/>
        <v>1361</v>
      </c>
      <c r="B1379" s="23"/>
      <c r="C1379" s="23"/>
      <c r="D1379" s="23"/>
      <c r="E1379" s="35"/>
      <c r="F1379" s="23"/>
      <c r="G1379" s="23"/>
      <c r="H1379" s="23"/>
      <c r="I1379" s="23"/>
      <c r="J1379" s="23"/>
      <c r="K1379" s="23"/>
      <c r="L1379" s="23"/>
      <c r="M1379" s="149"/>
      <c r="N1379" s="24"/>
      <c r="O1379" s="24"/>
      <c r="P1379" s="24"/>
      <c r="Q1379" s="24"/>
      <c r="R1379" s="271"/>
      <c r="S1379" s="182" t="str">
        <f t="shared" ca="1" si="83"/>
        <v/>
      </c>
      <c r="T1379" s="272">
        <f t="shared" ca="1" si="84"/>
        <v>0</v>
      </c>
      <c r="U1379" s="184"/>
      <c r="V1379" s="277"/>
    </row>
    <row r="1380" spans="1:22" x14ac:dyDescent="0.3">
      <c r="A1380" s="55">
        <f t="shared" si="85"/>
        <v>1362</v>
      </c>
      <c r="B1380" s="23"/>
      <c r="C1380" s="23"/>
      <c r="D1380" s="23"/>
      <c r="E1380" s="35"/>
      <c r="F1380" s="23"/>
      <c r="G1380" s="23"/>
      <c r="H1380" s="23"/>
      <c r="I1380" s="23"/>
      <c r="J1380" s="23"/>
      <c r="K1380" s="23"/>
      <c r="L1380" s="23"/>
      <c r="M1380" s="149"/>
      <c r="N1380" s="24"/>
      <c r="O1380" s="24"/>
      <c r="P1380" s="24"/>
      <c r="Q1380" s="24"/>
      <c r="R1380" s="271"/>
      <c r="S1380" s="182" t="str">
        <f t="shared" ca="1" si="83"/>
        <v/>
      </c>
      <c r="T1380" s="272">
        <f t="shared" ca="1" si="84"/>
        <v>0</v>
      </c>
      <c r="U1380" s="184"/>
      <c r="V1380" s="277"/>
    </row>
    <row r="1381" spans="1:22" x14ac:dyDescent="0.3">
      <c r="A1381" s="55">
        <f t="shared" si="85"/>
        <v>1363</v>
      </c>
      <c r="B1381" s="23"/>
      <c r="C1381" s="23"/>
      <c r="D1381" s="23"/>
      <c r="E1381" s="35"/>
      <c r="F1381" s="23"/>
      <c r="G1381" s="23"/>
      <c r="H1381" s="23"/>
      <c r="I1381" s="23"/>
      <c r="J1381" s="23"/>
      <c r="K1381" s="23"/>
      <c r="L1381" s="23"/>
      <c r="M1381" s="149"/>
      <c r="N1381" s="24"/>
      <c r="O1381" s="24"/>
      <c r="P1381" s="24"/>
      <c r="Q1381" s="24"/>
      <c r="R1381" s="271"/>
      <c r="S1381" s="182" t="str">
        <f t="shared" ca="1" si="83"/>
        <v/>
      </c>
      <c r="T1381" s="272">
        <f t="shared" ca="1" si="84"/>
        <v>0</v>
      </c>
      <c r="U1381" s="184"/>
      <c r="V1381" s="277"/>
    </row>
    <row r="1382" spans="1:22" x14ac:dyDescent="0.3">
      <c r="A1382" s="55">
        <f t="shared" si="85"/>
        <v>1364</v>
      </c>
      <c r="B1382" s="23"/>
      <c r="C1382" s="23"/>
      <c r="D1382" s="23"/>
      <c r="E1382" s="35"/>
      <c r="F1382" s="23"/>
      <c r="G1382" s="23"/>
      <c r="H1382" s="23"/>
      <c r="I1382" s="23"/>
      <c r="J1382" s="23"/>
      <c r="K1382" s="23"/>
      <c r="L1382" s="23"/>
      <c r="M1382" s="149"/>
      <c r="N1382" s="24"/>
      <c r="O1382" s="24"/>
      <c r="P1382" s="24"/>
      <c r="Q1382" s="24"/>
      <c r="R1382" s="271"/>
      <c r="S1382" s="182" t="str">
        <f t="shared" ca="1" si="83"/>
        <v/>
      </c>
      <c r="T1382" s="272">
        <f t="shared" ca="1" si="84"/>
        <v>0</v>
      </c>
      <c r="U1382" s="184"/>
      <c r="V1382" s="277"/>
    </row>
    <row r="1383" spans="1:22" x14ac:dyDescent="0.3">
      <c r="A1383" s="55">
        <f t="shared" si="85"/>
        <v>1365</v>
      </c>
      <c r="B1383" s="23"/>
      <c r="C1383" s="23"/>
      <c r="D1383" s="23"/>
      <c r="E1383" s="35"/>
      <c r="F1383" s="23"/>
      <c r="G1383" s="23"/>
      <c r="H1383" s="23"/>
      <c r="I1383" s="23"/>
      <c r="J1383" s="23"/>
      <c r="K1383" s="23"/>
      <c r="L1383" s="23"/>
      <c r="M1383" s="149"/>
      <c r="N1383" s="24"/>
      <c r="O1383" s="24"/>
      <c r="P1383" s="24"/>
      <c r="Q1383" s="24"/>
      <c r="R1383" s="271"/>
      <c r="S1383" s="182" t="str">
        <f t="shared" ca="1" si="83"/>
        <v/>
      </c>
      <c r="T1383" s="272">
        <f t="shared" ca="1" si="84"/>
        <v>0</v>
      </c>
      <c r="U1383" s="184"/>
      <c r="V1383" s="277"/>
    </row>
    <row r="1384" spans="1:22" x14ac:dyDescent="0.3">
      <c r="A1384" s="55">
        <f t="shared" si="85"/>
        <v>1366</v>
      </c>
      <c r="B1384" s="23"/>
      <c r="C1384" s="23"/>
      <c r="D1384" s="23"/>
      <c r="E1384" s="35"/>
      <c r="F1384" s="23"/>
      <c r="G1384" s="23"/>
      <c r="H1384" s="23"/>
      <c r="I1384" s="23"/>
      <c r="J1384" s="23"/>
      <c r="K1384" s="23"/>
      <c r="L1384" s="23"/>
      <c r="M1384" s="149"/>
      <c r="N1384" s="24"/>
      <c r="O1384" s="24"/>
      <c r="P1384" s="24"/>
      <c r="Q1384" s="24"/>
      <c r="R1384" s="271"/>
      <c r="S1384" s="182" t="str">
        <f t="shared" ca="1" si="83"/>
        <v/>
      </c>
      <c r="T1384" s="272">
        <f t="shared" ca="1" si="84"/>
        <v>0</v>
      </c>
      <c r="U1384" s="184"/>
      <c r="V1384" s="277"/>
    </row>
    <row r="1385" spans="1:22" x14ac:dyDescent="0.3">
      <c r="A1385" s="55">
        <f t="shared" si="85"/>
        <v>1367</v>
      </c>
      <c r="B1385" s="23"/>
      <c r="C1385" s="23"/>
      <c r="D1385" s="23"/>
      <c r="E1385" s="35"/>
      <c r="F1385" s="23"/>
      <c r="G1385" s="23"/>
      <c r="H1385" s="23"/>
      <c r="I1385" s="23"/>
      <c r="J1385" s="23"/>
      <c r="K1385" s="23"/>
      <c r="L1385" s="23"/>
      <c r="M1385" s="149"/>
      <c r="N1385" s="24"/>
      <c r="O1385" s="24"/>
      <c r="P1385" s="24"/>
      <c r="Q1385" s="24"/>
      <c r="R1385" s="271"/>
      <c r="S1385" s="182" t="str">
        <f t="shared" ca="1" si="83"/>
        <v/>
      </c>
      <c r="T1385" s="272">
        <f t="shared" ca="1" si="84"/>
        <v>0</v>
      </c>
      <c r="U1385" s="184"/>
      <c r="V1385" s="277"/>
    </row>
    <row r="1386" spans="1:22" x14ac:dyDescent="0.3">
      <c r="A1386" s="55">
        <f t="shared" si="85"/>
        <v>1368</v>
      </c>
      <c r="B1386" s="23"/>
      <c r="C1386" s="23"/>
      <c r="D1386" s="23"/>
      <c r="E1386" s="35"/>
      <c r="F1386" s="23"/>
      <c r="G1386" s="23"/>
      <c r="H1386" s="23"/>
      <c r="I1386" s="23"/>
      <c r="J1386" s="23"/>
      <c r="K1386" s="23"/>
      <c r="L1386" s="23"/>
      <c r="M1386" s="149"/>
      <c r="N1386" s="24"/>
      <c r="O1386" s="24"/>
      <c r="P1386" s="24"/>
      <c r="Q1386" s="24"/>
      <c r="R1386" s="271"/>
      <c r="S1386" s="182" t="str">
        <f t="shared" ca="1" si="83"/>
        <v/>
      </c>
      <c r="T1386" s="272">
        <f t="shared" ca="1" si="84"/>
        <v>0</v>
      </c>
      <c r="U1386" s="184"/>
      <c r="V1386" s="277"/>
    </row>
    <row r="1387" spans="1:22" x14ac:dyDescent="0.3">
      <c r="A1387" s="55">
        <f t="shared" si="85"/>
        <v>1369</v>
      </c>
      <c r="B1387" s="23"/>
      <c r="C1387" s="23"/>
      <c r="D1387" s="23"/>
      <c r="E1387" s="35"/>
      <c r="F1387" s="23"/>
      <c r="G1387" s="23"/>
      <c r="H1387" s="23"/>
      <c r="I1387" s="23"/>
      <c r="J1387" s="23"/>
      <c r="K1387" s="23"/>
      <c r="L1387" s="23"/>
      <c r="M1387" s="149"/>
      <c r="N1387" s="24"/>
      <c r="O1387" s="24"/>
      <c r="P1387" s="24"/>
      <c r="Q1387" s="24"/>
      <c r="R1387" s="271"/>
      <c r="S1387" s="182" t="str">
        <f t="shared" ca="1" si="83"/>
        <v/>
      </c>
      <c r="T1387" s="272">
        <f t="shared" ca="1" si="84"/>
        <v>0</v>
      </c>
      <c r="U1387" s="184"/>
      <c r="V1387" s="277"/>
    </row>
    <row r="1388" spans="1:22" x14ac:dyDescent="0.3">
      <c r="A1388" s="55">
        <f t="shared" si="85"/>
        <v>1370</v>
      </c>
      <c r="B1388" s="23"/>
      <c r="C1388" s="23"/>
      <c r="D1388" s="23"/>
      <c r="E1388" s="35"/>
      <c r="F1388" s="23"/>
      <c r="G1388" s="23"/>
      <c r="H1388" s="23"/>
      <c r="I1388" s="23"/>
      <c r="J1388" s="23"/>
      <c r="K1388" s="23"/>
      <c r="L1388" s="23"/>
      <c r="M1388" s="149"/>
      <c r="N1388" s="24"/>
      <c r="O1388" s="24"/>
      <c r="P1388" s="24"/>
      <c r="Q1388" s="24"/>
      <c r="R1388" s="271"/>
      <c r="S1388" s="182" t="str">
        <f t="shared" ca="1" si="83"/>
        <v/>
      </c>
      <c r="T1388" s="272">
        <f t="shared" ca="1" si="84"/>
        <v>0</v>
      </c>
      <c r="U1388" s="184"/>
      <c r="V1388" s="277"/>
    </row>
    <row r="1389" spans="1:22" x14ac:dyDescent="0.3">
      <c r="A1389" s="55">
        <f t="shared" si="85"/>
        <v>1371</v>
      </c>
      <c r="B1389" s="23"/>
      <c r="C1389" s="23"/>
      <c r="D1389" s="23"/>
      <c r="E1389" s="35"/>
      <c r="F1389" s="23"/>
      <c r="G1389" s="23"/>
      <c r="H1389" s="23"/>
      <c r="I1389" s="23"/>
      <c r="J1389" s="23"/>
      <c r="K1389" s="23"/>
      <c r="L1389" s="23"/>
      <c r="M1389" s="149"/>
      <c r="N1389" s="24"/>
      <c r="O1389" s="24"/>
      <c r="P1389" s="24"/>
      <c r="Q1389" s="24"/>
      <c r="R1389" s="271"/>
      <c r="S1389" s="182" t="str">
        <f t="shared" ca="1" si="83"/>
        <v/>
      </c>
      <c r="T1389" s="272">
        <f t="shared" ca="1" si="84"/>
        <v>0</v>
      </c>
      <c r="U1389" s="184"/>
      <c r="V1389" s="277"/>
    </row>
    <row r="1390" spans="1:22" x14ac:dyDescent="0.3">
      <c r="A1390" s="55">
        <f t="shared" si="85"/>
        <v>1372</v>
      </c>
      <c r="B1390" s="23"/>
      <c r="C1390" s="23"/>
      <c r="D1390" s="23"/>
      <c r="E1390" s="35"/>
      <c r="F1390" s="23"/>
      <c r="G1390" s="23"/>
      <c r="H1390" s="23"/>
      <c r="I1390" s="23"/>
      <c r="J1390" s="23"/>
      <c r="K1390" s="23"/>
      <c r="L1390" s="23"/>
      <c r="M1390" s="149"/>
      <c r="N1390" s="24"/>
      <c r="O1390" s="24"/>
      <c r="P1390" s="24"/>
      <c r="Q1390" s="24"/>
      <c r="R1390" s="271"/>
      <c r="S1390" s="182" t="str">
        <f t="shared" ca="1" si="83"/>
        <v/>
      </c>
      <c r="T1390" s="272">
        <f t="shared" ca="1" si="84"/>
        <v>0</v>
      </c>
      <c r="U1390" s="184"/>
      <c r="V1390" s="277"/>
    </row>
    <row r="1391" spans="1:22" x14ac:dyDescent="0.3">
      <c r="A1391" s="55">
        <f t="shared" si="85"/>
        <v>1373</v>
      </c>
      <c r="B1391" s="23"/>
      <c r="C1391" s="23"/>
      <c r="D1391" s="23"/>
      <c r="E1391" s="35"/>
      <c r="F1391" s="23"/>
      <c r="G1391" s="23"/>
      <c r="H1391" s="23"/>
      <c r="I1391" s="23"/>
      <c r="J1391" s="23"/>
      <c r="K1391" s="23"/>
      <c r="L1391" s="23"/>
      <c r="M1391" s="149"/>
      <c r="N1391" s="24"/>
      <c r="O1391" s="24"/>
      <c r="P1391" s="24"/>
      <c r="Q1391" s="24"/>
      <c r="R1391" s="271"/>
      <c r="S1391" s="182" t="str">
        <f t="shared" ca="1" si="83"/>
        <v/>
      </c>
      <c r="T1391" s="272">
        <f t="shared" ca="1" si="84"/>
        <v>0</v>
      </c>
      <c r="U1391" s="184"/>
      <c r="V1391" s="277"/>
    </row>
    <row r="1392" spans="1:22" x14ac:dyDescent="0.3">
      <c r="A1392" s="55">
        <f t="shared" si="85"/>
        <v>1374</v>
      </c>
      <c r="B1392" s="23"/>
      <c r="C1392" s="23"/>
      <c r="D1392" s="23"/>
      <c r="E1392" s="35"/>
      <c r="F1392" s="23"/>
      <c r="G1392" s="23"/>
      <c r="H1392" s="23"/>
      <c r="I1392" s="23"/>
      <c r="J1392" s="23"/>
      <c r="K1392" s="23"/>
      <c r="L1392" s="23"/>
      <c r="M1392" s="149"/>
      <c r="N1392" s="24"/>
      <c r="O1392" s="24"/>
      <c r="P1392" s="24"/>
      <c r="Q1392" s="24"/>
      <c r="R1392" s="271"/>
      <c r="S1392" s="182" t="str">
        <f t="shared" ca="1" si="83"/>
        <v/>
      </c>
      <c r="T1392" s="272">
        <f t="shared" ca="1" si="84"/>
        <v>0</v>
      </c>
      <c r="U1392" s="184"/>
      <c r="V1392" s="277"/>
    </row>
    <row r="1393" spans="1:22" x14ac:dyDescent="0.3">
      <c r="A1393" s="55">
        <f t="shared" si="85"/>
        <v>1375</v>
      </c>
      <c r="B1393" s="23"/>
      <c r="C1393" s="23"/>
      <c r="D1393" s="23"/>
      <c r="E1393" s="35"/>
      <c r="F1393" s="23"/>
      <c r="G1393" s="23"/>
      <c r="H1393" s="23"/>
      <c r="I1393" s="23"/>
      <c r="J1393" s="23"/>
      <c r="K1393" s="23"/>
      <c r="L1393" s="23"/>
      <c r="M1393" s="149"/>
      <c r="N1393" s="24"/>
      <c r="O1393" s="24"/>
      <c r="P1393" s="24"/>
      <c r="Q1393" s="24"/>
      <c r="R1393" s="271"/>
      <c r="S1393" s="182" t="str">
        <f t="shared" ca="1" si="83"/>
        <v/>
      </c>
      <c r="T1393" s="272">
        <f t="shared" ca="1" si="84"/>
        <v>0</v>
      </c>
      <c r="U1393" s="184"/>
      <c r="V1393" s="277"/>
    </row>
    <row r="1394" spans="1:22" x14ac:dyDescent="0.3">
      <c r="A1394" s="55">
        <f t="shared" si="85"/>
        <v>1376</v>
      </c>
      <c r="B1394" s="23"/>
      <c r="C1394" s="23"/>
      <c r="D1394" s="23"/>
      <c r="E1394" s="35"/>
      <c r="F1394" s="23"/>
      <c r="G1394" s="23"/>
      <c r="H1394" s="23"/>
      <c r="I1394" s="23"/>
      <c r="J1394" s="23"/>
      <c r="K1394" s="23"/>
      <c r="L1394" s="23"/>
      <c r="M1394" s="149"/>
      <c r="N1394" s="24"/>
      <c r="O1394" s="24"/>
      <c r="P1394" s="24"/>
      <c r="Q1394" s="24"/>
      <c r="R1394" s="271"/>
      <c r="S1394" s="182" t="str">
        <f t="shared" ca="1" si="83"/>
        <v/>
      </c>
      <c r="T1394" s="272">
        <f t="shared" ca="1" si="84"/>
        <v>0</v>
      </c>
      <c r="U1394" s="184"/>
      <c r="V1394" s="277"/>
    </row>
    <row r="1395" spans="1:22" x14ac:dyDescent="0.3">
      <c r="A1395" s="55">
        <f t="shared" si="85"/>
        <v>1377</v>
      </c>
      <c r="B1395" s="23"/>
      <c r="C1395" s="23"/>
      <c r="D1395" s="23"/>
      <c r="E1395" s="35"/>
      <c r="F1395" s="23"/>
      <c r="G1395" s="23"/>
      <c r="H1395" s="23"/>
      <c r="I1395" s="23"/>
      <c r="J1395" s="23"/>
      <c r="K1395" s="23"/>
      <c r="L1395" s="23"/>
      <c r="M1395" s="149"/>
      <c r="N1395" s="24"/>
      <c r="O1395" s="24"/>
      <c r="P1395" s="24"/>
      <c r="Q1395" s="24"/>
      <c r="R1395" s="271"/>
      <c r="S1395" s="182" t="str">
        <f t="shared" ca="1" si="83"/>
        <v/>
      </c>
      <c r="T1395" s="272">
        <f t="shared" ca="1" si="84"/>
        <v>0</v>
      </c>
      <c r="U1395" s="184"/>
      <c r="V1395" s="277"/>
    </row>
    <row r="1396" spans="1:22" x14ac:dyDescent="0.3">
      <c r="A1396" s="55">
        <f t="shared" si="85"/>
        <v>1378</v>
      </c>
      <c r="B1396" s="23"/>
      <c r="C1396" s="23"/>
      <c r="D1396" s="23"/>
      <c r="E1396" s="35"/>
      <c r="F1396" s="23"/>
      <c r="G1396" s="23"/>
      <c r="H1396" s="23"/>
      <c r="I1396" s="23"/>
      <c r="J1396" s="23"/>
      <c r="K1396" s="23"/>
      <c r="L1396" s="23"/>
      <c r="M1396" s="149"/>
      <c r="N1396" s="24"/>
      <c r="O1396" s="24"/>
      <c r="P1396" s="24"/>
      <c r="Q1396" s="24"/>
      <c r="R1396" s="271"/>
      <c r="S1396" s="182" t="str">
        <f t="shared" ca="1" si="83"/>
        <v/>
      </c>
      <c r="T1396" s="272">
        <f t="shared" ca="1" si="84"/>
        <v>0</v>
      </c>
      <c r="U1396" s="184"/>
      <c r="V1396" s="277"/>
    </row>
    <row r="1397" spans="1:22" x14ac:dyDescent="0.3">
      <c r="A1397" s="55">
        <f t="shared" si="85"/>
        <v>1379</v>
      </c>
      <c r="B1397" s="23"/>
      <c r="C1397" s="23"/>
      <c r="D1397" s="23"/>
      <c r="E1397" s="35"/>
      <c r="F1397" s="23"/>
      <c r="G1397" s="23"/>
      <c r="H1397" s="23"/>
      <c r="I1397" s="23"/>
      <c r="J1397" s="23"/>
      <c r="K1397" s="23"/>
      <c r="L1397" s="23"/>
      <c r="M1397" s="149"/>
      <c r="N1397" s="24"/>
      <c r="O1397" s="24"/>
      <c r="P1397" s="24"/>
      <c r="Q1397" s="24"/>
      <c r="R1397" s="271"/>
      <c r="S1397" s="182" t="str">
        <f t="shared" ca="1" si="83"/>
        <v/>
      </c>
      <c r="T1397" s="272">
        <f t="shared" ca="1" si="84"/>
        <v>0</v>
      </c>
      <c r="U1397" s="184"/>
      <c r="V1397" s="277"/>
    </row>
    <row r="1398" spans="1:22" x14ac:dyDescent="0.3">
      <c r="A1398" s="55">
        <f t="shared" si="85"/>
        <v>1380</v>
      </c>
      <c r="B1398" s="23"/>
      <c r="C1398" s="23"/>
      <c r="D1398" s="23"/>
      <c r="E1398" s="35"/>
      <c r="F1398" s="23"/>
      <c r="G1398" s="23"/>
      <c r="H1398" s="23"/>
      <c r="I1398" s="23"/>
      <c r="J1398" s="23"/>
      <c r="K1398" s="23"/>
      <c r="L1398" s="23"/>
      <c r="M1398" s="149"/>
      <c r="N1398" s="24"/>
      <c r="O1398" s="24"/>
      <c r="P1398" s="24"/>
      <c r="Q1398" s="24"/>
      <c r="R1398" s="271"/>
      <c r="S1398" s="182" t="str">
        <f t="shared" ca="1" si="83"/>
        <v/>
      </c>
      <c r="T1398" s="272">
        <f t="shared" ca="1" si="84"/>
        <v>0</v>
      </c>
      <c r="U1398" s="184"/>
      <c r="V1398" s="277"/>
    </row>
    <row r="1399" spans="1:22" x14ac:dyDescent="0.3">
      <c r="A1399" s="55">
        <f t="shared" si="85"/>
        <v>1381</v>
      </c>
      <c r="B1399" s="23"/>
      <c r="C1399" s="23"/>
      <c r="D1399" s="23"/>
      <c r="E1399" s="35"/>
      <c r="F1399" s="23"/>
      <c r="G1399" s="23"/>
      <c r="H1399" s="23"/>
      <c r="I1399" s="23"/>
      <c r="J1399" s="23"/>
      <c r="K1399" s="23"/>
      <c r="L1399" s="23"/>
      <c r="M1399" s="149"/>
      <c r="N1399" s="24"/>
      <c r="O1399" s="24"/>
      <c r="P1399" s="24"/>
      <c r="Q1399" s="24"/>
      <c r="R1399" s="271"/>
      <c r="S1399" s="182" t="str">
        <f t="shared" ca="1" si="83"/>
        <v/>
      </c>
      <c r="T1399" s="272">
        <f t="shared" ca="1" si="84"/>
        <v>0</v>
      </c>
      <c r="U1399" s="184"/>
      <c r="V1399" s="277"/>
    </row>
    <row r="1400" spans="1:22" x14ac:dyDescent="0.3">
      <c r="A1400" s="55">
        <f t="shared" si="85"/>
        <v>1382</v>
      </c>
      <c r="B1400" s="23"/>
      <c r="C1400" s="23"/>
      <c r="D1400" s="23"/>
      <c r="E1400" s="35"/>
      <c r="F1400" s="23"/>
      <c r="G1400" s="23"/>
      <c r="H1400" s="23"/>
      <c r="I1400" s="23"/>
      <c r="J1400" s="23"/>
      <c r="K1400" s="23"/>
      <c r="L1400" s="23"/>
      <c r="M1400" s="149"/>
      <c r="N1400" s="24"/>
      <c r="O1400" s="24"/>
      <c r="P1400" s="24"/>
      <c r="Q1400" s="24"/>
      <c r="R1400" s="271"/>
      <c r="S1400" s="182" t="str">
        <f t="shared" ca="1" si="83"/>
        <v/>
      </c>
      <c r="T1400" s="272">
        <f t="shared" ca="1" si="84"/>
        <v>0</v>
      </c>
      <c r="U1400" s="184"/>
      <c r="V1400" s="277"/>
    </row>
    <row r="1401" spans="1:22" x14ac:dyDescent="0.3">
      <c r="A1401" s="55">
        <f t="shared" si="85"/>
        <v>1383</v>
      </c>
      <c r="B1401" s="23"/>
      <c r="C1401" s="23"/>
      <c r="D1401" s="23"/>
      <c r="E1401" s="35"/>
      <c r="F1401" s="23"/>
      <c r="G1401" s="23"/>
      <c r="H1401" s="23"/>
      <c r="I1401" s="23"/>
      <c r="J1401" s="23"/>
      <c r="K1401" s="23"/>
      <c r="L1401" s="23"/>
      <c r="M1401" s="149"/>
      <c r="N1401" s="24"/>
      <c r="O1401" s="24"/>
      <c r="P1401" s="24"/>
      <c r="Q1401" s="24"/>
      <c r="R1401" s="271"/>
      <c r="S1401" s="182" t="str">
        <f t="shared" ca="1" si="83"/>
        <v/>
      </c>
      <c r="T1401" s="272">
        <f t="shared" ca="1" si="84"/>
        <v>0</v>
      </c>
      <c r="U1401" s="184"/>
      <c r="V1401" s="277"/>
    </row>
    <row r="1402" spans="1:22" x14ac:dyDescent="0.3">
      <c r="A1402" s="55">
        <f t="shared" si="85"/>
        <v>1384</v>
      </c>
      <c r="B1402" s="23"/>
      <c r="C1402" s="23"/>
      <c r="D1402" s="23"/>
      <c r="E1402" s="35"/>
      <c r="F1402" s="23"/>
      <c r="G1402" s="23"/>
      <c r="H1402" s="23"/>
      <c r="I1402" s="23"/>
      <c r="J1402" s="23"/>
      <c r="K1402" s="23"/>
      <c r="L1402" s="23"/>
      <c r="M1402" s="149"/>
      <c r="N1402" s="24"/>
      <c r="O1402" s="24"/>
      <c r="P1402" s="24"/>
      <c r="Q1402" s="24"/>
      <c r="R1402" s="271"/>
      <c r="S1402" s="182" t="str">
        <f t="shared" ca="1" si="83"/>
        <v/>
      </c>
      <c r="T1402" s="272">
        <f t="shared" ca="1" si="84"/>
        <v>0</v>
      </c>
      <c r="U1402" s="184"/>
      <c r="V1402" s="277"/>
    </row>
    <row r="1403" spans="1:22" x14ac:dyDescent="0.3">
      <c r="A1403" s="55">
        <f t="shared" si="85"/>
        <v>1385</v>
      </c>
      <c r="B1403" s="23"/>
      <c r="C1403" s="23"/>
      <c r="D1403" s="23"/>
      <c r="E1403" s="35"/>
      <c r="F1403" s="23"/>
      <c r="G1403" s="23"/>
      <c r="H1403" s="23"/>
      <c r="I1403" s="23"/>
      <c r="J1403" s="23"/>
      <c r="K1403" s="23"/>
      <c r="L1403" s="23"/>
      <c r="M1403" s="149"/>
      <c r="N1403" s="24"/>
      <c r="O1403" s="24"/>
      <c r="P1403" s="24"/>
      <c r="Q1403" s="24"/>
      <c r="R1403" s="271"/>
      <c r="S1403" s="182" t="str">
        <f t="shared" ca="1" si="83"/>
        <v/>
      </c>
      <c r="T1403" s="272">
        <f t="shared" ca="1" si="84"/>
        <v>0</v>
      </c>
      <c r="U1403" s="184"/>
      <c r="V1403" s="277"/>
    </row>
    <row r="1404" spans="1:22" x14ac:dyDescent="0.3">
      <c r="A1404" s="55">
        <f t="shared" si="85"/>
        <v>1386</v>
      </c>
      <c r="B1404" s="23"/>
      <c r="C1404" s="23"/>
      <c r="D1404" s="23"/>
      <c r="E1404" s="35"/>
      <c r="F1404" s="23"/>
      <c r="G1404" s="23"/>
      <c r="H1404" s="23"/>
      <c r="I1404" s="23"/>
      <c r="J1404" s="23"/>
      <c r="K1404" s="23"/>
      <c r="L1404" s="23"/>
      <c r="M1404" s="149"/>
      <c r="N1404" s="24"/>
      <c r="O1404" s="24"/>
      <c r="P1404" s="24"/>
      <c r="Q1404" s="24"/>
      <c r="R1404" s="271"/>
      <c r="S1404" s="182" t="str">
        <f t="shared" ca="1" si="83"/>
        <v/>
      </c>
      <c r="T1404" s="272">
        <f t="shared" ca="1" si="84"/>
        <v>0</v>
      </c>
      <c r="U1404" s="184"/>
      <c r="V1404" s="277"/>
    </row>
    <row r="1405" spans="1:22" x14ac:dyDescent="0.3">
      <c r="A1405" s="55">
        <f t="shared" si="85"/>
        <v>1387</v>
      </c>
      <c r="B1405" s="23"/>
      <c r="C1405" s="23"/>
      <c r="D1405" s="23"/>
      <c r="E1405" s="35"/>
      <c r="F1405" s="23"/>
      <c r="G1405" s="23"/>
      <c r="H1405" s="23"/>
      <c r="I1405" s="23"/>
      <c r="J1405" s="23"/>
      <c r="K1405" s="23"/>
      <c r="L1405" s="23"/>
      <c r="M1405" s="149"/>
      <c r="N1405" s="24"/>
      <c r="O1405" s="24"/>
      <c r="P1405" s="24"/>
      <c r="Q1405" s="24"/>
      <c r="R1405" s="271"/>
      <c r="S1405" s="182" t="str">
        <f t="shared" ca="1" si="83"/>
        <v/>
      </c>
      <c r="T1405" s="272">
        <f t="shared" ca="1" si="84"/>
        <v>0</v>
      </c>
      <c r="U1405" s="184"/>
      <c r="V1405" s="277"/>
    </row>
    <row r="1406" spans="1:22" x14ac:dyDescent="0.3">
      <c r="A1406" s="55">
        <f t="shared" si="85"/>
        <v>1388</v>
      </c>
      <c r="B1406" s="23"/>
      <c r="C1406" s="23"/>
      <c r="D1406" s="23"/>
      <c r="E1406" s="35"/>
      <c r="F1406" s="23"/>
      <c r="G1406" s="23"/>
      <c r="H1406" s="23"/>
      <c r="I1406" s="23"/>
      <c r="J1406" s="23"/>
      <c r="K1406" s="23"/>
      <c r="L1406" s="23"/>
      <c r="M1406" s="149"/>
      <c r="N1406" s="24"/>
      <c r="O1406" s="24"/>
      <c r="P1406" s="24"/>
      <c r="Q1406" s="24"/>
      <c r="R1406" s="271"/>
      <c r="S1406" s="182" t="str">
        <f t="shared" ca="1" si="83"/>
        <v/>
      </c>
      <c r="T1406" s="272">
        <f t="shared" ca="1" si="84"/>
        <v>0</v>
      </c>
      <c r="U1406" s="184"/>
      <c r="V1406" s="277"/>
    </row>
    <row r="1407" spans="1:22" x14ac:dyDescent="0.3">
      <c r="A1407" s="55">
        <f t="shared" si="85"/>
        <v>1389</v>
      </c>
      <c r="B1407" s="23"/>
      <c r="C1407" s="23"/>
      <c r="D1407" s="23"/>
      <c r="E1407" s="35"/>
      <c r="F1407" s="23"/>
      <c r="G1407" s="23"/>
      <c r="H1407" s="23"/>
      <c r="I1407" s="23"/>
      <c r="J1407" s="23"/>
      <c r="K1407" s="23"/>
      <c r="L1407" s="23"/>
      <c r="M1407" s="149"/>
      <c r="N1407" s="24"/>
      <c r="O1407" s="24"/>
      <c r="P1407" s="24"/>
      <c r="Q1407" s="24"/>
      <c r="R1407" s="271"/>
      <c r="S1407" s="182" t="str">
        <f t="shared" ca="1" si="83"/>
        <v/>
      </c>
      <c r="T1407" s="272">
        <f t="shared" ca="1" si="84"/>
        <v>0</v>
      </c>
      <c r="U1407" s="184"/>
      <c r="V1407" s="277"/>
    </row>
    <row r="1408" spans="1:22" x14ac:dyDescent="0.3">
      <c r="A1408" s="55">
        <f t="shared" si="85"/>
        <v>1390</v>
      </c>
      <c r="B1408" s="23"/>
      <c r="C1408" s="23"/>
      <c r="D1408" s="23"/>
      <c r="E1408" s="35"/>
      <c r="F1408" s="23"/>
      <c r="G1408" s="23"/>
      <c r="H1408" s="23"/>
      <c r="I1408" s="23"/>
      <c r="J1408" s="23"/>
      <c r="K1408" s="23"/>
      <c r="L1408" s="23"/>
      <c r="M1408" s="149"/>
      <c r="N1408" s="24"/>
      <c r="O1408" s="24"/>
      <c r="P1408" s="24"/>
      <c r="Q1408" s="24"/>
      <c r="R1408" s="271"/>
      <c r="S1408" s="182" t="str">
        <f t="shared" ca="1" si="83"/>
        <v/>
      </c>
      <c r="T1408" s="272">
        <f t="shared" ca="1" si="84"/>
        <v>0</v>
      </c>
      <c r="U1408" s="184"/>
      <c r="V1408" s="277"/>
    </row>
    <row r="1409" spans="1:22" x14ac:dyDescent="0.3">
      <c r="A1409" s="55">
        <f t="shared" si="85"/>
        <v>1391</v>
      </c>
      <c r="B1409" s="23"/>
      <c r="C1409" s="23"/>
      <c r="D1409" s="23"/>
      <c r="E1409" s="35"/>
      <c r="F1409" s="23"/>
      <c r="G1409" s="23"/>
      <c r="H1409" s="23"/>
      <c r="I1409" s="23"/>
      <c r="J1409" s="23"/>
      <c r="K1409" s="23"/>
      <c r="L1409" s="23"/>
      <c r="M1409" s="149"/>
      <c r="N1409" s="24"/>
      <c r="O1409" s="24"/>
      <c r="P1409" s="24"/>
      <c r="Q1409" s="24"/>
      <c r="R1409" s="271"/>
      <c r="S1409" s="182" t="str">
        <f t="shared" ca="1" si="83"/>
        <v/>
      </c>
      <c r="T1409" s="272">
        <f t="shared" ca="1" si="84"/>
        <v>0</v>
      </c>
      <c r="U1409" s="184"/>
      <c r="V1409" s="277"/>
    </row>
    <row r="1410" spans="1:22" x14ac:dyDescent="0.3">
      <c r="A1410" s="55">
        <f t="shared" si="85"/>
        <v>1392</v>
      </c>
      <c r="B1410" s="23"/>
      <c r="C1410" s="23"/>
      <c r="D1410" s="23"/>
      <c r="E1410" s="35"/>
      <c r="F1410" s="23"/>
      <c r="G1410" s="23"/>
      <c r="H1410" s="23"/>
      <c r="I1410" s="23"/>
      <c r="J1410" s="23"/>
      <c r="K1410" s="23"/>
      <c r="L1410" s="23"/>
      <c r="M1410" s="149"/>
      <c r="N1410" s="24"/>
      <c r="O1410" s="24"/>
      <c r="P1410" s="24"/>
      <c r="Q1410" s="24"/>
      <c r="R1410" s="271"/>
      <c r="S1410" s="182" t="str">
        <f t="shared" ca="1" si="83"/>
        <v/>
      </c>
      <c r="T1410" s="272">
        <f t="shared" ca="1" si="84"/>
        <v>0</v>
      </c>
      <c r="U1410" s="184"/>
      <c r="V1410" s="277"/>
    </row>
    <row r="1411" spans="1:22" x14ac:dyDescent="0.3">
      <c r="A1411" s="55">
        <f t="shared" si="85"/>
        <v>1393</v>
      </c>
      <c r="B1411" s="23"/>
      <c r="C1411" s="23"/>
      <c r="D1411" s="23"/>
      <c r="E1411" s="35"/>
      <c r="F1411" s="23"/>
      <c r="G1411" s="23"/>
      <c r="H1411" s="23"/>
      <c r="I1411" s="23"/>
      <c r="J1411" s="23"/>
      <c r="K1411" s="23"/>
      <c r="L1411" s="23"/>
      <c r="M1411" s="149"/>
      <c r="N1411" s="24"/>
      <c r="O1411" s="24"/>
      <c r="P1411" s="24"/>
      <c r="Q1411" s="24"/>
      <c r="R1411" s="271"/>
      <c r="S1411" s="182" t="str">
        <f t="shared" ca="1" si="83"/>
        <v/>
      </c>
      <c r="T1411" s="272">
        <f t="shared" ca="1" si="84"/>
        <v>0</v>
      </c>
      <c r="U1411" s="184"/>
      <c r="V1411" s="277"/>
    </row>
    <row r="1412" spans="1:22" x14ac:dyDescent="0.3">
      <c r="A1412" s="55">
        <f t="shared" si="85"/>
        <v>1394</v>
      </c>
      <c r="B1412" s="23"/>
      <c r="C1412" s="23"/>
      <c r="D1412" s="23"/>
      <c r="E1412" s="35"/>
      <c r="F1412" s="23"/>
      <c r="G1412" s="23"/>
      <c r="H1412" s="23"/>
      <c r="I1412" s="23"/>
      <c r="J1412" s="23"/>
      <c r="K1412" s="23"/>
      <c r="L1412" s="23"/>
      <c r="M1412" s="149"/>
      <c r="N1412" s="24"/>
      <c r="O1412" s="24"/>
      <c r="P1412" s="24"/>
      <c r="Q1412" s="24"/>
      <c r="R1412" s="271"/>
      <c r="S1412" s="182" t="str">
        <f t="shared" ca="1" si="83"/>
        <v/>
      </c>
      <c r="T1412" s="272">
        <f t="shared" ca="1" si="84"/>
        <v>0</v>
      </c>
      <c r="U1412" s="184"/>
      <c r="V1412" s="277"/>
    </row>
    <row r="1413" spans="1:22" x14ac:dyDescent="0.3">
      <c r="A1413" s="55">
        <f t="shared" si="85"/>
        <v>1395</v>
      </c>
      <c r="B1413" s="23"/>
      <c r="C1413" s="23"/>
      <c r="D1413" s="23"/>
      <c r="E1413" s="35"/>
      <c r="F1413" s="23"/>
      <c r="G1413" s="23"/>
      <c r="H1413" s="23"/>
      <c r="I1413" s="23"/>
      <c r="J1413" s="23"/>
      <c r="K1413" s="23"/>
      <c r="L1413" s="23"/>
      <c r="M1413" s="149"/>
      <c r="N1413" s="24"/>
      <c r="O1413" s="24"/>
      <c r="P1413" s="24"/>
      <c r="Q1413" s="24"/>
      <c r="R1413" s="271"/>
      <c r="S1413" s="182" t="str">
        <f t="shared" ca="1" si="83"/>
        <v/>
      </c>
      <c r="T1413" s="272">
        <f t="shared" ca="1" si="84"/>
        <v>0</v>
      </c>
      <c r="U1413" s="184"/>
      <c r="V1413" s="277"/>
    </row>
    <row r="1414" spans="1:22" x14ac:dyDescent="0.3">
      <c r="A1414" s="55">
        <f t="shared" si="85"/>
        <v>1396</v>
      </c>
      <c r="B1414" s="23"/>
      <c r="C1414" s="23"/>
      <c r="D1414" s="23"/>
      <c r="E1414" s="35"/>
      <c r="F1414" s="23"/>
      <c r="G1414" s="23"/>
      <c r="H1414" s="23"/>
      <c r="I1414" s="23"/>
      <c r="J1414" s="23"/>
      <c r="K1414" s="23"/>
      <c r="L1414" s="23"/>
      <c r="M1414" s="149"/>
      <c r="N1414" s="24"/>
      <c r="O1414" s="24"/>
      <c r="P1414" s="24"/>
      <c r="Q1414" s="24"/>
      <c r="R1414" s="271"/>
      <c r="S1414" s="182" t="str">
        <f t="shared" ca="1" si="83"/>
        <v/>
      </c>
      <c r="T1414" s="272">
        <f t="shared" ca="1" si="84"/>
        <v>0</v>
      </c>
      <c r="U1414" s="184"/>
      <c r="V1414" s="277"/>
    </row>
    <row r="1415" spans="1:22" x14ac:dyDescent="0.3">
      <c r="A1415" s="55">
        <f t="shared" si="85"/>
        <v>1397</v>
      </c>
      <c r="B1415" s="23"/>
      <c r="C1415" s="23"/>
      <c r="D1415" s="23"/>
      <c r="E1415" s="35"/>
      <c r="F1415" s="23"/>
      <c r="G1415" s="23"/>
      <c r="H1415" s="23"/>
      <c r="I1415" s="23"/>
      <c r="J1415" s="23"/>
      <c r="K1415" s="23"/>
      <c r="L1415" s="23"/>
      <c r="M1415" s="149"/>
      <c r="N1415" s="24"/>
      <c r="O1415" s="24"/>
      <c r="P1415" s="24"/>
      <c r="Q1415" s="24"/>
      <c r="R1415" s="271"/>
      <c r="S1415" s="182" t="str">
        <f t="shared" ca="1" si="83"/>
        <v/>
      </c>
      <c r="T1415" s="272">
        <f t="shared" ca="1" si="84"/>
        <v>0</v>
      </c>
      <c r="U1415" s="184"/>
      <c r="V1415" s="277"/>
    </row>
    <row r="1416" spans="1:22" x14ac:dyDescent="0.3">
      <c r="A1416" s="55">
        <f t="shared" si="85"/>
        <v>1398</v>
      </c>
      <c r="B1416" s="23"/>
      <c r="C1416" s="23"/>
      <c r="D1416" s="23"/>
      <c r="E1416" s="35"/>
      <c r="F1416" s="23"/>
      <c r="G1416" s="23"/>
      <c r="H1416" s="23"/>
      <c r="I1416" s="23"/>
      <c r="J1416" s="23"/>
      <c r="K1416" s="23"/>
      <c r="L1416" s="23"/>
      <c r="M1416" s="149"/>
      <c r="N1416" s="24"/>
      <c r="O1416" s="24"/>
      <c r="P1416" s="24"/>
      <c r="Q1416" s="24"/>
      <c r="R1416" s="271"/>
      <c r="S1416" s="182" t="str">
        <f t="shared" ca="1" si="83"/>
        <v/>
      </c>
      <c r="T1416" s="272">
        <f t="shared" ca="1" si="84"/>
        <v>0</v>
      </c>
      <c r="U1416" s="184"/>
      <c r="V1416" s="277"/>
    </row>
    <row r="1417" spans="1:22" x14ac:dyDescent="0.3">
      <c r="A1417" s="55">
        <f t="shared" si="85"/>
        <v>1399</v>
      </c>
      <c r="B1417" s="23"/>
      <c r="C1417" s="23"/>
      <c r="D1417" s="23"/>
      <c r="E1417" s="35"/>
      <c r="F1417" s="23"/>
      <c r="G1417" s="23"/>
      <c r="H1417" s="23"/>
      <c r="I1417" s="23"/>
      <c r="J1417" s="23"/>
      <c r="K1417" s="23"/>
      <c r="L1417" s="23"/>
      <c r="M1417" s="149"/>
      <c r="N1417" s="24"/>
      <c r="O1417" s="24"/>
      <c r="P1417" s="24"/>
      <c r="Q1417" s="24"/>
      <c r="R1417" s="271"/>
      <c r="S1417" s="182" t="str">
        <f t="shared" ca="1" si="83"/>
        <v/>
      </c>
      <c r="T1417" s="272">
        <f t="shared" ca="1" si="84"/>
        <v>0</v>
      </c>
      <c r="U1417" s="184"/>
      <c r="V1417" s="277"/>
    </row>
    <row r="1418" spans="1:22" x14ac:dyDescent="0.3">
      <c r="A1418" s="55">
        <f t="shared" si="85"/>
        <v>1400</v>
      </c>
      <c r="B1418" s="23"/>
      <c r="C1418" s="23"/>
      <c r="D1418" s="23"/>
      <c r="E1418" s="35"/>
      <c r="F1418" s="23"/>
      <c r="G1418" s="23"/>
      <c r="H1418" s="23"/>
      <c r="I1418" s="23"/>
      <c r="J1418" s="23"/>
      <c r="K1418" s="23"/>
      <c r="L1418" s="23"/>
      <c r="M1418" s="149"/>
      <c r="N1418" s="24"/>
      <c r="O1418" s="24"/>
      <c r="P1418" s="24"/>
      <c r="Q1418" s="24"/>
      <c r="R1418" s="271"/>
      <c r="S1418" s="182" t="str">
        <f t="shared" ca="1" si="83"/>
        <v/>
      </c>
      <c r="T1418" s="272">
        <f t="shared" ca="1" si="84"/>
        <v>0</v>
      </c>
      <c r="U1418" s="184"/>
      <c r="V1418" s="277"/>
    </row>
    <row r="1419" spans="1:22" x14ac:dyDescent="0.3">
      <c r="A1419" s="55">
        <f t="shared" si="85"/>
        <v>1401</v>
      </c>
      <c r="B1419" s="23"/>
      <c r="C1419" s="23"/>
      <c r="D1419" s="23"/>
      <c r="E1419" s="35"/>
      <c r="F1419" s="23"/>
      <c r="G1419" s="23"/>
      <c r="H1419" s="23"/>
      <c r="I1419" s="23"/>
      <c r="J1419" s="23"/>
      <c r="K1419" s="23"/>
      <c r="L1419" s="23"/>
      <c r="M1419" s="149"/>
      <c r="N1419" s="24"/>
      <c r="O1419" s="24"/>
      <c r="P1419" s="24"/>
      <c r="Q1419" s="24"/>
      <c r="R1419" s="271"/>
      <c r="S1419" s="182" t="str">
        <f t="shared" ca="1" si="83"/>
        <v/>
      </c>
      <c r="T1419" s="272">
        <f t="shared" ca="1" si="84"/>
        <v>0</v>
      </c>
      <c r="U1419" s="184"/>
      <c r="V1419" s="277"/>
    </row>
    <row r="1420" spans="1:22" x14ac:dyDescent="0.3">
      <c r="A1420" s="55">
        <f t="shared" si="85"/>
        <v>1402</v>
      </c>
      <c r="B1420" s="23"/>
      <c r="C1420" s="23"/>
      <c r="D1420" s="23"/>
      <c r="E1420" s="35"/>
      <c r="F1420" s="23"/>
      <c r="G1420" s="23"/>
      <c r="H1420" s="23"/>
      <c r="I1420" s="23"/>
      <c r="J1420" s="23"/>
      <c r="K1420" s="23"/>
      <c r="L1420" s="23"/>
      <c r="M1420" s="149"/>
      <c r="N1420" s="24"/>
      <c r="O1420" s="24"/>
      <c r="P1420" s="24"/>
      <c r="Q1420" s="24"/>
      <c r="R1420" s="271"/>
      <c r="S1420" s="182" t="str">
        <f t="shared" ca="1" si="83"/>
        <v/>
      </c>
      <c r="T1420" s="272">
        <f t="shared" ca="1" si="84"/>
        <v>0</v>
      </c>
      <c r="U1420" s="184"/>
      <c r="V1420" s="277"/>
    </row>
    <row r="1421" spans="1:22" x14ac:dyDescent="0.3">
      <c r="A1421" s="55">
        <f t="shared" si="85"/>
        <v>1403</v>
      </c>
      <c r="B1421" s="23"/>
      <c r="C1421" s="23"/>
      <c r="D1421" s="23"/>
      <c r="E1421" s="35"/>
      <c r="F1421" s="23"/>
      <c r="G1421" s="23"/>
      <c r="H1421" s="23"/>
      <c r="I1421" s="23"/>
      <c r="J1421" s="23"/>
      <c r="K1421" s="23"/>
      <c r="L1421" s="23"/>
      <c r="M1421" s="149"/>
      <c r="N1421" s="24"/>
      <c r="O1421" s="24"/>
      <c r="P1421" s="24"/>
      <c r="Q1421" s="24"/>
      <c r="R1421" s="271"/>
      <c r="S1421" s="182" t="str">
        <f t="shared" ca="1" si="83"/>
        <v/>
      </c>
      <c r="T1421" s="272">
        <f t="shared" ca="1" si="84"/>
        <v>0</v>
      </c>
      <c r="U1421" s="184"/>
      <c r="V1421" s="277"/>
    </row>
    <row r="1422" spans="1:22" x14ac:dyDescent="0.3">
      <c r="A1422" s="55">
        <f t="shared" si="85"/>
        <v>1404</v>
      </c>
      <c r="B1422" s="23"/>
      <c r="C1422" s="23"/>
      <c r="D1422" s="23"/>
      <c r="E1422" s="35"/>
      <c r="F1422" s="23"/>
      <c r="G1422" s="23"/>
      <c r="H1422" s="23"/>
      <c r="I1422" s="23"/>
      <c r="J1422" s="23"/>
      <c r="K1422" s="23"/>
      <c r="L1422" s="23"/>
      <c r="M1422" s="149"/>
      <c r="N1422" s="24"/>
      <c r="O1422" s="24"/>
      <c r="P1422" s="24"/>
      <c r="Q1422" s="24"/>
      <c r="R1422" s="271"/>
      <c r="S1422" s="182" t="str">
        <f t="shared" ca="1" si="83"/>
        <v/>
      </c>
      <c r="T1422" s="272">
        <f t="shared" ca="1" si="84"/>
        <v>0</v>
      </c>
      <c r="U1422" s="184"/>
      <c r="V1422" s="277"/>
    </row>
    <row r="1423" spans="1:22" x14ac:dyDescent="0.3">
      <c r="A1423" s="55">
        <f t="shared" si="85"/>
        <v>1405</v>
      </c>
      <c r="B1423" s="23"/>
      <c r="C1423" s="23"/>
      <c r="D1423" s="23"/>
      <c r="E1423" s="35"/>
      <c r="F1423" s="23"/>
      <c r="G1423" s="23"/>
      <c r="H1423" s="23"/>
      <c r="I1423" s="23"/>
      <c r="J1423" s="23"/>
      <c r="K1423" s="23"/>
      <c r="L1423" s="23"/>
      <c r="M1423" s="149"/>
      <c r="N1423" s="24"/>
      <c r="O1423" s="24"/>
      <c r="P1423" s="24"/>
      <c r="Q1423" s="24"/>
      <c r="R1423" s="271"/>
      <c r="S1423" s="182" t="str">
        <f t="shared" ca="1" si="83"/>
        <v/>
      </c>
      <c r="T1423" s="272">
        <f t="shared" ca="1" si="84"/>
        <v>0</v>
      </c>
      <c r="U1423" s="184"/>
      <c r="V1423" s="277"/>
    </row>
    <row r="1424" spans="1:22" x14ac:dyDescent="0.3">
      <c r="A1424" s="55">
        <f t="shared" si="85"/>
        <v>1406</v>
      </c>
      <c r="B1424" s="23"/>
      <c r="C1424" s="23"/>
      <c r="D1424" s="23"/>
      <c r="E1424" s="35"/>
      <c r="F1424" s="23"/>
      <c r="G1424" s="23"/>
      <c r="H1424" s="23"/>
      <c r="I1424" s="23"/>
      <c r="J1424" s="23"/>
      <c r="K1424" s="23"/>
      <c r="L1424" s="23"/>
      <c r="M1424" s="149"/>
      <c r="N1424" s="24"/>
      <c r="O1424" s="24"/>
      <c r="P1424" s="24"/>
      <c r="Q1424" s="24"/>
      <c r="R1424" s="271"/>
      <c r="S1424" s="182" t="str">
        <f t="shared" ca="1" si="83"/>
        <v/>
      </c>
      <c r="T1424" s="272">
        <f t="shared" ca="1" si="84"/>
        <v>0</v>
      </c>
      <c r="U1424" s="184"/>
      <c r="V1424" s="277"/>
    </row>
    <row r="1425" spans="1:22" x14ac:dyDescent="0.3">
      <c r="A1425" s="55">
        <f t="shared" si="85"/>
        <v>1407</v>
      </c>
      <c r="B1425" s="23"/>
      <c r="C1425" s="23"/>
      <c r="D1425" s="23"/>
      <c r="E1425" s="35"/>
      <c r="F1425" s="23"/>
      <c r="G1425" s="23"/>
      <c r="H1425" s="23"/>
      <c r="I1425" s="23"/>
      <c r="J1425" s="23"/>
      <c r="K1425" s="23"/>
      <c r="L1425" s="23"/>
      <c r="M1425" s="149"/>
      <c r="N1425" s="24"/>
      <c r="O1425" s="24"/>
      <c r="P1425" s="24"/>
      <c r="Q1425" s="24"/>
      <c r="R1425" s="271"/>
      <c r="S1425" s="182" t="str">
        <f t="shared" ca="1" si="83"/>
        <v/>
      </c>
      <c r="T1425" s="272">
        <f t="shared" ca="1" si="84"/>
        <v>0</v>
      </c>
      <c r="U1425" s="184"/>
      <c r="V1425" s="277"/>
    </row>
    <row r="1426" spans="1:22" x14ac:dyDescent="0.3">
      <c r="A1426" s="55">
        <f t="shared" si="85"/>
        <v>1408</v>
      </c>
      <c r="B1426" s="23"/>
      <c r="C1426" s="23"/>
      <c r="D1426" s="23"/>
      <c r="E1426" s="35"/>
      <c r="F1426" s="23"/>
      <c r="G1426" s="23"/>
      <c r="H1426" s="23"/>
      <c r="I1426" s="23"/>
      <c r="J1426" s="23"/>
      <c r="K1426" s="23"/>
      <c r="L1426" s="23"/>
      <c r="M1426" s="149"/>
      <c r="N1426" s="24"/>
      <c r="O1426" s="24"/>
      <c r="P1426" s="24"/>
      <c r="Q1426" s="24"/>
      <c r="R1426" s="271"/>
      <c r="S1426" s="182" t="str">
        <f t="shared" ca="1" si="83"/>
        <v/>
      </c>
      <c r="T1426" s="272">
        <f t="shared" ca="1" si="84"/>
        <v>0</v>
      </c>
      <c r="U1426" s="184"/>
      <c r="V1426" s="277"/>
    </row>
    <row r="1427" spans="1:22" x14ac:dyDescent="0.3">
      <c r="A1427" s="55">
        <f t="shared" si="85"/>
        <v>1409</v>
      </c>
      <c r="B1427" s="23"/>
      <c r="C1427" s="23"/>
      <c r="D1427" s="23"/>
      <c r="E1427" s="35"/>
      <c r="F1427" s="23"/>
      <c r="G1427" s="23"/>
      <c r="H1427" s="23"/>
      <c r="I1427" s="23"/>
      <c r="J1427" s="23"/>
      <c r="K1427" s="23"/>
      <c r="L1427" s="23"/>
      <c r="M1427" s="149"/>
      <c r="N1427" s="24"/>
      <c r="O1427" s="24"/>
      <c r="P1427" s="24"/>
      <c r="Q1427" s="24"/>
      <c r="R1427" s="271"/>
      <c r="S1427" s="182" t="str">
        <f t="shared" ref="S1427:S1490" ca="1" si="86">IF(AND(T1427&gt;14,T1427&lt;35,OR($G1427="African",$G1427="Coloured",$G1427="Indian")),"Yes","")</f>
        <v/>
      </c>
      <c r="T1427" s="272">
        <f t="shared" ca="1" si="84"/>
        <v>0</v>
      </c>
      <c r="U1427" s="184"/>
      <c r="V1427" s="277"/>
    </row>
    <row r="1428" spans="1:22" x14ac:dyDescent="0.3">
      <c r="A1428" s="55">
        <f t="shared" si="85"/>
        <v>1410</v>
      </c>
      <c r="B1428" s="23"/>
      <c r="C1428" s="23"/>
      <c r="D1428" s="23"/>
      <c r="E1428" s="35"/>
      <c r="F1428" s="23"/>
      <c r="G1428" s="23"/>
      <c r="H1428" s="23"/>
      <c r="I1428" s="23"/>
      <c r="J1428" s="23"/>
      <c r="K1428" s="23"/>
      <c r="L1428" s="23"/>
      <c r="M1428" s="149"/>
      <c r="N1428" s="24"/>
      <c r="O1428" s="24"/>
      <c r="P1428" s="24"/>
      <c r="Q1428" s="24"/>
      <c r="R1428" s="271"/>
      <c r="S1428" s="182" t="str">
        <f t="shared" ca="1" si="86"/>
        <v/>
      </c>
      <c r="T1428" s="272">
        <f t="shared" ref="T1428:T1491" ca="1" si="87">IFERROR(((NOW()-DATE(U1428&amp;LEFT($E1428,2),MID($E1428,3,2),MID($E1428,5,2)))/365),0)</f>
        <v>0</v>
      </c>
      <c r="U1428" s="184"/>
      <c r="V1428" s="277"/>
    </row>
    <row r="1429" spans="1:22" x14ac:dyDescent="0.3">
      <c r="A1429" s="55">
        <f t="shared" ref="A1429:A1492" si="88">A1428+1</f>
        <v>1411</v>
      </c>
      <c r="B1429" s="23"/>
      <c r="C1429" s="23"/>
      <c r="D1429" s="23"/>
      <c r="E1429" s="35"/>
      <c r="F1429" s="23"/>
      <c r="G1429" s="23"/>
      <c r="H1429" s="23"/>
      <c r="I1429" s="23"/>
      <c r="J1429" s="23"/>
      <c r="K1429" s="23"/>
      <c r="L1429" s="23"/>
      <c r="M1429" s="149"/>
      <c r="N1429" s="24"/>
      <c r="O1429" s="24"/>
      <c r="P1429" s="24"/>
      <c r="Q1429" s="24"/>
      <c r="R1429" s="271"/>
      <c r="S1429" s="182" t="str">
        <f t="shared" ca="1" si="86"/>
        <v/>
      </c>
      <c r="T1429" s="272">
        <f t="shared" ca="1" si="87"/>
        <v>0</v>
      </c>
      <c r="U1429" s="184"/>
      <c r="V1429" s="277"/>
    </row>
    <row r="1430" spans="1:22" x14ac:dyDescent="0.3">
      <c r="A1430" s="55">
        <f t="shared" si="88"/>
        <v>1412</v>
      </c>
      <c r="B1430" s="23"/>
      <c r="C1430" s="23"/>
      <c r="D1430" s="23"/>
      <c r="E1430" s="35"/>
      <c r="F1430" s="23"/>
      <c r="G1430" s="23"/>
      <c r="H1430" s="23"/>
      <c r="I1430" s="23"/>
      <c r="J1430" s="23"/>
      <c r="K1430" s="23"/>
      <c r="L1430" s="23"/>
      <c r="M1430" s="149"/>
      <c r="N1430" s="24"/>
      <c r="O1430" s="24"/>
      <c r="P1430" s="24"/>
      <c r="Q1430" s="24"/>
      <c r="R1430" s="271"/>
      <c r="S1430" s="182" t="str">
        <f t="shared" ca="1" si="86"/>
        <v/>
      </c>
      <c r="T1430" s="272">
        <f t="shared" ca="1" si="87"/>
        <v>0</v>
      </c>
      <c r="U1430" s="184"/>
      <c r="V1430" s="277"/>
    </row>
    <row r="1431" spans="1:22" x14ac:dyDescent="0.3">
      <c r="A1431" s="55">
        <f t="shared" si="88"/>
        <v>1413</v>
      </c>
      <c r="B1431" s="23"/>
      <c r="C1431" s="23"/>
      <c r="D1431" s="23"/>
      <c r="E1431" s="35"/>
      <c r="F1431" s="23"/>
      <c r="G1431" s="23"/>
      <c r="H1431" s="23"/>
      <c r="I1431" s="23"/>
      <c r="J1431" s="23"/>
      <c r="K1431" s="23"/>
      <c r="L1431" s="23"/>
      <c r="M1431" s="149"/>
      <c r="N1431" s="24"/>
      <c r="O1431" s="24"/>
      <c r="P1431" s="24"/>
      <c r="Q1431" s="24"/>
      <c r="R1431" s="271"/>
      <c r="S1431" s="182" t="str">
        <f t="shared" ca="1" si="86"/>
        <v/>
      </c>
      <c r="T1431" s="272">
        <f t="shared" ca="1" si="87"/>
        <v>0</v>
      </c>
      <c r="U1431" s="184"/>
      <c r="V1431" s="277"/>
    </row>
    <row r="1432" spans="1:22" x14ac:dyDescent="0.3">
      <c r="A1432" s="55">
        <f t="shared" si="88"/>
        <v>1414</v>
      </c>
      <c r="B1432" s="23"/>
      <c r="C1432" s="23"/>
      <c r="D1432" s="23"/>
      <c r="E1432" s="35"/>
      <c r="F1432" s="23"/>
      <c r="G1432" s="23"/>
      <c r="H1432" s="23"/>
      <c r="I1432" s="23"/>
      <c r="J1432" s="23"/>
      <c r="K1432" s="23"/>
      <c r="L1432" s="23"/>
      <c r="M1432" s="149"/>
      <c r="N1432" s="24"/>
      <c r="O1432" s="24"/>
      <c r="P1432" s="24"/>
      <c r="Q1432" s="24"/>
      <c r="R1432" s="271"/>
      <c r="S1432" s="182" t="str">
        <f t="shared" ca="1" si="86"/>
        <v/>
      </c>
      <c r="T1432" s="272">
        <f t="shared" ca="1" si="87"/>
        <v>0</v>
      </c>
      <c r="U1432" s="184"/>
      <c r="V1432" s="277"/>
    </row>
    <row r="1433" spans="1:22" x14ac:dyDescent="0.3">
      <c r="A1433" s="55">
        <f t="shared" si="88"/>
        <v>1415</v>
      </c>
      <c r="B1433" s="23"/>
      <c r="C1433" s="23"/>
      <c r="D1433" s="23"/>
      <c r="E1433" s="35"/>
      <c r="F1433" s="23"/>
      <c r="G1433" s="23"/>
      <c r="H1433" s="23"/>
      <c r="I1433" s="23"/>
      <c r="J1433" s="23"/>
      <c r="K1433" s="23"/>
      <c r="L1433" s="23"/>
      <c r="M1433" s="149"/>
      <c r="N1433" s="24"/>
      <c r="O1433" s="24"/>
      <c r="P1433" s="24"/>
      <c r="Q1433" s="24"/>
      <c r="R1433" s="271"/>
      <c r="S1433" s="182" t="str">
        <f t="shared" ca="1" si="86"/>
        <v/>
      </c>
      <c r="T1433" s="272">
        <f t="shared" ca="1" si="87"/>
        <v>0</v>
      </c>
      <c r="U1433" s="184"/>
      <c r="V1433" s="277"/>
    </row>
    <row r="1434" spans="1:22" x14ac:dyDescent="0.3">
      <c r="A1434" s="55">
        <f t="shared" si="88"/>
        <v>1416</v>
      </c>
      <c r="B1434" s="23"/>
      <c r="C1434" s="23"/>
      <c r="D1434" s="23"/>
      <c r="E1434" s="35"/>
      <c r="F1434" s="23"/>
      <c r="G1434" s="23"/>
      <c r="H1434" s="23"/>
      <c r="I1434" s="23"/>
      <c r="J1434" s="23"/>
      <c r="K1434" s="23"/>
      <c r="L1434" s="23"/>
      <c r="M1434" s="149"/>
      <c r="N1434" s="24"/>
      <c r="O1434" s="24"/>
      <c r="P1434" s="24"/>
      <c r="Q1434" s="24"/>
      <c r="R1434" s="271"/>
      <c r="S1434" s="182" t="str">
        <f t="shared" ca="1" si="86"/>
        <v/>
      </c>
      <c r="T1434" s="272">
        <f t="shared" ca="1" si="87"/>
        <v>0</v>
      </c>
      <c r="U1434" s="184"/>
      <c r="V1434" s="277"/>
    </row>
    <row r="1435" spans="1:22" x14ac:dyDescent="0.3">
      <c r="A1435" s="55">
        <f t="shared" si="88"/>
        <v>1417</v>
      </c>
      <c r="B1435" s="23"/>
      <c r="C1435" s="23"/>
      <c r="D1435" s="23"/>
      <c r="E1435" s="35"/>
      <c r="F1435" s="23"/>
      <c r="G1435" s="23"/>
      <c r="H1435" s="23"/>
      <c r="I1435" s="23"/>
      <c r="J1435" s="23"/>
      <c r="K1435" s="23"/>
      <c r="L1435" s="23"/>
      <c r="M1435" s="149"/>
      <c r="N1435" s="24"/>
      <c r="O1435" s="24"/>
      <c r="P1435" s="24"/>
      <c r="Q1435" s="24"/>
      <c r="R1435" s="271"/>
      <c r="S1435" s="182" t="str">
        <f t="shared" ca="1" si="86"/>
        <v/>
      </c>
      <c r="T1435" s="272">
        <f t="shared" ca="1" si="87"/>
        <v>0</v>
      </c>
      <c r="U1435" s="184"/>
      <c r="V1435" s="277"/>
    </row>
    <row r="1436" spans="1:22" x14ac:dyDescent="0.3">
      <c r="A1436" s="55">
        <f t="shared" si="88"/>
        <v>1418</v>
      </c>
      <c r="B1436" s="23"/>
      <c r="C1436" s="23"/>
      <c r="D1436" s="23"/>
      <c r="E1436" s="35"/>
      <c r="F1436" s="23"/>
      <c r="G1436" s="23"/>
      <c r="H1436" s="23"/>
      <c r="I1436" s="23"/>
      <c r="J1436" s="23"/>
      <c r="K1436" s="23"/>
      <c r="L1436" s="23"/>
      <c r="M1436" s="149"/>
      <c r="N1436" s="24"/>
      <c r="O1436" s="24"/>
      <c r="P1436" s="24"/>
      <c r="Q1436" s="24"/>
      <c r="R1436" s="271"/>
      <c r="S1436" s="182" t="str">
        <f t="shared" ca="1" si="86"/>
        <v/>
      </c>
      <c r="T1436" s="272">
        <f t="shared" ca="1" si="87"/>
        <v>0</v>
      </c>
      <c r="U1436" s="184"/>
      <c r="V1436" s="277"/>
    </row>
    <row r="1437" spans="1:22" x14ac:dyDescent="0.3">
      <c r="A1437" s="55">
        <f t="shared" si="88"/>
        <v>1419</v>
      </c>
      <c r="B1437" s="23"/>
      <c r="C1437" s="23"/>
      <c r="D1437" s="23"/>
      <c r="E1437" s="35"/>
      <c r="F1437" s="23"/>
      <c r="G1437" s="23"/>
      <c r="H1437" s="23"/>
      <c r="I1437" s="23"/>
      <c r="J1437" s="23"/>
      <c r="K1437" s="23"/>
      <c r="L1437" s="23"/>
      <c r="M1437" s="149"/>
      <c r="N1437" s="24"/>
      <c r="O1437" s="24"/>
      <c r="P1437" s="24"/>
      <c r="Q1437" s="24"/>
      <c r="R1437" s="271"/>
      <c r="S1437" s="182" t="str">
        <f t="shared" ca="1" si="86"/>
        <v/>
      </c>
      <c r="T1437" s="272">
        <f t="shared" ca="1" si="87"/>
        <v>0</v>
      </c>
      <c r="U1437" s="184"/>
      <c r="V1437" s="277"/>
    </row>
    <row r="1438" spans="1:22" x14ac:dyDescent="0.3">
      <c r="A1438" s="55">
        <f t="shared" si="88"/>
        <v>1420</v>
      </c>
      <c r="B1438" s="23"/>
      <c r="C1438" s="23"/>
      <c r="D1438" s="23"/>
      <c r="E1438" s="35"/>
      <c r="F1438" s="23"/>
      <c r="G1438" s="23"/>
      <c r="H1438" s="23"/>
      <c r="I1438" s="23"/>
      <c r="J1438" s="23"/>
      <c r="K1438" s="23"/>
      <c r="L1438" s="23"/>
      <c r="M1438" s="149"/>
      <c r="N1438" s="24"/>
      <c r="O1438" s="24"/>
      <c r="P1438" s="24"/>
      <c r="Q1438" s="24"/>
      <c r="R1438" s="271"/>
      <c r="S1438" s="182" t="str">
        <f t="shared" ca="1" si="86"/>
        <v/>
      </c>
      <c r="T1438" s="272">
        <f t="shared" ca="1" si="87"/>
        <v>0</v>
      </c>
      <c r="U1438" s="184"/>
      <c r="V1438" s="277"/>
    </row>
    <row r="1439" spans="1:22" x14ac:dyDescent="0.3">
      <c r="A1439" s="55">
        <f t="shared" si="88"/>
        <v>1421</v>
      </c>
      <c r="B1439" s="23"/>
      <c r="C1439" s="23"/>
      <c r="D1439" s="23"/>
      <c r="E1439" s="35"/>
      <c r="F1439" s="23"/>
      <c r="G1439" s="23"/>
      <c r="H1439" s="23"/>
      <c r="I1439" s="23"/>
      <c r="J1439" s="23"/>
      <c r="K1439" s="23"/>
      <c r="L1439" s="23"/>
      <c r="M1439" s="149"/>
      <c r="N1439" s="24"/>
      <c r="O1439" s="24"/>
      <c r="P1439" s="24"/>
      <c r="Q1439" s="24"/>
      <c r="R1439" s="271"/>
      <c r="S1439" s="182" t="str">
        <f t="shared" ca="1" si="86"/>
        <v/>
      </c>
      <c r="T1439" s="272">
        <f t="shared" ca="1" si="87"/>
        <v>0</v>
      </c>
      <c r="U1439" s="184"/>
      <c r="V1439" s="277"/>
    </row>
    <row r="1440" spans="1:22" x14ac:dyDescent="0.3">
      <c r="A1440" s="55">
        <f t="shared" si="88"/>
        <v>1422</v>
      </c>
      <c r="B1440" s="23"/>
      <c r="C1440" s="23"/>
      <c r="D1440" s="23"/>
      <c r="E1440" s="35"/>
      <c r="F1440" s="23"/>
      <c r="G1440" s="23"/>
      <c r="H1440" s="23"/>
      <c r="I1440" s="23"/>
      <c r="J1440" s="23"/>
      <c r="K1440" s="23"/>
      <c r="L1440" s="23"/>
      <c r="M1440" s="149"/>
      <c r="N1440" s="24"/>
      <c r="O1440" s="24"/>
      <c r="P1440" s="24"/>
      <c r="Q1440" s="24"/>
      <c r="R1440" s="271"/>
      <c r="S1440" s="182" t="str">
        <f t="shared" ca="1" si="86"/>
        <v/>
      </c>
      <c r="T1440" s="272">
        <f t="shared" ca="1" si="87"/>
        <v>0</v>
      </c>
      <c r="U1440" s="184"/>
      <c r="V1440" s="277"/>
    </row>
    <row r="1441" spans="1:22" x14ac:dyDescent="0.3">
      <c r="A1441" s="55">
        <f t="shared" si="88"/>
        <v>1423</v>
      </c>
      <c r="B1441" s="23"/>
      <c r="C1441" s="23"/>
      <c r="D1441" s="23"/>
      <c r="E1441" s="35"/>
      <c r="F1441" s="23"/>
      <c r="G1441" s="23"/>
      <c r="H1441" s="23"/>
      <c r="I1441" s="23"/>
      <c r="J1441" s="23"/>
      <c r="K1441" s="23"/>
      <c r="L1441" s="23"/>
      <c r="M1441" s="149"/>
      <c r="N1441" s="24"/>
      <c r="O1441" s="24"/>
      <c r="P1441" s="24"/>
      <c r="Q1441" s="24"/>
      <c r="R1441" s="271"/>
      <c r="S1441" s="182" t="str">
        <f t="shared" ca="1" si="86"/>
        <v/>
      </c>
      <c r="T1441" s="272">
        <f t="shared" ca="1" si="87"/>
        <v>0</v>
      </c>
      <c r="U1441" s="184"/>
      <c r="V1441" s="277"/>
    </row>
    <row r="1442" spans="1:22" x14ac:dyDescent="0.3">
      <c r="A1442" s="55">
        <f t="shared" si="88"/>
        <v>1424</v>
      </c>
      <c r="B1442" s="23"/>
      <c r="C1442" s="23"/>
      <c r="D1442" s="23"/>
      <c r="E1442" s="35"/>
      <c r="F1442" s="23"/>
      <c r="G1442" s="23"/>
      <c r="H1442" s="23"/>
      <c r="I1442" s="23"/>
      <c r="J1442" s="23"/>
      <c r="K1442" s="23"/>
      <c r="L1442" s="23"/>
      <c r="M1442" s="149"/>
      <c r="N1442" s="24"/>
      <c r="O1442" s="24"/>
      <c r="P1442" s="24"/>
      <c r="Q1442" s="24"/>
      <c r="R1442" s="271"/>
      <c r="S1442" s="182" t="str">
        <f t="shared" ca="1" si="86"/>
        <v/>
      </c>
      <c r="T1442" s="272">
        <f t="shared" ca="1" si="87"/>
        <v>0</v>
      </c>
      <c r="U1442" s="184"/>
      <c r="V1442" s="277"/>
    </row>
    <row r="1443" spans="1:22" x14ac:dyDescent="0.3">
      <c r="A1443" s="55">
        <f t="shared" si="88"/>
        <v>1425</v>
      </c>
      <c r="B1443" s="23"/>
      <c r="C1443" s="23"/>
      <c r="D1443" s="23"/>
      <c r="E1443" s="35"/>
      <c r="F1443" s="23"/>
      <c r="G1443" s="23"/>
      <c r="H1443" s="23"/>
      <c r="I1443" s="23"/>
      <c r="J1443" s="23"/>
      <c r="K1443" s="23"/>
      <c r="L1443" s="23"/>
      <c r="M1443" s="149"/>
      <c r="N1443" s="24"/>
      <c r="O1443" s="24"/>
      <c r="P1443" s="24"/>
      <c r="Q1443" s="24"/>
      <c r="R1443" s="271"/>
      <c r="S1443" s="182" t="str">
        <f t="shared" ca="1" si="86"/>
        <v/>
      </c>
      <c r="T1443" s="272">
        <f t="shared" ca="1" si="87"/>
        <v>0</v>
      </c>
      <c r="U1443" s="184"/>
      <c r="V1443" s="277"/>
    </row>
    <row r="1444" spans="1:22" x14ac:dyDescent="0.3">
      <c r="A1444" s="55">
        <f t="shared" si="88"/>
        <v>1426</v>
      </c>
      <c r="B1444" s="23"/>
      <c r="C1444" s="23"/>
      <c r="D1444" s="23"/>
      <c r="E1444" s="35"/>
      <c r="F1444" s="23"/>
      <c r="G1444" s="23"/>
      <c r="H1444" s="23"/>
      <c r="I1444" s="23"/>
      <c r="J1444" s="23"/>
      <c r="K1444" s="23"/>
      <c r="L1444" s="23"/>
      <c r="M1444" s="149"/>
      <c r="N1444" s="24"/>
      <c r="O1444" s="24"/>
      <c r="P1444" s="24"/>
      <c r="Q1444" s="24"/>
      <c r="R1444" s="271"/>
      <c r="S1444" s="182" t="str">
        <f t="shared" ca="1" si="86"/>
        <v/>
      </c>
      <c r="T1444" s="272">
        <f t="shared" ca="1" si="87"/>
        <v>0</v>
      </c>
      <c r="U1444" s="184"/>
      <c r="V1444" s="277"/>
    </row>
    <row r="1445" spans="1:22" x14ac:dyDescent="0.3">
      <c r="A1445" s="55">
        <f t="shared" si="88"/>
        <v>1427</v>
      </c>
      <c r="B1445" s="23"/>
      <c r="C1445" s="23"/>
      <c r="D1445" s="23"/>
      <c r="E1445" s="35"/>
      <c r="F1445" s="23"/>
      <c r="G1445" s="23"/>
      <c r="H1445" s="23"/>
      <c r="I1445" s="23"/>
      <c r="J1445" s="23"/>
      <c r="K1445" s="23"/>
      <c r="L1445" s="23"/>
      <c r="M1445" s="149"/>
      <c r="N1445" s="24"/>
      <c r="O1445" s="24"/>
      <c r="P1445" s="24"/>
      <c r="Q1445" s="24"/>
      <c r="R1445" s="271"/>
      <c r="S1445" s="182" t="str">
        <f t="shared" ca="1" si="86"/>
        <v/>
      </c>
      <c r="T1445" s="272">
        <f t="shared" ca="1" si="87"/>
        <v>0</v>
      </c>
      <c r="U1445" s="184"/>
      <c r="V1445" s="277"/>
    </row>
    <row r="1446" spans="1:22" x14ac:dyDescent="0.3">
      <c r="A1446" s="55">
        <f t="shared" si="88"/>
        <v>1428</v>
      </c>
      <c r="B1446" s="23"/>
      <c r="C1446" s="23"/>
      <c r="D1446" s="23"/>
      <c r="E1446" s="35"/>
      <c r="F1446" s="23"/>
      <c r="G1446" s="23"/>
      <c r="H1446" s="23"/>
      <c r="I1446" s="23"/>
      <c r="J1446" s="23"/>
      <c r="K1446" s="23"/>
      <c r="L1446" s="23"/>
      <c r="M1446" s="149"/>
      <c r="N1446" s="24"/>
      <c r="O1446" s="24"/>
      <c r="P1446" s="24"/>
      <c r="Q1446" s="24"/>
      <c r="R1446" s="271"/>
      <c r="S1446" s="182" t="str">
        <f t="shared" ca="1" si="86"/>
        <v/>
      </c>
      <c r="T1446" s="272">
        <f t="shared" ca="1" si="87"/>
        <v>0</v>
      </c>
      <c r="U1446" s="184"/>
      <c r="V1446" s="277"/>
    </row>
    <row r="1447" spans="1:22" x14ac:dyDescent="0.3">
      <c r="A1447" s="55">
        <f t="shared" si="88"/>
        <v>1429</v>
      </c>
      <c r="B1447" s="23"/>
      <c r="C1447" s="23"/>
      <c r="D1447" s="23"/>
      <c r="E1447" s="35"/>
      <c r="F1447" s="23"/>
      <c r="G1447" s="23"/>
      <c r="H1447" s="23"/>
      <c r="I1447" s="23"/>
      <c r="J1447" s="23"/>
      <c r="K1447" s="23"/>
      <c r="L1447" s="23"/>
      <c r="M1447" s="149"/>
      <c r="N1447" s="24"/>
      <c r="O1447" s="24"/>
      <c r="P1447" s="24"/>
      <c r="Q1447" s="24"/>
      <c r="R1447" s="271"/>
      <c r="S1447" s="182" t="str">
        <f t="shared" ca="1" si="86"/>
        <v/>
      </c>
      <c r="T1447" s="272">
        <f t="shared" ca="1" si="87"/>
        <v>0</v>
      </c>
      <c r="U1447" s="184"/>
      <c r="V1447" s="277"/>
    </row>
    <row r="1448" spans="1:22" x14ac:dyDescent="0.3">
      <c r="A1448" s="55">
        <f t="shared" si="88"/>
        <v>1430</v>
      </c>
      <c r="B1448" s="23"/>
      <c r="C1448" s="23"/>
      <c r="D1448" s="23"/>
      <c r="E1448" s="35"/>
      <c r="F1448" s="23"/>
      <c r="G1448" s="23"/>
      <c r="H1448" s="23"/>
      <c r="I1448" s="23"/>
      <c r="J1448" s="23"/>
      <c r="K1448" s="23"/>
      <c r="L1448" s="23"/>
      <c r="M1448" s="149"/>
      <c r="N1448" s="24"/>
      <c r="O1448" s="24"/>
      <c r="P1448" s="24"/>
      <c r="Q1448" s="24"/>
      <c r="R1448" s="271"/>
      <c r="S1448" s="182" t="str">
        <f t="shared" ca="1" si="86"/>
        <v/>
      </c>
      <c r="T1448" s="272">
        <f t="shared" ca="1" si="87"/>
        <v>0</v>
      </c>
      <c r="U1448" s="184"/>
      <c r="V1448" s="277"/>
    </row>
    <row r="1449" spans="1:22" x14ac:dyDescent="0.3">
      <c r="A1449" s="55">
        <f t="shared" si="88"/>
        <v>1431</v>
      </c>
      <c r="B1449" s="23"/>
      <c r="C1449" s="23"/>
      <c r="D1449" s="23"/>
      <c r="E1449" s="35"/>
      <c r="F1449" s="23"/>
      <c r="G1449" s="23"/>
      <c r="H1449" s="23"/>
      <c r="I1449" s="23"/>
      <c r="J1449" s="23"/>
      <c r="K1449" s="23"/>
      <c r="L1449" s="23"/>
      <c r="M1449" s="149"/>
      <c r="N1449" s="24"/>
      <c r="O1449" s="24"/>
      <c r="P1449" s="24"/>
      <c r="Q1449" s="24"/>
      <c r="R1449" s="271"/>
      <c r="S1449" s="182" t="str">
        <f t="shared" ca="1" si="86"/>
        <v/>
      </c>
      <c r="T1449" s="272">
        <f t="shared" ca="1" si="87"/>
        <v>0</v>
      </c>
      <c r="U1449" s="184"/>
      <c r="V1449" s="277"/>
    </row>
    <row r="1450" spans="1:22" x14ac:dyDescent="0.3">
      <c r="A1450" s="55">
        <f t="shared" si="88"/>
        <v>1432</v>
      </c>
      <c r="B1450" s="23"/>
      <c r="C1450" s="23"/>
      <c r="D1450" s="23"/>
      <c r="E1450" s="35"/>
      <c r="F1450" s="23"/>
      <c r="G1450" s="23"/>
      <c r="H1450" s="23"/>
      <c r="I1450" s="23"/>
      <c r="J1450" s="23"/>
      <c r="K1450" s="23"/>
      <c r="L1450" s="23"/>
      <c r="M1450" s="149"/>
      <c r="N1450" s="24"/>
      <c r="O1450" s="24"/>
      <c r="P1450" s="24"/>
      <c r="Q1450" s="24"/>
      <c r="R1450" s="271"/>
      <c r="S1450" s="182" t="str">
        <f t="shared" ca="1" si="86"/>
        <v/>
      </c>
      <c r="T1450" s="272">
        <f t="shared" ca="1" si="87"/>
        <v>0</v>
      </c>
      <c r="U1450" s="184"/>
      <c r="V1450" s="277"/>
    </row>
    <row r="1451" spans="1:22" x14ac:dyDescent="0.3">
      <c r="A1451" s="55">
        <f t="shared" si="88"/>
        <v>1433</v>
      </c>
      <c r="B1451" s="23"/>
      <c r="C1451" s="23"/>
      <c r="D1451" s="23"/>
      <c r="E1451" s="35"/>
      <c r="F1451" s="23"/>
      <c r="G1451" s="23"/>
      <c r="H1451" s="23"/>
      <c r="I1451" s="23"/>
      <c r="J1451" s="23"/>
      <c r="K1451" s="23"/>
      <c r="L1451" s="23"/>
      <c r="M1451" s="149"/>
      <c r="N1451" s="24"/>
      <c r="O1451" s="24"/>
      <c r="P1451" s="24"/>
      <c r="Q1451" s="24"/>
      <c r="R1451" s="271"/>
      <c r="S1451" s="182" t="str">
        <f t="shared" ca="1" si="86"/>
        <v/>
      </c>
      <c r="T1451" s="272">
        <f t="shared" ca="1" si="87"/>
        <v>0</v>
      </c>
      <c r="U1451" s="184"/>
      <c r="V1451" s="277"/>
    </row>
    <row r="1452" spans="1:22" x14ac:dyDescent="0.3">
      <c r="A1452" s="55">
        <f t="shared" si="88"/>
        <v>1434</v>
      </c>
      <c r="B1452" s="23"/>
      <c r="C1452" s="23"/>
      <c r="D1452" s="23"/>
      <c r="E1452" s="35"/>
      <c r="F1452" s="23"/>
      <c r="G1452" s="23"/>
      <c r="H1452" s="23"/>
      <c r="I1452" s="23"/>
      <c r="J1452" s="23"/>
      <c r="K1452" s="23"/>
      <c r="L1452" s="23"/>
      <c r="M1452" s="149"/>
      <c r="N1452" s="24"/>
      <c r="O1452" s="24"/>
      <c r="P1452" s="24"/>
      <c r="Q1452" s="24"/>
      <c r="R1452" s="271"/>
      <c r="S1452" s="182" t="str">
        <f t="shared" ca="1" si="86"/>
        <v/>
      </c>
      <c r="T1452" s="272">
        <f t="shared" ca="1" si="87"/>
        <v>0</v>
      </c>
      <c r="U1452" s="184"/>
      <c r="V1452" s="277"/>
    </row>
    <row r="1453" spans="1:22" x14ac:dyDescent="0.3">
      <c r="A1453" s="55">
        <f t="shared" si="88"/>
        <v>1435</v>
      </c>
      <c r="B1453" s="23"/>
      <c r="C1453" s="23"/>
      <c r="D1453" s="23"/>
      <c r="E1453" s="35"/>
      <c r="F1453" s="23"/>
      <c r="G1453" s="23"/>
      <c r="H1453" s="23"/>
      <c r="I1453" s="23"/>
      <c r="J1453" s="23"/>
      <c r="K1453" s="23"/>
      <c r="L1453" s="23"/>
      <c r="M1453" s="149"/>
      <c r="N1453" s="24"/>
      <c r="O1453" s="24"/>
      <c r="P1453" s="24"/>
      <c r="Q1453" s="24"/>
      <c r="R1453" s="271"/>
      <c r="S1453" s="182" t="str">
        <f t="shared" ca="1" si="86"/>
        <v/>
      </c>
      <c r="T1453" s="272">
        <f t="shared" ca="1" si="87"/>
        <v>0</v>
      </c>
      <c r="U1453" s="184"/>
      <c r="V1453" s="277"/>
    </row>
    <row r="1454" spans="1:22" x14ac:dyDescent="0.3">
      <c r="A1454" s="55">
        <f t="shared" si="88"/>
        <v>1436</v>
      </c>
      <c r="B1454" s="23"/>
      <c r="C1454" s="23"/>
      <c r="D1454" s="23"/>
      <c r="E1454" s="35"/>
      <c r="F1454" s="23"/>
      <c r="G1454" s="23"/>
      <c r="H1454" s="23"/>
      <c r="I1454" s="23"/>
      <c r="J1454" s="23"/>
      <c r="K1454" s="23"/>
      <c r="L1454" s="23"/>
      <c r="M1454" s="149"/>
      <c r="N1454" s="24"/>
      <c r="O1454" s="24"/>
      <c r="P1454" s="24"/>
      <c r="Q1454" s="24"/>
      <c r="R1454" s="271"/>
      <c r="S1454" s="182" t="str">
        <f t="shared" ca="1" si="86"/>
        <v/>
      </c>
      <c r="T1454" s="272">
        <f t="shared" ca="1" si="87"/>
        <v>0</v>
      </c>
      <c r="U1454" s="184"/>
      <c r="V1454" s="277"/>
    </row>
    <row r="1455" spans="1:22" x14ac:dyDescent="0.3">
      <c r="A1455" s="55">
        <f t="shared" si="88"/>
        <v>1437</v>
      </c>
      <c r="B1455" s="23"/>
      <c r="C1455" s="23"/>
      <c r="D1455" s="23"/>
      <c r="E1455" s="35"/>
      <c r="F1455" s="23"/>
      <c r="G1455" s="23"/>
      <c r="H1455" s="23"/>
      <c r="I1455" s="23"/>
      <c r="J1455" s="23"/>
      <c r="K1455" s="23"/>
      <c r="L1455" s="23"/>
      <c r="M1455" s="149"/>
      <c r="N1455" s="24"/>
      <c r="O1455" s="24"/>
      <c r="P1455" s="24"/>
      <c r="Q1455" s="24"/>
      <c r="R1455" s="271"/>
      <c r="S1455" s="182" t="str">
        <f t="shared" ca="1" si="86"/>
        <v/>
      </c>
      <c r="T1455" s="272">
        <f t="shared" ca="1" si="87"/>
        <v>0</v>
      </c>
      <c r="U1455" s="184"/>
      <c r="V1455" s="277"/>
    </row>
    <row r="1456" spans="1:22" x14ac:dyDescent="0.3">
      <c r="A1456" s="55">
        <f t="shared" si="88"/>
        <v>1438</v>
      </c>
      <c r="B1456" s="23"/>
      <c r="C1456" s="23"/>
      <c r="D1456" s="23"/>
      <c r="E1456" s="35"/>
      <c r="F1456" s="23"/>
      <c r="G1456" s="23"/>
      <c r="H1456" s="23"/>
      <c r="I1456" s="23"/>
      <c r="J1456" s="23"/>
      <c r="K1456" s="23"/>
      <c r="L1456" s="23"/>
      <c r="M1456" s="149"/>
      <c r="N1456" s="24"/>
      <c r="O1456" s="24"/>
      <c r="P1456" s="24"/>
      <c r="Q1456" s="24"/>
      <c r="R1456" s="271"/>
      <c r="S1456" s="182" t="str">
        <f t="shared" ca="1" si="86"/>
        <v/>
      </c>
      <c r="T1456" s="272">
        <f t="shared" ca="1" si="87"/>
        <v>0</v>
      </c>
      <c r="U1456" s="184"/>
      <c r="V1456" s="277"/>
    </row>
    <row r="1457" spans="1:22" x14ac:dyDescent="0.3">
      <c r="A1457" s="55">
        <f t="shared" si="88"/>
        <v>1439</v>
      </c>
      <c r="B1457" s="23"/>
      <c r="C1457" s="23"/>
      <c r="D1457" s="23"/>
      <c r="E1457" s="35"/>
      <c r="F1457" s="23"/>
      <c r="G1457" s="23"/>
      <c r="H1457" s="23"/>
      <c r="I1457" s="23"/>
      <c r="J1457" s="23"/>
      <c r="K1457" s="23"/>
      <c r="L1457" s="23"/>
      <c r="M1457" s="149"/>
      <c r="N1457" s="24"/>
      <c r="O1457" s="24"/>
      <c r="P1457" s="24"/>
      <c r="Q1457" s="24"/>
      <c r="R1457" s="271"/>
      <c r="S1457" s="182" t="str">
        <f t="shared" ca="1" si="86"/>
        <v/>
      </c>
      <c r="T1457" s="272">
        <f t="shared" ca="1" si="87"/>
        <v>0</v>
      </c>
      <c r="U1457" s="184"/>
      <c r="V1457" s="277"/>
    </row>
    <row r="1458" spans="1:22" x14ac:dyDescent="0.3">
      <c r="A1458" s="55">
        <f t="shared" si="88"/>
        <v>1440</v>
      </c>
      <c r="B1458" s="23"/>
      <c r="C1458" s="23"/>
      <c r="D1458" s="23"/>
      <c r="E1458" s="35"/>
      <c r="F1458" s="23"/>
      <c r="G1458" s="23"/>
      <c r="H1458" s="23"/>
      <c r="I1458" s="23"/>
      <c r="J1458" s="23"/>
      <c r="K1458" s="23"/>
      <c r="L1458" s="23"/>
      <c r="M1458" s="149"/>
      <c r="N1458" s="24"/>
      <c r="O1458" s="24"/>
      <c r="P1458" s="24"/>
      <c r="Q1458" s="24"/>
      <c r="R1458" s="271"/>
      <c r="S1458" s="182" t="str">
        <f t="shared" ca="1" si="86"/>
        <v/>
      </c>
      <c r="T1458" s="272">
        <f t="shared" ca="1" si="87"/>
        <v>0</v>
      </c>
      <c r="U1458" s="184"/>
      <c r="V1458" s="277"/>
    </row>
    <row r="1459" spans="1:22" x14ac:dyDescent="0.3">
      <c r="A1459" s="55">
        <f t="shared" si="88"/>
        <v>1441</v>
      </c>
      <c r="B1459" s="23"/>
      <c r="C1459" s="23"/>
      <c r="D1459" s="23"/>
      <c r="E1459" s="35"/>
      <c r="F1459" s="23"/>
      <c r="G1459" s="23"/>
      <c r="H1459" s="23"/>
      <c r="I1459" s="23"/>
      <c r="J1459" s="23"/>
      <c r="K1459" s="23"/>
      <c r="L1459" s="23"/>
      <c r="M1459" s="149"/>
      <c r="N1459" s="24"/>
      <c r="O1459" s="24"/>
      <c r="P1459" s="24"/>
      <c r="Q1459" s="24"/>
      <c r="R1459" s="271"/>
      <c r="S1459" s="182" t="str">
        <f t="shared" ca="1" si="86"/>
        <v/>
      </c>
      <c r="T1459" s="272">
        <f t="shared" ca="1" si="87"/>
        <v>0</v>
      </c>
      <c r="U1459" s="184"/>
      <c r="V1459" s="277"/>
    </row>
    <row r="1460" spans="1:22" x14ac:dyDescent="0.3">
      <c r="A1460" s="55">
        <f t="shared" si="88"/>
        <v>1442</v>
      </c>
      <c r="B1460" s="23"/>
      <c r="C1460" s="23"/>
      <c r="D1460" s="23"/>
      <c r="E1460" s="35"/>
      <c r="F1460" s="23"/>
      <c r="G1460" s="23"/>
      <c r="H1460" s="23"/>
      <c r="I1460" s="23"/>
      <c r="J1460" s="23"/>
      <c r="K1460" s="23"/>
      <c r="L1460" s="23"/>
      <c r="M1460" s="149"/>
      <c r="N1460" s="24"/>
      <c r="O1460" s="24"/>
      <c r="P1460" s="24"/>
      <c r="Q1460" s="24"/>
      <c r="R1460" s="271"/>
      <c r="S1460" s="182" t="str">
        <f t="shared" ca="1" si="86"/>
        <v/>
      </c>
      <c r="T1460" s="272">
        <f t="shared" ca="1" si="87"/>
        <v>0</v>
      </c>
      <c r="U1460" s="184"/>
      <c r="V1460" s="277"/>
    </row>
    <row r="1461" spans="1:22" x14ac:dyDescent="0.3">
      <c r="A1461" s="55">
        <f t="shared" si="88"/>
        <v>1443</v>
      </c>
      <c r="B1461" s="23"/>
      <c r="C1461" s="23"/>
      <c r="D1461" s="23"/>
      <c r="E1461" s="35"/>
      <c r="F1461" s="23"/>
      <c r="G1461" s="23"/>
      <c r="H1461" s="23"/>
      <c r="I1461" s="23"/>
      <c r="J1461" s="23"/>
      <c r="K1461" s="23"/>
      <c r="L1461" s="23"/>
      <c r="M1461" s="149"/>
      <c r="N1461" s="24"/>
      <c r="O1461" s="24"/>
      <c r="P1461" s="24"/>
      <c r="Q1461" s="24"/>
      <c r="R1461" s="271"/>
      <c r="S1461" s="182" t="str">
        <f t="shared" ca="1" si="86"/>
        <v/>
      </c>
      <c r="T1461" s="272">
        <f t="shared" ca="1" si="87"/>
        <v>0</v>
      </c>
      <c r="U1461" s="184"/>
      <c r="V1461" s="277"/>
    </row>
    <row r="1462" spans="1:22" x14ac:dyDescent="0.3">
      <c r="A1462" s="55">
        <f t="shared" si="88"/>
        <v>1444</v>
      </c>
      <c r="B1462" s="23"/>
      <c r="C1462" s="23"/>
      <c r="D1462" s="23"/>
      <c r="E1462" s="35"/>
      <c r="F1462" s="23"/>
      <c r="G1462" s="23"/>
      <c r="H1462" s="23"/>
      <c r="I1462" s="23"/>
      <c r="J1462" s="23"/>
      <c r="K1462" s="23"/>
      <c r="L1462" s="23"/>
      <c r="M1462" s="149"/>
      <c r="N1462" s="24"/>
      <c r="O1462" s="24"/>
      <c r="P1462" s="24"/>
      <c r="Q1462" s="24"/>
      <c r="R1462" s="271"/>
      <c r="S1462" s="182" t="str">
        <f t="shared" ca="1" si="86"/>
        <v/>
      </c>
      <c r="T1462" s="272">
        <f t="shared" ca="1" si="87"/>
        <v>0</v>
      </c>
      <c r="U1462" s="184"/>
      <c r="V1462" s="277"/>
    </row>
    <row r="1463" spans="1:22" x14ac:dyDescent="0.3">
      <c r="A1463" s="55">
        <f t="shared" si="88"/>
        <v>1445</v>
      </c>
      <c r="B1463" s="23"/>
      <c r="C1463" s="23"/>
      <c r="D1463" s="23"/>
      <c r="E1463" s="35"/>
      <c r="F1463" s="23"/>
      <c r="G1463" s="23"/>
      <c r="H1463" s="23"/>
      <c r="I1463" s="23"/>
      <c r="J1463" s="23"/>
      <c r="K1463" s="23"/>
      <c r="L1463" s="23"/>
      <c r="M1463" s="149"/>
      <c r="N1463" s="24"/>
      <c r="O1463" s="24"/>
      <c r="P1463" s="24"/>
      <c r="Q1463" s="24"/>
      <c r="R1463" s="271"/>
      <c r="S1463" s="182" t="str">
        <f t="shared" ca="1" si="86"/>
        <v/>
      </c>
      <c r="T1463" s="272">
        <f t="shared" ca="1" si="87"/>
        <v>0</v>
      </c>
      <c r="U1463" s="184"/>
      <c r="V1463" s="277"/>
    </row>
    <row r="1464" spans="1:22" x14ac:dyDescent="0.3">
      <c r="A1464" s="55">
        <f t="shared" si="88"/>
        <v>1446</v>
      </c>
      <c r="B1464" s="23"/>
      <c r="C1464" s="23"/>
      <c r="D1464" s="23"/>
      <c r="E1464" s="35"/>
      <c r="F1464" s="23"/>
      <c r="G1464" s="23"/>
      <c r="H1464" s="23"/>
      <c r="I1464" s="23"/>
      <c r="J1464" s="23"/>
      <c r="K1464" s="23"/>
      <c r="L1464" s="23"/>
      <c r="M1464" s="149"/>
      <c r="N1464" s="24"/>
      <c r="O1464" s="24"/>
      <c r="P1464" s="24"/>
      <c r="Q1464" s="24"/>
      <c r="R1464" s="271"/>
      <c r="S1464" s="182" t="str">
        <f t="shared" ca="1" si="86"/>
        <v/>
      </c>
      <c r="T1464" s="272">
        <f t="shared" ca="1" si="87"/>
        <v>0</v>
      </c>
      <c r="U1464" s="184"/>
      <c r="V1464" s="277"/>
    </row>
    <row r="1465" spans="1:22" x14ac:dyDescent="0.3">
      <c r="A1465" s="55">
        <f t="shared" si="88"/>
        <v>1447</v>
      </c>
      <c r="B1465" s="23"/>
      <c r="C1465" s="23"/>
      <c r="D1465" s="23"/>
      <c r="E1465" s="35"/>
      <c r="F1465" s="23"/>
      <c r="G1465" s="23"/>
      <c r="H1465" s="23"/>
      <c r="I1465" s="23"/>
      <c r="J1465" s="23"/>
      <c r="K1465" s="23"/>
      <c r="L1465" s="23"/>
      <c r="M1465" s="149"/>
      <c r="N1465" s="24"/>
      <c r="O1465" s="24"/>
      <c r="P1465" s="24"/>
      <c r="Q1465" s="24"/>
      <c r="R1465" s="271"/>
      <c r="S1465" s="182" t="str">
        <f t="shared" ca="1" si="86"/>
        <v/>
      </c>
      <c r="T1465" s="272">
        <f t="shared" ca="1" si="87"/>
        <v>0</v>
      </c>
      <c r="U1465" s="184"/>
      <c r="V1465" s="277"/>
    </row>
    <row r="1466" spans="1:22" x14ac:dyDescent="0.3">
      <c r="A1466" s="55">
        <f t="shared" si="88"/>
        <v>1448</v>
      </c>
      <c r="B1466" s="23"/>
      <c r="C1466" s="23"/>
      <c r="D1466" s="23"/>
      <c r="E1466" s="35"/>
      <c r="F1466" s="23"/>
      <c r="G1466" s="23"/>
      <c r="H1466" s="23"/>
      <c r="I1466" s="23"/>
      <c r="J1466" s="23"/>
      <c r="K1466" s="23"/>
      <c r="L1466" s="23"/>
      <c r="M1466" s="149"/>
      <c r="N1466" s="24"/>
      <c r="O1466" s="24"/>
      <c r="P1466" s="24"/>
      <c r="Q1466" s="24"/>
      <c r="R1466" s="271"/>
      <c r="S1466" s="182" t="str">
        <f t="shared" ca="1" si="86"/>
        <v/>
      </c>
      <c r="T1466" s="272">
        <f t="shared" ca="1" si="87"/>
        <v>0</v>
      </c>
      <c r="U1466" s="184"/>
      <c r="V1466" s="277"/>
    </row>
    <row r="1467" spans="1:22" x14ac:dyDescent="0.3">
      <c r="A1467" s="55">
        <f t="shared" si="88"/>
        <v>1449</v>
      </c>
      <c r="B1467" s="23"/>
      <c r="C1467" s="23"/>
      <c r="D1467" s="23"/>
      <c r="E1467" s="35"/>
      <c r="F1467" s="23"/>
      <c r="G1467" s="23"/>
      <c r="H1467" s="23"/>
      <c r="I1467" s="23"/>
      <c r="J1467" s="23"/>
      <c r="K1467" s="23"/>
      <c r="L1467" s="23"/>
      <c r="M1467" s="149"/>
      <c r="N1467" s="24"/>
      <c r="O1467" s="24"/>
      <c r="P1467" s="24"/>
      <c r="Q1467" s="24"/>
      <c r="R1467" s="271"/>
      <c r="S1467" s="182" t="str">
        <f t="shared" ca="1" si="86"/>
        <v/>
      </c>
      <c r="T1467" s="272">
        <f t="shared" ca="1" si="87"/>
        <v>0</v>
      </c>
      <c r="U1467" s="184"/>
      <c r="V1467" s="277"/>
    </row>
    <row r="1468" spans="1:22" x14ac:dyDescent="0.3">
      <c r="A1468" s="55">
        <f t="shared" si="88"/>
        <v>1450</v>
      </c>
      <c r="B1468" s="23"/>
      <c r="C1468" s="23"/>
      <c r="D1468" s="23"/>
      <c r="E1468" s="35"/>
      <c r="F1468" s="23"/>
      <c r="G1468" s="23"/>
      <c r="H1468" s="23"/>
      <c r="I1468" s="23"/>
      <c r="J1468" s="23"/>
      <c r="K1468" s="23"/>
      <c r="L1468" s="23"/>
      <c r="M1468" s="149"/>
      <c r="N1468" s="24"/>
      <c r="O1468" s="24"/>
      <c r="P1468" s="24"/>
      <c r="Q1468" s="24"/>
      <c r="R1468" s="271"/>
      <c r="S1468" s="182" t="str">
        <f t="shared" ca="1" si="86"/>
        <v/>
      </c>
      <c r="T1468" s="272">
        <f t="shared" ca="1" si="87"/>
        <v>0</v>
      </c>
      <c r="U1468" s="184"/>
      <c r="V1468" s="277"/>
    </row>
    <row r="1469" spans="1:22" x14ac:dyDescent="0.3">
      <c r="A1469" s="55">
        <f t="shared" si="88"/>
        <v>1451</v>
      </c>
      <c r="B1469" s="23"/>
      <c r="C1469" s="23"/>
      <c r="D1469" s="23"/>
      <c r="E1469" s="35"/>
      <c r="F1469" s="23"/>
      <c r="G1469" s="23"/>
      <c r="H1469" s="23"/>
      <c r="I1469" s="23"/>
      <c r="J1469" s="23"/>
      <c r="K1469" s="23"/>
      <c r="L1469" s="23"/>
      <c r="M1469" s="149"/>
      <c r="N1469" s="24"/>
      <c r="O1469" s="24"/>
      <c r="P1469" s="24"/>
      <c r="Q1469" s="24"/>
      <c r="R1469" s="271"/>
      <c r="S1469" s="182" t="str">
        <f t="shared" ca="1" si="86"/>
        <v/>
      </c>
      <c r="T1469" s="272">
        <f t="shared" ca="1" si="87"/>
        <v>0</v>
      </c>
      <c r="U1469" s="184"/>
      <c r="V1469" s="277"/>
    </row>
    <row r="1470" spans="1:22" x14ac:dyDescent="0.3">
      <c r="A1470" s="55">
        <f t="shared" si="88"/>
        <v>1452</v>
      </c>
      <c r="B1470" s="23"/>
      <c r="C1470" s="23"/>
      <c r="D1470" s="23"/>
      <c r="E1470" s="35"/>
      <c r="F1470" s="23"/>
      <c r="G1470" s="23"/>
      <c r="H1470" s="23"/>
      <c r="I1470" s="23"/>
      <c r="J1470" s="23"/>
      <c r="K1470" s="23"/>
      <c r="L1470" s="23"/>
      <c r="M1470" s="149"/>
      <c r="N1470" s="24"/>
      <c r="O1470" s="24"/>
      <c r="P1470" s="24"/>
      <c r="Q1470" s="24"/>
      <c r="R1470" s="271"/>
      <c r="S1470" s="182" t="str">
        <f t="shared" ca="1" si="86"/>
        <v/>
      </c>
      <c r="T1470" s="272">
        <f t="shared" ca="1" si="87"/>
        <v>0</v>
      </c>
      <c r="U1470" s="184"/>
      <c r="V1470" s="277"/>
    </row>
    <row r="1471" spans="1:22" x14ac:dyDescent="0.3">
      <c r="A1471" s="55">
        <f t="shared" si="88"/>
        <v>1453</v>
      </c>
      <c r="B1471" s="23"/>
      <c r="C1471" s="23"/>
      <c r="D1471" s="23"/>
      <c r="E1471" s="35"/>
      <c r="F1471" s="23"/>
      <c r="G1471" s="23"/>
      <c r="H1471" s="23"/>
      <c r="I1471" s="23"/>
      <c r="J1471" s="23"/>
      <c r="K1471" s="23"/>
      <c r="L1471" s="23"/>
      <c r="M1471" s="149"/>
      <c r="N1471" s="24"/>
      <c r="O1471" s="24"/>
      <c r="P1471" s="24"/>
      <c r="Q1471" s="24"/>
      <c r="R1471" s="271"/>
      <c r="S1471" s="182" t="str">
        <f t="shared" ca="1" si="86"/>
        <v/>
      </c>
      <c r="T1471" s="272">
        <f t="shared" ca="1" si="87"/>
        <v>0</v>
      </c>
      <c r="U1471" s="184"/>
      <c r="V1471" s="277"/>
    </row>
    <row r="1472" spans="1:22" x14ac:dyDescent="0.3">
      <c r="A1472" s="55">
        <f t="shared" si="88"/>
        <v>1454</v>
      </c>
      <c r="B1472" s="23"/>
      <c r="C1472" s="23"/>
      <c r="D1472" s="23"/>
      <c r="E1472" s="35"/>
      <c r="F1472" s="23"/>
      <c r="G1472" s="23"/>
      <c r="H1472" s="23"/>
      <c r="I1472" s="23"/>
      <c r="J1472" s="23"/>
      <c r="K1472" s="23"/>
      <c r="L1472" s="23"/>
      <c r="M1472" s="149"/>
      <c r="N1472" s="24"/>
      <c r="O1472" s="24"/>
      <c r="P1472" s="24"/>
      <c r="Q1472" s="24"/>
      <c r="R1472" s="271"/>
      <c r="S1472" s="182" t="str">
        <f t="shared" ca="1" si="86"/>
        <v/>
      </c>
      <c r="T1472" s="272">
        <f t="shared" ca="1" si="87"/>
        <v>0</v>
      </c>
      <c r="U1472" s="184"/>
      <c r="V1472" s="277"/>
    </row>
    <row r="1473" spans="1:22" x14ac:dyDescent="0.3">
      <c r="A1473" s="55">
        <f t="shared" si="88"/>
        <v>1455</v>
      </c>
      <c r="B1473" s="23"/>
      <c r="C1473" s="23"/>
      <c r="D1473" s="23"/>
      <c r="E1473" s="35"/>
      <c r="F1473" s="23"/>
      <c r="G1473" s="23"/>
      <c r="H1473" s="23"/>
      <c r="I1473" s="23"/>
      <c r="J1473" s="23"/>
      <c r="K1473" s="23"/>
      <c r="L1473" s="23"/>
      <c r="M1473" s="149"/>
      <c r="N1473" s="24"/>
      <c r="O1473" s="24"/>
      <c r="P1473" s="24"/>
      <c r="Q1473" s="24"/>
      <c r="R1473" s="271"/>
      <c r="S1473" s="182" t="str">
        <f t="shared" ca="1" si="86"/>
        <v/>
      </c>
      <c r="T1473" s="272">
        <f t="shared" ca="1" si="87"/>
        <v>0</v>
      </c>
      <c r="U1473" s="184"/>
      <c r="V1473" s="277"/>
    </row>
    <row r="1474" spans="1:22" x14ac:dyDescent="0.3">
      <c r="A1474" s="55">
        <f t="shared" si="88"/>
        <v>1456</v>
      </c>
      <c r="B1474" s="23"/>
      <c r="C1474" s="23"/>
      <c r="D1474" s="23"/>
      <c r="E1474" s="35"/>
      <c r="F1474" s="23"/>
      <c r="G1474" s="23"/>
      <c r="H1474" s="23"/>
      <c r="I1474" s="23"/>
      <c r="J1474" s="23"/>
      <c r="K1474" s="23"/>
      <c r="L1474" s="23"/>
      <c r="M1474" s="149"/>
      <c r="N1474" s="24"/>
      <c r="O1474" s="24"/>
      <c r="P1474" s="24"/>
      <c r="Q1474" s="24"/>
      <c r="R1474" s="271"/>
      <c r="S1474" s="182" t="str">
        <f t="shared" ca="1" si="86"/>
        <v/>
      </c>
      <c r="T1474" s="272">
        <f t="shared" ca="1" si="87"/>
        <v>0</v>
      </c>
      <c r="U1474" s="184"/>
      <c r="V1474" s="277"/>
    </row>
    <row r="1475" spans="1:22" x14ac:dyDescent="0.3">
      <c r="A1475" s="55">
        <f t="shared" si="88"/>
        <v>1457</v>
      </c>
      <c r="B1475" s="23"/>
      <c r="C1475" s="23"/>
      <c r="D1475" s="23"/>
      <c r="E1475" s="35"/>
      <c r="F1475" s="23"/>
      <c r="G1475" s="23"/>
      <c r="H1475" s="23"/>
      <c r="I1475" s="23"/>
      <c r="J1475" s="23"/>
      <c r="K1475" s="23"/>
      <c r="L1475" s="23"/>
      <c r="M1475" s="149"/>
      <c r="N1475" s="24"/>
      <c r="O1475" s="24"/>
      <c r="P1475" s="24"/>
      <c r="Q1475" s="24"/>
      <c r="R1475" s="271"/>
      <c r="S1475" s="182" t="str">
        <f t="shared" ca="1" si="86"/>
        <v/>
      </c>
      <c r="T1475" s="272">
        <f t="shared" ca="1" si="87"/>
        <v>0</v>
      </c>
      <c r="U1475" s="184"/>
      <c r="V1475" s="277"/>
    </row>
    <row r="1476" spans="1:22" x14ac:dyDescent="0.3">
      <c r="A1476" s="55">
        <f t="shared" si="88"/>
        <v>1458</v>
      </c>
      <c r="B1476" s="23"/>
      <c r="C1476" s="23"/>
      <c r="D1476" s="23"/>
      <c r="E1476" s="35"/>
      <c r="F1476" s="23"/>
      <c r="G1476" s="23"/>
      <c r="H1476" s="23"/>
      <c r="I1476" s="23"/>
      <c r="J1476" s="23"/>
      <c r="K1476" s="23"/>
      <c r="L1476" s="23"/>
      <c r="M1476" s="149"/>
      <c r="N1476" s="24"/>
      <c r="O1476" s="24"/>
      <c r="P1476" s="24"/>
      <c r="Q1476" s="24"/>
      <c r="R1476" s="271"/>
      <c r="S1476" s="182" t="str">
        <f t="shared" ca="1" si="86"/>
        <v/>
      </c>
      <c r="T1476" s="272">
        <f t="shared" ca="1" si="87"/>
        <v>0</v>
      </c>
      <c r="U1476" s="184"/>
      <c r="V1476" s="277"/>
    </row>
    <row r="1477" spans="1:22" x14ac:dyDescent="0.3">
      <c r="A1477" s="55">
        <f t="shared" si="88"/>
        <v>1459</v>
      </c>
      <c r="B1477" s="23"/>
      <c r="C1477" s="23"/>
      <c r="D1477" s="23"/>
      <c r="E1477" s="35"/>
      <c r="F1477" s="23"/>
      <c r="G1477" s="23"/>
      <c r="H1477" s="23"/>
      <c r="I1477" s="23"/>
      <c r="J1477" s="23"/>
      <c r="K1477" s="23"/>
      <c r="L1477" s="23"/>
      <c r="M1477" s="149"/>
      <c r="N1477" s="24"/>
      <c r="O1477" s="24"/>
      <c r="P1477" s="24"/>
      <c r="Q1477" s="24"/>
      <c r="R1477" s="271"/>
      <c r="S1477" s="182" t="str">
        <f t="shared" ca="1" si="86"/>
        <v/>
      </c>
      <c r="T1477" s="272">
        <f t="shared" ca="1" si="87"/>
        <v>0</v>
      </c>
      <c r="U1477" s="184"/>
      <c r="V1477" s="277"/>
    </row>
    <row r="1478" spans="1:22" x14ac:dyDescent="0.3">
      <c r="A1478" s="55">
        <f t="shared" si="88"/>
        <v>1460</v>
      </c>
      <c r="B1478" s="23"/>
      <c r="C1478" s="23"/>
      <c r="D1478" s="23"/>
      <c r="E1478" s="35"/>
      <c r="F1478" s="23"/>
      <c r="G1478" s="23"/>
      <c r="H1478" s="23"/>
      <c r="I1478" s="23"/>
      <c r="J1478" s="23"/>
      <c r="K1478" s="23"/>
      <c r="L1478" s="23"/>
      <c r="M1478" s="149"/>
      <c r="N1478" s="24"/>
      <c r="O1478" s="24"/>
      <c r="P1478" s="24"/>
      <c r="Q1478" s="24"/>
      <c r="R1478" s="271"/>
      <c r="S1478" s="182" t="str">
        <f t="shared" ca="1" si="86"/>
        <v/>
      </c>
      <c r="T1478" s="272">
        <f t="shared" ca="1" si="87"/>
        <v>0</v>
      </c>
      <c r="U1478" s="184"/>
      <c r="V1478" s="277"/>
    </row>
    <row r="1479" spans="1:22" x14ac:dyDescent="0.3">
      <c r="A1479" s="55">
        <f t="shared" si="88"/>
        <v>1461</v>
      </c>
      <c r="B1479" s="23"/>
      <c r="C1479" s="23"/>
      <c r="D1479" s="23"/>
      <c r="E1479" s="35"/>
      <c r="F1479" s="23"/>
      <c r="G1479" s="23"/>
      <c r="H1479" s="23"/>
      <c r="I1479" s="23"/>
      <c r="J1479" s="23"/>
      <c r="K1479" s="23"/>
      <c r="L1479" s="23"/>
      <c r="M1479" s="149"/>
      <c r="N1479" s="24"/>
      <c r="O1479" s="24"/>
      <c r="P1479" s="24"/>
      <c r="Q1479" s="24"/>
      <c r="R1479" s="271"/>
      <c r="S1479" s="182" t="str">
        <f t="shared" ca="1" si="86"/>
        <v/>
      </c>
      <c r="T1479" s="272">
        <f t="shared" ca="1" si="87"/>
        <v>0</v>
      </c>
      <c r="U1479" s="184"/>
      <c r="V1479" s="277"/>
    </row>
    <row r="1480" spans="1:22" x14ac:dyDescent="0.3">
      <c r="A1480" s="55">
        <f t="shared" si="88"/>
        <v>1462</v>
      </c>
      <c r="B1480" s="23"/>
      <c r="C1480" s="23"/>
      <c r="D1480" s="23"/>
      <c r="E1480" s="35"/>
      <c r="F1480" s="23"/>
      <c r="G1480" s="23"/>
      <c r="H1480" s="23"/>
      <c r="I1480" s="23"/>
      <c r="J1480" s="23"/>
      <c r="K1480" s="23"/>
      <c r="L1480" s="23"/>
      <c r="M1480" s="149"/>
      <c r="N1480" s="24"/>
      <c r="O1480" s="24"/>
      <c r="P1480" s="24"/>
      <c r="Q1480" s="24"/>
      <c r="R1480" s="271"/>
      <c r="S1480" s="182" t="str">
        <f t="shared" ca="1" si="86"/>
        <v/>
      </c>
      <c r="T1480" s="272">
        <f t="shared" ca="1" si="87"/>
        <v>0</v>
      </c>
      <c r="U1480" s="184"/>
      <c r="V1480" s="277"/>
    </row>
    <row r="1481" spans="1:22" x14ac:dyDescent="0.3">
      <c r="A1481" s="55">
        <f t="shared" si="88"/>
        <v>1463</v>
      </c>
      <c r="B1481" s="23"/>
      <c r="C1481" s="23"/>
      <c r="D1481" s="23"/>
      <c r="E1481" s="35"/>
      <c r="F1481" s="23"/>
      <c r="G1481" s="23"/>
      <c r="H1481" s="23"/>
      <c r="I1481" s="23"/>
      <c r="J1481" s="23"/>
      <c r="K1481" s="23"/>
      <c r="L1481" s="23"/>
      <c r="M1481" s="149"/>
      <c r="N1481" s="24"/>
      <c r="O1481" s="24"/>
      <c r="P1481" s="24"/>
      <c r="Q1481" s="24"/>
      <c r="R1481" s="271"/>
      <c r="S1481" s="182" t="str">
        <f t="shared" ca="1" si="86"/>
        <v/>
      </c>
      <c r="T1481" s="272">
        <f t="shared" ca="1" si="87"/>
        <v>0</v>
      </c>
      <c r="U1481" s="184"/>
      <c r="V1481" s="277"/>
    </row>
    <row r="1482" spans="1:22" x14ac:dyDescent="0.3">
      <c r="A1482" s="55">
        <f t="shared" si="88"/>
        <v>1464</v>
      </c>
      <c r="B1482" s="23"/>
      <c r="C1482" s="23"/>
      <c r="D1482" s="23"/>
      <c r="E1482" s="35"/>
      <c r="F1482" s="23"/>
      <c r="G1482" s="23"/>
      <c r="H1482" s="23"/>
      <c r="I1482" s="23"/>
      <c r="J1482" s="23"/>
      <c r="K1482" s="23"/>
      <c r="L1482" s="23"/>
      <c r="M1482" s="149"/>
      <c r="N1482" s="24"/>
      <c r="O1482" s="24"/>
      <c r="P1482" s="24"/>
      <c r="Q1482" s="24"/>
      <c r="R1482" s="271"/>
      <c r="S1482" s="182" t="str">
        <f t="shared" ca="1" si="86"/>
        <v/>
      </c>
      <c r="T1482" s="272">
        <f t="shared" ca="1" si="87"/>
        <v>0</v>
      </c>
      <c r="U1482" s="184"/>
      <c r="V1482" s="277"/>
    </row>
    <row r="1483" spans="1:22" x14ac:dyDescent="0.3">
      <c r="A1483" s="55">
        <f t="shared" si="88"/>
        <v>1465</v>
      </c>
      <c r="B1483" s="23"/>
      <c r="C1483" s="23"/>
      <c r="D1483" s="23"/>
      <c r="E1483" s="35"/>
      <c r="F1483" s="23"/>
      <c r="G1483" s="23"/>
      <c r="H1483" s="23"/>
      <c r="I1483" s="23"/>
      <c r="J1483" s="23"/>
      <c r="K1483" s="23"/>
      <c r="L1483" s="23"/>
      <c r="M1483" s="149"/>
      <c r="N1483" s="24"/>
      <c r="O1483" s="24"/>
      <c r="P1483" s="24"/>
      <c r="Q1483" s="24"/>
      <c r="R1483" s="271"/>
      <c r="S1483" s="182" t="str">
        <f t="shared" ca="1" si="86"/>
        <v/>
      </c>
      <c r="T1483" s="272">
        <f t="shared" ca="1" si="87"/>
        <v>0</v>
      </c>
      <c r="U1483" s="184"/>
      <c r="V1483" s="277"/>
    </row>
    <row r="1484" spans="1:22" x14ac:dyDescent="0.3">
      <c r="A1484" s="55">
        <f t="shared" si="88"/>
        <v>1466</v>
      </c>
      <c r="B1484" s="23"/>
      <c r="C1484" s="23"/>
      <c r="D1484" s="23"/>
      <c r="E1484" s="35"/>
      <c r="F1484" s="23"/>
      <c r="G1484" s="23"/>
      <c r="H1484" s="23"/>
      <c r="I1484" s="23"/>
      <c r="J1484" s="23"/>
      <c r="K1484" s="23"/>
      <c r="L1484" s="23"/>
      <c r="M1484" s="149"/>
      <c r="N1484" s="24"/>
      <c r="O1484" s="24"/>
      <c r="P1484" s="24"/>
      <c r="Q1484" s="24"/>
      <c r="R1484" s="271"/>
      <c r="S1484" s="182" t="str">
        <f t="shared" ca="1" si="86"/>
        <v/>
      </c>
      <c r="T1484" s="272">
        <f t="shared" ca="1" si="87"/>
        <v>0</v>
      </c>
      <c r="U1484" s="184"/>
      <c r="V1484" s="277"/>
    </row>
    <row r="1485" spans="1:22" x14ac:dyDescent="0.3">
      <c r="A1485" s="55">
        <f t="shared" si="88"/>
        <v>1467</v>
      </c>
      <c r="B1485" s="23"/>
      <c r="C1485" s="23"/>
      <c r="D1485" s="23"/>
      <c r="E1485" s="35"/>
      <c r="F1485" s="23"/>
      <c r="G1485" s="23"/>
      <c r="H1485" s="23"/>
      <c r="I1485" s="23"/>
      <c r="J1485" s="23"/>
      <c r="K1485" s="23"/>
      <c r="L1485" s="23"/>
      <c r="M1485" s="149"/>
      <c r="N1485" s="24"/>
      <c r="O1485" s="24"/>
      <c r="P1485" s="24"/>
      <c r="Q1485" s="24"/>
      <c r="R1485" s="271"/>
      <c r="S1485" s="182" t="str">
        <f t="shared" ca="1" si="86"/>
        <v/>
      </c>
      <c r="T1485" s="272">
        <f t="shared" ca="1" si="87"/>
        <v>0</v>
      </c>
      <c r="U1485" s="184"/>
      <c r="V1485" s="277"/>
    </row>
    <row r="1486" spans="1:22" x14ac:dyDescent="0.3">
      <c r="A1486" s="55">
        <f t="shared" si="88"/>
        <v>1468</v>
      </c>
      <c r="B1486" s="23"/>
      <c r="C1486" s="23"/>
      <c r="D1486" s="23"/>
      <c r="E1486" s="35"/>
      <c r="F1486" s="23"/>
      <c r="G1486" s="23"/>
      <c r="H1486" s="23"/>
      <c r="I1486" s="23"/>
      <c r="J1486" s="23"/>
      <c r="K1486" s="23"/>
      <c r="L1486" s="23"/>
      <c r="M1486" s="149"/>
      <c r="N1486" s="24"/>
      <c r="O1486" s="24"/>
      <c r="P1486" s="24"/>
      <c r="Q1486" s="24"/>
      <c r="R1486" s="271"/>
      <c r="S1486" s="182" t="str">
        <f t="shared" ca="1" si="86"/>
        <v/>
      </c>
      <c r="T1486" s="272">
        <f t="shared" ca="1" si="87"/>
        <v>0</v>
      </c>
      <c r="U1486" s="184"/>
      <c r="V1486" s="277"/>
    </row>
    <row r="1487" spans="1:22" x14ac:dyDescent="0.3">
      <c r="A1487" s="55">
        <f t="shared" si="88"/>
        <v>1469</v>
      </c>
      <c r="B1487" s="23"/>
      <c r="C1487" s="23"/>
      <c r="D1487" s="23"/>
      <c r="E1487" s="35"/>
      <c r="F1487" s="23"/>
      <c r="G1487" s="23"/>
      <c r="H1487" s="23"/>
      <c r="I1487" s="23"/>
      <c r="J1487" s="23"/>
      <c r="K1487" s="23"/>
      <c r="L1487" s="23"/>
      <c r="M1487" s="149"/>
      <c r="N1487" s="24"/>
      <c r="O1487" s="24"/>
      <c r="P1487" s="24"/>
      <c r="Q1487" s="24"/>
      <c r="R1487" s="271"/>
      <c r="S1487" s="182" t="str">
        <f t="shared" ca="1" si="86"/>
        <v/>
      </c>
      <c r="T1487" s="272">
        <f t="shared" ca="1" si="87"/>
        <v>0</v>
      </c>
      <c r="U1487" s="184"/>
      <c r="V1487" s="277"/>
    </row>
    <row r="1488" spans="1:22" x14ac:dyDescent="0.3">
      <c r="A1488" s="55">
        <f t="shared" si="88"/>
        <v>1470</v>
      </c>
      <c r="B1488" s="23"/>
      <c r="C1488" s="23"/>
      <c r="D1488" s="23"/>
      <c r="E1488" s="35"/>
      <c r="F1488" s="23"/>
      <c r="G1488" s="23"/>
      <c r="H1488" s="23"/>
      <c r="I1488" s="23"/>
      <c r="J1488" s="23"/>
      <c r="K1488" s="23"/>
      <c r="L1488" s="23"/>
      <c r="M1488" s="149"/>
      <c r="N1488" s="24"/>
      <c r="O1488" s="24"/>
      <c r="P1488" s="24"/>
      <c r="Q1488" s="24"/>
      <c r="R1488" s="271"/>
      <c r="S1488" s="182" t="str">
        <f t="shared" ca="1" si="86"/>
        <v/>
      </c>
      <c r="T1488" s="272">
        <f t="shared" ca="1" si="87"/>
        <v>0</v>
      </c>
      <c r="U1488" s="184"/>
      <c r="V1488" s="277"/>
    </row>
    <row r="1489" spans="1:22" x14ac:dyDescent="0.3">
      <c r="A1489" s="55">
        <f t="shared" si="88"/>
        <v>1471</v>
      </c>
      <c r="B1489" s="23"/>
      <c r="C1489" s="23"/>
      <c r="D1489" s="23"/>
      <c r="E1489" s="35"/>
      <c r="F1489" s="23"/>
      <c r="G1489" s="23"/>
      <c r="H1489" s="23"/>
      <c r="I1489" s="23"/>
      <c r="J1489" s="23"/>
      <c r="K1489" s="23"/>
      <c r="L1489" s="23"/>
      <c r="M1489" s="149"/>
      <c r="N1489" s="24"/>
      <c r="O1489" s="24"/>
      <c r="P1489" s="24"/>
      <c r="Q1489" s="24"/>
      <c r="R1489" s="271"/>
      <c r="S1489" s="182" t="str">
        <f t="shared" ca="1" si="86"/>
        <v/>
      </c>
      <c r="T1489" s="272">
        <f t="shared" ca="1" si="87"/>
        <v>0</v>
      </c>
      <c r="U1489" s="184"/>
      <c r="V1489" s="277"/>
    </row>
    <row r="1490" spans="1:22" x14ac:dyDescent="0.3">
      <c r="A1490" s="55">
        <f t="shared" si="88"/>
        <v>1472</v>
      </c>
      <c r="B1490" s="23"/>
      <c r="C1490" s="23"/>
      <c r="D1490" s="23"/>
      <c r="E1490" s="35"/>
      <c r="F1490" s="23"/>
      <c r="G1490" s="23"/>
      <c r="H1490" s="23"/>
      <c r="I1490" s="23"/>
      <c r="J1490" s="23"/>
      <c r="K1490" s="23"/>
      <c r="L1490" s="23"/>
      <c r="M1490" s="149"/>
      <c r="N1490" s="24"/>
      <c r="O1490" s="24"/>
      <c r="P1490" s="24"/>
      <c r="Q1490" s="24"/>
      <c r="R1490" s="271"/>
      <c r="S1490" s="182" t="str">
        <f t="shared" ca="1" si="86"/>
        <v/>
      </c>
      <c r="T1490" s="272">
        <f t="shared" ca="1" si="87"/>
        <v>0</v>
      </c>
      <c r="U1490" s="184"/>
      <c r="V1490" s="277"/>
    </row>
    <row r="1491" spans="1:22" x14ac:dyDescent="0.3">
      <c r="A1491" s="55">
        <f t="shared" si="88"/>
        <v>1473</v>
      </c>
      <c r="B1491" s="23"/>
      <c r="C1491" s="23"/>
      <c r="D1491" s="23"/>
      <c r="E1491" s="35"/>
      <c r="F1491" s="23"/>
      <c r="G1491" s="23"/>
      <c r="H1491" s="23"/>
      <c r="I1491" s="23"/>
      <c r="J1491" s="23"/>
      <c r="K1491" s="23"/>
      <c r="L1491" s="23"/>
      <c r="M1491" s="149"/>
      <c r="N1491" s="24"/>
      <c r="O1491" s="24"/>
      <c r="P1491" s="24"/>
      <c r="Q1491" s="24"/>
      <c r="R1491" s="271"/>
      <c r="S1491" s="182" t="str">
        <f t="shared" ref="S1491:S1554" ca="1" si="89">IF(AND(T1491&gt;14,T1491&lt;35,OR($G1491="African",$G1491="Coloured",$G1491="Indian")),"Yes","")</f>
        <v/>
      </c>
      <c r="T1491" s="272">
        <f t="shared" ca="1" si="87"/>
        <v>0</v>
      </c>
      <c r="U1491" s="184"/>
      <c r="V1491" s="277"/>
    </row>
    <row r="1492" spans="1:22" x14ac:dyDescent="0.3">
      <c r="A1492" s="55">
        <f t="shared" si="88"/>
        <v>1474</v>
      </c>
      <c r="B1492" s="23"/>
      <c r="C1492" s="23"/>
      <c r="D1492" s="23"/>
      <c r="E1492" s="35"/>
      <c r="F1492" s="23"/>
      <c r="G1492" s="23"/>
      <c r="H1492" s="23"/>
      <c r="I1492" s="23"/>
      <c r="J1492" s="23"/>
      <c r="K1492" s="23"/>
      <c r="L1492" s="23"/>
      <c r="M1492" s="149"/>
      <c r="N1492" s="24"/>
      <c r="O1492" s="24"/>
      <c r="P1492" s="24"/>
      <c r="Q1492" s="24"/>
      <c r="R1492" s="271"/>
      <c r="S1492" s="182" t="str">
        <f t="shared" ca="1" si="89"/>
        <v/>
      </c>
      <c r="T1492" s="272">
        <f t="shared" ref="T1492:T1555" ca="1" si="90">IFERROR(((NOW()-DATE(U1492&amp;LEFT($E1492,2),MID($E1492,3,2),MID($E1492,5,2)))/365),0)</f>
        <v>0</v>
      </c>
      <c r="U1492" s="184"/>
      <c r="V1492" s="277"/>
    </row>
    <row r="1493" spans="1:22" x14ac:dyDescent="0.3">
      <c r="A1493" s="55">
        <f t="shared" ref="A1493:A1556" si="91">A1492+1</f>
        <v>1475</v>
      </c>
      <c r="B1493" s="23"/>
      <c r="C1493" s="23"/>
      <c r="D1493" s="23"/>
      <c r="E1493" s="35"/>
      <c r="F1493" s="23"/>
      <c r="G1493" s="23"/>
      <c r="H1493" s="23"/>
      <c r="I1493" s="23"/>
      <c r="J1493" s="23"/>
      <c r="K1493" s="23"/>
      <c r="L1493" s="23"/>
      <c r="M1493" s="149"/>
      <c r="N1493" s="24"/>
      <c r="O1493" s="24"/>
      <c r="P1493" s="24"/>
      <c r="Q1493" s="24"/>
      <c r="R1493" s="271"/>
      <c r="S1493" s="182" t="str">
        <f t="shared" ca="1" si="89"/>
        <v/>
      </c>
      <c r="T1493" s="272">
        <f t="shared" ca="1" si="90"/>
        <v>0</v>
      </c>
      <c r="U1493" s="184"/>
      <c r="V1493" s="277"/>
    </row>
    <row r="1494" spans="1:22" x14ac:dyDescent="0.3">
      <c r="A1494" s="55">
        <f t="shared" si="91"/>
        <v>1476</v>
      </c>
      <c r="B1494" s="23"/>
      <c r="C1494" s="23"/>
      <c r="D1494" s="23"/>
      <c r="E1494" s="35"/>
      <c r="F1494" s="23"/>
      <c r="G1494" s="23"/>
      <c r="H1494" s="23"/>
      <c r="I1494" s="23"/>
      <c r="J1494" s="23"/>
      <c r="K1494" s="23"/>
      <c r="L1494" s="23"/>
      <c r="M1494" s="149"/>
      <c r="N1494" s="24"/>
      <c r="O1494" s="24"/>
      <c r="P1494" s="24"/>
      <c r="Q1494" s="24"/>
      <c r="R1494" s="271"/>
      <c r="S1494" s="182" t="str">
        <f t="shared" ca="1" si="89"/>
        <v/>
      </c>
      <c r="T1494" s="272">
        <f t="shared" ca="1" si="90"/>
        <v>0</v>
      </c>
      <c r="U1494" s="184"/>
      <c r="V1494" s="277"/>
    </row>
    <row r="1495" spans="1:22" x14ac:dyDescent="0.3">
      <c r="A1495" s="55">
        <f t="shared" si="91"/>
        <v>1477</v>
      </c>
      <c r="B1495" s="23"/>
      <c r="C1495" s="23"/>
      <c r="D1495" s="23"/>
      <c r="E1495" s="35"/>
      <c r="F1495" s="23"/>
      <c r="G1495" s="23"/>
      <c r="H1495" s="23"/>
      <c r="I1495" s="23"/>
      <c r="J1495" s="23"/>
      <c r="K1495" s="23"/>
      <c r="L1495" s="23"/>
      <c r="M1495" s="149"/>
      <c r="N1495" s="24"/>
      <c r="O1495" s="24"/>
      <c r="P1495" s="24"/>
      <c r="Q1495" s="24"/>
      <c r="R1495" s="271"/>
      <c r="S1495" s="182" t="str">
        <f t="shared" ca="1" si="89"/>
        <v/>
      </c>
      <c r="T1495" s="272">
        <f t="shared" ca="1" si="90"/>
        <v>0</v>
      </c>
      <c r="U1495" s="184"/>
      <c r="V1495" s="277"/>
    </row>
    <row r="1496" spans="1:22" x14ac:dyDescent="0.3">
      <c r="A1496" s="55">
        <f t="shared" si="91"/>
        <v>1478</v>
      </c>
      <c r="B1496" s="23"/>
      <c r="C1496" s="23"/>
      <c r="D1496" s="23"/>
      <c r="E1496" s="35"/>
      <c r="F1496" s="23"/>
      <c r="G1496" s="23"/>
      <c r="H1496" s="23"/>
      <c r="I1496" s="23"/>
      <c r="J1496" s="23"/>
      <c r="K1496" s="23"/>
      <c r="L1496" s="23"/>
      <c r="M1496" s="149"/>
      <c r="N1496" s="24"/>
      <c r="O1496" s="24"/>
      <c r="P1496" s="24"/>
      <c r="Q1496" s="24"/>
      <c r="R1496" s="271"/>
      <c r="S1496" s="182" t="str">
        <f t="shared" ca="1" si="89"/>
        <v/>
      </c>
      <c r="T1496" s="272">
        <f t="shared" ca="1" si="90"/>
        <v>0</v>
      </c>
      <c r="U1496" s="184"/>
      <c r="V1496" s="277"/>
    </row>
    <row r="1497" spans="1:22" x14ac:dyDescent="0.3">
      <c r="A1497" s="55">
        <f t="shared" si="91"/>
        <v>1479</v>
      </c>
      <c r="B1497" s="23"/>
      <c r="C1497" s="23"/>
      <c r="D1497" s="23"/>
      <c r="E1497" s="35"/>
      <c r="F1497" s="23"/>
      <c r="G1497" s="23"/>
      <c r="H1497" s="23"/>
      <c r="I1497" s="23"/>
      <c r="J1497" s="23"/>
      <c r="K1497" s="23"/>
      <c r="L1497" s="23"/>
      <c r="M1497" s="149"/>
      <c r="N1497" s="24"/>
      <c r="O1497" s="24"/>
      <c r="P1497" s="24"/>
      <c r="Q1497" s="24"/>
      <c r="R1497" s="271"/>
      <c r="S1497" s="182" t="str">
        <f t="shared" ca="1" si="89"/>
        <v/>
      </c>
      <c r="T1497" s="272">
        <f t="shared" ca="1" si="90"/>
        <v>0</v>
      </c>
      <c r="U1497" s="184"/>
      <c r="V1497" s="277"/>
    </row>
    <row r="1498" spans="1:22" x14ac:dyDescent="0.3">
      <c r="A1498" s="55">
        <f t="shared" si="91"/>
        <v>1480</v>
      </c>
      <c r="B1498" s="23"/>
      <c r="C1498" s="23"/>
      <c r="D1498" s="23"/>
      <c r="E1498" s="35"/>
      <c r="F1498" s="23"/>
      <c r="G1498" s="23"/>
      <c r="H1498" s="23"/>
      <c r="I1498" s="23"/>
      <c r="J1498" s="23"/>
      <c r="K1498" s="23"/>
      <c r="L1498" s="23"/>
      <c r="M1498" s="149"/>
      <c r="N1498" s="24"/>
      <c r="O1498" s="24"/>
      <c r="P1498" s="24"/>
      <c r="Q1498" s="24"/>
      <c r="R1498" s="271"/>
      <c r="S1498" s="182" t="str">
        <f t="shared" ca="1" si="89"/>
        <v/>
      </c>
      <c r="T1498" s="272">
        <f t="shared" ca="1" si="90"/>
        <v>0</v>
      </c>
      <c r="U1498" s="184"/>
      <c r="V1498" s="277"/>
    </row>
    <row r="1499" spans="1:22" x14ac:dyDescent="0.3">
      <c r="A1499" s="55">
        <f t="shared" si="91"/>
        <v>1481</v>
      </c>
      <c r="B1499" s="23"/>
      <c r="C1499" s="23"/>
      <c r="D1499" s="23"/>
      <c r="E1499" s="35"/>
      <c r="F1499" s="23"/>
      <c r="G1499" s="23"/>
      <c r="H1499" s="23"/>
      <c r="I1499" s="23"/>
      <c r="J1499" s="23"/>
      <c r="K1499" s="23"/>
      <c r="L1499" s="23"/>
      <c r="M1499" s="149"/>
      <c r="N1499" s="24"/>
      <c r="O1499" s="24"/>
      <c r="P1499" s="24"/>
      <c r="Q1499" s="24"/>
      <c r="R1499" s="271"/>
      <c r="S1499" s="182" t="str">
        <f t="shared" ca="1" si="89"/>
        <v/>
      </c>
      <c r="T1499" s="272">
        <f t="shared" ca="1" si="90"/>
        <v>0</v>
      </c>
      <c r="U1499" s="184"/>
      <c r="V1499" s="277"/>
    </row>
    <row r="1500" spans="1:22" x14ac:dyDescent="0.3">
      <c r="A1500" s="55">
        <f t="shared" si="91"/>
        <v>1482</v>
      </c>
      <c r="B1500" s="23"/>
      <c r="C1500" s="23"/>
      <c r="D1500" s="23"/>
      <c r="E1500" s="35"/>
      <c r="F1500" s="23"/>
      <c r="G1500" s="23"/>
      <c r="H1500" s="23"/>
      <c r="I1500" s="23"/>
      <c r="J1500" s="23"/>
      <c r="K1500" s="23"/>
      <c r="L1500" s="23"/>
      <c r="M1500" s="149"/>
      <c r="N1500" s="24"/>
      <c r="O1500" s="24"/>
      <c r="P1500" s="24"/>
      <c r="Q1500" s="24"/>
      <c r="R1500" s="271"/>
      <c r="S1500" s="182" t="str">
        <f t="shared" ca="1" si="89"/>
        <v/>
      </c>
      <c r="T1500" s="272">
        <f t="shared" ca="1" si="90"/>
        <v>0</v>
      </c>
      <c r="U1500" s="184"/>
      <c r="V1500" s="277"/>
    </row>
    <row r="1501" spans="1:22" x14ac:dyDescent="0.3">
      <c r="A1501" s="55">
        <f t="shared" si="91"/>
        <v>1483</v>
      </c>
      <c r="B1501" s="23"/>
      <c r="C1501" s="23"/>
      <c r="D1501" s="23"/>
      <c r="E1501" s="35"/>
      <c r="F1501" s="23"/>
      <c r="G1501" s="23"/>
      <c r="H1501" s="23"/>
      <c r="I1501" s="23"/>
      <c r="J1501" s="23"/>
      <c r="K1501" s="23"/>
      <c r="L1501" s="23"/>
      <c r="M1501" s="149"/>
      <c r="N1501" s="24"/>
      <c r="O1501" s="24"/>
      <c r="P1501" s="24"/>
      <c r="Q1501" s="24"/>
      <c r="R1501" s="271"/>
      <c r="S1501" s="182" t="str">
        <f t="shared" ca="1" si="89"/>
        <v/>
      </c>
      <c r="T1501" s="272">
        <f t="shared" ca="1" si="90"/>
        <v>0</v>
      </c>
      <c r="U1501" s="184"/>
      <c r="V1501" s="277"/>
    </row>
    <row r="1502" spans="1:22" x14ac:dyDescent="0.3">
      <c r="A1502" s="55">
        <f t="shared" si="91"/>
        <v>1484</v>
      </c>
      <c r="B1502" s="23"/>
      <c r="C1502" s="23"/>
      <c r="D1502" s="23"/>
      <c r="E1502" s="35"/>
      <c r="F1502" s="23"/>
      <c r="G1502" s="23"/>
      <c r="H1502" s="23"/>
      <c r="I1502" s="23"/>
      <c r="J1502" s="23"/>
      <c r="K1502" s="23"/>
      <c r="L1502" s="23"/>
      <c r="M1502" s="149"/>
      <c r="N1502" s="24"/>
      <c r="O1502" s="24"/>
      <c r="P1502" s="24"/>
      <c r="Q1502" s="24"/>
      <c r="R1502" s="271"/>
      <c r="S1502" s="182" t="str">
        <f t="shared" ca="1" si="89"/>
        <v/>
      </c>
      <c r="T1502" s="272">
        <f t="shared" ca="1" si="90"/>
        <v>0</v>
      </c>
      <c r="U1502" s="184"/>
      <c r="V1502" s="277"/>
    </row>
    <row r="1503" spans="1:22" x14ac:dyDescent="0.3">
      <c r="A1503" s="55">
        <f t="shared" si="91"/>
        <v>1485</v>
      </c>
      <c r="B1503" s="23"/>
      <c r="C1503" s="23"/>
      <c r="D1503" s="23"/>
      <c r="E1503" s="35"/>
      <c r="F1503" s="23"/>
      <c r="G1503" s="23"/>
      <c r="H1503" s="23"/>
      <c r="I1503" s="23"/>
      <c r="J1503" s="23"/>
      <c r="K1503" s="23"/>
      <c r="L1503" s="23"/>
      <c r="M1503" s="149"/>
      <c r="N1503" s="24"/>
      <c r="O1503" s="24"/>
      <c r="P1503" s="24"/>
      <c r="Q1503" s="24"/>
      <c r="R1503" s="271"/>
      <c r="S1503" s="182" t="str">
        <f t="shared" ca="1" si="89"/>
        <v/>
      </c>
      <c r="T1503" s="272">
        <f t="shared" ca="1" si="90"/>
        <v>0</v>
      </c>
      <c r="U1503" s="184"/>
      <c r="V1503" s="277"/>
    </row>
    <row r="1504" spans="1:22" x14ac:dyDescent="0.3">
      <c r="A1504" s="55">
        <f t="shared" si="91"/>
        <v>1486</v>
      </c>
      <c r="B1504" s="23"/>
      <c r="C1504" s="23"/>
      <c r="D1504" s="23"/>
      <c r="E1504" s="35"/>
      <c r="F1504" s="23"/>
      <c r="G1504" s="23"/>
      <c r="H1504" s="23"/>
      <c r="I1504" s="23"/>
      <c r="J1504" s="23"/>
      <c r="K1504" s="23"/>
      <c r="L1504" s="23"/>
      <c r="M1504" s="149"/>
      <c r="N1504" s="24"/>
      <c r="O1504" s="24"/>
      <c r="P1504" s="24"/>
      <c r="Q1504" s="24"/>
      <c r="R1504" s="271"/>
      <c r="S1504" s="182" t="str">
        <f t="shared" ca="1" si="89"/>
        <v/>
      </c>
      <c r="T1504" s="272">
        <f t="shared" ca="1" si="90"/>
        <v>0</v>
      </c>
      <c r="U1504" s="184"/>
      <c r="V1504" s="277"/>
    </row>
    <row r="1505" spans="1:22" x14ac:dyDescent="0.3">
      <c r="A1505" s="55">
        <f t="shared" si="91"/>
        <v>1487</v>
      </c>
      <c r="B1505" s="23"/>
      <c r="C1505" s="23"/>
      <c r="D1505" s="23"/>
      <c r="E1505" s="35"/>
      <c r="F1505" s="23"/>
      <c r="G1505" s="23"/>
      <c r="H1505" s="23"/>
      <c r="I1505" s="23"/>
      <c r="J1505" s="23"/>
      <c r="K1505" s="23"/>
      <c r="L1505" s="23"/>
      <c r="M1505" s="149"/>
      <c r="N1505" s="24"/>
      <c r="O1505" s="24"/>
      <c r="P1505" s="24"/>
      <c r="Q1505" s="24"/>
      <c r="R1505" s="271"/>
      <c r="S1505" s="182" t="str">
        <f t="shared" ca="1" si="89"/>
        <v/>
      </c>
      <c r="T1505" s="272">
        <f t="shared" ca="1" si="90"/>
        <v>0</v>
      </c>
      <c r="U1505" s="184"/>
      <c r="V1505" s="277"/>
    </row>
    <row r="1506" spans="1:22" x14ac:dyDescent="0.3">
      <c r="A1506" s="55">
        <f t="shared" si="91"/>
        <v>1488</v>
      </c>
      <c r="B1506" s="23"/>
      <c r="C1506" s="23"/>
      <c r="D1506" s="23"/>
      <c r="E1506" s="35"/>
      <c r="F1506" s="23"/>
      <c r="G1506" s="23"/>
      <c r="H1506" s="23"/>
      <c r="I1506" s="23"/>
      <c r="J1506" s="23"/>
      <c r="K1506" s="23"/>
      <c r="L1506" s="23"/>
      <c r="M1506" s="149"/>
      <c r="N1506" s="24"/>
      <c r="O1506" s="24"/>
      <c r="P1506" s="24"/>
      <c r="Q1506" s="24"/>
      <c r="R1506" s="271"/>
      <c r="S1506" s="182" t="str">
        <f t="shared" ca="1" si="89"/>
        <v/>
      </c>
      <c r="T1506" s="272">
        <f t="shared" ca="1" si="90"/>
        <v>0</v>
      </c>
      <c r="U1506" s="184"/>
      <c r="V1506" s="277"/>
    </row>
    <row r="1507" spans="1:22" x14ac:dyDescent="0.3">
      <c r="A1507" s="55">
        <f t="shared" si="91"/>
        <v>1489</v>
      </c>
      <c r="B1507" s="23"/>
      <c r="C1507" s="23"/>
      <c r="D1507" s="23"/>
      <c r="E1507" s="35"/>
      <c r="F1507" s="23"/>
      <c r="G1507" s="23"/>
      <c r="H1507" s="23"/>
      <c r="I1507" s="23"/>
      <c r="J1507" s="23"/>
      <c r="K1507" s="23"/>
      <c r="L1507" s="23"/>
      <c r="M1507" s="149"/>
      <c r="N1507" s="24"/>
      <c r="O1507" s="24"/>
      <c r="P1507" s="24"/>
      <c r="Q1507" s="24"/>
      <c r="R1507" s="271"/>
      <c r="S1507" s="182" t="str">
        <f t="shared" ca="1" si="89"/>
        <v/>
      </c>
      <c r="T1507" s="272">
        <f t="shared" ca="1" si="90"/>
        <v>0</v>
      </c>
      <c r="U1507" s="184"/>
      <c r="V1507" s="277"/>
    </row>
    <row r="1508" spans="1:22" x14ac:dyDescent="0.3">
      <c r="A1508" s="55">
        <f t="shared" si="91"/>
        <v>1490</v>
      </c>
      <c r="B1508" s="23"/>
      <c r="C1508" s="23"/>
      <c r="D1508" s="23"/>
      <c r="E1508" s="35"/>
      <c r="F1508" s="23"/>
      <c r="G1508" s="23"/>
      <c r="H1508" s="23"/>
      <c r="I1508" s="23"/>
      <c r="J1508" s="23"/>
      <c r="K1508" s="23"/>
      <c r="L1508" s="23"/>
      <c r="M1508" s="149"/>
      <c r="N1508" s="24"/>
      <c r="O1508" s="24"/>
      <c r="P1508" s="24"/>
      <c r="Q1508" s="24"/>
      <c r="R1508" s="271"/>
      <c r="S1508" s="182" t="str">
        <f t="shared" ca="1" si="89"/>
        <v/>
      </c>
      <c r="T1508" s="272">
        <f t="shared" ca="1" si="90"/>
        <v>0</v>
      </c>
      <c r="U1508" s="184"/>
      <c r="V1508" s="277"/>
    </row>
    <row r="1509" spans="1:22" x14ac:dyDescent="0.3">
      <c r="A1509" s="55">
        <f t="shared" si="91"/>
        <v>1491</v>
      </c>
      <c r="B1509" s="23"/>
      <c r="C1509" s="23"/>
      <c r="D1509" s="23"/>
      <c r="E1509" s="35"/>
      <c r="F1509" s="23"/>
      <c r="G1509" s="23"/>
      <c r="H1509" s="23"/>
      <c r="I1509" s="23"/>
      <c r="J1509" s="23"/>
      <c r="K1509" s="23"/>
      <c r="L1509" s="23"/>
      <c r="M1509" s="149"/>
      <c r="N1509" s="24"/>
      <c r="O1509" s="24"/>
      <c r="P1509" s="24"/>
      <c r="Q1509" s="24"/>
      <c r="R1509" s="271"/>
      <c r="S1509" s="182" t="str">
        <f t="shared" ca="1" si="89"/>
        <v/>
      </c>
      <c r="T1509" s="272">
        <f t="shared" ca="1" si="90"/>
        <v>0</v>
      </c>
      <c r="U1509" s="184"/>
      <c r="V1509" s="277"/>
    </row>
    <row r="1510" spans="1:22" x14ac:dyDescent="0.3">
      <c r="A1510" s="55">
        <f t="shared" si="91"/>
        <v>1492</v>
      </c>
      <c r="B1510" s="23"/>
      <c r="C1510" s="23"/>
      <c r="D1510" s="23"/>
      <c r="E1510" s="35"/>
      <c r="F1510" s="23"/>
      <c r="G1510" s="23"/>
      <c r="H1510" s="23"/>
      <c r="I1510" s="23"/>
      <c r="J1510" s="23"/>
      <c r="K1510" s="23"/>
      <c r="L1510" s="23"/>
      <c r="M1510" s="149"/>
      <c r="N1510" s="24"/>
      <c r="O1510" s="24"/>
      <c r="P1510" s="24"/>
      <c r="Q1510" s="24"/>
      <c r="R1510" s="271"/>
      <c r="S1510" s="182" t="str">
        <f t="shared" ca="1" si="89"/>
        <v/>
      </c>
      <c r="T1510" s="272">
        <f t="shared" ca="1" si="90"/>
        <v>0</v>
      </c>
      <c r="U1510" s="184"/>
      <c r="V1510" s="277"/>
    </row>
    <row r="1511" spans="1:22" x14ac:dyDescent="0.3">
      <c r="A1511" s="55">
        <f t="shared" si="91"/>
        <v>1493</v>
      </c>
      <c r="B1511" s="23"/>
      <c r="C1511" s="23"/>
      <c r="D1511" s="23"/>
      <c r="E1511" s="35"/>
      <c r="F1511" s="23"/>
      <c r="G1511" s="23"/>
      <c r="H1511" s="23"/>
      <c r="I1511" s="23"/>
      <c r="J1511" s="23"/>
      <c r="K1511" s="23"/>
      <c r="L1511" s="23"/>
      <c r="M1511" s="149"/>
      <c r="N1511" s="24"/>
      <c r="O1511" s="24"/>
      <c r="P1511" s="24"/>
      <c r="Q1511" s="24"/>
      <c r="R1511" s="271"/>
      <c r="S1511" s="182" t="str">
        <f t="shared" ca="1" si="89"/>
        <v/>
      </c>
      <c r="T1511" s="272">
        <f t="shared" ca="1" si="90"/>
        <v>0</v>
      </c>
      <c r="U1511" s="184"/>
      <c r="V1511" s="277"/>
    </row>
    <row r="1512" spans="1:22" x14ac:dyDescent="0.3">
      <c r="A1512" s="55">
        <f t="shared" si="91"/>
        <v>1494</v>
      </c>
      <c r="B1512" s="23"/>
      <c r="C1512" s="23"/>
      <c r="D1512" s="23"/>
      <c r="E1512" s="35"/>
      <c r="F1512" s="23"/>
      <c r="G1512" s="23"/>
      <c r="H1512" s="23"/>
      <c r="I1512" s="23"/>
      <c r="J1512" s="23"/>
      <c r="K1512" s="23"/>
      <c r="L1512" s="23"/>
      <c r="M1512" s="149"/>
      <c r="N1512" s="24"/>
      <c r="O1512" s="24"/>
      <c r="P1512" s="24"/>
      <c r="Q1512" s="24"/>
      <c r="R1512" s="271"/>
      <c r="S1512" s="182" t="str">
        <f t="shared" ca="1" si="89"/>
        <v/>
      </c>
      <c r="T1512" s="272">
        <f t="shared" ca="1" si="90"/>
        <v>0</v>
      </c>
      <c r="U1512" s="184"/>
      <c r="V1512" s="277"/>
    </row>
    <row r="1513" spans="1:22" x14ac:dyDescent="0.3">
      <c r="A1513" s="55">
        <f t="shared" si="91"/>
        <v>1495</v>
      </c>
      <c r="B1513" s="23"/>
      <c r="C1513" s="23"/>
      <c r="D1513" s="23"/>
      <c r="E1513" s="35"/>
      <c r="F1513" s="23"/>
      <c r="G1513" s="23"/>
      <c r="H1513" s="23"/>
      <c r="I1513" s="23"/>
      <c r="J1513" s="23"/>
      <c r="K1513" s="23"/>
      <c r="L1513" s="23"/>
      <c r="M1513" s="149"/>
      <c r="N1513" s="24"/>
      <c r="O1513" s="24"/>
      <c r="P1513" s="24"/>
      <c r="Q1513" s="24"/>
      <c r="R1513" s="271"/>
      <c r="S1513" s="182" t="str">
        <f t="shared" ca="1" si="89"/>
        <v/>
      </c>
      <c r="T1513" s="272">
        <f t="shared" ca="1" si="90"/>
        <v>0</v>
      </c>
      <c r="U1513" s="184"/>
      <c r="V1513" s="277"/>
    </row>
    <row r="1514" spans="1:22" x14ac:dyDescent="0.3">
      <c r="A1514" s="55">
        <f t="shared" si="91"/>
        <v>1496</v>
      </c>
      <c r="B1514" s="23"/>
      <c r="C1514" s="23"/>
      <c r="D1514" s="23"/>
      <c r="E1514" s="35"/>
      <c r="F1514" s="23"/>
      <c r="G1514" s="23"/>
      <c r="H1514" s="23"/>
      <c r="I1514" s="23"/>
      <c r="J1514" s="23"/>
      <c r="K1514" s="23"/>
      <c r="L1514" s="23"/>
      <c r="M1514" s="149"/>
      <c r="N1514" s="24"/>
      <c r="O1514" s="24"/>
      <c r="P1514" s="24"/>
      <c r="Q1514" s="24"/>
      <c r="R1514" s="271"/>
      <c r="S1514" s="182" t="str">
        <f t="shared" ca="1" si="89"/>
        <v/>
      </c>
      <c r="T1514" s="272">
        <f t="shared" ca="1" si="90"/>
        <v>0</v>
      </c>
      <c r="U1514" s="184"/>
      <c r="V1514" s="277"/>
    </row>
    <row r="1515" spans="1:22" x14ac:dyDescent="0.3">
      <c r="A1515" s="55">
        <f t="shared" si="91"/>
        <v>1497</v>
      </c>
      <c r="B1515" s="23"/>
      <c r="C1515" s="23"/>
      <c r="D1515" s="23"/>
      <c r="E1515" s="35"/>
      <c r="F1515" s="23"/>
      <c r="G1515" s="23"/>
      <c r="H1515" s="23"/>
      <c r="I1515" s="23"/>
      <c r="J1515" s="23"/>
      <c r="K1515" s="23"/>
      <c r="L1515" s="23"/>
      <c r="M1515" s="149"/>
      <c r="N1515" s="24"/>
      <c r="O1515" s="24"/>
      <c r="P1515" s="24"/>
      <c r="Q1515" s="24"/>
      <c r="R1515" s="271"/>
      <c r="S1515" s="182" t="str">
        <f t="shared" ca="1" si="89"/>
        <v/>
      </c>
      <c r="T1515" s="272">
        <f t="shared" ca="1" si="90"/>
        <v>0</v>
      </c>
      <c r="U1515" s="184"/>
      <c r="V1515" s="277"/>
    </row>
    <row r="1516" spans="1:22" x14ac:dyDescent="0.3">
      <c r="A1516" s="55">
        <f t="shared" si="91"/>
        <v>1498</v>
      </c>
      <c r="B1516" s="23"/>
      <c r="C1516" s="23"/>
      <c r="D1516" s="23"/>
      <c r="E1516" s="35"/>
      <c r="F1516" s="23"/>
      <c r="G1516" s="23"/>
      <c r="H1516" s="23"/>
      <c r="I1516" s="23"/>
      <c r="J1516" s="23"/>
      <c r="K1516" s="23"/>
      <c r="L1516" s="23"/>
      <c r="M1516" s="149"/>
      <c r="N1516" s="24"/>
      <c r="O1516" s="24"/>
      <c r="P1516" s="24"/>
      <c r="Q1516" s="24"/>
      <c r="R1516" s="271"/>
      <c r="S1516" s="182" t="str">
        <f t="shared" ca="1" si="89"/>
        <v/>
      </c>
      <c r="T1516" s="272">
        <f t="shared" ca="1" si="90"/>
        <v>0</v>
      </c>
      <c r="U1516" s="184"/>
      <c r="V1516" s="277"/>
    </row>
    <row r="1517" spans="1:22" x14ac:dyDescent="0.3">
      <c r="A1517" s="55">
        <f t="shared" si="91"/>
        <v>1499</v>
      </c>
      <c r="B1517" s="23"/>
      <c r="C1517" s="23"/>
      <c r="D1517" s="23"/>
      <c r="E1517" s="35"/>
      <c r="F1517" s="23"/>
      <c r="G1517" s="23"/>
      <c r="H1517" s="23"/>
      <c r="I1517" s="23"/>
      <c r="J1517" s="23"/>
      <c r="K1517" s="23"/>
      <c r="L1517" s="23"/>
      <c r="M1517" s="149"/>
      <c r="N1517" s="24"/>
      <c r="O1517" s="24"/>
      <c r="P1517" s="24"/>
      <c r="Q1517" s="24"/>
      <c r="R1517" s="271"/>
      <c r="S1517" s="182" t="str">
        <f t="shared" ca="1" si="89"/>
        <v/>
      </c>
      <c r="T1517" s="272">
        <f t="shared" ca="1" si="90"/>
        <v>0</v>
      </c>
      <c r="U1517" s="184"/>
      <c r="V1517" s="277"/>
    </row>
    <row r="1518" spans="1:22" x14ac:dyDescent="0.3">
      <c r="A1518" s="55">
        <f t="shared" si="91"/>
        <v>1500</v>
      </c>
      <c r="B1518" s="23"/>
      <c r="C1518" s="23"/>
      <c r="D1518" s="23"/>
      <c r="E1518" s="35"/>
      <c r="F1518" s="23"/>
      <c r="G1518" s="23"/>
      <c r="H1518" s="23"/>
      <c r="I1518" s="23"/>
      <c r="J1518" s="23"/>
      <c r="K1518" s="23"/>
      <c r="L1518" s="23"/>
      <c r="M1518" s="149"/>
      <c r="N1518" s="24"/>
      <c r="O1518" s="24"/>
      <c r="P1518" s="24"/>
      <c r="Q1518" s="24"/>
      <c r="R1518" s="271"/>
      <c r="S1518" s="182" t="str">
        <f t="shared" ca="1" si="89"/>
        <v/>
      </c>
      <c r="T1518" s="272">
        <f t="shared" ca="1" si="90"/>
        <v>0</v>
      </c>
      <c r="U1518" s="184"/>
      <c r="V1518" s="277"/>
    </row>
    <row r="1519" spans="1:22" x14ac:dyDescent="0.3">
      <c r="A1519" s="55">
        <f t="shared" si="91"/>
        <v>1501</v>
      </c>
      <c r="B1519" s="23"/>
      <c r="C1519" s="23"/>
      <c r="D1519" s="23"/>
      <c r="E1519" s="35"/>
      <c r="F1519" s="23"/>
      <c r="G1519" s="23"/>
      <c r="H1519" s="23"/>
      <c r="I1519" s="23"/>
      <c r="J1519" s="23"/>
      <c r="K1519" s="23"/>
      <c r="L1519" s="23"/>
      <c r="M1519" s="149"/>
      <c r="N1519" s="24"/>
      <c r="O1519" s="24"/>
      <c r="P1519" s="24"/>
      <c r="Q1519" s="24"/>
      <c r="R1519" s="271"/>
      <c r="S1519" s="182" t="str">
        <f t="shared" ca="1" si="89"/>
        <v/>
      </c>
      <c r="T1519" s="272">
        <f t="shared" ca="1" si="90"/>
        <v>0</v>
      </c>
      <c r="U1519" s="184"/>
      <c r="V1519" s="277"/>
    </row>
    <row r="1520" spans="1:22" x14ac:dyDescent="0.3">
      <c r="A1520" s="55">
        <f t="shared" si="91"/>
        <v>1502</v>
      </c>
      <c r="B1520" s="23"/>
      <c r="C1520" s="23"/>
      <c r="D1520" s="23"/>
      <c r="E1520" s="35"/>
      <c r="F1520" s="23"/>
      <c r="G1520" s="23"/>
      <c r="H1520" s="23"/>
      <c r="I1520" s="23"/>
      <c r="J1520" s="23"/>
      <c r="K1520" s="23"/>
      <c r="L1520" s="23"/>
      <c r="M1520" s="149"/>
      <c r="N1520" s="24"/>
      <c r="O1520" s="24"/>
      <c r="P1520" s="24"/>
      <c r="Q1520" s="24"/>
      <c r="R1520" s="271"/>
      <c r="S1520" s="182" t="str">
        <f t="shared" ca="1" si="89"/>
        <v/>
      </c>
      <c r="T1520" s="272">
        <f t="shared" ca="1" si="90"/>
        <v>0</v>
      </c>
      <c r="U1520" s="184"/>
      <c r="V1520" s="277"/>
    </row>
    <row r="1521" spans="1:22" x14ac:dyDescent="0.3">
      <c r="A1521" s="55">
        <f t="shared" si="91"/>
        <v>1503</v>
      </c>
      <c r="B1521" s="23"/>
      <c r="C1521" s="23"/>
      <c r="D1521" s="23"/>
      <c r="E1521" s="35"/>
      <c r="F1521" s="23"/>
      <c r="G1521" s="23"/>
      <c r="H1521" s="23"/>
      <c r="I1521" s="23"/>
      <c r="J1521" s="23"/>
      <c r="K1521" s="23"/>
      <c r="L1521" s="23"/>
      <c r="M1521" s="149"/>
      <c r="N1521" s="24"/>
      <c r="O1521" s="24"/>
      <c r="P1521" s="24"/>
      <c r="Q1521" s="24"/>
      <c r="R1521" s="271"/>
      <c r="S1521" s="182" t="str">
        <f t="shared" ca="1" si="89"/>
        <v/>
      </c>
      <c r="T1521" s="272">
        <f t="shared" ca="1" si="90"/>
        <v>0</v>
      </c>
      <c r="U1521" s="184"/>
      <c r="V1521" s="277"/>
    </row>
    <row r="1522" spans="1:22" x14ac:dyDescent="0.3">
      <c r="A1522" s="55">
        <f t="shared" si="91"/>
        <v>1504</v>
      </c>
      <c r="B1522" s="23"/>
      <c r="C1522" s="23"/>
      <c r="D1522" s="23"/>
      <c r="E1522" s="35"/>
      <c r="F1522" s="23"/>
      <c r="G1522" s="23"/>
      <c r="H1522" s="23"/>
      <c r="I1522" s="23"/>
      <c r="J1522" s="23"/>
      <c r="K1522" s="23"/>
      <c r="L1522" s="23"/>
      <c r="M1522" s="149"/>
      <c r="N1522" s="24"/>
      <c r="O1522" s="24"/>
      <c r="P1522" s="24"/>
      <c r="Q1522" s="24"/>
      <c r="R1522" s="271"/>
      <c r="S1522" s="182" t="str">
        <f t="shared" ca="1" si="89"/>
        <v/>
      </c>
      <c r="T1522" s="272">
        <f t="shared" ca="1" si="90"/>
        <v>0</v>
      </c>
      <c r="U1522" s="184"/>
      <c r="V1522" s="277"/>
    </row>
    <row r="1523" spans="1:22" x14ac:dyDescent="0.3">
      <c r="A1523" s="55">
        <f t="shared" si="91"/>
        <v>1505</v>
      </c>
      <c r="B1523" s="23"/>
      <c r="C1523" s="23"/>
      <c r="D1523" s="23"/>
      <c r="E1523" s="35"/>
      <c r="F1523" s="23"/>
      <c r="G1523" s="23"/>
      <c r="H1523" s="23"/>
      <c r="I1523" s="23"/>
      <c r="J1523" s="23"/>
      <c r="K1523" s="23"/>
      <c r="L1523" s="23"/>
      <c r="M1523" s="149"/>
      <c r="N1523" s="24"/>
      <c r="O1523" s="24"/>
      <c r="P1523" s="24"/>
      <c r="Q1523" s="24"/>
      <c r="R1523" s="271"/>
      <c r="S1523" s="182" t="str">
        <f t="shared" ca="1" si="89"/>
        <v/>
      </c>
      <c r="T1523" s="272">
        <f t="shared" ca="1" si="90"/>
        <v>0</v>
      </c>
      <c r="U1523" s="184"/>
      <c r="V1523" s="277"/>
    </row>
    <row r="1524" spans="1:22" x14ac:dyDescent="0.3">
      <c r="A1524" s="55">
        <f t="shared" si="91"/>
        <v>1506</v>
      </c>
      <c r="B1524" s="23"/>
      <c r="C1524" s="23"/>
      <c r="D1524" s="23"/>
      <c r="E1524" s="35"/>
      <c r="F1524" s="23"/>
      <c r="G1524" s="23"/>
      <c r="H1524" s="23"/>
      <c r="I1524" s="23"/>
      <c r="J1524" s="23"/>
      <c r="K1524" s="23"/>
      <c r="L1524" s="23"/>
      <c r="M1524" s="149"/>
      <c r="N1524" s="24"/>
      <c r="O1524" s="24"/>
      <c r="P1524" s="24"/>
      <c r="Q1524" s="24"/>
      <c r="R1524" s="271"/>
      <c r="S1524" s="182" t="str">
        <f t="shared" ca="1" si="89"/>
        <v/>
      </c>
      <c r="T1524" s="272">
        <f t="shared" ca="1" si="90"/>
        <v>0</v>
      </c>
      <c r="U1524" s="184"/>
      <c r="V1524" s="277"/>
    </row>
    <row r="1525" spans="1:22" x14ac:dyDescent="0.3">
      <c r="A1525" s="55">
        <f t="shared" si="91"/>
        <v>1507</v>
      </c>
      <c r="B1525" s="23"/>
      <c r="C1525" s="23"/>
      <c r="D1525" s="23"/>
      <c r="E1525" s="35"/>
      <c r="F1525" s="23"/>
      <c r="G1525" s="23"/>
      <c r="H1525" s="23"/>
      <c r="I1525" s="23"/>
      <c r="J1525" s="23"/>
      <c r="K1525" s="23"/>
      <c r="L1525" s="23"/>
      <c r="M1525" s="149"/>
      <c r="N1525" s="24"/>
      <c r="O1525" s="24"/>
      <c r="P1525" s="24"/>
      <c r="Q1525" s="24"/>
      <c r="R1525" s="271"/>
      <c r="S1525" s="182" t="str">
        <f t="shared" ca="1" si="89"/>
        <v/>
      </c>
      <c r="T1525" s="272">
        <f t="shared" ca="1" si="90"/>
        <v>0</v>
      </c>
      <c r="U1525" s="184"/>
      <c r="V1525" s="277"/>
    </row>
    <row r="1526" spans="1:22" x14ac:dyDescent="0.3">
      <c r="A1526" s="55">
        <f t="shared" si="91"/>
        <v>1508</v>
      </c>
      <c r="B1526" s="23"/>
      <c r="C1526" s="23"/>
      <c r="D1526" s="23"/>
      <c r="E1526" s="35"/>
      <c r="F1526" s="23"/>
      <c r="G1526" s="23"/>
      <c r="H1526" s="23"/>
      <c r="I1526" s="23"/>
      <c r="J1526" s="23"/>
      <c r="K1526" s="23"/>
      <c r="L1526" s="23"/>
      <c r="M1526" s="149"/>
      <c r="N1526" s="24"/>
      <c r="O1526" s="24"/>
      <c r="P1526" s="24"/>
      <c r="Q1526" s="24"/>
      <c r="R1526" s="271"/>
      <c r="S1526" s="182" t="str">
        <f t="shared" ca="1" si="89"/>
        <v/>
      </c>
      <c r="T1526" s="272">
        <f t="shared" ca="1" si="90"/>
        <v>0</v>
      </c>
      <c r="U1526" s="184"/>
      <c r="V1526" s="277"/>
    </row>
    <row r="1527" spans="1:22" x14ac:dyDescent="0.3">
      <c r="A1527" s="55">
        <f t="shared" si="91"/>
        <v>1509</v>
      </c>
      <c r="B1527" s="23"/>
      <c r="C1527" s="23"/>
      <c r="D1527" s="23"/>
      <c r="E1527" s="35"/>
      <c r="F1527" s="23"/>
      <c r="G1527" s="23"/>
      <c r="H1527" s="23"/>
      <c r="I1527" s="23"/>
      <c r="J1527" s="23"/>
      <c r="K1527" s="23"/>
      <c r="L1527" s="23"/>
      <c r="M1527" s="149"/>
      <c r="N1527" s="24"/>
      <c r="O1527" s="24"/>
      <c r="P1527" s="24"/>
      <c r="Q1527" s="24"/>
      <c r="R1527" s="271"/>
      <c r="S1527" s="182" t="str">
        <f t="shared" ca="1" si="89"/>
        <v/>
      </c>
      <c r="T1527" s="272">
        <f t="shared" ca="1" si="90"/>
        <v>0</v>
      </c>
      <c r="U1527" s="184"/>
      <c r="V1527" s="277"/>
    </row>
    <row r="1528" spans="1:22" x14ac:dyDescent="0.3">
      <c r="A1528" s="55">
        <f t="shared" si="91"/>
        <v>1510</v>
      </c>
      <c r="B1528" s="23"/>
      <c r="C1528" s="23"/>
      <c r="D1528" s="23"/>
      <c r="E1528" s="35"/>
      <c r="F1528" s="23"/>
      <c r="G1528" s="23"/>
      <c r="H1528" s="23"/>
      <c r="I1528" s="23"/>
      <c r="J1528" s="23"/>
      <c r="K1528" s="23"/>
      <c r="L1528" s="23"/>
      <c r="M1528" s="149"/>
      <c r="N1528" s="24"/>
      <c r="O1528" s="24"/>
      <c r="P1528" s="24"/>
      <c r="Q1528" s="24"/>
      <c r="R1528" s="271"/>
      <c r="S1528" s="182" t="str">
        <f t="shared" ca="1" si="89"/>
        <v/>
      </c>
      <c r="T1528" s="272">
        <f t="shared" ca="1" si="90"/>
        <v>0</v>
      </c>
      <c r="U1528" s="184"/>
      <c r="V1528" s="277"/>
    </row>
    <row r="1529" spans="1:22" x14ac:dyDescent="0.3">
      <c r="A1529" s="55">
        <f t="shared" si="91"/>
        <v>1511</v>
      </c>
      <c r="B1529" s="23"/>
      <c r="C1529" s="23"/>
      <c r="D1529" s="23"/>
      <c r="E1529" s="35"/>
      <c r="F1529" s="23"/>
      <c r="G1529" s="23"/>
      <c r="H1529" s="23"/>
      <c r="I1529" s="23"/>
      <c r="J1529" s="23"/>
      <c r="K1529" s="23"/>
      <c r="L1529" s="23"/>
      <c r="M1529" s="149"/>
      <c r="N1529" s="24"/>
      <c r="O1529" s="24"/>
      <c r="P1529" s="24"/>
      <c r="Q1529" s="24"/>
      <c r="R1529" s="271"/>
      <c r="S1529" s="182" t="str">
        <f t="shared" ca="1" si="89"/>
        <v/>
      </c>
      <c r="T1529" s="272">
        <f t="shared" ca="1" si="90"/>
        <v>0</v>
      </c>
      <c r="U1529" s="184"/>
      <c r="V1529" s="277"/>
    </row>
    <row r="1530" spans="1:22" x14ac:dyDescent="0.3">
      <c r="A1530" s="55">
        <f t="shared" si="91"/>
        <v>1512</v>
      </c>
      <c r="B1530" s="23"/>
      <c r="C1530" s="23"/>
      <c r="D1530" s="23"/>
      <c r="E1530" s="35"/>
      <c r="F1530" s="23"/>
      <c r="G1530" s="23"/>
      <c r="H1530" s="23"/>
      <c r="I1530" s="23"/>
      <c r="J1530" s="23"/>
      <c r="K1530" s="23"/>
      <c r="L1530" s="23"/>
      <c r="M1530" s="149"/>
      <c r="N1530" s="24"/>
      <c r="O1530" s="24"/>
      <c r="P1530" s="24"/>
      <c r="Q1530" s="24"/>
      <c r="R1530" s="271"/>
      <c r="S1530" s="182" t="str">
        <f t="shared" ca="1" si="89"/>
        <v/>
      </c>
      <c r="T1530" s="272">
        <f t="shared" ca="1" si="90"/>
        <v>0</v>
      </c>
      <c r="U1530" s="184"/>
      <c r="V1530" s="277"/>
    </row>
    <row r="1531" spans="1:22" x14ac:dyDescent="0.3">
      <c r="A1531" s="55">
        <f t="shared" si="91"/>
        <v>1513</v>
      </c>
      <c r="B1531" s="23"/>
      <c r="C1531" s="23"/>
      <c r="D1531" s="23"/>
      <c r="E1531" s="35"/>
      <c r="F1531" s="23"/>
      <c r="G1531" s="23"/>
      <c r="H1531" s="23"/>
      <c r="I1531" s="23"/>
      <c r="J1531" s="23"/>
      <c r="K1531" s="23"/>
      <c r="L1531" s="23"/>
      <c r="M1531" s="149"/>
      <c r="N1531" s="24"/>
      <c r="O1531" s="24"/>
      <c r="P1531" s="24"/>
      <c r="Q1531" s="24"/>
      <c r="R1531" s="271"/>
      <c r="S1531" s="182" t="str">
        <f t="shared" ca="1" si="89"/>
        <v/>
      </c>
      <c r="T1531" s="272">
        <f t="shared" ca="1" si="90"/>
        <v>0</v>
      </c>
      <c r="U1531" s="184"/>
      <c r="V1531" s="277"/>
    </row>
    <row r="1532" spans="1:22" x14ac:dyDescent="0.3">
      <c r="A1532" s="55">
        <f t="shared" si="91"/>
        <v>1514</v>
      </c>
      <c r="B1532" s="23"/>
      <c r="C1532" s="23"/>
      <c r="D1532" s="23"/>
      <c r="E1532" s="35"/>
      <c r="F1532" s="23"/>
      <c r="G1532" s="23"/>
      <c r="H1532" s="23"/>
      <c r="I1532" s="23"/>
      <c r="J1532" s="23"/>
      <c r="K1532" s="23"/>
      <c r="L1532" s="23"/>
      <c r="M1532" s="149"/>
      <c r="N1532" s="24"/>
      <c r="O1532" s="24"/>
      <c r="P1532" s="24"/>
      <c r="Q1532" s="24"/>
      <c r="R1532" s="271"/>
      <c r="S1532" s="182" t="str">
        <f t="shared" ca="1" si="89"/>
        <v/>
      </c>
      <c r="T1532" s="272">
        <f t="shared" ca="1" si="90"/>
        <v>0</v>
      </c>
      <c r="U1532" s="184"/>
      <c r="V1532" s="277"/>
    </row>
    <row r="1533" spans="1:22" x14ac:dyDescent="0.3">
      <c r="A1533" s="55">
        <f t="shared" si="91"/>
        <v>1515</v>
      </c>
      <c r="B1533" s="23"/>
      <c r="C1533" s="23"/>
      <c r="D1533" s="23"/>
      <c r="E1533" s="35"/>
      <c r="F1533" s="23"/>
      <c r="G1533" s="23"/>
      <c r="H1533" s="23"/>
      <c r="I1533" s="23"/>
      <c r="J1533" s="23"/>
      <c r="K1533" s="23"/>
      <c r="L1533" s="23"/>
      <c r="M1533" s="149"/>
      <c r="N1533" s="24"/>
      <c r="O1533" s="24"/>
      <c r="P1533" s="24"/>
      <c r="Q1533" s="24"/>
      <c r="R1533" s="271"/>
      <c r="S1533" s="182" t="str">
        <f t="shared" ca="1" si="89"/>
        <v/>
      </c>
      <c r="T1533" s="272">
        <f t="shared" ca="1" si="90"/>
        <v>0</v>
      </c>
      <c r="U1533" s="184"/>
      <c r="V1533" s="277"/>
    </row>
    <row r="1534" spans="1:22" x14ac:dyDescent="0.3">
      <c r="A1534" s="55">
        <f t="shared" si="91"/>
        <v>1516</v>
      </c>
      <c r="B1534" s="23"/>
      <c r="C1534" s="23"/>
      <c r="D1534" s="23"/>
      <c r="E1534" s="35"/>
      <c r="F1534" s="23"/>
      <c r="G1534" s="23"/>
      <c r="H1534" s="23"/>
      <c r="I1534" s="23"/>
      <c r="J1534" s="23"/>
      <c r="K1534" s="23"/>
      <c r="L1534" s="23"/>
      <c r="M1534" s="149"/>
      <c r="N1534" s="24"/>
      <c r="O1534" s="24"/>
      <c r="P1534" s="24"/>
      <c r="Q1534" s="24"/>
      <c r="R1534" s="271"/>
      <c r="S1534" s="182" t="str">
        <f t="shared" ca="1" si="89"/>
        <v/>
      </c>
      <c r="T1534" s="272">
        <f t="shared" ca="1" si="90"/>
        <v>0</v>
      </c>
      <c r="U1534" s="184"/>
      <c r="V1534" s="277"/>
    </row>
    <row r="1535" spans="1:22" x14ac:dyDescent="0.3">
      <c r="A1535" s="55">
        <f t="shared" si="91"/>
        <v>1517</v>
      </c>
      <c r="B1535" s="23"/>
      <c r="C1535" s="23"/>
      <c r="D1535" s="23"/>
      <c r="E1535" s="35"/>
      <c r="F1535" s="23"/>
      <c r="G1535" s="23"/>
      <c r="H1535" s="23"/>
      <c r="I1535" s="23"/>
      <c r="J1535" s="23"/>
      <c r="K1535" s="23"/>
      <c r="L1535" s="23"/>
      <c r="M1535" s="149"/>
      <c r="N1535" s="24"/>
      <c r="O1535" s="24"/>
      <c r="P1535" s="24"/>
      <c r="Q1535" s="24"/>
      <c r="R1535" s="271"/>
      <c r="S1535" s="182" t="str">
        <f t="shared" ca="1" si="89"/>
        <v/>
      </c>
      <c r="T1535" s="272">
        <f t="shared" ca="1" si="90"/>
        <v>0</v>
      </c>
      <c r="U1535" s="184"/>
      <c r="V1535" s="277"/>
    </row>
    <row r="1536" spans="1:22" x14ac:dyDescent="0.3">
      <c r="A1536" s="55">
        <f t="shared" si="91"/>
        <v>1518</v>
      </c>
      <c r="B1536" s="23"/>
      <c r="C1536" s="23"/>
      <c r="D1536" s="23"/>
      <c r="E1536" s="35"/>
      <c r="F1536" s="23"/>
      <c r="G1536" s="23"/>
      <c r="H1536" s="23"/>
      <c r="I1536" s="23"/>
      <c r="J1536" s="23"/>
      <c r="K1536" s="23"/>
      <c r="L1536" s="23"/>
      <c r="M1536" s="149"/>
      <c r="N1536" s="24"/>
      <c r="O1536" s="24"/>
      <c r="P1536" s="24"/>
      <c r="Q1536" s="24"/>
      <c r="R1536" s="271"/>
      <c r="S1536" s="182" t="str">
        <f t="shared" ca="1" si="89"/>
        <v/>
      </c>
      <c r="T1536" s="272">
        <f t="shared" ca="1" si="90"/>
        <v>0</v>
      </c>
      <c r="U1536" s="184"/>
      <c r="V1536" s="277"/>
    </row>
    <row r="1537" spans="1:22" x14ac:dyDescent="0.3">
      <c r="A1537" s="55">
        <f t="shared" si="91"/>
        <v>1519</v>
      </c>
      <c r="B1537" s="23"/>
      <c r="C1537" s="23"/>
      <c r="D1537" s="23"/>
      <c r="E1537" s="35"/>
      <c r="F1537" s="23"/>
      <c r="G1537" s="23"/>
      <c r="H1537" s="23"/>
      <c r="I1537" s="23"/>
      <c r="J1537" s="23"/>
      <c r="K1537" s="23"/>
      <c r="L1537" s="23"/>
      <c r="M1537" s="149"/>
      <c r="N1537" s="24"/>
      <c r="O1537" s="24"/>
      <c r="P1537" s="24"/>
      <c r="Q1537" s="24"/>
      <c r="R1537" s="271"/>
      <c r="S1537" s="182" t="str">
        <f t="shared" ca="1" si="89"/>
        <v/>
      </c>
      <c r="T1537" s="272">
        <f t="shared" ca="1" si="90"/>
        <v>0</v>
      </c>
      <c r="U1537" s="184"/>
      <c r="V1537" s="277"/>
    </row>
    <row r="1538" spans="1:22" x14ac:dyDescent="0.3">
      <c r="A1538" s="55">
        <f t="shared" si="91"/>
        <v>1520</v>
      </c>
      <c r="B1538" s="23"/>
      <c r="C1538" s="23"/>
      <c r="D1538" s="23"/>
      <c r="E1538" s="35"/>
      <c r="F1538" s="23"/>
      <c r="G1538" s="23"/>
      <c r="H1538" s="23"/>
      <c r="I1538" s="23"/>
      <c r="J1538" s="23"/>
      <c r="K1538" s="23"/>
      <c r="L1538" s="23"/>
      <c r="M1538" s="149"/>
      <c r="N1538" s="24"/>
      <c r="O1538" s="24"/>
      <c r="P1538" s="24"/>
      <c r="Q1538" s="24"/>
      <c r="R1538" s="271"/>
      <c r="S1538" s="182" t="str">
        <f t="shared" ca="1" si="89"/>
        <v/>
      </c>
      <c r="T1538" s="272">
        <f t="shared" ca="1" si="90"/>
        <v>0</v>
      </c>
      <c r="U1538" s="184"/>
      <c r="V1538" s="277"/>
    </row>
    <row r="1539" spans="1:22" x14ac:dyDescent="0.3">
      <c r="A1539" s="55">
        <f t="shared" si="91"/>
        <v>1521</v>
      </c>
      <c r="B1539" s="23"/>
      <c r="C1539" s="23"/>
      <c r="D1539" s="23"/>
      <c r="E1539" s="35"/>
      <c r="F1539" s="23"/>
      <c r="G1539" s="23"/>
      <c r="H1539" s="23"/>
      <c r="I1539" s="23"/>
      <c r="J1539" s="23"/>
      <c r="K1539" s="23"/>
      <c r="L1539" s="23"/>
      <c r="M1539" s="149"/>
      <c r="N1539" s="24"/>
      <c r="O1539" s="24"/>
      <c r="P1539" s="24"/>
      <c r="Q1539" s="24"/>
      <c r="R1539" s="271"/>
      <c r="S1539" s="182" t="str">
        <f t="shared" ca="1" si="89"/>
        <v/>
      </c>
      <c r="T1539" s="272">
        <f t="shared" ca="1" si="90"/>
        <v>0</v>
      </c>
      <c r="U1539" s="184"/>
      <c r="V1539" s="277"/>
    </row>
    <row r="1540" spans="1:22" x14ac:dyDescent="0.3">
      <c r="A1540" s="55">
        <f t="shared" si="91"/>
        <v>1522</v>
      </c>
      <c r="B1540" s="23"/>
      <c r="C1540" s="23"/>
      <c r="D1540" s="23"/>
      <c r="E1540" s="35"/>
      <c r="F1540" s="23"/>
      <c r="G1540" s="23"/>
      <c r="H1540" s="23"/>
      <c r="I1540" s="23"/>
      <c r="J1540" s="23"/>
      <c r="K1540" s="23"/>
      <c r="L1540" s="23"/>
      <c r="M1540" s="149"/>
      <c r="N1540" s="24"/>
      <c r="O1540" s="24"/>
      <c r="P1540" s="24"/>
      <c r="Q1540" s="24"/>
      <c r="R1540" s="271"/>
      <c r="S1540" s="182" t="str">
        <f t="shared" ca="1" si="89"/>
        <v/>
      </c>
      <c r="T1540" s="272">
        <f t="shared" ca="1" si="90"/>
        <v>0</v>
      </c>
      <c r="U1540" s="184"/>
      <c r="V1540" s="277"/>
    </row>
    <row r="1541" spans="1:22" x14ac:dyDescent="0.3">
      <c r="A1541" s="55">
        <f t="shared" si="91"/>
        <v>1523</v>
      </c>
      <c r="B1541" s="23"/>
      <c r="C1541" s="23"/>
      <c r="D1541" s="23"/>
      <c r="E1541" s="35"/>
      <c r="F1541" s="23"/>
      <c r="G1541" s="23"/>
      <c r="H1541" s="23"/>
      <c r="I1541" s="23"/>
      <c r="J1541" s="23"/>
      <c r="K1541" s="23"/>
      <c r="L1541" s="23"/>
      <c r="M1541" s="149"/>
      <c r="N1541" s="24"/>
      <c r="O1541" s="24"/>
      <c r="P1541" s="24"/>
      <c r="Q1541" s="24"/>
      <c r="R1541" s="271"/>
      <c r="S1541" s="182" t="str">
        <f t="shared" ca="1" si="89"/>
        <v/>
      </c>
      <c r="T1541" s="272">
        <f t="shared" ca="1" si="90"/>
        <v>0</v>
      </c>
      <c r="U1541" s="184"/>
      <c r="V1541" s="277"/>
    </row>
    <row r="1542" spans="1:22" x14ac:dyDescent="0.3">
      <c r="A1542" s="55">
        <f t="shared" si="91"/>
        <v>1524</v>
      </c>
      <c r="B1542" s="23"/>
      <c r="C1542" s="23"/>
      <c r="D1542" s="23"/>
      <c r="E1542" s="35"/>
      <c r="F1542" s="23"/>
      <c r="G1542" s="23"/>
      <c r="H1542" s="23"/>
      <c r="I1542" s="23"/>
      <c r="J1542" s="23"/>
      <c r="K1542" s="23"/>
      <c r="L1542" s="23"/>
      <c r="M1542" s="149"/>
      <c r="N1542" s="24"/>
      <c r="O1542" s="24"/>
      <c r="P1542" s="24"/>
      <c r="Q1542" s="24"/>
      <c r="R1542" s="271"/>
      <c r="S1542" s="182" t="str">
        <f t="shared" ca="1" si="89"/>
        <v/>
      </c>
      <c r="T1542" s="272">
        <f t="shared" ca="1" si="90"/>
        <v>0</v>
      </c>
      <c r="U1542" s="184"/>
      <c r="V1542" s="277"/>
    </row>
    <row r="1543" spans="1:22" x14ac:dyDescent="0.3">
      <c r="A1543" s="55">
        <f t="shared" si="91"/>
        <v>1525</v>
      </c>
      <c r="B1543" s="23"/>
      <c r="C1543" s="23"/>
      <c r="D1543" s="23"/>
      <c r="E1543" s="35"/>
      <c r="F1543" s="23"/>
      <c r="G1543" s="23"/>
      <c r="H1543" s="23"/>
      <c r="I1543" s="23"/>
      <c r="J1543" s="23"/>
      <c r="K1543" s="23"/>
      <c r="L1543" s="23"/>
      <c r="M1543" s="149"/>
      <c r="N1543" s="24"/>
      <c r="O1543" s="24"/>
      <c r="P1543" s="24"/>
      <c r="Q1543" s="24"/>
      <c r="R1543" s="271"/>
      <c r="S1543" s="182" t="str">
        <f t="shared" ca="1" si="89"/>
        <v/>
      </c>
      <c r="T1543" s="272">
        <f t="shared" ca="1" si="90"/>
        <v>0</v>
      </c>
      <c r="U1543" s="184"/>
      <c r="V1543" s="277"/>
    </row>
    <row r="1544" spans="1:22" x14ac:dyDescent="0.3">
      <c r="A1544" s="55">
        <f t="shared" si="91"/>
        <v>1526</v>
      </c>
      <c r="B1544" s="23"/>
      <c r="C1544" s="23"/>
      <c r="D1544" s="23"/>
      <c r="E1544" s="35"/>
      <c r="F1544" s="23"/>
      <c r="G1544" s="23"/>
      <c r="H1544" s="23"/>
      <c r="I1544" s="23"/>
      <c r="J1544" s="23"/>
      <c r="K1544" s="23"/>
      <c r="L1544" s="23"/>
      <c r="M1544" s="149"/>
      <c r="N1544" s="24"/>
      <c r="O1544" s="24"/>
      <c r="P1544" s="24"/>
      <c r="Q1544" s="24"/>
      <c r="R1544" s="271"/>
      <c r="S1544" s="182" t="str">
        <f t="shared" ca="1" si="89"/>
        <v/>
      </c>
      <c r="T1544" s="272">
        <f t="shared" ca="1" si="90"/>
        <v>0</v>
      </c>
      <c r="U1544" s="184"/>
      <c r="V1544" s="277"/>
    </row>
    <row r="1545" spans="1:22" x14ac:dyDescent="0.3">
      <c r="A1545" s="55">
        <f t="shared" si="91"/>
        <v>1527</v>
      </c>
      <c r="B1545" s="23"/>
      <c r="C1545" s="23"/>
      <c r="D1545" s="23"/>
      <c r="E1545" s="35"/>
      <c r="F1545" s="23"/>
      <c r="G1545" s="23"/>
      <c r="H1545" s="23"/>
      <c r="I1545" s="23"/>
      <c r="J1545" s="23"/>
      <c r="K1545" s="23"/>
      <c r="L1545" s="23"/>
      <c r="M1545" s="149"/>
      <c r="N1545" s="24"/>
      <c r="O1545" s="24"/>
      <c r="P1545" s="24"/>
      <c r="Q1545" s="24"/>
      <c r="R1545" s="271"/>
      <c r="S1545" s="182" t="str">
        <f t="shared" ca="1" si="89"/>
        <v/>
      </c>
      <c r="T1545" s="272">
        <f t="shared" ca="1" si="90"/>
        <v>0</v>
      </c>
      <c r="U1545" s="184"/>
      <c r="V1545" s="277"/>
    </row>
    <row r="1546" spans="1:22" x14ac:dyDescent="0.3">
      <c r="A1546" s="55">
        <f t="shared" si="91"/>
        <v>1528</v>
      </c>
      <c r="B1546" s="23"/>
      <c r="C1546" s="23"/>
      <c r="D1546" s="23"/>
      <c r="E1546" s="35"/>
      <c r="F1546" s="23"/>
      <c r="G1546" s="23"/>
      <c r="H1546" s="23"/>
      <c r="I1546" s="23"/>
      <c r="J1546" s="23"/>
      <c r="K1546" s="23"/>
      <c r="L1546" s="23"/>
      <c r="M1546" s="149"/>
      <c r="N1546" s="24"/>
      <c r="O1546" s="24"/>
      <c r="P1546" s="24"/>
      <c r="Q1546" s="24"/>
      <c r="R1546" s="271"/>
      <c r="S1546" s="182" t="str">
        <f t="shared" ca="1" si="89"/>
        <v/>
      </c>
      <c r="T1546" s="272">
        <f t="shared" ca="1" si="90"/>
        <v>0</v>
      </c>
      <c r="U1546" s="184"/>
      <c r="V1546" s="277"/>
    </row>
    <row r="1547" spans="1:22" x14ac:dyDescent="0.3">
      <c r="A1547" s="55">
        <f t="shared" si="91"/>
        <v>1529</v>
      </c>
      <c r="B1547" s="23"/>
      <c r="C1547" s="23"/>
      <c r="D1547" s="23"/>
      <c r="E1547" s="35"/>
      <c r="F1547" s="23"/>
      <c r="G1547" s="23"/>
      <c r="H1547" s="23"/>
      <c r="I1547" s="23"/>
      <c r="J1547" s="23"/>
      <c r="K1547" s="23"/>
      <c r="L1547" s="23"/>
      <c r="M1547" s="149"/>
      <c r="N1547" s="24"/>
      <c r="O1547" s="24"/>
      <c r="P1547" s="24"/>
      <c r="Q1547" s="24"/>
      <c r="R1547" s="271"/>
      <c r="S1547" s="182" t="str">
        <f t="shared" ca="1" si="89"/>
        <v/>
      </c>
      <c r="T1547" s="272">
        <f t="shared" ca="1" si="90"/>
        <v>0</v>
      </c>
      <c r="U1547" s="184"/>
      <c r="V1547" s="277"/>
    </row>
    <row r="1548" spans="1:22" x14ac:dyDescent="0.3">
      <c r="A1548" s="55">
        <f t="shared" si="91"/>
        <v>1530</v>
      </c>
      <c r="B1548" s="23"/>
      <c r="C1548" s="23"/>
      <c r="D1548" s="23"/>
      <c r="E1548" s="35"/>
      <c r="F1548" s="23"/>
      <c r="G1548" s="23"/>
      <c r="H1548" s="23"/>
      <c r="I1548" s="23"/>
      <c r="J1548" s="23"/>
      <c r="K1548" s="23"/>
      <c r="L1548" s="23"/>
      <c r="M1548" s="149"/>
      <c r="N1548" s="24"/>
      <c r="O1548" s="24"/>
      <c r="P1548" s="24"/>
      <c r="Q1548" s="24"/>
      <c r="R1548" s="271"/>
      <c r="S1548" s="182" t="str">
        <f t="shared" ca="1" si="89"/>
        <v/>
      </c>
      <c r="T1548" s="272">
        <f t="shared" ca="1" si="90"/>
        <v>0</v>
      </c>
      <c r="U1548" s="184"/>
      <c r="V1548" s="277"/>
    </row>
    <row r="1549" spans="1:22" x14ac:dyDescent="0.3">
      <c r="A1549" s="55">
        <f t="shared" si="91"/>
        <v>1531</v>
      </c>
      <c r="B1549" s="23"/>
      <c r="C1549" s="23"/>
      <c r="D1549" s="23"/>
      <c r="E1549" s="35"/>
      <c r="F1549" s="23"/>
      <c r="G1549" s="23"/>
      <c r="H1549" s="23"/>
      <c r="I1549" s="23"/>
      <c r="J1549" s="23"/>
      <c r="K1549" s="23"/>
      <c r="L1549" s="23"/>
      <c r="M1549" s="149"/>
      <c r="N1549" s="24"/>
      <c r="O1549" s="24"/>
      <c r="P1549" s="24"/>
      <c r="Q1549" s="24"/>
      <c r="R1549" s="271"/>
      <c r="S1549" s="182" t="str">
        <f t="shared" ca="1" si="89"/>
        <v/>
      </c>
      <c r="T1549" s="272">
        <f t="shared" ca="1" si="90"/>
        <v>0</v>
      </c>
      <c r="U1549" s="184"/>
      <c r="V1549" s="277"/>
    </row>
    <row r="1550" spans="1:22" x14ac:dyDescent="0.3">
      <c r="A1550" s="55">
        <f t="shared" si="91"/>
        <v>1532</v>
      </c>
      <c r="B1550" s="23"/>
      <c r="C1550" s="23"/>
      <c r="D1550" s="23"/>
      <c r="E1550" s="35"/>
      <c r="F1550" s="23"/>
      <c r="G1550" s="23"/>
      <c r="H1550" s="23"/>
      <c r="I1550" s="23"/>
      <c r="J1550" s="23"/>
      <c r="K1550" s="23"/>
      <c r="L1550" s="23"/>
      <c r="M1550" s="149"/>
      <c r="N1550" s="24"/>
      <c r="O1550" s="24"/>
      <c r="P1550" s="24"/>
      <c r="Q1550" s="24"/>
      <c r="R1550" s="271"/>
      <c r="S1550" s="182" t="str">
        <f t="shared" ca="1" si="89"/>
        <v/>
      </c>
      <c r="T1550" s="272">
        <f t="shared" ca="1" si="90"/>
        <v>0</v>
      </c>
      <c r="U1550" s="184"/>
      <c r="V1550" s="277"/>
    </row>
    <row r="1551" spans="1:22" x14ac:dyDescent="0.3">
      <c r="A1551" s="55">
        <f t="shared" si="91"/>
        <v>1533</v>
      </c>
      <c r="B1551" s="23"/>
      <c r="C1551" s="23"/>
      <c r="D1551" s="23"/>
      <c r="E1551" s="35"/>
      <c r="F1551" s="23"/>
      <c r="G1551" s="23"/>
      <c r="H1551" s="23"/>
      <c r="I1551" s="23"/>
      <c r="J1551" s="23"/>
      <c r="K1551" s="23"/>
      <c r="L1551" s="23"/>
      <c r="M1551" s="149"/>
      <c r="N1551" s="24"/>
      <c r="O1551" s="24"/>
      <c r="P1551" s="24"/>
      <c r="Q1551" s="24"/>
      <c r="R1551" s="271"/>
      <c r="S1551" s="182" t="str">
        <f t="shared" ca="1" si="89"/>
        <v/>
      </c>
      <c r="T1551" s="272">
        <f t="shared" ca="1" si="90"/>
        <v>0</v>
      </c>
      <c r="U1551" s="184"/>
      <c r="V1551" s="277"/>
    </row>
    <row r="1552" spans="1:22" x14ac:dyDescent="0.3">
      <c r="A1552" s="55">
        <f t="shared" si="91"/>
        <v>1534</v>
      </c>
      <c r="B1552" s="23"/>
      <c r="C1552" s="23"/>
      <c r="D1552" s="23"/>
      <c r="E1552" s="35"/>
      <c r="F1552" s="23"/>
      <c r="G1552" s="23"/>
      <c r="H1552" s="23"/>
      <c r="I1552" s="23"/>
      <c r="J1552" s="23"/>
      <c r="K1552" s="23"/>
      <c r="L1552" s="23"/>
      <c r="M1552" s="149"/>
      <c r="N1552" s="24"/>
      <c r="O1552" s="24"/>
      <c r="P1552" s="24"/>
      <c r="Q1552" s="24"/>
      <c r="R1552" s="271"/>
      <c r="S1552" s="182" t="str">
        <f t="shared" ca="1" si="89"/>
        <v/>
      </c>
      <c r="T1552" s="272">
        <f t="shared" ca="1" si="90"/>
        <v>0</v>
      </c>
      <c r="U1552" s="184"/>
      <c r="V1552" s="277"/>
    </row>
    <row r="1553" spans="1:22" x14ac:dyDescent="0.3">
      <c r="A1553" s="55">
        <f t="shared" si="91"/>
        <v>1535</v>
      </c>
      <c r="B1553" s="23"/>
      <c r="C1553" s="23"/>
      <c r="D1553" s="23"/>
      <c r="E1553" s="35"/>
      <c r="F1553" s="23"/>
      <c r="G1553" s="23"/>
      <c r="H1553" s="23"/>
      <c r="I1553" s="23"/>
      <c r="J1553" s="23"/>
      <c r="K1553" s="23"/>
      <c r="L1553" s="23"/>
      <c r="M1553" s="149"/>
      <c r="N1553" s="24"/>
      <c r="O1553" s="24"/>
      <c r="P1553" s="24"/>
      <c r="Q1553" s="24"/>
      <c r="R1553" s="271"/>
      <c r="S1553" s="182" t="str">
        <f t="shared" ca="1" si="89"/>
        <v/>
      </c>
      <c r="T1553" s="272">
        <f t="shared" ca="1" si="90"/>
        <v>0</v>
      </c>
      <c r="U1553" s="184"/>
      <c r="V1553" s="277"/>
    </row>
    <row r="1554" spans="1:22" x14ac:dyDescent="0.3">
      <c r="A1554" s="55">
        <f t="shared" si="91"/>
        <v>1536</v>
      </c>
      <c r="B1554" s="23"/>
      <c r="C1554" s="23"/>
      <c r="D1554" s="23"/>
      <c r="E1554" s="35"/>
      <c r="F1554" s="23"/>
      <c r="G1554" s="23"/>
      <c r="H1554" s="23"/>
      <c r="I1554" s="23"/>
      <c r="J1554" s="23"/>
      <c r="K1554" s="23"/>
      <c r="L1554" s="23"/>
      <c r="M1554" s="149"/>
      <c r="N1554" s="24"/>
      <c r="O1554" s="24"/>
      <c r="P1554" s="24"/>
      <c r="Q1554" s="24"/>
      <c r="R1554" s="271"/>
      <c r="S1554" s="182" t="str">
        <f t="shared" ca="1" si="89"/>
        <v/>
      </c>
      <c r="T1554" s="272">
        <f t="shared" ca="1" si="90"/>
        <v>0</v>
      </c>
      <c r="U1554" s="184"/>
      <c r="V1554" s="277"/>
    </row>
    <row r="1555" spans="1:22" x14ac:dyDescent="0.3">
      <c r="A1555" s="55">
        <f t="shared" si="91"/>
        <v>1537</v>
      </c>
      <c r="B1555" s="23"/>
      <c r="C1555" s="23"/>
      <c r="D1555" s="23"/>
      <c r="E1555" s="35"/>
      <c r="F1555" s="23"/>
      <c r="G1555" s="23"/>
      <c r="H1555" s="23"/>
      <c r="I1555" s="23"/>
      <c r="J1555" s="23"/>
      <c r="K1555" s="23"/>
      <c r="L1555" s="23"/>
      <c r="M1555" s="149"/>
      <c r="N1555" s="24"/>
      <c r="O1555" s="24"/>
      <c r="P1555" s="24"/>
      <c r="Q1555" s="24"/>
      <c r="R1555" s="271"/>
      <c r="S1555" s="182" t="str">
        <f t="shared" ref="S1555:S1618" ca="1" si="92">IF(AND(T1555&gt;14,T1555&lt;35,OR($G1555="African",$G1555="Coloured",$G1555="Indian")),"Yes","")</f>
        <v/>
      </c>
      <c r="T1555" s="272">
        <f t="shared" ca="1" si="90"/>
        <v>0</v>
      </c>
      <c r="U1555" s="184"/>
      <c r="V1555" s="277"/>
    </row>
    <row r="1556" spans="1:22" x14ac:dyDescent="0.3">
      <c r="A1556" s="55">
        <f t="shared" si="91"/>
        <v>1538</v>
      </c>
      <c r="B1556" s="23"/>
      <c r="C1556" s="23"/>
      <c r="D1556" s="23"/>
      <c r="E1556" s="35"/>
      <c r="F1556" s="23"/>
      <c r="G1556" s="23"/>
      <c r="H1556" s="23"/>
      <c r="I1556" s="23"/>
      <c r="J1556" s="23"/>
      <c r="K1556" s="23"/>
      <c r="L1556" s="23"/>
      <c r="M1556" s="149"/>
      <c r="N1556" s="24"/>
      <c r="O1556" s="24"/>
      <c r="P1556" s="24"/>
      <c r="Q1556" s="24"/>
      <c r="R1556" s="271"/>
      <c r="S1556" s="182" t="str">
        <f t="shared" ca="1" si="92"/>
        <v/>
      </c>
      <c r="T1556" s="272">
        <f t="shared" ref="T1556:T1619" ca="1" si="93">IFERROR(((NOW()-DATE(U1556&amp;LEFT($E1556,2),MID($E1556,3,2),MID($E1556,5,2)))/365),0)</f>
        <v>0</v>
      </c>
      <c r="U1556" s="184"/>
      <c r="V1556" s="277"/>
    </row>
    <row r="1557" spans="1:22" x14ac:dyDescent="0.3">
      <c r="A1557" s="55">
        <f t="shared" ref="A1557:A1620" si="94">A1556+1</f>
        <v>1539</v>
      </c>
      <c r="B1557" s="23"/>
      <c r="C1557" s="23"/>
      <c r="D1557" s="23"/>
      <c r="E1557" s="35"/>
      <c r="F1557" s="23"/>
      <c r="G1557" s="23"/>
      <c r="H1557" s="23"/>
      <c r="I1557" s="23"/>
      <c r="J1557" s="23"/>
      <c r="K1557" s="23"/>
      <c r="L1557" s="23"/>
      <c r="M1557" s="149"/>
      <c r="N1557" s="24"/>
      <c r="O1557" s="24"/>
      <c r="P1557" s="24"/>
      <c r="Q1557" s="24"/>
      <c r="R1557" s="271"/>
      <c r="S1557" s="182" t="str">
        <f t="shared" ca="1" si="92"/>
        <v/>
      </c>
      <c r="T1557" s="272">
        <f t="shared" ca="1" si="93"/>
        <v>0</v>
      </c>
      <c r="U1557" s="184"/>
      <c r="V1557" s="277"/>
    </row>
    <row r="1558" spans="1:22" x14ac:dyDescent="0.3">
      <c r="A1558" s="55">
        <f t="shared" si="94"/>
        <v>1540</v>
      </c>
      <c r="B1558" s="23"/>
      <c r="C1558" s="23"/>
      <c r="D1558" s="23"/>
      <c r="E1558" s="35"/>
      <c r="F1558" s="23"/>
      <c r="G1558" s="23"/>
      <c r="H1558" s="23"/>
      <c r="I1558" s="23"/>
      <c r="J1558" s="23"/>
      <c r="K1558" s="23"/>
      <c r="L1558" s="23"/>
      <c r="M1558" s="149"/>
      <c r="N1558" s="24"/>
      <c r="O1558" s="24"/>
      <c r="P1558" s="24"/>
      <c r="Q1558" s="24"/>
      <c r="R1558" s="271"/>
      <c r="S1558" s="182" t="str">
        <f t="shared" ca="1" si="92"/>
        <v/>
      </c>
      <c r="T1558" s="272">
        <f t="shared" ca="1" si="93"/>
        <v>0</v>
      </c>
      <c r="U1558" s="184"/>
      <c r="V1558" s="277"/>
    </row>
    <row r="1559" spans="1:22" x14ac:dyDescent="0.3">
      <c r="A1559" s="55">
        <f t="shared" si="94"/>
        <v>1541</v>
      </c>
      <c r="B1559" s="23"/>
      <c r="C1559" s="23"/>
      <c r="D1559" s="23"/>
      <c r="E1559" s="35"/>
      <c r="F1559" s="23"/>
      <c r="G1559" s="23"/>
      <c r="H1559" s="23"/>
      <c r="I1559" s="23"/>
      <c r="J1559" s="23"/>
      <c r="K1559" s="23"/>
      <c r="L1559" s="23"/>
      <c r="M1559" s="149"/>
      <c r="N1559" s="24"/>
      <c r="O1559" s="24"/>
      <c r="P1559" s="24"/>
      <c r="Q1559" s="24"/>
      <c r="R1559" s="271"/>
      <c r="S1559" s="182" t="str">
        <f t="shared" ca="1" si="92"/>
        <v/>
      </c>
      <c r="T1559" s="272">
        <f t="shared" ca="1" si="93"/>
        <v>0</v>
      </c>
      <c r="U1559" s="184"/>
      <c r="V1559" s="277"/>
    </row>
    <row r="1560" spans="1:22" x14ac:dyDescent="0.3">
      <c r="A1560" s="55">
        <f t="shared" si="94"/>
        <v>1542</v>
      </c>
      <c r="B1560" s="23"/>
      <c r="C1560" s="23"/>
      <c r="D1560" s="23"/>
      <c r="E1560" s="35"/>
      <c r="F1560" s="23"/>
      <c r="G1560" s="23"/>
      <c r="H1560" s="23"/>
      <c r="I1560" s="23"/>
      <c r="J1560" s="23"/>
      <c r="K1560" s="23"/>
      <c r="L1560" s="23"/>
      <c r="M1560" s="149"/>
      <c r="N1560" s="24"/>
      <c r="O1560" s="24"/>
      <c r="P1560" s="24"/>
      <c r="Q1560" s="24"/>
      <c r="R1560" s="271"/>
      <c r="S1560" s="182" t="str">
        <f t="shared" ca="1" si="92"/>
        <v/>
      </c>
      <c r="T1560" s="272">
        <f t="shared" ca="1" si="93"/>
        <v>0</v>
      </c>
      <c r="U1560" s="184"/>
      <c r="V1560" s="277"/>
    </row>
    <row r="1561" spans="1:22" x14ac:dyDescent="0.3">
      <c r="A1561" s="55">
        <f t="shared" si="94"/>
        <v>1543</v>
      </c>
      <c r="B1561" s="23"/>
      <c r="C1561" s="23"/>
      <c r="D1561" s="23"/>
      <c r="E1561" s="35"/>
      <c r="F1561" s="23"/>
      <c r="G1561" s="23"/>
      <c r="H1561" s="23"/>
      <c r="I1561" s="23"/>
      <c r="J1561" s="23"/>
      <c r="K1561" s="23"/>
      <c r="L1561" s="23"/>
      <c r="M1561" s="149"/>
      <c r="N1561" s="24"/>
      <c r="O1561" s="24"/>
      <c r="P1561" s="24"/>
      <c r="Q1561" s="24"/>
      <c r="R1561" s="271"/>
      <c r="S1561" s="182" t="str">
        <f t="shared" ca="1" si="92"/>
        <v/>
      </c>
      <c r="T1561" s="272">
        <f t="shared" ca="1" si="93"/>
        <v>0</v>
      </c>
      <c r="U1561" s="184"/>
      <c r="V1561" s="277"/>
    </row>
    <row r="1562" spans="1:22" x14ac:dyDescent="0.3">
      <c r="A1562" s="55">
        <f t="shared" si="94"/>
        <v>1544</v>
      </c>
      <c r="B1562" s="23"/>
      <c r="C1562" s="23"/>
      <c r="D1562" s="23"/>
      <c r="E1562" s="35"/>
      <c r="F1562" s="23"/>
      <c r="G1562" s="23"/>
      <c r="H1562" s="23"/>
      <c r="I1562" s="23"/>
      <c r="J1562" s="23"/>
      <c r="K1562" s="23"/>
      <c r="L1562" s="23"/>
      <c r="M1562" s="149"/>
      <c r="N1562" s="24"/>
      <c r="O1562" s="24"/>
      <c r="P1562" s="24"/>
      <c r="Q1562" s="24"/>
      <c r="R1562" s="271"/>
      <c r="S1562" s="182" t="str">
        <f t="shared" ca="1" si="92"/>
        <v/>
      </c>
      <c r="T1562" s="272">
        <f t="shared" ca="1" si="93"/>
        <v>0</v>
      </c>
      <c r="U1562" s="184"/>
      <c r="V1562" s="277"/>
    </row>
    <row r="1563" spans="1:22" x14ac:dyDescent="0.3">
      <c r="A1563" s="55">
        <f t="shared" si="94"/>
        <v>1545</v>
      </c>
      <c r="B1563" s="23"/>
      <c r="C1563" s="23"/>
      <c r="D1563" s="23"/>
      <c r="E1563" s="35"/>
      <c r="F1563" s="23"/>
      <c r="G1563" s="23"/>
      <c r="H1563" s="23"/>
      <c r="I1563" s="23"/>
      <c r="J1563" s="23"/>
      <c r="K1563" s="23"/>
      <c r="L1563" s="23"/>
      <c r="M1563" s="149"/>
      <c r="N1563" s="24"/>
      <c r="O1563" s="24"/>
      <c r="P1563" s="24"/>
      <c r="Q1563" s="24"/>
      <c r="R1563" s="271"/>
      <c r="S1563" s="182" t="str">
        <f t="shared" ca="1" si="92"/>
        <v/>
      </c>
      <c r="T1563" s="272">
        <f t="shared" ca="1" si="93"/>
        <v>0</v>
      </c>
      <c r="U1563" s="184"/>
      <c r="V1563" s="277"/>
    </row>
    <row r="1564" spans="1:22" x14ac:dyDescent="0.3">
      <c r="A1564" s="55">
        <f t="shared" si="94"/>
        <v>1546</v>
      </c>
      <c r="B1564" s="23"/>
      <c r="C1564" s="23"/>
      <c r="D1564" s="23"/>
      <c r="E1564" s="35"/>
      <c r="F1564" s="23"/>
      <c r="G1564" s="23"/>
      <c r="H1564" s="23"/>
      <c r="I1564" s="23"/>
      <c r="J1564" s="23"/>
      <c r="K1564" s="23"/>
      <c r="L1564" s="23"/>
      <c r="M1564" s="149"/>
      <c r="N1564" s="24"/>
      <c r="O1564" s="24"/>
      <c r="P1564" s="24"/>
      <c r="Q1564" s="24"/>
      <c r="R1564" s="271"/>
      <c r="S1564" s="182" t="str">
        <f t="shared" ca="1" si="92"/>
        <v/>
      </c>
      <c r="T1564" s="272">
        <f t="shared" ca="1" si="93"/>
        <v>0</v>
      </c>
      <c r="U1564" s="184"/>
      <c r="V1564" s="277"/>
    </row>
    <row r="1565" spans="1:22" x14ac:dyDescent="0.3">
      <c r="A1565" s="55">
        <f t="shared" si="94"/>
        <v>1547</v>
      </c>
      <c r="B1565" s="23"/>
      <c r="C1565" s="23"/>
      <c r="D1565" s="23"/>
      <c r="E1565" s="35"/>
      <c r="F1565" s="23"/>
      <c r="G1565" s="23"/>
      <c r="H1565" s="23"/>
      <c r="I1565" s="23"/>
      <c r="J1565" s="23"/>
      <c r="K1565" s="23"/>
      <c r="L1565" s="23"/>
      <c r="M1565" s="149"/>
      <c r="N1565" s="24"/>
      <c r="O1565" s="24"/>
      <c r="P1565" s="24"/>
      <c r="Q1565" s="24"/>
      <c r="R1565" s="271"/>
      <c r="S1565" s="182" t="str">
        <f t="shared" ca="1" si="92"/>
        <v/>
      </c>
      <c r="T1565" s="272">
        <f t="shared" ca="1" si="93"/>
        <v>0</v>
      </c>
      <c r="U1565" s="184"/>
      <c r="V1565" s="277"/>
    </row>
    <row r="1566" spans="1:22" x14ac:dyDescent="0.3">
      <c r="A1566" s="55">
        <f t="shared" si="94"/>
        <v>1548</v>
      </c>
      <c r="B1566" s="23"/>
      <c r="C1566" s="23"/>
      <c r="D1566" s="23"/>
      <c r="E1566" s="35"/>
      <c r="F1566" s="23"/>
      <c r="G1566" s="23"/>
      <c r="H1566" s="23"/>
      <c r="I1566" s="23"/>
      <c r="J1566" s="23"/>
      <c r="K1566" s="23"/>
      <c r="L1566" s="23"/>
      <c r="M1566" s="149"/>
      <c r="N1566" s="24"/>
      <c r="O1566" s="24"/>
      <c r="P1566" s="24"/>
      <c r="Q1566" s="24"/>
      <c r="R1566" s="271"/>
      <c r="S1566" s="182" t="str">
        <f t="shared" ca="1" si="92"/>
        <v/>
      </c>
      <c r="T1566" s="272">
        <f t="shared" ca="1" si="93"/>
        <v>0</v>
      </c>
      <c r="U1566" s="184"/>
      <c r="V1566" s="277"/>
    </row>
    <row r="1567" spans="1:22" x14ac:dyDescent="0.3">
      <c r="A1567" s="55">
        <f t="shared" si="94"/>
        <v>1549</v>
      </c>
      <c r="B1567" s="23"/>
      <c r="C1567" s="23"/>
      <c r="D1567" s="23"/>
      <c r="E1567" s="35"/>
      <c r="F1567" s="23"/>
      <c r="G1567" s="23"/>
      <c r="H1567" s="23"/>
      <c r="I1567" s="23"/>
      <c r="J1567" s="23"/>
      <c r="K1567" s="23"/>
      <c r="L1567" s="23"/>
      <c r="M1567" s="149"/>
      <c r="N1567" s="24"/>
      <c r="O1567" s="24"/>
      <c r="P1567" s="24"/>
      <c r="Q1567" s="24"/>
      <c r="R1567" s="271"/>
      <c r="S1567" s="182" t="str">
        <f t="shared" ca="1" si="92"/>
        <v/>
      </c>
      <c r="T1567" s="272">
        <f t="shared" ca="1" si="93"/>
        <v>0</v>
      </c>
      <c r="U1567" s="184"/>
      <c r="V1567" s="277"/>
    </row>
    <row r="1568" spans="1:22" x14ac:dyDescent="0.3">
      <c r="A1568" s="55">
        <f t="shared" si="94"/>
        <v>1550</v>
      </c>
      <c r="B1568" s="23"/>
      <c r="C1568" s="23"/>
      <c r="D1568" s="23"/>
      <c r="E1568" s="35"/>
      <c r="F1568" s="23"/>
      <c r="G1568" s="23"/>
      <c r="H1568" s="23"/>
      <c r="I1568" s="23"/>
      <c r="J1568" s="23"/>
      <c r="K1568" s="23"/>
      <c r="L1568" s="23"/>
      <c r="M1568" s="149"/>
      <c r="N1568" s="24"/>
      <c r="O1568" s="24"/>
      <c r="P1568" s="24"/>
      <c r="Q1568" s="24"/>
      <c r="R1568" s="271"/>
      <c r="S1568" s="182" t="str">
        <f t="shared" ca="1" si="92"/>
        <v/>
      </c>
      <c r="T1568" s="272">
        <f t="shared" ca="1" si="93"/>
        <v>0</v>
      </c>
      <c r="U1568" s="184"/>
      <c r="V1568" s="277"/>
    </row>
    <row r="1569" spans="1:22" x14ac:dyDescent="0.3">
      <c r="A1569" s="55">
        <f t="shared" si="94"/>
        <v>1551</v>
      </c>
      <c r="B1569" s="23"/>
      <c r="C1569" s="23"/>
      <c r="D1569" s="23"/>
      <c r="E1569" s="35"/>
      <c r="F1569" s="23"/>
      <c r="G1569" s="23"/>
      <c r="H1569" s="23"/>
      <c r="I1569" s="23"/>
      <c r="J1569" s="23"/>
      <c r="K1569" s="23"/>
      <c r="L1569" s="23"/>
      <c r="M1569" s="149"/>
      <c r="N1569" s="24"/>
      <c r="O1569" s="24"/>
      <c r="P1569" s="24"/>
      <c r="Q1569" s="24"/>
      <c r="R1569" s="271"/>
      <c r="S1569" s="182" t="str">
        <f t="shared" ca="1" si="92"/>
        <v/>
      </c>
      <c r="T1569" s="272">
        <f t="shared" ca="1" si="93"/>
        <v>0</v>
      </c>
      <c r="U1569" s="184"/>
      <c r="V1569" s="277"/>
    </row>
    <row r="1570" spans="1:22" x14ac:dyDescent="0.3">
      <c r="A1570" s="55">
        <f t="shared" si="94"/>
        <v>1552</v>
      </c>
      <c r="B1570" s="23"/>
      <c r="C1570" s="23"/>
      <c r="D1570" s="23"/>
      <c r="E1570" s="35"/>
      <c r="F1570" s="23"/>
      <c r="G1570" s="23"/>
      <c r="H1570" s="23"/>
      <c r="I1570" s="23"/>
      <c r="J1570" s="23"/>
      <c r="K1570" s="23"/>
      <c r="L1570" s="23"/>
      <c r="M1570" s="149"/>
      <c r="N1570" s="24"/>
      <c r="O1570" s="24"/>
      <c r="P1570" s="24"/>
      <c r="Q1570" s="24"/>
      <c r="R1570" s="271"/>
      <c r="S1570" s="182" t="str">
        <f t="shared" ca="1" si="92"/>
        <v/>
      </c>
      <c r="T1570" s="272">
        <f t="shared" ca="1" si="93"/>
        <v>0</v>
      </c>
      <c r="U1570" s="184"/>
      <c r="V1570" s="277"/>
    </row>
    <row r="1571" spans="1:22" x14ac:dyDescent="0.3">
      <c r="A1571" s="55">
        <f t="shared" si="94"/>
        <v>1553</v>
      </c>
      <c r="B1571" s="23"/>
      <c r="C1571" s="23"/>
      <c r="D1571" s="23"/>
      <c r="E1571" s="35"/>
      <c r="F1571" s="23"/>
      <c r="G1571" s="23"/>
      <c r="H1571" s="23"/>
      <c r="I1571" s="23"/>
      <c r="J1571" s="23"/>
      <c r="K1571" s="23"/>
      <c r="L1571" s="23"/>
      <c r="M1571" s="149"/>
      <c r="N1571" s="24"/>
      <c r="O1571" s="24"/>
      <c r="P1571" s="24"/>
      <c r="Q1571" s="24"/>
      <c r="R1571" s="271"/>
      <c r="S1571" s="182" t="str">
        <f t="shared" ca="1" si="92"/>
        <v/>
      </c>
      <c r="T1571" s="272">
        <f t="shared" ca="1" si="93"/>
        <v>0</v>
      </c>
      <c r="U1571" s="184"/>
      <c r="V1571" s="277"/>
    </row>
    <row r="1572" spans="1:22" x14ac:dyDescent="0.3">
      <c r="A1572" s="55">
        <f t="shared" si="94"/>
        <v>1554</v>
      </c>
      <c r="B1572" s="23"/>
      <c r="C1572" s="23"/>
      <c r="D1572" s="23"/>
      <c r="E1572" s="35"/>
      <c r="F1572" s="23"/>
      <c r="G1572" s="23"/>
      <c r="H1572" s="23"/>
      <c r="I1572" s="23"/>
      <c r="J1572" s="23"/>
      <c r="K1572" s="23"/>
      <c r="L1572" s="23"/>
      <c r="M1572" s="149"/>
      <c r="N1572" s="24"/>
      <c r="O1572" s="24"/>
      <c r="P1572" s="24"/>
      <c r="Q1572" s="24"/>
      <c r="R1572" s="271"/>
      <c r="S1572" s="182" t="str">
        <f t="shared" ca="1" si="92"/>
        <v/>
      </c>
      <c r="T1572" s="272">
        <f t="shared" ca="1" si="93"/>
        <v>0</v>
      </c>
      <c r="U1572" s="184"/>
      <c r="V1572" s="277"/>
    </row>
    <row r="1573" spans="1:22" x14ac:dyDescent="0.3">
      <c r="A1573" s="55">
        <f t="shared" si="94"/>
        <v>1555</v>
      </c>
      <c r="B1573" s="23"/>
      <c r="C1573" s="23"/>
      <c r="D1573" s="23"/>
      <c r="E1573" s="35"/>
      <c r="F1573" s="23"/>
      <c r="G1573" s="23"/>
      <c r="H1573" s="23"/>
      <c r="I1573" s="23"/>
      <c r="J1573" s="23"/>
      <c r="K1573" s="23"/>
      <c r="L1573" s="23"/>
      <c r="M1573" s="149"/>
      <c r="N1573" s="24"/>
      <c r="O1573" s="24"/>
      <c r="P1573" s="24"/>
      <c r="Q1573" s="24"/>
      <c r="R1573" s="271"/>
      <c r="S1573" s="182" t="str">
        <f t="shared" ca="1" si="92"/>
        <v/>
      </c>
      <c r="T1573" s="272">
        <f t="shared" ca="1" si="93"/>
        <v>0</v>
      </c>
      <c r="U1573" s="184"/>
      <c r="V1573" s="277"/>
    </row>
    <row r="1574" spans="1:22" x14ac:dyDescent="0.3">
      <c r="A1574" s="55">
        <f t="shared" si="94"/>
        <v>1556</v>
      </c>
      <c r="B1574" s="23"/>
      <c r="C1574" s="23"/>
      <c r="D1574" s="23"/>
      <c r="E1574" s="35"/>
      <c r="F1574" s="23"/>
      <c r="G1574" s="23"/>
      <c r="H1574" s="23"/>
      <c r="I1574" s="23"/>
      <c r="J1574" s="23"/>
      <c r="K1574" s="23"/>
      <c r="L1574" s="23"/>
      <c r="M1574" s="149"/>
      <c r="N1574" s="24"/>
      <c r="O1574" s="24"/>
      <c r="P1574" s="24"/>
      <c r="Q1574" s="24"/>
      <c r="R1574" s="271"/>
      <c r="S1574" s="182" t="str">
        <f t="shared" ca="1" si="92"/>
        <v/>
      </c>
      <c r="T1574" s="272">
        <f t="shared" ca="1" si="93"/>
        <v>0</v>
      </c>
      <c r="U1574" s="184"/>
      <c r="V1574" s="277"/>
    </row>
    <row r="1575" spans="1:22" x14ac:dyDescent="0.3">
      <c r="A1575" s="55">
        <f t="shared" si="94"/>
        <v>1557</v>
      </c>
      <c r="B1575" s="23"/>
      <c r="C1575" s="23"/>
      <c r="D1575" s="23"/>
      <c r="E1575" s="35"/>
      <c r="F1575" s="23"/>
      <c r="G1575" s="23"/>
      <c r="H1575" s="23"/>
      <c r="I1575" s="23"/>
      <c r="J1575" s="23"/>
      <c r="K1575" s="23"/>
      <c r="L1575" s="23"/>
      <c r="M1575" s="149"/>
      <c r="N1575" s="24"/>
      <c r="O1575" s="24"/>
      <c r="P1575" s="24"/>
      <c r="Q1575" s="24"/>
      <c r="R1575" s="271"/>
      <c r="S1575" s="182" t="str">
        <f t="shared" ca="1" si="92"/>
        <v/>
      </c>
      <c r="T1575" s="272">
        <f t="shared" ca="1" si="93"/>
        <v>0</v>
      </c>
      <c r="U1575" s="184"/>
      <c r="V1575" s="277"/>
    </row>
    <row r="1576" spans="1:22" x14ac:dyDescent="0.3">
      <c r="A1576" s="55">
        <f t="shared" si="94"/>
        <v>1558</v>
      </c>
      <c r="B1576" s="23"/>
      <c r="C1576" s="23"/>
      <c r="D1576" s="23"/>
      <c r="E1576" s="35"/>
      <c r="F1576" s="23"/>
      <c r="G1576" s="23"/>
      <c r="H1576" s="23"/>
      <c r="I1576" s="23"/>
      <c r="J1576" s="23"/>
      <c r="K1576" s="23"/>
      <c r="L1576" s="23"/>
      <c r="M1576" s="149"/>
      <c r="N1576" s="24"/>
      <c r="O1576" s="24"/>
      <c r="P1576" s="24"/>
      <c r="Q1576" s="24"/>
      <c r="R1576" s="271"/>
      <c r="S1576" s="182" t="str">
        <f t="shared" ca="1" si="92"/>
        <v/>
      </c>
      <c r="T1576" s="272">
        <f t="shared" ca="1" si="93"/>
        <v>0</v>
      </c>
      <c r="U1576" s="184"/>
      <c r="V1576" s="277"/>
    </row>
    <row r="1577" spans="1:22" x14ac:dyDescent="0.3">
      <c r="A1577" s="55">
        <f t="shared" si="94"/>
        <v>1559</v>
      </c>
      <c r="B1577" s="23"/>
      <c r="C1577" s="23"/>
      <c r="D1577" s="23"/>
      <c r="E1577" s="35"/>
      <c r="F1577" s="23"/>
      <c r="G1577" s="23"/>
      <c r="H1577" s="23"/>
      <c r="I1577" s="23"/>
      <c r="J1577" s="23"/>
      <c r="K1577" s="23"/>
      <c r="L1577" s="23"/>
      <c r="M1577" s="149"/>
      <c r="N1577" s="24"/>
      <c r="O1577" s="24"/>
      <c r="P1577" s="24"/>
      <c r="Q1577" s="24"/>
      <c r="R1577" s="271"/>
      <c r="S1577" s="182" t="str">
        <f t="shared" ca="1" si="92"/>
        <v/>
      </c>
      <c r="T1577" s="272">
        <f t="shared" ca="1" si="93"/>
        <v>0</v>
      </c>
      <c r="U1577" s="184"/>
      <c r="V1577" s="277"/>
    </row>
    <row r="1578" spans="1:22" x14ac:dyDescent="0.3">
      <c r="A1578" s="55">
        <f t="shared" si="94"/>
        <v>1560</v>
      </c>
      <c r="B1578" s="23"/>
      <c r="C1578" s="23"/>
      <c r="D1578" s="23"/>
      <c r="E1578" s="35"/>
      <c r="F1578" s="23"/>
      <c r="G1578" s="23"/>
      <c r="H1578" s="23"/>
      <c r="I1578" s="23"/>
      <c r="J1578" s="23"/>
      <c r="K1578" s="23"/>
      <c r="L1578" s="23"/>
      <c r="M1578" s="149"/>
      <c r="N1578" s="24"/>
      <c r="O1578" s="24"/>
      <c r="P1578" s="24"/>
      <c r="Q1578" s="24"/>
      <c r="R1578" s="271"/>
      <c r="S1578" s="182" t="str">
        <f t="shared" ca="1" si="92"/>
        <v/>
      </c>
      <c r="T1578" s="272">
        <f t="shared" ca="1" si="93"/>
        <v>0</v>
      </c>
      <c r="U1578" s="184"/>
      <c r="V1578" s="277"/>
    </row>
    <row r="1579" spans="1:22" x14ac:dyDescent="0.3">
      <c r="A1579" s="55">
        <f t="shared" si="94"/>
        <v>1561</v>
      </c>
      <c r="B1579" s="23"/>
      <c r="C1579" s="23"/>
      <c r="D1579" s="23"/>
      <c r="E1579" s="35"/>
      <c r="F1579" s="23"/>
      <c r="G1579" s="23"/>
      <c r="H1579" s="23"/>
      <c r="I1579" s="23"/>
      <c r="J1579" s="23"/>
      <c r="K1579" s="23"/>
      <c r="L1579" s="23"/>
      <c r="M1579" s="149"/>
      <c r="N1579" s="24"/>
      <c r="O1579" s="24"/>
      <c r="P1579" s="24"/>
      <c r="Q1579" s="24"/>
      <c r="R1579" s="271"/>
      <c r="S1579" s="182" t="str">
        <f t="shared" ca="1" si="92"/>
        <v/>
      </c>
      <c r="T1579" s="272">
        <f t="shared" ca="1" si="93"/>
        <v>0</v>
      </c>
      <c r="U1579" s="184"/>
      <c r="V1579" s="277"/>
    </row>
    <row r="1580" spans="1:22" x14ac:dyDescent="0.3">
      <c r="A1580" s="55">
        <f t="shared" si="94"/>
        <v>1562</v>
      </c>
      <c r="B1580" s="23"/>
      <c r="C1580" s="23"/>
      <c r="D1580" s="23"/>
      <c r="E1580" s="35"/>
      <c r="F1580" s="23"/>
      <c r="G1580" s="23"/>
      <c r="H1580" s="23"/>
      <c r="I1580" s="23"/>
      <c r="J1580" s="23"/>
      <c r="K1580" s="23"/>
      <c r="L1580" s="23"/>
      <c r="M1580" s="149"/>
      <c r="N1580" s="24"/>
      <c r="O1580" s="24"/>
      <c r="P1580" s="24"/>
      <c r="Q1580" s="24"/>
      <c r="R1580" s="271"/>
      <c r="S1580" s="182" t="str">
        <f t="shared" ca="1" si="92"/>
        <v/>
      </c>
      <c r="T1580" s="272">
        <f t="shared" ca="1" si="93"/>
        <v>0</v>
      </c>
      <c r="U1580" s="184"/>
      <c r="V1580" s="277"/>
    </row>
    <row r="1581" spans="1:22" x14ac:dyDescent="0.3">
      <c r="A1581" s="55">
        <f t="shared" si="94"/>
        <v>1563</v>
      </c>
      <c r="B1581" s="23"/>
      <c r="C1581" s="23"/>
      <c r="D1581" s="23"/>
      <c r="E1581" s="35"/>
      <c r="F1581" s="23"/>
      <c r="G1581" s="23"/>
      <c r="H1581" s="23"/>
      <c r="I1581" s="23"/>
      <c r="J1581" s="23"/>
      <c r="K1581" s="23"/>
      <c r="L1581" s="23"/>
      <c r="M1581" s="149"/>
      <c r="N1581" s="24"/>
      <c r="O1581" s="24"/>
      <c r="P1581" s="24"/>
      <c r="Q1581" s="24"/>
      <c r="R1581" s="271"/>
      <c r="S1581" s="182" t="str">
        <f t="shared" ca="1" si="92"/>
        <v/>
      </c>
      <c r="T1581" s="272">
        <f t="shared" ca="1" si="93"/>
        <v>0</v>
      </c>
      <c r="U1581" s="184"/>
      <c r="V1581" s="277"/>
    </row>
    <row r="1582" spans="1:22" x14ac:dyDescent="0.3">
      <c r="A1582" s="55">
        <f t="shared" si="94"/>
        <v>1564</v>
      </c>
      <c r="B1582" s="23"/>
      <c r="C1582" s="23"/>
      <c r="D1582" s="23"/>
      <c r="E1582" s="35"/>
      <c r="F1582" s="23"/>
      <c r="G1582" s="23"/>
      <c r="H1582" s="23"/>
      <c r="I1582" s="23"/>
      <c r="J1582" s="23"/>
      <c r="K1582" s="23"/>
      <c r="L1582" s="23"/>
      <c r="M1582" s="149"/>
      <c r="N1582" s="24"/>
      <c r="O1582" s="24"/>
      <c r="P1582" s="24"/>
      <c r="Q1582" s="24"/>
      <c r="R1582" s="271"/>
      <c r="S1582" s="182" t="str">
        <f t="shared" ca="1" si="92"/>
        <v/>
      </c>
      <c r="T1582" s="272">
        <f t="shared" ca="1" si="93"/>
        <v>0</v>
      </c>
      <c r="U1582" s="184"/>
      <c r="V1582" s="277"/>
    </row>
    <row r="1583" spans="1:22" x14ac:dyDescent="0.3">
      <c r="A1583" s="55">
        <f t="shared" si="94"/>
        <v>1565</v>
      </c>
      <c r="B1583" s="23"/>
      <c r="C1583" s="23"/>
      <c r="D1583" s="23"/>
      <c r="E1583" s="35"/>
      <c r="F1583" s="23"/>
      <c r="G1583" s="23"/>
      <c r="H1583" s="23"/>
      <c r="I1583" s="23"/>
      <c r="J1583" s="23"/>
      <c r="K1583" s="23"/>
      <c r="L1583" s="23"/>
      <c r="M1583" s="149"/>
      <c r="N1583" s="24"/>
      <c r="O1583" s="24"/>
      <c r="P1583" s="24"/>
      <c r="Q1583" s="24"/>
      <c r="R1583" s="271"/>
      <c r="S1583" s="182" t="str">
        <f t="shared" ca="1" si="92"/>
        <v/>
      </c>
      <c r="T1583" s="272">
        <f t="shared" ca="1" si="93"/>
        <v>0</v>
      </c>
      <c r="U1583" s="184"/>
      <c r="V1583" s="277"/>
    </row>
    <row r="1584" spans="1:22" x14ac:dyDescent="0.3">
      <c r="A1584" s="55">
        <f t="shared" si="94"/>
        <v>1566</v>
      </c>
      <c r="B1584" s="23"/>
      <c r="C1584" s="23"/>
      <c r="D1584" s="23"/>
      <c r="E1584" s="35"/>
      <c r="F1584" s="23"/>
      <c r="G1584" s="23"/>
      <c r="H1584" s="23"/>
      <c r="I1584" s="23"/>
      <c r="J1584" s="23"/>
      <c r="K1584" s="23"/>
      <c r="L1584" s="23"/>
      <c r="M1584" s="149"/>
      <c r="N1584" s="24"/>
      <c r="O1584" s="24"/>
      <c r="P1584" s="24"/>
      <c r="Q1584" s="24"/>
      <c r="R1584" s="271"/>
      <c r="S1584" s="182" t="str">
        <f t="shared" ca="1" si="92"/>
        <v/>
      </c>
      <c r="T1584" s="272">
        <f t="shared" ca="1" si="93"/>
        <v>0</v>
      </c>
      <c r="U1584" s="184"/>
      <c r="V1584" s="277"/>
    </row>
    <row r="1585" spans="1:22" x14ac:dyDescent="0.3">
      <c r="A1585" s="55">
        <f t="shared" si="94"/>
        <v>1567</v>
      </c>
      <c r="B1585" s="23"/>
      <c r="C1585" s="23"/>
      <c r="D1585" s="23"/>
      <c r="E1585" s="35"/>
      <c r="F1585" s="23"/>
      <c r="G1585" s="23"/>
      <c r="H1585" s="23"/>
      <c r="I1585" s="23"/>
      <c r="J1585" s="23"/>
      <c r="K1585" s="23"/>
      <c r="L1585" s="23"/>
      <c r="M1585" s="149"/>
      <c r="N1585" s="24"/>
      <c r="O1585" s="24"/>
      <c r="P1585" s="24"/>
      <c r="Q1585" s="24"/>
      <c r="R1585" s="271"/>
      <c r="S1585" s="182" t="str">
        <f t="shared" ca="1" si="92"/>
        <v/>
      </c>
      <c r="T1585" s="272">
        <f t="shared" ca="1" si="93"/>
        <v>0</v>
      </c>
      <c r="U1585" s="184"/>
      <c r="V1585" s="277"/>
    </row>
    <row r="1586" spans="1:22" x14ac:dyDescent="0.3">
      <c r="A1586" s="55">
        <f t="shared" si="94"/>
        <v>1568</v>
      </c>
      <c r="B1586" s="23"/>
      <c r="C1586" s="23"/>
      <c r="D1586" s="23"/>
      <c r="E1586" s="35"/>
      <c r="F1586" s="23"/>
      <c r="G1586" s="23"/>
      <c r="H1586" s="23"/>
      <c r="I1586" s="23"/>
      <c r="J1586" s="23"/>
      <c r="K1586" s="23"/>
      <c r="L1586" s="23"/>
      <c r="M1586" s="149"/>
      <c r="N1586" s="24"/>
      <c r="O1586" s="24"/>
      <c r="P1586" s="24"/>
      <c r="Q1586" s="24"/>
      <c r="R1586" s="271"/>
      <c r="S1586" s="182" t="str">
        <f t="shared" ca="1" si="92"/>
        <v/>
      </c>
      <c r="T1586" s="272">
        <f t="shared" ca="1" si="93"/>
        <v>0</v>
      </c>
      <c r="U1586" s="184"/>
      <c r="V1586" s="277"/>
    </row>
    <row r="1587" spans="1:22" x14ac:dyDescent="0.3">
      <c r="A1587" s="55">
        <f t="shared" si="94"/>
        <v>1569</v>
      </c>
      <c r="B1587" s="23"/>
      <c r="C1587" s="23"/>
      <c r="D1587" s="23"/>
      <c r="E1587" s="35"/>
      <c r="F1587" s="23"/>
      <c r="G1587" s="23"/>
      <c r="H1587" s="23"/>
      <c r="I1587" s="23"/>
      <c r="J1587" s="23"/>
      <c r="K1587" s="23"/>
      <c r="L1587" s="23"/>
      <c r="M1587" s="149"/>
      <c r="N1587" s="24"/>
      <c r="O1587" s="24"/>
      <c r="P1587" s="24"/>
      <c r="Q1587" s="24"/>
      <c r="R1587" s="271"/>
      <c r="S1587" s="182" t="str">
        <f t="shared" ca="1" si="92"/>
        <v/>
      </c>
      <c r="T1587" s="272">
        <f t="shared" ca="1" si="93"/>
        <v>0</v>
      </c>
      <c r="U1587" s="184"/>
      <c r="V1587" s="277"/>
    </row>
    <row r="1588" spans="1:22" x14ac:dyDescent="0.3">
      <c r="A1588" s="55">
        <f t="shared" si="94"/>
        <v>1570</v>
      </c>
      <c r="B1588" s="23"/>
      <c r="C1588" s="23"/>
      <c r="D1588" s="23"/>
      <c r="E1588" s="35"/>
      <c r="F1588" s="23"/>
      <c r="G1588" s="23"/>
      <c r="H1588" s="23"/>
      <c r="I1588" s="23"/>
      <c r="J1588" s="23"/>
      <c r="K1588" s="23"/>
      <c r="L1588" s="23"/>
      <c r="M1588" s="149"/>
      <c r="N1588" s="24"/>
      <c r="O1588" s="24"/>
      <c r="P1588" s="24"/>
      <c r="Q1588" s="24"/>
      <c r="R1588" s="271"/>
      <c r="S1588" s="182" t="str">
        <f t="shared" ca="1" si="92"/>
        <v/>
      </c>
      <c r="T1588" s="272">
        <f t="shared" ca="1" si="93"/>
        <v>0</v>
      </c>
      <c r="U1588" s="184"/>
      <c r="V1588" s="277"/>
    </row>
    <row r="1589" spans="1:22" x14ac:dyDescent="0.3">
      <c r="A1589" s="55">
        <f t="shared" si="94"/>
        <v>1571</v>
      </c>
      <c r="B1589" s="23"/>
      <c r="C1589" s="23"/>
      <c r="D1589" s="23"/>
      <c r="E1589" s="35"/>
      <c r="F1589" s="23"/>
      <c r="G1589" s="23"/>
      <c r="H1589" s="23"/>
      <c r="I1589" s="23"/>
      <c r="J1589" s="23"/>
      <c r="K1589" s="23"/>
      <c r="L1589" s="23"/>
      <c r="M1589" s="149"/>
      <c r="N1589" s="24"/>
      <c r="O1589" s="24"/>
      <c r="P1589" s="24"/>
      <c r="Q1589" s="24"/>
      <c r="R1589" s="271"/>
      <c r="S1589" s="182" t="str">
        <f t="shared" ca="1" si="92"/>
        <v/>
      </c>
      <c r="T1589" s="272">
        <f t="shared" ca="1" si="93"/>
        <v>0</v>
      </c>
      <c r="U1589" s="184"/>
      <c r="V1589" s="277"/>
    </row>
    <row r="1590" spans="1:22" x14ac:dyDescent="0.3">
      <c r="A1590" s="55">
        <f t="shared" si="94"/>
        <v>1572</v>
      </c>
      <c r="B1590" s="23"/>
      <c r="C1590" s="23"/>
      <c r="D1590" s="23"/>
      <c r="E1590" s="35"/>
      <c r="F1590" s="23"/>
      <c r="G1590" s="23"/>
      <c r="H1590" s="23"/>
      <c r="I1590" s="23"/>
      <c r="J1590" s="23"/>
      <c r="K1590" s="23"/>
      <c r="L1590" s="23"/>
      <c r="M1590" s="149"/>
      <c r="N1590" s="24"/>
      <c r="O1590" s="24"/>
      <c r="P1590" s="24"/>
      <c r="Q1590" s="24"/>
      <c r="R1590" s="271"/>
      <c r="S1590" s="182" t="str">
        <f t="shared" ca="1" si="92"/>
        <v/>
      </c>
      <c r="T1590" s="272">
        <f t="shared" ca="1" si="93"/>
        <v>0</v>
      </c>
      <c r="U1590" s="184"/>
      <c r="V1590" s="277"/>
    </row>
    <row r="1591" spans="1:22" x14ac:dyDescent="0.3">
      <c r="A1591" s="55">
        <f t="shared" si="94"/>
        <v>1573</v>
      </c>
      <c r="B1591" s="23"/>
      <c r="C1591" s="23"/>
      <c r="D1591" s="23"/>
      <c r="E1591" s="35"/>
      <c r="F1591" s="23"/>
      <c r="G1591" s="23"/>
      <c r="H1591" s="23"/>
      <c r="I1591" s="23"/>
      <c r="J1591" s="23"/>
      <c r="K1591" s="23"/>
      <c r="L1591" s="23"/>
      <c r="M1591" s="149"/>
      <c r="N1591" s="24"/>
      <c r="O1591" s="24"/>
      <c r="P1591" s="24"/>
      <c r="Q1591" s="24"/>
      <c r="R1591" s="271"/>
      <c r="S1591" s="182" t="str">
        <f t="shared" ca="1" si="92"/>
        <v/>
      </c>
      <c r="T1591" s="272">
        <f t="shared" ca="1" si="93"/>
        <v>0</v>
      </c>
      <c r="U1591" s="184"/>
      <c r="V1591" s="277"/>
    </row>
    <row r="1592" spans="1:22" x14ac:dyDescent="0.3">
      <c r="A1592" s="55">
        <f t="shared" si="94"/>
        <v>1574</v>
      </c>
      <c r="B1592" s="23"/>
      <c r="C1592" s="23"/>
      <c r="D1592" s="23"/>
      <c r="E1592" s="35"/>
      <c r="F1592" s="23"/>
      <c r="G1592" s="23"/>
      <c r="H1592" s="23"/>
      <c r="I1592" s="23"/>
      <c r="J1592" s="23"/>
      <c r="K1592" s="23"/>
      <c r="L1592" s="23"/>
      <c r="M1592" s="149"/>
      <c r="N1592" s="24"/>
      <c r="O1592" s="24"/>
      <c r="P1592" s="24"/>
      <c r="Q1592" s="24"/>
      <c r="R1592" s="271"/>
      <c r="S1592" s="182" t="str">
        <f t="shared" ca="1" si="92"/>
        <v/>
      </c>
      <c r="T1592" s="272">
        <f t="shared" ca="1" si="93"/>
        <v>0</v>
      </c>
      <c r="U1592" s="184"/>
      <c r="V1592" s="277"/>
    </row>
    <row r="1593" spans="1:22" x14ac:dyDescent="0.3">
      <c r="A1593" s="55">
        <f t="shared" si="94"/>
        <v>1575</v>
      </c>
      <c r="B1593" s="23"/>
      <c r="C1593" s="23"/>
      <c r="D1593" s="23"/>
      <c r="E1593" s="35"/>
      <c r="F1593" s="23"/>
      <c r="G1593" s="23"/>
      <c r="H1593" s="23"/>
      <c r="I1593" s="23"/>
      <c r="J1593" s="23"/>
      <c r="K1593" s="23"/>
      <c r="L1593" s="23"/>
      <c r="M1593" s="149"/>
      <c r="N1593" s="24"/>
      <c r="O1593" s="24"/>
      <c r="P1593" s="24"/>
      <c r="Q1593" s="24"/>
      <c r="R1593" s="271"/>
      <c r="S1593" s="182" t="str">
        <f t="shared" ca="1" si="92"/>
        <v/>
      </c>
      <c r="T1593" s="272">
        <f t="shared" ca="1" si="93"/>
        <v>0</v>
      </c>
      <c r="U1593" s="184"/>
      <c r="V1593" s="277"/>
    </row>
    <row r="1594" spans="1:22" x14ac:dyDescent="0.3">
      <c r="A1594" s="55">
        <f t="shared" si="94"/>
        <v>1576</v>
      </c>
      <c r="B1594" s="23"/>
      <c r="C1594" s="23"/>
      <c r="D1594" s="23"/>
      <c r="E1594" s="35"/>
      <c r="F1594" s="23"/>
      <c r="G1594" s="23"/>
      <c r="H1594" s="23"/>
      <c r="I1594" s="23"/>
      <c r="J1594" s="23"/>
      <c r="K1594" s="23"/>
      <c r="L1594" s="23"/>
      <c r="M1594" s="149"/>
      <c r="N1594" s="24"/>
      <c r="O1594" s="24"/>
      <c r="P1594" s="24"/>
      <c r="Q1594" s="24"/>
      <c r="R1594" s="271"/>
      <c r="S1594" s="182" t="str">
        <f t="shared" ca="1" si="92"/>
        <v/>
      </c>
      <c r="T1594" s="272">
        <f t="shared" ca="1" si="93"/>
        <v>0</v>
      </c>
      <c r="U1594" s="184"/>
      <c r="V1594" s="277"/>
    </row>
    <row r="1595" spans="1:22" x14ac:dyDescent="0.3">
      <c r="A1595" s="55">
        <f t="shared" si="94"/>
        <v>1577</v>
      </c>
      <c r="B1595" s="23"/>
      <c r="C1595" s="23"/>
      <c r="D1595" s="23"/>
      <c r="E1595" s="35"/>
      <c r="F1595" s="23"/>
      <c r="G1595" s="23"/>
      <c r="H1595" s="23"/>
      <c r="I1595" s="23"/>
      <c r="J1595" s="23"/>
      <c r="K1595" s="23"/>
      <c r="L1595" s="23"/>
      <c r="M1595" s="149"/>
      <c r="N1595" s="24"/>
      <c r="O1595" s="24"/>
      <c r="P1595" s="24"/>
      <c r="Q1595" s="24"/>
      <c r="R1595" s="271"/>
      <c r="S1595" s="182" t="str">
        <f t="shared" ca="1" si="92"/>
        <v/>
      </c>
      <c r="T1595" s="272">
        <f t="shared" ca="1" si="93"/>
        <v>0</v>
      </c>
      <c r="U1595" s="184"/>
      <c r="V1595" s="277"/>
    </row>
    <row r="1596" spans="1:22" x14ac:dyDescent="0.3">
      <c r="A1596" s="55">
        <f t="shared" si="94"/>
        <v>1578</v>
      </c>
      <c r="B1596" s="23"/>
      <c r="C1596" s="23"/>
      <c r="D1596" s="23"/>
      <c r="E1596" s="35"/>
      <c r="F1596" s="23"/>
      <c r="G1596" s="23"/>
      <c r="H1596" s="23"/>
      <c r="I1596" s="23"/>
      <c r="J1596" s="23"/>
      <c r="K1596" s="23"/>
      <c r="L1596" s="23"/>
      <c r="M1596" s="149"/>
      <c r="N1596" s="24"/>
      <c r="O1596" s="24"/>
      <c r="P1596" s="24"/>
      <c r="Q1596" s="24"/>
      <c r="R1596" s="271"/>
      <c r="S1596" s="182" t="str">
        <f t="shared" ca="1" si="92"/>
        <v/>
      </c>
      <c r="T1596" s="272">
        <f t="shared" ca="1" si="93"/>
        <v>0</v>
      </c>
      <c r="U1596" s="184"/>
      <c r="V1596" s="277"/>
    </row>
    <row r="1597" spans="1:22" x14ac:dyDescent="0.3">
      <c r="A1597" s="55">
        <f t="shared" si="94"/>
        <v>1579</v>
      </c>
      <c r="B1597" s="23"/>
      <c r="C1597" s="23"/>
      <c r="D1597" s="23"/>
      <c r="E1597" s="35"/>
      <c r="F1597" s="23"/>
      <c r="G1597" s="23"/>
      <c r="H1597" s="23"/>
      <c r="I1597" s="23"/>
      <c r="J1597" s="23"/>
      <c r="K1597" s="23"/>
      <c r="L1597" s="23"/>
      <c r="M1597" s="149"/>
      <c r="N1597" s="24"/>
      <c r="O1597" s="24"/>
      <c r="P1597" s="24"/>
      <c r="Q1597" s="24"/>
      <c r="R1597" s="271"/>
      <c r="S1597" s="182" t="str">
        <f t="shared" ca="1" si="92"/>
        <v/>
      </c>
      <c r="T1597" s="272">
        <f t="shared" ca="1" si="93"/>
        <v>0</v>
      </c>
      <c r="U1597" s="184"/>
      <c r="V1597" s="277"/>
    </row>
    <row r="1598" spans="1:22" x14ac:dyDescent="0.3">
      <c r="A1598" s="55">
        <f t="shared" si="94"/>
        <v>1580</v>
      </c>
      <c r="B1598" s="23"/>
      <c r="C1598" s="23"/>
      <c r="D1598" s="23"/>
      <c r="E1598" s="35"/>
      <c r="F1598" s="23"/>
      <c r="G1598" s="23"/>
      <c r="H1598" s="23"/>
      <c r="I1598" s="23"/>
      <c r="J1598" s="23"/>
      <c r="K1598" s="23"/>
      <c r="L1598" s="23"/>
      <c r="M1598" s="149"/>
      <c r="N1598" s="24"/>
      <c r="O1598" s="24"/>
      <c r="P1598" s="24"/>
      <c r="Q1598" s="24"/>
      <c r="R1598" s="271"/>
      <c r="S1598" s="182" t="str">
        <f t="shared" ca="1" si="92"/>
        <v/>
      </c>
      <c r="T1598" s="272">
        <f t="shared" ca="1" si="93"/>
        <v>0</v>
      </c>
      <c r="U1598" s="184"/>
      <c r="V1598" s="277"/>
    </row>
    <row r="1599" spans="1:22" x14ac:dyDescent="0.3">
      <c r="A1599" s="55">
        <f t="shared" si="94"/>
        <v>1581</v>
      </c>
      <c r="B1599" s="23"/>
      <c r="C1599" s="23"/>
      <c r="D1599" s="23"/>
      <c r="E1599" s="35"/>
      <c r="F1599" s="23"/>
      <c r="G1599" s="23"/>
      <c r="H1599" s="23"/>
      <c r="I1599" s="23"/>
      <c r="J1599" s="23"/>
      <c r="K1599" s="23"/>
      <c r="L1599" s="23"/>
      <c r="M1599" s="149"/>
      <c r="N1599" s="24"/>
      <c r="O1599" s="24"/>
      <c r="P1599" s="24"/>
      <c r="Q1599" s="24"/>
      <c r="R1599" s="271"/>
      <c r="S1599" s="182" t="str">
        <f t="shared" ca="1" si="92"/>
        <v/>
      </c>
      <c r="T1599" s="272">
        <f t="shared" ca="1" si="93"/>
        <v>0</v>
      </c>
      <c r="U1599" s="184"/>
      <c r="V1599" s="277"/>
    </row>
    <row r="1600" spans="1:22" x14ac:dyDescent="0.3">
      <c r="A1600" s="55">
        <f t="shared" si="94"/>
        <v>1582</v>
      </c>
      <c r="B1600" s="23"/>
      <c r="C1600" s="23"/>
      <c r="D1600" s="23"/>
      <c r="E1600" s="35"/>
      <c r="F1600" s="23"/>
      <c r="G1600" s="23"/>
      <c r="H1600" s="23"/>
      <c r="I1600" s="23"/>
      <c r="J1600" s="23"/>
      <c r="K1600" s="23"/>
      <c r="L1600" s="23"/>
      <c r="M1600" s="149"/>
      <c r="N1600" s="24"/>
      <c r="O1600" s="24"/>
      <c r="P1600" s="24"/>
      <c r="Q1600" s="24"/>
      <c r="R1600" s="271"/>
      <c r="S1600" s="182" t="str">
        <f t="shared" ca="1" si="92"/>
        <v/>
      </c>
      <c r="T1600" s="272">
        <f t="shared" ca="1" si="93"/>
        <v>0</v>
      </c>
      <c r="U1600" s="184"/>
      <c r="V1600" s="277"/>
    </row>
    <row r="1601" spans="1:22" x14ac:dyDescent="0.3">
      <c r="A1601" s="55">
        <f t="shared" si="94"/>
        <v>1583</v>
      </c>
      <c r="B1601" s="23"/>
      <c r="C1601" s="23"/>
      <c r="D1601" s="23"/>
      <c r="E1601" s="35"/>
      <c r="F1601" s="23"/>
      <c r="G1601" s="23"/>
      <c r="H1601" s="23"/>
      <c r="I1601" s="23"/>
      <c r="J1601" s="23"/>
      <c r="K1601" s="23"/>
      <c r="L1601" s="23"/>
      <c r="M1601" s="149"/>
      <c r="N1601" s="24"/>
      <c r="O1601" s="24"/>
      <c r="P1601" s="24"/>
      <c r="Q1601" s="24"/>
      <c r="R1601" s="271"/>
      <c r="S1601" s="182" t="str">
        <f t="shared" ca="1" si="92"/>
        <v/>
      </c>
      <c r="T1601" s="272">
        <f t="shared" ca="1" si="93"/>
        <v>0</v>
      </c>
      <c r="U1601" s="184"/>
      <c r="V1601" s="277"/>
    </row>
    <row r="1602" spans="1:22" x14ac:dyDescent="0.3">
      <c r="A1602" s="55">
        <f t="shared" si="94"/>
        <v>1584</v>
      </c>
      <c r="B1602" s="23"/>
      <c r="C1602" s="23"/>
      <c r="D1602" s="23"/>
      <c r="E1602" s="35"/>
      <c r="F1602" s="23"/>
      <c r="G1602" s="23"/>
      <c r="H1602" s="23"/>
      <c r="I1602" s="23"/>
      <c r="J1602" s="23"/>
      <c r="K1602" s="23"/>
      <c r="L1602" s="23"/>
      <c r="M1602" s="149"/>
      <c r="N1602" s="24"/>
      <c r="O1602" s="24"/>
      <c r="P1602" s="24"/>
      <c r="Q1602" s="24"/>
      <c r="R1602" s="271"/>
      <c r="S1602" s="182" t="str">
        <f t="shared" ca="1" si="92"/>
        <v/>
      </c>
      <c r="T1602" s="272">
        <f t="shared" ca="1" si="93"/>
        <v>0</v>
      </c>
      <c r="U1602" s="184"/>
      <c r="V1602" s="277"/>
    </row>
    <row r="1603" spans="1:22" x14ac:dyDescent="0.3">
      <c r="A1603" s="55">
        <f t="shared" si="94"/>
        <v>1585</v>
      </c>
      <c r="B1603" s="23"/>
      <c r="C1603" s="23"/>
      <c r="D1603" s="23"/>
      <c r="E1603" s="35"/>
      <c r="F1603" s="23"/>
      <c r="G1603" s="23"/>
      <c r="H1603" s="23"/>
      <c r="I1603" s="23"/>
      <c r="J1603" s="23"/>
      <c r="K1603" s="23"/>
      <c r="L1603" s="23"/>
      <c r="M1603" s="149"/>
      <c r="N1603" s="24"/>
      <c r="O1603" s="24"/>
      <c r="P1603" s="24"/>
      <c r="Q1603" s="24"/>
      <c r="R1603" s="271"/>
      <c r="S1603" s="182" t="str">
        <f t="shared" ca="1" si="92"/>
        <v/>
      </c>
      <c r="T1603" s="272">
        <f t="shared" ca="1" si="93"/>
        <v>0</v>
      </c>
      <c r="U1603" s="184"/>
      <c r="V1603" s="277"/>
    </row>
    <row r="1604" spans="1:22" x14ac:dyDescent="0.3">
      <c r="A1604" s="55">
        <f t="shared" si="94"/>
        <v>1586</v>
      </c>
      <c r="B1604" s="23"/>
      <c r="C1604" s="23"/>
      <c r="D1604" s="23"/>
      <c r="E1604" s="35"/>
      <c r="F1604" s="23"/>
      <c r="G1604" s="23"/>
      <c r="H1604" s="23"/>
      <c r="I1604" s="23"/>
      <c r="J1604" s="23"/>
      <c r="K1604" s="23"/>
      <c r="L1604" s="23"/>
      <c r="M1604" s="149"/>
      <c r="N1604" s="24"/>
      <c r="O1604" s="24"/>
      <c r="P1604" s="24"/>
      <c r="Q1604" s="24"/>
      <c r="R1604" s="271"/>
      <c r="S1604" s="182" t="str">
        <f t="shared" ca="1" si="92"/>
        <v/>
      </c>
      <c r="T1604" s="272">
        <f t="shared" ca="1" si="93"/>
        <v>0</v>
      </c>
      <c r="U1604" s="184"/>
      <c r="V1604" s="277"/>
    </row>
    <row r="1605" spans="1:22" x14ac:dyDescent="0.3">
      <c r="A1605" s="55">
        <f t="shared" si="94"/>
        <v>1587</v>
      </c>
      <c r="B1605" s="23"/>
      <c r="C1605" s="23"/>
      <c r="D1605" s="23"/>
      <c r="E1605" s="35"/>
      <c r="F1605" s="23"/>
      <c r="G1605" s="23"/>
      <c r="H1605" s="23"/>
      <c r="I1605" s="23"/>
      <c r="J1605" s="23"/>
      <c r="K1605" s="23"/>
      <c r="L1605" s="23"/>
      <c r="M1605" s="149"/>
      <c r="N1605" s="24"/>
      <c r="O1605" s="24"/>
      <c r="P1605" s="24"/>
      <c r="Q1605" s="24"/>
      <c r="R1605" s="271"/>
      <c r="S1605" s="182" t="str">
        <f t="shared" ca="1" si="92"/>
        <v/>
      </c>
      <c r="T1605" s="272">
        <f t="shared" ca="1" si="93"/>
        <v>0</v>
      </c>
      <c r="U1605" s="184"/>
      <c r="V1605" s="277"/>
    </row>
    <row r="1606" spans="1:22" x14ac:dyDescent="0.3">
      <c r="A1606" s="55">
        <f t="shared" si="94"/>
        <v>1588</v>
      </c>
      <c r="B1606" s="23"/>
      <c r="C1606" s="23"/>
      <c r="D1606" s="23"/>
      <c r="E1606" s="35"/>
      <c r="F1606" s="23"/>
      <c r="G1606" s="23"/>
      <c r="H1606" s="23"/>
      <c r="I1606" s="23"/>
      <c r="J1606" s="23"/>
      <c r="K1606" s="23"/>
      <c r="L1606" s="23"/>
      <c r="M1606" s="149"/>
      <c r="N1606" s="24"/>
      <c r="O1606" s="24"/>
      <c r="P1606" s="24"/>
      <c r="Q1606" s="24"/>
      <c r="R1606" s="271"/>
      <c r="S1606" s="182" t="str">
        <f t="shared" ca="1" si="92"/>
        <v/>
      </c>
      <c r="T1606" s="272">
        <f t="shared" ca="1" si="93"/>
        <v>0</v>
      </c>
      <c r="U1606" s="184"/>
      <c r="V1606" s="277"/>
    </row>
    <row r="1607" spans="1:22" x14ac:dyDescent="0.3">
      <c r="A1607" s="55">
        <f t="shared" si="94"/>
        <v>1589</v>
      </c>
      <c r="B1607" s="23"/>
      <c r="C1607" s="23"/>
      <c r="D1607" s="23"/>
      <c r="E1607" s="35"/>
      <c r="F1607" s="23"/>
      <c r="G1607" s="23"/>
      <c r="H1607" s="23"/>
      <c r="I1607" s="23"/>
      <c r="J1607" s="23"/>
      <c r="K1607" s="23"/>
      <c r="L1607" s="23"/>
      <c r="M1607" s="149"/>
      <c r="N1607" s="24"/>
      <c r="O1607" s="24"/>
      <c r="P1607" s="24"/>
      <c r="Q1607" s="24"/>
      <c r="R1607" s="271"/>
      <c r="S1607" s="182" t="str">
        <f t="shared" ca="1" si="92"/>
        <v/>
      </c>
      <c r="T1607" s="272">
        <f t="shared" ca="1" si="93"/>
        <v>0</v>
      </c>
      <c r="U1607" s="184"/>
      <c r="V1607" s="277"/>
    </row>
    <row r="1608" spans="1:22" x14ac:dyDescent="0.3">
      <c r="A1608" s="55">
        <f t="shared" si="94"/>
        <v>1590</v>
      </c>
      <c r="B1608" s="23"/>
      <c r="C1608" s="23"/>
      <c r="D1608" s="23"/>
      <c r="E1608" s="35"/>
      <c r="F1608" s="23"/>
      <c r="G1608" s="23"/>
      <c r="H1608" s="23"/>
      <c r="I1608" s="23"/>
      <c r="J1608" s="23"/>
      <c r="K1608" s="23"/>
      <c r="L1608" s="23"/>
      <c r="M1608" s="149"/>
      <c r="N1608" s="24"/>
      <c r="O1608" s="24"/>
      <c r="P1608" s="24"/>
      <c r="Q1608" s="24"/>
      <c r="R1608" s="271"/>
      <c r="S1608" s="182" t="str">
        <f t="shared" ca="1" si="92"/>
        <v/>
      </c>
      <c r="T1608" s="272">
        <f t="shared" ca="1" si="93"/>
        <v>0</v>
      </c>
      <c r="U1608" s="184"/>
      <c r="V1608" s="277"/>
    </row>
    <row r="1609" spans="1:22" x14ac:dyDescent="0.3">
      <c r="A1609" s="55">
        <f t="shared" si="94"/>
        <v>1591</v>
      </c>
      <c r="B1609" s="23"/>
      <c r="C1609" s="23"/>
      <c r="D1609" s="23"/>
      <c r="E1609" s="35"/>
      <c r="F1609" s="23"/>
      <c r="G1609" s="23"/>
      <c r="H1609" s="23"/>
      <c r="I1609" s="23"/>
      <c r="J1609" s="23"/>
      <c r="K1609" s="23"/>
      <c r="L1609" s="23"/>
      <c r="M1609" s="149"/>
      <c r="N1609" s="24"/>
      <c r="O1609" s="24"/>
      <c r="P1609" s="24"/>
      <c r="Q1609" s="24"/>
      <c r="R1609" s="271"/>
      <c r="S1609" s="182" t="str">
        <f t="shared" ca="1" si="92"/>
        <v/>
      </c>
      <c r="T1609" s="272">
        <f t="shared" ca="1" si="93"/>
        <v>0</v>
      </c>
      <c r="U1609" s="184"/>
      <c r="V1609" s="277"/>
    </row>
    <row r="1610" spans="1:22" x14ac:dyDescent="0.3">
      <c r="A1610" s="55">
        <f t="shared" si="94"/>
        <v>1592</v>
      </c>
      <c r="B1610" s="23"/>
      <c r="C1610" s="23"/>
      <c r="D1610" s="23"/>
      <c r="E1610" s="35"/>
      <c r="F1610" s="23"/>
      <c r="G1610" s="23"/>
      <c r="H1610" s="23"/>
      <c r="I1610" s="23"/>
      <c r="J1610" s="23"/>
      <c r="K1610" s="23"/>
      <c r="L1610" s="23"/>
      <c r="M1610" s="149"/>
      <c r="N1610" s="24"/>
      <c r="O1610" s="24"/>
      <c r="P1610" s="24"/>
      <c r="Q1610" s="24"/>
      <c r="R1610" s="271"/>
      <c r="S1610" s="182" t="str">
        <f t="shared" ca="1" si="92"/>
        <v/>
      </c>
      <c r="T1610" s="272">
        <f t="shared" ca="1" si="93"/>
        <v>0</v>
      </c>
      <c r="U1610" s="184"/>
      <c r="V1610" s="277"/>
    </row>
    <row r="1611" spans="1:22" x14ac:dyDescent="0.3">
      <c r="A1611" s="55">
        <f t="shared" si="94"/>
        <v>1593</v>
      </c>
      <c r="B1611" s="23"/>
      <c r="C1611" s="23"/>
      <c r="D1611" s="23"/>
      <c r="E1611" s="35"/>
      <c r="F1611" s="23"/>
      <c r="G1611" s="23"/>
      <c r="H1611" s="23"/>
      <c r="I1611" s="23"/>
      <c r="J1611" s="23"/>
      <c r="K1611" s="23"/>
      <c r="L1611" s="23"/>
      <c r="M1611" s="149"/>
      <c r="N1611" s="24"/>
      <c r="O1611" s="24"/>
      <c r="P1611" s="24"/>
      <c r="Q1611" s="24"/>
      <c r="R1611" s="271"/>
      <c r="S1611" s="182" t="str">
        <f t="shared" ca="1" si="92"/>
        <v/>
      </c>
      <c r="T1611" s="272">
        <f t="shared" ca="1" si="93"/>
        <v>0</v>
      </c>
      <c r="U1611" s="184"/>
      <c r="V1611" s="277"/>
    </row>
    <row r="1612" spans="1:22" x14ac:dyDescent="0.3">
      <c r="A1612" s="55">
        <f t="shared" si="94"/>
        <v>1594</v>
      </c>
      <c r="B1612" s="23"/>
      <c r="C1612" s="23"/>
      <c r="D1612" s="23"/>
      <c r="E1612" s="35"/>
      <c r="F1612" s="23"/>
      <c r="G1612" s="23"/>
      <c r="H1612" s="23"/>
      <c r="I1612" s="23"/>
      <c r="J1612" s="23"/>
      <c r="K1612" s="23"/>
      <c r="L1612" s="23"/>
      <c r="M1612" s="149"/>
      <c r="N1612" s="24"/>
      <c r="O1612" s="24"/>
      <c r="P1612" s="24"/>
      <c r="Q1612" s="24"/>
      <c r="R1612" s="271"/>
      <c r="S1612" s="182" t="str">
        <f t="shared" ca="1" si="92"/>
        <v/>
      </c>
      <c r="T1612" s="272">
        <f t="shared" ca="1" si="93"/>
        <v>0</v>
      </c>
      <c r="U1612" s="184"/>
      <c r="V1612" s="277"/>
    </row>
    <row r="1613" spans="1:22" x14ac:dyDescent="0.3">
      <c r="A1613" s="55">
        <f t="shared" si="94"/>
        <v>1595</v>
      </c>
      <c r="B1613" s="23"/>
      <c r="C1613" s="23"/>
      <c r="D1613" s="23"/>
      <c r="E1613" s="35"/>
      <c r="F1613" s="23"/>
      <c r="G1613" s="23"/>
      <c r="H1613" s="23"/>
      <c r="I1613" s="23"/>
      <c r="J1613" s="23"/>
      <c r="K1613" s="23"/>
      <c r="L1613" s="23"/>
      <c r="M1613" s="149"/>
      <c r="N1613" s="24"/>
      <c r="O1613" s="24"/>
      <c r="P1613" s="24"/>
      <c r="Q1613" s="24"/>
      <c r="R1613" s="271"/>
      <c r="S1613" s="182" t="str">
        <f t="shared" ca="1" si="92"/>
        <v/>
      </c>
      <c r="T1613" s="272">
        <f t="shared" ca="1" si="93"/>
        <v>0</v>
      </c>
      <c r="U1613" s="184"/>
      <c r="V1613" s="277"/>
    </row>
    <row r="1614" spans="1:22" x14ac:dyDescent="0.3">
      <c r="A1614" s="55">
        <f t="shared" si="94"/>
        <v>1596</v>
      </c>
      <c r="B1614" s="23"/>
      <c r="C1614" s="23"/>
      <c r="D1614" s="23"/>
      <c r="E1614" s="35"/>
      <c r="F1614" s="23"/>
      <c r="G1614" s="23"/>
      <c r="H1614" s="23"/>
      <c r="I1614" s="23"/>
      <c r="J1614" s="23"/>
      <c r="K1614" s="23"/>
      <c r="L1614" s="23"/>
      <c r="M1614" s="149"/>
      <c r="N1614" s="24"/>
      <c r="O1614" s="24"/>
      <c r="P1614" s="24"/>
      <c r="Q1614" s="24"/>
      <c r="R1614" s="271"/>
      <c r="S1614" s="182" t="str">
        <f t="shared" ca="1" si="92"/>
        <v/>
      </c>
      <c r="T1614" s="272">
        <f t="shared" ca="1" si="93"/>
        <v>0</v>
      </c>
      <c r="U1614" s="184"/>
      <c r="V1614" s="277"/>
    </row>
    <row r="1615" spans="1:22" x14ac:dyDescent="0.3">
      <c r="A1615" s="55">
        <f t="shared" si="94"/>
        <v>1597</v>
      </c>
      <c r="B1615" s="23"/>
      <c r="C1615" s="23"/>
      <c r="D1615" s="23"/>
      <c r="E1615" s="35"/>
      <c r="F1615" s="23"/>
      <c r="G1615" s="23"/>
      <c r="H1615" s="23"/>
      <c r="I1615" s="23"/>
      <c r="J1615" s="23"/>
      <c r="K1615" s="23"/>
      <c r="L1615" s="23"/>
      <c r="M1615" s="149"/>
      <c r="N1615" s="24"/>
      <c r="O1615" s="24"/>
      <c r="P1615" s="24"/>
      <c r="Q1615" s="24"/>
      <c r="R1615" s="271"/>
      <c r="S1615" s="182" t="str">
        <f t="shared" ca="1" si="92"/>
        <v/>
      </c>
      <c r="T1615" s="272">
        <f t="shared" ca="1" si="93"/>
        <v>0</v>
      </c>
      <c r="U1615" s="184"/>
      <c r="V1615" s="277"/>
    </row>
    <row r="1616" spans="1:22" x14ac:dyDescent="0.3">
      <c r="A1616" s="55">
        <f t="shared" si="94"/>
        <v>1598</v>
      </c>
      <c r="B1616" s="23"/>
      <c r="C1616" s="23"/>
      <c r="D1616" s="23"/>
      <c r="E1616" s="35"/>
      <c r="F1616" s="23"/>
      <c r="G1616" s="23"/>
      <c r="H1616" s="23"/>
      <c r="I1616" s="23"/>
      <c r="J1616" s="23"/>
      <c r="K1616" s="23"/>
      <c r="L1616" s="23"/>
      <c r="M1616" s="149"/>
      <c r="N1616" s="24"/>
      <c r="O1616" s="24"/>
      <c r="P1616" s="24"/>
      <c r="Q1616" s="24"/>
      <c r="R1616" s="271"/>
      <c r="S1616" s="182" t="str">
        <f t="shared" ca="1" si="92"/>
        <v/>
      </c>
      <c r="T1616" s="272">
        <f t="shared" ca="1" si="93"/>
        <v>0</v>
      </c>
      <c r="U1616" s="184"/>
      <c r="V1616" s="277"/>
    </row>
    <row r="1617" spans="1:22" x14ac:dyDescent="0.3">
      <c r="A1617" s="55">
        <f t="shared" si="94"/>
        <v>1599</v>
      </c>
      <c r="B1617" s="23"/>
      <c r="C1617" s="23"/>
      <c r="D1617" s="23"/>
      <c r="E1617" s="35"/>
      <c r="F1617" s="23"/>
      <c r="G1617" s="23"/>
      <c r="H1617" s="23"/>
      <c r="I1617" s="23"/>
      <c r="J1617" s="23"/>
      <c r="K1617" s="23"/>
      <c r="L1617" s="23"/>
      <c r="M1617" s="149"/>
      <c r="N1617" s="24"/>
      <c r="O1617" s="24"/>
      <c r="P1617" s="24"/>
      <c r="Q1617" s="24"/>
      <c r="R1617" s="271"/>
      <c r="S1617" s="182" t="str">
        <f t="shared" ca="1" si="92"/>
        <v/>
      </c>
      <c r="T1617" s="272">
        <f t="shared" ca="1" si="93"/>
        <v>0</v>
      </c>
      <c r="U1617" s="184"/>
      <c r="V1617" s="277"/>
    </row>
    <row r="1618" spans="1:22" x14ac:dyDescent="0.3">
      <c r="A1618" s="55">
        <f t="shared" si="94"/>
        <v>1600</v>
      </c>
      <c r="B1618" s="23"/>
      <c r="C1618" s="23"/>
      <c r="D1618" s="23"/>
      <c r="E1618" s="35"/>
      <c r="F1618" s="23"/>
      <c r="G1618" s="23"/>
      <c r="H1618" s="23"/>
      <c r="I1618" s="23"/>
      <c r="J1618" s="23"/>
      <c r="K1618" s="23"/>
      <c r="L1618" s="23"/>
      <c r="M1618" s="149"/>
      <c r="N1618" s="24"/>
      <c r="O1618" s="24"/>
      <c r="P1618" s="24"/>
      <c r="Q1618" s="24"/>
      <c r="R1618" s="271"/>
      <c r="S1618" s="182" t="str">
        <f t="shared" ca="1" si="92"/>
        <v/>
      </c>
      <c r="T1618" s="272">
        <f t="shared" ca="1" si="93"/>
        <v>0</v>
      </c>
      <c r="U1618" s="184"/>
      <c r="V1618" s="277"/>
    </row>
    <row r="1619" spans="1:22" x14ac:dyDescent="0.3">
      <c r="A1619" s="55">
        <f t="shared" si="94"/>
        <v>1601</v>
      </c>
      <c r="B1619" s="23"/>
      <c r="C1619" s="23"/>
      <c r="D1619" s="23"/>
      <c r="E1619" s="35"/>
      <c r="F1619" s="23"/>
      <c r="G1619" s="23"/>
      <c r="H1619" s="23"/>
      <c r="I1619" s="23"/>
      <c r="J1619" s="23"/>
      <c r="K1619" s="23"/>
      <c r="L1619" s="23"/>
      <c r="M1619" s="149"/>
      <c r="N1619" s="24"/>
      <c r="O1619" s="24"/>
      <c r="P1619" s="24"/>
      <c r="Q1619" s="24"/>
      <c r="R1619" s="271"/>
      <c r="S1619" s="182" t="str">
        <f t="shared" ref="S1619:S1682" ca="1" si="95">IF(AND(T1619&gt;14,T1619&lt;35,OR($G1619="African",$G1619="Coloured",$G1619="Indian")),"Yes","")</f>
        <v/>
      </c>
      <c r="T1619" s="272">
        <f t="shared" ca="1" si="93"/>
        <v>0</v>
      </c>
      <c r="U1619" s="184"/>
      <c r="V1619" s="277"/>
    </row>
    <row r="1620" spans="1:22" x14ac:dyDescent="0.3">
      <c r="A1620" s="55">
        <f t="shared" si="94"/>
        <v>1602</v>
      </c>
      <c r="B1620" s="23"/>
      <c r="C1620" s="23"/>
      <c r="D1620" s="23"/>
      <c r="E1620" s="35"/>
      <c r="F1620" s="23"/>
      <c r="G1620" s="23"/>
      <c r="H1620" s="23"/>
      <c r="I1620" s="23"/>
      <c r="J1620" s="23"/>
      <c r="K1620" s="23"/>
      <c r="L1620" s="23"/>
      <c r="M1620" s="149"/>
      <c r="N1620" s="24"/>
      <c r="O1620" s="24"/>
      <c r="P1620" s="24"/>
      <c r="Q1620" s="24"/>
      <c r="R1620" s="271"/>
      <c r="S1620" s="182" t="str">
        <f t="shared" ca="1" si="95"/>
        <v/>
      </c>
      <c r="T1620" s="272">
        <f t="shared" ref="T1620:T1683" ca="1" si="96">IFERROR(((NOW()-DATE(U1620&amp;LEFT($E1620,2),MID($E1620,3,2),MID($E1620,5,2)))/365),0)</f>
        <v>0</v>
      </c>
      <c r="U1620" s="184"/>
      <c r="V1620" s="277"/>
    </row>
    <row r="1621" spans="1:22" x14ac:dyDescent="0.3">
      <c r="A1621" s="55">
        <f t="shared" ref="A1621:A1684" si="97">A1620+1</f>
        <v>1603</v>
      </c>
      <c r="B1621" s="23"/>
      <c r="C1621" s="23"/>
      <c r="D1621" s="23"/>
      <c r="E1621" s="35"/>
      <c r="F1621" s="23"/>
      <c r="G1621" s="23"/>
      <c r="H1621" s="23"/>
      <c r="I1621" s="23"/>
      <c r="J1621" s="23"/>
      <c r="K1621" s="23"/>
      <c r="L1621" s="23"/>
      <c r="M1621" s="149"/>
      <c r="N1621" s="24"/>
      <c r="O1621" s="24"/>
      <c r="P1621" s="24"/>
      <c r="Q1621" s="24"/>
      <c r="R1621" s="271"/>
      <c r="S1621" s="182" t="str">
        <f t="shared" ca="1" si="95"/>
        <v/>
      </c>
      <c r="T1621" s="272">
        <f t="shared" ca="1" si="96"/>
        <v>0</v>
      </c>
      <c r="U1621" s="184"/>
      <c r="V1621" s="277"/>
    </row>
    <row r="1622" spans="1:22" x14ac:dyDescent="0.3">
      <c r="A1622" s="55">
        <f t="shared" si="97"/>
        <v>1604</v>
      </c>
      <c r="B1622" s="23"/>
      <c r="C1622" s="23"/>
      <c r="D1622" s="23"/>
      <c r="E1622" s="35"/>
      <c r="F1622" s="23"/>
      <c r="G1622" s="23"/>
      <c r="H1622" s="23"/>
      <c r="I1622" s="23"/>
      <c r="J1622" s="23"/>
      <c r="K1622" s="23"/>
      <c r="L1622" s="23"/>
      <c r="M1622" s="149"/>
      <c r="N1622" s="24"/>
      <c r="O1622" s="24"/>
      <c r="P1622" s="24"/>
      <c r="Q1622" s="24"/>
      <c r="R1622" s="271"/>
      <c r="S1622" s="182" t="str">
        <f t="shared" ca="1" si="95"/>
        <v/>
      </c>
      <c r="T1622" s="272">
        <f t="shared" ca="1" si="96"/>
        <v>0</v>
      </c>
      <c r="U1622" s="184"/>
      <c r="V1622" s="277"/>
    </row>
    <row r="1623" spans="1:22" x14ac:dyDescent="0.3">
      <c r="A1623" s="55">
        <f t="shared" si="97"/>
        <v>1605</v>
      </c>
      <c r="B1623" s="23"/>
      <c r="C1623" s="23"/>
      <c r="D1623" s="23"/>
      <c r="E1623" s="35"/>
      <c r="F1623" s="23"/>
      <c r="G1623" s="23"/>
      <c r="H1623" s="23"/>
      <c r="I1623" s="23"/>
      <c r="J1623" s="23"/>
      <c r="K1623" s="23"/>
      <c r="L1623" s="23"/>
      <c r="M1623" s="149"/>
      <c r="N1623" s="24"/>
      <c r="O1623" s="24"/>
      <c r="P1623" s="24"/>
      <c r="Q1623" s="24"/>
      <c r="R1623" s="271"/>
      <c r="S1623" s="182" t="str">
        <f t="shared" ca="1" si="95"/>
        <v/>
      </c>
      <c r="T1623" s="272">
        <f t="shared" ca="1" si="96"/>
        <v>0</v>
      </c>
      <c r="U1623" s="184"/>
      <c r="V1623" s="277"/>
    </row>
    <row r="1624" spans="1:22" x14ac:dyDescent="0.3">
      <c r="A1624" s="55">
        <f t="shared" si="97"/>
        <v>1606</v>
      </c>
      <c r="B1624" s="23"/>
      <c r="C1624" s="23"/>
      <c r="D1624" s="23"/>
      <c r="E1624" s="35"/>
      <c r="F1624" s="23"/>
      <c r="G1624" s="23"/>
      <c r="H1624" s="23"/>
      <c r="I1624" s="23"/>
      <c r="J1624" s="23"/>
      <c r="K1624" s="23"/>
      <c r="L1624" s="23"/>
      <c r="M1624" s="149"/>
      <c r="N1624" s="24"/>
      <c r="O1624" s="24"/>
      <c r="P1624" s="24"/>
      <c r="Q1624" s="24"/>
      <c r="R1624" s="271"/>
      <c r="S1624" s="182" t="str">
        <f t="shared" ca="1" si="95"/>
        <v/>
      </c>
      <c r="T1624" s="272">
        <f t="shared" ca="1" si="96"/>
        <v>0</v>
      </c>
      <c r="U1624" s="184"/>
      <c r="V1624" s="277"/>
    </row>
    <row r="1625" spans="1:22" x14ac:dyDescent="0.3">
      <c r="A1625" s="55">
        <f t="shared" si="97"/>
        <v>1607</v>
      </c>
      <c r="B1625" s="23"/>
      <c r="C1625" s="23"/>
      <c r="D1625" s="23"/>
      <c r="E1625" s="35"/>
      <c r="F1625" s="23"/>
      <c r="G1625" s="23"/>
      <c r="H1625" s="23"/>
      <c r="I1625" s="23"/>
      <c r="J1625" s="23"/>
      <c r="K1625" s="23"/>
      <c r="L1625" s="23"/>
      <c r="M1625" s="149"/>
      <c r="N1625" s="24"/>
      <c r="O1625" s="24"/>
      <c r="P1625" s="24"/>
      <c r="Q1625" s="24"/>
      <c r="R1625" s="271"/>
      <c r="S1625" s="182" t="str">
        <f t="shared" ca="1" si="95"/>
        <v/>
      </c>
      <c r="T1625" s="272">
        <f t="shared" ca="1" si="96"/>
        <v>0</v>
      </c>
      <c r="U1625" s="184"/>
      <c r="V1625" s="277"/>
    </row>
    <row r="1626" spans="1:22" x14ac:dyDescent="0.3">
      <c r="A1626" s="55">
        <f t="shared" si="97"/>
        <v>1608</v>
      </c>
      <c r="B1626" s="23"/>
      <c r="C1626" s="23"/>
      <c r="D1626" s="23"/>
      <c r="E1626" s="35"/>
      <c r="F1626" s="23"/>
      <c r="G1626" s="23"/>
      <c r="H1626" s="23"/>
      <c r="I1626" s="23"/>
      <c r="J1626" s="23"/>
      <c r="K1626" s="23"/>
      <c r="L1626" s="23"/>
      <c r="M1626" s="149"/>
      <c r="N1626" s="24"/>
      <c r="O1626" s="24"/>
      <c r="P1626" s="24"/>
      <c r="Q1626" s="24"/>
      <c r="R1626" s="271"/>
      <c r="S1626" s="182" t="str">
        <f t="shared" ca="1" si="95"/>
        <v/>
      </c>
      <c r="T1626" s="272">
        <f t="shared" ca="1" si="96"/>
        <v>0</v>
      </c>
      <c r="U1626" s="184"/>
      <c r="V1626" s="277"/>
    </row>
    <row r="1627" spans="1:22" x14ac:dyDescent="0.3">
      <c r="A1627" s="55">
        <f t="shared" si="97"/>
        <v>1609</v>
      </c>
      <c r="B1627" s="23"/>
      <c r="C1627" s="23"/>
      <c r="D1627" s="23"/>
      <c r="E1627" s="35"/>
      <c r="F1627" s="23"/>
      <c r="G1627" s="23"/>
      <c r="H1627" s="23"/>
      <c r="I1627" s="23"/>
      <c r="J1627" s="23"/>
      <c r="K1627" s="23"/>
      <c r="L1627" s="23"/>
      <c r="M1627" s="149"/>
      <c r="N1627" s="24"/>
      <c r="O1627" s="24"/>
      <c r="P1627" s="24"/>
      <c r="Q1627" s="24"/>
      <c r="R1627" s="271"/>
      <c r="S1627" s="182" t="str">
        <f t="shared" ca="1" si="95"/>
        <v/>
      </c>
      <c r="T1627" s="272">
        <f t="shared" ca="1" si="96"/>
        <v>0</v>
      </c>
      <c r="U1627" s="184"/>
      <c r="V1627" s="277"/>
    </row>
    <row r="1628" spans="1:22" x14ac:dyDescent="0.3">
      <c r="A1628" s="55">
        <f t="shared" si="97"/>
        <v>1610</v>
      </c>
      <c r="B1628" s="23"/>
      <c r="C1628" s="23"/>
      <c r="D1628" s="23"/>
      <c r="E1628" s="35"/>
      <c r="F1628" s="23"/>
      <c r="G1628" s="23"/>
      <c r="H1628" s="23"/>
      <c r="I1628" s="23"/>
      <c r="J1628" s="23"/>
      <c r="K1628" s="23"/>
      <c r="L1628" s="23"/>
      <c r="M1628" s="149"/>
      <c r="N1628" s="24"/>
      <c r="O1628" s="24"/>
      <c r="P1628" s="24"/>
      <c r="Q1628" s="24"/>
      <c r="R1628" s="271"/>
      <c r="S1628" s="182" t="str">
        <f t="shared" ca="1" si="95"/>
        <v/>
      </c>
      <c r="T1628" s="272">
        <f t="shared" ca="1" si="96"/>
        <v>0</v>
      </c>
      <c r="U1628" s="184"/>
      <c r="V1628" s="277"/>
    </row>
    <row r="1629" spans="1:22" x14ac:dyDescent="0.3">
      <c r="A1629" s="55">
        <f t="shared" si="97"/>
        <v>1611</v>
      </c>
      <c r="B1629" s="23"/>
      <c r="C1629" s="23"/>
      <c r="D1629" s="23"/>
      <c r="E1629" s="35"/>
      <c r="F1629" s="23"/>
      <c r="G1629" s="23"/>
      <c r="H1629" s="23"/>
      <c r="I1629" s="23"/>
      <c r="J1629" s="23"/>
      <c r="K1629" s="23"/>
      <c r="L1629" s="23"/>
      <c r="M1629" s="149"/>
      <c r="N1629" s="24"/>
      <c r="O1629" s="24"/>
      <c r="P1629" s="24"/>
      <c r="Q1629" s="24"/>
      <c r="R1629" s="271"/>
      <c r="S1629" s="182" t="str">
        <f t="shared" ca="1" si="95"/>
        <v/>
      </c>
      <c r="T1629" s="272">
        <f t="shared" ca="1" si="96"/>
        <v>0</v>
      </c>
      <c r="U1629" s="184"/>
      <c r="V1629" s="277"/>
    </row>
    <row r="1630" spans="1:22" x14ac:dyDescent="0.3">
      <c r="A1630" s="55">
        <f t="shared" si="97"/>
        <v>1612</v>
      </c>
      <c r="B1630" s="23"/>
      <c r="C1630" s="23"/>
      <c r="D1630" s="23"/>
      <c r="E1630" s="35"/>
      <c r="F1630" s="23"/>
      <c r="G1630" s="23"/>
      <c r="H1630" s="23"/>
      <c r="I1630" s="23"/>
      <c r="J1630" s="23"/>
      <c r="K1630" s="23"/>
      <c r="L1630" s="23"/>
      <c r="M1630" s="149"/>
      <c r="N1630" s="24"/>
      <c r="O1630" s="24"/>
      <c r="P1630" s="24"/>
      <c r="Q1630" s="24"/>
      <c r="R1630" s="271"/>
      <c r="S1630" s="182" t="str">
        <f t="shared" ca="1" si="95"/>
        <v/>
      </c>
      <c r="T1630" s="272">
        <f t="shared" ca="1" si="96"/>
        <v>0</v>
      </c>
      <c r="U1630" s="184"/>
      <c r="V1630" s="277"/>
    </row>
    <row r="1631" spans="1:22" x14ac:dyDescent="0.3">
      <c r="A1631" s="55">
        <f t="shared" si="97"/>
        <v>1613</v>
      </c>
      <c r="B1631" s="23"/>
      <c r="C1631" s="23"/>
      <c r="D1631" s="23"/>
      <c r="E1631" s="35"/>
      <c r="F1631" s="23"/>
      <c r="G1631" s="23"/>
      <c r="H1631" s="23"/>
      <c r="I1631" s="23"/>
      <c r="J1631" s="23"/>
      <c r="K1631" s="23"/>
      <c r="L1631" s="23"/>
      <c r="M1631" s="149"/>
      <c r="N1631" s="24"/>
      <c r="O1631" s="24"/>
      <c r="P1631" s="24"/>
      <c r="Q1631" s="24"/>
      <c r="R1631" s="271"/>
      <c r="S1631" s="182" t="str">
        <f t="shared" ca="1" si="95"/>
        <v/>
      </c>
      <c r="T1631" s="272">
        <f t="shared" ca="1" si="96"/>
        <v>0</v>
      </c>
      <c r="U1631" s="184"/>
      <c r="V1631" s="277"/>
    </row>
    <row r="1632" spans="1:22" x14ac:dyDescent="0.3">
      <c r="A1632" s="55">
        <f t="shared" si="97"/>
        <v>1614</v>
      </c>
      <c r="B1632" s="23"/>
      <c r="C1632" s="23"/>
      <c r="D1632" s="23"/>
      <c r="E1632" s="35"/>
      <c r="F1632" s="23"/>
      <c r="G1632" s="23"/>
      <c r="H1632" s="23"/>
      <c r="I1632" s="23"/>
      <c r="J1632" s="23"/>
      <c r="K1632" s="23"/>
      <c r="L1632" s="23"/>
      <c r="M1632" s="149"/>
      <c r="N1632" s="24"/>
      <c r="O1632" s="24"/>
      <c r="P1632" s="24"/>
      <c r="Q1632" s="24"/>
      <c r="R1632" s="271"/>
      <c r="S1632" s="182" t="str">
        <f t="shared" ca="1" si="95"/>
        <v/>
      </c>
      <c r="T1632" s="272">
        <f t="shared" ca="1" si="96"/>
        <v>0</v>
      </c>
      <c r="U1632" s="184"/>
      <c r="V1632" s="277"/>
    </row>
    <row r="1633" spans="1:22" x14ac:dyDescent="0.3">
      <c r="A1633" s="55">
        <f t="shared" si="97"/>
        <v>1615</v>
      </c>
      <c r="B1633" s="23"/>
      <c r="C1633" s="23"/>
      <c r="D1633" s="23"/>
      <c r="E1633" s="35"/>
      <c r="F1633" s="23"/>
      <c r="G1633" s="23"/>
      <c r="H1633" s="23"/>
      <c r="I1633" s="23"/>
      <c r="J1633" s="23"/>
      <c r="K1633" s="23"/>
      <c r="L1633" s="23"/>
      <c r="M1633" s="149"/>
      <c r="N1633" s="24"/>
      <c r="O1633" s="24"/>
      <c r="P1633" s="24"/>
      <c r="Q1633" s="24"/>
      <c r="R1633" s="271"/>
      <c r="S1633" s="182" t="str">
        <f t="shared" ca="1" si="95"/>
        <v/>
      </c>
      <c r="T1633" s="272">
        <f t="shared" ca="1" si="96"/>
        <v>0</v>
      </c>
      <c r="U1633" s="184"/>
      <c r="V1633" s="277"/>
    </row>
    <row r="1634" spans="1:22" x14ac:dyDescent="0.3">
      <c r="A1634" s="55">
        <f t="shared" si="97"/>
        <v>1616</v>
      </c>
      <c r="B1634" s="23"/>
      <c r="C1634" s="23"/>
      <c r="D1634" s="23"/>
      <c r="E1634" s="35"/>
      <c r="F1634" s="23"/>
      <c r="G1634" s="23"/>
      <c r="H1634" s="23"/>
      <c r="I1634" s="23"/>
      <c r="J1634" s="23"/>
      <c r="K1634" s="23"/>
      <c r="L1634" s="23"/>
      <c r="M1634" s="149"/>
      <c r="N1634" s="24"/>
      <c r="O1634" s="24"/>
      <c r="P1634" s="24"/>
      <c r="Q1634" s="24"/>
      <c r="R1634" s="271"/>
      <c r="S1634" s="182" t="str">
        <f t="shared" ca="1" si="95"/>
        <v/>
      </c>
      <c r="T1634" s="272">
        <f t="shared" ca="1" si="96"/>
        <v>0</v>
      </c>
      <c r="U1634" s="184"/>
      <c r="V1634" s="277"/>
    </row>
    <row r="1635" spans="1:22" x14ac:dyDescent="0.3">
      <c r="A1635" s="55">
        <f t="shared" si="97"/>
        <v>1617</v>
      </c>
      <c r="B1635" s="23"/>
      <c r="C1635" s="23"/>
      <c r="D1635" s="23"/>
      <c r="E1635" s="35"/>
      <c r="F1635" s="23"/>
      <c r="G1635" s="23"/>
      <c r="H1635" s="23"/>
      <c r="I1635" s="23"/>
      <c r="J1635" s="23"/>
      <c r="K1635" s="23"/>
      <c r="L1635" s="23"/>
      <c r="M1635" s="149"/>
      <c r="N1635" s="24"/>
      <c r="O1635" s="24"/>
      <c r="P1635" s="24"/>
      <c r="Q1635" s="24"/>
      <c r="R1635" s="271"/>
      <c r="S1635" s="182" t="str">
        <f t="shared" ca="1" si="95"/>
        <v/>
      </c>
      <c r="T1635" s="272">
        <f t="shared" ca="1" si="96"/>
        <v>0</v>
      </c>
      <c r="U1635" s="184"/>
      <c r="V1635" s="277"/>
    </row>
    <row r="1636" spans="1:22" x14ac:dyDescent="0.3">
      <c r="A1636" s="55">
        <f t="shared" si="97"/>
        <v>1618</v>
      </c>
      <c r="B1636" s="23"/>
      <c r="C1636" s="23"/>
      <c r="D1636" s="23"/>
      <c r="E1636" s="35"/>
      <c r="F1636" s="23"/>
      <c r="G1636" s="23"/>
      <c r="H1636" s="23"/>
      <c r="I1636" s="23"/>
      <c r="J1636" s="23"/>
      <c r="K1636" s="23"/>
      <c r="L1636" s="23"/>
      <c r="M1636" s="149"/>
      <c r="N1636" s="24"/>
      <c r="O1636" s="24"/>
      <c r="P1636" s="24"/>
      <c r="Q1636" s="24"/>
      <c r="R1636" s="271"/>
      <c r="S1636" s="182" t="str">
        <f t="shared" ca="1" si="95"/>
        <v/>
      </c>
      <c r="T1636" s="272">
        <f t="shared" ca="1" si="96"/>
        <v>0</v>
      </c>
      <c r="U1636" s="184"/>
      <c r="V1636" s="277"/>
    </row>
    <row r="1637" spans="1:22" x14ac:dyDescent="0.3">
      <c r="A1637" s="55">
        <f t="shared" si="97"/>
        <v>1619</v>
      </c>
      <c r="B1637" s="23"/>
      <c r="C1637" s="23"/>
      <c r="D1637" s="23"/>
      <c r="E1637" s="35"/>
      <c r="F1637" s="23"/>
      <c r="G1637" s="23"/>
      <c r="H1637" s="23"/>
      <c r="I1637" s="23"/>
      <c r="J1637" s="23"/>
      <c r="K1637" s="23"/>
      <c r="L1637" s="23"/>
      <c r="M1637" s="149"/>
      <c r="N1637" s="24"/>
      <c r="O1637" s="24"/>
      <c r="P1637" s="24"/>
      <c r="Q1637" s="24"/>
      <c r="R1637" s="271"/>
      <c r="S1637" s="182" t="str">
        <f t="shared" ca="1" si="95"/>
        <v/>
      </c>
      <c r="T1637" s="272">
        <f t="shared" ca="1" si="96"/>
        <v>0</v>
      </c>
      <c r="U1637" s="184"/>
      <c r="V1637" s="277"/>
    </row>
    <row r="1638" spans="1:22" x14ac:dyDescent="0.3">
      <c r="A1638" s="55">
        <f t="shared" si="97"/>
        <v>1620</v>
      </c>
      <c r="B1638" s="23"/>
      <c r="C1638" s="23"/>
      <c r="D1638" s="23"/>
      <c r="E1638" s="35"/>
      <c r="F1638" s="23"/>
      <c r="G1638" s="23"/>
      <c r="H1638" s="23"/>
      <c r="I1638" s="23"/>
      <c r="J1638" s="23"/>
      <c r="K1638" s="23"/>
      <c r="L1638" s="23"/>
      <c r="M1638" s="149"/>
      <c r="N1638" s="24"/>
      <c r="O1638" s="24"/>
      <c r="P1638" s="24"/>
      <c r="Q1638" s="24"/>
      <c r="R1638" s="271"/>
      <c r="S1638" s="182" t="str">
        <f t="shared" ca="1" si="95"/>
        <v/>
      </c>
      <c r="T1638" s="272">
        <f t="shared" ca="1" si="96"/>
        <v>0</v>
      </c>
      <c r="U1638" s="184"/>
      <c r="V1638" s="277"/>
    </row>
    <row r="1639" spans="1:22" x14ac:dyDescent="0.3">
      <c r="A1639" s="55">
        <f t="shared" si="97"/>
        <v>1621</v>
      </c>
      <c r="B1639" s="23"/>
      <c r="C1639" s="23"/>
      <c r="D1639" s="23"/>
      <c r="E1639" s="35"/>
      <c r="F1639" s="23"/>
      <c r="G1639" s="23"/>
      <c r="H1639" s="23"/>
      <c r="I1639" s="23"/>
      <c r="J1639" s="23"/>
      <c r="K1639" s="23"/>
      <c r="L1639" s="23"/>
      <c r="M1639" s="149"/>
      <c r="N1639" s="24"/>
      <c r="O1639" s="24"/>
      <c r="P1639" s="24"/>
      <c r="Q1639" s="24"/>
      <c r="R1639" s="271"/>
      <c r="S1639" s="182" t="str">
        <f t="shared" ca="1" si="95"/>
        <v/>
      </c>
      <c r="T1639" s="272">
        <f t="shared" ca="1" si="96"/>
        <v>0</v>
      </c>
      <c r="U1639" s="184"/>
      <c r="V1639" s="277"/>
    </row>
    <row r="1640" spans="1:22" x14ac:dyDescent="0.3">
      <c r="A1640" s="55">
        <f t="shared" si="97"/>
        <v>1622</v>
      </c>
      <c r="B1640" s="23"/>
      <c r="C1640" s="23"/>
      <c r="D1640" s="23"/>
      <c r="E1640" s="35"/>
      <c r="F1640" s="23"/>
      <c r="G1640" s="23"/>
      <c r="H1640" s="23"/>
      <c r="I1640" s="23"/>
      <c r="J1640" s="23"/>
      <c r="K1640" s="23"/>
      <c r="L1640" s="23"/>
      <c r="M1640" s="149"/>
      <c r="N1640" s="24"/>
      <c r="O1640" s="24"/>
      <c r="P1640" s="24"/>
      <c r="Q1640" s="24"/>
      <c r="R1640" s="271"/>
      <c r="S1640" s="182" t="str">
        <f t="shared" ca="1" si="95"/>
        <v/>
      </c>
      <c r="T1640" s="272">
        <f t="shared" ca="1" si="96"/>
        <v>0</v>
      </c>
      <c r="U1640" s="184"/>
      <c r="V1640" s="277"/>
    </row>
    <row r="1641" spans="1:22" x14ac:dyDescent="0.3">
      <c r="A1641" s="55">
        <f t="shared" si="97"/>
        <v>1623</v>
      </c>
      <c r="B1641" s="23"/>
      <c r="C1641" s="23"/>
      <c r="D1641" s="23"/>
      <c r="E1641" s="35"/>
      <c r="F1641" s="23"/>
      <c r="G1641" s="23"/>
      <c r="H1641" s="23"/>
      <c r="I1641" s="23"/>
      <c r="J1641" s="23"/>
      <c r="K1641" s="23"/>
      <c r="L1641" s="23"/>
      <c r="M1641" s="149"/>
      <c r="N1641" s="24"/>
      <c r="O1641" s="24"/>
      <c r="P1641" s="24"/>
      <c r="Q1641" s="24"/>
      <c r="R1641" s="271"/>
      <c r="S1641" s="182" t="str">
        <f t="shared" ca="1" si="95"/>
        <v/>
      </c>
      <c r="T1641" s="272">
        <f t="shared" ca="1" si="96"/>
        <v>0</v>
      </c>
      <c r="U1641" s="184"/>
      <c r="V1641" s="277"/>
    </row>
    <row r="1642" spans="1:22" x14ac:dyDescent="0.3">
      <c r="A1642" s="55">
        <f t="shared" si="97"/>
        <v>1624</v>
      </c>
      <c r="B1642" s="23"/>
      <c r="C1642" s="23"/>
      <c r="D1642" s="23"/>
      <c r="E1642" s="35"/>
      <c r="F1642" s="23"/>
      <c r="G1642" s="23"/>
      <c r="H1642" s="23"/>
      <c r="I1642" s="23"/>
      <c r="J1642" s="23"/>
      <c r="K1642" s="23"/>
      <c r="L1642" s="23"/>
      <c r="M1642" s="149"/>
      <c r="N1642" s="24"/>
      <c r="O1642" s="24"/>
      <c r="P1642" s="24"/>
      <c r="Q1642" s="24"/>
      <c r="R1642" s="271"/>
      <c r="S1642" s="182" t="str">
        <f t="shared" ca="1" si="95"/>
        <v/>
      </c>
      <c r="T1642" s="272">
        <f t="shared" ca="1" si="96"/>
        <v>0</v>
      </c>
      <c r="U1642" s="184"/>
      <c r="V1642" s="277"/>
    </row>
    <row r="1643" spans="1:22" x14ac:dyDescent="0.3">
      <c r="A1643" s="55">
        <f t="shared" si="97"/>
        <v>1625</v>
      </c>
      <c r="B1643" s="23"/>
      <c r="C1643" s="23"/>
      <c r="D1643" s="23"/>
      <c r="E1643" s="35"/>
      <c r="F1643" s="23"/>
      <c r="G1643" s="23"/>
      <c r="H1643" s="23"/>
      <c r="I1643" s="23"/>
      <c r="J1643" s="23"/>
      <c r="K1643" s="23"/>
      <c r="L1643" s="23"/>
      <c r="M1643" s="149"/>
      <c r="N1643" s="24"/>
      <c r="O1643" s="24"/>
      <c r="P1643" s="24"/>
      <c r="Q1643" s="24"/>
      <c r="R1643" s="271"/>
      <c r="S1643" s="182" t="str">
        <f t="shared" ca="1" si="95"/>
        <v/>
      </c>
      <c r="T1643" s="272">
        <f t="shared" ca="1" si="96"/>
        <v>0</v>
      </c>
      <c r="U1643" s="184"/>
      <c r="V1643" s="277"/>
    </row>
    <row r="1644" spans="1:22" x14ac:dyDescent="0.3">
      <c r="A1644" s="55">
        <f t="shared" si="97"/>
        <v>1626</v>
      </c>
      <c r="B1644" s="23"/>
      <c r="C1644" s="23"/>
      <c r="D1644" s="23"/>
      <c r="E1644" s="35"/>
      <c r="F1644" s="23"/>
      <c r="G1644" s="23"/>
      <c r="H1644" s="23"/>
      <c r="I1644" s="23"/>
      <c r="J1644" s="23"/>
      <c r="K1644" s="23"/>
      <c r="L1644" s="23"/>
      <c r="M1644" s="149"/>
      <c r="N1644" s="24"/>
      <c r="O1644" s="24"/>
      <c r="P1644" s="24"/>
      <c r="Q1644" s="24"/>
      <c r="R1644" s="271"/>
      <c r="S1644" s="182" t="str">
        <f t="shared" ca="1" si="95"/>
        <v/>
      </c>
      <c r="T1644" s="272">
        <f t="shared" ca="1" si="96"/>
        <v>0</v>
      </c>
      <c r="U1644" s="184"/>
      <c r="V1644" s="277"/>
    </row>
    <row r="1645" spans="1:22" x14ac:dyDescent="0.3">
      <c r="A1645" s="55">
        <f t="shared" si="97"/>
        <v>1627</v>
      </c>
      <c r="B1645" s="23"/>
      <c r="C1645" s="23"/>
      <c r="D1645" s="23"/>
      <c r="E1645" s="35"/>
      <c r="F1645" s="23"/>
      <c r="G1645" s="23"/>
      <c r="H1645" s="23"/>
      <c r="I1645" s="23"/>
      <c r="J1645" s="23"/>
      <c r="K1645" s="23"/>
      <c r="L1645" s="23"/>
      <c r="M1645" s="149"/>
      <c r="N1645" s="24"/>
      <c r="O1645" s="24"/>
      <c r="P1645" s="24"/>
      <c r="Q1645" s="24"/>
      <c r="R1645" s="271"/>
      <c r="S1645" s="182" t="str">
        <f t="shared" ca="1" si="95"/>
        <v/>
      </c>
      <c r="T1645" s="272">
        <f t="shared" ca="1" si="96"/>
        <v>0</v>
      </c>
      <c r="U1645" s="184"/>
      <c r="V1645" s="277"/>
    </row>
    <row r="1646" spans="1:22" x14ac:dyDescent="0.3">
      <c r="A1646" s="55">
        <f t="shared" si="97"/>
        <v>1628</v>
      </c>
      <c r="B1646" s="23"/>
      <c r="C1646" s="23"/>
      <c r="D1646" s="23"/>
      <c r="E1646" s="35"/>
      <c r="F1646" s="23"/>
      <c r="G1646" s="23"/>
      <c r="H1646" s="23"/>
      <c r="I1646" s="23"/>
      <c r="J1646" s="23"/>
      <c r="K1646" s="23"/>
      <c r="L1646" s="23"/>
      <c r="M1646" s="149"/>
      <c r="N1646" s="24"/>
      <c r="O1646" s="24"/>
      <c r="P1646" s="24"/>
      <c r="Q1646" s="24"/>
      <c r="R1646" s="271"/>
      <c r="S1646" s="182" t="str">
        <f t="shared" ca="1" si="95"/>
        <v/>
      </c>
      <c r="T1646" s="272">
        <f t="shared" ca="1" si="96"/>
        <v>0</v>
      </c>
      <c r="U1646" s="184"/>
      <c r="V1646" s="277"/>
    </row>
    <row r="1647" spans="1:22" x14ac:dyDescent="0.3">
      <c r="A1647" s="55">
        <f t="shared" si="97"/>
        <v>1629</v>
      </c>
      <c r="B1647" s="23"/>
      <c r="C1647" s="23"/>
      <c r="D1647" s="23"/>
      <c r="E1647" s="35"/>
      <c r="F1647" s="23"/>
      <c r="G1647" s="23"/>
      <c r="H1647" s="23"/>
      <c r="I1647" s="23"/>
      <c r="J1647" s="23"/>
      <c r="K1647" s="23"/>
      <c r="L1647" s="23"/>
      <c r="M1647" s="149"/>
      <c r="N1647" s="24"/>
      <c r="O1647" s="24"/>
      <c r="P1647" s="24"/>
      <c r="Q1647" s="24"/>
      <c r="R1647" s="271"/>
      <c r="S1647" s="182" t="str">
        <f t="shared" ca="1" si="95"/>
        <v/>
      </c>
      <c r="T1647" s="272">
        <f t="shared" ca="1" si="96"/>
        <v>0</v>
      </c>
      <c r="U1647" s="184"/>
      <c r="V1647" s="277"/>
    </row>
    <row r="1648" spans="1:22" x14ac:dyDescent="0.3">
      <c r="A1648" s="55">
        <f t="shared" si="97"/>
        <v>1630</v>
      </c>
      <c r="B1648" s="23"/>
      <c r="C1648" s="23"/>
      <c r="D1648" s="23"/>
      <c r="E1648" s="35"/>
      <c r="F1648" s="23"/>
      <c r="G1648" s="23"/>
      <c r="H1648" s="23"/>
      <c r="I1648" s="23"/>
      <c r="J1648" s="23"/>
      <c r="K1648" s="23"/>
      <c r="L1648" s="23"/>
      <c r="M1648" s="149"/>
      <c r="N1648" s="24"/>
      <c r="O1648" s="24"/>
      <c r="P1648" s="24"/>
      <c r="Q1648" s="24"/>
      <c r="R1648" s="271"/>
      <c r="S1648" s="182" t="str">
        <f t="shared" ca="1" si="95"/>
        <v/>
      </c>
      <c r="T1648" s="272">
        <f t="shared" ca="1" si="96"/>
        <v>0</v>
      </c>
      <c r="U1648" s="184"/>
      <c r="V1648" s="277"/>
    </row>
    <row r="1649" spans="1:22" x14ac:dyDescent="0.3">
      <c r="A1649" s="55">
        <f t="shared" si="97"/>
        <v>1631</v>
      </c>
      <c r="B1649" s="23"/>
      <c r="C1649" s="23"/>
      <c r="D1649" s="23"/>
      <c r="E1649" s="35"/>
      <c r="F1649" s="23"/>
      <c r="G1649" s="23"/>
      <c r="H1649" s="23"/>
      <c r="I1649" s="23"/>
      <c r="J1649" s="23"/>
      <c r="K1649" s="23"/>
      <c r="L1649" s="23"/>
      <c r="M1649" s="149"/>
      <c r="N1649" s="24"/>
      <c r="O1649" s="24"/>
      <c r="P1649" s="24"/>
      <c r="Q1649" s="24"/>
      <c r="R1649" s="271"/>
      <c r="S1649" s="182" t="str">
        <f t="shared" ca="1" si="95"/>
        <v/>
      </c>
      <c r="T1649" s="272">
        <f t="shared" ca="1" si="96"/>
        <v>0</v>
      </c>
      <c r="U1649" s="184"/>
      <c r="V1649" s="277"/>
    </row>
    <row r="1650" spans="1:22" x14ac:dyDescent="0.3">
      <c r="A1650" s="55">
        <f t="shared" si="97"/>
        <v>1632</v>
      </c>
      <c r="B1650" s="23"/>
      <c r="C1650" s="23"/>
      <c r="D1650" s="23"/>
      <c r="E1650" s="35"/>
      <c r="F1650" s="23"/>
      <c r="G1650" s="23"/>
      <c r="H1650" s="23"/>
      <c r="I1650" s="23"/>
      <c r="J1650" s="23"/>
      <c r="K1650" s="23"/>
      <c r="L1650" s="23"/>
      <c r="M1650" s="149"/>
      <c r="N1650" s="24"/>
      <c r="O1650" s="24"/>
      <c r="P1650" s="24"/>
      <c r="Q1650" s="24"/>
      <c r="R1650" s="271"/>
      <c r="S1650" s="182" t="str">
        <f t="shared" ca="1" si="95"/>
        <v/>
      </c>
      <c r="T1650" s="272">
        <f t="shared" ca="1" si="96"/>
        <v>0</v>
      </c>
      <c r="U1650" s="184"/>
      <c r="V1650" s="277"/>
    </row>
    <row r="1651" spans="1:22" x14ac:dyDescent="0.3">
      <c r="A1651" s="55">
        <f t="shared" si="97"/>
        <v>1633</v>
      </c>
      <c r="B1651" s="23"/>
      <c r="C1651" s="23"/>
      <c r="D1651" s="23"/>
      <c r="E1651" s="35"/>
      <c r="F1651" s="23"/>
      <c r="G1651" s="23"/>
      <c r="H1651" s="23"/>
      <c r="I1651" s="23"/>
      <c r="J1651" s="23"/>
      <c r="K1651" s="23"/>
      <c r="L1651" s="23"/>
      <c r="M1651" s="149"/>
      <c r="N1651" s="24"/>
      <c r="O1651" s="24"/>
      <c r="P1651" s="24"/>
      <c r="Q1651" s="24"/>
      <c r="R1651" s="271"/>
      <c r="S1651" s="182" t="str">
        <f t="shared" ca="1" si="95"/>
        <v/>
      </c>
      <c r="T1651" s="272">
        <f t="shared" ca="1" si="96"/>
        <v>0</v>
      </c>
      <c r="U1651" s="184"/>
      <c r="V1651" s="277"/>
    </row>
    <row r="1652" spans="1:22" x14ac:dyDescent="0.3">
      <c r="A1652" s="55">
        <f t="shared" si="97"/>
        <v>1634</v>
      </c>
      <c r="B1652" s="23"/>
      <c r="C1652" s="23"/>
      <c r="D1652" s="23"/>
      <c r="E1652" s="35"/>
      <c r="F1652" s="23"/>
      <c r="G1652" s="23"/>
      <c r="H1652" s="23"/>
      <c r="I1652" s="23"/>
      <c r="J1652" s="23"/>
      <c r="K1652" s="23"/>
      <c r="L1652" s="23"/>
      <c r="M1652" s="149"/>
      <c r="N1652" s="24"/>
      <c r="O1652" s="24"/>
      <c r="P1652" s="24"/>
      <c r="Q1652" s="24"/>
      <c r="R1652" s="271"/>
      <c r="S1652" s="182" t="str">
        <f t="shared" ca="1" si="95"/>
        <v/>
      </c>
      <c r="T1652" s="272">
        <f t="shared" ca="1" si="96"/>
        <v>0</v>
      </c>
      <c r="U1652" s="184"/>
      <c r="V1652" s="277"/>
    </row>
    <row r="1653" spans="1:22" x14ac:dyDescent="0.3">
      <c r="A1653" s="55">
        <f t="shared" si="97"/>
        <v>1635</v>
      </c>
      <c r="B1653" s="23"/>
      <c r="C1653" s="23"/>
      <c r="D1653" s="23"/>
      <c r="E1653" s="35"/>
      <c r="F1653" s="23"/>
      <c r="G1653" s="23"/>
      <c r="H1653" s="23"/>
      <c r="I1653" s="23"/>
      <c r="J1653" s="23"/>
      <c r="K1653" s="23"/>
      <c r="L1653" s="23"/>
      <c r="M1653" s="149"/>
      <c r="N1653" s="24"/>
      <c r="O1653" s="24"/>
      <c r="P1653" s="24"/>
      <c r="Q1653" s="24"/>
      <c r="R1653" s="271"/>
      <c r="S1653" s="182" t="str">
        <f t="shared" ca="1" si="95"/>
        <v/>
      </c>
      <c r="T1653" s="272">
        <f t="shared" ca="1" si="96"/>
        <v>0</v>
      </c>
      <c r="U1653" s="184"/>
      <c r="V1653" s="277"/>
    </row>
    <row r="1654" spans="1:22" x14ac:dyDescent="0.3">
      <c r="A1654" s="55">
        <f t="shared" si="97"/>
        <v>1636</v>
      </c>
      <c r="B1654" s="23"/>
      <c r="C1654" s="23"/>
      <c r="D1654" s="23"/>
      <c r="E1654" s="35"/>
      <c r="F1654" s="23"/>
      <c r="G1654" s="23"/>
      <c r="H1654" s="23"/>
      <c r="I1654" s="23"/>
      <c r="J1654" s="23"/>
      <c r="K1654" s="23"/>
      <c r="L1654" s="23"/>
      <c r="M1654" s="149"/>
      <c r="N1654" s="24"/>
      <c r="O1654" s="24"/>
      <c r="P1654" s="24"/>
      <c r="Q1654" s="24"/>
      <c r="R1654" s="271"/>
      <c r="S1654" s="182" t="str">
        <f t="shared" ca="1" si="95"/>
        <v/>
      </c>
      <c r="T1654" s="272">
        <f t="shared" ca="1" si="96"/>
        <v>0</v>
      </c>
      <c r="U1654" s="184"/>
      <c r="V1654" s="277"/>
    </row>
    <row r="1655" spans="1:22" x14ac:dyDescent="0.3">
      <c r="A1655" s="55">
        <f t="shared" si="97"/>
        <v>1637</v>
      </c>
      <c r="B1655" s="23"/>
      <c r="C1655" s="23"/>
      <c r="D1655" s="23"/>
      <c r="E1655" s="35"/>
      <c r="F1655" s="23"/>
      <c r="G1655" s="23"/>
      <c r="H1655" s="23"/>
      <c r="I1655" s="23"/>
      <c r="J1655" s="23"/>
      <c r="K1655" s="23"/>
      <c r="L1655" s="23"/>
      <c r="M1655" s="149"/>
      <c r="N1655" s="24"/>
      <c r="O1655" s="24"/>
      <c r="P1655" s="24"/>
      <c r="Q1655" s="24"/>
      <c r="R1655" s="271"/>
      <c r="S1655" s="182" t="str">
        <f t="shared" ca="1" si="95"/>
        <v/>
      </c>
      <c r="T1655" s="272">
        <f t="shared" ca="1" si="96"/>
        <v>0</v>
      </c>
      <c r="U1655" s="184"/>
      <c r="V1655" s="277"/>
    </row>
    <row r="1656" spans="1:22" x14ac:dyDescent="0.3">
      <c r="A1656" s="55">
        <f t="shared" si="97"/>
        <v>1638</v>
      </c>
      <c r="B1656" s="23"/>
      <c r="C1656" s="23"/>
      <c r="D1656" s="23"/>
      <c r="E1656" s="35"/>
      <c r="F1656" s="23"/>
      <c r="G1656" s="23"/>
      <c r="H1656" s="23"/>
      <c r="I1656" s="23"/>
      <c r="J1656" s="23"/>
      <c r="K1656" s="23"/>
      <c r="L1656" s="23"/>
      <c r="M1656" s="149"/>
      <c r="N1656" s="24"/>
      <c r="O1656" s="24"/>
      <c r="P1656" s="24"/>
      <c r="Q1656" s="24"/>
      <c r="R1656" s="271"/>
      <c r="S1656" s="182" t="str">
        <f t="shared" ca="1" si="95"/>
        <v/>
      </c>
      <c r="T1656" s="272">
        <f t="shared" ca="1" si="96"/>
        <v>0</v>
      </c>
      <c r="U1656" s="184"/>
      <c r="V1656" s="277"/>
    </row>
    <row r="1657" spans="1:22" x14ac:dyDescent="0.3">
      <c r="A1657" s="55">
        <f t="shared" si="97"/>
        <v>1639</v>
      </c>
      <c r="B1657" s="23"/>
      <c r="C1657" s="23"/>
      <c r="D1657" s="23"/>
      <c r="E1657" s="35"/>
      <c r="F1657" s="23"/>
      <c r="G1657" s="23"/>
      <c r="H1657" s="23"/>
      <c r="I1657" s="23"/>
      <c r="J1657" s="23"/>
      <c r="K1657" s="23"/>
      <c r="L1657" s="23"/>
      <c r="M1657" s="149"/>
      <c r="N1657" s="24"/>
      <c r="O1657" s="24"/>
      <c r="P1657" s="24"/>
      <c r="Q1657" s="24"/>
      <c r="R1657" s="271"/>
      <c r="S1657" s="182" t="str">
        <f t="shared" ca="1" si="95"/>
        <v/>
      </c>
      <c r="T1657" s="272">
        <f t="shared" ca="1" si="96"/>
        <v>0</v>
      </c>
      <c r="U1657" s="184"/>
      <c r="V1657" s="277"/>
    </row>
    <row r="1658" spans="1:22" x14ac:dyDescent="0.3">
      <c r="A1658" s="55">
        <f t="shared" si="97"/>
        <v>1640</v>
      </c>
      <c r="B1658" s="23"/>
      <c r="C1658" s="23"/>
      <c r="D1658" s="23"/>
      <c r="E1658" s="35"/>
      <c r="F1658" s="23"/>
      <c r="G1658" s="23"/>
      <c r="H1658" s="23"/>
      <c r="I1658" s="23"/>
      <c r="J1658" s="23"/>
      <c r="K1658" s="23"/>
      <c r="L1658" s="23"/>
      <c r="M1658" s="149"/>
      <c r="N1658" s="24"/>
      <c r="O1658" s="24"/>
      <c r="P1658" s="24"/>
      <c r="Q1658" s="24"/>
      <c r="R1658" s="271"/>
      <c r="S1658" s="182" t="str">
        <f t="shared" ca="1" si="95"/>
        <v/>
      </c>
      <c r="T1658" s="272">
        <f t="shared" ca="1" si="96"/>
        <v>0</v>
      </c>
      <c r="U1658" s="184"/>
      <c r="V1658" s="277"/>
    </row>
    <row r="1659" spans="1:22" x14ac:dyDescent="0.3">
      <c r="A1659" s="55">
        <f t="shared" si="97"/>
        <v>1641</v>
      </c>
      <c r="B1659" s="23"/>
      <c r="C1659" s="23"/>
      <c r="D1659" s="23"/>
      <c r="E1659" s="35"/>
      <c r="F1659" s="23"/>
      <c r="G1659" s="23"/>
      <c r="H1659" s="23"/>
      <c r="I1659" s="23"/>
      <c r="J1659" s="23"/>
      <c r="K1659" s="23"/>
      <c r="L1659" s="23"/>
      <c r="M1659" s="149"/>
      <c r="N1659" s="24"/>
      <c r="O1659" s="24"/>
      <c r="P1659" s="24"/>
      <c r="Q1659" s="24"/>
      <c r="R1659" s="271"/>
      <c r="S1659" s="182" t="str">
        <f t="shared" ca="1" si="95"/>
        <v/>
      </c>
      <c r="T1659" s="272">
        <f t="shared" ca="1" si="96"/>
        <v>0</v>
      </c>
      <c r="U1659" s="184"/>
      <c r="V1659" s="277"/>
    </row>
    <row r="1660" spans="1:22" x14ac:dyDescent="0.3">
      <c r="A1660" s="55">
        <f t="shared" si="97"/>
        <v>1642</v>
      </c>
      <c r="B1660" s="23"/>
      <c r="C1660" s="23"/>
      <c r="D1660" s="23"/>
      <c r="E1660" s="35"/>
      <c r="F1660" s="23"/>
      <c r="G1660" s="23"/>
      <c r="H1660" s="23"/>
      <c r="I1660" s="23"/>
      <c r="J1660" s="23"/>
      <c r="K1660" s="23"/>
      <c r="L1660" s="23"/>
      <c r="M1660" s="149"/>
      <c r="N1660" s="24"/>
      <c r="O1660" s="24"/>
      <c r="P1660" s="24"/>
      <c r="Q1660" s="24"/>
      <c r="R1660" s="271"/>
      <c r="S1660" s="182" t="str">
        <f t="shared" ca="1" si="95"/>
        <v/>
      </c>
      <c r="T1660" s="272">
        <f t="shared" ca="1" si="96"/>
        <v>0</v>
      </c>
      <c r="U1660" s="184"/>
      <c r="V1660" s="277"/>
    </row>
    <row r="1661" spans="1:22" x14ac:dyDescent="0.3">
      <c r="A1661" s="55">
        <f t="shared" si="97"/>
        <v>1643</v>
      </c>
      <c r="B1661" s="23"/>
      <c r="C1661" s="23"/>
      <c r="D1661" s="23"/>
      <c r="E1661" s="35"/>
      <c r="F1661" s="23"/>
      <c r="G1661" s="23"/>
      <c r="H1661" s="23"/>
      <c r="I1661" s="23"/>
      <c r="J1661" s="23"/>
      <c r="K1661" s="23"/>
      <c r="L1661" s="23"/>
      <c r="M1661" s="149"/>
      <c r="N1661" s="24"/>
      <c r="O1661" s="24"/>
      <c r="P1661" s="24"/>
      <c r="Q1661" s="24"/>
      <c r="R1661" s="271"/>
      <c r="S1661" s="182" t="str">
        <f t="shared" ca="1" si="95"/>
        <v/>
      </c>
      <c r="T1661" s="272">
        <f t="shared" ca="1" si="96"/>
        <v>0</v>
      </c>
      <c r="U1661" s="184"/>
      <c r="V1661" s="277"/>
    </row>
    <row r="1662" spans="1:22" x14ac:dyDescent="0.3">
      <c r="A1662" s="55">
        <f t="shared" si="97"/>
        <v>1644</v>
      </c>
      <c r="B1662" s="23"/>
      <c r="C1662" s="23"/>
      <c r="D1662" s="23"/>
      <c r="E1662" s="35"/>
      <c r="F1662" s="23"/>
      <c r="G1662" s="23"/>
      <c r="H1662" s="23"/>
      <c r="I1662" s="23"/>
      <c r="J1662" s="23"/>
      <c r="K1662" s="23"/>
      <c r="L1662" s="23"/>
      <c r="M1662" s="149"/>
      <c r="N1662" s="24"/>
      <c r="O1662" s="24"/>
      <c r="P1662" s="24"/>
      <c r="Q1662" s="24"/>
      <c r="R1662" s="271"/>
      <c r="S1662" s="182" t="str">
        <f t="shared" ca="1" si="95"/>
        <v/>
      </c>
      <c r="T1662" s="272">
        <f t="shared" ca="1" si="96"/>
        <v>0</v>
      </c>
      <c r="U1662" s="184"/>
      <c r="V1662" s="277"/>
    </row>
    <row r="1663" spans="1:22" x14ac:dyDescent="0.3">
      <c r="A1663" s="55">
        <f t="shared" si="97"/>
        <v>1645</v>
      </c>
      <c r="B1663" s="23"/>
      <c r="C1663" s="23"/>
      <c r="D1663" s="23"/>
      <c r="E1663" s="35"/>
      <c r="F1663" s="23"/>
      <c r="G1663" s="23"/>
      <c r="H1663" s="23"/>
      <c r="I1663" s="23"/>
      <c r="J1663" s="23"/>
      <c r="K1663" s="23"/>
      <c r="L1663" s="23"/>
      <c r="M1663" s="149"/>
      <c r="N1663" s="24"/>
      <c r="O1663" s="24"/>
      <c r="P1663" s="24"/>
      <c r="Q1663" s="24"/>
      <c r="R1663" s="271"/>
      <c r="S1663" s="182" t="str">
        <f t="shared" ca="1" si="95"/>
        <v/>
      </c>
      <c r="T1663" s="272">
        <f t="shared" ca="1" si="96"/>
        <v>0</v>
      </c>
      <c r="U1663" s="184"/>
      <c r="V1663" s="277"/>
    </row>
    <row r="1664" spans="1:22" x14ac:dyDescent="0.3">
      <c r="A1664" s="55">
        <f t="shared" si="97"/>
        <v>1646</v>
      </c>
      <c r="B1664" s="23"/>
      <c r="C1664" s="23"/>
      <c r="D1664" s="23"/>
      <c r="E1664" s="35"/>
      <c r="F1664" s="23"/>
      <c r="G1664" s="23"/>
      <c r="H1664" s="23"/>
      <c r="I1664" s="23"/>
      <c r="J1664" s="23"/>
      <c r="K1664" s="23"/>
      <c r="L1664" s="23"/>
      <c r="M1664" s="149"/>
      <c r="N1664" s="24"/>
      <c r="O1664" s="24"/>
      <c r="P1664" s="24"/>
      <c r="Q1664" s="24"/>
      <c r="R1664" s="271"/>
      <c r="S1664" s="182" t="str">
        <f t="shared" ca="1" si="95"/>
        <v/>
      </c>
      <c r="T1664" s="272">
        <f t="shared" ca="1" si="96"/>
        <v>0</v>
      </c>
      <c r="U1664" s="184"/>
      <c r="V1664" s="277"/>
    </row>
    <row r="1665" spans="1:22" x14ac:dyDescent="0.3">
      <c r="A1665" s="55">
        <f t="shared" si="97"/>
        <v>1647</v>
      </c>
      <c r="B1665" s="23"/>
      <c r="C1665" s="23"/>
      <c r="D1665" s="23"/>
      <c r="E1665" s="35"/>
      <c r="F1665" s="23"/>
      <c r="G1665" s="23"/>
      <c r="H1665" s="23"/>
      <c r="I1665" s="23"/>
      <c r="J1665" s="23"/>
      <c r="K1665" s="23"/>
      <c r="L1665" s="23"/>
      <c r="M1665" s="149"/>
      <c r="N1665" s="24"/>
      <c r="O1665" s="24"/>
      <c r="P1665" s="24"/>
      <c r="Q1665" s="24"/>
      <c r="R1665" s="271"/>
      <c r="S1665" s="182" t="str">
        <f t="shared" ca="1" si="95"/>
        <v/>
      </c>
      <c r="T1665" s="272">
        <f t="shared" ca="1" si="96"/>
        <v>0</v>
      </c>
      <c r="U1665" s="184"/>
      <c r="V1665" s="277"/>
    </row>
    <row r="1666" spans="1:22" x14ac:dyDescent="0.3">
      <c r="A1666" s="55">
        <f t="shared" si="97"/>
        <v>1648</v>
      </c>
      <c r="B1666" s="23"/>
      <c r="C1666" s="23"/>
      <c r="D1666" s="23"/>
      <c r="E1666" s="35"/>
      <c r="F1666" s="23"/>
      <c r="G1666" s="23"/>
      <c r="H1666" s="23"/>
      <c r="I1666" s="23"/>
      <c r="J1666" s="23"/>
      <c r="K1666" s="23"/>
      <c r="L1666" s="23"/>
      <c r="M1666" s="149"/>
      <c r="N1666" s="24"/>
      <c r="O1666" s="24"/>
      <c r="P1666" s="24"/>
      <c r="Q1666" s="24"/>
      <c r="R1666" s="271"/>
      <c r="S1666" s="182" t="str">
        <f t="shared" ca="1" si="95"/>
        <v/>
      </c>
      <c r="T1666" s="272">
        <f t="shared" ca="1" si="96"/>
        <v>0</v>
      </c>
      <c r="U1666" s="184"/>
      <c r="V1666" s="277"/>
    </row>
    <row r="1667" spans="1:22" x14ac:dyDescent="0.3">
      <c r="A1667" s="55">
        <f t="shared" si="97"/>
        <v>1649</v>
      </c>
      <c r="B1667" s="23"/>
      <c r="C1667" s="23"/>
      <c r="D1667" s="23"/>
      <c r="E1667" s="35"/>
      <c r="F1667" s="23"/>
      <c r="G1667" s="23"/>
      <c r="H1667" s="23"/>
      <c r="I1667" s="23"/>
      <c r="J1667" s="23"/>
      <c r="K1667" s="23"/>
      <c r="L1667" s="23"/>
      <c r="M1667" s="149"/>
      <c r="N1667" s="24"/>
      <c r="O1667" s="24"/>
      <c r="P1667" s="24"/>
      <c r="Q1667" s="24"/>
      <c r="R1667" s="271"/>
      <c r="S1667" s="182" t="str">
        <f t="shared" ca="1" si="95"/>
        <v/>
      </c>
      <c r="T1667" s="272">
        <f t="shared" ca="1" si="96"/>
        <v>0</v>
      </c>
      <c r="U1667" s="184"/>
      <c r="V1667" s="277"/>
    </row>
    <row r="1668" spans="1:22" x14ac:dyDescent="0.3">
      <c r="A1668" s="55">
        <f t="shared" si="97"/>
        <v>1650</v>
      </c>
      <c r="B1668" s="23"/>
      <c r="C1668" s="23"/>
      <c r="D1668" s="23"/>
      <c r="E1668" s="35"/>
      <c r="F1668" s="23"/>
      <c r="G1668" s="23"/>
      <c r="H1668" s="23"/>
      <c r="I1668" s="23"/>
      <c r="J1668" s="23"/>
      <c r="K1668" s="23"/>
      <c r="L1668" s="23"/>
      <c r="M1668" s="149"/>
      <c r="N1668" s="24"/>
      <c r="O1668" s="24"/>
      <c r="P1668" s="24"/>
      <c r="Q1668" s="24"/>
      <c r="R1668" s="271"/>
      <c r="S1668" s="182" t="str">
        <f t="shared" ca="1" si="95"/>
        <v/>
      </c>
      <c r="T1668" s="272">
        <f t="shared" ca="1" si="96"/>
        <v>0</v>
      </c>
      <c r="U1668" s="184"/>
      <c r="V1668" s="277"/>
    </row>
    <row r="1669" spans="1:22" x14ac:dyDescent="0.3">
      <c r="A1669" s="55">
        <f t="shared" si="97"/>
        <v>1651</v>
      </c>
      <c r="B1669" s="23"/>
      <c r="C1669" s="23"/>
      <c r="D1669" s="23"/>
      <c r="E1669" s="35"/>
      <c r="F1669" s="23"/>
      <c r="G1669" s="23"/>
      <c r="H1669" s="23"/>
      <c r="I1669" s="23"/>
      <c r="J1669" s="23"/>
      <c r="K1669" s="23"/>
      <c r="L1669" s="23"/>
      <c r="M1669" s="149"/>
      <c r="N1669" s="24"/>
      <c r="O1669" s="24"/>
      <c r="P1669" s="24"/>
      <c r="Q1669" s="24"/>
      <c r="R1669" s="271"/>
      <c r="S1669" s="182" t="str">
        <f t="shared" ca="1" si="95"/>
        <v/>
      </c>
      <c r="T1669" s="272">
        <f t="shared" ca="1" si="96"/>
        <v>0</v>
      </c>
      <c r="U1669" s="184"/>
      <c r="V1669" s="277"/>
    </row>
    <row r="1670" spans="1:22" x14ac:dyDescent="0.3">
      <c r="A1670" s="55">
        <f t="shared" si="97"/>
        <v>1652</v>
      </c>
      <c r="B1670" s="23"/>
      <c r="C1670" s="23"/>
      <c r="D1670" s="23"/>
      <c r="E1670" s="35"/>
      <c r="F1670" s="23"/>
      <c r="G1670" s="23"/>
      <c r="H1670" s="23"/>
      <c r="I1670" s="23"/>
      <c r="J1670" s="23"/>
      <c r="K1670" s="23"/>
      <c r="L1670" s="23"/>
      <c r="M1670" s="149"/>
      <c r="N1670" s="24"/>
      <c r="O1670" s="24"/>
      <c r="P1670" s="24"/>
      <c r="Q1670" s="24"/>
      <c r="R1670" s="271"/>
      <c r="S1670" s="182" t="str">
        <f t="shared" ca="1" si="95"/>
        <v/>
      </c>
      <c r="T1670" s="272">
        <f t="shared" ca="1" si="96"/>
        <v>0</v>
      </c>
      <c r="U1670" s="184"/>
      <c r="V1670" s="277"/>
    </row>
    <row r="1671" spans="1:22" x14ac:dyDescent="0.3">
      <c r="A1671" s="55">
        <f t="shared" si="97"/>
        <v>1653</v>
      </c>
      <c r="B1671" s="23"/>
      <c r="C1671" s="23"/>
      <c r="D1671" s="23"/>
      <c r="E1671" s="35"/>
      <c r="F1671" s="23"/>
      <c r="G1671" s="23"/>
      <c r="H1671" s="23"/>
      <c r="I1671" s="23"/>
      <c r="J1671" s="23"/>
      <c r="K1671" s="23"/>
      <c r="L1671" s="23"/>
      <c r="M1671" s="149"/>
      <c r="N1671" s="24"/>
      <c r="O1671" s="24"/>
      <c r="P1671" s="24"/>
      <c r="Q1671" s="24"/>
      <c r="R1671" s="271"/>
      <c r="S1671" s="182" t="str">
        <f t="shared" ca="1" si="95"/>
        <v/>
      </c>
      <c r="T1671" s="272">
        <f t="shared" ca="1" si="96"/>
        <v>0</v>
      </c>
      <c r="U1671" s="184"/>
      <c r="V1671" s="277"/>
    </row>
    <row r="1672" spans="1:22" x14ac:dyDescent="0.3">
      <c r="A1672" s="55">
        <f t="shared" si="97"/>
        <v>1654</v>
      </c>
      <c r="B1672" s="23"/>
      <c r="C1672" s="23"/>
      <c r="D1672" s="23"/>
      <c r="E1672" s="35"/>
      <c r="F1672" s="23"/>
      <c r="G1672" s="23"/>
      <c r="H1672" s="23"/>
      <c r="I1672" s="23"/>
      <c r="J1672" s="23"/>
      <c r="K1672" s="23"/>
      <c r="L1672" s="23"/>
      <c r="M1672" s="149"/>
      <c r="N1672" s="24"/>
      <c r="O1672" s="24"/>
      <c r="P1672" s="24"/>
      <c r="Q1672" s="24"/>
      <c r="R1672" s="271"/>
      <c r="S1672" s="182" t="str">
        <f t="shared" ca="1" si="95"/>
        <v/>
      </c>
      <c r="T1672" s="272">
        <f t="shared" ca="1" si="96"/>
        <v>0</v>
      </c>
      <c r="U1672" s="184"/>
      <c r="V1672" s="277"/>
    </row>
    <row r="1673" spans="1:22" x14ac:dyDescent="0.3">
      <c r="A1673" s="55">
        <f t="shared" si="97"/>
        <v>1655</v>
      </c>
      <c r="B1673" s="23"/>
      <c r="C1673" s="23"/>
      <c r="D1673" s="23"/>
      <c r="E1673" s="35"/>
      <c r="F1673" s="23"/>
      <c r="G1673" s="23"/>
      <c r="H1673" s="23"/>
      <c r="I1673" s="23"/>
      <c r="J1673" s="23"/>
      <c r="K1673" s="23"/>
      <c r="L1673" s="23"/>
      <c r="M1673" s="149"/>
      <c r="N1673" s="24"/>
      <c r="O1673" s="24"/>
      <c r="P1673" s="24"/>
      <c r="Q1673" s="24"/>
      <c r="R1673" s="271"/>
      <c r="S1673" s="182" t="str">
        <f t="shared" ca="1" si="95"/>
        <v/>
      </c>
      <c r="T1673" s="272">
        <f t="shared" ca="1" si="96"/>
        <v>0</v>
      </c>
      <c r="U1673" s="184"/>
      <c r="V1673" s="277"/>
    </row>
    <row r="1674" spans="1:22" x14ac:dyDescent="0.3">
      <c r="A1674" s="55">
        <f t="shared" si="97"/>
        <v>1656</v>
      </c>
      <c r="B1674" s="23"/>
      <c r="C1674" s="23"/>
      <c r="D1674" s="23"/>
      <c r="E1674" s="35"/>
      <c r="F1674" s="23"/>
      <c r="G1674" s="23"/>
      <c r="H1674" s="23"/>
      <c r="I1674" s="23"/>
      <c r="J1674" s="23"/>
      <c r="K1674" s="23"/>
      <c r="L1674" s="23"/>
      <c r="M1674" s="149"/>
      <c r="N1674" s="24"/>
      <c r="O1674" s="24"/>
      <c r="P1674" s="24"/>
      <c r="Q1674" s="24"/>
      <c r="R1674" s="271"/>
      <c r="S1674" s="182" t="str">
        <f t="shared" ca="1" si="95"/>
        <v/>
      </c>
      <c r="T1674" s="272">
        <f t="shared" ca="1" si="96"/>
        <v>0</v>
      </c>
      <c r="U1674" s="184"/>
      <c r="V1674" s="277"/>
    </row>
    <row r="1675" spans="1:22" x14ac:dyDescent="0.3">
      <c r="A1675" s="55">
        <f t="shared" si="97"/>
        <v>1657</v>
      </c>
      <c r="B1675" s="23"/>
      <c r="C1675" s="23"/>
      <c r="D1675" s="23"/>
      <c r="E1675" s="35"/>
      <c r="F1675" s="23"/>
      <c r="G1675" s="23"/>
      <c r="H1675" s="23"/>
      <c r="I1675" s="23"/>
      <c r="J1675" s="23"/>
      <c r="K1675" s="23"/>
      <c r="L1675" s="23"/>
      <c r="M1675" s="149"/>
      <c r="N1675" s="24"/>
      <c r="O1675" s="24"/>
      <c r="P1675" s="24"/>
      <c r="Q1675" s="24"/>
      <c r="R1675" s="271"/>
      <c r="S1675" s="182" t="str">
        <f t="shared" ca="1" si="95"/>
        <v/>
      </c>
      <c r="T1675" s="272">
        <f t="shared" ca="1" si="96"/>
        <v>0</v>
      </c>
      <c r="U1675" s="184"/>
      <c r="V1675" s="277"/>
    </row>
    <row r="1676" spans="1:22" x14ac:dyDescent="0.3">
      <c r="A1676" s="55">
        <f t="shared" si="97"/>
        <v>1658</v>
      </c>
      <c r="B1676" s="23"/>
      <c r="C1676" s="23"/>
      <c r="D1676" s="23"/>
      <c r="E1676" s="35"/>
      <c r="F1676" s="23"/>
      <c r="G1676" s="23"/>
      <c r="H1676" s="23"/>
      <c r="I1676" s="23"/>
      <c r="J1676" s="23"/>
      <c r="K1676" s="23"/>
      <c r="L1676" s="23"/>
      <c r="M1676" s="149"/>
      <c r="N1676" s="24"/>
      <c r="O1676" s="24"/>
      <c r="P1676" s="24"/>
      <c r="Q1676" s="24"/>
      <c r="R1676" s="271"/>
      <c r="S1676" s="182" t="str">
        <f t="shared" ca="1" si="95"/>
        <v/>
      </c>
      <c r="T1676" s="272">
        <f t="shared" ca="1" si="96"/>
        <v>0</v>
      </c>
      <c r="U1676" s="184"/>
      <c r="V1676" s="277"/>
    </row>
    <row r="1677" spans="1:22" x14ac:dyDescent="0.3">
      <c r="A1677" s="55">
        <f t="shared" si="97"/>
        <v>1659</v>
      </c>
      <c r="B1677" s="23"/>
      <c r="C1677" s="23"/>
      <c r="D1677" s="23"/>
      <c r="E1677" s="35"/>
      <c r="F1677" s="23"/>
      <c r="G1677" s="23"/>
      <c r="H1677" s="23"/>
      <c r="I1677" s="23"/>
      <c r="J1677" s="23"/>
      <c r="K1677" s="23"/>
      <c r="L1677" s="23"/>
      <c r="M1677" s="149"/>
      <c r="N1677" s="24"/>
      <c r="O1677" s="24"/>
      <c r="P1677" s="24"/>
      <c r="Q1677" s="24"/>
      <c r="R1677" s="271"/>
      <c r="S1677" s="182" t="str">
        <f t="shared" ca="1" si="95"/>
        <v/>
      </c>
      <c r="T1677" s="272">
        <f t="shared" ca="1" si="96"/>
        <v>0</v>
      </c>
      <c r="U1677" s="184"/>
      <c r="V1677" s="277"/>
    </row>
    <row r="1678" spans="1:22" x14ac:dyDescent="0.3">
      <c r="A1678" s="55">
        <f t="shared" si="97"/>
        <v>1660</v>
      </c>
      <c r="B1678" s="23"/>
      <c r="C1678" s="23"/>
      <c r="D1678" s="23"/>
      <c r="E1678" s="35"/>
      <c r="F1678" s="23"/>
      <c r="G1678" s="23"/>
      <c r="H1678" s="23"/>
      <c r="I1678" s="23"/>
      <c r="J1678" s="23"/>
      <c r="K1678" s="23"/>
      <c r="L1678" s="23"/>
      <c r="M1678" s="149"/>
      <c r="N1678" s="24"/>
      <c r="O1678" s="24"/>
      <c r="P1678" s="24"/>
      <c r="Q1678" s="24"/>
      <c r="R1678" s="271"/>
      <c r="S1678" s="182" t="str">
        <f t="shared" ca="1" si="95"/>
        <v/>
      </c>
      <c r="T1678" s="272">
        <f t="shared" ca="1" si="96"/>
        <v>0</v>
      </c>
      <c r="U1678" s="184"/>
      <c r="V1678" s="277"/>
    </row>
    <row r="1679" spans="1:22" x14ac:dyDescent="0.3">
      <c r="A1679" s="55">
        <f t="shared" si="97"/>
        <v>1661</v>
      </c>
      <c r="B1679" s="23"/>
      <c r="C1679" s="23"/>
      <c r="D1679" s="23"/>
      <c r="E1679" s="35"/>
      <c r="F1679" s="23"/>
      <c r="G1679" s="23"/>
      <c r="H1679" s="23"/>
      <c r="I1679" s="23"/>
      <c r="J1679" s="23"/>
      <c r="K1679" s="23"/>
      <c r="L1679" s="23"/>
      <c r="M1679" s="149"/>
      <c r="N1679" s="24"/>
      <c r="O1679" s="24"/>
      <c r="P1679" s="24"/>
      <c r="Q1679" s="24"/>
      <c r="R1679" s="271"/>
      <c r="S1679" s="182" t="str">
        <f t="shared" ca="1" si="95"/>
        <v/>
      </c>
      <c r="T1679" s="272">
        <f t="shared" ca="1" si="96"/>
        <v>0</v>
      </c>
      <c r="U1679" s="184"/>
      <c r="V1679" s="277"/>
    </row>
    <row r="1680" spans="1:22" x14ac:dyDescent="0.3">
      <c r="A1680" s="55">
        <f t="shared" si="97"/>
        <v>1662</v>
      </c>
      <c r="B1680" s="23"/>
      <c r="C1680" s="23"/>
      <c r="D1680" s="23"/>
      <c r="E1680" s="35"/>
      <c r="F1680" s="23"/>
      <c r="G1680" s="23"/>
      <c r="H1680" s="23"/>
      <c r="I1680" s="23"/>
      <c r="J1680" s="23"/>
      <c r="K1680" s="23"/>
      <c r="L1680" s="23"/>
      <c r="M1680" s="149"/>
      <c r="N1680" s="24"/>
      <c r="O1680" s="24"/>
      <c r="P1680" s="24"/>
      <c r="Q1680" s="24"/>
      <c r="R1680" s="271"/>
      <c r="S1680" s="182" t="str">
        <f t="shared" ca="1" si="95"/>
        <v/>
      </c>
      <c r="T1680" s="272">
        <f t="shared" ca="1" si="96"/>
        <v>0</v>
      </c>
      <c r="U1680" s="184"/>
      <c r="V1680" s="277"/>
    </row>
    <row r="1681" spans="1:22" x14ac:dyDescent="0.3">
      <c r="A1681" s="55">
        <f t="shared" si="97"/>
        <v>1663</v>
      </c>
      <c r="B1681" s="23"/>
      <c r="C1681" s="23"/>
      <c r="D1681" s="23"/>
      <c r="E1681" s="35"/>
      <c r="F1681" s="23"/>
      <c r="G1681" s="23"/>
      <c r="H1681" s="23"/>
      <c r="I1681" s="23"/>
      <c r="J1681" s="23"/>
      <c r="K1681" s="23"/>
      <c r="L1681" s="23"/>
      <c r="M1681" s="149"/>
      <c r="N1681" s="24"/>
      <c r="O1681" s="24"/>
      <c r="P1681" s="24"/>
      <c r="Q1681" s="24"/>
      <c r="R1681" s="271"/>
      <c r="S1681" s="182" t="str">
        <f t="shared" ca="1" si="95"/>
        <v/>
      </c>
      <c r="T1681" s="272">
        <f t="shared" ca="1" si="96"/>
        <v>0</v>
      </c>
      <c r="U1681" s="184"/>
      <c r="V1681" s="277"/>
    </row>
    <row r="1682" spans="1:22" x14ac:dyDescent="0.3">
      <c r="A1682" s="55">
        <f t="shared" si="97"/>
        <v>1664</v>
      </c>
      <c r="B1682" s="23"/>
      <c r="C1682" s="23"/>
      <c r="D1682" s="23"/>
      <c r="E1682" s="35"/>
      <c r="F1682" s="23"/>
      <c r="G1682" s="23"/>
      <c r="H1682" s="23"/>
      <c r="I1682" s="23"/>
      <c r="J1682" s="23"/>
      <c r="K1682" s="23"/>
      <c r="L1682" s="23"/>
      <c r="M1682" s="149"/>
      <c r="N1682" s="24"/>
      <c r="O1682" s="24"/>
      <c r="P1682" s="24"/>
      <c r="Q1682" s="24"/>
      <c r="R1682" s="271"/>
      <c r="S1682" s="182" t="str">
        <f t="shared" ca="1" si="95"/>
        <v/>
      </c>
      <c r="T1682" s="272">
        <f t="shared" ca="1" si="96"/>
        <v>0</v>
      </c>
      <c r="U1682" s="184"/>
      <c r="V1682" s="277"/>
    </row>
    <row r="1683" spans="1:22" x14ac:dyDescent="0.3">
      <c r="A1683" s="55">
        <f t="shared" si="97"/>
        <v>1665</v>
      </c>
      <c r="B1683" s="23"/>
      <c r="C1683" s="23"/>
      <c r="D1683" s="23"/>
      <c r="E1683" s="35"/>
      <c r="F1683" s="23"/>
      <c r="G1683" s="23"/>
      <c r="H1683" s="23"/>
      <c r="I1683" s="23"/>
      <c r="J1683" s="23"/>
      <c r="K1683" s="23"/>
      <c r="L1683" s="23"/>
      <c r="M1683" s="149"/>
      <c r="N1683" s="24"/>
      <c r="O1683" s="24"/>
      <c r="P1683" s="24"/>
      <c r="Q1683" s="24"/>
      <c r="R1683" s="271"/>
      <c r="S1683" s="182" t="str">
        <f t="shared" ref="S1683:S1746" ca="1" si="98">IF(AND(T1683&gt;14,T1683&lt;35,OR($G1683="African",$G1683="Coloured",$G1683="Indian")),"Yes","")</f>
        <v/>
      </c>
      <c r="T1683" s="272">
        <f t="shared" ca="1" si="96"/>
        <v>0</v>
      </c>
      <c r="U1683" s="184"/>
      <c r="V1683" s="277"/>
    </row>
    <row r="1684" spans="1:22" x14ac:dyDescent="0.3">
      <c r="A1684" s="55">
        <f t="shared" si="97"/>
        <v>1666</v>
      </c>
      <c r="B1684" s="23"/>
      <c r="C1684" s="23"/>
      <c r="D1684" s="23"/>
      <c r="E1684" s="35"/>
      <c r="F1684" s="23"/>
      <c r="G1684" s="23"/>
      <c r="H1684" s="23"/>
      <c r="I1684" s="23"/>
      <c r="J1684" s="23"/>
      <c r="K1684" s="23"/>
      <c r="L1684" s="23"/>
      <c r="M1684" s="149"/>
      <c r="N1684" s="24"/>
      <c r="O1684" s="24"/>
      <c r="P1684" s="24"/>
      <c r="Q1684" s="24"/>
      <c r="R1684" s="271"/>
      <c r="S1684" s="182" t="str">
        <f t="shared" ca="1" si="98"/>
        <v/>
      </c>
      <c r="T1684" s="272">
        <f t="shared" ref="T1684:T1747" ca="1" si="99">IFERROR(((NOW()-DATE(U1684&amp;LEFT($E1684,2),MID($E1684,3,2),MID($E1684,5,2)))/365),0)</f>
        <v>0</v>
      </c>
      <c r="U1684" s="184"/>
      <c r="V1684" s="277"/>
    </row>
    <row r="1685" spans="1:22" x14ac:dyDescent="0.3">
      <c r="A1685" s="55">
        <f t="shared" ref="A1685:A1748" si="100">A1684+1</f>
        <v>1667</v>
      </c>
      <c r="B1685" s="23"/>
      <c r="C1685" s="23"/>
      <c r="D1685" s="23"/>
      <c r="E1685" s="35"/>
      <c r="F1685" s="23"/>
      <c r="G1685" s="23"/>
      <c r="H1685" s="23"/>
      <c r="I1685" s="23"/>
      <c r="J1685" s="23"/>
      <c r="K1685" s="23"/>
      <c r="L1685" s="23"/>
      <c r="M1685" s="149"/>
      <c r="N1685" s="24"/>
      <c r="O1685" s="24"/>
      <c r="P1685" s="24"/>
      <c r="Q1685" s="24"/>
      <c r="R1685" s="271"/>
      <c r="S1685" s="182" t="str">
        <f t="shared" ca="1" si="98"/>
        <v/>
      </c>
      <c r="T1685" s="272">
        <f t="shared" ca="1" si="99"/>
        <v>0</v>
      </c>
      <c r="U1685" s="184"/>
      <c r="V1685" s="277"/>
    </row>
    <row r="1686" spans="1:22" x14ac:dyDescent="0.3">
      <c r="A1686" s="55">
        <f t="shared" si="100"/>
        <v>1668</v>
      </c>
      <c r="B1686" s="23"/>
      <c r="C1686" s="23"/>
      <c r="D1686" s="23"/>
      <c r="E1686" s="35"/>
      <c r="F1686" s="23"/>
      <c r="G1686" s="23"/>
      <c r="H1686" s="23"/>
      <c r="I1686" s="23"/>
      <c r="J1686" s="23"/>
      <c r="K1686" s="23"/>
      <c r="L1686" s="23"/>
      <c r="M1686" s="149"/>
      <c r="N1686" s="24"/>
      <c r="O1686" s="24"/>
      <c r="P1686" s="24"/>
      <c r="Q1686" s="24"/>
      <c r="R1686" s="271"/>
      <c r="S1686" s="182" t="str">
        <f t="shared" ca="1" si="98"/>
        <v/>
      </c>
      <c r="T1686" s="272">
        <f t="shared" ca="1" si="99"/>
        <v>0</v>
      </c>
      <c r="U1686" s="184"/>
      <c r="V1686" s="277"/>
    </row>
    <row r="1687" spans="1:22" x14ac:dyDescent="0.3">
      <c r="A1687" s="55">
        <f t="shared" si="100"/>
        <v>1669</v>
      </c>
      <c r="B1687" s="23"/>
      <c r="C1687" s="23"/>
      <c r="D1687" s="23"/>
      <c r="E1687" s="35"/>
      <c r="F1687" s="23"/>
      <c r="G1687" s="23"/>
      <c r="H1687" s="23"/>
      <c r="I1687" s="23"/>
      <c r="J1687" s="23"/>
      <c r="K1687" s="23"/>
      <c r="L1687" s="23"/>
      <c r="M1687" s="149"/>
      <c r="N1687" s="24"/>
      <c r="O1687" s="24"/>
      <c r="P1687" s="24"/>
      <c r="Q1687" s="24"/>
      <c r="R1687" s="271"/>
      <c r="S1687" s="182" t="str">
        <f t="shared" ca="1" si="98"/>
        <v/>
      </c>
      <c r="T1687" s="272">
        <f t="shared" ca="1" si="99"/>
        <v>0</v>
      </c>
      <c r="U1687" s="184"/>
      <c r="V1687" s="277"/>
    </row>
    <row r="1688" spans="1:22" x14ac:dyDescent="0.3">
      <c r="A1688" s="55">
        <f t="shared" si="100"/>
        <v>1670</v>
      </c>
      <c r="B1688" s="23"/>
      <c r="C1688" s="23"/>
      <c r="D1688" s="23"/>
      <c r="E1688" s="35"/>
      <c r="F1688" s="23"/>
      <c r="G1688" s="23"/>
      <c r="H1688" s="23"/>
      <c r="I1688" s="23"/>
      <c r="J1688" s="23"/>
      <c r="K1688" s="23"/>
      <c r="L1688" s="23"/>
      <c r="M1688" s="149"/>
      <c r="N1688" s="24"/>
      <c r="O1688" s="24"/>
      <c r="P1688" s="24"/>
      <c r="Q1688" s="24"/>
      <c r="R1688" s="271"/>
      <c r="S1688" s="182" t="str">
        <f t="shared" ca="1" si="98"/>
        <v/>
      </c>
      <c r="T1688" s="272">
        <f t="shared" ca="1" si="99"/>
        <v>0</v>
      </c>
      <c r="U1688" s="184"/>
      <c r="V1688" s="277"/>
    </row>
    <row r="1689" spans="1:22" x14ac:dyDescent="0.3">
      <c r="A1689" s="55">
        <f t="shared" si="100"/>
        <v>1671</v>
      </c>
      <c r="B1689" s="23"/>
      <c r="C1689" s="23"/>
      <c r="D1689" s="23"/>
      <c r="E1689" s="35"/>
      <c r="F1689" s="23"/>
      <c r="G1689" s="23"/>
      <c r="H1689" s="23"/>
      <c r="I1689" s="23"/>
      <c r="J1689" s="23"/>
      <c r="K1689" s="23"/>
      <c r="L1689" s="23"/>
      <c r="M1689" s="149"/>
      <c r="N1689" s="24"/>
      <c r="O1689" s="24"/>
      <c r="P1689" s="24"/>
      <c r="Q1689" s="24"/>
      <c r="R1689" s="271"/>
      <c r="S1689" s="182" t="str">
        <f t="shared" ca="1" si="98"/>
        <v/>
      </c>
      <c r="T1689" s="272">
        <f t="shared" ca="1" si="99"/>
        <v>0</v>
      </c>
      <c r="U1689" s="184"/>
      <c r="V1689" s="277"/>
    </row>
    <row r="1690" spans="1:22" x14ac:dyDescent="0.3">
      <c r="A1690" s="55">
        <f t="shared" si="100"/>
        <v>1672</v>
      </c>
      <c r="B1690" s="23"/>
      <c r="C1690" s="23"/>
      <c r="D1690" s="23"/>
      <c r="E1690" s="35"/>
      <c r="F1690" s="23"/>
      <c r="G1690" s="23"/>
      <c r="H1690" s="23"/>
      <c r="I1690" s="23"/>
      <c r="J1690" s="23"/>
      <c r="K1690" s="23"/>
      <c r="L1690" s="23"/>
      <c r="M1690" s="149"/>
      <c r="N1690" s="24"/>
      <c r="O1690" s="24"/>
      <c r="P1690" s="24"/>
      <c r="Q1690" s="24"/>
      <c r="R1690" s="271"/>
      <c r="S1690" s="182" t="str">
        <f t="shared" ca="1" si="98"/>
        <v/>
      </c>
      <c r="T1690" s="272">
        <f t="shared" ca="1" si="99"/>
        <v>0</v>
      </c>
      <c r="U1690" s="184"/>
      <c r="V1690" s="277"/>
    </row>
    <row r="1691" spans="1:22" x14ac:dyDescent="0.3">
      <c r="A1691" s="55">
        <f t="shared" si="100"/>
        <v>1673</v>
      </c>
      <c r="B1691" s="23"/>
      <c r="C1691" s="23"/>
      <c r="D1691" s="23"/>
      <c r="E1691" s="35"/>
      <c r="F1691" s="23"/>
      <c r="G1691" s="23"/>
      <c r="H1691" s="23"/>
      <c r="I1691" s="23"/>
      <c r="J1691" s="23"/>
      <c r="K1691" s="23"/>
      <c r="L1691" s="23"/>
      <c r="M1691" s="149"/>
      <c r="N1691" s="24"/>
      <c r="O1691" s="24"/>
      <c r="P1691" s="24"/>
      <c r="Q1691" s="24"/>
      <c r="R1691" s="271"/>
      <c r="S1691" s="182" t="str">
        <f t="shared" ca="1" si="98"/>
        <v/>
      </c>
      <c r="T1691" s="272">
        <f t="shared" ca="1" si="99"/>
        <v>0</v>
      </c>
      <c r="U1691" s="184"/>
      <c r="V1691" s="277"/>
    </row>
    <row r="1692" spans="1:22" x14ac:dyDescent="0.3">
      <c r="A1692" s="55">
        <f t="shared" si="100"/>
        <v>1674</v>
      </c>
      <c r="B1692" s="23"/>
      <c r="C1692" s="23"/>
      <c r="D1692" s="23"/>
      <c r="E1692" s="35"/>
      <c r="F1692" s="23"/>
      <c r="G1692" s="23"/>
      <c r="H1692" s="23"/>
      <c r="I1692" s="23"/>
      <c r="J1692" s="23"/>
      <c r="K1692" s="23"/>
      <c r="L1692" s="23"/>
      <c r="M1692" s="149"/>
      <c r="N1692" s="24"/>
      <c r="O1692" s="24"/>
      <c r="P1692" s="24"/>
      <c r="Q1692" s="24"/>
      <c r="R1692" s="271"/>
      <c r="S1692" s="182" t="str">
        <f t="shared" ca="1" si="98"/>
        <v/>
      </c>
      <c r="T1692" s="272">
        <f t="shared" ca="1" si="99"/>
        <v>0</v>
      </c>
      <c r="U1692" s="184"/>
      <c r="V1692" s="277"/>
    </row>
    <row r="1693" spans="1:22" x14ac:dyDescent="0.3">
      <c r="A1693" s="55">
        <f t="shared" si="100"/>
        <v>1675</v>
      </c>
      <c r="B1693" s="23"/>
      <c r="C1693" s="23"/>
      <c r="D1693" s="23"/>
      <c r="E1693" s="35"/>
      <c r="F1693" s="23"/>
      <c r="G1693" s="23"/>
      <c r="H1693" s="23"/>
      <c r="I1693" s="23"/>
      <c r="J1693" s="23"/>
      <c r="K1693" s="23"/>
      <c r="L1693" s="23"/>
      <c r="M1693" s="149"/>
      <c r="N1693" s="24"/>
      <c r="O1693" s="24"/>
      <c r="P1693" s="24"/>
      <c r="Q1693" s="24"/>
      <c r="R1693" s="271"/>
      <c r="S1693" s="182" t="str">
        <f t="shared" ca="1" si="98"/>
        <v/>
      </c>
      <c r="T1693" s="272">
        <f t="shared" ca="1" si="99"/>
        <v>0</v>
      </c>
      <c r="U1693" s="184"/>
      <c r="V1693" s="277"/>
    </row>
    <row r="1694" spans="1:22" x14ac:dyDescent="0.3">
      <c r="A1694" s="55">
        <f t="shared" si="100"/>
        <v>1676</v>
      </c>
      <c r="B1694" s="23"/>
      <c r="C1694" s="23"/>
      <c r="D1694" s="23"/>
      <c r="E1694" s="35"/>
      <c r="F1694" s="23"/>
      <c r="G1694" s="23"/>
      <c r="H1694" s="23"/>
      <c r="I1694" s="23"/>
      <c r="J1694" s="23"/>
      <c r="K1694" s="23"/>
      <c r="L1694" s="23"/>
      <c r="M1694" s="149"/>
      <c r="N1694" s="24"/>
      <c r="O1694" s="24"/>
      <c r="P1694" s="24"/>
      <c r="Q1694" s="24"/>
      <c r="R1694" s="271"/>
      <c r="S1694" s="182" t="str">
        <f t="shared" ca="1" si="98"/>
        <v/>
      </c>
      <c r="T1694" s="272">
        <f t="shared" ca="1" si="99"/>
        <v>0</v>
      </c>
      <c r="U1694" s="184"/>
      <c r="V1694" s="277"/>
    </row>
    <row r="1695" spans="1:22" x14ac:dyDescent="0.3">
      <c r="A1695" s="55">
        <f t="shared" si="100"/>
        <v>1677</v>
      </c>
      <c r="B1695" s="23"/>
      <c r="C1695" s="23"/>
      <c r="D1695" s="23"/>
      <c r="E1695" s="35"/>
      <c r="F1695" s="23"/>
      <c r="G1695" s="23"/>
      <c r="H1695" s="23"/>
      <c r="I1695" s="23"/>
      <c r="J1695" s="23"/>
      <c r="K1695" s="23"/>
      <c r="L1695" s="23"/>
      <c r="M1695" s="149"/>
      <c r="N1695" s="24"/>
      <c r="O1695" s="24"/>
      <c r="P1695" s="24"/>
      <c r="Q1695" s="24"/>
      <c r="R1695" s="271"/>
      <c r="S1695" s="182" t="str">
        <f t="shared" ca="1" si="98"/>
        <v/>
      </c>
      <c r="T1695" s="272">
        <f t="shared" ca="1" si="99"/>
        <v>0</v>
      </c>
      <c r="U1695" s="184"/>
      <c r="V1695" s="277"/>
    </row>
    <row r="1696" spans="1:22" x14ac:dyDescent="0.3">
      <c r="A1696" s="55">
        <f t="shared" si="100"/>
        <v>1678</v>
      </c>
      <c r="B1696" s="23"/>
      <c r="C1696" s="23"/>
      <c r="D1696" s="23"/>
      <c r="E1696" s="35"/>
      <c r="F1696" s="23"/>
      <c r="G1696" s="23"/>
      <c r="H1696" s="23"/>
      <c r="I1696" s="23"/>
      <c r="J1696" s="23"/>
      <c r="K1696" s="23"/>
      <c r="L1696" s="23"/>
      <c r="M1696" s="149"/>
      <c r="N1696" s="24"/>
      <c r="O1696" s="24"/>
      <c r="P1696" s="24"/>
      <c r="Q1696" s="24"/>
      <c r="R1696" s="271"/>
      <c r="S1696" s="182" t="str">
        <f t="shared" ca="1" si="98"/>
        <v/>
      </c>
      <c r="T1696" s="272">
        <f t="shared" ca="1" si="99"/>
        <v>0</v>
      </c>
      <c r="U1696" s="184"/>
      <c r="V1696" s="277"/>
    </row>
    <row r="1697" spans="1:22" x14ac:dyDescent="0.3">
      <c r="A1697" s="55">
        <f t="shared" si="100"/>
        <v>1679</v>
      </c>
      <c r="B1697" s="23"/>
      <c r="C1697" s="23"/>
      <c r="D1697" s="23"/>
      <c r="E1697" s="35"/>
      <c r="F1697" s="23"/>
      <c r="G1697" s="23"/>
      <c r="H1697" s="23"/>
      <c r="I1697" s="23"/>
      <c r="J1697" s="23"/>
      <c r="K1697" s="23"/>
      <c r="L1697" s="23"/>
      <c r="M1697" s="149"/>
      <c r="N1697" s="24"/>
      <c r="O1697" s="24"/>
      <c r="P1697" s="24"/>
      <c r="Q1697" s="24"/>
      <c r="R1697" s="271"/>
      <c r="S1697" s="182" t="str">
        <f t="shared" ca="1" si="98"/>
        <v/>
      </c>
      <c r="T1697" s="272">
        <f t="shared" ca="1" si="99"/>
        <v>0</v>
      </c>
      <c r="U1697" s="184"/>
      <c r="V1697" s="277"/>
    </row>
    <row r="1698" spans="1:22" x14ac:dyDescent="0.3">
      <c r="A1698" s="55">
        <f t="shared" si="100"/>
        <v>1680</v>
      </c>
      <c r="B1698" s="23"/>
      <c r="C1698" s="23"/>
      <c r="D1698" s="23"/>
      <c r="E1698" s="35"/>
      <c r="F1698" s="23"/>
      <c r="G1698" s="23"/>
      <c r="H1698" s="23"/>
      <c r="I1698" s="23"/>
      <c r="J1698" s="23"/>
      <c r="K1698" s="23"/>
      <c r="L1698" s="23"/>
      <c r="M1698" s="149"/>
      <c r="N1698" s="24"/>
      <c r="O1698" s="24"/>
      <c r="P1698" s="24"/>
      <c r="Q1698" s="24"/>
      <c r="R1698" s="271"/>
      <c r="S1698" s="182" t="str">
        <f t="shared" ca="1" si="98"/>
        <v/>
      </c>
      <c r="T1698" s="272">
        <f t="shared" ca="1" si="99"/>
        <v>0</v>
      </c>
      <c r="U1698" s="184"/>
      <c r="V1698" s="277"/>
    </row>
    <row r="1699" spans="1:22" x14ac:dyDescent="0.3">
      <c r="A1699" s="55">
        <f t="shared" si="100"/>
        <v>1681</v>
      </c>
      <c r="B1699" s="23"/>
      <c r="C1699" s="23"/>
      <c r="D1699" s="23"/>
      <c r="E1699" s="35"/>
      <c r="F1699" s="23"/>
      <c r="G1699" s="23"/>
      <c r="H1699" s="23"/>
      <c r="I1699" s="23"/>
      <c r="J1699" s="23"/>
      <c r="K1699" s="23"/>
      <c r="L1699" s="23"/>
      <c r="M1699" s="149"/>
      <c r="N1699" s="24"/>
      <c r="O1699" s="24"/>
      <c r="P1699" s="24"/>
      <c r="Q1699" s="24"/>
      <c r="R1699" s="271"/>
      <c r="S1699" s="182" t="str">
        <f t="shared" ca="1" si="98"/>
        <v/>
      </c>
      <c r="T1699" s="272">
        <f t="shared" ca="1" si="99"/>
        <v>0</v>
      </c>
      <c r="U1699" s="184"/>
      <c r="V1699" s="277"/>
    </row>
    <row r="1700" spans="1:22" x14ac:dyDescent="0.3">
      <c r="A1700" s="55">
        <f t="shared" si="100"/>
        <v>1682</v>
      </c>
      <c r="B1700" s="23"/>
      <c r="C1700" s="23"/>
      <c r="D1700" s="23"/>
      <c r="E1700" s="35"/>
      <c r="F1700" s="23"/>
      <c r="G1700" s="23"/>
      <c r="H1700" s="23"/>
      <c r="I1700" s="23"/>
      <c r="J1700" s="23"/>
      <c r="K1700" s="23"/>
      <c r="L1700" s="23"/>
      <c r="M1700" s="149"/>
      <c r="N1700" s="24"/>
      <c r="O1700" s="24"/>
      <c r="P1700" s="24"/>
      <c r="Q1700" s="24"/>
      <c r="R1700" s="271"/>
      <c r="S1700" s="182" t="str">
        <f t="shared" ca="1" si="98"/>
        <v/>
      </c>
      <c r="T1700" s="272">
        <f t="shared" ca="1" si="99"/>
        <v>0</v>
      </c>
      <c r="U1700" s="184"/>
      <c r="V1700" s="277"/>
    </row>
    <row r="1701" spans="1:22" x14ac:dyDescent="0.3">
      <c r="A1701" s="55">
        <f t="shared" si="100"/>
        <v>1683</v>
      </c>
      <c r="B1701" s="23"/>
      <c r="C1701" s="23"/>
      <c r="D1701" s="23"/>
      <c r="E1701" s="35"/>
      <c r="F1701" s="23"/>
      <c r="G1701" s="23"/>
      <c r="H1701" s="23"/>
      <c r="I1701" s="23"/>
      <c r="J1701" s="23"/>
      <c r="K1701" s="23"/>
      <c r="L1701" s="23"/>
      <c r="M1701" s="149"/>
      <c r="N1701" s="24"/>
      <c r="O1701" s="24"/>
      <c r="P1701" s="24"/>
      <c r="Q1701" s="24"/>
      <c r="R1701" s="271"/>
      <c r="S1701" s="182" t="str">
        <f t="shared" ca="1" si="98"/>
        <v/>
      </c>
      <c r="T1701" s="272">
        <f t="shared" ca="1" si="99"/>
        <v>0</v>
      </c>
      <c r="U1701" s="184"/>
      <c r="V1701" s="277"/>
    </row>
    <row r="1702" spans="1:22" x14ac:dyDescent="0.3">
      <c r="A1702" s="55">
        <f t="shared" si="100"/>
        <v>1684</v>
      </c>
      <c r="B1702" s="23"/>
      <c r="C1702" s="23"/>
      <c r="D1702" s="23"/>
      <c r="E1702" s="35"/>
      <c r="F1702" s="23"/>
      <c r="G1702" s="23"/>
      <c r="H1702" s="23"/>
      <c r="I1702" s="23"/>
      <c r="J1702" s="23"/>
      <c r="K1702" s="23"/>
      <c r="L1702" s="23"/>
      <c r="M1702" s="149"/>
      <c r="N1702" s="24"/>
      <c r="O1702" s="24"/>
      <c r="P1702" s="24"/>
      <c r="Q1702" s="24"/>
      <c r="R1702" s="271"/>
      <c r="S1702" s="182" t="str">
        <f t="shared" ca="1" si="98"/>
        <v/>
      </c>
      <c r="T1702" s="272">
        <f t="shared" ca="1" si="99"/>
        <v>0</v>
      </c>
      <c r="U1702" s="184"/>
      <c r="V1702" s="277"/>
    </row>
    <row r="1703" spans="1:22" x14ac:dyDescent="0.3">
      <c r="A1703" s="55">
        <f t="shared" si="100"/>
        <v>1685</v>
      </c>
      <c r="B1703" s="23"/>
      <c r="C1703" s="23"/>
      <c r="D1703" s="23"/>
      <c r="E1703" s="35"/>
      <c r="F1703" s="23"/>
      <c r="G1703" s="23"/>
      <c r="H1703" s="23"/>
      <c r="I1703" s="23"/>
      <c r="J1703" s="23"/>
      <c r="K1703" s="23"/>
      <c r="L1703" s="23"/>
      <c r="M1703" s="149"/>
      <c r="N1703" s="24"/>
      <c r="O1703" s="24"/>
      <c r="P1703" s="24"/>
      <c r="Q1703" s="24"/>
      <c r="R1703" s="271"/>
      <c r="S1703" s="182" t="str">
        <f t="shared" ca="1" si="98"/>
        <v/>
      </c>
      <c r="T1703" s="272">
        <f t="shared" ca="1" si="99"/>
        <v>0</v>
      </c>
      <c r="U1703" s="184"/>
      <c r="V1703" s="277"/>
    </row>
    <row r="1704" spans="1:22" x14ac:dyDescent="0.3">
      <c r="A1704" s="55">
        <f t="shared" si="100"/>
        <v>1686</v>
      </c>
      <c r="B1704" s="23"/>
      <c r="C1704" s="23"/>
      <c r="D1704" s="23"/>
      <c r="E1704" s="35"/>
      <c r="F1704" s="23"/>
      <c r="G1704" s="23"/>
      <c r="H1704" s="23"/>
      <c r="I1704" s="23"/>
      <c r="J1704" s="23"/>
      <c r="K1704" s="23"/>
      <c r="L1704" s="23"/>
      <c r="M1704" s="149"/>
      <c r="N1704" s="24"/>
      <c r="O1704" s="24"/>
      <c r="P1704" s="24"/>
      <c r="Q1704" s="24"/>
      <c r="R1704" s="271"/>
      <c r="S1704" s="182" t="str">
        <f t="shared" ca="1" si="98"/>
        <v/>
      </c>
      <c r="T1704" s="272">
        <f t="shared" ca="1" si="99"/>
        <v>0</v>
      </c>
      <c r="U1704" s="184"/>
      <c r="V1704" s="277"/>
    </row>
    <row r="1705" spans="1:22" x14ac:dyDescent="0.3">
      <c r="A1705" s="55">
        <f t="shared" si="100"/>
        <v>1687</v>
      </c>
      <c r="B1705" s="23"/>
      <c r="C1705" s="23"/>
      <c r="D1705" s="23"/>
      <c r="E1705" s="35"/>
      <c r="F1705" s="23"/>
      <c r="G1705" s="23"/>
      <c r="H1705" s="23"/>
      <c r="I1705" s="23"/>
      <c r="J1705" s="23"/>
      <c r="K1705" s="23"/>
      <c r="L1705" s="23"/>
      <c r="M1705" s="149"/>
      <c r="N1705" s="24"/>
      <c r="O1705" s="24"/>
      <c r="P1705" s="24"/>
      <c r="Q1705" s="24"/>
      <c r="R1705" s="271"/>
      <c r="S1705" s="182" t="str">
        <f t="shared" ca="1" si="98"/>
        <v/>
      </c>
      <c r="T1705" s="272">
        <f t="shared" ca="1" si="99"/>
        <v>0</v>
      </c>
      <c r="U1705" s="184"/>
      <c r="V1705" s="277"/>
    </row>
    <row r="1706" spans="1:22" x14ac:dyDescent="0.3">
      <c r="A1706" s="55">
        <f t="shared" si="100"/>
        <v>1688</v>
      </c>
      <c r="B1706" s="23"/>
      <c r="C1706" s="23"/>
      <c r="D1706" s="23"/>
      <c r="E1706" s="35"/>
      <c r="F1706" s="23"/>
      <c r="G1706" s="23"/>
      <c r="H1706" s="23"/>
      <c r="I1706" s="23"/>
      <c r="J1706" s="23"/>
      <c r="K1706" s="23"/>
      <c r="L1706" s="23"/>
      <c r="M1706" s="149"/>
      <c r="N1706" s="24"/>
      <c r="O1706" s="24"/>
      <c r="P1706" s="24"/>
      <c r="Q1706" s="24"/>
      <c r="R1706" s="271"/>
      <c r="S1706" s="182" t="str">
        <f t="shared" ca="1" si="98"/>
        <v/>
      </c>
      <c r="T1706" s="272">
        <f t="shared" ca="1" si="99"/>
        <v>0</v>
      </c>
      <c r="U1706" s="184"/>
      <c r="V1706" s="277"/>
    </row>
    <row r="1707" spans="1:22" x14ac:dyDescent="0.3">
      <c r="A1707" s="55">
        <f t="shared" si="100"/>
        <v>1689</v>
      </c>
      <c r="B1707" s="23"/>
      <c r="C1707" s="23"/>
      <c r="D1707" s="23"/>
      <c r="E1707" s="35"/>
      <c r="F1707" s="23"/>
      <c r="G1707" s="23"/>
      <c r="H1707" s="23"/>
      <c r="I1707" s="23"/>
      <c r="J1707" s="23"/>
      <c r="K1707" s="23"/>
      <c r="L1707" s="23"/>
      <c r="M1707" s="149"/>
      <c r="N1707" s="24"/>
      <c r="O1707" s="24"/>
      <c r="P1707" s="24"/>
      <c r="Q1707" s="24"/>
      <c r="R1707" s="271"/>
      <c r="S1707" s="182" t="str">
        <f t="shared" ca="1" si="98"/>
        <v/>
      </c>
      <c r="T1707" s="272">
        <f t="shared" ca="1" si="99"/>
        <v>0</v>
      </c>
      <c r="U1707" s="184"/>
      <c r="V1707" s="277"/>
    </row>
    <row r="1708" spans="1:22" x14ac:dyDescent="0.3">
      <c r="A1708" s="55">
        <f t="shared" si="100"/>
        <v>1690</v>
      </c>
      <c r="B1708" s="23"/>
      <c r="C1708" s="23"/>
      <c r="D1708" s="23"/>
      <c r="E1708" s="35"/>
      <c r="F1708" s="23"/>
      <c r="G1708" s="23"/>
      <c r="H1708" s="23"/>
      <c r="I1708" s="23"/>
      <c r="J1708" s="23"/>
      <c r="K1708" s="23"/>
      <c r="L1708" s="23"/>
      <c r="M1708" s="149"/>
      <c r="N1708" s="24"/>
      <c r="O1708" s="24"/>
      <c r="P1708" s="24"/>
      <c r="Q1708" s="24"/>
      <c r="R1708" s="271"/>
      <c r="S1708" s="182" t="str">
        <f t="shared" ca="1" si="98"/>
        <v/>
      </c>
      <c r="T1708" s="272">
        <f t="shared" ca="1" si="99"/>
        <v>0</v>
      </c>
      <c r="U1708" s="184"/>
      <c r="V1708" s="277"/>
    </row>
    <row r="1709" spans="1:22" x14ac:dyDescent="0.3">
      <c r="A1709" s="55">
        <f t="shared" si="100"/>
        <v>1691</v>
      </c>
      <c r="B1709" s="23"/>
      <c r="C1709" s="23"/>
      <c r="D1709" s="23"/>
      <c r="E1709" s="35"/>
      <c r="F1709" s="23"/>
      <c r="G1709" s="23"/>
      <c r="H1709" s="23"/>
      <c r="I1709" s="23"/>
      <c r="J1709" s="23"/>
      <c r="K1709" s="23"/>
      <c r="L1709" s="23"/>
      <c r="M1709" s="149"/>
      <c r="N1709" s="24"/>
      <c r="O1709" s="24"/>
      <c r="P1709" s="24"/>
      <c r="Q1709" s="24"/>
      <c r="R1709" s="271"/>
      <c r="S1709" s="182" t="str">
        <f t="shared" ca="1" si="98"/>
        <v/>
      </c>
      <c r="T1709" s="272">
        <f t="shared" ca="1" si="99"/>
        <v>0</v>
      </c>
      <c r="U1709" s="184"/>
      <c r="V1709" s="277"/>
    </row>
    <row r="1710" spans="1:22" x14ac:dyDescent="0.3">
      <c r="A1710" s="55">
        <f t="shared" si="100"/>
        <v>1692</v>
      </c>
      <c r="B1710" s="23"/>
      <c r="C1710" s="23"/>
      <c r="D1710" s="23"/>
      <c r="E1710" s="35"/>
      <c r="F1710" s="23"/>
      <c r="G1710" s="23"/>
      <c r="H1710" s="23"/>
      <c r="I1710" s="23"/>
      <c r="J1710" s="23"/>
      <c r="K1710" s="23"/>
      <c r="L1710" s="23"/>
      <c r="M1710" s="149"/>
      <c r="N1710" s="24"/>
      <c r="O1710" s="24"/>
      <c r="P1710" s="24"/>
      <c r="Q1710" s="24"/>
      <c r="R1710" s="271"/>
      <c r="S1710" s="182" t="str">
        <f t="shared" ca="1" si="98"/>
        <v/>
      </c>
      <c r="T1710" s="272">
        <f t="shared" ca="1" si="99"/>
        <v>0</v>
      </c>
      <c r="U1710" s="184"/>
      <c r="V1710" s="277"/>
    </row>
    <row r="1711" spans="1:22" x14ac:dyDescent="0.3">
      <c r="A1711" s="55">
        <f t="shared" si="100"/>
        <v>1693</v>
      </c>
      <c r="B1711" s="23"/>
      <c r="C1711" s="23"/>
      <c r="D1711" s="23"/>
      <c r="E1711" s="35"/>
      <c r="F1711" s="23"/>
      <c r="G1711" s="23"/>
      <c r="H1711" s="23"/>
      <c r="I1711" s="23"/>
      <c r="J1711" s="23"/>
      <c r="K1711" s="23"/>
      <c r="L1711" s="23"/>
      <c r="M1711" s="149"/>
      <c r="N1711" s="24"/>
      <c r="O1711" s="24"/>
      <c r="P1711" s="24"/>
      <c r="Q1711" s="24"/>
      <c r="R1711" s="271"/>
      <c r="S1711" s="182" t="str">
        <f t="shared" ca="1" si="98"/>
        <v/>
      </c>
      <c r="T1711" s="272">
        <f t="shared" ca="1" si="99"/>
        <v>0</v>
      </c>
      <c r="U1711" s="184"/>
      <c r="V1711" s="277"/>
    </row>
    <row r="1712" spans="1:22" x14ac:dyDescent="0.3">
      <c r="A1712" s="55">
        <f t="shared" si="100"/>
        <v>1694</v>
      </c>
      <c r="B1712" s="23"/>
      <c r="C1712" s="23"/>
      <c r="D1712" s="23"/>
      <c r="E1712" s="35"/>
      <c r="F1712" s="23"/>
      <c r="G1712" s="23"/>
      <c r="H1712" s="23"/>
      <c r="I1712" s="23"/>
      <c r="J1712" s="23"/>
      <c r="K1712" s="23"/>
      <c r="L1712" s="23"/>
      <c r="M1712" s="149"/>
      <c r="N1712" s="24"/>
      <c r="O1712" s="24"/>
      <c r="P1712" s="24"/>
      <c r="Q1712" s="24"/>
      <c r="R1712" s="271"/>
      <c r="S1712" s="182" t="str">
        <f t="shared" ca="1" si="98"/>
        <v/>
      </c>
      <c r="T1712" s="272">
        <f t="shared" ca="1" si="99"/>
        <v>0</v>
      </c>
      <c r="U1712" s="184"/>
      <c r="V1712" s="277"/>
    </row>
    <row r="1713" spans="1:22" x14ac:dyDescent="0.3">
      <c r="A1713" s="55">
        <f t="shared" si="100"/>
        <v>1695</v>
      </c>
      <c r="B1713" s="23"/>
      <c r="C1713" s="23"/>
      <c r="D1713" s="23"/>
      <c r="E1713" s="35"/>
      <c r="F1713" s="23"/>
      <c r="G1713" s="23"/>
      <c r="H1713" s="23"/>
      <c r="I1713" s="23"/>
      <c r="J1713" s="23"/>
      <c r="K1713" s="23"/>
      <c r="L1713" s="23"/>
      <c r="M1713" s="149"/>
      <c r="N1713" s="24"/>
      <c r="O1713" s="24"/>
      <c r="P1713" s="24"/>
      <c r="Q1713" s="24"/>
      <c r="R1713" s="271"/>
      <c r="S1713" s="182" t="str">
        <f t="shared" ca="1" si="98"/>
        <v/>
      </c>
      <c r="T1713" s="272">
        <f t="shared" ca="1" si="99"/>
        <v>0</v>
      </c>
      <c r="U1713" s="184"/>
      <c r="V1713" s="277"/>
    </row>
    <row r="1714" spans="1:22" x14ac:dyDescent="0.3">
      <c r="A1714" s="55">
        <f t="shared" si="100"/>
        <v>1696</v>
      </c>
      <c r="B1714" s="23"/>
      <c r="C1714" s="23"/>
      <c r="D1714" s="23"/>
      <c r="E1714" s="35"/>
      <c r="F1714" s="23"/>
      <c r="G1714" s="23"/>
      <c r="H1714" s="23"/>
      <c r="I1714" s="23"/>
      <c r="J1714" s="23"/>
      <c r="K1714" s="23"/>
      <c r="L1714" s="23"/>
      <c r="M1714" s="149"/>
      <c r="N1714" s="24"/>
      <c r="O1714" s="24"/>
      <c r="P1714" s="24"/>
      <c r="Q1714" s="24"/>
      <c r="R1714" s="271"/>
      <c r="S1714" s="182" t="str">
        <f t="shared" ca="1" si="98"/>
        <v/>
      </c>
      <c r="T1714" s="272">
        <f t="shared" ca="1" si="99"/>
        <v>0</v>
      </c>
      <c r="U1714" s="184"/>
      <c r="V1714" s="277"/>
    </row>
    <row r="1715" spans="1:22" x14ac:dyDescent="0.3">
      <c r="A1715" s="55">
        <f t="shared" si="100"/>
        <v>1697</v>
      </c>
      <c r="B1715" s="23"/>
      <c r="C1715" s="23"/>
      <c r="D1715" s="23"/>
      <c r="E1715" s="35"/>
      <c r="F1715" s="23"/>
      <c r="G1715" s="23"/>
      <c r="H1715" s="23"/>
      <c r="I1715" s="23"/>
      <c r="J1715" s="23"/>
      <c r="K1715" s="23"/>
      <c r="L1715" s="23"/>
      <c r="M1715" s="149"/>
      <c r="N1715" s="24"/>
      <c r="O1715" s="24"/>
      <c r="P1715" s="24"/>
      <c r="Q1715" s="24"/>
      <c r="R1715" s="271"/>
      <c r="S1715" s="182" t="str">
        <f t="shared" ca="1" si="98"/>
        <v/>
      </c>
      <c r="T1715" s="272">
        <f t="shared" ca="1" si="99"/>
        <v>0</v>
      </c>
      <c r="U1715" s="184"/>
      <c r="V1715" s="277"/>
    </row>
    <row r="1716" spans="1:22" x14ac:dyDescent="0.3">
      <c r="A1716" s="55">
        <f t="shared" si="100"/>
        <v>1698</v>
      </c>
      <c r="B1716" s="23"/>
      <c r="C1716" s="23"/>
      <c r="D1716" s="23"/>
      <c r="E1716" s="35"/>
      <c r="F1716" s="23"/>
      <c r="G1716" s="23"/>
      <c r="H1716" s="23"/>
      <c r="I1716" s="23"/>
      <c r="J1716" s="23"/>
      <c r="K1716" s="23"/>
      <c r="L1716" s="23"/>
      <c r="M1716" s="149"/>
      <c r="N1716" s="24"/>
      <c r="O1716" s="24"/>
      <c r="P1716" s="24"/>
      <c r="Q1716" s="24"/>
      <c r="R1716" s="271"/>
      <c r="S1716" s="182" t="str">
        <f t="shared" ca="1" si="98"/>
        <v/>
      </c>
      <c r="T1716" s="272">
        <f t="shared" ca="1" si="99"/>
        <v>0</v>
      </c>
      <c r="U1716" s="184"/>
      <c r="V1716" s="277"/>
    </row>
    <row r="1717" spans="1:22" x14ac:dyDescent="0.3">
      <c r="A1717" s="55">
        <f t="shared" si="100"/>
        <v>1699</v>
      </c>
      <c r="B1717" s="23"/>
      <c r="C1717" s="23"/>
      <c r="D1717" s="23"/>
      <c r="E1717" s="35"/>
      <c r="F1717" s="23"/>
      <c r="G1717" s="23"/>
      <c r="H1717" s="23"/>
      <c r="I1717" s="23"/>
      <c r="J1717" s="23"/>
      <c r="K1717" s="23"/>
      <c r="L1717" s="23"/>
      <c r="M1717" s="149"/>
      <c r="N1717" s="24"/>
      <c r="O1717" s="24"/>
      <c r="P1717" s="24"/>
      <c r="Q1717" s="24"/>
      <c r="R1717" s="271"/>
      <c r="S1717" s="182" t="str">
        <f t="shared" ca="1" si="98"/>
        <v/>
      </c>
      <c r="T1717" s="272">
        <f t="shared" ca="1" si="99"/>
        <v>0</v>
      </c>
      <c r="U1717" s="184"/>
      <c r="V1717" s="277"/>
    </row>
    <row r="1718" spans="1:22" x14ac:dyDescent="0.3">
      <c r="A1718" s="55">
        <f t="shared" si="100"/>
        <v>1700</v>
      </c>
      <c r="B1718" s="23"/>
      <c r="C1718" s="23"/>
      <c r="D1718" s="23"/>
      <c r="E1718" s="35"/>
      <c r="F1718" s="23"/>
      <c r="G1718" s="23"/>
      <c r="H1718" s="23"/>
      <c r="I1718" s="23"/>
      <c r="J1718" s="23"/>
      <c r="K1718" s="23"/>
      <c r="L1718" s="23"/>
      <c r="M1718" s="149"/>
      <c r="N1718" s="24"/>
      <c r="O1718" s="24"/>
      <c r="P1718" s="24"/>
      <c r="Q1718" s="24"/>
      <c r="R1718" s="271"/>
      <c r="S1718" s="182" t="str">
        <f t="shared" ca="1" si="98"/>
        <v/>
      </c>
      <c r="T1718" s="272">
        <f t="shared" ca="1" si="99"/>
        <v>0</v>
      </c>
      <c r="U1718" s="184"/>
      <c r="V1718" s="277"/>
    </row>
    <row r="1719" spans="1:22" x14ac:dyDescent="0.3">
      <c r="A1719" s="55">
        <f t="shared" si="100"/>
        <v>1701</v>
      </c>
      <c r="B1719" s="23"/>
      <c r="C1719" s="23"/>
      <c r="D1719" s="23"/>
      <c r="E1719" s="35"/>
      <c r="F1719" s="23"/>
      <c r="G1719" s="23"/>
      <c r="H1719" s="23"/>
      <c r="I1719" s="23"/>
      <c r="J1719" s="23"/>
      <c r="K1719" s="23"/>
      <c r="L1719" s="23"/>
      <c r="M1719" s="149"/>
      <c r="N1719" s="24"/>
      <c r="O1719" s="24"/>
      <c r="P1719" s="24"/>
      <c r="Q1719" s="24"/>
      <c r="R1719" s="271"/>
      <c r="S1719" s="182" t="str">
        <f t="shared" ca="1" si="98"/>
        <v/>
      </c>
      <c r="T1719" s="272">
        <f t="shared" ca="1" si="99"/>
        <v>0</v>
      </c>
      <c r="U1719" s="184"/>
      <c r="V1719" s="277"/>
    </row>
    <row r="1720" spans="1:22" x14ac:dyDescent="0.3">
      <c r="A1720" s="55">
        <f t="shared" si="100"/>
        <v>1702</v>
      </c>
      <c r="B1720" s="23"/>
      <c r="C1720" s="23"/>
      <c r="D1720" s="23"/>
      <c r="E1720" s="35"/>
      <c r="F1720" s="23"/>
      <c r="G1720" s="23"/>
      <c r="H1720" s="23"/>
      <c r="I1720" s="23"/>
      <c r="J1720" s="23"/>
      <c r="K1720" s="23"/>
      <c r="L1720" s="23"/>
      <c r="M1720" s="149"/>
      <c r="N1720" s="24"/>
      <c r="O1720" s="24"/>
      <c r="P1720" s="24"/>
      <c r="Q1720" s="24"/>
      <c r="R1720" s="271"/>
      <c r="S1720" s="182" t="str">
        <f t="shared" ca="1" si="98"/>
        <v/>
      </c>
      <c r="T1720" s="272">
        <f t="shared" ca="1" si="99"/>
        <v>0</v>
      </c>
      <c r="U1720" s="184"/>
      <c r="V1720" s="277"/>
    </row>
    <row r="1721" spans="1:22" x14ac:dyDescent="0.3">
      <c r="A1721" s="55">
        <f t="shared" si="100"/>
        <v>1703</v>
      </c>
      <c r="B1721" s="23"/>
      <c r="C1721" s="23"/>
      <c r="D1721" s="23"/>
      <c r="E1721" s="35"/>
      <c r="F1721" s="23"/>
      <c r="G1721" s="23"/>
      <c r="H1721" s="23"/>
      <c r="I1721" s="23"/>
      <c r="J1721" s="23"/>
      <c r="K1721" s="23"/>
      <c r="L1721" s="23"/>
      <c r="M1721" s="149"/>
      <c r="N1721" s="24"/>
      <c r="O1721" s="24"/>
      <c r="P1721" s="24"/>
      <c r="Q1721" s="24"/>
      <c r="R1721" s="271"/>
      <c r="S1721" s="182" t="str">
        <f t="shared" ca="1" si="98"/>
        <v/>
      </c>
      <c r="T1721" s="272">
        <f t="shared" ca="1" si="99"/>
        <v>0</v>
      </c>
      <c r="U1721" s="184"/>
      <c r="V1721" s="277"/>
    </row>
    <row r="1722" spans="1:22" x14ac:dyDescent="0.3">
      <c r="A1722" s="55">
        <f t="shared" si="100"/>
        <v>1704</v>
      </c>
      <c r="B1722" s="23"/>
      <c r="C1722" s="23"/>
      <c r="D1722" s="23"/>
      <c r="E1722" s="35"/>
      <c r="F1722" s="23"/>
      <c r="G1722" s="23"/>
      <c r="H1722" s="23"/>
      <c r="I1722" s="23"/>
      <c r="J1722" s="23"/>
      <c r="K1722" s="23"/>
      <c r="L1722" s="23"/>
      <c r="M1722" s="149"/>
      <c r="N1722" s="24"/>
      <c r="O1722" s="24"/>
      <c r="P1722" s="24"/>
      <c r="Q1722" s="24"/>
      <c r="R1722" s="271"/>
      <c r="S1722" s="182" t="str">
        <f t="shared" ca="1" si="98"/>
        <v/>
      </c>
      <c r="T1722" s="272">
        <f t="shared" ca="1" si="99"/>
        <v>0</v>
      </c>
      <c r="U1722" s="184"/>
      <c r="V1722" s="277"/>
    </row>
    <row r="1723" spans="1:22" x14ac:dyDescent="0.3">
      <c r="A1723" s="55">
        <f t="shared" si="100"/>
        <v>1705</v>
      </c>
      <c r="B1723" s="23"/>
      <c r="C1723" s="23"/>
      <c r="D1723" s="23"/>
      <c r="E1723" s="35"/>
      <c r="F1723" s="23"/>
      <c r="G1723" s="23"/>
      <c r="H1723" s="23"/>
      <c r="I1723" s="23"/>
      <c r="J1723" s="23"/>
      <c r="K1723" s="23"/>
      <c r="L1723" s="23"/>
      <c r="M1723" s="149"/>
      <c r="N1723" s="24"/>
      <c r="O1723" s="24"/>
      <c r="P1723" s="24"/>
      <c r="Q1723" s="24"/>
      <c r="R1723" s="271"/>
      <c r="S1723" s="182" t="str">
        <f t="shared" ca="1" si="98"/>
        <v/>
      </c>
      <c r="T1723" s="272">
        <f t="shared" ca="1" si="99"/>
        <v>0</v>
      </c>
      <c r="U1723" s="184"/>
      <c r="V1723" s="277"/>
    </row>
    <row r="1724" spans="1:22" x14ac:dyDescent="0.3">
      <c r="A1724" s="55">
        <f t="shared" si="100"/>
        <v>1706</v>
      </c>
      <c r="B1724" s="23"/>
      <c r="C1724" s="23"/>
      <c r="D1724" s="23"/>
      <c r="E1724" s="35"/>
      <c r="F1724" s="23"/>
      <c r="G1724" s="23"/>
      <c r="H1724" s="23"/>
      <c r="I1724" s="23"/>
      <c r="J1724" s="23"/>
      <c r="K1724" s="23"/>
      <c r="L1724" s="23"/>
      <c r="M1724" s="149"/>
      <c r="N1724" s="24"/>
      <c r="O1724" s="24"/>
      <c r="P1724" s="24"/>
      <c r="Q1724" s="24"/>
      <c r="R1724" s="271"/>
      <c r="S1724" s="182" t="str">
        <f t="shared" ca="1" si="98"/>
        <v/>
      </c>
      <c r="T1724" s="272">
        <f t="shared" ca="1" si="99"/>
        <v>0</v>
      </c>
      <c r="U1724" s="184"/>
      <c r="V1724" s="277"/>
    </row>
    <row r="1725" spans="1:22" x14ac:dyDescent="0.3">
      <c r="A1725" s="55">
        <f t="shared" si="100"/>
        <v>1707</v>
      </c>
      <c r="B1725" s="23"/>
      <c r="C1725" s="23"/>
      <c r="D1725" s="23"/>
      <c r="E1725" s="35"/>
      <c r="F1725" s="23"/>
      <c r="G1725" s="23"/>
      <c r="H1725" s="23"/>
      <c r="I1725" s="23"/>
      <c r="J1725" s="23"/>
      <c r="K1725" s="23"/>
      <c r="L1725" s="23"/>
      <c r="M1725" s="149"/>
      <c r="N1725" s="24"/>
      <c r="O1725" s="24"/>
      <c r="P1725" s="24"/>
      <c r="Q1725" s="24"/>
      <c r="R1725" s="271"/>
      <c r="S1725" s="182" t="str">
        <f t="shared" ca="1" si="98"/>
        <v/>
      </c>
      <c r="T1725" s="272">
        <f t="shared" ca="1" si="99"/>
        <v>0</v>
      </c>
      <c r="U1725" s="184"/>
      <c r="V1725" s="277"/>
    </row>
    <row r="1726" spans="1:22" x14ac:dyDescent="0.3">
      <c r="A1726" s="55">
        <f t="shared" si="100"/>
        <v>1708</v>
      </c>
      <c r="B1726" s="23"/>
      <c r="C1726" s="23"/>
      <c r="D1726" s="23"/>
      <c r="E1726" s="35"/>
      <c r="F1726" s="23"/>
      <c r="G1726" s="23"/>
      <c r="H1726" s="23"/>
      <c r="I1726" s="23"/>
      <c r="J1726" s="23"/>
      <c r="K1726" s="23"/>
      <c r="L1726" s="23"/>
      <c r="M1726" s="149"/>
      <c r="N1726" s="24"/>
      <c r="O1726" s="24"/>
      <c r="P1726" s="24"/>
      <c r="Q1726" s="24"/>
      <c r="R1726" s="271"/>
      <c r="S1726" s="182" t="str">
        <f t="shared" ca="1" si="98"/>
        <v/>
      </c>
      <c r="T1726" s="272">
        <f t="shared" ca="1" si="99"/>
        <v>0</v>
      </c>
      <c r="U1726" s="184"/>
      <c r="V1726" s="277"/>
    </row>
    <row r="1727" spans="1:22" x14ac:dyDescent="0.3">
      <c r="A1727" s="55">
        <f t="shared" si="100"/>
        <v>1709</v>
      </c>
      <c r="B1727" s="23"/>
      <c r="C1727" s="23"/>
      <c r="D1727" s="23"/>
      <c r="E1727" s="35"/>
      <c r="F1727" s="23"/>
      <c r="G1727" s="23"/>
      <c r="H1727" s="23"/>
      <c r="I1727" s="23"/>
      <c r="J1727" s="23"/>
      <c r="K1727" s="23"/>
      <c r="L1727" s="23"/>
      <c r="M1727" s="149"/>
      <c r="N1727" s="24"/>
      <c r="O1727" s="24"/>
      <c r="P1727" s="24"/>
      <c r="Q1727" s="24"/>
      <c r="R1727" s="271"/>
      <c r="S1727" s="182" t="str">
        <f t="shared" ca="1" si="98"/>
        <v/>
      </c>
      <c r="T1727" s="272">
        <f t="shared" ca="1" si="99"/>
        <v>0</v>
      </c>
      <c r="U1727" s="184"/>
      <c r="V1727" s="277"/>
    </row>
    <row r="1728" spans="1:22" x14ac:dyDescent="0.3">
      <c r="A1728" s="55">
        <f t="shared" si="100"/>
        <v>1710</v>
      </c>
      <c r="B1728" s="23"/>
      <c r="C1728" s="23"/>
      <c r="D1728" s="23"/>
      <c r="E1728" s="35"/>
      <c r="F1728" s="23"/>
      <c r="G1728" s="23"/>
      <c r="H1728" s="23"/>
      <c r="I1728" s="23"/>
      <c r="J1728" s="23"/>
      <c r="K1728" s="23"/>
      <c r="L1728" s="23"/>
      <c r="M1728" s="149"/>
      <c r="N1728" s="24"/>
      <c r="O1728" s="24"/>
      <c r="P1728" s="24"/>
      <c r="Q1728" s="24"/>
      <c r="R1728" s="271"/>
      <c r="S1728" s="182" t="str">
        <f t="shared" ca="1" si="98"/>
        <v/>
      </c>
      <c r="T1728" s="272">
        <f t="shared" ca="1" si="99"/>
        <v>0</v>
      </c>
      <c r="U1728" s="184"/>
      <c r="V1728" s="277"/>
    </row>
    <row r="1729" spans="1:22" x14ac:dyDescent="0.3">
      <c r="A1729" s="55">
        <f t="shared" si="100"/>
        <v>1711</v>
      </c>
      <c r="B1729" s="23"/>
      <c r="C1729" s="23"/>
      <c r="D1729" s="23"/>
      <c r="E1729" s="35"/>
      <c r="F1729" s="23"/>
      <c r="G1729" s="23"/>
      <c r="H1729" s="23"/>
      <c r="I1729" s="23"/>
      <c r="J1729" s="23"/>
      <c r="K1729" s="23"/>
      <c r="L1729" s="23"/>
      <c r="M1729" s="149"/>
      <c r="N1729" s="24"/>
      <c r="O1729" s="24"/>
      <c r="P1729" s="24"/>
      <c r="Q1729" s="24"/>
      <c r="R1729" s="271"/>
      <c r="S1729" s="182" t="str">
        <f t="shared" ca="1" si="98"/>
        <v/>
      </c>
      <c r="T1729" s="272">
        <f t="shared" ca="1" si="99"/>
        <v>0</v>
      </c>
      <c r="U1729" s="184"/>
      <c r="V1729" s="277"/>
    </row>
    <row r="1730" spans="1:22" x14ac:dyDescent="0.3">
      <c r="A1730" s="55">
        <f t="shared" si="100"/>
        <v>1712</v>
      </c>
      <c r="B1730" s="23"/>
      <c r="C1730" s="23"/>
      <c r="D1730" s="23"/>
      <c r="E1730" s="35"/>
      <c r="F1730" s="23"/>
      <c r="G1730" s="23"/>
      <c r="H1730" s="23"/>
      <c r="I1730" s="23"/>
      <c r="J1730" s="23"/>
      <c r="K1730" s="23"/>
      <c r="L1730" s="23"/>
      <c r="M1730" s="149"/>
      <c r="N1730" s="24"/>
      <c r="O1730" s="24"/>
      <c r="P1730" s="24"/>
      <c r="Q1730" s="24"/>
      <c r="R1730" s="271"/>
      <c r="S1730" s="182" t="str">
        <f t="shared" ca="1" si="98"/>
        <v/>
      </c>
      <c r="T1730" s="272">
        <f t="shared" ca="1" si="99"/>
        <v>0</v>
      </c>
      <c r="U1730" s="184"/>
      <c r="V1730" s="277"/>
    </row>
    <row r="1731" spans="1:22" x14ac:dyDescent="0.3">
      <c r="A1731" s="55">
        <f t="shared" si="100"/>
        <v>1713</v>
      </c>
      <c r="B1731" s="23"/>
      <c r="C1731" s="23"/>
      <c r="D1731" s="23"/>
      <c r="E1731" s="35"/>
      <c r="F1731" s="23"/>
      <c r="G1731" s="23"/>
      <c r="H1731" s="23"/>
      <c r="I1731" s="23"/>
      <c r="J1731" s="23"/>
      <c r="K1731" s="23"/>
      <c r="L1731" s="23"/>
      <c r="M1731" s="149"/>
      <c r="N1731" s="24"/>
      <c r="O1731" s="24"/>
      <c r="P1731" s="24"/>
      <c r="Q1731" s="24"/>
      <c r="R1731" s="271"/>
      <c r="S1731" s="182" t="str">
        <f t="shared" ca="1" si="98"/>
        <v/>
      </c>
      <c r="T1731" s="272">
        <f t="shared" ca="1" si="99"/>
        <v>0</v>
      </c>
      <c r="U1731" s="184"/>
      <c r="V1731" s="277"/>
    </row>
    <row r="1732" spans="1:22" x14ac:dyDescent="0.3">
      <c r="A1732" s="55">
        <f t="shared" si="100"/>
        <v>1714</v>
      </c>
      <c r="B1732" s="23"/>
      <c r="C1732" s="23"/>
      <c r="D1732" s="23"/>
      <c r="E1732" s="35"/>
      <c r="F1732" s="23"/>
      <c r="G1732" s="23"/>
      <c r="H1732" s="23"/>
      <c r="I1732" s="23"/>
      <c r="J1732" s="23"/>
      <c r="K1732" s="23"/>
      <c r="L1732" s="23"/>
      <c r="M1732" s="149"/>
      <c r="N1732" s="24"/>
      <c r="O1732" s="24"/>
      <c r="P1732" s="24"/>
      <c r="Q1732" s="24"/>
      <c r="R1732" s="271"/>
      <c r="S1732" s="182" t="str">
        <f t="shared" ca="1" si="98"/>
        <v/>
      </c>
      <c r="T1732" s="272">
        <f t="shared" ca="1" si="99"/>
        <v>0</v>
      </c>
      <c r="U1732" s="184"/>
      <c r="V1732" s="277"/>
    </row>
    <row r="1733" spans="1:22" x14ac:dyDescent="0.3">
      <c r="A1733" s="55">
        <f t="shared" si="100"/>
        <v>1715</v>
      </c>
      <c r="B1733" s="23"/>
      <c r="C1733" s="23"/>
      <c r="D1733" s="23"/>
      <c r="E1733" s="35"/>
      <c r="F1733" s="23"/>
      <c r="G1733" s="23"/>
      <c r="H1733" s="23"/>
      <c r="I1733" s="23"/>
      <c r="J1733" s="23"/>
      <c r="K1733" s="23"/>
      <c r="L1733" s="23"/>
      <c r="M1733" s="149"/>
      <c r="N1733" s="24"/>
      <c r="O1733" s="24"/>
      <c r="P1733" s="24"/>
      <c r="Q1733" s="24"/>
      <c r="R1733" s="271"/>
      <c r="S1733" s="182" t="str">
        <f t="shared" ca="1" si="98"/>
        <v/>
      </c>
      <c r="T1733" s="272">
        <f t="shared" ca="1" si="99"/>
        <v>0</v>
      </c>
      <c r="U1733" s="184"/>
      <c r="V1733" s="277"/>
    </row>
    <row r="1734" spans="1:22" x14ac:dyDescent="0.3">
      <c r="A1734" s="55">
        <f t="shared" si="100"/>
        <v>1716</v>
      </c>
      <c r="B1734" s="23"/>
      <c r="C1734" s="23"/>
      <c r="D1734" s="23"/>
      <c r="E1734" s="35"/>
      <c r="F1734" s="23"/>
      <c r="G1734" s="23"/>
      <c r="H1734" s="23"/>
      <c r="I1734" s="23"/>
      <c r="J1734" s="23"/>
      <c r="K1734" s="23"/>
      <c r="L1734" s="23"/>
      <c r="M1734" s="149"/>
      <c r="N1734" s="24"/>
      <c r="O1734" s="24"/>
      <c r="P1734" s="24"/>
      <c r="Q1734" s="24"/>
      <c r="R1734" s="271"/>
      <c r="S1734" s="182" t="str">
        <f t="shared" ca="1" si="98"/>
        <v/>
      </c>
      <c r="T1734" s="272">
        <f t="shared" ca="1" si="99"/>
        <v>0</v>
      </c>
      <c r="U1734" s="184"/>
      <c r="V1734" s="277"/>
    </row>
    <row r="1735" spans="1:22" x14ac:dyDescent="0.3">
      <c r="A1735" s="55">
        <f t="shared" si="100"/>
        <v>1717</v>
      </c>
      <c r="B1735" s="23"/>
      <c r="C1735" s="23"/>
      <c r="D1735" s="23"/>
      <c r="E1735" s="35"/>
      <c r="F1735" s="23"/>
      <c r="G1735" s="23"/>
      <c r="H1735" s="23"/>
      <c r="I1735" s="23"/>
      <c r="J1735" s="23"/>
      <c r="K1735" s="23"/>
      <c r="L1735" s="23"/>
      <c r="M1735" s="149"/>
      <c r="N1735" s="24"/>
      <c r="O1735" s="24"/>
      <c r="P1735" s="24"/>
      <c r="Q1735" s="24"/>
      <c r="R1735" s="271"/>
      <c r="S1735" s="182" t="str">
        <f t="shared" ca="1" si="98"/>
        <v/>
      </c>
      <c r="T1735" s="272">
        <f t="shared" ca="1" si="99"/>
        <v>0</v>
      </c>
      <c r="U1735" s="184"/>
      <c r="V1735" s="277"/>
    </row>
    <row r="1736" spans="1:22" x14ac:dyDescent="0.3">
      <c r="A1736" s="55">
        <f t="shared" si="100"/>
        <v>1718</v>
      </c>
      <c r="B1736" s="23"/>
      <c r="C1736" s="23"/>
      <c r="D1736" s="23"/>
      <c r="E1736" s="35"/>
      <c r="F1736" s="23"/>
      <c r="G1736" s="23"/>
      <c r="H1736" s="23"/>
      <c r="I1736" s="23"/>
      <c r="J1736" s="23"/>
      <c r="K1736" s="23"/>
      <c r="L1736" s="23"/>
      <c r="M1736" s="149"/>
      <c r="N1736" s="24"/>
      <c r="O1736" s="24"/>
      <c r="P1736" s="24"/>
      <c r="Q1736" s="24"/>
      <c r="R1736" s="271"/>
      <c r="S1736" s="182" t="str">
        <f t="shared" ca="1" si="98"/>
        <v/>
      </c>
      <c r="T1736" s="272">
        <f t="shared" ca="1" si="99"/>
        <v>0</v>
      </c>
      <c r="U1736" s="184"/>
      <c r="V1736" s="277"/>
    </row>
    <row r="1737" spans="1:22" x14ac:dyDescent="0.3">
      <c r="A1737" s="55">
        <f t="shared" si="100"/>
        <v>1719</v>
      </c>
      <c r="B1737" s="23"/>
      <c r="C1737" s="23"/>
      <c r="D1737" s="23"/>
      <c r="E1737" s="35"/>
      <c r="F1737" s="23"/>
      <c r="G1737" s="23"/>
      <c r="H1737" s="23"/>
      <c r="I1737" s="23"/>
      <c r="J1737" s="23"/>
      <c r="K1737" s="23"/>
      <c r="L1737" s="23"/>
      <c r="M1737" s="149"/>
      <c r="N1737" s="24"/>
      <c r="O1737" s="24"/>
      <c r="P1737" s="24"/>
      <c r="Q1737" s="24"/>
      <c r="R1737" s="271"/>
      <c r="S1737" s="182" t="str">
        <f t="shared" ca="1" si="98"/>
        <v/>
      </c>
      <c r="T1737" s="272">
        <f t="shared" ca="1" si="99"/>
        <v>0</v>
      </c>
      <c r="U1737" s="184"/>
      <c r="V1737" s="277"/>
    </row>
    <row r="1738" spans="1:22" x14ac:dyDescent="0.3">
      <c r="A1738" s="55">
        <f t="shared" si="100"/>
        <v>1720</v>
      </c>
      <c r="B1738" s="23"/>
      <c r="C1738" s="23"/>
      <c r="D1738" s="23"/>
      <c r="E1738" s="35"/>
      <c r="F1738" s="23"/>
      <c r="G1738" s="23"/>
      <c r="H1738" s="23"/>
      <c r="I1738" s="23"/>
      <c r="J1738" s="23"/>
      <c r="K1738" s="23"/>
      <c r="L1738" s="23"/>
      <c r="M1738" s="149"/>
      <c r="N1738" s="24"/>
      <c r="O1738" s="24"/>
      <c r="P1738" s="24"/>
      <c r="Q1738" s="24"/>
      <c r="R1738" s="271"/>
      <c r="S1738" s="182" t="str">
        <f t="shared" ca="1" si="98"/>
        <v/>
      </c>
      <c r="T1738" s="272">
        <f t="shared" ca="1" si="99"/>
        <v>0</v>
      </c>
      <c r="U1738" s="184"/>
      <c r="V1738" s="277"/>
    </row>
    <row r="1739" spans="1:22" x14ac:dyDescent="0.3">
      <c r="A1739" s="55">
        <f t="shared" si="100"/>
        <v>1721</v>
      </c>
      <c r="B1739" s="23"/>
      <c r="C1739" s="23"/>
      <c r="D1739" s="23"/>
      <c r="E1739" s="35"/>
      <c r="F1739" s="23"/>
      <c r="G1739" s="23"/>
      <c r="H1739" s="23"/>
      <c r="I1739" s="23"/>
      <c r="J1739" s="23"/>
      <c r="K1739" s="23"/>
      <c r="L1739" s="23"/>
      <c r="M1739" s="149"/>
      <c r="N1739" s="24"/>
      <c r="O1739" s="24"/>
      <c r="P1739" s="24"/>
      <c r="Q1739" s="24"/>
      <c r="R1739" s="271"/>
      <c r="S1739" s="182" t="str">
        <f t="shared" ca="1" si="98"/>
        <v/>
      </c>
      <c r="T1739" s="272">
        <f t="shared" ca="1" si="99"/>
        <v>0</v>
      </c>
      <c r="U1739" s="184"/>
      <c r="V1739" s="277"/>
    </row>
    <row r="1740" spans="1:22" x14ac:dyDescent="0.3">
      <c r="A1740" s="55">
        <f t="shared" si="100"/>
        <v>1722</v>
      </c>
      <c r="B1740" s="23"/>
      <c r="C1740" s="23"/>
      <c r="D1740" s="23"/>
      <c r="E1740" s="35"/>
      <c r="F1740" s="23"/>
      <c r="G1740" s="23"/>
      <c r="H1740" s="23"/>
      <c r="I1740" s="23"/>
      <c r="J1740" s="23"/>
      <c r="K1740" s="23"/>
      <c r="L1740" s="23"/>
      <c r="M1740" s="149"/>
      <c r="N1740" s="24"/>
      <c r="O1740" s="24"/>
      <c r="P1740" s="24"/>
      <c r="Q1740" s="24"/>
      <c r="R1740" s="271"/>
      <c r="S1740" s="182" t="str">
        <f t="shared" ca="1" si="98"/>
        <v/>
      </c>
      <c r="T1740" s="272">
        <f t="shared" ca="1" si="99"/>
        <v>0</v>
      </c>
      <c r="U1740" s="184"/>
      <c r="V1740" s="277"/>
    </row>
    <row r="1741" spans="1:22" x14ac:dyDescent="0.3">
      <c r="A1741" s="55">
        <f t="shared" si="100"/>
        <v>1723</v>
      </c>
      <c r="B1741" s="23"/>
      <c r="C1741" s="23"/>
      <c r="D1741" s="23"/>
      <c r="E1741" s="35"/>
      <c r="F1741" s="23"/>
      <c r="G1741" s="23"/>
      <c r="H1741" s="23"/>
      <c r="I1741" s="23"/>
      <c r="J1741" s="23"/>
      <c r="K1741" s="23"/>
      <c r="L1741" s="23"/>
      <c r="M1741" s="149"/>
      <c r="N1741" s="24"/>
      <c r="O1741" s="24"/>
      <c r="P1741" s="24"/>
      <c r="Q1741" s="24"/>
      <c r="R1741" s="271"/>
      <c r="S1741" s="182" t="str">
        <f t="shared" ca="1" si="98"/>
        <v/>
      </c>
      <c r="T1741" s="272">
        <f t="shared" ca="1" si="99"/>
        <v>0</v>
      </c>
      <c r="U1741" s="184"/>
      <c r="V1741" s="277"/>
    </row>
    <row r="1742" spans="1:22" x14ac:dyDescent="0.3">
      <c r="A1742" s="55">
        <f t="shared" si="100"/>
        <v>1724</v>
      </c>
      <c r="B1742" s="23"/>
      <c r="C1742" s="23"/>
      <c r="D1742" s="23"/>
      <c r="E1742" s="35"/>
      <c r="F1742" s="23"/>
      <c r="G1742" s="23"/>
      <c r="H1742" s="23"/>
      <c r="I1742" s="23"/>
      <c r="J1742" s="23"/>
      <c r="K1742" s="23"/>
      <c r="L1742" s="23"/>
      <c r="M1742" s="149"/>
      <c r="N1742" s="24"/>
      <c r="O1742" s="24"/>
      <c r="P1742" s="24"/>
      <c r="Q1742" s="24"/>
      <c r="R1742" s="271"/>
      <c r="S1742" s="182" t="str">
        <f t="shared" ca="1" si="98"/>
        <v/>
      </c>
      <c r="T1742" s="272">
        <f t="shared" ca="1" si="99"/>
        <v>0</v>
      </c>
      <c r="U1742" s="184"/>
      <c r="V1742" s="277"/>
    </row>
    <row r="1743" spans="1:22" x14ac:dyDescent="0.3">
      <c r="A1743" s="55">
        <f t="shared" si="100"/>
        <v>1725</v>
      </c>
      <c r="B1743" s="23"/>
      <c r="C1743" s="23"/>
      <c r="D1743" s="23"/>
      <c r="E1743" s="35"/>
      <c r="F1743" s="23"/>
      <c r="G1743" s="23"/>
      <c r="H1743" s="23"/>
      <c r="I1743" s="23"/>
      <c r="J1743" s="23"/>
      <c r="K1743" s="23"/>
      <c r="L1743" s="23"/>
      <c r="M1743" s="149"/>
      <c r="N1743" s="24"/>
      <c r="O1743" s="24"/>
      <c r="P1743" s="24"/>
      <c r="Q1743" s="24"/>
      <c r="R1743" s="271"/>
      <c r="S1743" s="182" t="str">
        <f t="shared" ca="1" si="98"/>
        <v/>
      </c>
      <c r="T1743" s="272">
        <f t="shared" ca="1" si="99"/>
        <v>0</v>
      </c>
      <c r="U1743" s="184"/>
      <c r="V1743" s="277"/>
    </row>
    <row r="1744" spans="1:22" x14ac:dyDescent="0.3">
      <c r="A1744" s="55">
        <f t="shared" si="100"/>
        <v>1726</v>
      </c>
      <c r="B1744" s="23"/>
      <c r="C1744" s="23"/>
      <c r="D1744" s="23"/>
      <c r="E1744" s="35"/>
      <c r="F1744" s="23"/>
      <c r="G1744" s="23"/>
      <c r="H1744" s="23"/>
      <c r="I1744" s="23"/>
      <c r="J1744" s="23"/>
      <c r="K1744" s="23"/>
      <c r="L1744" s="23"/>
      <c r="M1744" s="149"/>
      <c r="N1744" s="24"/>
      <c r="O1744" s="24"/>
      <c r="P1744" s="24"/>
      <c r="Q1744" s="24"/>
      <c r="R1744" s="271"/>
      <c r="S1744" s="182" t="str">
        <f t="shared" ca="1" si="98"/>
        <v/>
      </c>
      <c r="T1744" s="272">
        <f t="shared" ca="1" si="99"/>
        <v>0</v>
      </c>
      <c r="U1744" s="184"/>
      <c r="V1744" s="277"/>
    </row>
    <row r="1745" spans="1:22" x14ac:dyDescent="0.3">
      <c r="A1745" s="55">
        <f t="shared" si="100"/>
        <v>1727</v>
      </c>
      <c r="B1745" s="23"/>
      <c r="C1745" s="23"/>
      <c r="D1745" s="23"/>
      <c r="E1745" s="35"/>
      <c r="F1745" s="23"/>
      <c r="G1745" s="23"/>
      <c r="H1745" s="23"/>
      <c r="I1745" s="23"/>
      <c r="J1745" s="23"/>
      <c r="K1745" s="23"/>
      <c r="L1745" s="23"/>
      <c r="M1745" s="149"/>
      <c r="N1745" s="24"/>
      <c r="O1745" s="24"/>
      <c r="P1745" s="24"/>
      <c r="Q1745" s="24"/>
      <c r="R1745" s="271"/>
      <c r="S1745" s="182" t="str">
        <f t="shared" ca="1" si="98"/>
        <v/>
      </c>
      <c r="T1745" s="272">
        <f t="shared" ca="1" si="99"/>
        <v>0</v>
      </c>
      <c r="U1745" s="184"/>
      <c r="V1745" s="277"/>
    </row>
    <row r="1746" spans="1:22" x14ac:dyDescent="0.3">
      <c r="A1746" s="55">
        <f t="shared" si="100"/>
        <v>1728</v>
      </c>
      <c r="B1746" s="23"/>
      <c r="C1746" s="23"/>
      <c r="D1746" s="23"/>
      <c r="E1746" s="35"/>
      <c r="F1746" s="23"/>
      <c r="G1746" s="23"/>
      <c r="H1746" s="23"/>
      <c r="I1746" s="23"/>
      <c r="J1746" s="23"/>
      <c r="K1746" s="23"/>
      <c r="L1746" s="23"/>
      <c r="M1746" s="149"/>
      <c r="N1746" s="24"/>
      <c r="O1746" s="24"/>
      <c r="P1746" s="24"/>
      <c r="Q1746" s="24"/>
      <c r="R1746" s="271"/>
      <c r="S1746" s="182" t="str">
        <f t="shared" ca="1" si="98"/>
        <v/>
      </c>
      <c r="T1746" s="272">
        <f t="shared" ca="1" si="99"/>
        <v>0</v>
      </c>
      <c r="U1746" s="184"/>
      <c r="V1746" s="277"/>
    </row>
    <row r="1747" spans="1:22" x14ac:dyDescent="0.3">
      <c r="A1747" s="55">
        <f t="shared" si="100"/>
        <v>1729</v>
      </c>
      <c r="B1747" s="23"/>
      <c r="C1747" s="23"/>
      <c r="D1747" s="23"/>
      <c r="E1747" s="35"/>
      <c r="F1747" s="23"/>
      <c r="G1747" s="23"/>
      <c r="H1747" s="23"/>
      <c r="I1747" s="23"/>
      <c r="J1747" s="23"/>
      <c r="K1747" s="23"/>
      <c r="L1747" s="23"/>
      <c r="M1747" s="149"/>
      <c r="N1747" s="24"/>
      <c r="O1747" s="24"/>
      <c r="P1747" s="24"/>
      <c r="Q1747" s="24"/>
      <c r="R1747" s="271"/>
      <c r="S1747" s="182" t="str">
        <f t="shared" ref="S1747:S1810" ca="1" si="101">IF(AND(T1747&gt;14,T1747&lt;35,OR($G1747="African",$G1747="Coloured",$G1747="Indian")),"Yes","")</f>
        <v/>
      </c>
      <c r="T1747" s="272">
        <f t="shared" ca="1" si="99"/>
        <v>0</v>
      </c>
      <c r="U1747" s="184"/>
      <c r="V1747" s="277"/>
    </row>
    <row r="1748" spans="1:22" x14ac:dyDescent="0.3">
      <c r="A1748" s="55">
        <f t="shared" si="100"/>
        <v>1730</v>
      </c>
      <c r="B1748" s="23"/>
      <c r="C1748" s="23"/>
      <c r="D1748" s="23"/>
      <c r="E1748" s="35"/>
      <c r="F1748" s="23"/>
      <c r="G1748" s="23"/>
      <c r="H1748" s="23"/>
      <c r="I1748" s="23"/>
      <c r="J1748" s="23"/>
      <c r="K1748" s="23"/>
      <c r="L1748" s="23"/>
      <c r="M1748" s="149"/>
      <c r="N1748" s="24"/>
      <c r="O1748" s="24"/>
      <c r="P1748" s="24"/>
      <c r="Q1748" s="24"/>
      <c r="R1748" s="271"/>
      <c r="S1748" s="182" t="str">
        <f t="shared" ca="1" si="101"/>
        <v/>
      </c>
      <c r="T1748" s="272">
        <f t="shared" ref="T1748:T1811" ca="1" si="102">IFERROR(((NOW()-DATE(U1748&amp;LEFT($E1748,2),MID($E1748,3,2),MID($E1748,5,2)))/365),0)</f>
        <v>0</v>
      </c>
      <c r="U1748" s="184"/>
      <c r="V1748" s="277"/>
    </row>
    <row r="1749" spans="1:22" x14ac:dyDescent="0.3">
      <c r="A1749" s="55">
        <f t="shared" ref="A1749:A1812" si="103">A1748+1</f>
        <v>1731</v>
      </c>
      <c r="B1749" s="23"/>
      <c r="C1749" s="23"/>
      <c r="D1749" s="23"/>
      <c r="E1749" s="35"/>
      <c r="F1749" s="23"/>
      <c r="G1749" s="23"/>
      <c r="H1749" s="23"/>
      <c r="I1749" s="23"/>
      <c r="J1749" s="23"/>
      <c r="K1749" s="23"/>
      <c r="L1749" s="23"/>
      <c r="M1749" s="149"/>
      <c r="N1749" s="24"/>
      <c r="O1749" s="24"/>
      <c r="P1749" s="24"/>
      <c r="Q1749" s="24"/>
      <c r="R1749" s="271"/>
      <c r="S1749" s="182" t="str">
        <f t="shared" ca="1" si="101"/>
        <v/>
      </c>
      <c r="T1749" s="272">
        <f t="shared" ca="1" si="102"/>
        <v>0</v>
      </c>
      <c r="U1749" s="184"/>
      <c r="V1749" s="277"/>
    </row>
    <row r="1750" spans="1:22" x14ac:dyDescent="0.3">
      <c r="A1750" s="55">
        <f t="shared" si="103"/>
        <v>1732</v>
      </c>
      <c r="B1750" s="23"/>
      <c r="C1750" s="23"/>
      <c r="D1750" s="23"/>
      <c r="E1750" s="35"/>
      <c r="F1750" s="23"/>
      <c r="G1750" s="23"/>
      <c r="H1750" s="23"/>
      <c r="I1750" s="23"/>
      <c r="J1750" s="23"/>
      <c r="K1750" s="23"/>
      <c r="L1750" s="23"/>
      <c r="M1750" s="149"/>
      <c r="N1750" s="24"/>
      <c r="O1750" s="24"/>
      <c r="P1750" s="24"/>
      <c r="Q1750" s="24"/>
      <c r="R1750" s="271"/>
      <c r="S1750" s="182" t="str">
        <f t="shared" ca="1" si="101"/>
        <v/>
      </c>
      <c r="T1750" s="272">
        <f t="shared" ca="1" si="102"/>
        <v>0</v>
      </c>
      <c r="U1750" s="184"/>
      <c r="V1750" s="277"/>
    </row>
    <row r="1751" spans="1:22" x14ac:dyDescent="0.3">
      <c r="A1751" s="55">
        <f t="shared" si="103"/>
        <v>1733</v>
      </c>
      <c r="B1751" s="23"/>
      <c r="C1751" s="23"/>
      <c r="D1751" s="23"/>
      <c r="E1751" s="35"/>
      <c r="F1751" s="23"/>
      <c r="G1751" s="23"/>
      <c r="H1751" s="23"/>
      <c r="I1751" s="23"/>
      <c r="J1751" s="23"/>
      <c r="K1751" s="23"/>
      <c r="L1751" s="23"/>
      <c r="M1751" s="149"/>
      <c r="N1751" s="24"/>
      <c r="O1751" s="24"/>
      <c r="P1751" s="24"/>
      <c r="Q1751" s="24"/>
      <c r="R1751" s="271"/>
      <c r="S1751" s="182" t="str">
        <f t="shared" ca="1" si="101"/>
        <v/>
      </c>
      <c r="T1751" s="272">
        <f t="shared" ca="1" si="102"/>
        <v>0</v>
      </c>
      <c r="U1751" s="184"/>
      <c r="V1751" s="277"/>
    </row>
    <row r="1752" spans="1:22" x14ac:dyDescent="0.3">
      <c r="A1752" s="55">
        <f t="shared" si="103"/>
        <v>1734</v>
      </c>
      <c r="B1752" s="23"/>
      <c r="C1752" s="23"/>
      <c r="D1752" s="23"/>
      <c r="E1752" s="35"/>
      <c r="F1752" s="23"/>
      <c r="G1752" s="23"/>
      <c r="H1752" s="23"/>
      <c r="I1752" s="23"/>
      <c r="J1752" s="23"/>
      <c r="K1752" s="23"/>
      <c r="L1752" s="23"/>
      <c r="M1752" s="149"/>
      <c r="N1752" s="24"/>
      <c r="O1752" s="24"/>
      <c r="P1752" s="24"/>
      <c r="Q1752" s="24"/>
      <c r="R1752" s="271"/>
      <c r="S1752" s="182" t="str">
        <f t="shared" ca="1" si="101"/>
        <v/>
      </c>
      <c r="T1752" s="272">
        <f t="shared" ca="1" si="102"/>
        <v>0</v>
      </c>
      <c r="U1752" s="184"/>
      <c r="V1752" s="277"/>
    </row>
    <row r="1753" spans="1:22" x14ac:dyDescent="0.3">
      <c r="A1753" s="55">
        <f t="shared" si="103"/>
        <v>1735</v>
      </c>
      <c r="B1753" s="23"/>
      <c r="C1753" s="23"/>
      <c r="D1753" s="23"/>
      <c r="E1753" s="35"/>
      <c r="F1753" s="23"/>
      <c r="G1753" s="23"/>
      <c r="H1753" s="23"/>
      <c r="I1753" s="23"/>
      <c r="J1753" s="23"/>
      <c r="K1753" s="23"/>
      <c r="L1753" s="23"/>
      <c r="M1753" s="149"/>
      <c r="N1753" s="24"/>
      <c r="O1753" s="24"/>
      <c r="P1753" s="24"/>
      <c r="Q1753" s="24"/>
      <c r="R1753" s="271"/>
      <c r="S1753" s="182" t="str">
        <f t="shared" ca="1" si="101"/>
        <v/>
      </c>
      <c r="T1753" s="272">
        <f t="shared" ca="1" si="102"/>
        <v>0</v>
      </c>
      <c r="U1753" s="184"/>
      <c r="V1753" s="277"/>
    </row>
    <row r="1754" spans="1:22" x14ac:dyDescent="0.3">
      <c r="A1754" s="55">
        <f t="shared" si="103"/>
        <v>1736</v>
      </c>
      <c r="B1754" s="23"/>
      <c r="C1754" s="23"/>
      <c r="D1754" s="23"/>
      <c r="E1754" s="35"/>
      <c r="F1754" s="23"/>
      <c r="G1754" s="23"/>
      <c r="H1754" s="23"/>
      <c r="I1754" s="23"/>
      <c r="J1754" s="23"/>
      <c r="K1754" s="23"/>
      <c r="L1754" s="23"/>
      <c r="M1754" s="149"/>
      <c r="N1754" s="24"/>
      <c r="O1754" s="24"/>
      <c r="P1754" s="24"/>
      <c r="Q1754" s="24"/>
      <c r="R1754" s="271"/>
      <c r="S1754" s="182" t="str">
        <f t="shared" ca="1" si="101"/>
        <v/>
      </c>
      <c r="T1754" s="272">
        <f t="shared" ca="1" si="102"/>
        <v>0</v>
      </c>
      <c r="U1754" s="184"/>
      <c r="V1754" s="277"/>
    </row>
    <row r="1755" spans="1:22" x14ac:dyDescent="0.3">
      <c r="A1755" s="55">
        <f t="shared" si="103"/>
        <v>1737</v>
      </c>
      <c r="B1755" s="23"/>
      <c r="C1755" s="23"/>
      <c r="D1755" s="23"/>
      <c r="E1755" s="35"/>
      <c r="F1755" s="23"/>
      <c r="G1755" s="23"/>
      <c r="H1755" s="23"/>
      <c r="I1755" s="23"/>
      <c r="J1755" s="23"/>
      <c r="K1755" s="23"/>
      <c r="L1755" s="23"/>
      <c r="M1755" s="149"/>
      <c r="N1755" s="24"/>
      <c r="O1755" s="24"/>
      <c r="P1755" s="24"/>
      <c r="Q1755" s="24"/>
      <c r="R1755" s="271"/>
      <c r="S1755" s="182" t="str">
        <f t="shared" ca="1" si="101"/>
        <v/>
      </c>
      <c r="T1755" s="272">
        <f t="shared" ca="1" si="102"/>
        <v>0</v>
      </c>
      <c r="U1755" s="184"/>
      <c r="V1755" s="277"/>
    </row>
    <row r="1756" spans="1:22" x14ac:dyDescent="0.3">
      <c r="A1756" s="55">
        <f t="shared" si="103"/>
        <v>1738</v>
      </c>
      <c r="B1756" s="23"/>
      <c r="C1756" s="23"/>
      <c r="D1756" s="23"/>
      <c r="E1756" s="35"/>
      <c r="F1756" s="23"/>
      <c r="G1756" s="23"/>
      <c r="H1756" s="23"/>
      <c r="I1756" s="23"/>
      <c r="J1756" s="23"/>
      <c r="K1756" s="23"/>
      <c r="L1756" s="23"/>
      <c r="M1756" s="149"/>
      <c r="N1756" s="24"/>
      <c r="O1756" s="24"/>
      <c r="P1756" s="24"/>
      <c r="Q1756" s="24"/>
      <c r="R1756" s="271"/>
      <c r="S1756" s="182" t="str">
        <f t="shared" ca="1" si="101"/>
        <v/>
      </c>
      <c r="T1756" s="272">
        <f t="shared" ca="1" si="102"/>
        <v>0</v>
      </c>
      <c r="U1756" s="184"/>
      <c r="V1756" s="277"/>
    </row>
    <row r="1757" spans="1:22" x14ac:dyDescent="0.3">
      <c r="A1757" s="55">
        <f t="shared" si="103"/>
        <v>1739</v>
      </c>
      <c r="B1757" s="23"/>
      <c r="C1757" s="23"/>
      <c r="D1757" s="23"/>
      <c r="E1757" s="35"/>
      <c r="F1757" s="23"/>
      <c r="G1757" s="23"/>
      <c r="H1757" s="23"/>
      <c r="I1757" s="23"/>
      <c r="J1757" s="23"/>
      <c r="K1757" s="23"/>
      <c r="L1757" s="23"/>
      <c r="M1757" s="149"/>
      <c r="N1757" s="24"/>
      <c r="O1757" s="24"/>
      <c r="P1757" s="24"/>
      <c r="Q1757" s="24"/>
      <c r="R1757" s="271"/>
      <c r="S1757" s="182" t="str">
        <f t="shared" ca="1" si="101"/>
        <v/>
      </c>
      <c r="T1757" s="272">
        <f t="shared" ca="1" si="102"/>
        <v>0</v>
      </c>
      <c r="U1757" s="184"/>
      <c r="V1757" s="277"/>
    </row>
    <row r="1758" spans="1:22" x14ac:dyDescent="0.3">
      <c r="A1758" s="55">
        <f t="shared" si="103"/>
        <v>1740</v>
      </c>
      <c r="B1758" s="23"/>
      <c r="C1758" s="23"/>
      <c r="D1758" s="23"/>
      <c r="E1758" s="35"/>
      <c r="F1758" s="23"/>
      <c r="G1758" s="23"/>
      <c r="H1758" s="23"/>
      <c r="I1758" s="23"/>
      <c r="J1758" s="23"/>
      <c r="K1758" s="23"/>
      <c r="L1758" s="23"/>
      <c r="M1758" s="149"/>
      <c r="N1758" s="24"/>
      <c r="O1758" s="24"/>
      <c r="P1758" s="24"/>
      <c r="Q1758" s="24"/>
      <c r="R1758" s="271"/>
      <c r="S1758" s="182" t="str">
        <f t="shared" ca="1" si="101"/>
        <v/>
      </c>
      <c r="T1758" s="272">
        <f t="shared" ca="1" si="102"/>
        <v>0</v>
      </c>
      <c r="U1758" s="184"/>
      <c r="V1758" s="277"/>
    </row>
    <row r="1759" spans="1:22" x14ac:dyDescent="0.3">
      <c r="A1759" s="55">
        <f t="shared" si="103"/>
        <v>1741</v>
      </c>
      <c r="B1759" s="23"/>
      <c r="C1759" s="23"/>
      <c r="D1759" s="23"/>
      <c r="E1759" s="35"/>
      <c r="F1759" s="23"/>
      <c r="G1759" s="23"/>
      <c r="H1759" s="23"/>
      <c r="I1759" s="23"/>
      <c r="J1759" s="23"/>
      <c r="K1759" s="23"/>
      <c r="L1759" s="23"/>
      <c r="M1759" s="149"/>
      <c r="N1759" s="24"/>
      <c r="O1759" s="24"/>
      <c r="P1759" s="24"/>
      <c r="Q1759" s="24"/>
      <c r="R1759" s="271"/>
      <c r="S1759" s="182" t="str">
        <f t="shared" ca="1" si="101"/>
        <v/>
      </c>
      <c r="T1759" s="272">
        <f t="shared" ca="1" si="102"/>
        <v>0</v>
      </c>
      <c r="U1759" s="184"/>
      <c r="V1759" s="277"/>
    </row>
    <row r="1760" spans="1:22" x14ac:dyDescent="0.3">
      <c r="A1760" s="55">
        <f t="shared" si="103"/>
        <v>1742</v>
      </c>
      <c r="B1760" s="23"/>
      <c r="C1760" s="23"/>
      <c r="D1760" s="23"/>
      <c r="E1760" s="35"/>
      <c r="F1760" s="23"/>
      <c r="G1760" s="23"/>
      <c r="H1760" s="23"/>
      <c r="I1760" s="23"/>
      <c r="J1760" s="23"/>
      <c r="K1760" s="23"/>
      <c r="L1760" s="23"/>
      <c r="M1760" s="149"/>
      <c r="N1760" s="24"/>
      <c r="O1760" s="24"/>
      <c r="P1760" s="24"/>
      <c r="Q1760" s="24"/>
      <c r="R1760" s="271"/>
      <c r="S1760" s="182" t="str">
        <f t="shared" ca="1" si="101"/>
        <v/>
      </c>
      <c r="T1760" s="272">
        <f t="shared" ca="1" si="102"/>
        <v>0</v>
      </c>
      <c r="U1760" s="184"/>
      <c r="V1760" s="277"/>
    </row>
    <row r="1761" spans="1:22" x14ac:dyDescent="0.3">
      <c r="A1761" s="55">
        <f t="shared" si="103"/>
        <v>1743</v>
      </c>
      <c r="B1761" s="23"/>
      <c r="C1761" s="23"/>
      <c r="D1761" s="23"/>
      <c r="E1761" s="35"/>
      <c r="F1761" s="23"/>
      <c r="G1761" s="23"/>
      <c r="H1761" s="23"/>
      <c r="I1761" s="23"/>
      <c r="J1761" s="23"/>
      <c r="K1761" s="23"/>
      <c r="L1761" s="23"/>
      <c r="M1761" s="149"/>
      <c r="N1761" s="24"/>
      <c r="O1761" s="24"/>
      <c r="P1761" s="24"/>
      <c r="Q1761" s="24"/>
      <c r="R1761" s="271"/>
      <c r="S1761" s="182" t="str">
        <f t="shared" ca="1" si="101"/>
        <v/>
      </c>
      <c r="T1761" s="272">
        <f t="shared" ca="1" si="102"/>
        <v>0</v>
      </c>
      <c r="U1761" s="184"/>
      <c r="V1761" s="277"/>
    </row>
    <row r="1762" spans="1:22" x14ac:dyDescent="0.3">
      <c r="A1762" s="55">
        <f t="shared" si="103"/>
        <v>1744</v>
      </c>
      <c r="B1762" s="23"/>
      <c r="C1762" s="23"/>
      <c r="D1762" s="23"/>
      <c r="E1762" s="35"/>
      <c r="F1762" s="23"/>
      <c r="G1762" s="23"/>
      <c r="H1762" s="23"/>
      <c r="I1762" s="23"/>
      <c r="J1762" s="23"/>
      <c r="K1762" s="23"/>
      <c r="L1762" s="23"/>
      <c r="M1762" s="149"/>
      <c r="N1762" s="24"/>
      <c r="O1762" s="24"/>
      <c r="P1762" s="24"/>
      <c r="Q1762" s="24"/>
      <c r="R1762" s="271"/>
      <c r="S1762" s="182" t="str">
        <f t="shared" ca="1" si="101"/>
        <v/>
      </c>
      <c r="T1762" s="272">
        <f t="shared" ca="1" si="102"/>
        <v>0</v>
      </c>
      <c r="U1762" s="184"/>
      <c r="V1762" s="277"/>
    </row>
    <row r="1763" spans="1:22" x14ac:dyDescent="0.3">
      <c r="A1763" s="55">
        <f t="shared" si="103"/>
        <v>1745</v>
      </c>
      <c r="B1763" s="23"/>
      <c r="C1763" s="23"/>
      <c r="D1763" s="23"/>
      <c r="E1763" s="35"/>
      <c r="F1763" s="23"/>
      <c r="G1763" s="23"/>
      <c r="H1763" s="23"/>
      <c r="I1763" s="23"/>
      <c r="J1763" s="23"/>
      <c r="K1763" s="23"/>
      <c r="L1763" s="23"/>
      <c r="M1763" s="149"/>
      <c r="N1763" s="24"/>
      <c r="O1763" s="24"/>
      <c r="P1763" s="24"/>
      <c r="Q1763" s="24"/>
      <c r="R1763" s="271"/>
      <c r="S1763" s="182" t="str">
        <f t="shared" ca="1" si="101"/>
        <v/>
      </c>
      <c r="T1763" s="272">
        <f t="shared" ca="1" si="102"/>
        <v>0</v>
      </c>
      <c r="U1763" s="184"/>
      <c r="V1763" s="277"/>
    </row>
    <row r="1764" spans="1:22" x14ac:dyDescent="0.3">
      <c r="A1764" s="55">
        <f t="shared" si="103"/>
        <v>1746</v>
      </c>
      <c r="B1764" s="23"/>
      <c r="C1764" s="23"/>
      <c r="D1764" s="23"/>
      <c r="E1764" s="35"/>
      <c r="F1764" s="23"/>
      <c r="G1764" s="23"/>
      <c r="H1764" s="23"/>
      <c r="I1764" s="23"/>
      <c r="J1764" s="23"/>
      <c r="K1764" s="23"/>
      <c r="L1764" s="23"/>
      <c r="M1764" s="149"/>
      <c r="N1764" s="24"/>
      <c r="O1764" s="24"/>
      <c r="P1764" s="24"/>
      <c r="Q1764" s="24"/>
      <c r="R1764" s="271"/>
      <c r="S1764" s="182" t="str">
        <f t="shared" ca="1" si="101"/>
        <v/>
      </c>
      <c r="T1764" s="272">
        <f t="shared" ca="1" si="102"/>
        <v>0</v>
      </c>
      <c r="U1764" s="184"/>
      <c r="V1764" s="277"/>
    </row>
    <row r="1765" spans="1:22" x14ac:dyDescent="0.3">
      <c r="A1765" s="55">
        <f t="shared" si="103"/>
        <v>1747</v>
      </c>
      <c r="B1765" s="23"/>
      <c r="C1765" s="23"/>
      <c r="D1765" s="23"/>
      <c r="E1765" s="35"/>
      <c r="F1765" s="23"/>
      <c r="G1765" s="23"/>
      <c r="H1765" s="23"/>
      <c r="I1765" s="23"/>
      <c r="J1765" s="23"/>
      <c r="K1765" s="23"/>
      <c r="L1765" s="23"/>
      <c r="M1765" s="149"/>
      <c r="N1765" s="24"/>
      <c r="O1765" s="24"/>
      <c r="P1765" s="24"/>
      <c r="Q1765" s="24"/>
      <c r="R1765" s="271"/>
      <c r="S1765" s="182" t="str">
        <f t="shared" ca="1" si="101"/>
        <v/>
      </c>
      <c r="T1765" s="272">
        <f t="shared" ca="1" si="102"/>
        <v>0</v>
      </c>
      <c r="U1765" s="184"/>
      <c r="V1765" s="277"/>
    </row>
    <row r="1766" spans="1:22" x14ac:dyDescent="0.3">
      <c r="A1766" s="55">
        <f t="shared" si="103"/>
        <v>1748</v>
      </c>
      <c r="B1766" s="23"/>
      <c r="C1766" s="23"/>
      <c r="D1766" s="23"/>
      <c r="E1766" s="35"/>
      <c r="F1766" s="23"/>
      <c r="G1766" s="23"/>
      <c r="H1766" s="23"/>
      <c r="I1766" s="23"/>
      <c r="J1766" s="23"/>
      <c r="K1766" s="23"/>
      <c r="L1766" s="23"/>
      <c r="M1766" s="149"/>
      <c r="N1766" s="24"/>
      <c r="O1766" s="24"/>
      <c r="P1766" s="24"/>
      <c r="Q1766" s="24"/>
      <c r="R1766" s="271"/>
      <c r="S1766" s="182" t="str">
        <f t="shared" ca="1" si="101"/>
        <v/>
      </c>
      <c r="T1766" s="272">
        <f t="shared" ca="1" si="102"/>
        <v>0</v>
      </c>
      <c r="U1766" s="184"/>
      <c r="V1766" s="277"/>
    </row>
    <row r="1767" spans="1:22" x14ac:dyDescent="0.3">
      <c r="A1767" s="55">
        <f t="shared" si="103"/>
        <v>1749</v>
      </c>
      <c r="B1767" s="23"/>
      <c r="C1767" s="23"/>
      <c r="D1767" s="23"/>
      <c r="E1767" s="35"/>
      <c r="F1767" s="23"/>
      <c r="G1767" s="23"/>
      <c r="H1767" s="23"/>
      <c r="I1767" s="23"/>
      <c r="J1767" s="23"/>
      <c r="K1767" s="23"/>
      <c r="L1767" s="23"/>
      <c r="M1767" s="149"/>
      <c r="N1767" s="24"/>
      <c r="O1767" s="24"/>
      <c r="P1767" s="24"/>
      <c r="Q1767" s="24"/>
      <c r="R1767" s="271"/>
      <c r="S1767" s="182" t="str">
        <f t="shared" ca="1" si="101"/>
        <v/>
      </c>
      <c r="T1767" s="272">
        <f t="shared" ca="1" si="102"/>
        <v>0</v>
      </c>
      <c r="U1767" s="184"/>
      <c r="V1767" s="277"/>
    </row>
    <row r="1768" spans="1:22" x14ac:dyDescent="0.3">
      <c r="A1768" s="55">
        <f t="shared" si="103"/>
        <v>1750</v>
      </c>
      <c r="B1768" s="23"/>
      <c r="C1768" s="23"/>
      <c r="D1768" s="23"/>
      <c r="E1768" s="35"/>
      <c r="F1768" s="23"/>
      <c r="G1768" s="23"/>
      <c r="H1768" s="23"/>
      <c r="I1768" s="23"/>
      <c r="J1768" s="23"/>
      <c r="K1768" s="23"/>
      <c r="L1768" s="23"/>
      <c r="M1768" s="149"/>
      <c r="N1768" s="24"/>
      <c r="O1768" s="24"/>
      <c r="P1768" s="24"/>
      <c r="Q1768" s="24"/>
      <c r="R1768" s="271"/>
      <c r="S1768" s="182" t="str">
        <f t="shared" ca="1" si="101"/>
        <v/>
      </c>
      <c r="T1768" s="272">
        <f t="shared" ca="1" si="102"/>
        <v>0</v>
      </c>
      <c r="U1768" s="184"/>
      <c r="V1768" s="277"/>
    </row>
    <row r="1769" spans="1:22" x14ac:dyDescent="0.3">
      <c r="A1769" s="55">
        <f t="shared" si="103"/>
        <v>1751</v>
      </c>
      <c r="B1769" s="23"/>
      <c r="C1769" s="23"/>
      <c r="D1769" s="23"/>
      <c r="E1769" s="35"/>
      <c r="F1769" s="23"/>
      <c r="G1769" s="23"/>
      <c r="H1769" s="23"/>
      <c r="I1769" s="23"/>
      <c r="J1769" s="23"/>
      <c r="K1769" s="23"/>
      <c r="L1769" s="23"/>
      <c r="M1769" s="149"/>
      <c r="N1769" s="24"/>
      <c r="O1769" s="24"/>
      <c r="P1769" s="24"/>
      <c r="Q1769" s="24"/>
      <c r="R1769" s="271"/>
      <c r="S1769" s="182" t="str">
        <f t="shared" ca="1" si="101"/>
        <v/>
      </c>
      <c r="T1769" s="272">
        <f t="shared" ca="1" si="102"/>
        <v>0</v>
      </c>
      <c r="U1769" s="184"/>
      <c r="V1769" s="277"/>
    </row>
    <row r="1770" spans="1:22" x14ac:dyDescent="0.3">
      <c r="A1770" s="55">
        <f t="shared" si="103"/>
        <v>1752</v>
      </c>
      <c r="B1770" s="23"/>
      <c r="C1770" s="23"/>
      <c r="D1770" s="23"/>
      <c r="E1770" s="35"/>
      <c r="F1770" s="23"/>
      <c r="G1770" s="23"/>
      <c r="H1770" s="23"/>
      <c r="I1770" s="23"/>
      <c r="J1770" s="23"/>
      <c r="K1770" s="23"/>
      <c r="L1770" s="23"/>
      <c r="M1770" s="149"/>
      <c r="N1770" s="24"/>
      <c r="O1770" s="24"/>
      <c r="P1770" s="24"/>
      <c r="Q1770" s="24"/>
      <c r="R1770" s="271"/>
      <c r="S1770" s="182" t="str">
        <f t="shared" ca="1" si="101"/>
        <v/>
      </c>
      <c r="T1770" s="272">
        <f t="shared" ca="1" si="102"/>
        <v>0</v>
      </c>
      <c r="U1770" s="184"/>
      <c r="V1770" s="277"/>
    </row>
    <row r="1771" spans="1:22" x14ac:dyDescent="0.3">
      <c r="A1771" s="55">
        <f t="shared" si="103"/>
        <v>1753</v>
      </c>
      <c r="B1771" s="23"/>
      <c r="C1771" s="23"/>
      <c r="D1771" s="23"/>
      <c r="E1771" s="35"/>
      <c r="F1771" s="23"/>
      <c r="G1771" s="23"/>
      <c r="H1771" s="23"/>
      <c r="I1771" s="23"/>
      <c r="J1771" s="23"/>
      <c r="K1771" s="23"/>
      <c r="L1771" s="23"/>
      <c r="M1771" s="149"/>
      <c r="N1771" s="24"/>
      <c r="O1771" s="24"/>
      <c r="P1771" s="24"/>
      <c r="Q1771" s="24"/>
      <c r="R1771" s="271"/>
      <c r="S1771" s="182" t="str">
        <f t="shared" ca="1" si="101"/>
        <v/>
      </c>
      <c r="T1771" s="272">
        <f t="shared" ca="1" si="102"/>
        <v>0</v>
      </c>
      <c r="U1771" s="184"/>
      <c r="V1771" s="277"/>
    </row>
    <row r="1772" spans="1:22" x14ac:dyDescent="0.3">
      <c r="A1772" s="55">
        <f t="shared" si="103"/>
        <v>1754</v>
      </c>
      <c r="B1772" s="23"/>
      <c r="C1772" s="23"/>
      <c r="D1772" s="23"/>
      <c r="E1772" s="35"/>
      <c r="F1772" s="23"/>
      <c r="G1772" s="23"/>
      <c r="H1772" s="23"/>
      <c r="I1772" s="23"/>
      <c r="J1772" s="23"/>
      <c r="K1772" s="23"/>
      <c r="L1772" s="23"/>
      <c r="M1772" s="149"/>
      <c r="N1772" s="24"/>
      <c r="O1772" s="24"/>
      <c r="P1772" s="24"/>
      <c r="Q1772" s="24"/>
      <c r="R1772" s="271"/>
      <c r="S1772" s="182" t="str">
        <f t="shared" ca="1" si="101"/>
        <v/>
      </c>
      <c r="T1772" s="272">
        <f t="shared" ca="1" si="102"/>
        <v>0</v>
      </c>
      <c r="U1772" s="184"/>
      <c r="V1772" s="277"/>
    </row>
    <row r="1773" spans="1:22" x14ac:dyDescent="0.3">
      <c r="A1773" s="55">
        <f t="shared" si="103"/>
        <v>1755</v>
      </c>
      <c r="B1773" s="23"/>
      <c r="C1773" s="23"/>
      <c r="D1773" s="23"/>
      <c r="E1773" s="35"/>
      <c r="F1773" s="23"/>
      <c r="G1773" s="23"/>
      <c r="H1773" s="23"/>
      <c r="I1773" s="23"/>
      <c r="J1773" s="23"/>
      <c r="K1773" s="23"/>
      <c r="L1773" s="23"/>
      <c r="M1773" s="149"/>
      <c r="N1773" s="24"/>
      <c r="O1773" s="24"/>
      <c r="P1773" s="24"/>
      <c r="Q1773" s="24"/>
      <c r="R1773" s="271"/>
      <c r="S1773" s="182" t="str">
        <f t="shared" ca="1" si="101"/>
        <v/>
      </c>
      <c r="T1773" s="272">
        <f t="shared" ca="1" si="102"/>
        <v>0</v>
      </c>
      <c r="U1773" s="184"/>
      <c r="V1773" s="277"/>
    </row>
    <row r="1774" spans="1:22" x14ac:dyDescent="0.3">
      <c r="A1774" s="55">
        <f t="shared" si="103"/>
        <v>1756</v>
      </c>
      <c r="B1774" s="23"/>
      <c r="C1774" s="23"/>
      <c r="D1774" s="23"/>
      <c r="E1774" s="35"/>
      <c r="F1774" s="23"/>
      <c r="G1774" s="23"/>
      <c r="H1774" s="23"/>
      <c r="I1774" s="23"/>
      <c r="J1774" s="23"/>
      <c r="K1774" s="23"/>
      <c r="L1774" s="23"/>
      <c r="M1774" s="149"/>
      <c r="N1774" s="24"/>
      <c r="O1774" s="24"/>
      <c r="P1774" s="24"/>
      <c r="Q1774" s="24"/>
      <c r="R1774" s="271"/>
      <c r="S1774" s="182" t="str">
        <f t="shared" ca="1" si="101"/>
        <v/>
      </c>
      <c r="T1774" s="272">
        <f t="shared" ca="1" si="102"/>
        <v>0</v>
      </c>
      <c r="U1774" s="184"/>
      <c r="V1774" s="277"/>
    </row>
    <row r="1775" spans="1:22" x14ac:dyDescent="0.3">
      <c r="A1775" s="55">
        <f t="shared" si="103"/>
        <v>1757</v>
      </c>
      <c r="B1775" s="23"/>
      <c r="C1775" s="23"/>
      <c r="D1775" s="23"/>
      <c r="E1775" s="35"/>
      <c r="F1775" s="23"/>
      <c r="G1775" s="23"/>
      <c r="H1775" s="23"/>
      <c r="I1775" s="23"/>
      <c r="J1775" s="23"/>
      <c r="K1775" s="23"/>
      <c r="L1775" s="23"/>
      <c r="M1775" s="149"/>
      <c r="N1775" s="24"/>
      <c r="O1775" s="24"/>
      <c r="P1775" s="24"/>
      <c r="Q1775" s="24"/>
      <c r="R1775" s="271"/>
      <c r="S1775" s="182" t="str">
        <f t="shared" ca="1" si="101"/>
        <v/>
      </c>
      <c r="T1775" s="272">
        <f t="shared" ca="1" si="102"/>
        <v>0</v>
      </c>
      <c r="U1775" s="184"/>
      <c r="V1775" s="277"/>
    </row>
    <row r="1776" spans="1:22" x14ac:dyDescent="0.3">
      <c r="A1776" s="55">
        <f t="shared" si="103"/>
        <v>1758</v>
      </c>
      <c r="B1776" s="23"/>
      <c r="C1776" s="23"/>
      <c r="D1776" s="23"/>
      <c r="E1776" s="35"/>
      <c r="F1776" s="23"/>
      <c r="G1776" s="23"/>
      <c r="H1776" s="23"/>
      <c r="I1776" s="23"/>
      <c r="J1776" s="23"/>
      <c r="K1776" s="23"/>
      <c r="L1776" s="23"/>
      <c r="M1776" s="149"/>
      <c r="N1776" s="24"/>
      <c r="O1776" s="24"/>
      <c r="P1776" s="24"/>
      <c r="Q1776" s="24"/>
      <c r="R1776" s="271"/>
      <c r="S1776" s="182" t="str">
        <f t="shared" ca="1" si="101"/>
        <v/>
      </c>
      <c r="T1776" s="272">
        <f t="shared" ca="1" si="102"/>
        <v>0</v>
      </c>
      <c r="U1776" s="184"/>
      <c r="V1776" s="277"/>
    </row>
    <row r="1777" spans="1:22" x14ac:dyDescent="0.3">
      <c r="A1777" s="55">
        <f t="shared" si="103"/>
        <v>1759</v>
      </c>
      <c r="B1777" s="23"/>
      <c r="C1777" s="23"/>
      <c r="D1777" s="23"/>
      <c r="E1777" s="35"/>
      <c r="F1777" s="23"/>
      <c r="G1777" s="23"/>
      <c r="H1777" s="23"/>
      <c r="I1777" s="23"/>
      <c r="J1777" s="23"/>
      <c r="K1777" s="23"/>
      <c r="L1777" s="23"/>
      <c r="M1777" s="149"/>
      <c r="N1777" s="24"/>
      <c r="O1777" s="24"/>
      <c r="P1777" s="24"/>
      <c r="Q1777" s="24"/>
      <c r="R1777" s="271"/>
      <c r="S1777" s="182" t="str">
        <f t="shared" ca="1" si="101"/>
        <v/>
      </c>
      <c r="T1777" s="272">
        <f t="shared" ca="1" si="102"/>
        <v>0</v>
      </c>
      <c r="U1777" s="184"/>
      <c r="V1777" s="277"/>
    </row>
    <row r="1778" spans="1:22" x14ac:dyDescent="0.3">
      <c r="A1778" s="55">
        <f t="shared" si="103"/>
        <v>1760</v>
      </c>
      <c r="B1778" s="23"/>
      <c r="C1778" s="23"/>
      <c r="D1778" s="23"/>
      <c r="E1778" s="35"/>
      <c r="F1778" s="23"/>
      <c r="G1778" s="23"/>
      <c r="H1778" s="23"/>
      <c r="I1778" s="23"/>
      <c r="J1778" s="23"/>
      <c r="K1778" s="23"/>
      <c r="L1778" s="23"/>
      <c r="M1778" s="149"/>
      <c r="N1778" s="24"/>
      <c r="O1778" s="24"/>
      <c r="P1778" s="24"/>
      <c r="Q1778" s="24"/>
      <c r="R1778" s="271"/>
      <c r="S1778" s="182" t="str">
        <f t="shared" ca="1" si="101"/>
        <v/>
      </c>
      <c r="T1778" s="272">
        <f t="shared" ca="1" si="102"/>
        <v>0</v>
      </c>
      <c r="U1778" s="184"/>
      <c r="V1778" s="277"/>
    </row>
    <row r="1779" spans="1:22" x14ac:dyDescent="0.3">
      <c r="A1779" s="55">
        <f t="shared" si="103"/>
        <v>1761</v>
      </c>
      <c r="B1779" s="23"/>
      <c r="C1779" s="23"/>
      <c r="D1779" s="23"/>
      <c r="E1779" s="35"/>
      <c r="F1779" s="23"/>
      <c r="G1779" s="23"/>
      <c r="H1779" s="23"/>
      <c r="I1779" s="23"/>
      <c r="J1779" s="23"/>
      <c r="K1779" s="23"/>
      <c r="L1779" s="23"/>
      <c r="M1779" s="149"/>
      <c r="N1779" s="24"/>
      <c r="O1779" s="24"/>
      <c r="P1779" s="24"/>
      <c r="Q1779" s="24"/>
      <c r="R1779" s="271"/>
      <c r="S1779" s="182" t="str">
        <f t="shared" ca="1" si="101"/>
        <v/>
      </c>
      <c r="T1779" s="272">
        <f t="shared" ca="1" si="102"/>
        <v>0</v>
      </c>
      <c r="U1779" s="184"/>
      <c r="V1779" s="277"/>
    </row>
    <row r="1780" spans="1:22" x14ac:dyDescent="0.3">
      <c r="A1780" s="55">
        <f t="shared" si="103"/>
        <v>1762</v>
      </c>
      <c r="B1780" s="23"/>
      <c r="C1780" s="23"/>
      <c r="D1780" s="23"/>
      <c r="E1780" s="35"/>
      <c r="F1780" s="23"/>
      <c r="G1780" s="23"/>
      <c r="H1780" s="23"/>
      <c r="I1780" s="23"/>
      <c r="J1780" s="23"/>
      <c r="K1780" s="23"/>
      <c r="L1780" s="23"/>
      <c r="M1780" s="149"/>
      <c r="N1780" s="24"/>
      <c r="O1780" s="24"/>
      <c r="P1780" s="24"/>
      <c r="Q1780" s="24"/>
      <c r="R1780" s="271"/>
      <c r="S1780" s="182" t="str">
        <f t="shared" ca="1" si="101"/>
        <v/>
      </c>
      <c r="T1780" s="272">
        <f t="shared" ca="1" si="102"/>
        <v>0</v>
      </c>
      <c r="U1780" s="184"/>
      <c r="V1780" s="277"/>
    </row>
    <row r="1781" spans="1:22" x14ac:dyDescent="0.3">
      <c r="A1781" s="55">
        <f t="shared" si="103"/>
        <v>1763</v>
      </c>
      <c r="B1781" s="23"/>
      <c r="C1781" s="23"/>
      <c r="D1781" s="23"/>
      <c r="E1781" s="35"/>
      <c r="F1781" s="23"/>
      <c r="G1781" s="23"/>
      <c r="H1781" s="23"/>
      <c r="I1781" s="23"/>
      <c r="J1781" s="23"/>
      <c r="K1781" s="23"/>
      <c r="L1781" s="23"/>
      <c r="M1781" s="149"/>
      <c r="N1781" s="24"/>
      <c r="O1781" s="24"/>
      <c r="P1781" s="24"/>
      <c r="Q1781" s="24"/>
      <c r="R1781" s="271"/>
      <c r="S1781" s="182" t="str">
        <f t="shared" ca="1" si="101"/>
        <v/>
      </c>
      <c r="T1781" s="272">
        <f t="shared" ca="1" si="102"/>
        <v>0</v>
      </c>
      <c r="U1781" s="184"/>
      <c r="V1781" s="277"/>
    </row>
    <row r="1782" spans="1:22" x14ac:dyDescent="0.3">
      <c r="A1782" s="55">
        <f t="shared" si="103"/>
        <v>1764</v>
      </c>
      <c r="B1782" s="23"/>
      <c r="C1782" s="23"/>
      <c r="D1782" s="23"/>
      <c r="E1782" s="35"/>
      <c r="F1782" s="23"/>
      <c r="G1782" s="23"/>
      <c r="H1782" s="23"/>
      <c r="I1782" s="23"/>
      <c r="J1782" s="23"/>
      <c r="K1782" s="23"/>
      <c r="L1782" s="23"/>
      <c r="M1782" s="149"/>
      <c r="N1782" s="24"/>
      <c r="O1782" s="24"/>
      <c r="P1782" s="24"/>
      <c r="Q1782" s="24"/>
      <c r="R1782" s="271"/>
      <c r="S1782" s="182" t="str">
        <f t="shared" ca="1" si="101"/>
        <v/>
      </c>
      <c r="T1782" s="272">
        <f t="shared" ca="1" si="102"/>
        <v>0</v>
      </c>
      <c r="U1782" s="184"/>
      <c r="V1782" s="277"/>
    </row>
    <row r="1783" spans="1:22" x14ac:dyDescent="0.3">
      <c r="A1783" s="55">
        <f t="shared" si="103"/>
        <v>1765</v>
      </c>
      <c r="B1783" s="23"/>
      <c r="C1783" s="23"/>
      <c r="D1783" s="23"/>
      <c r="E1783" s="35"/>
      <c r="F1783" s="23"/>
      <c r="G1783" s="23"/>
      <c r="H1783" s="23"/>
      <c r="I1783" s="23"/>
      <c r="J1783" s="23"/>
      <c r="K1783" s="23"/>
      <c r="L1783" s="23"/>
      <c r="M1783" s="149"/>
      <c r="N1783" s="24"/>
      <c r="O1783" s="24"/>
      <c r="P1783" s="24"/>
      <c r="Q1783" s="24"/>
      <c r="R1783" s="271"/>
      <c r="S1783" s="182" t="str">
        <f t="shared" ca="1" si="101"/>
        <v/>
      </c>
      <c r="T1783" s="272">
        <f t="shared" ca="1" si="102"/>
        <v>0</v>
      </c>
      <c r="U1783" s="184"/>
      <c r="V1783" s="277"/>
    </row>
    <row r="1784" spans="1:22" x14ac:dyDescent="0.3">
      <c r="A1784" s="55">
        <f t="shared" si="103"/>
        <v>1766</v>
      </c>
      <c r="B1784" s="23"/>
      <c r="C1784" s="23"/>
      <c r="D1784" s="23"/>
      <c r="E1784" s="35"/>
      <c r="F1784" s="23"/>
      <c r="G1784" s="23"/>
      <c r="H1784" s="23"/>
      <c r="I1784" s="23"/>
      <c r="J1784" s="23"/>
      <c r="K1784" s="23"/>
      <c r="L1784" s="23"/>
      <c r="M1784" s="149"/>
      <c r="N1784" s="24"/>
      <c r="O1784" s="24"/>
      <c r="P1784" s="24"/>
      <c r="Q1784" s="24"/>
      <c r="R1784" s="271"/>
      <c r="S1784" s="182" t="str">
        <f t="shared" ca="1" si="101"/>
        <v/>
      </c>
      <c r="T1784" s="272">
        <f t="shared" ca="1" si="102"/>
        <v>0</v>
      </c>
      <c r="U1784" s="184"/>
      <c r="V1784" s="277"/>
    </row>
    <row r="1785" spans="1:22" x14ac:dyDescent="0.3">
      <c r="A1785" s="55">
        <f t="shared" si="103"/>
        <v>1767</v>
      </c>
      <c r="B1785" s="23"/>
      <c r="C1785" s="23"/>
      <c r="D1785" s="23"/>
      <c r="E1785" s="35"/>
      <c r="F1785" s="23"/>
      <c r="G1785" s="23"/>
      <c r="H1785" s="23"/>
      <c r="I1785" s="23"/>
      <c r="J1785" s="23"/>
      <c r="K1785" s="23"/>
      <c r="L1785" s="23"/>
      <c r="M1785" s="149"/>
      <c r="N1785" s="24"/>
      <c r="O1785" s="24"/>
      <c r="P1785" s="24"/>
      <c r="Q1785" s="24"/>
      <c r="R1785" s="271"/>
      <c r="S1785" s="182" t="str">
        <f t="shared" ca="1" si="101"/>
        <v/>
      </c>
      <c r="T1785" s="272">
        <f t="shared" ca="1" si="102"/>
        <v>0</v>
      </c>
      <c r="U1785" s="184"/>
      <c r="V1785" s="277"/>
    </row>
    <row r="1786" spans="1:22" x14ac:dyDescent="0.3">
      <c r="A1786" s="55">
        <f t="shared" si="103"/>
        <v>1768</v>
      </c>
      <c r="B1786" s="23"/>
      <c r="C1786" s="23"/>
      <c r="D1786" s="23"/>
      <c r="E1786" s="35"/>
      <c r="F1786" s="23"/>
      <c r="G1786" s="23"/>
      <c r="H1786" s="23"/>
      <c r="I1786" s="23"/>
      <c r="J1786" s="23"/>
      <c r="K1786" s="23"/>
      <c r="L1786" s="23"/>
      <c r="M1786" s="149"/>
      <c r="N1786" s="24"/>
      <c r="O1786" s="24"/>
      <c r="P1786" s="24"/>
      <c r="Q1786" s="24"/>
      <c r="R1786" s="271"/>
      <c r="S1786" s="182" t="str">
        <f t="shared" ca="1" si="101"/>
        <v/>
      </c>
      <c r="T1786" s="272">
        <f t="shared" ca="1" si="102"/>
        <v>0</v>
      </c>
      <c r="U1786" s="184"/>
      <c r="V1786" s="277"/>
    </row>
    <row r="1787" spans="1:22" x14ac:dyDescent="0.3">
      <c r="A1787" s="55">
        <f t="shared" si="103"/>
        <v>1769</v>
      </c>
      <c r="B1787" s="23"/>
      <c r="C1787" s="23"/>
      <c r="D1787" s="23"/>
      <c r="E1787" s="35"/>
      <c r="F1787" s="23"/>
      <c r="G1787" s="23"/>
      <c r="H1787" s="23"/>
      <c r="I1787" s="23"/>
      <c r="J1787" s="23"/>
      <c r="K1787" s="23"/>
      <c r="L1787" s="23"/>
      <c r="M1787" s="149"/>
      <c r="N1787" s="24"/>
      <c r="O1787" s="24"/>
      <c r="P1787" s="24"/>
      <c r="Q1787" s="24"/>
      <c r="R1787" s="271"/>
      <c r="S1787" s="182" t="str">
        <f t="shared" ca="1" si="101"/>
        <v/>
      </c>
      <c r="T1787" s="272">
        <f t="shared" ca="1" si="102"/>
        <v>0</v>
      </c>
      <c r="U1787" s="184"/>
      <c r="V1787" s="277"/>
    </row>
    <row r="1788" spans="1:22" x14ac:dyDescent="0.3">
      <c r="A1788" s="55">
        <f t="shared" si="103"/>
        <v>1770</v>
      </c>
      <c r="B1788" s="23"/>
      <c r="C1788" s="23"/>
      <c r="D1788" s="23"/>
      <c r="E1788" s="35"/>
      <c r="F1788" s="23"/>
      <c r="G1788" s="23"/>
      <c r="H1788" s="23"/>
      <c r="I1788" s="23"/>
      <c r="J1788" s="23"/>
      <c r="K1788" s="23"/>
      <c r="L1788" s="23"/>
      <c r="M1788" s="149"/>
      <c r="N1788" s="24"/>
      <c r="O1788" s="24"/>
      <c r="P1788" s="24"/>
      <c r="Q1788" s="24"/>
      <c r="R1788" s="271"/>
      <c r="S1788" s="182" t="str">
        <f t="shared" ca="1" si="101"/>
        <v/>
      </c>
      <c r="T1788" s="272">
        <f t="shared" ca="1" si="102"/>
        <v>0</v>
      </c>
      <c r="U1788" s="184"/>
      <c r="V1788" s="277"/>
    </row>
    <row r="1789" spans="1:22" x14ac:dyDescent="0.3">
      <c r="A1789" s="55">
        <f t="shared" si="103"/>
        <v>1771</v>
      </c>
      <c r="B1789" s="23"/>
      <c r="C1789" s="23"/>
      <c r="D1789" s="23"/>
      <c r="E1789" s="35"/>
      <c r="F1789" s="23"/>
      <c r="G1789" s="23"/>
      <c r="H1789" s="23"/>
      <c r="I1789" s="23"/>
      <c r="J1789" s="23"/>
      <c r="K1789" s="23"/>
      <c r="L1789" s="23"/>
      <c r="M1789" s="149"/>
      <c r="N1789" s="24"/>
      <c r="O1789" s="24"/>
      <c r="P1789" s="24"/>
      <c r="Q1789" s="24"/>
      <c r="R1789" s="271"/>
      <c r="S1789" s="182" t="str">
        <f t="shared" ca="1" si="101"/>
        <v/>
      </c>
      <c r="T1789" s="272">
        <f t="shared" ca="1" si="102"/>
        <v>0</v>
      </c>
      <c r="U1789" s="184"/>
      <c r="V1789" s="277"/>
    </row>
    <row r="1790" spans="1:22" x14ac:dyDescent="0.3">
      <c r="A1790" s="55">
        <f t="shared" si="103"/>
        <v>1772</v>
      </c>
      <c r="B1790" s="23"/>
      <c r="C1790" s="23"/>
      <c r="D1790" s="23"/>
      <c r="E1790" s="35"/>
      <c r="F1790" s="23"/>
      <c r="G1790" s="23"/>
      <c r="H1790" s="23"/>
      <c r="I1790" s="23"/>
      <c r="J1790" s="23"/>
      <c r="K1790" s="23"/>
      <c r="L1790" s="23"/>
      <c r="M1790" s="149"/>
      <c r="N1790" s="24"/>
      <c r="O1790" s="24"/>
      <c r="P1790" s="24"/>
      <c r="Q1790" s="24"/>
      <c r="R1790" s="271"/>
      <c r="S1790" s="182" t="str">
        <f t="shared" ca="1" si="101"/>
        <v/>
      </c>
      <c r="T1790" s="272">
        <f t="shared" ca="1" si="102"/>
        <v>0</v>
      </c>
      <c r="U1790" s="184"/>
      <c r="V1790" s="277"/>
    </row>
    <row r="1791" spans="1:22" x14ac:dyDescent="0.3">
      <c r="A1791" s="55">
        <f t="shared" si="103"/>
        <v>1773</v>
      </c>
      <c r="B1791" s="23"/>
      <c r="C1791" s="23"/>
      <c r="D1791" s="23"/>
      <c r="E1791" s="35"/>
      <c r="F1791" s="23"/>
      <c r="G1791" s="23"/>
      <c r="H1791" s="23"/>
      <c r="I1791" s="23"/>
      <c r="J1791" s="23"/>
      <c r="K1791" s="23"/>
      <c r="L1791" s="23"/>
      <c r="M1791" s="149"/>
      <c r="N1791" s="24"/>
      <c r="O1791" s="24"/>
      <c r="P1791" s="24"/>
      <c r="Q1791" s="24"/>
      <c r="R1791" s="271"/>
      <c r="S1791" s="182" t="str">
        <f t="shared" ca="1" si="101"/>
        <v/>
      </c>
      <c r="T1791" s="272">
        <f t="shared" ca="1" si="102"/>
        <v>0</v>
      </c>
      <c r="U1791" s="184"/>
      <c r="V1791" s="277"/>
    </row>
    <row r="1792" spans="1:22" x14ac:dyDescent="0.3">
      <c r="A1792" s="55">
        <f t="shared" si="103"/>
        <v>1774</v>
      </c>
      <c r="B1792" s="23"/>
      <c r="C1792" s="23"/>
      <c r="D1792" s="23"/>
      <c r="E1792" s="35"/>
      <c r="F1792" s="23"/>
      <c r="G1792" s="23"/>
      <c r="H1792" s="23"/>
      <c r="I1792" s="23"/>
      <c r="J1792" s="23"/>
      <c r="K1792" s="23"/>
      <c r="L1792" s="23"/>
      <c r="M1792" s="149"/>
      <c r="N1792" s="24"/>
      <c r="O1792" s="24"/>
      <c r="P1792" s="24"/>
      <c r="Q1792" s="24"/>
      <c r="R1792" s="271"/>
      <c r="S1792" s="182" t="str">
        <f t="shared" ca="1" si="101"/>
        <v/>
      </c>
      <c r="T1792" s="272">
        <f t="shared" ca="1" si="102"/>
        <v>0</v>
      </c>
      <c r="U1792" s="184"/>
      <c r="V1792" s="277"/>
    </row>
    <row r="1793" spans="1:22" x14ac:dyDescent="0.3">
      <c r="A1793" s="55">
        <f t="shared" si="103"/>
        <v>1775</v>
      </c>
      <c r="B1793" s="23"/>
      <c r="C1793" s="23"/>
      <c r="D1793" s="23"/>
      <c r="E1793" s="35"/>
      <c r="F1793" s="23"/>
      <c r="G1793" s="23"/>
      <c r="H1793" s="23"/>
      <c r="I1793" s="23"/>
      <c r="J1793" s="23"/>
      <c r="K1793" s="23"/>
      <c r="L1793" s="23"/>
      <c r="M1793" s="149"/>
      <c r="N1793" s="24"/>
      <c r="O1793" s="24"/>
      <c r="P1793" s="24"/>
      <c r="Q1793" s="24"/>
      <c r="R1793" s="271"/>
      <c r="S1793" s="182" t="str">
        <f t="shared" ca="1" si="101"/>
        <v/>
      </c>
      <c r="T1793" s="272">
        <f t="shared" ca="1" si="102"/>
        <v>0</v>
      </c>
      <c r="U1793" s="184"/>
      <c r="V1793" s="277"/>
    </row>
    <row r="1794" spans="1:22" x14ac:dyDescent="0.3">
      <c r="A1794" s="55">
        <f t="shared" si="103"/>
        <v>1776</v>
      </c>
      <c r="B1794" s="23"/>
      <c r="C1794" s="23"/>
      <c r="D1794" s="23"/>
      <c r="E1794" s="35"/>
      <c r="F1794" s="23"/>
      <c r="G1794" s="23"/>
      <c r="H1794" s="23"/>
      <c r="I1794" s="23"/>
      <c r="J1794" s="23"/>
      <c r="K1794" s="23"/>
      <c r="L1794" s="23"/>
      <c r="M1794" s="149"/>
      <c r="N1794" s="24"/>
      <c r="O1794" s="24"/>
      <c r="P1794" s="24"/>
      <c r="Q1794" s="24"/>
      <c r="R1794" s="271"/>
      <c r="S1794" s="182" t="str">
        <f t="shared" ca="1" si="101"/>
        <v/>
      </c>
      <c r="T1794" s="272">
        <f t="shared" ca="1" si="102"/>
        <v>0</v>
      </c>
      <c r="U1794" s="184"/>
      <c r="V1794" s="277"/>
    </row>
    <row r="1795" spans="1:22" x14ac:dyDescent="0.3">
      <c r="A1795" s="55">
        <f t="shared" si="103"/>
        <v>1777</v>
      </c>
      <c r="B1795" s="23"/>
      <c r="C1795" s="23"/>
      <c r="D1795" s="23"/>
      <c r="E1795" s="35"/>
      <c r="F1795" s="23"/>
      <c r="G1795" s="23"/>
      <c r="H1795" s="23"/>
      <c r="I1795" s="23"/>
      <c r="J1795" s="23"/>
      <c r="K1795" s="23"/>
      <c r="L1795" s="23"/>
      <c r="M1795" s="149"/>
      <c r="N1795" s="24"/>
      <c r="O1795" s="24"/>
      <c r="P1795" s="24"/>
      <c r="Q1795" s="24"/>
      <c r="R1795" s="271"/>
      <c r="S1795" s="182" t="str">
        <f t="shared" ca="1" si="101"/>
        <v/>
      </c>
      <c r="T1795" s="272">
        <f t="shared" ca="1" si="102"/>
        <v>0</v>
      </c>
      <c r="U1795" s="184"/>
      <c r="V1795" s="277"/>
    </row>
    <row r="1796" spans="1:22" x14ac:dyDescent="0.3">
      <c r="A1796" s="55">
        <f t="shared" si="103"/>
        <v>1778</v>
      </c>
      <c r="B1796" s="23"/>
      <c r="C1796" s="23"/>
      <c r="D1796" s="23"/>
      <c r="E1796" s="35"/>
      <c r="F1796" s="23"/>
      <c r="G1796" s="23"/>
      <c r="H1796" s="23"/>
      <c r="I1796" s="23"/>
      <c r="J1796" s="23"/>
      <c r="K1796" s="23"/>
      <c r="L1796" s="23"/>
      <c r="M1796" s="149"/>
      <c r="N1796" s="24"/>
      <c r="O1796" s="24"/>
      <c r="P1796" s="24"/>
      <c r="Q1796" s="24"/>
      <c r="R1796" s="271"/>
      <c r="S1796" s="182" t="str">
        <f t="shared" ca="1" si="101"/>
        <v/>
      </c>
      <c r="T1796" s="272">
        <f t="shared" ca="1" si="102"/>
        <v>0</v>
      </c>
      <c r="U1796" s="184"/>
      <c r="V1796" s="277"/>
    </row>
    <row r="1797" spans="1:22" x14ac:dyDescent="0.3">
      <c r="A1797" s="55">
        <f t="shared" si="103"/>
        <v>1779</v>
      </c>
      <c r="B1797" s="23"/>
      <c r="C1797" s="23"/>
      <c r="D1797" s="23"/>
      <c r="E1797" s="35"/>
      <c r="F1797" s="23"/>
      <c r="G1797" s="23"/>
      <c r="H1797" s="23"/>
      <c r="I1797" s="23"/>
      <c r="J1797" s="23"/>
      <c r="K1797" s="23"/>
      <c r="L1797" s="23"/>
      <c r="M1797" s="149"/>
      <c r="N1797" s="24"/>
      <c r="O1797" s="24"/>
      <c r="P1797" s="24"/>
      <c r="Q1797" s="24"/>
      <c r="R1797" s="271"/>
      <c r="S1797" s="182" t="str">
        <f t="shared" ca="1" si="101"/>
        <v/>
      </c>
      <c r="T1797" s="272">
        <f t="shared" ca="1" si="102"/>
        <v>0</v>
      </c>
      <c r="U1797" s="184"/>
      <c r="V1797" s="277"/>
    </row>
    <row r="1798" spans="1:22" x14ac:dyDescent="0.3">
      <c r="A1798" s="55">
        <f t="shared" si="103"/>
        <v>1780</v>
      </c>
      <c r="B1798" s="23"/>
      <c r="C1798" s="23"/>
      <c r="D1798" s="23"/>
      <c r="E1798" s="35"/>
      <c r="F1798" s="23"/>
      <c r="G1798" s="23"/>
      <c r="H1798" s="23"/>
      <c r="I1798" s="23"/>
      <c r="J1798" s="23"/>
      <c r="K1798" s="23"/>
      <c r="L1798" s="23"/>
      <c r="M1798" s="149"/>
      <c r="N1798" s="24"/>
      <c r="O1798" s="24"/>
      <c r="P1798" s="24"/>
      <c r="Q1798" s="24"/>
      <c r="R1798" s="271"/>
      <c r="S1798" s="182" t="str">
        <f t="shared" ca="1" si="101"/>
        <v/>
      </c>
      <c r="T1798" s="272">
        <f t="shared" ca="1" si="102"/>
        <v>0</v>
      </c>
      <c r="U1798" s="184"/>
      <c r="V1798" s="277"/>
    </row>
    <row r="1799" spans="1:22" x14ac:dyDescent="0.3">
      <c r="A1799" s="55">
        <f t="shared" si="103"/>
        <v>1781</v>
      </c>
      <c r="B1799" s="23"/>
      <c r="C1799" s="23"/>
      <c r="D1799" s="23"/>
      <c r="E1799" s="35"/>
      <c r="F1799" s="23"/>
      <c r="G1799" s="23"/>
      <c r="H1799" s="23"/>
      <c r="I1799" s="23"/>
      <c r="J1799" s="23"/>
      <c r="K1799" s="23"/>
      <c r="L1799" s="23"/>
      <c r="M1799" s="149"/>
      <c r="N1799" s="24"/>
      <c r="O1799" s="24"/>
      <c r="P1799" s="24"/>
      <c r="Q1799" s="24"/>
      <c r="R1799" s="271"/>
      <c r="S1799" s="182" t="str">
        <f t="shared" ca="1" si="101"/>
        <v/>
      </c>
      <c r="T1799" s="272">
        <f t="shared" ca="1" si="102"/>
        <v>0</v>
      </c>
      <c r="U1799" s="184"/>
      <c r="V1799" s="277"/>
    </row>
    <row r="1800" spans="1:22" x14ac:dyDescent="0.3">
      <c r="A1800" s="55">
        <f t="shared" si="103"/>
        <v>1782</v>
      </c>
      <c r="B1800" s="23"/>
      <c r="C1800" s="23"/>
      <c r="D1800" s="23"/>
      <c r="E1800" s="35"/>
      <c r="F1800" s="23"/>
      <c r="G1800" s="23"/>
      <c r="H1800" s="23"/>
      <c r="I1800" s="23"/>
      <c r="J1800" s="23"/>
      <c r="K1800" s="23"/>
      <c r="L1800" s="23"/>
      <c r="M1800" s="149"/>
      <c r="N1800" s="24"/>
      <c r="O1800" s="24"/>
      <c r="P1800" s="24"/>
      <c r="Q1800" s="24"/>
      <c r="R1800" s="271"/>
      <c r="S1800" s="182" t="str">
        <f t="shared" ca="1" si="101"/>
        <v/>
      </c>
      <c r="T1800" s="272">
        <f t="shared" ca="1" si="102"/>
        <v>0</v>
      </c>
      <c r="U1800" s="184"/>
      <c r="V1800" s="277"/>
    </row>
    <row r="1801" spans="1:22" x14ac:dyDescent="0.3">
      <c r="A1801" s="55">
        <f t="shared" si="103"/>
        <v>1783</v>
      </c>
      <c r="B1801" s="23"/>
      <c r="C1801" s="23"/>
      <c r="D1801" s="23"/>
      <c r="E1801" s="35"/>
      <c r="F1801" s="23"/>
      <c r="G1801" s="23"/>
      <c r="H1801" s="23"/>
      <c r="I1801" s="23"/>
      <c r="J1801" s="23"/>
      <c r="K1801" s="23"/>
      <c r="L1801" s="23"/>
      <c r="M1801" s="149"/>
      <c r="N1801" s="24"/>
      <c r="O1801" s="24"/>
      <c r="P1801" s="24"/>
      <c r="Q1801" s="24"/>
      <c r="R1801" s="271"/>
      <c r="S1801" s="182" t="str">
        <f t="shared" ca="1" si="101"/>
        <v/>
      </c>
      <c r="T1801" s="272">
        <f t="shared" ca="1" si="102"/>
        <v>0</v>
      </c>
      <c r="U1801" s="184"/>
      <c r="V1801" s="277"/>
    </row>
    <row r="1802" spans="1:22" x14ac:dyDescent="0.3">
      <c r="A1802" s="55">
        <f t="shared" si="103"/>
        <v>1784</v>
      </c>
      <c r="B1802" s="23"/>
      <c r="C1802" s="23"/>
      <c r="D1802" s="23"/>
      <c r="E1802" s="35"/>
      <c r="F1802" s="23"/>
      <c r="G1802" s="23"/>
      <c r="H1802" s="23"/>
      <c r="I1802" s="23"/>
      <c r="J1802" s="23"/>
      <c r="K1802" s="23"/>
      <c r="L1802" s="23"/>
      <c r="M1802" s="149"/>
      <c r="N1802" s="24"/>
      <c r="O1802" s="24"/>
      <c r="P1802" s="24"/>
      <c r="Q1802" s="24"/>
      <c r="R1802" s="271"/>
      <c r="S1802" s="182" t="str">
        <f t="shared" ca="1" si="101"/>
        <v/>
      </c>
      <c r="T1802" s="272">
        <f t="shared" ca="1" si="102"/>
        <v>0</v>
      </c>
      <c r="U1802" s="184"/>
      <c r="V1802" s="277"/>
    </row>
    <row r="1803" spans="1:22" x14ac:dyDescent="0.3">
      <c r="A1803" s="55">
        <f t="shared" si="103"/>
        <v>1785</v>
      </c>
      <c r="B1803" s="23"/>
      <c r="C1803" s="23"/>
      <c r="D1803" s="23"/>
      <c r="E1803" s="35"/>
      <c r="F1803" s="23"/>
      <c r="G1803" s="23"/>
      <c r="H1803" s="23"/>
      <c r="I1803" s="23"/>
      <c r="J1803" s="23"/>
      <c r="K1803" s="23"/>
      <c r="L1803" s="23"/>
      <c r="M1803" s="149"/>
      <c r="N1803" s="24"/>
      <c r="O1803" s="24"/>
      <c r="P1803" s="24"/>
      <c r="Q1803" s="24"/>
      <c r="R1803" s="271"/>
      <c r="S1803" s="182" t="str">
        <f t="shared" ca="1" si="101"/>
        <v/>
      </c>
      <c r="T1803" s="272">
        <f t="shared" ca="1" si="102"/>
        <v>0</v>
      </c>
      <c r="U1803" s="184"/>
      <c r="V1803" s="277"/>
    </row>
    <row r="1804" spans="1:22" x14ac:dyDescent="0.3">
      <c r="A1804" s="55">
        <f t="shared" si="103"/>
        <v>1786</v>
      </c>
      <c r="B1804" s="23"/>
      <c r="C1804" s="23"/>
      <c r="D1804" s="23"/>
      <c r="E1804" s="35"/>
      <c r="F1804" s="23"/>
      <c r="G1804" s="23"/>
      <c r="H1804" s="23"/>
      <c r="I1804" s="23"/>
      <c r="J1804" s="23"/>
      <c r="K1804" s="23"/>
      <c r="L1804" s="23"/>
      <c r="M1804" s="149"/>
      <c r="N1804" s="24"/>
      <c r="O1804" s="24"/>
      <c r="P1804" s="24"/>
      <c r="Q1804" s="24"/>
      <c r="R1804" s="271"/>
      <c r="S1804" s="182" t="str">
        <f t="shared" ca="1" si="101"/>
        <v/>
      </c>
      <c r="T1804" s="272">
        <f t="shared" ca="1" si="102"/>
        <v>0</v>
      </c>
      <c r="U1804" s="184"/>
      <c r="V1804" s="277"/>
    </row>
    <row r="1805" spans="1:22" x14ac:dyDescent="0.3">
      <c r="A1805" s="55">
        <f t="shared" si="103"/>
        <v>1787</v>
      </c>
      <c r="B1805" s="23"/>
      <c r="C1805" s="23"/>
      <c r="D1805" s="23"/>
      <c r="E1805" s="35"/>
      <c r="F1805" s="23"/>
      <c r="G1805" s="23"/>
      <c r="H1805" s="23"/>
      <c r="I1805" s="23"/>
      <c r="J1805" s="23"/>
      <c r="K1805" s="23"/>
      <c r="L1805" s="23"/>
      <c r="M1805" s="149"/>
      <c r="N1805" s="24"/>
      <c r="O1805" s="24"/>
      <c r="P1805" s="24"/>
      <c r="Q1805" s="24"/>
      <c r="R1805" s="271"/>
      <c r="S1805" s="182" t="str">
        <f t="shared" ca="1" si="101"/>
        <v/>
      </c>
      <c r="T1805" s="272">
        <f t="shared" ca="1" si="102"/>
        <v>0</v>
      </c>
      <c r="U1805" s="184"/>
      <c r="V1805" s="277"/>
    </row>
    <row r="1806" spans="1:22" x14ac:dyDescent="0.3">
      <c r="A1806" s="55">
        <f t="shared" si="103"/>
        <v>1788</v>
      </c>
      <c r="B1806" s="23"/>
      <c r="C1806" s="23"/>
      <c r="D1806" s="23"/>
      <c r="E1806" s="35"/>
      <c r="F1806" s="23"/>
      <c r="G1806" s="23"/>
      <c r="H1806" s="23"/>
      <c r="I1806" s="23"/>
      <c r="J1806" s="23"/>
      <c r="K1806" s="23"/>
      <c r="L1806" s="23"/>
      <c r="M1806" s="149"/>
      <c r="N1806" s="24"/>
      <c r="O1806" s="24"/>
      <c r="P1806" s="24"/>
      <c r="Q1806" s="24"/>
      <c r="R1806" s="271"/>
      <c r="S1806" s="182" t="str">
        <f t="shared" ca="1" si="101"/>
        <v/>
      </c>
      <c r="T1806" s="272">
        <f t="shared" ca="1" si="102"/>
        <v>0</v>
      </c>
      <c r="U1806" s="184"/>
      <c r="V1806" s="277"/>
    </row>
    <row r="1807" spans="1:22" x14ac:dyDescent="0.3">
      <c r="A1807" s="55">
        <f t="shared" si="103"/>
        <v>1789</v>
      </c>
      <c r="B1807" s="23"/>
      <c r="C1807" s="23"/>
      <c r="D1807" s="23"/>
      <c r="E1807" s="35"/>
      <c r="F1807" s="23"/>
      <c r="G1807" s="23"/>
      <c r="H1807" s="23"/>
      <c r="I1807" s="23"/>
      <c r="J1807" s="23"/>
      <c r="K1807" s="23"/>
      <c r="L1807" s="23"/>
      <c r="M1807" s="149"/>
      <c r="N1807" s="24"/>
      <c r="O1807" s="24"/>
      <c r="P1807" s="24"/>
      <c r="Q1807" s="24"/>
      <c r="R1807" s="271"/>
      <c r="S1807" s="182" t="str">
        <f t="shared" ca="1" si="101"/>
        <v/>
      </c>
      <c r="T1807" s="272">
        <f t="shared" ca="1" si="102"/>
        <v>0</v>
      </c>
      <c r="U1807" s="184"/>
      <c r="V1807" s="277"/>
    </row>
    <row r="1808" spans="1:22" x14ac:dyDescent="0.3">
      <c r="A1808" s="55">
        <f t="shared" si="103"/>
        <v>1790</v>
      </c>
      <c r="B1808" s="23"/>
      <c r="C1808" s="23"/>
      <c r="D1808" s="23"/>
      <c r="E1808" s="35"/>
      <c r="F1808" s="23"/>
      <c r="G1808" s="23"/>
      <c r="H1808" s="23"/>
      <c r="I1808" s="23"/>
      <c r="J1808" s="23"/>
      <c r="K1808" s="23"/>
      <c r="L1808" s="23"/>
      <c r="M1808" s="149"/>
      <c r="N1808" s="24"/>
      <c r="O1808" s="24"/>
      <c r="P1808" s="24"/>
      <c r="Q1808" s="24"/>
      <c r="R1808" s="271"/>
      <c r="S1808" s="182" t="str">
        <f t="shared" ca="1" si="101"/>
        <v/>
      </c>
      <c r="T1808" s="272">
        <f t="shared" ca="1" si="102"/>
        <v>0</v>
      </c>
      <c r="U1808" s="184"/>
      <c r="V1808" s="277"/>
    </row>
    <row r="1809" spans="1:22" x14ac:dyDescent="0.3">
      <c r="A1809" s="55">
        <f t="shared" si="103"/>
        <v>1791</v>
      </c>
      <c r="B1809" s="23"/>
      <c r="C1809" s="23"/>
      <c r="D1809" s="23"/>
      <c r="E1809" s="35"/>
      <c r="F1809" s="23"/>
      <c r="G1809" s="23"/>
      <c r="H1809" s="23"/>
      <c r="I1809" s="23"/>
      <c r="J1809" s="23"/>
      <c r="K1809" s="23"/>
      <c r="L1809" s="23"/>
      <c r="M1809" s="149"/>
      <c r="N1809" s="24"/>
      <c r="O1809" s="24"/>
      <c r="P1809" s="24"/>
      <c r="Q1809" s="24"/>
      <c r="R1809" s="271"/>
      <c r="S1809" s="182" t="str">
        <f t="shared" ca="1" si="101"/>
        <v/>
      </c>
      <c r="T1809" s="272">
        <f t="shared" ca="1" si="102"/>
        <v>0</v>
      </c>
      <c r="U1809" s="184"/>
      <c r="V1809" s="277"/>
    </row>
    <row r="1810" spans="1:22" x14ac:dyDescent="0.3">
      <c r="A1810" s="55">
        <f t="shared" si="103"/>
        <v>1792</v>
      </c>
      <c r="B1810" s="23"/>
      <c r="C1810" s="23"/>
      <c r="D1810" s="23"/>
      <c r="E1810" s="35"/>
      <c r="F1810" s="23"/>
      <c r="G1810" s="23"/>
      <c r="H1810" s="23"/>
      <c r="I1810" s="23"/>
      <c r="J1810" s="23"/>
      <c r="K1810" s="23"/>
      <c r="L1810" s="23"/>
      <c r="M1810" s="149"/>
      <c r="N1810" s="24"/>
      <c r="O1810" s="24"/>
      <c r="P1810" s="24"/>
      <c r="Q1810" s="24"/>
      <c r="R1810" s="271"/>
      <c r="S1810" s="182" t="str">
        <f t="shared" ca="1" si="101"/>
        <v/>
      </c>
      <c r="T1810" s="272">
        <f t="shared" ca="1" si="102"/>
        <v>0</v>
      </c>
      <c r="U1810" s="184"/>
      <c r="V1810" s="277"/>
    </row>
    <row r="1811" spans="1:22" x14ac:dyDescent="0.3">
      <c r="A1811" s="55">
        <f t="shared" si="103"/>
        <v>1793</v>
      </c>
      <c r="B1811" s="23"/>
      <c r="C1811" s="23"/>
      <c r="D1811" s="23"/>
      <c r="E1811" s="35"/>
      <c r="F1811" s="23"/>
      <c r="G1811" s="23"/>
      <c r="H1811" s="23"/>
      <c r="I1811" s="23"/>
      <c r="J1811" s="23"/>
      <c r="K1811" s="23"/>
      <c r="L1811" s="23"/>
      <c r="M1811" s="149"/>
      <c r="N1811" s="24"/>
      <c r="O1811" s="24"/>
      <c r="P1811" s="24"/>
      <c r="Q1811" s="24"/>
      <c r="R1811" s="271"/>
      <c r="S1811" s="182" t="str">
        <f t="shared" ref="S1811:S1874" ca="1" si="104">IF(AND(T1811&gt;14,T1811&lt;35,OR($G1811="African",$G1811="Coloured",$G1811="Indian")),"Yes","")</f>
        <v/>
      </c>
      <c r="T1811" s="272">
        <f t="shared" ca="1" si="102"/>
        <v>0</v>
      </c>
      <c r="U1811" s="184"/>
      <c r="V1811" s="277"/>
    </row>
    <row r="1812" spans="1:22" x14ac:dyDescent="0.3">
      <c r="A1812" s="55">
        <f t="shared" si="103"/>
        <v>1794</v>
      </c>
      <c r="B1812" s="23"/>
      <c r="C1812" s="23"/>
      <c r="D1812" s="23"/>
      <c r="E1812" s="35"/>
      <c r="F1812" s="23"/>
      <c r="G1812" s="23"/>
      <c r="H1812" s="23"/>
      <c r="I1812" s="23"/>
      <c r="J1812" s="23"/>
      <c r="K1812" s="23"/>
      <c r="L1812" s="23"/>
      <c r="M1812" s="149"/>
      <c r="N1812" s="24"/>
      <c r="O1812" s="24"/>
      <c r="P1812" s="24"/>
      <c r="Q1812" s="24"/>
      <c r="R1812" s="271"/>
      <c r="S1812" s="182" t="str">
        <f t="shared" ca="1" si="104"/>
        <v/>
      </c>
      <c r="T1812" s="272">
        <f t="shared" ref="T1812:T1875" ca="1" si="105">IFERROR(((NOW()-DATE(U1812&amp;LEFT($E1812,2),MID($E1812,3,2),MID($E1812,5,2)))/365),0)</f>
        <v>0</v>
      </c>
      <c r="U1812" s="184"/>
      <c r="V1812" s="277"/>
    </row>
    <row r="1813" spans="1:22" x14ac:dyDescent="0.3">
      <c r="A1813" s="55">
        <f t="shared" ref="A1813:A1876" si="106">A1812+1</f>
        <v>1795</v>
      </c>
      <c r="B1813" s="23"/>
      <c r="C1813" s="23"/>
      <c r="D1813" s="23"/>
      <c r="E1813" s="35"/>
      <c r="F1813" s="23"/>
      <c r="G1813" s="23"/>
      <c r="H1813" s="23"/>
      <c r="I1813" s="23"/>
      <c r="J1813" s="23"/>
      <c r="K1813" s="23"/>
      <c r="L1813" s="23"/>
      <c r="M1813" s="149"/>
      <c r="N1813" s="24"/>
      <c r="O1813" s="24"/>
      <c r="P1813" s="24"/>
      <c r="Q1813" s="24"/>
      <c r="R1813" s="271"/>
      <c r="S1813" s="182" t="str">
        <f t="shared" ca="1" si="104"/>
        <v/>
      </c>
      <c r="T1813" s="272">
        <f t="shared" ca="1" si="105"/>
        <v>0</v>
      </c>
      <c r="U1813" s="184"/>
      <c r="V1813" s="277"/>
    </row>
    <row r="1814" spans="1:22" x14ac:dyDescent="0.3">
      <c r="A1814" s="55">
        <f t="shared" si="106"/>
        <v>1796</v>
      </c>
      <c r="B1814" s="23"/>
      <c r="C1814" s="23"/>
      <c r="D1814" s="23"/>
      <c r="E1814" s="35"/>
      <c r="F1814" s="23"/>
      <c r="G1814" s="23"/>
      <c r="H1814" s="23"/>
      <c r="I1814" s="23"/>
      <c r="J1814" s="23"/>
      <c r="K1814" s="23"/>
      <c r="L1814" s="23"/>
      <c r="M1814" s="149"/>
      <c r="N1814" s="24"/>
      <c r="O1814" s="24"/>
      <c r="P1814" s="24"/>
      <c r="Q1814" s="24"/>
      <c r="R1814" s="271"/>
      <c r="S1814" s="182" t="str">
        <f t="shared" ca="1" si="104"/>
        <v/>
      </c>
      <c r="T1814" s="272">
        <f t="shared" ca="1" si="105"/>
        <v>0</v>
      </c>
      <c r="U1814" s="184"/>
      <c r="V1814" s="277"/>
    </row>
    <row r="1815" spans="1:22" x14ac:dyDescent="0.3">
      <c r="A1815" s="55">
        <f t="shared" si="106"/>
        <v>1797</v>
      </c>
      <c r="B1815" s="23"/>
      <c r="C1815" s="23"/>
      <c r="D1815" s="23"/>
      <c r="E1815" s="35"/>
      <c r="F1815" s="23"/>
      <c r="G1815" s="23"/>
      <c r="H1815" s="23"/>
      <c r="I1815" s="23"/>
      <c r="J1815" s="23"/>
      <c r="K1815" s="23"/>
      <c r="L1815" s="23"/>
      <c r="M1815" s="149"/>
      <c r="N1815" s="24"/>
      <c r="O1815" s="24"/>
      <c r="P1815" s="24"/>
      <c r="Q1815" s="24"/>
      <c r="R1815" s="271"/>
      <c r="S1815" s="182" t="str">
        <f t="shared" ca="1" si="104"/>
        <v/>
      </c>
      <c r="T1815" s="272">
        <f t="shared" ca="1" si="105"/>
        <v>0</v>
      </c>
      <c r="U1815" s="184"/>
      <c r="V1815" s="277"/>
    </row>
    <row r="1816" spans="1:22" x14ac:dyDescent="0.3">
      <c r="A1816" s="55">
        <f t="shared" si="106"/>
        <v>1798</v>
      </c>
      <c r="B1816" s="23"/>
      <c r="C1816" s="23"/>
      <c r="D1816" s="23"/>
      <c r="E1816" s="35"/>
      <c r="F1816" s="23"/>
      <c r="G1816" s="23"/>
      <c r="H1816" s="23"/>
      <c r="I1816" s="23"/>
      <c r="J1816" s="23"/>
      <c r="K1816" s="23"/>
      <c r="L1816" s="23"/>
      <c r="M1816" s="149"/>
      <c r="N1816" s="24"/>
      <c r="O1816" s="24"/>
      <c r="P1816" s="24"/>
      <c r="Q1816" s="24"/>
      <c r="R1816" s="271"/>
      <c r="S1816" s="182" t="str">
        <f t="shared" ca="1" si="104"/>
        <v/>
      </c>
      <c r="T1816" s="272">
        <f t="shared" ca="1" si="105"/>
        <v>0</v>
      </c>
      <c r="U1816" s="184"/>
      <c r="V1816" s="277"/>
    </row>
    <row r="1817" spans="1:22" x14ac:dyDescent="0.3">
      <c r="A1817" s="55">
        <f t="shared" si="106"/>
        <v>1799</v>
      </c>
      <c r="B1817" s="23"/>
      <c r="C1817" s="23"/>
      <c r="D1817" s="23"/>
      <c r="E1817" s="35"/>
      <c r="F1817" s="23"/>
      <c r="G1817" s="23"/>
      <c r="H1817" s="23"/>
      <c r="I1817" s="23"/>
      <c r="J1817" s="23"/>
      <c r="K1817" s="23"/>
      <c r="L1817" s="23"/>
      <c r="M1817" s="149"/>
      <c r="N1817" s="24"/>
      <c r="O1817" s="24"/>
      <c r="P1817" s="24"/>
      <c r="Q1817" s="24"/>
      <c r="R1817" s="271"/>
      <c r="S1817" s="182" t="str">
        <f t="shared" ca="1" si="104"/>
        <v/>
      </c>
      <c r="T1817" s="272">
        <f t="shared" ca="1" si="105"/>
        <v>0</v>
      </c>
      <c r="U1817" s="184"/>
      <c r="V1817" s="277"/>
    </row>
    <row r="1818" spans="1:22" x14ac:dyDescent="0.3">
      <c r="A1818" s="55">
        <f t="shared" si="106"/>
        <v>1800</v>
      </c>
      <c r="B1818" s="23"/>
      <c r="C1818" s="23"/>
      <c r="D1818" s="23"/>
      <c r="E1818" s="35"/>
      <c r="F1818" s="23"/>
      <c r="G1818" s="23"/>
      <c r="H1818" s="23"/>
      <c r="I1818" s="23"/>
      <c r="J1818" s="23"/>
      <c r="K1818" s="23"/>
      <c r="L1818" s="23"/>
      <c r="M1818" s="149"/>
      <c r="N1818" s="24"/>
      <c r="O1818" s="24"/>
      <c r="P1818" s="24"/>
      <c r="Q1818" s="24"/>
      <c r="R1818" s="271"/>
      <c r="S1818" s="182" t="str">
        <f t="shared" ca="1" si="104"/>
        <v/>
      </c>
      <c r="T1818" s="272">
        <f t="shared" ca="1" si="105"/>
        <v>0</v>
      </c>
      <c r="U1818" s="184"/>
      <c r="V1818" s="277"/>
    </row>
    <row r="1819" spans="1:22" x14ac:dyDescent="0.3">
      <c r="A1819" s="55">
        <f t="shared" si="106"/>
        <v>1801</v>
      </c>
      <c r="B1819" s="23"/>
      <c r="C1819" s="23"/>
      <c r="D1819" s="23"/>
      <c r="E1819" s="35"/>
      <c r="F1819" s="23"/>
      <c r="G1819" s="23"/>
      <c r="H1819" s="23"/>
      <c r="I1819" s="23"/>
      <c r="J1819" s="23"/>
      <c r="K1819" s="23"/>
      <c r="L1819" s="23"/>
      <c r="M1819" s="149"/>
      <c r="N1819" s="24"/>
      <c r="O1819" s="24"/>
      <c r="P1819" s="24"/>
      <c r="Q1819" s="24"/>
      <c r="R1819" s="271"/>
      <c r="S1819" s="182" t="str">
        <f t="shared" ca="1" si="104"/>
        <v/>
      </c>
      <c r="T1819" s="272">
        <f t="shared" ca="1" si="105"/>
        <v>0</v>
      </c>
      <c r="U1819" s="184"/>
      <c r="V1819" s="277"/>
    </row>
    <row r="1820" spans="1:22" x14ac:dyDescent="0.3">
      <c r="A1820" s="55">
        <f t="shared" si="106"/>
        <v>1802</v>
      </c>
      <c r="B1820" s="23"/>
      <c r="C1820" s="23"/>
      <c r="D1820" s="23"/>
      <c r="E1820" s="35"/>
      <c r="F1820" s="23"/>
      <c r="G1820" s="23"/>
      <c r="H1820" s="23"/>
      <c r="I1820" s="23"/>
      <c r="J1820" s="23"/>
      <c r="K1820" s="23"/>
      <c r="L1820" s="23"/>
      <c r="M1820" s="149"/>
      <c r="N1820" s="24"/>
      <c r="O1820" s="24"/>
      <c r="P1820" s="24"/>
      <c r="Q1820" s="24"/>
      <c r="R1820" s="271"/>
      <c r="S1820" s="182" t="str">
        <f t="shared" ca="1" si="104"/>
        <v/>
      </c>
      <c r="T1820" s="272">
        <f t="shared" ca="1" si="105"/>
        <v>0</v>
      </c>
      <c r="U1820" s="184"/>
      <c r="V1820" s="277"/>
    </row>
    <row r="1821" spans="1:22" x14ac:dyDescent="0.3">
      <c r="A1821" s="55">
        <f t="shared" si="106"/>
        <v>1803</v>
      </c>
      <c r="B1821" s="23"/>
      <c r="C1821" s="23"/>
      <c r="D1821" s="23"/>
      <c r="E1821" s="35"/>
      <c r="F1821" s="23"/>
      <c r="G1821" s="23"/>
      <c r="H1821" s="23"/>
      <c r="I1821" s="23"/>
      <c r="J1821" s="23"/>
      <c r="K1821" s="23"/>
      <c r="L1821" s="23"/>
      <c r="M1821" s="149"/>
      <c r="N1821" s="24"/>
      <c r="O1821" s="24"/>
      <c r="P1821" s="24"/>
      <c r="Q1821" s="24"/>
      <c r="R1821" s="271"/>
      <c r="S1821" s="182" t="str">
        <f t="shared" ca="1" si="104"/>
        <v/>
      </c>
      <c r="T1821" s="272">
        <f t="shared" ca="1" si="105"/>
        <v>0</v>
      </c>
      <c r="U1821" s="184"/>
      <c r="V1821" s="277"/>
    </row>
    <row r="1822" spans="1:22" x14ac:dyDescent="0.3">
      <c r="A1822" s="55">
        <f t="shared" si="106"/>
        <v>1804</v>
      </c>
      <c r="B1822" s="23"/>
      <c r="C1822" s="23"/>
      <c r="D1822" s="23"/>
      <c r="E1822" s="35"/>
      <c r="F1822" s="23"/>
      <c r="G1822" s="23"/>
      <c r="H1822" s="23"/>
      <c r="I1822" s="23"/>
      <c r="J1822" s="23"/>
      <c r="K1822" s="23"/>
      <c r="L1822" s="23"/>
      <c r="M1822" s="149"/>
      <c r="N1822" s="24"/>
      <c r="O1822" s="24"/>
      <c r="P1822" s="24"/>
      <c r="Q1822" s="24"/>
      <c r="R1822" s="271"/>
      <c r="S1822" s="182" t="str">
        <f t="shared" ca="1" si="104"/>
        <v/>
      </c>
      <c r="T1822" s="272">
        <f t="shared" ca="1" si="105"/>
        <v>0</v>
      </c>
      <c r="U1822" s="184"/>
      <c r="V1822" s="277"/>
    </row>
    <row r="1823" spans="1:22" x14ac:dyDescent="0.3">
      <c r="A1823" s="55">
        <f t="shared" si="106"/>
        <v>1805</v>
      </c>
      <c r="B1823" s="23"/>
      <c r="C1823" s="23"/>
      <c r="D1823" s="23"/>
      <c r="E1823" s="35"/>
      <c r="F1823" s="23"/>
      <c r="G1823" s="23"/>
      <c r="H1823" s="23"/>
      <c r="I1823" s="23"/>
      <c r="J1823" s="23"/>
      <c r="K1823" s="23"/>
      <c r="L1823" s="23"/>
      <c r="M1823" s="149"/>
      <c r="N1823" s="24"/>
      <c r="O1823" s="24"/>
      <c r="P1823" s="24"/>
      <c r="Q1823" s="24"/>
      <c r="R1823" s="271"/>
      <c r="S1823" s="182" t="str">
        <f t="shared" ca="1" si="104"/>
        <v/>
      </c>
      <c r="T1823" s="272">
        <f t="shared" ca="1" si="105"/>
        <v>0</v>
      </c>
      <c r="U1823" s="184"/>
      <c r="V1823" s="277"/>
    </row>
    <row r="1824" spans="1:22" x14ac:dyDescent="0.3">
      <c r="A1824" s="55">
        <f t="shared" si="106"/>
        <v>1806</v>
      </c>
      <c r="B1824" s="23"/>
      <c r="C1824" s="23"/>
      <c r="D1824" s="23"/>
      <c r="E1824" s="35"/>
      <c r="F1824" s="23"/>
      <c r="G1824" s="23"/>
      <c r="H1824" s="23"/>
      <c r="I1824" s="23"/>
      <c r="J1824" s="23"/>
      <c r="K1824" s="23"/>
      <c r="L1824" s="23"/>
      <c r="M1824" s="149"/>
      <c r="N1824" s="24"/>
      <c r="O1824" s="24"/>
      <c r="P1824" s="24"/>
      <c r="Q1824" s="24"/>
      <c r="R1824" s="271"/>
      <c r="S1824" s="182" t="str">
        <f t="shared" ca="1" si="104"/>
        <v/>
      </c>
      <c r="T1824" s="272">
        <f t="shared" ca="1" si="105"/>
        <v>0</v>
      </c>
      <c r="U1824" s="184"/>
      <c r="V1824" s="277"/>
    </row>
    <row r="1825" spans="1:22" x14ac:dyDescent="0.3">
      <c r="A1825" s="55">
        <f t="shared" si="106"/>
        <v>1807</v>
      </c>
      <c r="B1825" s="23"/>
      <c r="C1825" s="23"/>
      <c r="D1825" s="23"/>
      <c r="E1825" s="35"/>
      <c r="F1825" s="23"/>
      <c r="G1825" s="23"/>
      <c r="H1825" s="23"/>
      <c r="I1825" s="23"/>
      <c r="J1825" s="23"/>
      <c r="K1825" s="23"/>
      <c r="L1825" s="23"/>
      <c r="M1825" s="149"/>
      <c r="N1825" s="24"/>
      <c r="O1825" s="24"/>
      <c r="P1825" s="24"/>
      <c r="Q1825" s="24"/>
      <c r="R1825" s="271"/>
      <c r="S1825" s="182" t="str">
        <f t="shared" ca="1" si="104"/>
        <v/>
      </c>
      <c r="T1825" s="272">
        <f t="shared" ca="1" si="105"/>
        <v>0</v>
      </c>
      <c r="U1825" s="184"/>
      <c r="V1825" s="277"/>
    </row>
    <row r="1826" spans="1:22" x14ac:dyDescent="0.3">
      <c r="A1826" s="55">
        <f t="shared" si="106"/>
        <v>1808</v>
      </c>
      <c r="B1826" s="23"/>
      <c r="C1826" s="23"/>
      <c r="D1826" s="23"/>
      <c r="E1826" s="35"/>
      <c r="F1826" s="23"/>
      <c r="G1826" s="23"/>
      <c r="H1826" s="23"/>
      <c r="I1826" s="23"/>
      <c r="J1826" s="23"/>
      <c r="K1826" s="23"/>
      <c r="L1826" s="23"/>
      <c r="M1826" s="149"/>
      <c r="N1826" s="24"/>
      <c r="O1826" s="24"/>
      <c r="P1826" s="24"/>
      <c r="Q1826" s="24"/>
      <c r="R1826" s="271"/>
      <c r="S1826" s="182" t="str">
        <f t="shared" ca="1" si="104"/>
        <v/>
      </c>
      <c r="T1826" s="272">
        <f t="shared" ca="1" si="105"/>
        <v>0</v>
      </c>
      <c r="U1826" s="184"/>
      <c r="V1826" s="277"/>
    </row>
    <row r="1827" spans="1:22" x14ac:dyDescent="0.3">
      <c r="A1827" s="55">
        <f t="shared" si="106"/>
        <v>1809</v>
      </c>
      <c r="B1827" s="23"/>
      <c r="C1827" s="23"/>
      <c r="D1827" s="23"/>
      <c r="E1827" s="35"/>
      <c r="F1827" s="23"/>
      <c r="G1827" s="23"/>
      <c r="H1827" s="23"/>
      <c r="I1827" s="23"/>
      <c r="J1827" s="23"/>
      <c r="K1827" s="23"/>
      <c r="L1827" s="23"/>
      <c r="M1827" s="149"/>
      <c r="N1827" s="24"/>
      <c r="O1827" s="24"/>
      <c r="P1827" s="24"/>
      <c r="Q1827" s="24"/>
      <c r="R1827" s="271"/>
      <c r="S1827" s="182" t="str">
        <f t="shared" ca="1" si="104"/>
        <v/>
      </c>
      <c r="T1827" s="272">
        <f t="shared" ca="1" si="105"/>
        <v>0</v>
      </c>
      <c r="U1827" s="184"/>
      <c r="V1827" s="277"/>
    </row>
    <row r="1828" spans="1:22" x14ac:dyDescent="0.3">
      <c r="A1828" s="55">
        <f t="shared" si="106"/>
        <v>1810</v>
      </c>
      <c r="B1828" s="23"/>
      <c r="C1828" s="23"/>
      <c r="D1828" s="23"/>
      <c r="E1828" s="35"/>
      <c r="F1828" s="23"/>
      <c r="G1828" s="23"/>
      <c r="H1828" s="23"/>
      <c r="I1828" s="23"/>
      <c r="J1828" s="23"/>
      <c r="K1828" s="23"/>
      <c r="L1828" s="23"/>
      <c r="M1828" s="149"/>
      <c r="N1828" s="24"/>
      <c r="O1828" s="24"/>
      <c r="P1828" s="24"/>
      <c r="Q1828" s="24"/>
      <c r="R1828" s="271"/>
      <c r="S1828" s="182" t="str">
        <f t="shared" ca="1" si="104"/>
        <v/>
      </c>
      <c r="T1828" s="272">
        <f t="shared" ca="1" si="105"/>
        <v>0</v>
      </c>
      <c r="U1828" s="184"/>
      <c r="V1828" s="277"/>
    </row>
    <row r="1829" spans="1:22" x14ac:dyDescent="0.3">
      <c r="A1829" s="55">
        <f t="shared" si="106"/>
        <v>1811</v>
      </c>
      <c r="B1829" s="23"/>
      <c r="C1829" s="23"/>
      <c r="D1829" s="23"/>
      <c r="E1829" s="35"/>
      <c r="F1829" s="23"/>
      <c r="G1829" s="23"/>
      <c r="H1829" s="23"/>
      <c r="I1829" s="23"/>
      <c r="J1829" s="23"/>
      <c r="K1829" s="23"/>
      <c r="L1829" s="23"/>
      <c r="M1829" s="149"/>
      <c r="N1829" s="24"/>
      <c r="O1829" s="24"/>
      <c r="P1829" s="24"/>
      <c r="Q1829" s="24"/>
      <c r="R1829" s="271"/>
      <c r="S1829" s="182" t="str">
        <f t="shared" ca="1" si="104"/>
        <v/>
      </c>
      <c r="T1829" s="272">
        <f t="shared" ca="1" si="105"/>
        <v>0</v>
      </c>
      <c r="U1829" s="184"/>
      <c r="V1829" s="277"/>
    </row>
    <row r="1830" spans="1:22" x14ac:dyDescent="0.3">
      <c r="A1830" s="55">
        <f t="shared" si="106"/>
        <v>1812</v>
      </c>
      <c r="B1830" s="23"/>
      <c r="C1830" s="23"/>
      <c r="D1830" s="23"/>
      <c r="E1830" s="35"/>
      <c r="F1830" s="23"/>
      <c r="G1830" s="23"/>
      <c r="H1830" s="23"/>
      <c r="I1830" s="23"/>
      <c r="J1830" s="23"/>
      <c r="K1830" s="23"/>
      <c r="L1830" s="23"/>
      <c r="M1830" s="149"/>
      <c r="N1830" s="24"/>
      <c r="O1830" s="24"/>
      <c r="P1830" s="24"/>
      <c r="Q1830" s="24"/>
      <c r="R1830" s="271"/>
      <c r="S1830" s="182" t="str">
        <f t="shared" ca="1" si="104"/>
        <v/>
      </c>
      <c r="T1830" s="272">
        <f t="shared" ca="1" si="105"/>
        <v>0</v>
      </c>
      <c r="U1830" s="184"/>
      <c r="V1830" s="277"/>
    </row>
    <row r="1831" spans="1:22" x14ac:dyDescent="0.3">
      <c r="A1831" s="55">
        <f t="shared" si="106"/>
        <v>1813</v>
      </c>
      <c r="B1831" s="23"/>
      <c r="C1831" s="23"/>
      <c r="D1831" s="23"/>
      <c r="E1831" s="35"/>
      <c r="F1831" s="23"/>
      <c r="G1831" s="23"/>
      <c r="H1831" s="23"/>
      <c r="I1831" s="23"/>
      <c r="J1831" s="23"/>
      <c r="K1831" s="23"/>
      <c r="L1831" s="23"/>
      <c r="M1831" s="149"/>
      <c r="N1831" s="24"/>
      <c r="O1831" s="24"/>
      <c r="P1831" s="24"/>
      <c r="Q1831" s="24"/>
      <c r="R1831" s="271"/>
      <c r="S1831" s="182" t="str">
        <f t="shared" ca="1" si="104"/>
        <v/>
      </c>
      <c r="T1831" s="272">
        <f t="shared" ca="1" si="105"/>
        <v>0</v>
      </c>
      <c r="U1831" s="184"/>
      <c r="V1831" s="277"/>
    </row>
    <row r="1832" spans="1:22" x14ac:dyDescent="0.3">
      <c r="A1832" s="55">
        <f t="shared" si="106"/>
        <v>1814</v>
      </c>
      <c r="B1832" s="23"/>
      <c r="C1832" s="23"/>
      <c r="D1832" s="23"/>
      <c r="E1832" s="35"/>
      <c r="F1832" s="23"/>
      <c r="G1832" s="23"/>
      <c r="H1832" s="23"/>
      <c r="I1832" s="23"/>
      <c r="J1832" s="23"/>
      <c r="K1832" s="23"/>
      <c r="L1832" s="23"/>
      <c r="M1832" s="149"/>
      <c r="N1832" s="24"/>
      <c r="O1832" s="24"/>
      <c r="P1832" s="24"/>
      <c r="Q1832" s="24"/>
      <c r="R1832" s="271"/>
      <c r="S1832" s="182" t="str">
        <f t="shared" ca="1" si="104"/>
        <v/>
      </c>
      <c r="T1832" s="272">
        <f t="shared" ca="1" si="105"/>
        <v>0</v>
      </c>
      <c r="U1832" s="184"/>
      <c r="V1832" s="277"/>
    </row>
    <row r="1833" spans="1:22" x14ac:dyDescent="0.3">
      <c r="A1833" s="55">
        <f t="shared" si="106"/>
        <v>1815</v>
      </c>
      <c r="B1833" s="23"/>
      <c r="C1833" s="23"/>
      <c r="D1833" s="23"/>
      <c r="E1833" s="35"/>
      <c r="F1833" s="23"/>
      <c r="G1833" s="23"/>
      <c r="H1833" s="23"/>
      <c r="I1833" s="23"/>
      <c r="J1833" s="23"/>
      <c r="K1833" s="23"/>
      <c r="L1833" s="23"/>
      <c r="M1833" s="149"/>
      <c r="N1833" s="24"/>
      <c r="O1833" s="24"/>
      <c r="P1833" s="24"/>
      <c r="Q1833" s="24"/>
      <c r="R1833" s="271"/>
      <c r="S1833" s="182" t="str">
        <f t="shared" ca="1" si="104"/>
        <v/>
      </c>
      <c r="T1833" s="272">
        <f t="shared" ca="1" si="105"/>
        <v>0</v>
      </c>
      <c r="U1833" s="184"/>
      <c r="V1833" s="277"/>
    </row>
    <row r="1834" spans="1:22" x14ac:dyDescent="0.3">
      <c r="A1834" s="55">
        <f t="shared" si="106"/>
        <v>1816</v>
      </c>
      <c r="B1834" s="23"/>
      <c r="C1834" s="23"/>
      <c r="D1834" s="23"/>
      <c r="E1834" s="35"/>
      <c r="F1834" s="23"/>
      <c r="G1834" s="23"/>
      <c r="H1834" s="23"/>
      <c r="I1834" s="23"/>
      <c r="J1834" s="23"/>
      <c r="K1834" s="23"/>
      <c r="L1834" s="23"/>
      <c r="M1834" s="149"/>
      <c r="N1834" s="24"/>
      <c r="O1834" s="24"/>
      <c r="P1834" s="24"/>
      <c r="Q1834" s="24"/>
      <c r="R1834" s="271"/>
      <c r="S1834" s="182" t="str">
        <f t="shared" ca="1" si="104"/>
        <v/>
      </c>
      <c r="T1834" s="272">
        <f t="shared" ca="1" si="105"/>
        <v>0</v>
      </c>
      <c r="U1834" s="184"/>
      <c r="V1834" s="277"/>
    </row>
    <row r="1835" spans="1:22" x14ac:dyDescent="0.3">
      <c r="A1835" s="55">
        <f t="shared" si="106"/>
        <v>1817</v>
      </c>
      <c r="B1835" s="23"/>
      <c r="C1835" s="23"/>
      <c r="D1835" s="23"/>
      <c r="E1835" s="35"/>
      <c r="F1835" s="23"/>
      <c r="G1835" s="23"/>
      <c r="H1835" s="23"/>
      <c r="I1835" s="23"/>
      <c r="J1835" s="23"/>
      <c r="K1835" s="23"/>
      <c r="L1835" s="23"/>
      <c r="M1835" s="149"/>
      <c r="N1835" s="24"/>
      <c r="O1835" s="24"/>
      <c r="P1835" s="24"/>
      <c r="Q1835" s="24"/>
      <c r="R1835" s="271"/>
      <c r="S1835" s="182" t="str">
        <f t="shared" ca="1" si="104"/>
        <v/>
      </c>
      <c r="T1835" s="272">
        <f t="shared" ca="1" si="105"/>
        <v>0</v>
      </c>
      <c r="U1835" s="184"/>
      <c r="V1835" s="277"/>
    </row>
    <row r="1836" spans="1:22" x14ac:dyDescent="0.3">
      <c r="A1836" s="55">
        <f t="shared" si="106"/>
        <v>1818</v>
      </c>
      <c r="B1836" s="23"/>
      <c r="C1836" s="23"/>
      <c r="D1836" s="23"/>
      <c r="E1836" s="35"/>
      <c r="F1836" s="23"/>
      <c r="G1836" s="23"/>
      <c r="H1836" s="23"/>
      <c r="I1836" s="23"/>
      <c r="J1836" s="23"/>
      <c r="K1836" s="23"/>
      <c r="L1836" s="23"/>
      <c r="M1836" s="149"/>
      <c r="N1836" s="24"/>
      <c r="O1836" s="24"/>
      <c r="P1836" s="24"/>
      <c r="Q1836" s="24"/>
      <c r="R1836" s="271"/>
      <c r="S1836" s="182" t="str">
        <f t="shared" ca="1" si="104"/>
        <v/>
      </c>
      <c r="T1836" s="272">
        <f t="shared" ca="1" si="105"/>
        <v>0</v>
      </c>
      <c r="U1836" s="184"/>
      <c r="V1836" s="277"/>
    </row>
    <row r="1837" spans="1:22" x14ac:dyDescent="0.3">
      <c r="A1837" s="55">
        <f t="shared" si="106"/>
        <v>1819</v>
      </c>
      <c r="B1837" s="23"/>
      <c r="C1837" s="23"/>
      <c r="D1837" s="23"/>
      <c r="E1837" s="35"/>
      <c r="F1837" s="23"/>
      <c r="G1837" s="23"/>
      <c r="H1837" s="23"/>
      <c r="I1837" s="23"/>
      <c r="J1837" s="23"/>
      <c r="K1837" s="23"/>
      <c r="L1837" s="23"/>
      <c r="M1837" s="149"/>
      <c r="N1837" s="24"/>
      <c r="O1837" s="24"/>
      <c r="P1837" s="24"/>
      <c r="Q1837" s="24"/>
      <c r="R1837" s="271"/>
      <c r="S1837" s="182" t="str">
        <f t="shared" ca="1" si="104"/>
        <v/>
      </c>
      <c r="T1837" s="272">
        <f t="shared" ca="1" si="105"/>
        <v>0</v>
      </c>
      <c r="U1837" s="184"/>
      <c r="V1837" s="277"/>
    </row>
    <row r="1838" spans="1:22" x14ac:dyDescent="0.3">
      <c r="A1838" s="55">
        <f t="shared" si="106"/>
        <v>1820</v>
      </c>
      <c r="B1838" s="23"/>
      <c r="C1838" s="23"/>
      <c r="D1838" s="23"/>
      <c r="E1838" s="35"/>
      <c r="F1838" s="23"/>
      <c r="G1838" s="23"/>
      <c r="H1838" s="23"/>
      <c r="I1838" s="23"/>
      <c r="J1838" s="23"/>
      <c r="K1838" s="23"/>
      <c r="L1838" s="23"/>
      <c r="M1838" s="149"/>
      <c r="N1838" s="24"/>
      <c r="O1838" s="24"/>
      <c r="P1838" s="24"/>
      <c r="Q1838" s="24"/>
      <c r="R1838" s="271"/>
      <c r="S1838" s="182" t="str">
        <f t="shared" ca="1" si="104"/>
        <v/>
      </c>
      <c r="T1838" s="272">
        <f t="shared" ca="1" si="105"/>
        <v>0</v>
      </c>
      <c r="U1838" s="184"/>
      <c r="V1838" s="277"/>
    </row>
    <row r="1839" spans="1:22" x14ac:dyDescent="0.3">
      <c r="A1839" s="55">
        <f t="shared" si="106"/>
        <v>1821</v>
      </c>
      <c r="B1839" s="23"/>
      <c r="C1839" s="23"/>
      <c r="D1839" s="23"/>
      <c r="E1839" s="35"/>
      <c r="F1839" s="23"/>
      <c r="G1839" s="23"/>
      <c r="H1839" s="23"/>
      <c r="I1839" s="23"/>
      <c r="J1839" s="23"/>
      <c r="K1839" s="23"/>
      <c r="L1839" s="23"/>
      <c r="M1839" s="149"/>
      <c r="N1839" s="24"/>
      <c r="O1839" s="24"/>
      <c r="P1839" s="24"/>
      <c r="Q1839" s="24"/>
      <c r="R1839" s="271"/>
      <c r="S1839" s="182" t="str">
        <f t="shared" ca="1" si="104"/>
        <v/>
      </c>
      <c r="T1839" s="272">
        <f t="shared" ca="1" si="105"/>
        <v>0</v>
      </c>
      <c r="U1839" s="184"/>
      <c r="V1839" s="277"/>
    </row>
    <row r="1840" spans="1:22" x14ac:dyDescent="0.3">
      <c r="A1840" s="55">
        <f t="shared" si="106"/>
        <v>1822</v>
      </c>
      <c r="B1840" s="23"/>
      <c r="C1840" s="23"/>
      <c r="D1840" s="23"/>
      <c r="E1840" s="35"/>
      <c r="F1840" s="23"/>
      <c r="G1840" s="23"/>
      <c r="H1840" s="23"/>
      <c r="I1840" s="23"/>
      <c r="J1840" s="23"/>
      <c r="K1840" s="23"/>
      <c r="L1840" s="23"/>
      <c r="M1840" s="149"/>
      <c r="N1840" s="24"/>
      <c r="O1840" s="24"/>
      <c r="P1840" s="24"/>
      <c r="Q1840" s="24"/>
      <c r="R1840" s="271"/>
      <c r="S1840" s="182" t="str">
        <f t="shared" ca="1" si="104"/>
        <v/>
      </c>
      <c r="T1840" s="272">
        <f t="shared" ca="1" si="105"/>
        <v>0</v>
      </c>
      <c r="U1840" s="184"/>
      <c r="V1840" s="277"/>
    </row>
    <row r="1841" spans="1:22" x14ac:dyDescent="0.3">
      <c r="A1841" s="55">
        <f t="shared" si="106"/>
        <v>1823</v>
      </c>
      <c r="B1841" s="23"/>
      <c r="C1841" s="23"/>
      <c r="D1841" s="23"/>
      <c r="E1841" s="35"/>
      <c r="F1841" s="23"/>
      <c r="G1841" s="23"/>
      <c r="H1841" s="23"/>
      <c r="I1841" s="23"/>
      <c r="J1841" s="23"/>
      <c r="K1841" s="23"/>
      <c r="L1841" s="23"/>
      <c r="M1841" s="149"/>
      <c r="N1841" s="24"/>
      <c r="O1841" s="24"/>
      <c r="P1841" s="24"/>
      <c r="Q1841" s="24"/>
      <c r="R1841" s="271"/>
      <c r="S1841" s="182" t="str">
        <f t="shared" ca="1" si="104"/>
        <v/>
      </c>
      <c r="T1841" s="272">
        <f t="shared" ca="1" si="105"/>
        <v>0</v>
      </c>
      <c r="U1841" s="184"/>
      <c r="V1841" s="277"/>
    </row>
    <row r="1842" spans="1:22" x14ac:dyDescent="0.3">
      <c r="A1842" s="55">
        <f t="shared" si="106"/>
        <v>1824</v>
      </c>
      <c r="B1842" s="23"/>
      <c r="C1842" s="23"/>
      <c r="D1842" s="23"/>
      <c r="E1842" s="35"/>
      <c r="F1842" s="23"/>
      <c r="G1842" s="23"/>
      <c r="H1842" s="23"/>
      <c r="I1842" s="23"/>
      <c r="J1842" s="23"/>
      <c r="K1842" s="23"/>
      <c r="L1842" s="23"/>
      <c r="M1842" s="149"/>
      <c r="N1842" s="24"/>
      <c r="O1842" s="24"/>
      <c r="P1842" s="24"/>
      <c r="Q1842" s="24"/>
      <c r="R1842" s="271"/>
      <c r="S1842" s="182" t="str">
        <f t="shared" ca="1" si="104"/>
        <v/>
      </c>
      <c r="T1842" s="272">
        <f t="shared" ca="1" si="105"/>
        <v>0</v>
      </c>
      <c r="U1842" s="184"/>
      <c r="V1842" s="277"/>
    </row>
    <row r="1843" spans="1:22" x14ac:dyDescent="0.3">
      <c r="A1843" s="55">
        <f t="shared" si="106"/>
        <v>1825</v>
      </c>
      <c r="B1843" s="23"/>
      <c r="C1843" s="23"/>
      <c r="D1843" s="23"/>
      <c r="E1843" s="35"/>
      <c r="F1843" s="23"/>
      <c r="G1843" s="23"/>
      <c r="H1843" s="23"/>
      <c r="I1843" s="23"/>
      <c r="J1843" s="23"/>
      <c r="K1843" s="23"/>
      <c r="L1843" s="23"/>
      <c r="M1843" s="149"/>
      <c r="N1843" s="24"/>
      <c r="O1843" s="24"/>
      <c r="P1843" s="24"/>
      <c r="Q1843" s="24"/>
      <c r="R1843" s="271"/>
      <c r="S1843" s="182" t="str">
        <f t="shared" ca="1" si="104"/>
        <v/>
      </c>
      <c r="T1843" s="272">
        <f t="shared" ca="1" si="105"/>
        <v>0</v>
      </c>
      <c r="U1843" s="184"/>
      <c r="V1843" s="277"/>
    </row>
    <row r="1844" spans="1:22" x14ac:dyDescent="0.3">
      <c r="A1844" s="55">
        <f t="shared" si="106"/>
        <v>1826</v>
      </c>
      <c r="B1844" s="23"/>
      <c r="C1844" s="23"/>
      <c r="D1844" s="23"/>
      <c r="E1844" s="35"/>
      <c r="F1844" s="23"/>
      <c r="G1844" s="23"/>
      <c r="H1844" s="23"/>
      <c r="I1844" s="23"/>
      <c r="J1844" s="23"/>
      <c r="K1844" s="23"/>
      <c r="L1844" s="23"/>
      <c r="M1844" s="149"/>
      <c r="N1844" s="24"/>
      <c r="O1844" s="24"/>
      <c r="P1844" s="24"/>
      <c r="Q1844" s="24"/>
      <c r="R1844" s="271"/>
      <c r="S1844" s="182" t="str">
        <f t="shared" ca="1" si="104"/>
        <v/>
      </c>
      <c r="T1844" s="272">
        <f t="shared" ca="1" si="105"/>
        <v>0</v>
      </c>
      <c r="U1844" s="184"/>
      <c r="V1844" s="277"/>
    </row>
    <row r="1845" spans="1:22" x14ac:dyDescent="0.3">
      <c r="A1845" s="55">
        <f t="shared" si="106"/>
        <v>1827</v>
      </c>
      <c r="B1845" s="23"/>
      <c r="C1845" s="23"/>
      <c r="D1845" s="23"/>
      <c r="E1845" s="35"/>
      <c r="F1845" s="23"/>
      <c r="G1845" s="23"/>
      <c r="H1845" s="23"/>
      <c r="I1845" s="23"/>
      <c r="J1845" s="23"/>
      <c r="K1845" s="23"/>
      <c r="L1845" s="23"/>
      <c r="M1845" s="149"/>
      <c r="N1845" s="24"/>
      <c r="O1845" s="24"/>
      <c r="P1845" s="24"/>
      <c r="Q1845" s="24"/>
      <c r="R1845" s="271"/>
      <c r="S1845" s="182" t="str">
        <f t="shared" ca="1" si="104"/>
        <v/>
      </c>
      <c r="T1845" s="272">
        <f t="shared" ca="1" si="105"/>
        <v>0</v>
      </c>
      <c r="U1845" s="184"/>
      <c r="V1845" s="277"/>
    </row>
    <row r="1846" spans="1:22" x14ac:dyDescent="0.3">
      <c r="A1846" s="55">
        <f t="shared" si="106"/>
        <v>1828</v>
      </c>
      <c r="B1846" s="23"/>
      <c r="C1846" s="23"/>
      <c r="D1846" s="23"/>
      <c r="E1846" s="35"/>
      <c r="F1846" s="23"/>
      <c r="G1846" s="23"/>
      <c r="H1846" s="23"/>
      <c r="I1846" s="23"/>
      <c r="J1846" s="23"/>
      <c r="K1846" s="23"/>
      <c r="L1846" s="23"/>
      <c r="M1846" s="149"/>
      <c r="N1846" s="24"/>
      <c r="O1846" s="24"/>
      <c r="P1846" s="24"/>
      <c r="Q1846" s="24"/>
      <c r="R1846" s="271"/>
      <c r="S1846" s="182" t="str">
        <f t="shared" ca="1" si="104"/>
        <v/>
      </c>
      <c r="T1846" s="272">
        <f t="shared" ca="1" si="105"/>
        <v>0</v>
      </c>
      <c r="U1846" s="184"/>
      <c r="V1846" s="277"/>
    </row>
    <row r="1847" spans="1:22" x14ac:dyDescent="0.3">
      <c r="A1847" s="55">
        <f t="shared" si="106"/>
        <v>1829</v>
      </c>
      <c r="B1847" s="23"/>
      <c r="C1847" s="23"/>
      <c r="D1847" s="23"/>
      <c r="E1847" s="35"/>
      <c r="F1847" s="23"/>
      <c r="G1847" s="23"/>
      <c r="H1847" s="23"/>
      <c r="I1847" s="23"/>
      <c r="J1847" s="23"/>
      <c r="K1847" s="23"/>
      <c r="L1847" s="23"/>
      <c r="M1847" s="149"/>
      <c r="N1847" s="24"/>
      <c r="O1847" s="24"/>
      <c r="P1847" s="24"/>
      <c r="Q1847" s="24"/>
      <c r="R1847" s="271"/>
      <c r="S1847" s="182" t="str">
        <f t="shared" ca="1" si="104"/>
        <v/>
      </c>
      <c r="T1847" s="272">
        <f t="shared" ca="1" si="105"/>
        <v>0</v>
      </c>
      <c r="U1847" s="184"/>
      <c r="V1847" s="277"/>
    </row>
    <row r="1848" spans="1:22" x14ac:dyDescent="0.3">
      <c r="A1848" s="55">
        <f t="shared" si="106"/>
        <v>1830</v>
      </c>
      <c r="B1848" s="23"/>
      <c r="C1848" s="23"/>
      <c r="D1848" s="23"/>
      <c r="E1848" s="35"/>
      <c r="F1848" s="23"/>
      <c r="G1848" s="23"/>
      <c r="H1848" s="23"/>
      <c r="I1848" s="23"/>
      <c r="J1848" s="23"/>
      <c r="K1848" s="23"/>
      <c r="L1848" s="23"/>
      <c r="M1848" s="149"/>
      <c r="N1848" s="24"/>
      <c r="O1848" s="24"/>
      <c r="P1848" s="24"/>
      <c r="Q1848" s="24"/>
      <c r="R1848" s="271"/>
      <c r="S1848" s="182" t="str">
        <f t="shared" ca="1" si="104"/>
        <v/>
      </c>
      <c r="T1848" s="272">
        <f t="shared" ca="1" si="105"/>
        <v>0</v>
      </c>
      <c r="U1848" s="184"/>
      <c r="V1848" s="277"/>
    </row>
    <row r="1849" spans="1:22" x14ac:dyDescent="0.3">
      <c r="A1849" s="55">
        <f t="shared" si="106"/>
        <v>1831</v>
      </c>
      <c r="B1849" s="23"/>
      <c r="C1849" s="23"/>
      <c r="D1849" s="23"/>
      <c r="E1849" s="35"/>
      <c r="F1849" s="23"/>
      <c r="G1849" s="23"/>
      <c r="H1849" s="23"/>
      <c r="I1849" s="23"/>
      <c r="J1849" s="23"/>
      <c r="K1849" s="23"/>
      <c r="L1849" s="23"/>
      <c r="M1849" s="149"/>
      <c r="N1849" s="24"/>
      <c r="O1849" s="24"/>
      <c r="P1849" s="24"/>
      <c r="Q1849" s="24"/>
      <c r="R1849" s="271"/>
      <c r="S1849" s="182" t="str">
        <f t="shared" ca="1" si="104"/>
        <v/>
      </c>
      <c r="T1849" s="272">
        <f t="shared" ca="1" si="105"/>
        <v>0</v>
      </c>
      <c r="U1849" s="184"/>
      <c r="V1849" s="277"/>
    </row>
    <row r="1850" spans="1:22" x14ac:dyDescent="0.3">
      <c r="A1850" s="55">
        <f t="shared" si="106"/>
        <v>1832</v>
      </c>
      <c r="B1850" s="23"/>
      <c r="C1850" s="23"/>
      <c r="D1850" s="23"/>
      <c r="E1850" s="35"/>
      <c r="F1850" s="23"/>
      <c r="G1850" s="23"/>
      <c r="H1850" s="23"/>
      <c r="I1850" s="23"/>
      <c r="J1850" s="23"/>
      <c r="K1850" s="23"/>
      <c r="L1850" s="23"/>
      <c r="M1850" s="149"/>
      <c r="N1850" s="24"/>
      <c r="O1850" s="24"/>
      <c r="P1850" s="24"/>
      <c r="Q1850" s="24"/>
      <c r="R1850" s="271"/>
      <c r="S1850" s="182" t="str">
        <f t="shared" ca="1" si="104"/>
        <v/>
      </c>
      <c r="T1850" s="272">
        <f t="shared" ca="1" si="105"/>
        <v>0</v>
      </c>
      <c r="U1850" s="184"/>
      <c r="V1850" s="277"/>
    </row>
    <row r="1851" spans="1:22" x14ac:dyDescent="0.3">
      <c r="A1851" s="55">
        <f t="shared" si="106"/>
        <v>1833</v>
      </c>
      <c r="B1851" s="23"/>
      <c r="C1851" s="23"/>
      <c r="D1851" s="23"/>
      <c r="E1851" s="35"/>
      <c r="F1851" s="23"/>
      <c r="G1851" s="23"/>
      <c r="H1851" s="23"/>
      <c r="I1851" s="23"/>
      <c r="J1851" s="23"/>
      <c r="K1851" s="23"/>
      <c r="L1851" s="23"/>
      <c r="M1851" s="149"/>
      <c r="N1851" s="24"/>
      <c r="O1851" s="24"/>
      <c r="P1851" s="24"/>
      <c r="Q1851" s="24"/>
      <c r="R1851" s="271"/>
      <c r="S1851" s="182" t="str">
        <f t="shared" ca="1" si="104"/>
        <v/>
      </c>
      <c r="T1851" s="272">
        <f t="shared" ca="1" si="105"/>
        <v>0</v>
      </c>
      <c r="U1851" s="184"/>
      <c r="V1851" s="277"/>
    </row>
    <row r="1852" spans="1:22" x14ac:dyDescent="0.3">
      <c r="A1852" s="55">
        <f t="shared" si="106"/>
        <v>1834</v>
      </c>
      <c r="B1852" s="23"/>
      <c r="C1852" s="23"/>
      <c r="D1852" s="23"/>
      <c r="E1852" s="35"/>
      <c r="F1852" s="23"/>
      <c r="G1852" s="23"/>
      <c r="H1852" s="23"/>
      <c r="I1852" s="23"/>
      <c r="J1852" s="23"/>
      <c r="K1852" s="23"/>
      <c r="L1852" s="23"/>
      <c r="M1852" s="149"/>
      <c r="N1852" s="24"/>
      <c r="O1852" s="24"/>
      <c r="P1852" s="24"/>
      <c r="Q1852" s="24"/>
      <c r="R1852" s="271"/>
      <c r="S1852" s="182" t="str">
        <f t="shared" ca="1" si="104"/>
        <v/>
      </c>
      <c r="T1852" s="272">
        <f t="shared" ca="1" si="105"/>
        <v>0</v>
      </c>
      <c r="U1852" s="184"/>
      <c r="V1852" s="277"/>
    </row>
    <row r="1853" spans="1:22" x14ac:dyDescent="0.3">
      <c r="A1853" s="55">
        <f t="shared" si="106"/>
        <v>1835</v>
      </c>
      <c r="B1853" s="23"/>
      <c r="C1853" s="23"/>
      <c r="D1853" s="23"/>
      <c r="E1853" s="35"/>
      <c r="F1853" s="23"/>
      <c r="G1853" s="23"/>
      <c r="H1853" s="23"/>
      <c r="I1853" s="23"/>
      <c r="J1853" s="23"/>
      <c r="K1853" s="23"/>
      <c r="L1853" s="23"/>
      <c r="M1853" s="149"/>
      <c r="N1853" s="24"/>
      <c r="O1853" s="24"/>
      <c r="P1853" s="24"/>
      <c r="Q1853" s="24"/>
      <c r="R1853" s="271"/>
      <c r="S1853" s="182" t="str">
        <f t="shared" ca="1" si="104"/>
        <v/>
      </c>
      <c r="T1853" s="272">
        <f t="shared" ca="1" si="105"/>
        <v>0</v>
      </c>
      <c r="U1853" s="184"/>
      <c r="V1853" s="277"/>
    </row>
    <row r="1854" spans="1:22" x14ac:dyDescent="0.3">
      <c r="A1854" s="55">
        <f t="shared" si="106"/>
        <v>1836</v>
      </c>
      <c r="B1854" s="23"/>
      <c r="C1854" s="23"/>
      <c r="D1854" s="23"/>
      <c r="E1854" s="35"/>
      <c r="F1854" s="23"/>
      <c r="G1854" s="23"/>
      <c r="H1854" s="23"/>
      <c r="I1854" s="23"/>
      <c r="J1854" s="23"/>
      <c r="K1854" s="23"/>
      <c r="L1854" s="23"/>
      <c r="M1854" s="149"/>
      <c r="N1854" s="24"/>
      <c r="O1854" s="24"/>
      <c r="P1854" s="24"/>
      <c r="Q1854" s="24"/>
      <c r="R1854" s="271"/>
      <c r="S1854" s="182" t="str">
        <f t="shared" ca="1" si="104"/>
        <v/>
      </c>
      <c r="T1854" s="272">
        <f t="shared" ca="1" si="105"/>
        <v>0</v>
      </c>
      <c r="U1854" s="184"/>
      <c r="V1854" s="277"/>
    </row>
    <row r="1855" spans="1:22" x14ac:dyDescent="0.3">
      <c r="A1855" s="55">
        <f t="shared" si="106"/>
        <v>1837</v>
      </c>
      <c r="B1855" s="23"/>
      <c r="C1855" s="23"/>
      <c r="D1855" s="23"/>
      <c r="E1855" s="35"/>
      <c r="F1855" s="23"/>
      <c r="G1855" s="23"/>
      <c r="H1855" s="23"/>
      <c r="I1855" s="23"/>
      <c r="J1855" s="23"/>
      <c r="K1855" s="23"/>
      <c r="L1855" s="23"/>
      <c r="M1855" s="149"/>
      <c r="N1855" s="24"/>
      <c r="O1855" s="24"/>
      <c r="P1855" s="24"/>
      <c r="Q1855" s="24"/>
      <c r="R1855" s="271"/>
      <c r="S1855" s="182" t="str">
        <f t="shared" ca="1" si="104"/>
        <v/>
      </c>
      <c r="T1855" s="272">
        <f t="shared" ca="1" si="105"/>
        <v>0</v>
      </c>
      <c r="U1855" s="184"/>
      <c r="V1855" s="277"/>
    </row>
    <row r="1856" spans="1:22" x14ac:dyDescent="0.3">
      <c r="A1856" s="55">
        <f t="shared" si="106"/>
        <v>1838</v>
      </c>
      <c r="B1856" s="23"/>
      <c r="C1856" s="23"/>
      <c r="D1856" s="23"/>
      <c r="E1856" s="35"/>
      <c r="F1856" s="23"/>
      <c r="G1856" s="23"/>
      <c r="H1856" s="23"/>
      <c r="I1856" s="23"/>
      <c r="J1856" s="23"/>
      <c r="K1856" s="23"/>
      <c r="L1856" s="23"/>
      <c r="M1856" s="149"/>
      <c r="N1856" s="24"/>
      <c r="O1856" s="24"/>
      <c r="P1856" s="24"/>
      <c r="Q1856" s="24"/>
      <c r="R1856" s="271"/>
      <c r="S1856" s="182" t="str">
        <f t="shared" ca="1" si="104"/>
        <v/>
      </c>
      <c r="T1856" s="272">
        <f t="shared" ca="1" si="105"/>
        <v>0</v>
      </c>
      <c r="U1856" s="184"/>
      <c r="V1856" s="277"/>
    </row>
    <row r="1857" spans="1:22" x14ac:dyDescent="0.3">
      <c r="A1857" s="55">
        <f t="shared" si="106"/>
        <v>1839</v>
      </c>
      <c r="B1857" s="23"/>
      <c r="C1857" s="23"/>
      <c r="D1857" s="23"/>
      <c r="E1857" s="35"/>
      <c r="F1857" s="23"/>
      <c r="G1857" s="23"/>
      <c r="H1857" s="23"/>
      <c r="I1857" s="23"/>
      <c r="J1857" s="23"/>
      <c r="K1857" s="23"/>
      <c r="L1857" s="23"/>
      <c r="M1857" s="149"/>
      <c r="N1857" s="24"/>
      <c r="O1857" s="24"/>
      <c r="P1857" s="24"/>
      <c r="Q1857" s="24"/>
      <c r="R1857" s="271"/>
      <c r="S1857" s="182" t="str">
        <f t="shared" ca="1" si="104"/>
        <v/>
      </c>
      <c r="T1857" s="272">
        <f t="shared" ca="1" si="105"/>
        <v>0</v>
      </c>
      <c r="U1857" s="184"/>
      <c r="V1857" s="277"/>
    </row>
    <row r="1858" spans="1:22" x14ac:dyDescent="0.3">
      <c r="A1858" s="55">
        <f t="shared" si="106"/>
        <v>1840</v>
      </c>
      <c r="B1858" s="23"/>
      <c r="C1858" s="23"/>
      <c r="D1858" s="23"/>
      <c r="E1858" s="35"/>
      <c r="F1858" s="23"/>
      <c r="G1858" s="23"/>
      <c r="H1858" s="23"/>
      <c r="I1858" s="23"/>
      <c r="J1858" s="23"/>
      <c r="K1858" s="23"/>
      <c r="L1858" s="23"/>
      <c r="M1858" s="149"/>
      <c r="N1858" s="24"/>
      <c r="O1858" s="24"/>
      <c r="P1858" s="24"/>
      <c r="Q1858" s="24"/>
      <c r="R1858" s="271"/>
      <c r="S1858" s="182" t="str">
        <f t="shared" ca="1" si="104"/>
        <v/>
      </c>
      <c r="T1858" s="272">
        <f t="shared" ca="1" si="105"/>
        <v>0</v>
      </c>
      <c r="U1858" s="184"/>
      <c r="V1858" s="277"/>
    </row>
    <row r="1859" spans="1:22" x14ac:dyDescent="0.3">
      <c r="A1859" s="55">
        <f t="shared" si="106"/>
        <v>1841</v>
      </c>
      <c r="B1859" s="23"/>
      <c r="C1859" s="23"/>
      <c r="D1859" s="23"/>
      <c r="E1859" s="35"/>
      <c r="F1859" s="23"/>
      <c r="G1859" s="23"/>
      <c r="H1859" s="23"/>
      <c r="I1859" s="23"/>
      <c r="J1859" s="23"/>
      <c r="K1859" s="23"/>
      <c r="L1859" s="23"/>
      <c r="M1859" s="149"/>
      <c r="N1859" s="24"/>
      <c r="O1859" s="24"/>
      <c r="P1859" s="24"/>
      <c r="Q1859" s="24"/>
      <c r="R1859" s="271"/>
      <c r="S1859" s="182" t="str">
        <f t="shared" ca="1" si="104"/>
        <v/>
      </c>
      <c r="T1859" s="272">
        <f t="shared" ca="1" si="105"/>
        <v>0</v>
      </c>
      <c r="U1859" s="184"/>
      <c r="V1859" s="277"/>
    </row>
    <row r="1860" spans="1:22" x14ac:dyDescent="0.3">
      <c r="A1860" s="55">
        <f t="shared" si="106"/>
        <v>1842</v>
      </c>
      <c r="B1860" s="23"/>
      <c r="C1860" s="23"/>
      <c r="D1860" s="23"/>
      <c r="E1860" s="35"/>
      <c r="F1860" s="23"/>
      <c r="G1860" s="23"/>
      <c r="H1860" s="23"/>
      <c r="I1860" s="23"/>
      <c r="J1860" s="23"/>
      <c r="K1860" s="23"/>
      <c r="L1860" s="23"/>
      <c r="M1860" s="149"/>
      <c r="N1860" s="24"/>
      <c r="O1860" s="24"/>
      <c r="P1860" s="24"/>
      <c r="Q1860" s="24"/>
      <c r="R1860" s="271"/>
      <c r="S1860" s="182" t="str">
        <f t="shared" ca="1" si="104"/>
        <v/>
      </c>
      <c r="T1860" s="272">
        <f t="shared" ca="1" si="105"/>
        <v>0</v>
      </c>
      <c r="U1860" s="184"/>
      <c r="V1860" s="277"/>
    </row>
    <row r="1861" spans="1:22" x14ac:dyDescent="0.3">
      <c r="A1861" s="55">
        <f t="shared" si="106"/>
        <v>1843</v>
      </c>
      <c r="B1861" s="23"/>
      <c r="C1861" s="23"/>
      <c r="D1861" s="23"/>
      <c r="E1861" s="35"/>
      <c r="F1861" s="23"/>
      <c r="G1861" s="23"/>
      <c r="H1861" s="23"/>
      <c r="I1861" s="23"/>
      <c r="J1861" s="23"/>
      <c r="K1861" s="23"/>
      <c r="L1861" s="23"/>
      <c r="M1861" s="149"/>
      <c r="N1861" s="24"/>
      <c r="O1861" s="24"/>
      <c r="P1861" s="24"/>
      <c r="Q1861" s="24"/>
      <c r="R1861" s="271"/>
      <c r="S1861" s="182" t="str">
        <f t="shared" ca="1" si="104"/>
        <v/>
      </c>
      <c r="T1861" s="272">
        <f t="shared" ca="1" si="105"/>
        <v>0</v>
      </c>
      <c r="U1861" s="184"/>
      <c r="V1861" s="277"/>
    </row>
    <row r="1862" spans="1:22" x14ac:dyDescent="0.3">
      <c r="A1862" s="55">
        <f t="shared" si="106"/>
        <v>1844</v>
      </c>
      <c r="B1862" s="23"/>
      <c r="C1862" s="23"/>
      <c r="D1862" s="23"/>
      <c r="E1862" s="35"/>
      <c r="F1862" s="23"/>
      <c r="G1862" s="23"/>
      <c r="H1862" s="23"/>
      <c r="I1862" s="23"/>
      <c r="J1862" s="23"/>
      <c r="K1862" s="23"/>
      <c r="L1862" s="23"/>
      <c r="M1862" s="149"/>
      <c r="N1862" s="24"/>
      <c r="O1862" s="24"/>
      <c r="P1862" s="24"/>
      <c r="Q1862" s="24"/>
      <c r="R1862" s="271"/>
      <c r="S1862" s="182" t="str">
        <f t="shared" ca="1" si="104"/>
        <v/>
      </c>
      <c r="T1862" s="272">
        <f t="shared" ca="1" si="105"/>
        <v>0</v>
      </c>
      <c r="U1862" s="184"/>
      <c r="V1862" s="277"/>
    </row>
    <row r="1863" spans="1:22" x14ac:dyDescent="0.3">
      <c r="A1863" s="55">
        <f t="shared" si="106"/>
        <v>1845</v>
      </c>
      <c r="B1863" s="23"/>
      <c r="C1863" s="23"/>
      <c r="D1863" s="23"/>
      <c r="E1863" s="35"/>
      <c r="F1863" s="23"/>
      <c r="G1863" s="23"/>
      <c r="H1863" s="23"/>
      <c r="I1863" s="23"/>
      <c r="J1863" s="23"/>
      <c r="K1863" s="23"/>
      <c r="L1863" s="23"/>
      <c r="M1863" s="149"/>
      <c r="N1863" s="24"/>
      <c r="O1863" s="24"/>
      <c r="P1863" s="24"/>
      <c r="Q1863" s="24"/>
      <c r="R1863" s="271"/>
      <c r="S1863" s="182" t="str">
        <f t="shared" ca="1" si="104"/>
        <v/>
      </c>
      <c r="T1863" s="272">
        <f t="shared" ca="1" si="105"/>
        <v>0</v>
      </c>
      <c r="U1863" s="184"/>
      <c r="V1863" s="277"/>
    </row>
    <row r="1864" spans="1:22" x14ac:dyDescent="0.3">
      <c r="A1864" s="55">
        <f t="shared" si="106"/>
        <v>1846</v>
      </c>
      <c r="B1864" s="23"/>
      <c r="C1864" s="23"/>
      <c r="D1864" s="23"/>
      <c r="E1864" s="35"/>
      <c r="F1864" s="23"/>
      <c r="G1864" s="23"/>
      <c r="H1864" s="23"/>
      <c r="I1864" s="23"/>
      <c r="J1864" s="23"/>
      <c r="K1864" s="23"/>
      <c r="L1864" s="23"/>
      <c r="M1864" s="149"/>
      <c r="N1864" s="24"/>
      <c r="O1864" s="24"/>
      <c r="P1864" s="24"/>
      <c r="Q1864" s="24"/>
      <c r="R1864" s="271"/>
      <c r="S1864" s="182" t="str">
        <f t="shared" ca="1" si="104"/>
        <v/>
      </c>
      <c r="T1864" s="272">
        <f t="shared" ca="1" si="105"/>
        <v>0</v>
      </c>
      <c r="U1864" s="184"/>
      <c r="V1864" s="277"/>
    </row>
    <row r="1865" spans="1:22" x14ac:dyDescent="0.3">
      <c r="A1865" s="55">
        <f t="shared" si="106"/>
        <v>1847</v>
      </c>
      <c r="B1865" s="23"/>
      <c r="C1865" s="23"/>
      <c r="D1865" s="23"/>
      <c r="E1865" s="35"/>
      <c r="F1865" s="23"/>
      <c r="G1865" s="23"/>
      <c r="H1865" s="23"/>
      <c r="I1865" s="23"/>
      <c r="J1865" s="23"/>
      <c r="K1865" s="23"/>
      <c r="L1865" s="23"/>
      <c r="M1865" s="149"/>
      <c r="N1865" s="24"/>
      <c r="O1865" s="24"/>
      <c r="P1865" s="24"/>
      <c r="Q1865" s="24"/>
      <c r="R1865" s="271"/>
      <c r="S1865" s="182" t="str">
        <f t="shared" ca="1" si="104"/>
        <v/>
      </c>
      <c r="T1865" s="272">
        <f t="shared" ca="1" si="105"/>
        <v>0</v>
      </c>
      <c r="U1865" s="184"/>
      <c r="V1865" s="277"/>
    </row>
    <row r="1866" spans="1:22" x14ac:dyDescent="0.3">
      <c r="A1866" s="55">
        <f t="shared" si="106"/>
        <v>1848</v>
      </c>
      <c r="B1866" s="23"/>
      <c r="C1866" s="23"/>
      <c r="D1866" s="23"/>
      <c r="E1866" s="35"/>
      <c r="F1866" s="23"/>
      <c r="G1866" s="23"/>
      <c r="H1866" s="23"/>
      <c r="I1866" s="23"/>
      <c r="J1866" s="23"/>
      <c r="K1866" s="23"/>
      <c r="L1866" s="23"/>
      <c r="M1866" s="149"/>
      <c r="N1866" s="24"/>
      <c r="O1866" s="24"/>
      <c r="P1866" s="24"/>
      <c r="Q1866" s="24"/>
      <c r="R1866" s="271"/>
      <c r="S1866" s="182" t="str">
        <f t="shared" ca="1" si="104"/>
        <v/>
      </c>
      <c r="T1866" s="272">
        <f t="shared" ca="1" si="105"/>
        <v>0</v>
      </c>
      <c r="U1866" s="184"/>
      <c r="V1866" s="277"/>
    </row>
    <row r="1867" spans="1:22" x14ac:dyDescent="0.3">
      <c r="A1867" s="55">
        <f t="shared" si="106"/>
        <v>1849</v>
      </c>
      <c r="B1867" s="23"/>
      <c r="C1867" s="23"/>
      <c r="D1867" s="23"/>
      <c r="E1867" s="35"/>
      <c r="F1867" s="23"/>
      <c r="G1867" s="23"/>
      <c r="H1867" s="23"/>
      <c r="I1867" s="23"/>
      <c r="J1867" s="23"/>
      <c r="K1867" s="23"/>
      <c r="L1867" s="23"/>
      <c r="M1867" s="149"/>
      <c r="N1867" s="24"/>
      <c r="O1867" s="24"/>
      <c r="P1867" s="24"/>
      <c r="Q1867" s="24"/>
      <c r="R1867" s="271"/>
      <c r="S1867" s="182" t="str">
        <f t="shared" ca="1" si="104"/>
        <v/>
      </c>
      <c r="T1867" s="272">
        <f t="shared" ca="1" si="105"/>
        <v>0</v>
      </c>
      <c r="U1867" s="184"/>
      <c r="V1867" s="277"/>
    </row>
    <row r="1868" spans="1:22" x14ac:dyDescent="0.3">
      <c r="A1868" s="55">
        <f t="shared" si="106"/>
        <v>1850</v>
      </c>
      <c r="B1868" s="23"/>
      <c r="C1868" s="23"/>
      <c r="D1868" s="23"/>
      <c r="E1868" s="35"/>
      <c r="F1868" s="23"/>
      <c r="G1868" s="23"/>
      <c r="H1868" s="23"/>
      <c r="I1868" s="23"/>
      <c r="J1868" s="23"/>
      <c r="K1868" s="23"/>
      <c r="L1868" s="23"/>
      <c r="M1868" s="149"/>
      <c r="N1868" s="24"/>
      <c r="O1868" s="24"/>
      <c r="P1868" s="24"/>
      <c r="Q1868" s="24"/>
      <c r="R1868" s="271"/>
      <c r="S1868" s="182" t="str">
        <f t="shared" ca="1" si="104"/>
        <v/>
      </c>
      <c r="T1868" s="272">
        <f t="shared" ca="1" si="105"/>
        <v>0</v>
      </c>
      <c r="U1868" s="184"/>
      <c r="V1868" s="277"/>
    </row>
    <row r="1869" spans="1:22" x14ac:dyDescent="0.3">
      <c r="A1869" s="55">
        <f t="shared" si="106"/>
        <v>1851</v>
      </c>
      <c r="B1869" s="23"/>
      <c r="C1869" s="23"/>
      <c r="D1869" s="23"/>
      <c r="E1869" s="35"/>
      <c r="F1869" s="23"/>
      <c r="G1869" s="23"/>
      <c r="H1869" s="23"/>
      <c r="I1869" s="23"/>
      <c r="J1869" s="23"/>
      <c r="K1869" s="23"/>
      <c r="L1869" s="23"/>
      <c r="M1869" s="149"/>
      <c r="N1869" s="24"/>
      <c r="O1869" s="24"/>
      <c r="P1869" s="24"/>
      <c r="Q1869" s="24"/>
      <c r="R1869" s="271"/>
      <c r="S1869" s="182" t="str">
        <f t="shared" ca="1" si="104"/>
        <v/>
      </c>
      <c r="T1869" s="272">
        <f t="shared" ca="1" si="105"/>
        <v>0</v>
      </c>
      <c r="U1869" s="184"/>
      <c r="V1869" s="277"/>
    </row>
    <row r="1870" spans="1:22" x14ac:dyDescent="0.3">
      <c r="A1870" s="55">
        <f t="shared" si="106"/>
        <v>1852</v>
      </c>
      <c r="B1870" s="23"/>
      <c r="C1870" s="23"/>
      <c r="D1870" s="23"/>
      <c r="E1870" s="35"/>
      <c r="F1870" s="23"/>
      <c r="G1870" s="23"/>
      <c r="H1870" s="23"/>
      <c r="I1870" s="23"/>
      <c r="J1870" s="23"/>
      <c r="K1870" s="23"/>
      <c r="L1870" s="23"/>
      <c r="M1870" s="149"/>
      <c r="N1870" s="24"/>
      <c r="O1870" s="24"/>
      <c r="P1870" s="24"/>
      <c r="Q1870" s="24"/>
      <c r="R1870" s="271"/>
      <c r="S1870" s="182" t="str">
        <f t="shared" ca="1" si="104"/>
        <v/>
      </c>
      <c r="T1870" s="272">
        <f t="shared" ca="1" si="105"/>
        <v>0</v>
      </c>
      <c r="U1870" s="184"/>
      <c r="V1870" s="277"/>
    </row>
    <row r="1871" spans="1:22" x14ac:dyDescent="0.3">
      <c r="A1871" s="55">
        <f t="shared" si="106"/>
        <v>1853</v>
      </c>
      <c r="B1871" s="23"/>
      <c r="C1871" s="23"/>
      <c r="D1871" s="23"/>
      <c r="E1871" s="35"/>
      <c r="F1871" s="23"/>
      <c r="G1871" s="23"/>
      <c r="H1871" s="23"/>
      <c r="I1871" s="23"/>
      <c r="J1871" s="23"/>
      <c r="K1871" s="23"/>
      <c r="L1871" s="23"/>
      <c r="M1871" s="149"/>
      <c r="N1871" s="24"/>
      <c r="O1871" s="24"/>
      <c r="P1871" s="24"/>
      <c r="Q1871" s="24"/>
      <c r="R1871" s="271"/>
      <c r="S1871" s="182" t="str">
        <f t="shared" ca="1" si="104"/>
        <v/>
      </c>
      <c r="T1871" s="272">
        <f t="shared" ca="1" si="105"/>
        <v>0</v>
      </c>
      <c r="U1871" s="184"/>
      <c r="V1871" s="277"/>
    </row>
    <row r="1872" spans="1:22" x14ac:dyDescent="0.3">
      <c r="A1872" s="55">
        <f t="shared" si="106"/>
        <v>1854</v>
      </c>
      <c r="B1872" s="23"/>
      <c r="C1872" s="23"/>
      <c r="D1872" s="23"/>
      <c r="E1872" s="35"/>
      <c r="F1872" s="23"/>
      <c r="G1872" s="23"/>
      <c r="H1872" s="23"/>
      <c r="I1872" s="23"/>
      <c r="J1872" s="23"/>
      <c r="K1872" s="23"/>
      <c r="L1872" s="23"/>
      <c r="M1872" s="149"/>
      <c r="N1872" s="24"/>
      <c r="O1872" s="24"/>
      <c r="P1872" s="24"/>
      <c r="Q1872" s="24"/>
      <c r="R1872" s="271"/>
      <c r="S1872" s="182" t="str">
        <f t="shared" ca="1" si="104"/>
        <v/>
      </c>
      <c r="T1872" s="272">
        <f t="shared" ca="1" si="105"/>
        <v>0</v>
      </c>
      <c r="U1872" s="184"/>
      <c r="V1872" s="277"/>
    </row>
    <row r="1873" spans="1:22" x14ac:dyDescent="0.3">
      <c r="A1873" s="55">
        <f t="shared" si="106"/>
        <v>1855</v>
      </c>
      <c r="B1873" s="23"/>
      <c r="C1873" s="23"/>
      <c r="D1873" s="23"/>
      <c r="E1873" s="35"/>
      <c r="F1873" s="23"/>
      <c r="G1873" s="23"/>
      <c r="H1873" s="23"/>
      <c r="I1873" s="23"/>
      <c r="J1873" s="23"/>
      <c r="K1873" s="23"/>
      <c r="L1873" s="23"/>
      <c r="M1873" s="149"/>
      <c r="N1873" s="24"/>
      <c r="O1873" s="24"/>
      <c r="P1873" s="24"/>
      <c r="Q1873" s="24"/>
      <c r="R1873" s="271"/>
      <c r="S1873" s="182" t="str">
        <f t="shared" ca="1" si="104"/>
        <v/>
      </c>
      <c r="T1873" s="272">
        <f t="shared" ca="1" si="105"/>
        <v>0</v>
      </c>
      <c r="U1873" s="184"/>
      <c r="V1873" s="277"/>
    </row>
    <row r="1874" spans="1:22" x14ac:dyDescent="0.3">
      <c r="A1874" s="55">
        <f t="shared" si="106"/>
        <v>1856</v>
      </c>
      <c r="B1874" s="23"/>
      <c r="C1874" s="23"/>
      <c r="D1874" s="23"/>
      <c r="E1874" s="35"/>
      <c r="F1874" s="23"/>
      <c r="G1874" s="23"/>
      <c r="H1874" s="23"/>
      <c r="I1874" s="23"/>
      <c r="J1874" s="23"/>
      <c r="K1874" s="23"/>
      <c r="L1874" s="23"/>
      <c r="M1874" s="149"/>
      <c r="N1874" s="24"/>
      <c r="O1874" s="24"/>
      <c r="P1874" s="24"/>
      <c r="Q1874" s="24"/>
      <c r="R1874" s="271"/>
      <c r="S1874" s="182" t="str">
        <f t="shared" ca="1" si="104"/>
        <v/>
      </c>
      <c r="T1874" s="272">
        <f t="shared" ca="1" si="105"/>
        <v>0</v>
      </c>
      <c r="U1874" s="184"/>
      <c r="V1874" s="277"/>
    </row>
    <row r="1875" spans="1:22" x14ac:dyDescent="0.3">
      <c r="A1875" s="55">
        <f t="shared" si="106"/>
        <v>1857</v>
      </c>
      <c r="B1875" s="23"/>
      <c r="C1875" s="23"/>
      <c r="D1875" s="23"/>
      <c r="E1875" s="35"/>
      <c r="F1875" s="23"/>
      <c r="G1875" s="23"/>
      <c r="H1875" s="23"/>
      <c r="I1875" s="23"/>
      <c r="J1875" s="23"/>
      <c r="K1875" s="23"/>
      <c r="L1875" s="23"/>
      <c r="M1875" s="149"/>
      <c r="N1875" s="24"/>
      <c r="O1875" s="24"/>
      <c r="P1875" s="24"/>
      <c r="Q1875" s="24"/>
      <c r="R1875" s="271"/>
      <c r="S1875" s="182" t="str">
        <f t="shared" ref="S1875:S1938" ca="1" si="107">IF(AND(T1875&gt;14,T1875&lt;35,OR($G1875="African",$G1875="Coloured",$G1875="Indian")),"Yes","")</f>
        <v/>
      </c>
      <c r="T1875" s="272">
        <f t="shared" ca="1" si="105"/>
        <v>0</v>
      </c>
      <c r="U1875" s="184"/>
      <c r="V1875" s="277"/>
    </row>
    <row r="1876" spans="1:22" x14ac:dyDescent="0.3">
      <c r="A1876" s="55">
        <f t="shared" si="106"/>
        <v>1858</v>
      </c>
      <c r="B1876" s="23"/>
      <c r="C1876" s="23"/>
      <c r="D1876" s="23"/>
      <c r="E1876" s="35"/>
      <c r="F1876" s="23"/>
      <c r="G1876" s="23"/>
      <c r="H1876" s="23"/>
      <c r="I1876" s="23"/>
      <c r="J1876" s="23"/>
      <c r="K1876" s="23"/>
      <c r="L1876" s="23"/>
      <c r="M1876" s="149"/>
      <c r="N1876" s="24"/>
      <c r="O1876" s="24"/>
      <c r="P1876" s="24"/>
      <c r="Q1876" s="24"/>
      <c r="R1876" s="271"/>
      <c r="S1876" s="182" t="str">
        <f t="shared" ca="1" si="107"/>
        <v/>
      </c>
      <c r="T1876" s="272">
        <f t="shared" ref="T1876:T1939" ca="1" si="108">IFERROR(((NOW()-DATE(U1876&amp;LEFT($E1876,2),MID($E1876,3,2),MID($E1876,5,2)))/365),0)</f>
        <v>0</v>
      </c>
      <c r="U1876" s="184"/>
      <c r="V1876" s="277"/>
    </row>
    <row r="1877" spans="1:22" x14ac:dyDescent="0.3">
      <c r="A1877" s="55">
        <f t="shared" ref="A1877:A1940" si="109">A1876+1</f>
        <v>1859</v>
      </c>
      <c r="B1877" s="23"/>
      <c r="C1877" s="23"/>
      <c r="D1877" s="23"/>
      <c r="E1877" s="35"/>
      <c r="F1877" s="23"/>
      <c r="G1877" s="23"/>
      <c r="H1877" s="23"/>
      <c r="I1877" s="23"/>
      <c r="J1877" s="23"/>
      <c r="K1877" s="23"/>
      <c r="L1877" s="23"/>
      <c r="M1877" s="149"/>
      <c r="N1877" s="24"/>
      <c r="O1877" s="24"/>
      <c r="P1877" s="24"/>
      <c r="Q1877" s="24"/>
      <c r="R1877" s="271"/>
      <c r="S1877" s="182" t="str">
        <f t="shared" ca="1" si="107"/>
        <v/>
      </c>
      <c r="T1877" s="272">
        <f t="shared" ca="1" si="108"/>
        <v>0</v>
      </c>
      <c r="U1877" s="184"/>
      <c r="V1877" s="277"/>
    </row>
    <row r="1878" spans="1:22" x14ac:dyDescent="0.3">
      <c r="A1878" s="55">
        <f t="shared" si="109"/>
        <v>1860</v>
      </c>
      <c r="B1878" s="23"/>
      <c r="C1878" s="23"/>
      <c r="D1878" s="23"/>
      <c r="E1878" s="35"/>
      <c r="F1878" s="23"/>
      <c r="G1878" s="23"/>
      <c r="H1878" s="23"/>
      <c r="I1878" s="23"/>
      <c r="J1878" s="23"/>
      <c r="K1878" s="23"/>
      <c r="L1878" s="23"/>
      <c r="M1878" s="149"/>
      <c r="N1878" s="24"/>
      <c r="O1878" s="24"/>
      <c r="P1878" s="24"/>
      <c r="Q1878" s="24"/>
      <c r="R1878" s="271"/>
      <c r="S1878" s="182" t="str">
        <f t="shared" ca="1" si="107"/>
        <v/>
      </c>
      <c r="T1878" s="272">
        <f t="shared" ca="1" si="108"/>
        <v>0</v>
      </c>
      <c r="U1878" s="184"/>
      <c r="V1878" s="277"/>
    </row>
    <row r="1879" spans="1:22" x14ac:dyDescent="0.3">
      <c r="A1879" s="55">
        <f t="shared" si="109"/>
        <v>1861</v>
      </c>
      <c r="B1879" s="23"/>
      <c r="C1879" s="23"/>
      <c r="D1879" s="23"/>
      <c r="E1879" s="35"/>
      <c r="F1879" s="23"/>
      <c r="G1879" s="23"/>
      <c r="H1879" s="23"/>
      <c r="I1879" s="23"/>
      <c r="J1879" s="23"/>
      <c r="K1879" s="23"/>
      <c r="L1879" s="23"/>
      <c r="M1879" s="149"/>
      <c r="N1879" s="24"/>
      <c r="O1879" s="24"/>
      <c r="P1879" s="24"/>
      <c r="Q1879" s="24"/>
      <c r="R1879" s="271"/>
      <c r="S1879" s="182" t="str">
        <f t="shared" ca="1" si="107"/>
        <v/>
      </c>
      <c r="T1879" s="272">
        <f t="shared" ca="1" si="108"/>
        <v>0</v>
      </c>
      <c r="U1879" s="184"/>
      <c r="V1879" s="277"/>
    </row>
    <row r="1880" spans="1:22" x14ac:dyDescent="0.3">
      <c r="A1880" s="55">
        <f t="shared" si="109"/>
        <v>1862</v>
      </c>
      <c r="B1880" s="23"/>
      <c r="C1880" s="23"/>
      <c r="D1880" s="23"/>
      <c r="E1880" s="35"/>
      <c r="F1880" s="23"/>
      <c r="G1880" s="23"/>
      <c r="H1880" s="23"/>
      <c r="I1880" s="23"/>
      <c r="J1880" s="23"/>
      <c r="K1880" s="23"/>
      <c r="L1880" s="23"/>
      <c r="M1880" s="149"/>
      <c r="N1880" s="24"/>
      <c r="O1880" s="24"/>
      <c r="P1880" s="24"/>
      <c r="Q1880" s="24"/>
      <c r="R1880" s="271"/>
      <c r="S1880" s="182" t="str">
        <f t="shared" ca="1" si="107"/>
        <v/>
      </c>
      <c r="T1880" s="272">
        <f t="shared" ca="1" si="108"/>
        <v>0</v>
      </c>
      <c r="U1880" s="184"/>
      <c r="V1880" s="277"/>
    </row>
    <row r="1881" spans="1:22" x14ac:dyDescent="0.3">
      <c r="A1881" s="55">
        <f t="shared" si="109"/>
        <v>1863</v>
      </c>
      <c r="B1881" s="23"/>
      <c r="C1881" s="23"/>
      <c r="D1881" s="23"/>
      <c r="E1881" s="35"/>
      <c r="F1881" s="23"/>
      <c r="G1881" s="23"/>
      <c r="H1881" s="23"/>
      <c r="I1881" s="23"/>
      <c r="J1881" s="23"/>
      <c r="K1881" s="23"/>
      <c r="L1881" s="23"/>
      <c r="M1881" s="149"/>
      <c r="N1881" s="24"/>
      <c r="O1881" s="24"/>
      <c r="P1881" s="24"/>
      <c r="Q1881" s="24"/>
      <c r="R1881" s="271"/>
      <c r="S1881" s="182" t="str">
        <f t="shared" ca="1" si="107"/>
        <v/>
      </c>
      <c r="T1881" s="272">
        <f t="shared" ca="1" si="108"/>
        <v>0</v>
      </c>
      <c r="U1881" s="184"/>
      <c r="V1881" s="277"/>
    </row>
    <row r="1882" spans="1:22" x14ac:dyDescent="0.3">
      <c r="A1882" s="55">
        <f t="shared" si="109"/>
        <v>1864</v>
      </c>
      <c r="B1882" s="23"/>
      <c r="C1882" s="23"/>
      <c r="D1882" s="23"/>
      <c r="E1882" s="35"/>
      <c r="F1882" s="23"/>
      <c r="G1882" s="23"/>
      <c r="H1882" s="23"/>
      <c r="I1882" s="23"/>
      <c r="J1882" s="23"/>
      <c r="K1882" s="23"/>
      <c r="L1882" s="23"/>
      <c r="M1882" s="149"/>
      <c r="N1882" s="24"/>
      <c r="O1882" s="24"/>
      <c r="P1882" s="24"/>
      <c r="Q1882" s="24"/>
      <c r="R1882" s="271"/>
      <c r="S1882" s="182" t="str">
        <f t="shared" ca="1" si="107"/>
        <v/>
      </c>
      <c r="T1882" s="272">
        <f t="shared" ca="1" si="108"/>
        <v>0</v>
      </c>
      <c r="U1882" s="184"/>
      <c r="V1882" s="277"/>
    </row>
    <row r="1883" spans="1:22" x14ac:dyDescent="0.3">
      <c r="A1883" s="55">
        <f t="shared" si="109"/>
        <v>1865</v>
      </c>
      <c r="B1883" s="23"/>
      <c r="C1883" s="23"/>
      <c r="D1883" s="23"/>
      <c r="E1883" s="35"/>
      <c r="F1883" s="23"/>
      <c r="G1883" s="23"/>
      <c r="H1883" s="23"/>
      <c r="I1883" s="23"/>
      <c r="J1883" s="23"/>
      <c r="K1883" s="23"/>
      <c r="L1883" s="23"/>
      <c r="M1883" s="149"/>
      <c r="N1883" s="24"/>
      <c r="O1883" s="24"/>
      <c r="P1883" s="24"/>
      <c r="Q1883" s="24"/>
      <c r="R1883" s="271"/>
      <c r="S1883" s="182" t="str">
        <f t="shared" ca="1" si="107"/>
        <v/>
      </c>
      <c r="T1883" s="272">
        <f t="shared" ca="1" si="108"/>
        <v>0</v>
      </c>
      <c r="U1883" s="184"/>
      <c r="V1883" s="277"/>
    </row>
    <row r="1884" spans="1:22" x14ac:dyDescent="0.3">
      <c r="A1884" s="55">
        <f t="shared" si="109"/>
        <v>1866</v>
      </c>
      <c r="B1884" s="23"/>
      <c r="C1884" s="23"/>
      <c r="D1884" s="23"/>
      <c r="E1884" s="35"/>
      <c r="F1884" s="23"/>
      <c r="G1884" s="23"/>
      <c r="H1884" s="23"/>
      <c r="I1884" s="23"/>
      <c r="J1884" s="23"/>
      <c r="K1884" s="23"/>
      <c r="L1884" s="23"/>
      <c r="M1884" s="149"/>
      <c r="N1884" s="24"/>
      <c r="O1884" s="24"/>
      <c r="P1884" s="24"/>
      <c r="Q1884" s="24"/>
      <c r="R1884" s="271"/>
      <c r="S1884" s="182" t="str">
        <f t="shared" ca="1" si="107"/>
        <v/>
      </c>
      <c r="T1884" s="272">
        <f t="shared" ca="1" si="108"/>
        <v>0</v>
      </c>
      <c r="U1884" s="184"/>
      <c r="V1884" s="277"/>
    </row>
    <row r="1885" spans="1:22" x14ac:dyDescent="0.3">
      <c r="A1885" s="55">
        <f t="shared" si="109"/>
        <v>1867</v>
      </c>
      <c r="B1885" s="23"/>
      <c r="C1885" s="23"/>
      <c r="D1885" s="23"/>
      <c r="E1885" s="35"/>
      <c r="F1885" s="23"/>
      <c r="G1885" s="23"/>
      <c r="H1885" s="23"/>
      <c r="I1885" s="23"/>
      <c r="J1885" s="23"/>
      <c r="K1885" s="23"/>
      <c r="L1885" s="23"/>
      <c r="M1885" s="149"/>
      <c r="N1885" s="24"/>
      <c r="O1885" s="24"/>
      <c r="P1885" s="24"/>
      <c r="Q1885" s="24"/>
      <c r="R1885" s="271"/>
      <c r="S1885" s="182" t="str">
        <f t="shared" ca="1" si="107"/>
        <v/>
      </c>
      <c r="T1885" s="272">
        <f t="shared" ca="1" si="108"/>
        <v>0</v>
      </c>
      <c r="U1885" s="184"/>
      <c r="V1885" s="277"/>
    </row>
    <row r="1886" spans="1:22" x14ac:dyDescent="0.3">
      <c r="A1886" s="55">
        <f t="shared" si="109"/>
        <v>1868</v>
      </c>
      <c r="B1886" s="23"/>
      <c r="C1886" s="23"/>
      <c r="D1886" s="23"/>
      <c r="E1886" s="35"/>
      <c r="F1886" s="23"/>
      <c r="G1886" s="23"/>
      <c r="H1886" s="23"/>
      <c r="I1886" s="23"/>
      <c r="J1886" s="23"/>
      <c r="K1886" s="23"/>
      <c r="L1886" s="23"/>
      <c r="M1886" s="149"/>
      <c r="N1886" s="24"/>
      <c r="O1886" s="24"/>
      <c r="P1886" s="24"/>
      <c r="Q1886" s="24"/>
      <c r="R1886" s="271"/>
      <c r="S1886" s="182" t="str">
        <f t="shared" ca="1" si="107"/>
        <v/>
      </c>
      <c r="T1886" s="272">
        <f t="shared" ca="1" si="108"/>
        <v>0</v>
      </c>
      <c r="U1886" s="184"/>
      <c r="V1886" s="277"/>
    </row>
    <row r="1887" spans="1:22" x14ac:dyDescent="0.3">
      <c r="A1887" s="55">
        <f t="shared" si="109"/>
        <v>1869</v>
      </c>
      <c r="B1887" s="23"/>
      <c r="C1887" s="23"/>
      <c r="D1887" s="23"/>
      <c r="E1887" s="35"/>
      <c r="F1887" s="23"/>
      <c r="G1887" s="23"/>
      <c r="H1887" s="23"/>
      <c r="I1887" s="23"/>
      <c r="J1887" s="23"/>
      <c r="K1887" s="23"/>
      <c r="L1887" s="23"/>
      <c r="M1887" s="149"/>
      <c r="N1887" s="24"/>
      <c r="O1887" s="24"/>
      <c r="P1887" s="24"/>
      <c r="Q1887" s="24"/>
      <c r="R1887" s="271"/>
      <c r="S1887" s="182" t="str">
        <f t="shared" ca="1" si="107"/>
        <v/>
      </c>
      <c r="T1887" s="272">
        <f t="shared" ca="1" si="108"/>
        <v>0</v>
      </c>
      <c r="U1887" s="184"/>
      <c r="V1887" s="277"/>
    </row>
    <row r="1888" spans="1:22" x14ac:dyDescent="0.3">
      <c r="A1888" s="55">
        <f t="shared" si="109"/>
        <v>1870</v>
      </c>
      <c r="B1888" s="23"/>
      <c r="C1888" s="23"/>
      <c r="D1888" s="23"/>
      <c r="E1888" s="35"/>
      <c r="F1888" s="23"/>
      <c r="G1888" s="23"/>
      <c r="H1888" s="23"/>
      <c r="I1888" s="23"/>
      <c r="J1888" s="23"/>
      <c r="K1888" s="23"/>
      <c r="L1888" s="23"/>
      <c r="M1888" s="149"/>
      <c r="N1888" s="24"/>
      <c r="O1888" s="24"/>
      <c r="P1888" s="24"/>
      <c r="Q1888" s="24"/>
      <c r="R1888" s="271"/>
      <c r="S1888" s="182" t="str">
        <f t="shared" ca="1" si="107"/>
        <v/>
      </c>
      <c r="T1888" s="272">
        <f t="shared" ca="1" si="108"/>
        <v>0</v>
      </c>
      <c r="U1888" s="184"/>
      <c r="V1888" s="277"/>
    </row>
    <row r="1889" spans="1:22" x14ac:dyDescent="0.3">
      <c r="A1889" s="55">
        <f t="shared" si="109"/>
        <v>1871</v>
      </c>
      <c r="B1889" s="23"/>
      <c r="C1889" s="23"/>
      <c r="D1889" s="23"/>
      <c r="E1889" s="35"/>
      <c r="F1889" s="23"/>
      <c r="G1889" s="23"/>
      <c r="H1889" s="23"/>
      <c r="I1889" s="23"/>
      <c r="J1889" s="23"/>
      <c r="K1889" s="23"/>
      <c r="L1889" s="23"/>
      <c r="M1889" s="149"/>
      <c r="N1889" s="24"/>
      <c r="O1889" s="24"/>
      <c r="P1889" s="24"/>
      <c r="Q1889" s="24"/>
      <c r="R1889" s="271"/>
      <c r="S1889" s="182" t="str">
        <f t="shared" ca="1" si="107"/>
        <v/>
      </c>
      <c r="T1889" s="272">
        <f t="shared" ca="1" si="108"/>
        <v>0</v>
      </c>
      <c r="U1889" s="184"/>
      <c r="V1889" s="277"/>
    </row>
    <row r="1890" spans="1:22" x14ac:dyDescent="0.3">
      <c r="A1890" s="55">
        <f t="shared" si="109"/>
        <v>1872</v>
      </c>
      <c r="B1890" s="23"/>
      <c r="C1890" s="23"/>
      <c r="D1890" s="23"/>
      <c r="E1890" s="35"/>
      <c r="F1890" s="23"/>
      <c r="G1890" s="23"/>
      <c r="H1890" s="23"/>
      <c r="I1890" s="23"/>
      <c r="J1890" s="23"/>
      <c r="K1890" s="23"/>
      <c r="L1890" s="23"/>
      <c r="M1890" s="149"/>
      <c r="N1890" s="24"/>
      <c r="O1890" s="24"/>
      <c r="P1890" s="24"/>
      <c r="Q1890" s="24"/>
      <c r="R1890" s="271"/>
      <c r="S1890" s="182" t="str">
        <f t="shared" ca="1" si="107"/>
        <v/>
      </c>
      <c r="T1890" s="272">
        <f t="shared" ca="1" si="108"/>
        <v>0</v>
      </c>
      <c r="U1890" s="184"/>
      <c r="V1890" s="277"/>
    </row>
    <row r="1891" spans="1:22" x14ac:dyDescent="0.3">
      <c r="A1891" s="55">
        <f t="shared" si="109"/>
        <v>1873</v>
      </c>
      <c r="B1891" s="23"/>
      <c r="C1891" s="23"/>
      <c r="D1891" s="23"/>
      <c r="E1891" s="35"/>
      <c r="F1891" s="23"/>
      <c r="G1891" s="23"/>
      <c r="H1891" s="23"/>
      <c r="I1891" s="23"/>
      <c r="J1891" s="23"/>
      <c r="K1891" s="23"/>
      <c r="L1891" s="23"/>
      <c r="M1891" s="149"/>
      <c r="N1891" s="24"/>
      <c r="O1891" s="24"/>
      <c r="P1891" s="24"/>
      <c r="Q1891" s="24"/>
      <c r="R1891" s="271"/>
      <c r="S1891" s="182" t="str">
        <f t="shared" ca="1" si="107"/>
        <v/>
      </c>
      <c r="T1891" s="272">
        <f t="shared" ca="1" si="108"/>
        <v>0</v>
      </c>
      <c r="U1891" s="184"/>
      <c r="V1891" s="277"/>
    </row>
    <row r="1892" spans="1:22" x14ac:dyDescent="0.3">
      <c r="A1892" s="55">
        <f t="shared" si="109"/>
        <v>1874</v>
      </c>
      <c r="B1892" s="23"/>
      <c r="C1892" s="23"/>
      <c r="D1892" s="23"/>
      <c r="E1892" s="35"/>
      <c r="F1892" s="23"/>
      <c r="G1892" s="23"/>
      <c r="H1892" s="23"/>
      <c r="I1892" s="23"/>
      <c r="J1892" s="23"/>
      <c r="K1892" s="23"/>
      <c r="L1892" s="23"/>
      <c r="M1892" s="149"/>
      <c r="N1892" s="24"/>
      <c r="O1892" s="24"/>
      <c r="P1892" s="24"/>
      <c r="Q1892" s="24"/>
      <c r="R1892" s="271"/>
      <c r="S1892" s="182" t="str">
        <f t="shared" ca="1" si="107"/>
        <v/>
      </c>
      <c r="T1892" s="272">
        <f t="shared" ca="1" si="108"/>
        <v>0</v>
      </c>
      <c r="U1892" s="184"/>
      <c r="V1892" s="277"/>
    </row>
    <row r="1893" spans="1:22" x14ac:dyDescent="0.3">
      <c r="A1893" s="55">
        <f t="shared" si="109"/>
        <v>1875</v>
      </c>
      <c r="B1893" s="23"/>
      <c r="C1893" s="23"/>
      <c r="D1893" s="23"/>
      <c r="E1893" s="35"/>
      <c r="F1893" s="23"/>
      <c r="G1893" s="23"/>
      <c r="H1893" s="23"/>
      <c r="I1893" s="23"/>
      <c r="J1893" s="23"/>
      <c r="K1893" s="23"/>
      <c r="L1893" s="23"/>
      <c r="M1893" s="149"/>
      <c r="N1893" s="24"/>
      <c r="O1893" s="24"/>
      <c r="P1893" s="24"/>
      <c r="Q1893" s="24"/>
      <c r="R1893" s="271"/>
      <c r="S1893" s="182" t="str">
        <f t="shared" ca="1" si="107"/>
        <v/>
      </c>
      <c r="T1893" s="272">
        <f t="shared" ca="1" si="108"/>
        <v>0</v>
      </c>
      <c r="U1893" s="184"/>
      <c r="V1893" s="277"/>
    </row>
    <row r="1894" spans="1:22" x14ac:dyDescent="0.3">
      <c r="A1894" s="55">
        <f t="shared" si="109"/>
        <v>1876</v>
      </c>
      <c r="B1894" s="23"/>
      <c r="C1894" s="23"/>
      <c r="D1894" s="23"/>
      <c r="E1894" s="35"/>
      <c r="F1894" s="23"/>
      <c r="G1894" s="23"/>
      <c r="H1894" s="23"/>
      <c r="I1894" s="23"/>
      <c r="J1894" s="23"/>
      <c r="K1894" s="23"/>
      <c r="L1894" s="23"/>
      <c r="M1894" s="149"/>
      <c r="N1894" s="24"/>
      <c r="O1894" s="24"/>
      <c r="P1894" s="24"/>
      <c r="Q1894" s="24"/>
      <c r="R1894" s="271"/>
      <c r="S1894" s="182" t="str">
        <f t="shared" ca="1" si="107"/>
        <v/>
      </c>
      <c r="T1894" s="272">
        <f t="shared" ca="1" si="108"/>
        <v>0</v>
      </c>
      <c r="U1894" s="184"/>
      <c r="V1894" s="277"/>
    </row>
    <row r="1895" spans="1:22" x14ac:dyDescent="0.3">
      <c r="A1895" s="55">
        <f t="shared" si="109"/>
        <v>1877</v>
      </c>
      <c r="B1895" s="23"/>
      <c r="C1895" s="23"/>
      <c r="D1895" s="23"/>
      <c r="E1895" s="35"/>
      <c r="F1895" s="23"/>
      <c r="G1895" s="23"/>
      <c r="H1895" s="23"/>
      <c r="I1895" s="23"/>
      <c r="J1895" s="23"/>
      <c r="K1895" s="23"/>
      <c r="L1895" s="23"/>
      <c r="M1895" s="149"/>
      <c r="N1895" s="24"/>
      <c r="O1895" s="24"/>
      <c r="P1895" s="24"/>
      <c r="Q1895" s="24"/>
      <c r="R1895" s="271"/>
      <c r="S1895" s="182" t="str">
        <f t="shared" ca="1" si="107"/>
        <v/>
      </c>
      <c r="T1895" s="272">
        <f t="shared" ca="1" si="108"/>
        <v>0</v>
      </c>
      <c r="U1895" s="184"/>
      <c r="V1895" s="277"/>
    </row>
    <row r="1896" spans="1:22" x14ac:dyDescent="0.3">
      <c r="A1896" s="55">
        <f t="shared" si="109"/>
        <v>1878</v>
      </c>
      <c r="B1896" s="23"/>
      <c r="C1896" s="23"/>
      <c r="D1896" s="23"/>
      <c r="E1896" s="35"/>
      <c r="F1896" s="23"/>
      <c r="G1896" s="23"/>
      <c r="H1896" s="23"/>
      <c r="I1896" s="23"/>
      <c r="J1896" s="23"/>
      <c r="K1896" s="23"/>
      <c r="L1896" s="23"/>
      <c r="M1896" s="149"/>
      <c r="N1896" s="24"/>
      <c r="O1896" s="24"/>
      <c r="P1896" s="24"/>
      <c r="Q1896" s="24"/>
      <c r="R1896" s="271"/>
      <c r="S1896" s="182" t="str">
        <f t="shared" ca="1" si="107"/>
        <v/>
      </c>
      <c r="T1896" s="272">
        <f t="shared" ca="1" si="108"/>
        <v>0</v>
      </c>
      <c r="U1896" s="184"/>
      <c r="V1896" s="277"/>
    </row>
    <row r="1897" spans="1:22" x14ac:dyDescent="0.3">
      <c r="A1897" s="55">
        <f t="shared" si="109"/>
        <v>1879</v>
      </c>
      <c r="B1897" s="23"/>
      <c r="C1897" s="23"/>
      <c r="D1897" s="23"/>
      <c r="E1897" s="35"/>
      <c r="F1897" s="23"/>
      <c r="G1897" s="23"/>
      <c r="H1897" s="23"/>
      <c r="I1897" s="23"/>
      <c r="J1897" s="23"/>
      <c r="K1897" s="23"/>
      <c r="L1897" s="23"/>
      <c r="M1897" s="149"/>
      <c r="N1897" s="24"/>
      <c r="O1897" s="24"/>
      <c r="P1897" s="24"/>
      <c r="Q1897" s="24"/>
      <c r="R1897" s="271"/>
      <c r="S1897" s="182" t="str">
        <f t="shared" ca="1" si="107"/>
        <v/>
      </c>
      <c r="T1897" s="272">
        <f t="shared" ca="1" si="108"/>
        <v>0</v>
      </c>
      <c r="U1897" s="184"/>
      <c r="V1897" s="277"/>
    </row>
    <row r="1898" spans="1:22" x14ac:dyDescent="0.3">
      <c r="A1898" s="55">
        <f t="shared" si="109"/>
        <v>1880</v>
      </c>
      <c r="B1898" s="23"/>
      <c r="C1898" s="23"/>
      <c r="D1898" s="23"/>
      <c r="E1898" s="35"/>
      <c r="F1898" s="23"/>
      <c r="G1898" s="23"/>
      <c r="H1898" s="23"/>
      <c r="I1898" s="23"/>
      <c r="J1898" s="23"/>
      <c r="K1898" s="23"/>
      <c r="L1898" s="23"/>
      <c r="M1898" s="149"/>
      <c r="N1898" s="24"/>
      <c r="O1898" s="24"/>
      <c r="P1898" s="24"/>
      <c r="Q1898" s="24"/>
      <c r="R1898" s="271"/>
      <c r="S1898" s="182" t="str">
        <f t="shared" ca="1" si="107"/>
        <v/>
      </c>
      <c r="T1898" s="272">
        <f t="shared" ca="1" si="108"/>
        <v>0</v>
      </c>
      <c r="U1898" s="184"/>
      <c r="V1898" s="277"/>
    </row>
    <row r="1899" spans="1:22" x14ac:dyDescent="0.3">
      <c r="A1899" s="55">
        <f t="shared" si="109"/>
        <v>1881</v>
      </c>
      <c r="B1899" s="23"/>
      <c r="C1899" s="23"/>
      <c r="D1899" s="23"/>
      <c r="E1899" s="35"/>
      <c r="F1899" s="23"/>
      <c r="G1899" s="23"/>
      <c r="H1899" s="23"/>
      <c r="I1899" s="23"/>
      <c r="J1899" s="23"/>
      <c r="K1899" s="23"/>
      <c r="L1899" s="23"/>
      <c r="M1899" s="149"/>
      <c r="N1899" s="24"/>
      <c r="O1899" s="24"/>
      <c r="P1899" s="24"/>
      <c r="Q1899" s="24"/>
      <c r="R1899" s="271"/>
      <c r="S1899" s="182" t="str">
        <f t="shared" ca="1" si="107"/>
        <v/>
      </c>
      <c r="T1899" s="272">
        <f t="shared" ca="1" si="108"/>
        <v>0</v>
      </c>
      <c r="U1899" s="184"/>
      <c r="V1899" s="277"/>
    </row>
    <row r="1900" spans="1:22" x14ac:dyDescent="0.3">
      <c r="A1900" s="55">
        <f t="shared" si="109"/>
        <v>1882</v>
      </c>
      <c r="B1900" s="23"/>
      <c r="C1900" s="23"/>
      <c r="D1900" s="23"/>
      <c r="E1900" s="35"/>
      <c r="F1900" s="23"/>
      <c r="G1900" s="23"/>
      <c r="H1900" s="23"/>
      <c r="I1900" s="23"/>
      <c r="J1900" s="23"/>
      <c r="K1900" s="23"/>
      <c r="L1900" s="23"/>
      <c r="M1900" s="149"/>
      <c r="N1900" s="24"/>
      <c r="O1900" s="24"/>
      <c r="P1900" s="24"/>
      <c r="Q1900" s="24"/>
      <c r="R1900" s="271"/>
      <c r="S1900" s="182" t="str">
        <f t="shared" ca="1" si="107"/>
        <v/>
      </c>
      <c r="T1900" s="272">
        <f t="shared" ca="1" si="108"/>
        <v>0</v>
      </c>
      <c r="U1900" s="184"/>
      <c r="V1900" s="277"/>
    </row>
    <row r="1901" spans="1:22" x14ac:dyDescent="0.3">
      <c r="A1901" s="55">
        <f t="shared" si="109"/>
        <v>1883</v>
      </c>
      <c r="B1901" s="23"/>
      <c r="C1901" s="23"/>
      <c r="D1901" s="23"/>
      <c r="E1901" s="35"/>
      <c r="F1901" s="23"/>
      <c r="G1901" s="23"/>
      <c r="H1901" s="23"/>
      <c r="I1901" s="23"/>
      <c r="J1901" s="23"/>
      <c r="K1901" s="23"/>
      <c r="L1901" s="23"/>
      <c r="M1901" s="149"/>
      <c r="N1901" s="24"/>
      <c r="O1901" s="24"/>
      <c r="P1901" s="24"/>
      <c r="Q1901" s="24"/>
      <c r="R1901" s="271"/>
      <c r="S1901" s="182" t="str">
        <f t="shared" ca="1" si="107"/>
        <v/>
      </c>
      <c r="T1901" s="272">
        <f t="shared" ca="1" si="108"/>
        <v>0</v>
      </c>
      <c r="U1901" s="184"/>
      <c r="V1901" s="277"/>
    </row>
    <row r="1902" spans="1:22" x14ac:dyDescent="0.3">
      <c r="A1902" s="55">
        <f t="shared" si="109"/>
        <v>1884</v>
      </c>
      <c r="B1902" s="23"/>
      <c r="C1902" s="23"/>
      <c r="D1902" s="23"/>
      <c r="E1902" s="35"/>
      <c r="F1902" s="23"/>
      <c r="G1902" s="23"/>
      <c r="H1902" s="23"/>
      <c r="I1902" s="23"/>
      <c r="J1902" s="23"/>
      <c r="K1902" s="23"/>
      <c r="L1902" s="23"/>
      <c r="M1902" s="149"/>
      <c r="N1902" s="24"/>
      <c r="O1902" s="24"/>
      <c r="P1902" s="24"/>
      <c r="Q1902" s="24"/>
      <c r="R1902" s="271"/>
      <c r="S1902" s="182" t="str">
        <f t="shared" ca="1" si="107"/>
        <v/>
      </c>
      <c r="T1902" s="272">
        <f t="shared" ca="1" si="108"/>
        <v>0</v>
      </c>
      <c r="U1902" s="184"/>
      <c r="V1902" s="277"/>
    </row>
    <row r="1903" spans="1:22" x14ac:dyDescent="0.3">
      <c r="A1903" s="55">
        <f t="shared" si="109"/>
        <v>1885</v>
      </c>
      <c r="B1903" s="23"/>
      <c r="C1903" s="23"/>
      <c r="D1903" s="23"/>
      <c r="E1903" s="35"/>
      <c r="F1903" s="23"/>
      <c r="G1903" s="23"/>
      <c r="H1903" s="23"/>
      <c r="I1903" s="23"/>
      <c r="J1903" s="23"/>
      <c r="K1903" s="23"/>
      <c r="L1903" s="23"/>
      <c r="M1903" s="149"/>
      <c r="N1903" s="24"/>
      <c r="O1903" s="24"/>
      <c r="P1903" s="24"/>
      <c r="Q1903" s="24"/>
      <c r="R1903" s="271"/>
      <c r="S1903" s="182" t="str">
        <f t="shared" ca="1" si="107"/>
        <v/>
      </c>
      <c r="T1903" s="272">
        <f t="shared" ca="1" si="108"/>
        <v>0</v>
      </c>
      <c r="U1903" s="184"/>
      <c r="V1903" s="277"/>
    </row>
    <row r="1904" spans="1:22" x14ac:dyDescent="0.3">
      <c r="A1904" s="55">
        <f t="shared" si="109"/>
        <v>1886</v>
      </c>
      <c r="B1904" s="23"/>
      <c r="C1904" s="23"/>
      <c r="D1904" s="23"/>
      <c r="E1904" s="35"/>
      <c r="F1904" s="23"/>
      <c r="G1904" s="23"/>
      <c r="H1904" s="23"/>
      <c r="I1904" s="23"/>
      <c r="J1904" s="23"/>
      <c r="K1904" s="23"/>
      <c r="L1904" s="23"/>
      <c r="M1904" s="149"/>
      <c r="N1904" s="24"/>
      <c r="O1904" s="24"/>
      <c r="P1904" s="24"/>
      <c r="Q1904" s="24"/>
      <c r="R1904" s="271"/>
      <c r="S1904" s="182" t="str">
        <f t="shared" ca="1" si="107"/>
        <v/>
      </c>
      <c r="T1904" s="272">
        <f t="shared" ca="1" si="108"/>
        <v>0</v>
      </c>
      <c r="U1904" s="184"/>
      <c r="V1904" s="277"/>
    </row>
    <row r="1905" spans="1:22" x14ac:dyDescent="0.3">
      <c r="A1905" s="55">
        <f t="shared" si="109"/>
        <v>1887</v>
      </c>
      <c r="B1905" s="23"/>
      <c r="C1905" s="23"/>
      <c r="D1905" s="23"/>
      <c r="E1905" s="35"/>
      <c r="F1905" s="23"/>
      <c r="G1905" s="23"/>
      <c r="H1905" s="23"/>
      <c r="I1905" s="23"/>
      <c r="J1905" s="23"/>
      <c r="K1905" s="23"/>
      <c r="L1905" s="23"/>
      <c r="M1905" s="149"/>
      <c r="N1905" s="24"/>
      <c r="O1905" s="24"/>
      <c r="P1905" s="24"/>
      <c r="Q1905" s="24"/>
      <c r="R1905" s="271"/>
      <c r="S1905" s="182" t="str">
        <f t="shared" ca="1" si="107"/>
        <v/>
      </c>
      <c r="T1905" s="272">
        <f t="shared" ca="1" si="108"/>
        <v>0</v>
      </c>
      <c r="U1905" s="184"/>
      <c r="V1905" s="277"/>
    </row>
    <row r="1906" spans="1:22" x14ac:dyDescent="0.3">
      <c r="A1906" s="55">
        <f t="shared" si="109"/>
        <v>1888</v>
      </c>
      <c r="B1906" s="23"/>
      <c r="C1906" s="23"/>
      <c r="D1906" s="23"/>
      <c r="E1906" s="35"/>
      <c r="F1906" s="23"/>
      <c r="G1906" s="23"/>
      <c r="H1906" s="23"/>
      <c r="I1906" s="23"/>
      <c r="J1906" s="23"/>
      <c r="K1906" s="23"/>
      <c r="L1906" s="23"/>
      <c r="M1906" s="149"/>
      <c r="N1906" s="24"/>
      <c r="O1906" s="24"/>
      <c r="P1906" s="24"/>
      <c r="Q1906" s="24"/>
      <c r="R1906" s="271"/>
      <c r="S1906" s="182" t="str">
        <f t="shared" ca="1" si="107"/>
        <v/>
      </c>
      <c r="T1906" s="272">
        <f t="shared" ca="1" si="108"/>
        <v>0</v>
      </c>
      <c r="U1906" s="184"/>
      <c r="V1906" s="277"/>
    </row>
    <row r="1907" spans="1:22" x14ac:dyDescent="0.3">
      <c r="A1907" s="55">
        <f t="shared" si="109"/>
        <v>1889</v>
      </c>
      <c r="B1907" s="23"/>
      <c r="C1907" s="23"/>
      <c r="D1907" s="23"/>
      <c r="E1907" s="35"/>
      <c r="F1907" s="23"/>
      <c r="G1907" s="23"/>
      <c r="H1907" s="23"/>
      <c r="I1907" s="23"/>
      <c r="J1907" s="23"/>
      <c r="K1907" s="23"/>
      <c r="L1907" s="23"/>
      <c r="M1907" s="149"/>
      <c r="N1907" s="24"/>
      <c r="O1907" s="24"/>
      <c r="P1907" s="24"/>
      <c r="Q1907" s="24"/>
      <c r="R1907" s="271"/>
      <c r="S1907" s="182" t="str">
        <f t="shared" ca="1" si="107"/>
        <v/>
      </c>
      <c r="T1907" s="272">
        <f t="shared" ca="1" si="108"/>
        <v>0</v>
      </c>
      <c r="U1907" s="184"/>
      <c r="V1907" s="277"/>
    </row>
    <row r="1908" spans="1:22" x14ac:dyDescent="0.3">
      <c r="A1908" s="55">
        <f t="shared" si="109"/>
        <v>1890</v>
      </c>
      <c r="B1908" s="23"/>
      <c r="C1908" s="23"/>
      <c r="D1908" s="23"/>
      <c r="E1908" s="35"/>
      <c r="F1908" s="23"/>
      <c r="G1908" s="23"/>
      <c r="H1908" s="23"/>
      <c r="I1908" s="23"/>
      <c r="J1908" s="23"/>
      <c r="K1908" s="23"/>
      <c r="L1908" s="23"/>
      <c r="M1908" s="149"/>
      <c r="N1908" s="24"/>
      <c r="O1908" s="24"/>
      <c r="P1908" s="24"/>
      <c r="Q1908" s="24"/>
      <c r="R1908" s="271"/>
      <c r="S1908" s="182" t="str">
        <f t="shared" ca="1" si="107"/>
        <v/>
      </c>
      <c r="T1908" s="272">
        <f t="shared" ca="1" si="108"/>
        <v>0</v>
      </c>
      <c r="U1908" s="184"/>
      <c r="V1908" s="277"/>
    </row>
    <row r="1909" spans="1:22" x14ac:dyDescent="0.3">
      <c r="A1909" s="55">
        <f t="shared" si="109"/>
        <v>1891</v>
      </c>
      <c r="B1909" s="23"/>
      <c r="C1909" s="23"/>
      <c r="D1909" s="23"/>
      <c r="E1909" s="35"/>
      <c r="F1909" s="23"/>
      <c r="G1909" s="23"/>
      <c r="H1909" s="23"/>
      <c r="I1909" s="23"/>
      <c r="J1909" s="23"/>
      <c r="K1909" s="23"/>
      <c r="L1909" s="23"/>
      <c r="M1909" s="149"/>
      <c r="N1909" s="24"/>
      <c r="O1909" s="24"/>
      <c r="P1909" s="24"/>
      <c r="Q1909" s="24"/>
      <c r="R1909" s="271"/>
      <c r="S1909" s="182" t="str">
        <f t="shared" ca="1" si="107"/>
        <v/>
      </c>
      <c r="T1909" s="272">
        <f t="shared" ca="1" si="108"/>
        <v>0</v>
      </c>
      <c r="U1909" s="184"/>
      <c r="V1909" s="277"/>
    </row>
    <row r="1910" spans="1:22" x14ac:dyDescent="0.3">
      <c r="A1910" s="55">
        <f t="shared" si="109"/>
        <v>1892</v>
      </c>
      <c r="B1910" s="23"/>
      <c r="C1910" s="23"/>
      <c r="D1910" s="23"/>
      <c r="E1910" s="35"/>
      <c r="F1910" s="23"/>
      <c r="G1910" s="23"/>
      <c r="H1910" s="23"/>
      <c r="I1910" s="23"/>
      <c r="J1910" s="23"/>
      <c r="K1910" s="23"/>
      <c r="L1910" s="23"/>
      <c r="M1910" s="149"/>
      <c r="N1910" s="24"/>
      <c r="O1910" s="24"/>
      <c r="P1910" s="24"/>
      <c r="Q1910" s="24"/>
      <c r="R1910" s="271"/>
      <c r="S1910" s="182" t="str">
        <f t="shared" ca="1" si="107"/>
        <v/>
      </c>
      <c r="T1910" s="272">
        <f t="shared" ca="1" si="108"/>
        <v>0</v>
      </c>
      <c r="U1910" s="184"/>
      <c r="V1910" s="277"/>
    </row>
    <row r="1911" spans="1:22" x14ac:dyDescent="0.3">
      <c r="A1911" s="55">
        <f t="shared" si="109"/>
        <v>1893</v>
      </c>
      <c r="B1911" s="23"/>
      <c r="C1911" s="23"/>
      <c r="D1911" s="23"/>
      <c r="E1911" s="35"/>
      <c r="F1911" s="23"/>
      <c r="G1911" s="23"/>
      <c r="H1911" s="23"/>
      <c r="I1911" s="23"/>
      <c r="J1911" s="23"/>
      <c r="K1911" s="23"/>
      <c r="L1911" s="23"/>
      <c r="M1911" s="149"/>
      <c r="N1911" s="24"/>
      <c r="O1911" s="24"/>
      <c r="P1911" s="24"/>
      <c r="Q1911" s="24"/>
      <c r="R1911" s="271"/>
      <c r="S1911" s="182" t="str">
        <f t="shared" ca="1" si="107"/>
        <v/>
      </c>
      <c r="T1911" s="272">
        <f t="shared" ca="1" si="108"/>
        <v>0</v>
      </c>
      <c r="U1911" s="184"/>
      <c r="V1911" s="277"/>
    </row>
    <row r="1912" spans="1:22" x14ac:dyDescent="0.3">
      <c r="A1912" s="55">
        <f t="shared" si="109"/>
        <v>1894</v>
      </c>
      <c r="B1912" s="23"/>
      <c r="C1912" s="23"/>
      <c r="D1912" s="23"/>
      <c r="E1912" s="35"/>
      <c r="F1912" s="23"/>
      <c r="G1912" s="23"/>
      <c r="H1912" s="23"/>
      <c r="I1912" s="23"/>
      <c r="J1912" s="23"/>
      <c r="K1912" s="23"/>
      <c r="L1912" s="23"/>
      <c r="M1912" s="149"/>
      <c r="N1912" s="24"/>
      <c r="O1912" s="24"/>
      <c r="P1912" s="24"/>
      <c r="Q1912" s="24"/>
      <c r="R1912" s="271"/>
      <c r="S1912" s="182" t="str">
        <f t="shared" ca="1" si="107"/>
        <v/>
      </c>
      <c r="T1912" s="272">
        <f t="shared" ca="1" si="108"/>
        <v>0</v>
      </c>
      <c r="U1912" s="184"/>
      <c r="V1912" s="277"/>
    </row>
    <row r="1913" spans="1:22" x14ac:dyDescent="0.3">
      <c r="A1913" s="55">
        <f t="shared" si="109"/>
        <v>1895</v>
      </c>
      <c r="B1913" s="23"/>
      <c r="C1913" s="23"/>
      <c r="D1913" s="23"/>
      <c r="E1913" s="35"/>
      <c r="F1913" s="23"/>
      <c r="G1913" s="23"/>
      <c r="H1913" s="23"/>
      <c r="I1913" s="23"/>
      <c r="J1913" s="23"/>
      <c r="K1913" s="23"/>
      <c r="L1913" s="23"/>
      <c r="M1913" s="149"/>
      <c r="N1913" s="24"/>
      <c r="O1913" s="24"/>
      <c r="P1913" s="24"/>
      <c r="Q1913" s="24"/>
      <c r="R1913" s="271"/>
      <c r="S1913" s="182" t="str">
        <f t="shared" ca="1" si="107"/>
        <v/>
      </c>
      <c r="T1913" s="272">
        <f t="shared" ca="1" si="108"/>
        <v>0</v>
      </c>
      <c r="U1913" s="184"/>
      <c r="V1913" s="277"/>
    </row>
    <row r="1914" spans="1:22" x14ac:dyDescent="0.3">
      <c r="A1914" s="55">
        <f t="shared" si="109"/>
        <v>1896</v>
      </c>
      <c r="B1914" s="23"/>
      <c r="C1914" s="23"/>
      <c r="D1914" s="23"/>
      <c r="E1914" s="35"/>
      <c r="F1914" s="23"/>
      <c r="G1914" s="23"/>
      <c r="H1914" s="23"/>
      <c r="I1914" s="23"/>
      <c r="J1914" s="23"/>
      <c r="K1914" s="23"/>
      <c r="L1914" s="23"/>
      <c r="M1914" s="149"/>
      <c r="N1914" s="24"/>
      <c r="O1914" s="24"/>
      <c r="P1914" s="24"/>
      <c r="Q1914" s="24"/>
      <c r="R1914" s="271"/>
      <c r="S1914" s="182" t="str">
        <f t="shared" ca="1" si="107"/>
        <v/>
      </c>
      <c r="T1914" s="272">
        <f t="shared" ca="1" si="108"/>
        <v>0</v>
      </c>
      <c r="U1914" s="184"/>
      <c r="V1914" s="277"/>
    </row>
    <row r="1915" spans="1:22" x14ac:dyDescent="0.3">
      <c r="A1915" s="55">
        <f t="shared" si="109"/>
        <v>1897</v>
      </c>
      <c r="B1915" s="23"/>
      <c r="C1915" s="23"/>
      <c r="D1915" s="23"/>
      <c r="E1915" s="35"/>
      <c r="F1915" s="23"/>
      <c r="G1915" s="23"/>
      <c r="H1915" s="23"/>
      <c r="I1915" s="23"/>
      <c r="J1915" s="23"/>
      <c r="K1915" s="23"/>
      <c r="L1915" s="23"/>
      <c r="M1915" s="149"/>
      <c r="N1915" s="24"/>
      <c r="O1915" s="24"/>
      <c r="P1915" s="24"/>
      <c r="Q1915" s="24"/>
      <c r="R1915" s="271"/>
      <c r="S1915" s="182" t="str">
        <f t="shared" ca="1" si="107"/>
        <v/>
      </c>
      <c r="T1915" s="272">
        <f t="shared" ca="1" si="108"/>
        <v>0</v>
      </c>
      <c r="U1915" s="184"/>
      <c r="V1915" s="277"/>
    </row>
    <row r="1916" spans="1:22" x14ac:dyDescent="0.3">
      <c r="A1916" s="55">
        <f t="shared" si="109"/>
        <v>1898</v>
      </c>
      <c r="B1916" s="23"/>
      <c r="C1916" s="23"/>
      <c r="D1916" s="23"/>
      <c r="E1916" s="35"/>
      <c r="F1916" s="23"/>
      <c r="G1916" s="23"/>
      <c r="H1916" s="23"/>
      <c r="I1916" s="23"/>
      <c r="J1916" s="23"/>
      <c r="K1916" s="23"/>
      <c r="L1916" s="23"/>
      <c r="M1916" s="149"/>
      <c r="N1916" s="24"/>
      <c r="O1916" s="24"/>
      <c r="P1916" s="24"/>
      <c r="Q1916" s="24"/>
      <c r="R1916" s="271"/>
      <c r="S1916" s="182" t="str">
        <f t="shared" ca="1" si="107"/>
        <v/>
      </c>
      <c r="T1916" s="272">
        <f t="shared" ca="1" si="108"/>
        <v>0</v>
      </c>
      <c r="U1916" s="184"/>
      <c r="V1916" s="277"/>
    </row>
    <row r="1917" spans="1:22" x14ac:dyDescent="0.3">
      <c r="A1917" s="55">
        <f t="shared" si="109"/>
        <v>1899</v>
      </c>
      <c r="B1917" s="23"/>
      <c r="C1917" s="23"/>
      <c r="D1917" s="23"/>
      <c r="E1917" s="35"/>
      <c r="F1917" s="23"/>
      <c r="G1917" s="23"/>
      <c r="H1917" s="23"/>
      <c r="I1917" s="23"/>
      <c r="J1917" s="23"/>
      <c r="K1917" s="23"/>
      <c r="L1917" s="23"/>
      <c r="M1917" s="149"/>
      <c r="N1917" s="24"/>
      <c r="O1917" s="24"/>
      <c r="P1917" s="24"/>
      <c r="Q1917" s="24"/>
      <c r="R1917" s="271"/>
      <c r="S1917" s="182" t="str">
        <f t="shared" ca="1" si="107"/>
        <v/>
      </c>
      <c r="T1917" s="272">
        <f t="shared" ca="1" si="108"/>
        <v>0</v>
      </c>
      <c r="U1917" s="184"/>
      <c r="V1917" s="277"/>
    </row>
    <row r="1918" spans="1:22" x14ac:dyDescent="0.3">
      <c r="A1918" s="55">
        <f t="shared" si="109"/>
        <v>1900</v>
      </c>
      <c r="B1918" s="23"/>
      <c r="C1918" s="23"/>
      <c r="D1918" s="23"/>
      <c r="E1918" s="35"/>
      <c r="F1918" s="23"/>
      <c r="G1918" s="23"/>
      <c r="H1918" s="23"/>
      <c r="I1918" s="23"/>
      <c r="J1918" s="23"/>
      <c r="K1918" s="23"/>
      <c r="L1918" s="23"/>
      <c r="M1918" s="149"/>
      <c r="N1918" s="24"/>
      <c r="O1918" s="24"/>
      <c r="P1918" s="24"/>
      <c r="Q1918" s="24"/>
      <c r="R1918" s="271"/>
      <c r="S1918" s="182" t="str">
        <f t="shared" ca="1" si="107"/>
        <v/>
      </c>
      <c r="T1918" s="272">
        <f t="shared" ca="1" si="108"/>
        <v>0</v>
      </c>
      <c r="U1918" s="184"/>
      <c r="V1918" s="277"/>
    </row>
    <row r="1919" spans="1:22" x14ac:dyDescent="0.3">
      <c r="A1919" s="55">
        <f t="shared" si="109"/>
        <v>1901</v>
      </c>
      <c r="B1919" s="23"/>
      <c r="C1919" s="23"/>
      <c r="D1919" s="23"/>
      <c r="E1919" s="35"/>
      <c r="F1919" s="23"/>
      <c r="G1919" s="23"/>
      <c r="H1919" s="23"/>
      <c r="I1919" s="23"/>
      <c r="J1919" s="23"/>
      <c r="K1919" s="23"/>
      <c r="L1919" s="23"/>
      <c r="M1919" s="149"/>
      <c r="N1919" s="24"/>
      <c r="O1919" s="24"/>
      <c r="P1919" s="24"/>
      <c r="Q1919" s="24"/>
      <c r="R1919" s="271"/>
      <c r="S1919" s="182" t="str">
        <f t="shared" ca="1" si="107"/>
        <v/>
      </c>
      <c r="T1919" s="272">
        <f t="shared" ca="1" si="108"/>
        <v>0</v>
      </c>
      <c r="U1919" s="184"/>
      <c r="V1919" s="277"/>
    </row>
    <row r="1920" spans="1:22" x14ac:dyDescent="0.3">
      <c r="A1920" s="55">
        <f t="shared" si="109"/>
        <v>1902</v>
      </c>
      <c r="B1920" s="23"/>
      <c r="C1920" s="23"/>
      <c r="D1920" s="23"/>
      <c r="E1920" s="35"/>
      <c r="F1920" s="23"/>
      <c r="G1920" s="23"/>
      <c r="H1920" s="23"/>
      <c r="I1920" s="23"/>
      <c r="J1920" s="23"/>
      <c r="K1920" s="23"/>
      <c r="L1920" s="23"/>
      <c r="M1920" s="149"/>
      <c r="N1920" s="24"/>
      <c r="O1920" s="24"/>
      <c r="P1920" s="24"/>
      <c r="Q1920" s="24"/>
      <c r="R1920" s="271"/>
      <c r="S1920" s="182" t="str">
        <f t="shared" ca="1" si="107"/>
        <v/>
      </c>
      <c r="T1920" s="272">
        <f t="shared" ca="1" si="108"/>
        <v>0</v>
      </c>
      <c r="U1920" s="184"/>
      <c r="V1920" s="277"/>
    </row>
    <row r="1921" spans="1:22" x14ac:dyDescent="0.3">
      <c r="A1921" s="55">
        <f t="shared" si="109"/>
        <v>1903</v>
      </c>
      <c r="B1921" s="23"/>
      <c r="C1921" s="23"/>
      <c r="D1921" s="23"/>
      <c r="E1921" s="35"/>
      <c r="F1921" s="23"/>
      <c r="G1921" s="23"/>
      <c r="H1921" s="23"/>
      <c r="I1921" s="23"/>
      <c r="J1921" s="23"/>
      <c r="K1921" s="23"/>
      <c r="L1921" s="23"/>
      <c r="M1921" s="149"/>
      <c r="N1921" s="24"/>
      <c r="O1921" s="24"/>
      <c r="P1921" s="24"/>
      <c r="Q1921" s="24"/>
      <c r="R1921" s="271"/>
      <c r="S1921" s="182" t="str">
        <f t="shared" ca="1" si="107"/>
        <v/>
      </c>
      <c r="T1921" s="272">
        <f t="shared" ca="1" si="108"/>
        <v>0</v>
      </c>
      <c r="U1921" s="184"/>
      <c r="V1921" s="277"/>
    </row>
    <row r="1922" spans="1:22" x14ac:dyDescent="0.3">
      <c r="A1922" s="55">
        <f t="shared" si="109"/>
        <v>1904</v>
      </c>
      <c r="B1922" s="23"/>
      <c r="C1922" s="23"/>
      <c r="D1922" s="23"/>
      <c r="E1922" s="35"/>
      <c r="F1922" s="23"/>
      <c r="G1922" s="23"/>
      <c r="H1922" s="23"/>
      <c r="I1922" s="23"/>
      <c r="J1922" s="23"/>
      <c r="K1922" s="23"/>
      <c r="L1922" s="23"/>
      <c r="M1922" s="149"/>
      <c r="N1922" s="24"/>
      <c r="O1922" s="24"/>
      <c r="P1922" s="24"/>
      <c r="Q1922" s="24"/>
      <c r="R1922" s="271"/>
      <c r="S1922" s="182" t="str">
        <f t="shared" ca="1" si="107"/>
        <v/>
      </c>
      <c r="T1922" s="272">
        <f t="shared" ca="1" si="108"/>
        <v>0</v>
      </c>
      <c r="U1922" s="184"/>
      <c r="V1922" s="277"/>
    </row>
    <row r="1923" spans="1:22" x14ac:dyDescent="0.3">
      <c r="A1923" s="55">
        <f t="shared" si="109"/>
        <v>1905</v>
      </c>
      <c r="B1923" s="23"/>
      <c r="C1923" s="23"/>
      <c r="D1923" s="23"/>
      <c r="E1923" s="35"/>
      <c r="F1923" s="23"/>
      <c r="G1923" s="23"/>
      <c r="H1923" s="23"/>
      <c r="I1923" s="23"/>
      <c r="J1923" s="23"/>
      <c r="K1923" s="23"/>
      <c r="L1923" s="23"/>
      <c r="M1923" s="149"/>
      <c r="N1923" s="24"/>
      <c r="O1923" s="24"/>
      <c r="P1923" s="24"/>
      <c r="Q1923" s="24"/>
      <c r="R1923" s="271"/>
      <c r="S1923" s="182" t="str">
        <f t="shared" ca="1" si="107"/>
        <v/>
      </c>
      <c r="T1923" s="272">
        <f t="shared" ca="1" si="108"/>
        <v>0</v>
      </c>
      <c r="U1923" s="184"/>
      <c r="V1923" s="277"/>
    </row>
    <row r="1924" spans="1:22" x14ac:dyDescent="0.3">
      <c r="A1924" s="55">
        <f t="shared" si="109"/>
        <v>1906</v>
      </c>
      <c r="B1924" s="23"/>
      <c r="C1924" s="23"/>
      <c r="D1924" s="23"/>
      <c r="E1924" s="35"/>
      <c r="F1924" s="23"/>
      <c r="G1924" s="23"/>
      <c r="H1924" s="23"/>
      <c r="I1924" s="23"/>
      <c r="J1924" s="23"/>
      <c r="K1924" s="23"/>
      <c r="L1924" s="23"/>
      <c r="M1924" s="149"/>
      <c r="N1924" s="24"/>
      <c r="O1924" s="24"/>
      <c r="P1924" s="24"/>
      <c r="Q1924" s="24"/>
      <c r="R1924" s="271"/>
      <c r="S1924" s="182" t="str">
        <f t="shared" ca="1" si="107"/>
        <v/>
      </c>
      <c r="T1924" s="272">
        <f t="shared" ca="1" si="108"/>
        <v>0</v>
      </c>
      <c r="U1924" s="184"/>
      <c r="V1924" s="277"/>
    </row>
    <row r="1925" spans="1:22" x14ac:dyDescent="0.3">
      <c r="A1925" s="55">
        <f t="shared" si="109"/>
        <v>1907</v>
      </c>
      <c r="B1925" s="23"/>
      <c r="C1925" s="23"/>
      <c r="D1925" s="23"/>
      <c r="E1925" s="35"/>
      <c r="F1925" s="23"/>
      <c r="G1925" s="23"/>
      <c r="H1925" s="23"/>
      <c r="I1925" s="23"/>
      <c r="J1925" s="23"/>
      <c r="K1925" s="23"/>
      <c r="L1925" s="23"/>
      <c r="M1925" s="149"/>
      <c r="N1925" s="24"/>
      <c r="O1925" s="24"/>
      <c r="P1925" s="24"/>
      <c r="Q1925" s="24"/>
      <c r="R1925" s="271"/>
      <c r="S1925" s="182" t="str">
        <f t="shared" ca="1" si="107"/>
        <v/>
      </c>
      <c r="T1925" s="272">
        <f t="shared" ca="1" si="108"/>
        <v>0</v>
      </c>
      <c r="U1925" s="184"/>
      <c r="V1925" s="277"/>
    </row>
    <row r="1926" spans="1:22" x14ac:dyDescent="0.3">
      <c r="A1926" s="55">
        <f t="shared" si="109"/>
        <v>1908</v>
      </c>
      <c r="B1926" s="23"/>
      <c r="C1926" s="23"/>
      <c r="D1926" s="23"/>
      <c r="E1926" s="35"/>
      <c r="F1926" s="23"/>
      <c r="G1926" s="23"/>
      <c r="H1926" s="23"/>
      <c r="I1926" s="23"/>
      <c r="J1926" s="23"/>
      <c r="K1926" s="23"/>
      <c r="L1926" s="23"/>
      <c r="M1926" s="149"/>
      <c r="N1926" s="24"/>
      <c r="O1926" s="24"/>
      <c r="P1926" s="24"/>
      <c r="Q1926" s="24"/>
      <c r="R1926" s="271"/>
      <c r="S1926" s="182" t="str">
        <f t="shared" ca="1" si="107"/>
        <v/>
      </c>
      <c r="T1926" s="272">
        <f t="shared" ca="1" si="108"/>
        <v>0</v>
      </c>
      <c r="U1926" s="184"/>
      <c r="V1926" s="277"/>
    </row>
    <row r="1927" spans="1:22" x14ac:dyDescent="0.3">
      <c r="A1927" s="55">
        <f t="shared" si="109"/>
        <v>1909</v>
      </c>
      <c r="B1927" s="23"/>
      <c r="C1927" s="23"/>
      <c r="D1927" s="23"/>
      <c r="E1927" s="35"/>
      <c r="F1927" s="23"/>
      <c r="G1927" s="23"/>
      <c r="H1927" s="23"/>
      <c r="I1927" s="23"/>
      <c r="J1927" s="23"/>
      <c r="K1927" s="23"/>
      <c r="L1927" s="23"/>
      <c r="M1927" s="149"/>
      <c r="N1927" s="24"/>
      <c r="O1927" s="24"/>
      <c r="P1927" s="24"/>
      <c r="Q1927" s="24"/>
      <c r="R1927" s="271"/>
      <c r="S1927" s="182" t="str">
        <f t="shared" ca="1" si="107"/>
        <v/>
      </c>
      <c r="T1927" s="272">
        <f t="shared" ca="1" si="108"/>
        <v>0</v>
      </c>
      <c r="U1927" s="184"/>
      <c r="V1927" s="277"/>
    </row>
    <row r="1928" spans="1:22" x14ac:dyDescent="0.3">
      <c r="A1928" s="55">
        <f t="shared" si="109"/>
        <v>1910</v>
      </c>
      <c r="B1928" s="23"/>
      <c r="C1928" s="23"/>
      <c r="D1928" s="23"/>
      <c r="E1928" s="35"/>
      <c r="F1928" s="23"/>
      <c r="G1928" s="23"/>
      <c r="H1928" s="23"/>
      <c r="I1928" s="23"/>
      <c r="J1928" s="23"/>
      <c r="K1928" s="23"/>
      <c r="L1928" s="23"/>
      <c r="M1928" s="149"/>
      <c r="N1928" s="24"/>
      <c r="O1928" s="24"/>
      <c r="P1928" s="24"/>
      <c r="Q1928" s="24"/>
      <c r="R1928" s="271"/>
      <c r="S1928" s="182" t="str">
        <f t="shared" ca="1" si="107"/>
        <v/>
      </c>
      <c r="T1928" s="272">
        <f t="shared" ca="1" si="108"/>
        <v>0</v>
      </c>
      <c r="U1928" s="184"/>
      <c r="V1928" s="277"/>
    </row>
    <row r="1929" spans="1:22" x14ac:dyDescent="0.3">
      <c r="A1929" s="55">
        <f t="shared" si="109"/>
        <v>1911</v>
      </c>
      <c r="B1929" s="23"/>
      <c r="C1929" s="23"/>
      <c r="D1929" s="23"/>
      <c r="E1929" s="35"/>
      <c r="F1929" s="23"/>
      <c r="G1929" s="23"/>
      <c r="H1929" s="23"/>
      <c r="I1929" s="23"/>
      <c r="J1929" s="23"/>
      <c r="K1929" s="23"/>
      <c r="L1929" s="23"/>
      <c r="M1929" s="149"/>
      <c r="N1929" s="24"/>
      <c r="O1929" s="24"/>
      <c r="P1929" s="24"/>
      <c r="Q1929" s="24"/>
      <c r="R1929" s="271"/>
      <c r="S1929" s="182" t="str">
        <f t="shared" ca="1" si="107"/>
        <v/>
      </c>
      <c r="T1929" s="272">
        <f t="shared" ca="1" si="108"/>
        <v>0</v>
      </c>
      <c r="U1929" s="184"/>
      <c r="V1929" s="277"/>
    </row>
    <row r="1930" spans="1:22" x14ac:dyDescent="0.3">
      <c r="A1930" s="55">
        <f t="shared" si="109"/>
        <v>1912</v>
      </c>
      <c r="B1930" s="23"/>
      <c r="C1930" s="23"/>
      <c r="D1930" s="23"/>
      <c r="E1930" s="35"/>
      <c r="F1930" s="23"/>
      <c r="G1930" s="23"/>
      <c r="H1930" s="23"/>
      <c r="I1930" s="23"/>
      <c r="J1930" s="23"/>
      <c r="K1930" s="23"/>
      <c r="L1930" s="23"/>
      <c r="M1930" s="149"/>
      <c r="N1930" s="24"/>
      <c r="O1930" s="24"/>
      <c r="P1930" s="24"/>
      <c r="Q1930" s="24"/>
      <c r="R1930" s="271"/>
      <c r="S1930" s="182" t="str">
        <f t="shared" ca="1" si="107"/>
        <v/>
      </c>
      <c r="T1930" s="272">
        <f t="shared" ca="1" si="108"/>
        <v>0</v>
      </c>
      <c r="U1930" s="184"/>
      <c r="V1930" s="277"/>
    </row>
    <row r="1931" spans="1:22" x14ac:dyDescent="0.3">
      <c r="A1931" s="55">
        <f t="shared" si="109"/>
        <v>1913</v>
      </c>
      <c r="B1931" s="23"/>
      <c r="C1931" s="23"/>
      <c r="D1931" s="23"/>
      <c r="E1931" s="35"/>
      <c r="F1931" s="23"/>
      <c r="G1931" s="23"/>
      <c r="H1931" s="23"/>
      <c r="I1931" s="23"/>
      <c r="J1931" s="23"/>
      <c r="K1931" s="23"/>
      <c r="L1931" s="23"/>
      <c r="M1931" s="149"/>
      <c r="N1931" s="24"/>
      <c r="O1931" s="24"/>
      <c r="P1931" s="24"/>
      <c r="Q1931" s="24"/>
      <c r="R1931" s="271"/>
      <c r="S1931" s="182" t="str">
        <f t="shared" ca="1" si="107"/>
        <v/>
      </c>
      <c r="T1931" s="272">
        <f t="shared" ca="1" si="108"/>
        <v>0</v>
      </c>
      <c r="U1931" s="184"/>
      <c r="V1931" s="277"/>
    </row>
    <row r="1932" spans="1:22" x14ac:dyDescent="0.3">
      <c r="A1932" s="55">
        <f t="shared" si="109"/>
        <v>1914</v>
      </c>
      <c r="B1932" s="23"/>
      <c r="C1932" s="23"/>
      <c r="D1932" s="23"/>
      <c r="E1932" s="35"/>
      <c r="F1932" s="23"/>
      <c r="G1932" s="23"/>
      <c r="H1932" s="23"/>
      <c r="I1932" s="23"/>
      <c r="J1932" s="23"/>
      <c r="K1932" s="23"/>
      <c r="L1932" s="23"/>
      <c r="M1932" s="149"/>
      <c r="N1932" s="24"/>
      <c r="O1932" s="24"/>
      <c r="P1932" s="24"/>
      <c r="Q1932" s="24"/>
      <c r="R1932" s="271"/>
      <c r="S1932" s="182" t="str">
        <f t="shared" ca="1" si="107"/>
        <v/>
      </c>
      <c r="T1932" s="272">
        <f t="shared" ca="1" si="108"/>
        <v>0</v>
      </c>
      <c r="U1932" s="184"/>
      <c r="V1932" s="277"/>
    </row>
    <row r="1933" spans="1:22" x14ac:dyDescent="0.3">
      <c r="A1933" s="55">
        <f t="shared" si="109"/>
        <v>1915</v>
      </c>
      <c r="B1933" s="23"/>
      <c r="C1933" s="23"/>
      <c r="D1933" s="23"/>
      <c r="E1933" s="35"/>
      <c r="F1933" s="23"/>
      <c r="G1933" s="23"/>
      <c r="H1933" s="23"/>
      <c r="I1933" s="23"/>
      <c r="J1933" s="23"/>
      <c r="K1933" s="23"/>
      <c r="L1933" s="23"/>
      <c r="M1933" s="149"/>
      <c r="N1933" s="24"/>
      <c r="O1933" s="24"/>
      <c r="P1933" s="24"/>
      <c r="Q1933" s="24"/>
      <c r="R1933" s="271"/>
      <c r="S1933" s="182" t="str">
        <f t="shared" ca="1" si="107"/>
        <v/>
      </c>
      <c r="T1933" s="272">
        <f t="shared" ca="1" si="108"/>
        <v>0</v>
      </c>
      <c r="U1933" s="184"/>
      <c r="V1933" s="277"/>
    </row>
    <row r="1934" spans="1:22" x14ac:dyDescent="0.3">
      <c r="A1934" s="55">
        <f t="shared" si="109"/>
        <v>1916</v>
      </c>
      <c r="B1934" s="23"/>
      <c r="C1934" s="23"/>
      <c r="D1934" s="23"/>
      <c r="E1934" s="35"/>
      <c r="F1934" s="23"/>
      <c r="G1934" s="23"/>
      <c r="H1934" s="23"/>
      <c r="I1934" s="23"/>
      <c r="J1934" s="23"/>
      <c r="K1934" s="23"/>
      <c r="L1934" s="23"/>
      <c r="M1934" s="149"/>
      <c r="N1934" s="24"/>
      <c r="O1934" s="24"/>
      <c r="P1934" s="24"/>
      <c r="Q1934" s="24"/>
      <c r="R1934" s="271"/>
      <c r="S1934" s="182" t="str">
        <f t="shared" ca="1" si="107"/>
        <v/>
      </c>
      <c r="T1934" s="272">
        <f t="shared" ca="1" si="108"/>
        <v>0</v>
      </c>
      <c r="U1934" s="184"/>
      <c r="V1934" s="277"/>
    </row>
    <row r="1935" spans="1:22" x14ac:dyDescent="0.3">
      <c r="A1935" s="55">
        <f t="shared" si="109"/>
        <v>1917</v>
      </c>
      <c r="B1935" s="23"/>
      <c r="C1935" s="23"/>
      <c r="D1935" s="23"/>
      <c r="E1935" s="35"/>
      <c r="F1935" s="23"/>
      <c r="G1935" s="23"/>
      <c r="H1935" s="23"/>
      <c r="I1935" s="23"/>
      <c r="J1935" s="23"/>
      <c r="K1935" s="23"/>
      <c r="L1935" s="23"/>
      <c r="M1935" s="149"/>
      <c r="N1935" s="24"/>
      <c r="O1935" s="24"/>
      <c r="P1935" s="24"/>
      <c r="Q1935" s="24"/>
      <c r="R1935" s="271"/>
      <c r="S1935" s="182" t="str">
        <f t="shared" ca="1" si="107"/>
        <v/>
      </c>
      <c r="T1935" s="272">
        <f t="shared" ca="1" si="108"/>
        <v>0</v>
      </c>
      <c r="U1935" s="184"/>
      <c r="V1935" s="277"/>
    </row>
    <row r="1936" spans="1:22" x14ac:dyDescent="0.3">
      <c r="A1936" s="55">
        <f t="shared" si="109"/>
        <v>1918</v>
      </c>
      <c r="B1936" s="23"/>
      <c r="C1936" s="23"/>
      <c r="D1936" s="23"/>
      <c r="E1936" s="35"/>
      <c r="F1936" s="23"/>
      <c r="G1936" s="23"/>
      <c r="H1936" s="23"/>
      <c r="I1936" s="23"/>
      <c r="J1936" s="23"/>
      <c r="K1936" s="23"/>
      <c r="L1936" s="23"/>
      <c r="M1936" s="149"/>
      <c r="N1936" s="24"/>
      <c r="O1936" s="24"/>
      <c r="P1936" s="24"/>
      <c r="Q1936" s="24"/>
      <c r="R1936" s="271"/>
      <c r="S1936" s="182" t="str">
        <f t="shared" ca="1" si="107"/>
        <v/>
      </c>
      <c r="T1936" s="272">
        <f t="shared" ca="1" si="108"/>
        <v>0</v>
      </c>
      <c r="U1936" s="184"/>
      <c r="V1936" s="277"/>
    </row>
    <row r="1937" spans="1:22" x14ac:dyDescent="0.3">
      <c r="A1937" s="55">
        <f t="shared" si="109"/>
        <v>1919</v>
      </c>
      <c r="B1937" s="23"/>
      <c r="C1937" s="23"/>
      <c r="D1937" s="23"/>
      <c r="E1937" s="35"/>
      <c r="F1937" s="23"/>
      <c r="G1937" s="23"/>
      <c r="H1937" s="23"/>
      <c r="I1937" s="23"/>
      <c r="J1937" s="23"/>
      <c r="K1937" s="23"/>
      <c r="L1937" s="23"/>
      <c r="M1937" s="149"/>
      <c r="N1937" s="24"/>
      <c r="O1937" s="24"/>
      <c r="P1937" s="24"/>
      <c r="Q1937" s="24"/>
      <c r="R1937" s="271"/>
      <c r="S1937" s="182" t="str">
        <f t="shared" ca="1" si="107"/>
        <v/>
      </c>
      <c r="T1937" s="272">
        <f t="shared" ca="1" si="108"/>
        <v>0</v>
      </c>
      <c r="U1937" s="184"/>
      <c r="V1937" s="277"/>
    </row>
    <row r="1938" spans="1:22" x14ac:dyDescent="0.3">
      <c r="A1938" s="55">
        <f t="shared" si="109"/>
        <v>1920</v>
      </c>
      <c r="B1938" s="23"/>
      <c r="C1938" s="23"/>
      <c r="D1938" s="23"/>
      <c r="E1938" s="35"/>
      <c r="F1938" s="23"/>
      <c r="G1938" s="23"/>
      <c r="H1938" s="23"/>
      <c r="I1938" s="23"/>
      <c r="J1938" s="23"/>
      <c r="K1938" s="23"/>
      <c r="L1938" s="23"/>
      <c r="M1938" s="149"/>
      <c r="N1938" s="24"/>
      <c r="O1938" s="24"/>
      <c r="P1938" s="24"/>
      <c r="Q1938" s="24"/>
      <c r="R1938" s="271"/>
      <c r="S1938" s="182" t="str">
        <f t="shared" ca="1" si="107"/>
        <v/>
      </c>
      <c r="T1938" s="272">
        <f t="shared" ca="1" si="108"/>
        <v>0</v>
      </c>
      <c r="U1938" s="184"/>
      <c r="V1938" s="277"/>
    </row>
    <row r="1939" spans="1:22" x14ac:dyDescent="0.3">
      <c r="A1939" s="55">
        <f t="shared" si="109"/>
        <v>1921</v>
      </c>
      <c r="B1939" s="23"/>
      <c r="C1939" s="23"/>
      <c r="D1939" s="23"/>
      <c r="E1939" s="35"/>
      <c r="F1939" s="23"/>
      <c r="G1939" s="23"/>
      <c r="H1939" s="23"/>
      <c r="I1939" s="23"/>
      <c r="J1939" s="23"/>
      <c r="K1939" s="23"/>
      <c r="L1939" s="23"/>
      <c r="M1939" s="149"/>
      <c r="N1939" s="24"/>
      <c r="O1939" s="24"/>
      <c r="P1939" s="24"/>
      <c r="Q1939" s="24"/>
      <c r="R1939" s="271"/>
      <c r="S1939" s="182" t="str">
        <f t="shared" ref="S1939:S2002" ca="1" si="110">IF(AND(T1939&gt;14,T1939&lt;35,OR($G1939="African",$G1939="Coloured",$G1939="Indian")),"Yes","")</f>
        <v/>
      </c>
      <c r="T1939" s="272">
        <f t="shared" ca="1" si="108"/>
        <v>0</v>
      </c>
      <c r="U1939" s="184"/>
      <c r="V1939" s="277"/>
    </row>
    <row r="1940" spans="1:22" x14ac:dyDescent="0.3">
      <c r="A1940" s="55">
        <f t="shared" si="109"/>
        <v>1922</v>
      </c>
      <c r="B1940" s="23"/>
      <c r="C1940" s="23"/>
      <c r="D1940" s="23"/>
      <c r="E1940" s="35"/>
      <c r="F1940" s="23"/>
      <c r="G1940" s="23"/>
      <c r="H1940" s="23"/>
      <c r="I1940" s="23"/>
      <c r="J1940" s="23"/>
      <c r="K1940" s="23"/>
      <c r="L1940" s="23"/>
      <c r="M1940" s="149"/>
      <c r="N1940" s="24"/>
      <c r="O1940" s="24"/>
      <c r="P1940" s="24"/>
      <c r="Q1940" s="24"/>
      <c r="R1940" s="271"/>
      <c r="S1940" s="182" t="str">
        <f t="shared" ca="1" si="110"/>
        <v/>
      </c>
      <c r="T1940" s="272">
        <f t="shared" ref="T1940:T2003" ca="1" si="111">IFERROR(((NOW()-DATE(U1940&amp;LEFT($E1940,2),MID($E1940,3,2),MID($E1940,5,2)))/365),0)</f>
        <v>0</v>
      </c>
      <c r="U1940" s="184"/>
      <c r="V1940" s="277"/>
    </row>
    <row r="1941" spans="1:22" x14ac:dyDescent="0.3">
      <c r="A1941" s="55">
        <f t="shared" ref="A1941:A2004" si="112">A1940+1</f>
        <v>1923</v>
      </c>
      <c r="B1941" s="23"/>
      <c r="C1941" s="23"/>
      <c r="D1941" s="23"/>
      <c r="E1941" s="35"/>
      <c r="F1941" s="23"/>
      <c r="G1941" s="23"/>
      <c r="H1941" s="23"/>
      <c r="I1941" s="23"/>
      <c r="J1941" s="23"/>
      <c r="K1941" s="23"/>
      <c r="L1941" s="23"/>
      <c r="M1941" s="149"/>
      <c r="N1941" s="24"/>
      <c r="O1941" s="24"/>
      <c r="P1941" s="24"/>
      <c r="Q1941" s="24"/>
      <c r="R1941" s="271"/>
      <c r="S1941" s="182" t="str">
        <f t="shared" ca="1" si="110"/>
        <v/>
      </c>
      <c r="T1941" s="272">
        <f t="shared" ca="1" si="111"/>
        <v>0</v>
      </c>
      <c r="U1941" s="184"/>
      <c r="V1941" s="277"/>
    </row>
    <row r="1942" spans="1:22" x14ac:dyDescent="0.3">
      <c r="A1942" s="55">
        <f t="shared" si="112"/>
        <v>1924</v>
      </c>
      <c r="B1942" s="23"/>
      <c r="C1942" s="23"/>
      <c r="D1942" s="23"/>
      <c r="E1942" s="35"/>
      <c r="F1942" s="23"/>
      <c r="G1942" s="23"/>
      <c r="H1942" s="23"/>
      <c r="I1942" s="23"/>
      <c r="J1942" s="23"/>
      <c r="K1942" s="23"/>
      <c r="L1942" s="23"/>
      <c r="M1942" s="149"/>
      <c r="N1942" s="24"/>
      <c r="O1942" s="24"/>
      <c r="P1942" s="24"/>
      <c r="Q1942" s="24"/>
      <c r="R1942" s="271"/>
      <c r="S1942" s="182" t="str">
        <f t="shared" ca="1" si="110"/>
        <v/>
      </c>
      <c r="T1942" s="272">
        <f t="shared" ca="1" si="111"/>
        <v>0</v>
      </c>
      <c r="U1942" s="184"/>
      <c r="V1942" s="277"/>
    </row>
    <row r="1943" spans="1:22" x14ac:dyDescent="0.3">
      <c r="A1943" s="55">
        <f t="shared" si="112"/>
        <v>1925</v>
      </c>
      <c r="B1943" s="23"/>
      <c r="C1943" s="23"/>
      <c r="D1943" s="23"/>
      <c r="E1943" s="35"/>
      <c r="F1943" s="23"/>
      <c r="G1943" s="23"/>
      <c r="H1943" s="23"/>
      <c r="I1943" s="23"/>
      <c r="J1943" s="23"/>
      <c r="K1943" s="23"/>
      <c r="L1943" s="23"/>
      <c r="M1943" s="149"/>
      <c r="N1943" s="24"/>
      <c r="O1943" s="24"/>
      <c r="P1943" s="24"/>
      <c r="Q1943" s="24"/>
      <c r="R1943" s="271"/>
      <c r="S1943" s="182" t="str">
        <f t="shared" ca="1" si="110"/>
        <v/>
      </c>
      <c r="T1943" s="272">
        <f t="shared" ca="1" si="111"/>
        <v>0</v>
      </c>
      <c r="U1943" s="184"/>
      <c r="V1943" s="277"/>
    </row>
    <row r="1944" spans="1:22" x14ac:dyDescent="0.3">
      <c r="A1944" s="55">
        <f t="shared" si="112"/>
        <v>1926</v>
      </c>
      <c r="B1944" s="23"/>
      <c r="C1944" s="23"/>
      <c r="D1944" s="23"/>
      <c r="E1944" s="35"/>
      <c r="F1944" s="23"/>
      <c r="G1944" s="23"/>
      <c r="H1944" s="23"/>
      <c r="I1944" s="23"/>
      <c r="J1944" s="23"/>
      <c r="K1944" s="23"/>
      <c r="L1944" s="23"/>
      <c r="M1944" s="149"/>
      <c r="N1944" s="24"/>
      <c r="O1944" s="24"/>
      <c r="P1944" s="24"/>
      <c r="Q1944" s="24"/>
      <c r="R1944" s="271"/>
      <c r="S1944" s="182" t="str">
        <f t="shared" ca="1" si="110"/>
        <v/>
      </c>
      <c r="T1944" s="272">
        <f t="shared" ca="1" si="111"/>
        <v>0</v>
      </c>
      <c r="U1944" s="184"/>
      <c r="V1944" s="277"/>
    </row>
    <row r="1945" spans="1:22" x14ac:dyDescent="0.3">
      <c r="A1945" s="55">
        <f t="shared" si="112"/>
        <v>1927</v>
      </c>
      <c r="B1945" s="23"/>
      <c r="C1945" s="23"/>
      <c r="D1945" s="23"/>
      <c r="E1945" s="35"/>
      <c r="F1945" s="23"/>
      <c r="G1945" s="23"/>
      <c r="H1945" s="23"/>
      <c r="I1945" s="23"/>
      <c r="J1945" s="23"/>
      <c r="K1945" s="23"/>
      <c r="L1945" s="23"/>
      <c r="M1945" s="149"/>
      <c r="N1945" s="24"/>
      <c r="O1945" s="24"/>
      <c r="P1945" s="24"/>
      <c r="Q1945" s="24"/>
      <c r="R1945" s="271"/>
      <c r="S1945" s="182" t="str">
        <f t="shared" ca="1" si="110"/>
        <v/>
      </c>
      <c r="T1945" s="272">
        <f t="shared" ca="1" si="111"/>
        <v>0</v>
      </c>
      <c r="U1945" s="184"/>
      <c r="V1945" s="277"/>
    </row>
    <row r="1946" spans="1:22" x14ac:dyDescent="0.3">
      <c r="A1946" s="55">
        <f t="shared" si="112"/>
        <v>1928</v>
      </c>
      <c r="B1946" s="23"/>
      <c r="C1946" s="23"/>
      <c r="D1946" s="23"/>
      <c r="E1946" s="35"/>
      <c r="F1946" s="23"/>
      <c r="G1946" s="23"/>
      <c r="H1946" s="23"/>
      <c r="I1946" s="23"/>
      <c r="J1946" s="23"/>
      <c r="K1946" s="23"/>
      <c r="L1946" s="23"/>
      <c r="M1946" s="149"/>
      <c r="N1946" s="24"/>
      <c r="O1946" s="24"/>
      <c r="P1946" s="24"/>
      <c r="Q1946" s="24"/>
      <c r="R1946" s="271"/>
      <c r="S1946" s="182" t="str">
        <f t="shared" ca="1" si="110"/>
        <v/>
      </c>
      <c r="T1946" s="272">
        <f t="shared" ca="1" si="111"/>
        <v>0</v>
      </c>
      <c r="U1946" s="184"/>
      <c r="V1946" s="277"/>
    </row>
    <row r="1947" spans="1:22" x14ac:dyDescent="0.3">
      <c r="A1947" s="55">
        <f t="shared" si="112"/>
        <v>1929</v>
      </c>
      <c r="B1947" s="23"/>
      <c r="C1947" s="23"/>
      <c r="D1947" s="23"/>
      <c r="E1947" s="35"/>
      <c r="F1947" s="23"/>
      <c r="G1947" s="23"/>
      <c r="H1947" s="23"/>
      <c r="I1947" s="23"/>
      <c r="J1947" s="23"/>
      <c r="K1947" s="23"/>
      <c r="L1947" s="23"/>
      <c r="M1947" s="149"/>
      <c r="N1947" s="24"/>
      <c r="O1947" s="24"/>
      <c r="P1947" s="24"/>
      <c r="Q1947" s="24"/>
      <c r="R1947" s="271"/>
      <c r="S1947" s="182" t="str">
        <f t="shared" ca="1" si="110"/>
        <v/>
      </c>
      <c r="T1947" s="272">
        <f t="shared" ca="1" si="111"/>
        <v>0</v>
      </c>
      <c r="U1947" s="184"/>
      <c r="V1947" s="277"/>
    </row>
    <row r="1948" spans="1:22" x14ac:dyDescent="0.3">
      <c r="A1948" s="55">
        <f t="shared" si="112"/>
        <v>1930</v>
      </c>
      <c r="B1948" s="23"/>
      <c r="C1948" s="23"/>
      <c r="D1948" s="23"/>
      <c r="E1948" s="35"/>
      <c r="F1948" s="23"/>
      <c r="G1948" s="23"/>
      <c r="H1948" s="23"/>
      <c r="I1948" s="23"/>
      <c r="J1948" s="23"/>
      <c r="K1948" s="23"/>
      <c r="L1948" s="23"/>
      <c r="M1948" s="149"/>
      <c r="N1948" s="24"/>
      <c r="O1948" s="24"/>
      <c r="P1948" s="24"/>
      <c r="Q1948" s="24"/>
      <c r="R1948" s="271"/>
      <c r="S1948" s="182" t="str">
        <f t="shared" ca="1" si="110"/>
        <v/>
      </c>
      <c r="T1948" s="272">
        <f t="shared" ca="1" si="111"/>
        <v>0</v>
      </c>
      <c r="U1948" s="184"/>
      <c r="V1948" s="277"/>
    </row>
    <row r="1949" spans="1:22" x14ac:dyDescent="0.3">
      <c r="A1949" s="55">
        <f t="shared" si="112"/>
        <v>1931</v>
      </c>
      <c r="B1949" s="23"/>
      <c r="C1949" s="23"/>
      <c r="D1949" s="23"/>
      <c r="E1949" s="35"/>
      <c r="F1949" s="23"/>
      <c r="G1949" s="23"/>
      <c r="H1949" s="23"/>
      <c r="I1949" s="23"/>
      <c r="J1949" s="23"/>
      <c r="K1949" s="23"/>
      <c r="L1949" s="23"/>
      <c r="M1949" s="149"/>
      <c r="N1949" s="24"/>
      <c r="O1949" s="24"/>
      <c r="P1949" s="24"/>
      <c r="Q1949" s="24"/>
      <c r="R1949" s="271"/>
      <c r="S1949" s="182" t="str">
        <f t="shared" ca="1" si="110"/>
        <v/>
      </c>
      <c r="T1949" s="272">
        <f t="shared" ca="1" si="111"/>
        <v>0</v>
      </c>
      <c r="U1949" s="184"/>
      <c r="V1949" s="277"/>
    </row>
    <row r="1950" spans="1:22" x14ac:dyDescent="0.3">
      <c r="A1950" s="55">
        <f t="shared" si="112"/>
        <v>1932</v>
      </c>
      <c r="B1950" s="23"/>
      <c r="C1950" s="23"/>
      <c r="D1950" s="23"/>
      <c r="E1950" s="35"/>
      <c r="F1950" s="23"/>
      <c r="G1950" s="23"/>
      <c r="H1950" s="23"/>
      <c r="I1950" s="23"/>
      <c r="J1950" s="23"/>
      <c r="K1950" s="23"/>
      <c r="L1950" s="23"/>
      <c r="M1950" s="149"/>
      <c r="N1950" s="24"/>
      <c r="O1950" s="24"/>
      <c r="P1950" s="24"/>
      <c r="Q1950" s="24"/>
      <c r="R1950" s="271"/>
      <c r="S1950" s="182" t="str">
        <f t="shared" ca="1" si="110"/>
        <v/>
      </c>
      <c r="T1950" s="272">
        <f t="shared" ca="1" si="111"/>
        <v>0</v>
      </c>
      <c r="U1950" s="184"/>
      <c r="V1950" s="277"/>
    </row>
    <row r="1951" spans="1:22" x14ac:dyDescent="0.3">
      <c r="A1951" s="55">
        <f t="shared" si="112"/>
        <v>1933</v>
      </c>
      <c r="B1951" s="23"/>
      <c r="C1951" s="23"/>
      <c r="D1951" s="23"/>
      <c r="E1951" s="35"/>
      <c r="F1951" s="23"/>
      <c r="G1951" s="23"/>
      <c r="H1951" s="23"/>
      <c r="I1951" s="23"/>
      <c r="J1951" s="23"/>
      <c r="K1951" s="23"/>
      <c r="L1951" s="23"/>
      <c r="M1951" s="149"/>
      <c r="N1951" s="24"/>
      <c r="O1951" s="24"/>
      <c r="P1951" s="24"/>
      <c r="Q1951" s="24"/>
      <c r="R1951" s="271"/>
      <c r="S1951" s="182" t="str">
        <f t="shared" ca="1" si="110"/>
        <v/>
      </c>
      <c r="T1951" s="272">
        <f t="shared" ca="1" si="111"/>
        <v>0</v>
      </c>
      <c r="U1951" s="184"/>
      <c r="V1951" s="277"/>
    </row>
    <row r="1952" spans="1:22" x14ac:dyDescent="0.3">
      <c r="A1952" s="55">
        <f t="shared" si="112"/>
        <v>1934</v>
      </c>
      <c r="B1952" s="23"/>
      <c r="C1952" s="23"/>
      <c r="D1952" s="23"/>
      <c r="E1952" s="35"/>
      <c r="F1952" s="23"/>
      <c r="G1952" s="23"/>
      <c r="H1952" s="23"/>
      <c r="I1952" s="23"/>
      <c r="J1952" s="23"/>
      <c r="K1952" s="23"/>
      <c r="L1952" s="23"/>
      <c r="M1952" s="149"/>
      <c r="N1952" s="24"/>
      <c r="O1952" s="24"/>
      <c r="P1952" s="24"/>
      <c r="Q1952" s="24"/>
      <c r="R1952" s="271"/>
      <c r="S1952" s="182" t="str">
        <f t="shared" ca="1" si="110"/>
        <v/>
      </c>
      <c r="T1952" s="272">
        <f t="shared" ca="1" si="111"/>
        <v>0</v>
      </c>
      <c r="U1952" s="184"/>
      <c r="V1952" s="277"/>
    </row>
    <row r="1953" spans="1:22" x14ac:dyDescent="0.3">
      <c r="A1953" s="55">
        <f t="shared" si="112"/>
        <v>1935</v>
      </c>
      <c r="B1953" s="23"/>
      <c r="C1953" s="23"/>
      <c r="D1953" s="23"/>
      <c r="E1953" s="35"/>
      <c r="F1953" s="23"/>
      <c r="G1953" s="23"/>
      <c r="H1953" s="23"/>
      <c r="I1953" s="23"/>
      <c r="J1953" s="23"/>
      <c r="K1953" s="23"/>
      <c r="L1953" s="23"/>
      <c r="M1953" s="149"/>
      <c r="N1953" s="24"/>
      <c r="O1953" s="24"/>
      <c r="P1953" s="24"/>
      <c r="Q1953" s="24"/>
      <c r="R1953" s="271"/>
      <c r="S1953" s="182" t="str">
        <f t="shared" ca="1" si="110"/>
        <v/>
      </c>
      <c r="T1953" s="272">
        <f t="shared" ca="1" si="111"/>
        <v>0</v>
      </c>
      <c r="U1953" s="184"/>
      <c r="V1953" s="277"/>
    </row>
    <row r="1954" spans="1:22" x14ac:dyDescent="0.3">
      <c r="A1954" s="55">
        <f t="shared" si="112"/>
        <v>1936</v>
      </c>
      <c r="B1954" s="23"/>
      <c r="C1954" s="23"/>
      <c r="D1954" s="23"/>
      <c r="E1954" s="35"/>
      <c r="F1954" s="23"/>
      <c r="G1954" s="23"/>
      <c r="H1954" s="23"/>
      <c r="I1954" s="23"/>
      <c r="J1954" s="23"/>
      <c r="K1954" s="23"/>
      <c r="L1954" s="23"/>
      <c r="M1954" s="149"/>
      <c r="N1954" s="24"/>
      <c r="O1954" s="24"/>
      <c r="P1954" s="24"/>
      <c r="Q1954" s="24"/>
      <c r="R1954" s="271"/>
      <c r="S1954" s="182" t="str">
        <f t="shared" ca="1" si="110"/>
        <v/>
      </c>
      <c r="T1954" s="272">
        <f t="shared" ca="1" si="111"/>
        <v>0</v>
      </c>
      <c r="U1954" s="184"/>
      <c r="V1954" s="277"/>
    </row>
    <row r="1955" spans="1:22" x14ac:dyDescent="0.3">
      <c r="A1955" s="55">
        <f t="shared" si="112"/>
        <v>1937</v>
      </c>
      <c r="B1955" s="23"/>
      <c r="C1955" s="23"/>
      <c r="D1955" s="23"/>
      <c r="E1955" s="35"/>
      <c r="F1955" s="23"/>
      <c r="G1955" s="23"/>
      <c r="H1955" s="23"/>
      <c r="I1955" s="23"/>
      <c r="J1955" s="23"/>
      <c r="K1955" s="23"/>
      <c r="L1955" s="23"/>
      <c r="M1955" s="149"/>
      <c r="N1955" s="24"/>
      <c r="O1955" s="24"/>
      <c r="P1955" s="24"/>
      <c r="Q1955" s="24"/>
      <c r="R1955" s="271"/>
      <c r="S1955" s="182" t="str">
        <f t="shared" ca="1" si="110"/>
        <v/>
      </c>
      <c r="T1955" s="272">
        <f t="shared" ca="1" si="111"/>
        <v>0</v>
      </c>
      <c r="U1955" s="184"/>
      <c r="V1955" s="277"/>
    </row>
    <row r="1956" spans="1:22" x14ac:dyDescent="0.3">
      <c r="A1956" s="55">
        <f t="shared" si="112"/>
        <v>1938</v>
      </c>
      <c r="B1956" s="23"/>
      <c r="C1956" s="23"/>
      <c r="D1956" s="23"/>
      <c r="E1956" s="35"/>
      <c r="F1956" s="23"/>
      <c r="G1956" s="23"/>
      <c r="H1956" s="23"/>
      <c r="I1956" s="23"/>
      <c r="J1956" s="23"/>
      <c r="K1956" s="23"/>
      <c r="L1956" s="23"/>
      <c r="M1956" s="149"/>
      <c r="N1956" s="24"/>
      <c r="O1956" s="24"/>
      <c r="P1956" s="24"/>
      <c r="Q1956" s="24"/>
      <c r="R1956" s="271"/>
      <c r="S1956" s="182" t="str">
        <f t="shared" ca="1" si="110"/>
        <v/>
      </c>
      <c r="T1956" s="272">
        <f t="shared" ca="1" si="111"/>
        <v>0</v>
      </c>
      <c r="U1956" s="184"/>
      <c r="V1956" s="277"/>
    </row>
    <row r="1957" spans="1:22" x14ac:dyDescent="0.3">
      <c r="A1957" s="55">
        <f t="shared" si="112"/>
        <v>1939</v>
      </c>
      <c r="B1957" s="23"/>
      <c r="C1957" s="23"/>
      <c r="D1957" s="23"/>
      <c r="E1957" s="35"/>
      <c r="F1957" s="23"/>
      <c r="G1957" s="23"/>
      <c r="H1957" s="23"/>
      <c r="I1957" s="23"/>
      <c r="J1957" s="23"/>
      <c r="K1957" s="23"/>
      <c r="L1957" s="23"/>
      <c r="M1957" s="149"/>
      <c r="N1957" s="24"/>
      <c r="O1957" s="24"/>
      <c r="P1957" s="24"/>
      <c r="Q1957" s="24"/>
      <c r="R1957" s="271"/>
      <c r="S1957" s="182" t="str">
        <f t="shared" ca="1" si="110"/>
        <v/>
      </c>
      <c r="T1957" s="272">
        <f t="shared" ca="1" si="111"/>
        <v>0</v>
      </c>
      <c r="U1957" s="184"/>
      <c r="V1957" s="277"/>
    </row>
    <row r="1958" spans="1:22" x14ac:dyDescent="0.3">
      <c r="A1958" s="55">
        <f t="shared" si="112"/>
        <v>1940</v>
      </c>
      <c r="B1958" s="23"/>
      <c r="C1958" s="23"/>
      <c r="D1958" s="23"/>
      <c r="E1958" s="35"/>
      <c r="F1958" s="23"/>
      <c r="G1958" s="23"/>
      <c r="H1958" s="23"/>
      <c r="I1958" s="23"/>
      <c r="J1958" s="23"/>
      <c r="K1958" s="23"/>
      <c r="L1958" s="23"/>
      <c r="M1958" s="149"/>
      <c r="N1958" s="24"/>
      <c r="O1958" s="24"/>
      <c r="P1958" s="24"/>
      <c r="Q1958" s="24"/>
      <c r="R1958" s="271"/>
      <c r="S1958" s="182" t="str">
        <f t="shared" ca="1" si="110"/>
        <v/>
      </c>
      <c r="T1958" s="272">
        <f t="shared" ca="1" si="111"/>
        <v>0</v>
      </c>
      <c r="U1958" s="184"/>
      <c r="V1958" s="277"/>
    </row>
    <row r="1959" spans="1:22" x14ac:dyDescent="0.3">
      <c r="A1959" s="55">
        <f t="shared" si="112"/>
        <v>1941</v>
      </c>
      <c r="B1959" s="23"/>
      <c r="C1959" s="23"/>
      <c r="D1959" s="23"/>
      <c r="E1959" s="35"/>
      <c r="F1959" s="23"/>
      <c r="G1959" s="23"/>
      <c r="H1959" s="23"/>
      <c r="I1959" s="23"/>
      <c r="J1959" s="23"/>
      <c r="K1959" s="23"/>
      <c r="L1959" s="23"/>
      <c r="M1959" s="149"/>
      <c r="N1959" s="24"/>
      <c r="O1959" s="24"/>
      <c r="P1959" s="24"/>
      <c r="Q1959" s="24"/>
      <c r="R1959" s="271"/>
      <c r="S1959" s="182" t="str">
        <f t="shared" ca="1" si="110"/>
        <v/>
      </c>
      <c r="T1959" s="272">
        <f t="shared" ca="1" si="111"/>
        <v>0</v>
      </c>
      <c r="U1959" s="184"/>
      <c r="V1959" s="277"/>
    </row>
    <row r="1960" spans="1:22" x14ac:dyDescent="0.3">
      <c r="A1960" s="55">
        <f t="shared" si="112"/>
        <v>1942</v>
      </c>
      <c r="B1960" s="23"/>
      <c r="C1960" s="23"/>
      <c r="D1960" s="23"/>
      <c r="E1960" s="35"/>
      <c r="F1960" s="23"/>
      <c r="G1960" s="23"/>
      <c r="H1960" s="23"/>
      <c r="I1960" s="23"/>
      <c r="J1960" s="23"/>
      <c r="K1960" s="23"/>
      <c r="L1960" s="23"/>
      <c r="M1960" s="149"/>
      <c r="N1960" s="24"/>
      <c r="O1960" s="24"/>
      <c r="P1960" s="24"/>
      <c r="Q1960" s="24"/>
      <c r="R1960" s="271"/>
      <c r="S1960" s="182" t="str">
        <f t="shared" ca="1" si="110"/>
        <v/>
      </c>
      <c r="T1960" s="272">
        <f t="shared" ca="1" si="111"/>
        <v>0</v>
      </c>
      <c r="U1960" s="184"/>
      <c r="V1960" s="277"/>
    </row>
    <row r="1961" spans="1:22" x14ac:dyDescent="0.3">
      <c r="A1961" s="55">
        <f t="shared" si="112"/>
        <v>1943</v>
      </c>
      <c r="B1961" s="23"/>
      <c r="C1961" s="23"/>
      <c r="D1961" s="23"/>
      <c r="E1961" s="35"/>
      <c r="F1961" s="23"/>
      <c r="G1961" s="23"/>
      <c r="H1961" s="23"/>
      <c r="I1961" s="23"/>
      <c r="J1961" s="23"/>
      <c r="K1961" s="23"/>
      <c r="L1961" s="23"/>
      <c r="M1961" s="149"/>
      <c r="N1961" s="24"/>
      <c r="O1961" s="24"/>
      <c r="P1961" s="24"/>
      <c r="Q1961" s="24"/>
      <c r="R1961" s="271"/>
      <c r="S1961" s="182" t="str">
        <f t="shared" ca="1" si="110"/>
        <v/>
      </c>
      <c r="T1961" s="272">
        <f t="shared" ca="1" si="111"/>
        <v>0</v>
      </c>
      <c r="U1961" s="184"/>
      <c r="V1961" s="277"/>
    </row>
    <row r="1962" spans="1:22" x14ac:dyDescent="0.3">
      <c r="A1962" s="55">
        <f t="shared" si="112"/>
        <v>1944</v>
      </c>
      <c r="B1962" s="23"/>
      <c r="C1962" s="23"/>
      <c r="D1962" s="23"/>
      <c r="E1962" s="35"/>
      <c r="F1962" s="23"/>
      <c r="G1962" s="23"/>
      <c r="H1962" s="23"/>
      <c r="I1962" s="23"/>
      <c r="J1962" s="23"/>
      <c r="K1962" s="23"/>
      <c r="L1962" s="23"/>
      <c r="M1962" s="149"/>
      <c r="N1962" s="24"/>
      <c r="O1962" s="24"/>
      <c r="P1962" s="24"/>
      <c r="Q1962" s="24"/>
      <c r="R1962" s="271"/>
      <c r="S1962" s="182" t="str">
        <f t="shared" ca="1" si="110"/>
        <v/>
      </c>
      <c r="T1962" s="272">
        <f t="shared" ca="1" si="111"/>
        <v>0</v>
      </c>
      <c r="U1962" s="184"/>
      <c r="V1962" s="277"/>
    </row>
    <row r="1963" spans="1:22" x14ac:dyDescent="0.3">
      <c r="A1963" s="55">
        <f t="shared" si="112"/>
        <v>1945</v>
      </c>
      <c r="B1963" s="23"/>
      <c r="C1963" s="23"/>
      <c r="D1963" s="23"/>
      <c r="E1963" s="35"/>
      <c r="F1963" s="23"/>
      <c r="G1963" s="23"/>
      <c r="H1963" s="23"/>
      <c r="I1963" s="23"/>
      <c r="J1963" s="23"/>
      <c r="K1963" s="23"/>
      <c r="L1963" s="23"/>
      <c r="M1963" s="149"/>
      <c r="N1963" s="24"/>
      <c r="O1963" s="24"/>
      <c r="P1963" s="24"/>
      <c r="Q1963" s="24"/>
      <c r="R1963" s="271"/>
      <c r="S1963" s="182" t="str">
        <f t="shared" ca="1" si="110"/>
        <v/>
      </c>
      <c r="T1963" s="272">
        <f t="shared" ca="1" si="111"/>
        <v>0</v>
      </c>
      <c r="U1963" s="184"/>
      <c r="V1963" s="277"/>
    </row>
    <row r="1964" spans="1:22" x14ac:dyDescent="0.3">
      <c r="A1964" s="55">
        <f t="shared" si="112"/>
        <v>1946</v>
      </c>
      <c r="B1964" s="23"/>
      <c r="C1964" s="23"/>
      <c r="D1964" s="23"/>
      <c r="E1964" s="35"/>
      <c r="F1964" s="23"/>
      <c r="G1964" s="23"/>
      <c r="H1964" s="23"/>
      <c r="I1964" s="23"/>
      <c r="J1964" s="23"/>
      <c r="K1964" s="23"/>
      <c r="L1964" s="23"/>
      <c r="M1964" s="149"/>
      <c r="N1964" s="24"/>
      <c r="O1964" s="24"/>
      <c r="P1964" s="24"/>
      <c r="Q1964" s="24"/>
      <c r="R1964" s="271"/>
      <c r="S1964" s="182" t="str">
        <f t="shared" ca="1" si="110"/>
        <v/>
      </c>
      <c r="T1964" s="272">
        <f t="shared" ca="1" si="111"/>
        <v>0</v>
      </c>
      <c r="U1964" s="184"/>
      <c r="V1964" s="277"/>
    </row>
    <row r="1965" spans="1:22" x14ac:dyDescent="0.3">
      <c r="A1965" s="55">
        <f t="shared" si="112"/>
        <v>1947</v>
      </c>
      <c r="B1965" s="23"/>
      <c r="C1965" s="23"/>
      <c r="D1965" s="23"/>
      <c r="E1965" s="35"/>
      <c r="F1965" s="23"/>
      <c r="G1965" s="23"/>
      <c r="H1965" s="23"/>
      <c r="I1965" s="23"/>
      <c r="J1965" s="23"/>
      <c r="K1965" s="23"/>
      <c r="L1965" s="23"/>
      <c r="M1965" s="149"/>
      <c r="N1965" s="24"/>
      <c r="O1965" s="24"/>
      <c r="P1965" s="24"/>
      <c r="Q1965" s="24"/>
      <c r="R1965" s="271"/>
      <c r="S1965" s="182" t="str">
        <f t="shared" ca="1" si="110"/>
        <v/>
      </c>
      <c r="T1965" s="272">
        <f t="shared" ca="1" si="111"/>
        <v>0</v>
      </c>
      <c r="U1965" s="184"/>
      <c r="V1965" s="277"/>
    </row>
    <row r="1966" spans="1:22" x14ac:dyDescent="0.3">
      <c r="A1966" s="55">
        <f t="shared" si="112"/>
        <v>1948</v>
      </c>
      <c r="B1966" s="23"/>
      <c r="C1966" s="23"/>
      <c r="D1966" s="23"/>
      <c r="E1966" s="35"/>
      <c r="F1966" s="23"/>
      <c r="G1966" s="23"/>
      <c r="H1966" s="23"/>
      <c r="I1966" s="23"/>
      <c r="J1966" s="23"/>
      <c r="K1966" s="23"/>
      <c r="L1966" s="23"/>
      <c r="M1966" s="149"/>
      <c r="N1966" s="24"/>
      <c r="O1966" s="24"/>
      <c r="P1966" s="24"/>
      <c r="Q1966" s="24"/>
      <c r="R1966" s="271"/>
      <c r="S1966" s="182" t="str">
        <f t="shared" ca="1" si="110"/>
        <v/>
      </c>
      <c r="T1966" s="272">
        <f t="shared" ca="1" si="111"/>
        <v>0</v>
      </c>
      <c r="U1966" s="184"/>
      <c r="V1966" s="277"/>
    </row>
    <row r="1967" spans="1:22" x14ac:dyDescent="0.3">
      <c r="A1967" s="55">
        <f t="shared" si="112"/>
        <v>1949</v>
      </c>
      <c r="B1967" s="23"/>
      <c r="C1967" s="23"/>
      <c r="D1967" s="23"/>
      <c r="E1967" s="35"/>
      <c r="F1967" s="23"/>
      <c r="G1967" s="23"/>
      <c r="H1967" s="23"/>
      <c r="I1967" s="23"/>
      <c r="J1967" s="23"/>
      <c r="K1967" s="23"/>
      <c r="L1967" s="23"/>
      <c r="M1967" s="149"/>
      <c r="N1967" s="24"/>
      <c r="O1967" s="24"/>
      <c r="P1967" s="24"/>
      <c r="Q1967" s="24"/>
      <c r="R1967" s="271"/>
      <c r="S1967" s="182" t="str">
        <f t="shared" ca="1" si="110"/>
        <v/>
      </c>
      <c r="T1967" s="272">
        <f t="shared" ca="1" si="111"/>
        <v>0</v>
      </c>
      <c r="U1967" s="184"/>
      <c r="V1967" s="277"/>
    </row>
    <row r="1968" spans="1:22" x14ac:dyDescent="0.3">
      <c r="A1968" s="55">
        <f t="shared" si="112"/>
        <v>1950</v>
      </c>
      <c r="B1968" s="23"/>
      <c r="C1968" s="23"/>
      <c r="D1968" s="23"/>
      <c r="E1968" s="35"/>
      <c r="F1968" s="23"/>
      <c r="G1968" s="23"/>
      <c r="H1968" s="23"/>
      <c r="I1968" s="23"/>
      <c r="J1968" s="23"/>
      <c r="K1968" s="23"/>
      <c r="L1968" s="23"/>
      <c r="M1968" s="149"/>
      <c r="N1968" s="24"/>
      <c r="O1968" s="24"/>
      <c r="P1968" s="24"/>
      <c r="Q1968" s="24"/>
      <c r="R1968" s="271"/>
      <c r="S1968" s="182" t="str">
        <f t="shared" ca="1" si="110"/>
        <v/>
      </c>
      <c r="T1968" s="272">
        <f t="shared" ca="1" si="111"/>
        <v>0</v>
      </c>
      <c r="U1968" s="184"/>
      <c r="V1968" s="277"/>
    </row>
    <row r="1969" spans="1:22" x14ac:dyDescent="0.3">
      <c r="A1969" s="55">
        <f t="shared" si="112"/>
        <v>1951</v>
      </c>
      <c r="B1969" s="23"/>
      <c r="C1969" s="23"/>
      <c r="D1969" s="23"/>
      <c r="E1969" s="35"/>
      <c r="F1969" s="23"/>
      <c r="G1969" s="23"/>
      <c r="H1969" s="23"/>
      <c r="I1969" s="23"/>
      <c r="J1969" s="23"/>
      <c r="K1969" s="23"/>
      <c r="L1969" s="23"/>
      <c r="M1969" s="149"/>
      <c r="N1969" s="24"/>
      <c r="O1969" s="24"/>
      <c r="P1969" s="24"/>
      <c r="Q1969" s="24"/>
      <c r="R1969" s="271"/>
      <c r="S1969" s="182" t="str">
        <f t="shared" ca="1" si="110"/>
        <v/>
      </c>
      <c r="T1969" s="272">
        <f t="shared" ca="1" si="111"/>
        <v>0</v>
      </c>
      <c r="U1969" s="184"/>
      <c r="V1969" s="277"/>
    </row>
    <row r="1970" spans="1:22" x14ac:dyDescent="0.3">
      <c r="A1970" s="55">
        <f t="shared" si="112"/>
        <v>1952</v>
      </c>
      <c r="B1970" s="23"/>
      <c r="C1970" s="23"/>
      <c r="D1970" s="23"/>
      <c r="E1970" s="35"/>
      <c r="F1970" s="23"/>
      <c r="G1970" s="23"/>
      <c r="H1970" s="23"/>
      <c r="I1970" s="23"/>
      <c r="J1970" s="23"/>
      <c r="K1970" s="23"/>
      <c r="L1970" s="23"/>
      <c r="M1970" s="149"/>
      <c r="N1970" s="24"/>
      <c r="O1970" s="24"/>
      <c r="P1970" s="24"/>
      <c r="Q1970" s="24"/>
      <c r="R1970" s="271"/>
      <c r="S1970" s="182" t="str">
        <f t="shared" ca="1" si="110"/>
        <v/>
      </c>
      <c r="T1970" s="272">
        <f t="shared" ca="1" si="111"/>
        <v>0</v>
      </c>
      <c r="U1970" s="184"/>
      <c r="V1970" s="277"/>
    </row>
    <row r="1971" spans="1:22" x14ac:dyDescent="0.3">
      <c r="A1971" s="55">
        <f t="shared" si="112"/>
        <v>1953</v>
      </c>
      <c r="B1971" s="23"/>
      <c r="C1971" s="23"/>
      <c r="D1971" s="23"/>
      <c r="E1971" s="35"/>
      <c r="F1971" s="23"/>
      <c r="G1971" s="23"/>
      <c r="H1971" s="23"/>
      <c r="I1971" s="23"/>
      <c r="J1971" s="23"/>
      <c r="K1971" s="23"/>
      <c r="L1971" s="23"/>
      <c r="M1971" s="149"/>
      <c r="N1971" s="24"/>
      <c r="O1971" s="24"/>
      <c r="P1971" s="24"/>
      <c r="Q1971" s="24"/>
      <c r="R1971" s="271"/>
      <c r="S1971" s="182" t="str">
        <f t="shared" ca="1" si="110"/>
        <v/>
      </c>
      <c r="T1971" s="272">
        <f t="shared" ca="1" si="111"/>
        <v>0</v>
      </c>
      <c r="U1971" s="184"/>
      <c r="V1971" s="277"/>
    </row>
    <row r="1972" spans="1:22" x14ac:dyDescent="0.3">
      <c r="A1972" s="55">
        <f t="shared" si="112"/>
        <v>1954</v>
      </c>
      <c r="B1972" s="23"/>
      <c r="C1972" s="23"/>
      <c r="D1972" s="23"/>
      <c r="E1972" s="35"/>
      <c r="F1972" s="23"/>
      <c r="G1972" s="23"/>
      <c r="H1972" s="23"/>
      <c r="I1972" s="23"/>
      <c r="J1972" s="23"/>
      <c r="K1972" s="23"/>
      <c r="L1972" s="23"/>
      <c r="M1972" s="149"/>
      <c r="N1972" s="24"/>
      <c r="O1972" s="24"/>
      <c r="P1972" s="24"/>
      <c r="Q1972" s="24"/>
      <c r="R1972" s="271"/>
      <c r="S1972" s="182" t="str">
        <f t="shared" ca="1" si="110"/>
        <v/>
      </c>
      <c r="T1972" s="272">
        <f t="shared" ca="1" si="111"/>
        <v>0</v>
      </c>
      <c r="U1972" s="184"/>
      <c r="V1972" s="277"/>
    </row>
    <row r="1973" spans="1:22" x14ac:dyDescent="0.3">
      <c r="A1973" s="55">
        <f t="shared" si="112"/>
        <v>1955</v>
      </c>
      <c r="B1973" s="23"/>
      <c r="C1973" s="23"/>
      <c r="D1973" s="23"/>
      <c r="E1973" s="35"/>
      <c r="F1973" s="23"/>
      <c r="G1973" s="23"/>
      <c r="H1973" s="23"/>
      <c r="I1973" s="23"/>
      <c r="J1973" s="23"/>
      <c r="K1973" s="23"/>
      <c r="L1973" s="23"/>
      <c r="M1973" s="149"/>
      <c r="N1973" s="24"/>
      <c r="O1973" s="24"/>
      <c r="P1973" s="24"/>
      <c r="Q1973" s="24"/>
      <c r="R1973" s="271"/>
      <c r="S1973" s="182" t="str">
        <f t="shared" ca="1" si="110"/>
        <v/>
      </c>
      <c r="T1973" s="272">
        <f t="shared" ca="1" si="111"/>
        <v>0</v>
      </c>
      <c r="U1973" s="184"/>
      <c r="V1973" s="277"/>
    </row>
    <row r="1974" spans="1:22" x14ac:dyDescent="0.3">
      <c r="A1974" s="55">
        <f t="shared" si="112"/>
        <v>1956</v>
      </c>
      <c r="B1974" s="23"/>
      <c r="C1974" s="23"/>
      <c r="D1974" s="23"/>
      <c r="E1974" s="35"/>
      <c r="F1974" s="23"/>
      <c r="G1974" s="23"/>
      <c r="H1974" s="23"/>
      <c r="I1974" s="23"/>
      <c r="J1974" s="23"/>
      <c r="K1974" s="23"/>
      <c r="L1974" s="23"/>
      <c r="M1974" s="149"/>
      <c r="N1974" s="24"/>
      <c r="O1974" s="24"/>
      <c r="P1974" s="24"/>
      <c r="Q1974" s="24"/>
      <c r="R1974" s="271"/>
      <c r="S1974" s="182" t="str">
        <f t="shared" ca="1" si="110"/>
        <v/>
      </c>
      <c r="T1974" s="272">
        <f t="shared" ca="1" si="111"/>
        <v>0</v>
      </c>
      <c r="U1974" s="184"/>
      <c r="V1974" s="277"/>
    </row>
    <row r="1975" spans="1:22" x14ac:dyDescent="0.3">
      <c r="A1975" s="55">
        <f t="shared" si="112"/>
        <v>1957</v>
      </c>
      <c r="B1975" s="23"/>
      <c r="C1975" s="23"/>
      <c r="D1975" s="23"/>
      <c r="E1975" s="35"/>
      <c r="F1975" s="23"/>
      <c r="G1975" s="23"/>
      <c r="H1975" s="23"/>
      <c r="I1975" s="23"/>
      <c r="J1975" s="23"/>
      <c r="K1975" s="23"/>
      <c r="L1975" s="23"/>
      <c r="M1975" s="149"/>
      <c r="N1975" s="24"/>
      <c r="O1975" s="24"/>
      <c r="P1975" s="24"/>
      <c r="Q1975" s="24"/>
      <c r="R1975" s="271"/>
      <c r="S1975" s="182" t="str">
        <f t="shared" ca="1" si="110"/>
        <v/>
      </c>
      <c r="T1975" s="272">
        <f t="shared" ca="1" si="111"/>
        <v>0</v>
      </c>
      <c r="U1975" s="184"/>
      <c r="V1975" s="277"/>
    </row>
    <row r="1976" spans="1:22" x14ac:dyDescent="0.3">
      <c r="A1976" s="55">
        <f t="shared" si="112"/>
        <v>1958</v>
      </c>
      <c r="B1976" s="23"/>
      <c r="C1976" s="23"/>
      <c r="D1976" s="23"/>
      <c r="E1976" s="35"/>
      <c r="F1976" s="23"/>
      <c r="G1976" s="23"/>
      <c r="H1976" s="23"/>
      <c r="I1976" s="23"/>
      <c r="J1976" s="23"/>
      <c r="K1976" s="23"/>
      <c r="L1976" s="23"/>
      <c r="M1976" s="149"/>
      <c r="N1976" s="24"/>
      <c r="O1976" s="24"/>
      <c r="P1976" s="24"/>
      <c r="Q1976" s="24"/>
      <c r="R1976" s="271"/>
      <c r="S1976" s="182" t="str">
        <f t="shared" ca="1" si="110"/>
        <v/>
      </c>
      <c r="T1976" s="272">
        <f t="shared" ca="1" si="111"/>
        <v>0</v>
      </c>
      <c r="U1976" s="184"/>
      <c r="V1976" s="277"/>
    </row>
    <row r="1977" spans="1:22" x14ac:dyDescent="0.3">
      <c r="A1977" s="55">
        <f t="shared" si="112"/>
        <v>1959</v>
      </c>
      <c r="B1977" s="23"/>
      <c r="C1977" s="23"/>
      <c r="D1977" s="23"/>
      <c r="E1977" s="35"/>
      <c r="F1977" s="23"/>
      <c r="G1977" s="23"/>
      <c r="H1977" s="23"/>
      <c r="I1977" s="23"/>
      <c r="J1977" s="23"/>
      <c r="K1977" s="23"/>
      <c r="L1977" s="23"/>
      <c r="M1977" s="149"/>
      <c r="N1977" s="24"/>
      <c r="O1977" s="24"/>
      <c r="P1977" s="24"/>
      <c r="Q1977" s="24"/>
      <c r="R1977" s="271"/>
      <c r="S1977" s="182" t="str">
        <f t="shared" ca="1" si="110"/>
        <v/>
      </c>
      <c r="T1977" s="272">
        <f t="shared" ca="1" si="111"/>
        <v>0</v>
      </c>
      <c r="U1977" s="184"/>
      <c r="V1977" s="277"/>
    </row>
    <row r="1978" spans="1:22" x14ac:dyDescent="0.3">
      <c r="A1978" s="55">
        <f t="shared" si="112"/>
        <v>1960</v>
      </c>
      <c r="B1978" s="23"/>
      <c r="C1978" s="23"/>
      <c r="D1978" s="23"/>
      <c r="E1978" s="35"/>
      <c r="F1978" s="23"/>
      <c r="G1978" s="23"/>
      <c r="H1978" s="23"/>
      <c r="I1978" s="23"/>
      <c r="J1978" s="23"/>
      <c r="K1978" s="23"/>
      <c r="L1978" s="23"/>
      <c r="M1978" s="149"/>
      <c r="N1978" s="24"/>
      <c r="O1978" s="24"/>
      <c r="P1978" s="24"/>
      <c r="Q1978" s="24"/>
      <c r="R1978" s="271"/>
      <c r="S1978" s="182" t="str">
        <f t="shared" ca="1" si="110"/>
        <v/>
      </c>
      <c r="T1978" s="272">
        <f t="shared" ca="1" si="111"/>
        <v>0</v>
      </c>
      <c r="U1978" s="184"/>
      <c r="V1978" s="277"/>
    </row>
    <row r="1979" spans="1:22" x14ac:dyDescent="0.3">
      <c r="A1979" s="55">
        <f t="shared" si="112"/>
        <v>1961</v>
      </c>
      <c r="B1979" s="23"/>
      <c r="C1979" s="23"/>
      <c r="D1979" s="23"/>
      <c r="E1979" s="35"/>
      <c r="F1979" s="23"/>
      <c r="G1979" s="23"/>
      <c r="H1979" s="23"/>
      <c r="I1979" s="23"/>
      <c r="J1979" s="23"/>
      <c r="K1979" s="23"/>
      <c r="L1979" s="23"/>
      <c r="M1979" s="149"/>
      <c r="N1979" s="24"/>
      <c r="O1979" s="24"/>
      <c r="P1979" s="24"/>
      <c r="Q1979" s="24"/>
      <c r="R1979" s="271"/>
      <c r="S1979" s="182" t="str">
        <f t="shared" ca="1" si="110"/>
        <v/>
      </c>
      <c r="T1979" s="272">
        <f t="shared" ca="1" si="111"/>
        <v>0</v>
      </c>
      <c r="U1979" s="184"/>
      <c r="V1979" s="277"/>
    </row>
    <row r="1980" spans="1:22" x14ac:dyDescent="0.3">
      <c r="A1980" s="55">
        <f t="shared" si="112"/>
        <v>1962</v>
      </c>
      <c r="B1980" s="23"/>
      <c r="C1980" s="23"/>
      <c r="D1980" s="23"/>
      <c r="E1980" s="35"/>
      <c r="F1980" s="23"/>
      <c r="G1980" s="23"/>
      <c r="H1980" s="23"/>
      <c r="I1980" s="23"/>
      <c r="J1980" s="23"/>
      <c r="K1980" s="23"/>
      <c r="L1980" s="23"/>
      <c r="M1980" s="149"/>
      <c r="N1980" s="24"/>
      <c r="O1980" s="24"/>
      <c r="P1980" s="24"/>
      <c r="Q1980" s="24"/>
      <c r="R1980" s="271"/>
      <c r="S1980" s="182" t="str">
        <f t="shared" ca="1" si="110"/>
        <v/>
      </c>
      <c r="T1980" s="272">
        <f t="shared" ca="1" si="111"/>
        <v>0</v>
      </c>
      <c r="U1980" s="184"/>
      <c r="V1980" s="277"/>
    </row>
    <row r="1981" spans="1:22" x14ac:dyDescent="0.3">
      <c r="A1981" s="55">
        <f t="shared" si="112"/>
        <v>1963</v>
      </c>
      <c r="B1981" s="23"/>
      <c r="C1981" s="23"/>
      <c r="D1981" s="23"/>
      <c r="E1981" s="35"/>
      <c r="F1981" s="23"/>
      <c r="G1981" s="23"/>
      <c r="H1981" s="23"/>
      <c r="I1981" s="23"/>
      <c r="J1981" s="23"/>
      <c r="K1981" s="23"/>
      <c r="L1981" s="23"/>
      <c r="M1981" s="149"/>
      <c r="N1981" s="24"/>
      <c r="O1981" s="24"/>
      <c r="P1981" s="24"/>
      <c r="Q1981" s="24"/>
      <c r="R1981" s="271"/>
      <c r="S1981" s="182" t="str">
        <f t="shared" ca="1" si="110"/>
        <v/>
      </c>
      <c r="T1981" s="272">
        <f t="shared" ca="1" si="111"/>
        <v>0</v>
      </c>
      <c r="U1981" s="184"/>
      <c r="V1981" s="277"/>
    </row>
    <row r="1982" spans="1:22" x14ac:dyDescent="0.3">
      <c r="A1982" s="55">
        <f t="shared" si="112"/>
        <v>1964</v>
      </c>
      <c r="B1982" s="23"/>
      <c r="C1982" s="23"/>
      <c r="D1982" s="23"/>
      <c r="E1982" s="35"/>
      <c r="F1982" s="23"/>
      <c r="G1982" s="23"/>
      <c r="H1982" s="23"/>
      <c r="I1982" s="23"/>
      <c r="J1982" s="23"/>
      <c r="K1982" s="23"/>
      <c r="L1982" s="23"/>
      <c r="M1982" s="149"/>
      <c r="N1982" s="24"/>
      <c r="O1982" s="24"/>
      <c r="P1982" s="24"/>
      <c r="Q1982" s="24"/>
      <c r="R1982" s="271"/>
      <c r="S1982" s="182" t="str">
        <f t="shared" ca="1" si="110"/>
        <v/>
      </c>
      <c r="T1982" s="272">
        <f t="shared" ca="1" si="111"/>
        <v>0</v>
      </c>
      <c r="U1982" s="184"/>
      <c r="V1982" s="277"/>
    </row>
    <row r="1983" spans="1:22" x14ac:dyDescent="0.3">
      <c r="A1983" s="55">
        <f t="shared" si="112"/>
        <v>1965</v>
      </c>
      <c r="B1983" s="23"/>
      <c r="C1983" s="23"/>
      <c r="D1983" s="23"/>
      <c r="E1983" s="35"/>
      <c r="F1983" s="23"/>
      <c r="G1983" s="23"/>
      <c r="H1983" s="23"/>
      <c r="I1983" s="23"/>
      <c r="J1983" s="23"/>
      <c r="K1983" s="23"/>
      <c r="L1983" s="23"/>
      <c r="M1983" s="149"/>
      <c r="N1983" s="24"/>
      <c r="O1983" s="24"/>
      <c r="P1983" s="24"/>
      <c r="Q1983" s="24"/>
      <c r="R1983" s="271"/>
      <c r="S1983" s="182" t="str">
        <f t="shared" ca="1" si="110"/>
        <v/>
      </c>
      <c r="T1983" s="272">
        <f t="shared" ca="1" si="111"/>
        <v>0</v>
      </c>
      <c r="U1983" s="184"/>
      <c r="V1983" s="277"/>
    </row>
    <row r="1984" spans="1:22" x14ac:dyDescent="0.3">
      <c r="A1984" s="55">
        <f t="shared" si="112"/>
        <v>1966</v>
      </c>
      <c r="B1984" s="23"/>
      <c r="C1984" s="23"/>
      <c r="D1984" s="23"/>
      <c r="E1984" s="35"/>
      <c r="F1984" s="23"/>
      <c r="G1984" s="23"/>
      <c r="H1984" s="23"/>
      <c r="I1984" s="23"/>
      <c r="J1984" s="23"/>
      <c r="K1984" s="23"/>
      <c r="L1984" s="23"/>
      <c r="M1984" s="149"/>
      <c r="N1984" s="24"/>
      <c r="O1984" s="24"/>
      <c r="P1984" s="24"/>
      <c r="Q1984" s="24"/>
      <c r="R1984" s="271"/>
      <c r="S1984" s="182" t="str">
        <f t="shared" ca="1" si="110"/>
        <v/>
      </c>
      <c r="T1984" s="272">
        <f t="shared" ca="1" si="111"/>
        <v>0</v>
      </c>
      <c r="U1984" s="184"/>
      <c r="V1984" s="277"/>
    </row>
    <row r="1985" spans="1:22" x14ac:dyDescent="0.3">
      <c r="A1985" s="55">
        <f t="shared" si="112"/>
        <v>1967</v>
      </c>
      <c r="B1985" s="23"/>
      <c r="C1985" s="23"/>
      <c r="D1985" s="23"/>
      <c r="E1985" s="35"/>
      <c r="F1985" s="23"/>
      <c r="G1985" s="23"/>
      <c r="H1985" s="23"/>
      <c r="I1985" s="23"/>
      <c r="J1985" s="23"/>
      <c r="K1985" s="23"/>
      <c r="L1985" s="23"/>
      <c r="M1985" s="149"/>
      <c r="N1985" s="24"/>
      <c r="O1985" s="24"/>
      <c r="P1985" s="24"/>
      <c r="Q1985" s="24"/>
      <c r="R1985" s="271"/>
      <c r="S1985" s="182" t="str">
        <f t="shared" ca="1" si="110"/>
        <v/>
      </c>
      <c r="T1985" s="272">
        <f t="shared" ca="1" si="111"/>
        <v>0</v>
      </c>
      <c r="U1985" s="184"/>
      <c r="V1985" s="277"/>
    </row>
    <row r="1986" spans="1:22" x14ac:dyDescent="0.3">
      <c r="A1986" s="55">
        <f t="shared" si="112"/>
        <v>1968</v>
      </c>
      <c r="B1986" s="23"/>
      <c r="C1986" s="23"/>
      <c r="D1986" s="23"/>
      <c r="E1986" s="35"/>
      <c r="F1986" s="23"/>
      <c r="G1986" s="23"/>
      <c r="H1986" s="23"/>
      <c r="I1986" s="23"/>
      <c r="J1986" s="23"/>
      <c r="K1986" s="23"/>
      <c r="L1986" s="23"/>
      <c r="M1986" s="149"/>
      <c r="N1986" s="24"/>
      <c r="O1986" s="24"/>
      <c r="P1986" s="24"/>
      <c r="Q1986" s="24"/>
      <c r="R1986" s="271"/>
      <c r="S1986" s="182" t="str">
        <f t="shared" ca="1" si="110"/>
        <v/>
      </c>
      <c r="T1986" s="272">
        <f t="shared" ca="1" si="111"/>
        <v>0</v>
      </c>
      <c r="U1986" s="184"/>
      <c r="V1986" s="277"/>
    </row>
    <row r="1987" spans="1:22" x14ac:dyDescent="0.3">
      <c r="A1987" s="55">
        <f t="shared" si="112"/>
        <v>1969</v>
      </c>
      <c r="B1987" s="23"/>
      <c r="C1987" s="23"/>
      <c r="D1987" s="23"/>
      <c r="E1987" s="35"/>
      <c r="F1987" s="23"/>
      <c r="G1987" s="23"/>
      <c r="H1987" s="23"/>
      <c r="I1987" s="23"/>
      <c r="J1987" s="23"/>
      <c r="K1987" s="23"/>
      <c r="L1987" s="23"/>
      <c r="M1987" s="149"/>
      <c r="N1987" s="24"/>
      <c r="O1987" s="24"/>
      <c r="P1987" s="24"/>
      <c r="Q1987" s="24"/>
      <c r="R1987" s="271"/>
      <c r="S1987" s="182" t="str">
        <f t="shared" ca="1" si="110"/>
        <v/>
      </c>
      <c r="T1987" s="272">
        <f t="shared" ca="1" si="111"/>
        <v>0</v>
      </c>
      <c r="U1987" s="184"/>
      <c r="V1987" s="277"/>
    </row>
    <row r="1988" spans="1:22" x14ac:dyDescent="0.3">
      <c r="A1988" s="55">
        <f t="shared" si="112"/>
        <v>1970</v>
      </c>
      <c r="B1988" s="23"/>
      <c r="C1988" s="23"/>
      <c r="D1988" s="23"/>
      <c r="E1988" s="35"/>
      <c r="F1988" s="23"/>
      <c r="G1988" s="23"/>
      <c r="H1988" s="23"/>
      <c r="I1988" s="23"/>
      <c r="J1988" s="23"/>
      <c r="K1988" s="23"/>
      <c r="L1988" s="23"/>
      <c r="M1988" s="149"/>
      <c r="N1988" s="24"/>
      <c r="O1988" s="24"/>
      <c r="P1988" s="24"/>
      <c r="Q1988" s="24"/>
      <c r="R1988" s="271"/>
      <c r="S1988" s="182" t="str">
        <f t="shared" ca="1" si="110"/>
        <v/>
      </c>
      <c r="T1988" s="272">
        <f t="shared" ca="1" si="111"/>
        <v>0</v>
      </c>
      <c r="U1988" s="184"/>
      <c r="V1988" s="277"/>
    </row>
    <row r="1989" spans="1:22" x14ac:dyDescent="0.3">
      <c r="A1989" s="55">
        <f t="shared" si="112"/>
        <v>1971</v>
      </c>
      <c r="B1989" s="23"/>
      <c r="C1989" s="23"/>
      <c r="D1989" s="23"/>
      <c r="E1989" s="35"/>
      <c r="F1989" s="23"/>
      <c r="G1989" s="23"/>
      <c r="H1989" s="23"/>
      <c r="I1989" s="23"/>
      <c r="J1989" s="23"/>
      <c r="K1989" s="23"/>
      <c r="L1989" s="23"/>
      <c r="M1989" s="149"/>
      <c r="N1989" s="24"/>
      <c r="O1989" s="24"/>
      <c r="P1989" s="24"/>
      <c r="Q1989" s="24"/>
      <c r="R1989" s="271"/>
      <c r="S1989" s="182" t="str">
        <f t="shared" ca="1" si="110"/>
        <v/>
      </c>
      <c r="T1989" s="272">
        <f t="shared" ca="1" si="111"/>
        <v>0</v>
      </c>
      <c r="U1989" s="184"/>
      <c r="V1989" s="277"/>
    </row>
    <row r="1990" spans="1:22" x14ac:dyDescent="0.3">
      <c r="A1990" s="55">
        <f t="shared" si="112"/>
        <v>1972</v>
      </c>
      <c r="B1990" s="23"/>
      <c r="C1990" s="23"/>
      <c r="D1990" s="23"/>
      <c r="E1990" s="35"/>
      <c r="F1990" s="23"/>
      <c r="G1990" s="23"/>
      <c r="H1990" s="23"/>
      <c r="I1990" s="23"/>
      <c r="J1990" s="23"/>
      <c r="K1990" s="23"/>
      <c r="L1990" s="23"/>
      <c r="M1990" s="149"/>
      <c r="N1990" s="24"/>
      <c r="O1990" s="24"/>
      <c r="P1990" s="24"/>
      <c r="Q1990" s="24"/>
      <c r="R1990" s="271"/>
      <c r="S1990" s="182" t="str">
        <f t="shared" ca="1" si="110"/>
        <v/>
      </c>
      <c r="T1990" s="272">
        <f t="shared" ca="1" si="111"/>
        <v>0</v>
      </c>
      <c r="U1990" s="184"/>
      <c r="V1990" s="277"/>
    </row>
    <row r="1991" spans="1:22" x14ac:dyDescent="0.3">
      <c r="A1991" s="55">
        <f t="shared" si="112"/>
        <v>1973</v>
      </c>
      <c r="B1991" s="23"/>
      <c r="C1991" s="23"/>
      <c r="D1991" s="23"/>
      <c r="E1991" s="35"/>
      <c r="F1991" s="23"/>
      <c r="G1991" s="23"/>
      <c r="H1991" s="23"/>
      <c r="I1991" s="23"/>
      <c r="J1991" s="23"/>
      <c r="K1991" s="23"/>
      <c r="L1991" s="23"/>
      <c r="M1991" s="149"/>
      <c r="N1991" s="24"/>
      <c r="O1991" s="24"/>
      <c r="P1991" s="24"/>
      <c r="Q1991" s="24"/>
      <c r="R1991" s="271"/>
      <c r="S1991" s="182" t="str">
        <f t="shared" ca="1" si="110"/>
        <v/>
      </c>
      <c r="T1991" s="272">
        <f t="shared" ca="1" si="111"/>
        <v>0</v>
      </c>
      <c r="U1991" s="184"/>
      <c r="V1991" s="277"/>
    </row>
    <row r="1992" spans="1:22" x14ac:dyDescent="0.3">
      <c r="A1992" s="55">
        <f t="shared" si="112"/>
        <v>1974</v>
      </c>
      <c r="B1992" s="23"/>
      <c r="C1992" s="23"/>
      <c r="D1992" s="23"/>
      <c r="E1992" s="35"/>
      <c r="F1992" s="23"/>
      <c r="G1992" s="23"/>
      <c r="H1992" s="23"/>
      <c r="I1992" s="23"/>
      <c r="J1992" s="23"/>
      <c r="K1992" s="23"/>
      <c r="L1992" s="23"/>
      <c r="M1992" s="149"/>
      <c r="N1992" s="24"/>
      <c r="O1992" s="24"/>
      <c r="P1992" s="24"/>
      <c r="Q1992" s="24"/>
      <c r="R1992" s="271"/>
      <c r="S1992" s="182" t="str">
        <f t="shared" ca="1" si="110"/>
        <v/>
      </c>
      <c r="T1992" s="272">
        <f t="shared" ca="1" si="111"/>
        <v>0</v>
      </c>
      <c r="U1992" s="184"/>
      <c r="V1992" s="277"/>
    </row>
    <row r="1993" spans="1:22" x14ac:dyDescent="0.3">
      <c r="A1993" s="55">
        <f t="shared" si="112"/>
        <v>1975</v>
      </c>
      <c r="B1993" s="23"/>
      <c r="C1993" s="23"/>
      <c r="D1993" s="23"/>
      <c r="E1993" s="35"/>
      <c r="F1993" s="23"/>
      <c r="G1993" s="23"/>
      <c r="H1993" s="23"/>
      <c r="I1993" s="23"/>
      <c r="J1993" s="23"/>
      <c r="K1993" s="23"/>
      <c r="L1993" s="23"/>
      <c r="M1993" s="149"/>
      <c r="N1993" s="24"/>
      <c r="O1993" s="24"/>
      <c r="P1993" s="24"/>
      <c r="Q1993" s="24"/>
      <c r="R1993" s="271"/>
      <c r="S1993" s="182" t="str">
        <f t="shared" ca="1" si="110"/>
        <v/>
      </c>
      <c r="T1993" s="272">
        <f t="shared" ca="1" si="111"/>
        <v>0</v>
      </c>
      <c r="U1993" s="184"/>
      <c r="V1993" s="277"/>
    </row>
    <row r="1994" spans="1:22" x14ac:dyDescent="0.3">
      <c r="A1994" s="55">
        <f t="shared" si="112"/>
        <v>1976</v>
      </c>
      <c r="B1994" s="23"/>
      <c r="C1994" s="23"/>
      <c r="D1994" s="23"/>
      <c r="E1994" s="35"/>
      <c r="F1994" s="23"/>
      <c r="G1994" s="23"/>
      <c r="H1994" s="23"/>
      <c r="I1994" s="23"/>
      <c r="J1994" s="23"/>
      <c r="K1994" s="23"/>
      <c r="L1994" s="23"/>
      <c r="M1994" s="149"/>
      <c r="N1994" s="24"/>
      <c r="O1994" s="24"/>
      <c r="P1994" s="24"/>
      <c r="Q1994" s="24"/>
      <c r="R1994" s="271"/>
      <c r="S1994" s="182" t="str">
        <f t="shared" ca="1" si="110"/>
        <v/>
      </c>
      <c r="T1994" s="272">
        <f t="shared" ca="1" si="111"/>
        <v>0</v>
      </c>
      <c r="U1994" s="184"/>
      <c r="V1994" s="277"/>
    </row>
    <row r="1995" spans="1:22" x14ac:dyDescent="0.3">
      <c r="A1995" s="55">
        <f t="shared" si="112"/>
        <v>1977</v>
      </c>
      <c r="B1995" s="23"/>
      <c r="C1995" s="23"/>
      <c r="D1995" s="23"/>
      <c r="E1995" s="35"/>
      <c r="F1995" s="23"/>
      <c r="G1995" s="23"/>
      <c r="H1995" s="23"/>
      <c r="I1995" s="23"/>
      <c r="J1995" s="23"/>
      <c r="K1995" s="23"/>
      <c r="L1995" s="23"/>
      <c r="M1995" s="149"/>
      <c r="N1995" s="24"/>
      <c r="O1995" s="24"/>
      <c r="P1995" s="24"/>
      <c r="Q1995" s="24"/>
      <c r="R1995" s="271"/>
      <c r="S1995" s="182" t="str">
        <f t="shared" ca="1" si="110"/>
        <v/>
      </c>
      <c r="T1995" s="272">
        <f t="shared" ca="1" si="111"/>
        <v>0</v>
      </c>
      <c r="U1995" s="184"/>
      <c r="V1995" s="277"/>
    </row>
    <row r="1996" spans="1:22" x14ac:dyDescent="0.3">
      <c r="A1996" s="55">
        <f t="shared" si="112"/>
        <v>1978</v>
      </c>
      <c r="B1996" s="23"/>
      <c r="C1996" s="23"/>
      <c r="D1996" s="23"/>
      <c r="E1996" s="35"/>
      <c r="F1996" s="23"/>
      <c r="G1996" s="23"/>
      <c r="H1996" s="23"/>
      <c r="I1996" s="23"/>
      <c r="J1996" s="23"/>
      <c r="K1996" s="23"/>
      <c r="L1996" s="23"/>
      <c r="M1996" s="149"/>
      <c r="N1996" s="24"/>
      <c r="O1996" s="24"/>
      <c r="P1996" s="24"/>
      <c r="Q1996" s="24"/>
      <c r="R1996" s="271"/>
      <c r="S1996" s="182" t="str">
        <f t="shared" ca="1" si="110"/>
        <v/>
      </c>
      <c r="T1996" s="272">
        <f t="shared" ca="1" si="111"/>
        <v>0</v>
      </c>
      <c r="U1996" s="184"/>
      <c r="V1996" s="277"/>
    </row>
    <row r="1997" spans="1:22" x14ac:dyDescent="0.3">
      <c r="A1997" s="55">
        <f t="shared" si="112"/>
        <v>1979</v>
      </c>
      <c r="B1997" s="23"/>
      <c r="C1997" s="23"/>
      <c r="D1997" s="23"/>
      <c r="E1997" s="35"/>
      <c r="F1997" s="23"/>
      <c r="G1997" s="23"/>
      <c r="H1997" s="23"/>
      <c r="I1997" s="23"/>
      <c r="J1997" s="23"/>
      <c r="K1997" s="23"/>
      <c r="L1997" s="23"/>
      <c r="M1997" s="149"/>
      <c r="N1997" s="24"/>
      <c r="O1997" s="24"/>
      <c r="P1997" s="24"/>
      <c r="Q1997" s="24"/>
      <c r="R1997" s="271"/>
      <c r="S1997" s="182" t="str">
        <f t="shared" ca="1" si="110"/>
        <v/>
      </c>
      <c r="T1997" s="272">
        <f t="shared" ca="1" si="111"/>
        <v>0</v>
      </c>
      <c r="U1997" s="184"/>
      <c r="V1997" s="277"/>
    </row>
    <row r="1998" spans="1:22" x14ac:dyDescent="0.3">
      <c r="A1998" s="55">
        <f t="shared" si="112"/>
        <v>1980</v>
      </c>
      <c r="B1998" s="23"/>
      <c r="C1998" s="23"/>
      <c r="D1998" s="23"/>
      <c r="E1998" s="35"/>
      <c r="F1998" s="23"/>
      <c r="G1998" s="23"/>
      <c r="H1998" s="23"/>
      <c r="I1998" s="23"/>
      <c r="J1998" s="23"/>
      <c r="K1998" s="23"/>
      <c r="L1998" s="23"/>
      <c r="M1998" s="149"/>
      <c r="N1998" s="24"/>
      <c r="O1998" s="24"/>
      <c r="P1998" s="24"/>
      <c r="Q1998" s="24"/>
      <c r="R1998" s="271"/>
      <c r="S1998" s="182" t="str">
        <f t="shared" ca="1" si="110"/>
        <v/>
      </c>
      <c r="T1998" s="272">
        <f t="shared" ca="1" si="111"/>
        <v>0</v>
      </c>
      <c r="U1998" s="184"/>
      <c r="V1998" s="277"/>
    </row>
    <row r="1999" spans="1:22" x14ac:dyDescent="0.3">
      <c r="A1999" s="55">
        <f t="shared" si="112"/>
        <v>1981</v>
      </c>
      <c r="B1999" s="23"/>
      <c r="C1999" s="23"/>
      <c r="D1999" s="23"/>
      <c r="E1999" s="35"/>
      <c r="F1999" s="23"/>
      <c r="G1999" s="23"/>
      <c r="H1999" s="23"/>
      <c r="I1999" s="23"/>
      <c r="J1999" s="23"/>
      <c r="K1999" s="23"/>
      <c r="L1999" s="23"/>
      <c r="M1999" s="149"/>
      <c r="N1999" s="24"/>
      <c r="O1999" s="24"/>
      <c r="P1999" s="24"/>
      <c r="Q1999" s="24"/>
      <c r="R1999" s="271"/>
      <c r="S1999" s="182" t="str">
        <f t="shared" ca="1" si="110"/>
        <v/>
      </c>
      <c r="T1999" s="272">
        <f t="shared" ca="1" si="111"/>
        <v>0</v>
      </c>
      <c r="U1999" s="184"/>
      <c r="V1999" s="277"/>
    </row>
    <row r="2000" spans="1:22" x14ac:dyDescent="0.3">
      <c r="A2000" s="55">
        <f t="shared" si="112"/>
        <v>1982</v>
      </c>
      <c r="B2000" s="23"/>
      <c r="C2000" s="23"/>
      <c r="D2000" s="23"/>
      <c r="E2000" s="35"/>
      <c r="F2000" s="23"/>
      <c r="G2000" s="23"/>
      <c r="H2000" s="23"/>
      <c r="I2000" s="23"/>
      <c r="J2000" s="23"/>
      <c r="K2000" s="23"/>
      <c r="L2000" s="23"/>
      <c r="M2000" s="149"/>
      <c r="N2000" s="24"/>
      <c r="O2000" s="24"/>
      <c r="P2000" s="24"/>
      <c r="Q2000" s="24"/>
      <c r="R2000" s="271"/>
      <c r="S2000" s="182" t="str">
        <f t="shared" ca="1" si="110"/>
        <v/>
      </c>
      <c r="T2000" s="272">
        <f t="shared" ca="1" si="111"/>
        <v>0</v>
      </c>
      <c r="U2000" s="184"/>
      <c r="V2000" s="277"/>
    </row>
    <row r="2001" spans="1:22" x14ac:dyDescent="0.3">
      <c r="A2001" s="55">
        <f t="shared" si="112"/>
        <v>1983</v>
      </c>
      <c r="B2001" s="23"/>
      <c r="C2001" s="23"/>
      <c r="D2001" s="23"/>
      <c r="E2001" s="35"/>
      <c r="F2001" s="23"/>
      <c r="G2001" s="23"/>
      <c r="H2001" s="23"/>
      <c r="I2001" s="23"/>
      <c r="J2001" s="23"/>
      <c r="K2001" s="23"/>
      <c r="L2001" s="23"/>
      <c r="M2001" s="149"/>
      <c r="N2001" s="24"/>
      <c r="O2001" s="24"/>
      <c r="P2001" s="24"/>
      <c r="Q2001" s="24"/>
      <c r="R2001" s="271"/>
      <c r="S2001" s="182" t="str">
        <f t="shared" ca="1" si="110"/>
        <v/>
      </c>
      <c r="T2001" s="272">
        <f t="shared" ca="1" si="111"/>
        <v>0</v>
      </c>
      <c r="U2001" s="184"/>
      <c r="V2001" s="277"/>
    </row>
    <row r="2002" spans="1:22" x14ac:dyDescent="0.3">
      <c r="A2002" s="55">
        <f t="shared" si="112"/>
        <v>1984</v>
      </c>
      <c r="B2002" s="23"/>
      <c r="C2002" s="23"/>
      <c r="D2002" s="23"/>
      <c r="E2002" s="35"/>
      <c r="F2002" s="23"/>
      <c r="G2002" s="23"/>
      <c r="H2002" s="23"/>
      <c r="I2002" s="23"/>
      <c r="J2002" s="23"/>
      <c r="K2002" s="23"/>
      <c r="L2002" s="23"/>
      <c r="M2002" s="149"/>
      <c r="N2002" s="24"/>
      <c r="O2002" s="24"/>
      <c r="P2002" s="24"/>
      <c r="Q2002" s="24"/>
      <c r="R2002" s="271"/>
      <c r="S2002" s="182" t="str">
        <f t="shared" ca="1" si="110"/>
        <v/>
      </c>
      <c r="T2002" s="272">
        <f t="shared" ca="1" si="111"/>
        <v>0</v>
      </c>
      <c r="U2002" s="184"/>
      <c r="V2002" s="277"/>
    </row>
    <row r="2003" spans="1:22" x14ac:dyDescent="0.3">
      <c r="A2003" s="55">
        <f t="shared" si="112"/>
        <v>1985</v>
      </c>
      <c r="B2003" s="23"/>
      <c r="C2003" s="23"/>
      <c r="D2003" s="23"/>
      <c r="E2003" s="35"/>
      <c r="F2003" s="23"/>
      <c r="G2003" s="23"/>
      <c r="H2003" s="23"/>
      <c r="I2003" s="23"/>
      <c r="J2003" s="23"/>
      <c r="K2003" s="23"/>
      <c r="L2003" s="23"/>
      <c r="M2003" s="149"/>
      <c r="N2003" s="24"/>
      <c r="O2003" s="24"/>
      <c r="P2003" s="24"/>
      <c r="Q2003" s="24"/>
      <c r="R2003" s="271"/>
      <c r="S2003" s="182" t="str">
        <f t="shared" ref="S2003:S2066" ca="1" si="113">IF(AND(T2003&gt;14,T2003&lt;35,OR($G2003="African",$G2003="Coloured",$G2003="Indian")),"Yes","")</f>
        <v/>
      </c>
      <c r="T2003" s="272">
        <f t="shared" ca="1" si="111"/>
        <v>0</v>
      </c>
      <c r="U2003" s="184"/>
      <c r="V2003" s="277"/>
    </row>
    <row r="2004" spans="1:22" x14ac:dyDescent="0.3">
      <c r="A2004" s="55">
        <f t="shared" si="112"/>
        <v>1986</v>
      </c>
      <c r="B2004" s="23"/>
      <c r="C2004" s="23"/>
      <c r="D2004" s="23"/>
      <c r="E2004" s="35"/>
      <c r="F2004" s="23"/>
      <c r="G2004" s="23"/>
      <c r="H2004" s="23"/>
      <c r="I2004" s="23"/>
      <c r="J2004" s="23"/>
      <c r="K2004" s="23"/>
      <c r="L2004" s="23"/>
      <c r="M2004" s="149"/>
      <c r="N2004" s="24"/>
      <c r="O2004" s="24"/>
      <c r="P2004" s="24"/>
      <c r="Q2004" s="24"/>
      <c r="R2004" s="271"/>
      <c r="S2004" s="182" t="str">
        <f t="shared" ca="1" si="113"/>
        <v/>
      </c>
      <c r="T2004" s="272">
        <f t="shared" ref="T2004:T2067" ca="1" si="114">IFERROR(((NOW()-DATE(U2004&amp;LEFT($E2004,2),MID($E2004,3,2),MID($E2004,5,2)))/365),0)</f>
        <v>0</v>
      </c>
      <c r="U2004" s="184"/>
      <c r="V2004" s="277"/>
    </row>
    <row r="2005" spans="1:22" x14ac:dyDescent="0.3">
      <c r="A2005" s="55">
        <f t="shared" ref="A2005:A2068" si="115">A2004+1</f>
        <v>1987</v>
      </c>
      <c r="B2005" s="23"/>
      <c r="C2005" s="23"/>
      <c r="D2005" s="23"/>
      <c r="E2005" s="35"/>
      <c r="F2005" s="23"/>
      <c r="G2005" s="23"/>
      <c r="H2005" s="23"/>
      <c r="I2005" s="23"/>
      <c r="J2005" s="23"/>
      <c r="K2005" s="23"/>
      <c r="L2005" s="23"/>
      <c r="M2005" s="149"/>
      <c r="N2005" s="24"/>
      <c r="O2005" s="24"/>
      <c r="P2005" s="24"/>
      <c r="Q2005" s="24"/>
      <c r="R2005" s="271"/>
      <c r="S2005" s="182" t="str">
        <f t="shared" ca="1" si="113"/>
        <v/>
      </c>
      <c r="T2005" s="272">
        <f t="shared" ca="1" si="114"/>
        <v>0</v>
      </c>
      <c r="U2005" s="184"/>
      <c r="V2005" s="277"/>
    </row>
    <row r="2006" spans="1:22" x14ac:dyDescent="0.3">
      <c r="A2006" s="55">
        <f t="shared" si="115"/>
        <v>1988</v>
      </c>
      <c r="B2006" s="23"/>
      <c r="C2006" s="23"/>
      <c r="D2006" s="23"/>
      <c r="E2006" s="35"/>
      <c r="F2006" s="23"/>
      <c r="G2006" s="23"/>
      <c r="H2006" s="23"/>
      <c r="I2006" s="23"/>
      <c r="J2006" s="23"/>
      <c r="K2006" s="23"/>
      <c r="L2006" s="23"/>
      <c r="M2006" s="149"/>
      <c r="N2006" s="24"/>
      <c r="O2006" s="24"/>
      <c r="P2006" s="24"/>
      <c r="Q2006" s="24"/>
      <c r="R2006" s="271"/>
      <c r="S2006" s="182" t="str">
        <f t="shared" ca="1" si="113"/>
        <v/>
      </c>
      <c r="T2006" s="272">
        <f t="shared" ca="1" si="114"/>
        <v>0</v>
      </c>
      <c r="U2006" s="184"/>
      <c r="V2006" s="277"/>
    </row>
    <row r="2007" spans="1:22" x14ac:dyDescent="0.3">
      <c r="A2007" s="55">
        <f t="shared" si="115"/>
        <v>1989</v>
      </c>
      <c r="B2007" s="23"/>
      <c r="C2007" s="23"/>
      <c r="D2007" s="23"/>
      <c r="E2007" s="35"/>
      <c r="F2007" s="23"/>
      <c r="G2007" s="23"/>
      <c r="H2007" s="23"/>
      <c r="I2007" s="23"/>
      <c r="J2007" s="23"/>
      <c r="K2007" s="23"/>
      <c r="L2007" s="23"/>
      <c r="M2007" s="149"/>
      <c r="N2007" s="24"/>
      <c r="O2007" s="24"/>
      <c r="P2007" s="24"/>
      <c r="Q2007" s="24"/>
      <c r="R2007" s="271"/>
      <c r="S2007" s="182" t="str">
        <f t="shared" ca="1" si="113"/>
        <v/>
      </c>
      <c r="T2007" s="272">
        <f t="shared" ca="1" si="114"/>
        <v>0</v>
      </c>
      <c r="U2007" s="184"/>
      <c r="V2007" s="277"/>
    </row>
    <row r="2008" spans="1:22" x14ac:dyDescent="0.3">
      <c r="A2008" s="55">
        <f t="shared" si="115"/>
        <v>1990</v>
      </c>
      <c r="B2008" s="23"/>
      <c r="C2008" s="23"/>
      <c r="D2008" s="23"/>
      <c r="E2008" s="35"/>
      <c r="F2008" s="23"/>
      <c r="G2008" s="23"/>
      <c r="H2008" s="23"/>
      <c r="I2008" s="23"/>
      <c r="J2008" s="23"/>
      <c r="K2008" s="23"/>
      <c r="L2008" s="23"/>
      <c r="M2008" s="149"/>
      <c r="N2008" s="24"/>
      <c r="O2008" s="24"/>
      <c r="P2008" s="24"/>
      <c r="Q2008" s="24"/>
      <c r="R2008" s="271"/>
      <c r="S2008" s="182" t="str">
        <f t="shared" ca="1" si="113"/>
        <v/>
      </c>
      <c r="T2008" s="272">
        <f t="shared" ca="1" si="114"/>
        <v>0</v>
      </c>
      <c r="U2008" s="184"/>
      <c r="V2008" s="277"/>
    </row>
    <row r="2009" spans="1:22" x14ac:dyDescent="0.3">
      <c r="A2009" s="55">
        <f t="shared" si="115"/>
        <v>1991</v>
      </c>
      <c r="B2009" s="23"/>
      <c r="C2009" s="23"/>
      <c r="D2009" s="23"/>
      <c r="E2009" s="35"/>
      <c r="F2009" s="23"/>
      <c r="G2009" s="23"/>
      <c r="H2009" s="23"/>
      <c r="I2009" s="23"/>
      <c r="J2009" s="23"/>
      <c r="K2009" s="23"/>
      <c r="L2009" s="23"/>
      <c r="M2009" s="149"/>
      <c r="N2009" s="24"/>
      <c r="O2009" s="24"/>
      <c r="P2009" s="24"/>
      <c r="Q2009" s="24"/>
      <c r="R2009" s="271"/>
      <c r="S2009" s="182" t="str">
        <f t="shared" ca="1" si="113"/>
        <v/>
      </c>
      <c r="T2009" s="272">
        <f t="shared" ca="1" si="114"/>
        <v>0</v>
      </c>
      <c r="U2009" s="184"/>
      <c r="V2009" s="277"/>
    </row>
    <row r="2010" spans="1:22" x14ac:dyDescent="0.3">
      <c r="A2010" s="55">
        <f t="shared" si="115"/>
        <v>1992</v>
      </c>
      <c r="B2010" s="23"/>
      <c r="C2010" s="23"/>
      <c r="D2010" s="23"/>
      <c r="E2010" s="35"/>
      <c r="F2010" s="23"/>
      <c r="G2010" s="23"/>
      <c r="H2010" s="23"/>
      <c r="I2010" s="23"/>
      <c r="J2010" s="23"/>
      <c r="K2010" s="23"/>
      <c r="L2010" s="23"/>
      <c r="M2010" s="149"/>
      <c r="N2010" s="24"/>
      <c r="O2010" s="24"/>
      <c r="P2010" s="24"/>
      <c r="Q2010" s="24"/>
      <c r="R2010" s="271"/>
      <c r="S2010" s="182" t="str">
        <f t="shared" ca="1" si="113"/>
        <v/>
      </c>
      <c r="T2010" s="272">
        <f t="shared" ca="1" si="114"/>
        <v>0</v>
      </c>
      <c r="U2010" s="184"/>
      <c r="V2010" s="277"/>
    </row>
    <row r="2011" spans="1:22" x14ac:dyDescent="0.3">
      <c r="A2011" s="55">
        <f t="shared" si="115"/>
        <v>1993</v>
      </c>
      <c r="B2011" s="23"/>
      <c r="C2011" s="23"/>
      <c r="D2011" s="23"/>
      <c r="E2011" s="35"/>
      <c r="F2011" s="23"/>
      <c r="G2011" s="23"/>
      <c r="H2011" s="23"/>
      <c r="I2011" s="23"/>
      <c r="J2011" s="23"/>
      <c r="K2011" s="23"/>
      <c r="L2011" s="23"/>
      <c r="M2011" s="149"/>
      <c r="N2011" s="24"/>
      <c r="O2011" s="24"/>
      <c r="P2011" s="24"/>
      <c r="Q2011" s="24"/>
      <c r="R2011" s="271"/>
      <c r="S2011" s="182" t="str">
        <f t="shared" ca="1" si="113"/>
        <v/>
      </c>
      <c r="T2011" s="272">
        <f t="shared" ca="1" si="114"/>
        <v>0</v>
      </c>
      <c r="U2011" s="184"/>
      <c r="V2011" s="277"/>
    </row>
    <row r="2012" spans="1:22" x14ac:dyDescent="0.3">
      <c r="A2012" s="55">
        <f t="shared" si="115"/>
        <v>1994</v>
      </c>
      <c r="B2012" s="23"/>
      <c r="C2012" s="23"/>
      <c r="D2012" s="23"/>
      <c r="E2012" s="35"/>
      <c r="F2012" s="23"/>
      <c r="G2012" s="23"/>
      <c r="H2012" s="23"/>
      <c r="I2012" s="23"/>
      <c r="J2012" s="23"/>
      <c r="K2012" s="23"/>
      <c r="L2012" s="23"/>
      <c r="M2012" s="149"/>
      <c r="N2012" s="24"/>
      <c r="O2012" s="24"/>
      <c r="P2012" s="24"/>
      <c r="Q2012" s="24"/>
      <c r="R2012" s="271"/>
      <c r="S2012" s="182" t="str">
        <f t="shared" ca="1" si="113"/>
        <v/>
      </c>
      <c r="T2012" s="272">
        <f t="shared" ca="1" si="114"/>
        <v>0</v>
      </c>
      <c r="U2012" s="184"/>
      <c r="V2012" s="277"/>
    </row>
    <row r="2013" spans="1:22" x14ac:dyDescent="0.3">
      <c r="A2013" s="55">
        <f t="shared" si="115"/>
        <v>1995</v>
      </c>
      <c r="B2013" s="23"/>
      <c r="C2013" s="23"/>
      <c r="D2013" s="23"/>
      <c r="E2013" s="35"/>
      <c r="F2013" s="23"/>
      <c r="G2013" s="23"/>
      <c r="H2013" s="23"/>
      <c r="I2013" s="23"/>
      <c r="J2013" s="23"/>
      <c r="K2013" s="23"/>
      <c r="L2013" s="23"/>
      <c r="M2013" s="149"/>
      <c r="N2013" s="24"/>
      <c r="O2013" s="24"/>
      <c r="P2013" s="24"/>
      <c r="Q2013" s="24"/>
      <c r="R2013" s="271"/>
      <c r="S2013" s="182" t="str">
        <f t="shared" ca="1" si="113"/>
        <v/>
      </c>
      <c r="T2013" s="272">
        <f t="shared" ca="1" si="114"/>
        <v>0</v>
      </c>
      <c r="U2013" s="184"/>
      <c r="V2013" s="277"/>
    </row>
    <row r="2014" spans="1:22" x14ac:dyDescent="0.3">
      <c r="A2014" s="55">
        <f t="shared" si="115"/>
        <v>1996</v>
      </c>
      <c r="B2014" s="23"/>
      <c r="C2014" s="23"/>
      <c r="D2014" s="23"/>
      <c r="E2014" s="35"/>
      <c r="F2014" s="23"/>
      <c r="G2014" s="23"/>
      <c r="H2014" s="23"/>
      <c r="I2014" s="23"/>
      <c r="J2014" s="23"/>
      <c r="K2014" s="23"/>
      <c r="L2014" s="23"/>
      <c r="M2014" s="149"/>
      <c r="N2014" s="24"/>
      <c r="O2014" s="24"/>
      <c r="P2014" s="24"/>
      <c r="Q2014" s="24"/>
      <c r="R2014" s="271"/>
      <c r="S2014" s="182" t="str">
        <f t="shared" ca="1" si="113"/>
        <v/>
      </c>
      <c r="T2014" s="272">
        <f t="shared" ca="1" si="114"/>
        <v>0</v>
      </c>
      <c r="U2014" s="184"/>
      <c r="V2014" s="277"/>
    </row>
    <row r="2015" spans="1:22" x14ac:dyDescent="0.3">
      <c r="A2015" s="55">
        <f t="shared" si="115"/>
        <v>1997</v>
      </c>
      <c r="B2015" s="23"/>
      <c r="C2015" s="23"/>
      <c r="D2015" s="23"/>
      <c r="E2015" s="35"/>
      <c r="F2015" s="23"/>
      <c r="G2015" s="23"/>
      <c r="H2015" s="23"/>
      <c r="I2015" s="23"/>
      <c r="J2015" s="23"/>
      <c r="K2015" s="23"/>
      <c r="L2015" s="23"/>
      <c r="M2015" s="149"/>
      <c r="N2015" s="24"/>
      <c r="O2015" s="24"/>
      <c r="P2015" s="24"/>
      <c r="Q2015" s="24"/>
      <c r="R2015" s="271"/>
      <c r="S2015" s="182" t="str">
        <f t="shared" ca="1" si="113"/>
        <v/>
      </c>
      <c r="T2015" s="272">
        <f t="shared" ca="1" si="114"/>
        <v>0</v>
      </c>
      <c r="U2015" s="184"/>
      <c r="V2015" s="277"/>
    </row>
    <row r="2016" spans="1:22" x14ac:dyDescent="0.3">
      <c r="A2016" s="55">
        <f t="shared" si="115"/>
        <v>1998</v>
      </c>
      <c r="B2016" s="23"/>
      <c r="C2016" s="23"/>
      <c r="D2016" s="23"/>
      <c r="E2016" s="35"/>
      <c r="F2016" s="23"/>
      <c r="G2016" s="23"/>
      <c r="H2016" s="23"/>
      <c r="I2016" s="23"/>
      <c r="J2016" s="23"/>
      <c r="K2016" s="23"/>
      <c r="L2016" s="23"/>
      <c r="M2016" s="149"/>
      <c r="N2016" s="24"/>
      <c r="O2016" s="24"/>
      <c r="P2016" s="24"/>
      <c r="Q2016" s="24"/>
      <c r="R2016" s="271"/>
      <c r="S2016" s="182" t="str">
        <f t="shared" ca="1" si="113"/>
        <v/>
      </c>
      <c r="T2016" s="272">
        <f t="shared" ca="1" si="114"/>
        <v>0</v>
      </c>
      <c r="U2016" s="184"/>
      <c r="V2016" s="277"/>
    </row>
    <row r="2017" spans="1:22" x14ac:dyDescent="0.3">
      <c r="A2017" s="55">
        <f t="shared" si="115"/>
        <v>1999</v>
      </c>
      <c r="B2017" s="23"/>
      <c r="C2017" s="23"/>
      <c r="D2017" s="23"/>
      <c r="E2017" s="35"/>
      <c r="F2017" s="23"/>
      <c r="G2017" s="23"/>
      <c r="H2017" s="23"/>
      <c r="I2017" s="23"/>
      <c r="J2017" s="23"/>
      <c r="K2017" s="23"/>
      <c r="L2017" s="23"/>
      <c r="M2017" s="149"/>
      <c r="N2017" s="24"/>
      <c r="O2017" s="24"/>
      <c r="P2017" s="24"/>
      <c r="Q2017" s="24"/>
      <c r="R2017" s="271"/>
      <c r="S2017" s="182" t="str">
        <f t="shared" ca="1" si="113"/>
        <v/>
      </c>
      <c r="T2017" s="272">
        <f t="shared" ca="1" si="114"/>
        <v>0</v>
      </c>
      <c r="U2017" s="184"/>
      <c r="V2017" s="277"/>
    </row>
    <row r="2018" spans="1:22" x14ac:dyDescent="0.3">
      <c r="A2018" s="55">
        <f t="shared" si="115"/>
        <v>2000</v>
      </c>
      <c r="B2018" s="23"/>
      <c r="C2018" s="23"/>
      <c r="D2018" s="23"/>
      <c r="E2018" s="35"/>
      <c r="F2018" s="23"/>
      <c r="G2018" s="23"/>
      <c r="H2018" s="23"/>
      <c r="I2018" s="23"/>
      <c r="J2018" s="23"/>
      <c r="K2018" s="23"/>
      <c r="L2018" s="23"/>
      <c r="M2018" s="149"/>
      <c r="N2018" s="24"/>
      <c r="O2018" s="24"/>
      <c r="P2018" s="24"/>
      <c r="Q2018" s="24"/>
      <c r="R2018" s="271"/>
      <c r="S2018" s="182" t="str">
        <f t="shared" ca="1" si="113"/>
        <v/>
      </c>
      <c r="T2018" s="272">
        <f t="shared" ca="1" si="114"/>
        <v>0</v>
      </c>
      <c r="U2018" s="184"/>
      <c r="V2018" s="277"/>
    </row>
    <row r="2019" spans="1:22" x14ac:dyDescent="0.3">
      <c r="A2019" s="55">
        <f t="shared" si="115"/>
        <v>2001</v>
      </c>
      <c r="B2019" s="23"/>
      <c r="C2019" s="23"/>
      <c r="D2019" s="23"/>
      <c r="E2019" s="35"/>
      <c r="F2019" s="23"/>
      <c r="G2019" s="23"/>
      <c r="H2019" s="23"/>
      <c r="I2019" s="23"/>
      <c r="J2019" s="23"/>
      <c r="K2019" s="23"/>
      <c r="L2019" s="23"/>
      <c r="M2019" s="149"/>
      <c r="N2019" s="24"/>
      <c r="O2019" s="24"/>
      <c r="P2019" s="24"/>
      <c r="Q2019" s="24"/>
      <c r="R2019" s="271"/>
      <c r="S2019" s="182" t="str">
        <f t="shared" ca="1" si="113"/>
        <v/>
      </c>
      <c r="T2019" s="272">
        <f t="shared" ca="1" si="114"/>
        <v>0</v>
      </c>
      <c r="U2019" s="184"/>
      <c r="V2019" s="277"/>
    </row>
    <row r="2020" spans="1:22" x14ac:dyDescent="0.3">
      <c r="A2020" s="55">
        <f t="shared" si="115"/>
        <v>2002</v>
      </c>
      <c r="B2020" s="23"/>
      <c r="C2020" s="23"/>
      <c r="D2020" s="23"/>
      <c r="E2020" s="35"/>
      <c r="F2020" s="23"/>
      <c r="G2020" s="23"/>
      <c r="H2020" s="23"/>
      <c r="I2020" s="23"/>
      <c r="J2020" s="23"/>
      <c r="K2020" s="23"/>
      <c r="L2020" s="23"/>
      <c r="M2020" s="149"/>
      <c r="N2020" s="24"/>
      <c r="O2020" s="24"/>
      <c r="P2020" s="24"/>
      <c r="Q2020" s="24"/>
      <c r="R2020" s="271"/>
      <c r="S2020" s="182" t="str">
        <f t="shared" ca="1" si="113"/>
        <v/>
      </c>
      <c r="T2020" s="272">
        <f t="shared" ca="1" si="114"/>
        <v>0</v>
      </c>
      <c r="U2020" s="184"/>
      <c r="V2020" s="277"/>
    </row>
    <row r="2021" spans="1:22" x14ac:dyDescent="0.3">
      <c r="A2021" s="55">
        <f t="shared" si="115"/>
        <v>2003</v>
      </c>
      <c r="B2021" s="23"/>
      <c r="C2021" s="23"/>
      <c r="D2021" s="23"/>
      <c r="E2021" s="35"/>
      <c r="F2021" s="23"/>
      <c r="G2021" s="23"/>
      <c r="H2021" s="23"/>
      <c r="I2021" s="23"/>
      <c r="J2021" s="23"/>
      <c r="K2021" s="23"/>
      <c r="L2021" s="23"/>
      <c r="M2021" s="149"/>
      <c r="N2021" s="24"/>
      <c r="O2021" s="24"/>
      <c r="P2021" s="24"/>
      <c r="Q2021" s="24"/>
      <c r="R2021" s="271"/>
      <c r="S2021" s="182" t="str">
        <f t="shared" ca="1" si="113"/>
        <v/>
      </c>
      <c r="T2021" s="272">
        <f t="shared" ca="1" si="114"/>
        <v>0</v>
      </c>
      <c r="U2021" s="184"/>
      <c r="V2021" s="277"/>
    </row>
    <row r="2022" spans="1:22" x14ac:dyDescent="0.3">
      <c r="A2022" s="55">
        <f t="shared" si="115"/>
        <v>2004</v>
      </c>
      <c r="B2022" s="23"/>
      <c r="C2022" s="23"/>
      <c r="D2022" s="23"/>
      <c r="E2022" s="35"/>
      <c r="F2022" s="23"/>
      <c r="G2022" s="23"/>
      <c r="H2022" s="23"/>
      <c r="I2022" s="23"/>
      <c r="J2022" s="23"/>
      <c r="K2022" s="23"/>
      <c r="L2022" s="23"/>
      <c r="M2022" s="149"/>
      <c r="N2022" s="24"/>
      <c r="O2022" s="24"/>
      <c r="P2022" s="24"/>
      <c r="Q2022" s="24"/>
      <c r="R2022" s="271"/>
      <c r="S2022" s="182" t="str">
        <f t="shared" ca="1" si="113"/>
        <v/>
      </c>
      <c r="T2022" s="272">
        <f t="shared" ca="1" si="114"/>
        <v>0</v>
      </c>
      <c r="U2022" s="184"/>
      <c r="V2022" s="277"/>
    </row>
    <row r="2023" spans="1:22" x14ac:dyDescent="0.3">
      <c r="A2023" s="55">
        <f t="shared" si="115"/>
        <v>2005</v>
      </c>
      <c r="B2023" s="23"/>
      <c r="C2023" s="23"/>
      <c r="D2023" s="23"/>
      <c r="E2023" s="35"/>
      <c r="F2023" s="23"/>
      <c r="G2023" s="23"/>
      <c r="H2023" s="23"/>
      <c r="I2023" s="23"/>
      <c r="J2023" s="23"/>
      <c r="K2023" s="23"/>
      <c r="L2023" s="23"/>
      <c r="M2023" s="149"/>
      <c r="N2023" s="24"/>
      <c r="O2023" s="24"/>
      <c r="P2023" s="24"/>
      <c r="Q2023" s="24"/>
      <c r="R2023" s="271"/>
      <c r="S2023" s="182" t="str">
        <f t="shared" ca="1" si="113"/>
        <v/>
      </c>
      <c r="T2023" s="272">
        <f t="shared" ca="1" si="114"/>
        <v>0</v>
      </c>
      <c r="U2023" s="184"/>
      <c r="V2023" s="277"/>
    </row>
    <row r="2024" spans="1:22" x14ac:dyDescent="0.3">
      <c r="A2024" s="55">
        <f t="shared" si="115"/>
        <v>2006</v>
      </c>
      <c r="B2024" s="23"/>
      <c r="C2024" s="23"/>
      <c r="D2024" s="23"/>
      <c r="E2024" s="35"/>
      <c r="F2024" s="23"/>
      <c r="G2024" s="23"/>
      <c r="H2024" s="23"/>
      <c r="I2024" s="23"/>
      <c r="J2024" s="23"/>
      <c r="K2024" s="23"/>
      <c r="L2024" s="23"/>
      <c r="M2024" s="149"/>
      <c r="N2024" s="24"/>
      <c r="O2024" s="24"/>
      <c r="P2024" s="24"/>
      <c r="Q2024" s="24"/>
      <c r="R2024" s="271"/>
      <c r="S2024" s="182" t="str">
        <f t="shared" ca="1" si="113"/>
        <v/>
      </c>
      <c r="T2024" s="272">
        <f t="shared" ca="1" si="114"/>
        <v>0</v>
      </c>
      <c r="U2024" s="184"/>
      <c r="V2024" s="277"/>
    </row>
    <row r="2025" spans="1:22" x14ac:dyDescent="0.3">
      <c r="A2025" s="55">
        <f t="shared" si="115"/>
        <v>2007</v>
      </c>
      <c r="B2025" s="23"/>
      <c r="C2025" s="23"/>
      <c r="D2025" s="23"/>
      <c r="E2025" s="35"/>
      <c r="F2025" s="23"/>
      <c r="G2025" s="23"/>
      <c r="H2025" s="23"/>
      <c r="I2025" s="23"/>
      <c r="J2025" s="23"/>
      <c r="K2025" s="23"/>
      <c r="L2025" s="23"/>
      <c r="M2025" s="149"/>
      <c r="N2025" s="24"/>
      <c r="O2025" s="24"/>
      <c r="P2025" s="24"/>
      <c r="Q2025" s="24"/>
      <c r="R2025" s="271"/>
      <c r="S2025" s="182" t="str">
        <f t="shared" ca="1" si="113"/>
        <v/>
      </c>
      <c r="T2025" s="272">
        <f t="shared" ca="1" si="114"/>
        <v>0</v>
      </c>
      <c r="U2025" s="184"/>
      <c r="V2025" s="277"/>
    </row>
    <row r="2026" spans="1:22" x14ac:dyDescent="0.3">
      <c r="A2026" s="55">
        <f t="shared" si="115"/>
        <v>2008</v>
      </c>
      <c r="B2026" s="23"/>
      <c r="C2026" s="23"/>
      <c r="D2026" s="23"/>
      <c r="E2026" s="35"/>
      <c r="F2026" s="23"/>
      <c r="G2026" s="23"/>
      <c r="H2026" s="23"/>
      <c r="I2026" s="23"/>
      <c r="J2026" s="23"/>
      <c r="K2026" s="23"/>
      <c r="L2026" s="23"/>
      <c r="M2026" s="149"/>
      <c r="N2026" s="24"/>
      <c r="O2026" s="24"/>
      <c r="P2026" s="24"/>
      <c r="Q2026" s="24"/>
      <c r="R2026" s="271"/>
      <c r="S2026" s="182" t="str">
        <f t="shared" ca="1" si="113"/>
        <v/>
      </c>
      <c r="T2026" s="272">
        <f t="shared" ca="1" si="114"/>
        <v>0</v>
      </c>
      <c r="U2026" s="184"/>
      <c r="V2026" s="277"/>
    </row>
    <row r="2027" spans="1:22" x14ac:dyDescent="0.3">
      <c r="A2027" s="55">
        <f t="shared" si="115"/>
        <v>2009</v>
      </c>
      <c r="B2027" s="23"/>
      <c r="C2027" s="23"/>
      <c r="D2027" s="23"/>
      <c r="E2027" s="35"/>
      <c r="F2027" s="23"/>
      <c r="G2027" s="23"/>
      <c r="H2027" s="23"/>
      <c r="I2027" s="23"/>
      <c r="J2027" s="23"/>
      <c r="K2027" s="23"/>
      <c r="L2027" s="23"/>
      <c r="M2027" s="149"/>
      <c r="N2027" s="24"/>
      <c r="O2027" s="24"/>
      <c r="P2027" s="24"/>
      <c r="Q2027" s="24"/>
      <c r="R2027" s="271"/>
      <c r="S2027" s="182" t="str">
        <f t="shared" ca="1" si="113"/>
        <v/>
      </c>
      <c r="T2027" s="272">
        <f t="shared" ca="1" si="114"/>
        <v>0</v>
      </c>
      <c r="U2027" s="184"/>
      <c r="V2027" s="277"/>
    </row>
    <row r="2028" spans="1:22" x14ac:dyDescent="0.3">
      <c r="A2028" s="55">
        <f t="shared" si="115"/>
        <v>2010</v>
      </c>
      <c r="B2028" s="23"/>
      <c r="C2028" s="23"/>
      <c r="D2028" s="23"/>
      <c r="E2028" s="35"/>
      <c r="F2028" s="23"/>
      <c r="G2028" s="23"/>
      <c r="H2028" s="23"/>
      <c r="I2028" s="23"/>
      <c r="J2028" s="23"/>
      <c r="K2028" s="23"/>
      <c r="L2028" s="23"/>
      <c r="M2028" s="149"/>
      <c r="N2028" s="24"/>
      <c r="O2028" s="24"/>
      <c r="P2028" s="24"/>
      <c r="Q2028" s="24"/>
      <c r="R2028" s="271"/>
      <c r="S2028" s="182" t="str">
        <f t="shared" ca="1" si="113"/>
        <v/>
      </c>
      <c r="T2028" s="272">
        <f t="shared" ca="1" si="114"/>
        <v>0</v>
      </c>
      <c r="U2028" s="184"/>
      <c r="V2028" s="277"/>
    </row>
    <row r="2029" spans="1:22" x14ac:dyDescent="0.3">
      <c r="A2029" s="55">
        <f t="shared" si="115"/>
        <v>2011</v>
      </c>
      <c r="B2029" s="23"/>
      <c r="C2029" s="23"/>
      <c r="D2029" s="23"/>
      <c r="E2029" s="35"/>
      <c r="F2029" s="23"/>
      <c r="G2029" s="23"/>
      <c r="H2029" s="23"/>
      <c r="I2029" s="23"/>
      <c r="J2029" s="23"/>
      <c r="K2029" s="23"/>
      <c r="L2029" s="23"/>
      <c r="M2029" s="149"/>
      <c r="N2029" s="24"/>
      <c r="O2029" s="24"/>
      <c r="P2029" s="24"/>
      <c r="Q2029" s="24"/>
      <c r="R2029" s="271"/>
      <c r="S2029" s="182" t="str">
        <f t="shared" ca="1" si="113"/>
        <v/>
      </c>
      <c r="T2029" s="272">
        <f t="shared" ca="1" si="114"/>
        <v>0</v>
      </c>
      <c r="U2029" s="184"/>
      <c r="V2029" s="277"/>
    </row>
    <row r="2030" spans="1:22" x14ac:dyDescent="0.3">
      <c r="A2030" s="55">
        <f t="shared" si="115"/>
        <v>2012</v>
      </c>
      <c r="B2030" s="23"/>
      <c r="C2030" s="23"/>
      <c r="D2030" s="23"/>
      <c r="E2030" s="35"/>
      <c r="F2030" s="23"/>
      <c r="G2030" s="23"/>
      <c r="H2030" s="23"/>
      <c r="I2030" s="23"/>
      <c r="J2030" s="23"/>
      <c r="K2030" s="23"/>
      <c r="L2030" s="23"/>
      <c r="M2030" s="149"/>
      <c r="N2030" s="24"/>
      <c r="O2030" s="24"/>
      <c r="P2030" s="24"/>
      <c r="Q2030" s="24"/>
      <c r="R2030" s="271"/>
      <c r="S2030" s="182" t="str">
        <f t="shared" ca="1" si="113"/>
        <v/>
      </c>
      <c r="T2030" s="272">
        <f t="shared" ca="1" si="114"/>
        <v>0</v>
      </c>
      <c r="U2030" s="184"/>
      <c r="V2030" s="277"/>
    </row>
    <row r="2031" spans="1:22" x14ac:dyDescent="0.3">
      <c r="A2031" s="55">
        <f t="shared" si="115"/>
        <v>2013</v>
      </c>
      <c r="B2031" s="23"/>
      <c r="C2031" s="23"/>
      <c r="D2031" s="23"/>
      <c r="E2031" s="35"/>
      <c r="F2031" s="23"/>
      <c r="G2031" s="23"/>
      <c r="H2031" s="23"/>
      <c r="I2031" s="23"/>
      <c r="J2031" s="23"/>
      <c r="K2031" s="23"/>
      <c r="L2031" s="23"/>
      <c r="M2031" s="149"/>
      <c r="N2031" s="24"/>
      <c r="O2031" s="24"/>
      <c r="P2031" s="24"/>
      <c r="Q2031" s="24"/>
      <c r="R2031" s="271"/>
      <c r="S2031" s="182" t="str">
        <f t="shared" ca="1" si="113"/>
        <v/>
      </c>
      <c r="T2031" s="272">
        <f t="shared" ca="1" si="114"/>
        <v>0</v>
      </c>
      <c r="U2031" s="184"/>
      <c r="V2031" s="277"/>
    </row>
    <row r="2032" spans="1:22" x14ac:dyDescent="0.3">
      <c r="A2032" s="55">
        <f t="shared" si="115"/>
        <v>2014</v>
      </c>
      <c r="B2032" s="23"/>
      <c r="C2032" s="23"/>
      <c r="D2032" s="23"/>
      <c r="E2032" s="35"/>
      <c r="F2032" s="23"/>
      <c r="G2032" s="23"/>
      <c r="H2032" s="23"/>
      <c r="I2032" s="23"/>
      <c r="J2032" s="23"/>
      <c r="K2032" s="23"/>
      <c r="L2032" s="23"/>
      <c r="M2032" s="149"/>
      <c r="N2032" s="24"/>
      <c r="O2032" s="24"/>
      <c r="P2032" s="24"/>
      <c r="Q2032" s="24"/>
      <c r="R2032" s="271"/>
      <c r="S2032" s="182" t="str">
        <f t="shared" ca="1" si="113"/>
        <v/>
      </c>
      <c r="T2032" s="272">
        <f t="shared" ca="1" si="114"/>
        <v>0</v>
      </c>
      <c r="U2032" s="184"/>
      <c r="V2032" s="277"/>
    </row>
    <row r="2033" spans="1:22" x14ac:dyDescent="0.3">
      <c r="A2033" s="55">
        <f t="shared" si="115"/>
        <v>2015</v>
      </c>
      <c r="B2033" s="23"/>
      <c r="C2033" s="23"/>
      <c r="D2033" s="23"/>
      <c r="E2033" s="35"/>
      <c r="F2033" s="23"/>
      <c r="G2033" s="23"/>
      <c r="H2033" s="23"/>
      <c r="I2033" s="23"/>
      <c r="J2033" s="23"/>
      <c r="K2033" s="23"/>
      <c r="L2033" s="23"/>
      <c r="M2033" s="149"/>
      <c r="N2033" s="24"/>
      <c r="O2033" s="24"/>
      <c r="P2033" s="24"/>
      <c r="Q2033" s="24"/>
      <c r="R2033" s="271"/>
      <c r="S2033" s="182" t="str">
        <f t="shared" ca="1" si="113"/>
        <v/>
      </c>
      <c r="T2033" s="272">
        <f t="shared" ca="1" si="114"/>
        <v>0</v>
      </c>
      <c r="U2033" s="184"/>
      <c r="V2033" s="277"/>
    </row>
    <row r="2034" spans="1:22" x14ac:dyDescent="0.3">
      <c r="A2034" s="55">
        <f t="shared" si="115"/>
        <v>2016</v>
      </c>
      <c r="B2034" s="23"/>
      <c r="C2034" s="23"/>
      <c r="D2034" s="23"/>
      <c r="E2034" s="35"/>
      <c r="F2034" s="23"/>
      <c r="G2034" s="23"/>
      <c r="H2034" s="23"/>
      <c r="I2034" s="23"/>
      <c r="J2034" s="23"/>
      <c r="K2034" s="23"/>
      <c r="L2034" s="23"/>
      <c r="M2034" s="149"/>
      <c r="N2034" s="24"/>
      <c r="O2034" s="24"/>
      <c r="P2034" s="24"/>
      <c r="Q2034" s="24"/>
      <c r="R2034" s="271"/>
      <c r="S2034" s="182" t="str">
        <f t="shared" ca="1" si="113"/>
        <v/>
      </c>
      <c r="T2034" s="272">
        <f t="shared" ca="1" si="114"/>
        <v>0</v>
      </c>
      <c r="U2034" s="184"/>
      <c r="V2034" s="277"/>
    </row>
    <row r="2035" spans="1:22" x14ac:dyDescent="0.3">
      <c r="A2035" s="55">
        <f t="shared" si="115"/>
        <v>2017</v>
      </c>
      <c r="B2035" s="23"/>
      <c r="C2035" s="23"/>
      <c r="D2035" s="23"/>
      <c r="E2035" s="35"/>
      <c r="F2035" s="23"/>
      <c r="G2035" s="23"/>
      <c r="H2035" s="23"/>
      <c r="I2035" s="23"/>
      <c r="J2035" s="23"/>
      <c r="K2035" s="23"/>
      <c r="L2035" s="23"/>
      <c r="M2035" s="149"/>
      <c r="N2035" s="24"/>
      <c r="O2035" s="24"/>
      <c r="P2035" s="24"/>
      <c r="Q2035" s="24"/>
      <c r="R2035" s="271"/>
      <c r="S2035" s="182" t="str">
        <f t="shared" ca="1" si="113"/>
        <v/>
      </c>
      <c r="T2035" s="272">
        <f t="shared" ca="1" si="114"/>
        <v>0</v>
      </c>
      <c r="U2035" s="184"/>
      <c r="V2035" s="277"/>
    </row>
    <row r="2036" spans="1:22" x14ac:dyDescent="0.3">
      <c r="A2036" s="55">
        <f t="shared" si="115"/>
        <v>2018</v>
      </c>
      <c r="B2036" s="23"/>
      <c r="C2036" s="23"/>
      <c r="D2036" s="23"/>
      <c r="E2036" s="35"/>
      <c r="F2036" s="23"/>
      <c r="G2036" s="23"/>
      <c r="H2036" s="23"/>
      <c r="I2036" s="23"/>
      <c r="J2036" s="23"/>
      <c r="K2036" s="23"/>
      <c r="L2036" s="23"/>
      <c r="M2036" s="149"/>
      <c r="N2036" s="24"/>
      <c r="O2036" s="24"/>
      <c r="P2036" s="24"/>
      <c r="Q2036" s="24"/>
      <c r="R2036" s="271"/>
      <c r="S2036" s="182" t="str">
        <f t="shared" ca="1" si="113"/>
        <v/>
      </c>
      <c r="T2036" s="272">
        <f t="shared" ca="1" si="114"/>
        <v>0</v>
      </c>
      <c r="U2036" s="184"/>
      <c r="V2036" s="277"/>
    </row>
    <row r="2037" spans="1:22" x14ac:dyDescent="0.3">
      <c r="A2037" s="55">
        <f t="shared" si="115"/>
        <v>2019</v>
      </c>
      <c r="B2037" s="23"/>
      <c r="C2037" s="23"/>
      <c r="D2037" s="23"/>
      <c r="E2037" s="35"/>
      <c r="F2037" s="23"/>
      <c r="G2037" s="23"/>
      <c r="H2037" s="23"/>
      <c r="I2037" s="23"/>
      <c r="J2037" s="23"/>
      <c r="K2037" s="23"/>
      <c r="L2037" s="23"/>
      <c r="M2037" s="149"/>
      <c r="N2037" s="24"/>
      <c r="O2037" s="24"/>
      <c r="P2037" s="24"/>
      <c r="Q2037" s="24"/>
      <c r="R2037" s="271"/>
      <c r="S2037" s="182" t="str">
        <f t="shared" ca="1" si="113"/>
        <v/>
      </c>
      <c r="T2037" s="272">
        <f t="shared" ca="1" si="114"/>
        <v>0</v>
      </c>
      <c r="U2037" s="184"/>
      <c r="V2037" s="277"/>
    </row>
    <row r="2038" spans="1:22" x14ac:dyDescent="0.3">
      <c r="A2038" s="55">
        <f t="shared" si="115"/>
        <v>2020</v>
      </c>
      <c r="B2038" s="23"/>
      <c r="C2038" s="23"/>
      <c r="D2038" s="23"/>
      <c r="E2038" s="35"/>
      <c r="F2038" s="23"/>
      <c r="G2038" s="23"/>
      <c r="H2038" s="23"/>
      <c r="I2038" s="23"/>
      <c r="J2038" s="23"/>
      <c r="K2038" s="23"/>
      <c r="L2038" s="23"/>
      <c r="M2038" s="149"/>
      <c r="N2038" s="24"/>
      <c r="O2038" s="24"/>
      <c r="P2038" s="24"/>
      <c r="Q2038" s="24"/>
      <c r="R2038" s="271"/>
      <c r="S2038" s="182" t="str">
        <f t="shared" ca="1" si="113"/>
        <v/>
      </c>
      <c r="T2038" s="272">
        <f t="shared" ca="1" si="114"/>
        <v>0</v>
      </c>
      <c r="U2038" s="184"/>
      <c r="V2038" s="277"/>
    </row>
    <row r="2039" spans="1:22" x14ac:dyDescent="0.3">
      <c r="A2039" s="55">
        <f t="shared" si="115"/>
        <v>2021</v>
      </c>
      <c r="B2039" s="23"/>
      <c r="C2039" s="23"/>
      <c r="D2039" s="23"/>
      <c r="E2039" s="35"/>
      <c r="F2039" s="23"/>
      <c r="G2039" s="23"/>
      <c r="H2039" s="23"/>
      <c r="I2039" s="23"/>
      <c r="J2039" s="23"/>
      <c r="K2039" s="23"/>
      <c r="L2039" s="23"/>
      <c r="M2039" s="149"/>
      <c r="N2039" s="24"/>
      <c r="O2039" s="24"/>
      <c r="P2039" s="24"/>
      <c r="Q2039" s="24"/>
      <c r="R2039" s="271"/>
      <c r="S2039" s="182" t="str">
        <f t="shared" ca="1" si="113"/>
        <v/>
      </c>
      <c r="T2039" s="272">
        <f t="shared" ca="1" si="114"/>
        <v>0</v>
      </c>
      <c r="U2039" s="184"/>
      <c r="V2039" s="277"/>
    </row>
    <row r="2040" spans="1:22" x14ac:dyDescent="0.3">
      <c r="A2040" s="55">
        <f t="shared" si="115"/>
        <v>2022</v>
      </c>
      <c r="B2040" s="23"/>
      <c r="C2040" s="23"/>
      <c r="D2040" s="23"/>
      <c r="E2040" s="35"/>
      <c r="F2040" s="23"/>
      <c r="G2040" s="23"/>
      <c r="H2040" s="23"/>
      <c r="I2040" s="23"/>
      <c r="J2040" s="23"/>
      <c r="K2040" s="23"/>
      <c r="L2040" s="23"/>
      <c r="M2040" s="149"/>
      <c r="N2040" s="24"/>
      <c r="O2040" s="24"/>
      <c r="P2040" s="24"/>
      <c r="Q2040" s="24"/>
      <c r="R2040" s="271"/>
      <c r="S2040" s="182" t="str">
        <f t="shared" ca="1" si="113"/>
        <v/>
      </c>
      <c r="T2040" s="272">
        <f t="shared" ca="1" si="114"/>
        <v>0</v>
      </c>
      <c r="U2040" s="184"/>
      <c r="V2040" s="277"/>
    </row>
    <row r="2041" spans="1:22" x14ac:dyDescent="0.3">
      <c r="A2041" s="55">
        <f t="shared" si="115"/>
        <v>2023</v>
      </c>
      <c r="B2041" s="23"/>
      <c r="C2041" s="23"/>
      <c r="D2041" s="23"/>
      <c r="E2041" s="35"/>
      <c r="F2041" s="23"/>
      <c r="G2041" s="23"/>
      <c r="H2041" s="23"/>
      <c r="I2041" s="23"/>
      <c r="J2041" s="23"/>
      <c r="K2041" s="23"/>
      <c r="L2041" s="23"/>
      <c r="M2041" s="149"/>
      <c r="N2041" s="24"/>
      <c r="O2041" s="24"/>
      <c r="P2041" s="24"/>
      <c r="Q2041" s="24"/>
      <c r="R2041" s="271"/>
      <c r="S2041" s="182" t="str">
        <f t="shared" ca="1" si="113"/>
        <v/>
      </c>
      <c r="T2041" s="272">
        <f t="shared" ca="1" si="114"/>
        <v>0</v>
      </c>
      <c r="U2041" s="184"/>
      <c r="V2041" s="277"/>
    </row>
    <row r="2042" spans="1:22" x14ac:dyDescent="0.3">
      <c r="A2042" s="55">
        <f t="shared" si="115"/>
        <v>2024</v>
      </c>
      <c r="B2042" s="23"/>
      <c r="C2042" s="23"/>
      <c r="D2042" s="23"/>
      <c r="E2042" s="35"/>
      <c r="F2042" s="23"/>
      <c r="G2042" s="23"/>
      <c r="H2042" s="23"/>
      <c r="I2042" s="23"/>
      <c r="J2042" s="23"/>
      <c r="K2042" s="23"/>
      <c r="L2042" s="23"/>
      <c r="M2042" s="149"/>
      <c r="N2042" s="24"/>
      <c r="O2042" s="24"/>
      <c r="P2042" s="24"/>
      <c r="Q2042" s="24"/>
      <c r="R2042" s="271"/>
      <c r="S2042" s="182" t="str">
        <f t="shared" ca="1" si="113"/>
        <v/>
      </c>
      <c r="T2042" s="272">
        <f t="shared" ca="1" si="114"/>
        <v>0</v>
      </c>
      <c r="U2042" s="184"/>
      <c r="V2042" s="277"/>
    </row>
    <row r="2043" spans="1:22" x14ac:dyDescent="0.3">
      <c r="A2043" s="55">
        <f t="shared" si="115"/>
        <v>2025</v>
      </c>
      <c r="B2043" s="23"/>
      <c r="C2043" s="23"/>
      <c r="D2043" s="23"/>
      <c r="E2043" s="35"/>
      <c r="F2043" s="23"/>
      <c r="G2043" s="23"/>
      <c r="H2043" s="23"/>
      <c r="I2043" s="23"/>
      <c r="J2043" s="23"/>
      <c r="K2043" s="23"/>
      <c r="L2043" s="23"/>
      <c r="M2043" s="149"/>
      <c r="N2043" s="24"/>
      <c r="O2043" s="24"/>
      <c r="P2043" s="24"/>
      <c r="Q2043" s="24"/>
      <c r="R2043" s="271"/>
      <c r="S2043" s="182" t="str">
        <f t="shared" ca="1" si="113"/>
        <v/>
      </c>
      <c r="T2043" s="272">
        <f t="shared" ca="1" si="114"/>
        <v>0</v>
      </c>
      <c r="U2043" s="184"/>
      <c r="V2043" s="277"/>
    </row>
    <row r="2044" spans="1:22" x14ac:dyDescent="0.3">
      <c r="A2044" s="55">
        <f t="shared" si="115"/>
        <v>2026</v>
      </c>
      <c r="B2044" s="23"/>
      <c r="C2044" s="23"/>
      <c r="D2044" s="23"/>
      <c r="E2044" s="35"/>
      <c r="F2044" s="23"/>
      <c r="G2044" s="23"/>
      <c r="H2044" s="23"/>
      <c r="I2044" s="23"/>
      <c r="J2044" s="23"/>
      <c r="K2044" s="23"/>
      <c r="L2044" s="23"/>
      <c r="M2044" s="149"/>
      <c r="N2044" s="24"/>
      <c r="O2044" s="24"/>
      <c r="P2044" s="24"/>
      <c r="Q2044" s="24"/>
      <c r="R2044" s="271"/>
      <c r="S2044" s="182" t="str">
        <f t="shared" ca="1" si="113"/>
        <v/>
      </c>
      <c r="T2044" s="272">
        <f t="shared" ca="1" si="114"/>
        <v>0</v>
      </c>
      <c r="U2044" s="184"/>
      <c r="V2044" s="277"/>
    </row>
    <row r="2045" spans="1:22" x14ac:dyDescent="0.3">
      <c r="A2045" s="55">
        <f t="shared" si="115"/>
        <v>2027</v>
      </c>
      <c r="B2045" s="23"/>
      <c r="C2045" s="23"/>
      <c r="D2045" s="23"/>
      <c r="E2045" s="35"/>
      <c r="F2045" s="23"/>
      <c r="G2045" s="23"/>
      <c r="H2045" s="23"/>
      <c r="I2045" s="23"/>
      <c r="J2045" s="23"/>
      <c r="K2045" s="23"/>
      <c r="L2045" s="23"/>
      <c r="M2045" s="149"/>
      <c r="N2045" s="24"/>
      <c r="O2045" s="24"/>
      <c r="P2045" s="24"/>
      <c r="Q2045" s="24"/>
      <c r="R2045" s="271"/>
      <c r="S2045" s="182" t="str">
        <f t="shared" ca="1" si="113"/>
        <v/>
      </c>
      <c r="T2045" s="272">
        <f t="shared" ca="1" si="114"/>
        <v>0</v>
      </c>
      <c r="U2045" s="184"/>
      <c r="V2045" s="277"/>
    </row>
    <row r="2046" spans="1:22" x14ac:dyDescent="0.3">
      <c r="A2046" s="55">
        <f t="shared" si="115"/>
        <v>2028</v>
      </c>
      <c r="B2046" s="23"/>
      <c r="C2046" s="23"/>
      <c r="D2046" s="23"/>
      <c r="E2046" s="35"/>
      <c r="F2046" s="23"/>
      <c r="G2046" s="23"/>
      <c r="H2046" s="23"/>
      <c r="I2046" s="23"/>
      <c r="J2046" s="23"/>
      <c r="K2046" s="23"/>
      <c r="L2046" s="23"/>
      <c r="M2046" s="149"/>
      <c r="N2046" s="24"/>
      <c r="O2046" s="24"/>
      <c r="P2046" s="24"/>
      <c r="Q2046" s="24"/>
      <c r="R2046" s="271"/>
      <c r="S2046" s="182" t="str">
        <f t="shared" ca="1" si="113"/>
        <v/>
      </c>
      <c r="T2046" s="272">
        <f t="shared" ca="1" si="114"/>
        <v>0</v>
      </c>
      <c r="U2046" s="184"/>
      <c r="V2046" s="277"/>
    </row>
    <row r="2047" spans="1:22" x14ac:dyDescent="0.3">
      <c r="A2047" s="55">
        <f t="shared" si="115"/>
        <v>2029</v>
      </c>
      <c r="B2047" s="23"/>
      <c r="C2047" s="23"/>
      <c r="D2047" s="23"/>
      <c r="E2047" s="35"/>
      <c r="F2047" s="23"/>
      <c r="G2047" s="23"/>
      <c r="H2047" s="23"/>
      <c r="I2047" s="23"/>
      <c r="J2047" s="23"/>
      <c r="K2047" s="23"/>
      <c r="L2047" s="23"/>
      <c r="M2047" s="149"/>
      <c r="N2047" s="24"/>
      <c r="O2047" s="24"/>
      <c r="P2047" s="24"/>
      <c r="Q2047" s="24"/>
      <c r="R2047" s="271"/>
      <c r="S2047" s="182" t="str">
        <f t="shared" ca="1" si="113"/>
        <v/>
      </c>
      <c r="T2047" s="272">
        <f t="shared" ca="1" si="114"/>
        <v>0</v>
      </c>
      <c r="U2047" s="184"/>
      <c r="V2047" s="277"/>
    </row>
    <row r="2048" spans="1:22" x14ac:dyDescent="0.3">
      <c r="A2048" s="55">
        <f t="shared" si="115"/>
        <v>2030</v>
      </c>
      <c r="B2048" s="23"/>
      <c r="C2048" s="23"/>
      <c r="D2048" s="23"/>
      <c r="E2048" s="35"/>
      <c r="F2048" s="23"/>
      <c r="G2048" s="23"/>
      <c r="H2048" s="23"/>
      <c r="I2048" s="23"/>
      <c r="J2048" s="23"/>
      <c r="K2048" s="23"/>
      <c r="L2048" s="23"/>
      <c r="M2048" s="149"/>
      <c r="N2048" s="24"/>
      <c r="O2048" s="24"/>
      <c r="P2048" s="24"/>
      <c r="Q2048" s="24"/>
      <c r="R2048" s="271"/>
      <c r="S2048" s="182" t="str">
        <f t="shared" ca="1" si="113"/>
        <v/>
      </c>
      <c r="T2048" s="272">
        <f t="shared" ca="1" si="114"/>
        <v>0</v>
      </c>
      <c r="U2048" s="184"/>
      <c r="V2048" s="277"/>
    </row>
    <row r="2049" spans="1:22" x14ac:dyDescent="0.3">
      <c r="A2049" s="55">
        <f t="shared" si="115"/>
        <v>2031</v>
      </c>
      <c r="B2049" s="23"/>
      <c r="C2049" s="23"/>
      <c r="D2049" s="23"/>
      <c r="E2049" s="35"/>
      <c r="F2049" s="23"/>
      <c r="G2049" s="23"/>
      <c r="H2049" s="23"/>
      <c r="I2049" s="23"/>
      <c r="J2049" s="23"/>
      <c r="K2049" s="23"/>
      <c r="L2049" s="23"/>
      <c r="M2049" s="149"/>
      <c r="N2049" s="24"/>
      <c r="O2049" s="24"/>
      <c r="P2049" s="24"/>
      <c r="Q2049" s="24"/>
      <c r="R2049" s="271"/>
      <c r="S2049" s="182" t="str">
        <f t="shared" ca="1" si="113"/>
        <v/>
      </c>
      <c r="T2049" s="272">
        <f t="shared" ca="1" si="114"/>
        <v>0</v>
      </c>
      <c r="U2049" s="184"/>
      <c r="V2049" s="277"/>
    </row>
    <row r="2050" spans="1:22" x14ac:dyDescent="0.3">
      <c r="A2050" s="55">
        <f t="shared" si="115"/>
        <v>2032</v>
      </c>
      <c r="B2050" s="23"/>
      <c r="C2050" s="23"/>
      <c r="D2050" s="23"/>
      <c r="E2050" s="35"/>
      <c r="F2050" s="23"/>
      <c r="G2050" s="23"/>
      <c r="H2050" s="23"/>
      <c r="I2050" s="23"/>
      <c r="J2050" s="23"/>
      <c r="K2050" s="23"/>
      <c r="L2050" s="23"/>
      <c r="M2050" s="149"/>
      <c r="N2050" s="24"/>
      <c r="O2050" s="24"/>
      <c r="P2050" s="24"/>
      <c r="Q2050" s="24"/>
      <c r="R2050" s="271"/>
      <c r="S2050" s="182" t="str">
        <f t="shared" ca="1" si="113"/>
        <v/>
      </c>
      <c r="T2050" s="272">
        <f t="shared" ca="1" si="114"/>
        <v>0</v>
      </c>
      <c r="U2050" s="184"/>
      <c r="V2050" s="277"/>
    </row>
    <row r="2051" spans="1:22" x14ac:dyDescent="0.3">
      <c r="A2051" s="55">
        <f t="shared" si="115"/>
        <v>2033</v>
      </c>
      <c r="B2051" s="23"/>
      <c r="C2051" s="23"/>
      <c r="D2051" s="23"/>
      <c r="E2051" s="35"/>
      <c r="F2051" s="23"/>
      <c r="G2051" s="23"/>
      <c r="H2051" s="23"/>
      <c r="I2051" s="23"/>
      <c r="J2051" s="23"/>
      <c r="K2051" s="23"/>
      <c r="L2051" s="23"/>
      <c r="M2051" s="149"/>
      <c r="N2051" s="24"/>
      <c r="O2051" s="24"/>
      <c r="P2051" s="24"/>
      <c r="Q2051" s="24"/>
      <c r="R2051" s="271"/>
      <c r="S2051" s="182" t="str">
        <f t="shared" ca="1" si="113"/>
        <v/>
      </c>
      <c r="T2051" s="272">
        <f t="shared" ca="1" si="114"/>
        <v>0</v>
      </c>
      <c r="U2051" s="184"/>
      <c r="V2051" s="277"/>
    </row>
    <row r="2052" spans="1:22" x14ac:dyDescent="0.3">
      <c r="A2052" s="55">
        <f t="shared" si="115"/>
        <v>2034</v>
      </c>
      <c r="B2052" s="23"/>
      <c r="C2052" s="23"/>
      <c r="D2052" s="23"/>
      <c r="E2052" s="35"/>
      <c r="F2052" s="23"/>
      <c r="G2052" s="23"/>
      <c r="H2052" s="23"/>
      <c r="I2052" s="23"/>
      <c r="J2052" s="23"/>
      <c r="K2052" s="23"/>
      <c r="L2052" s="23"/>
      <c r="M2052" s="149"/>
      <c r="N2052" s="24"/>
      <c r="O2052" s="24"/>
      <c r="P2052" s="24"/>
      <c r="Q2052" s="24"/>
      <c r="R2052" s="271"/>
      <c r="S2052" s="182" t="str">
        <f t="shared" ca="1" si="113"/>
        <v/>
      </c>
      <c r="T2052" s="272">
        <f t="shared" ca="1" si="114"/>
        <v>0</v>
      </c>
      <c r="U2052" s="184"/>
      <c r="V2052" s="277"/>
    </row>
    <row r="2053" spans="1:22" x14ac:dyDescent="0.3">
      <c r="A2053" s="55">
        <f t="shared" si="115"/>
        <v>2035</v>
      </c>
      <c r="B2053" s="23"/>
      <c r="C2053" s="23"/>
      <c r="D2053" s="23"/>
      <c r="E2053" s="35"/>
      <c r="F2053" s="23"/>
      <c r="G2053" s="23"/>
      <c r="H2053" s="23"/>
      <c r="I2053" s="23"/>
      <c r="J2053" s="23"/>
      <c r="K2053" s="23"/>
      <c r="L2053" s="23"/>
      <c r="M2053" s="149"/>
      <c r="N2053" s="24"/>
      <c r="O2053" s="24"/>
      <c r="P2053" s="24"/>
      <c r="Q2053" s="24"/>
      <c r="R2053" s="271"/>
      <c r="S2053" s="182" t="str">
        <f t="shared" ca="1" si="113"/>
        <v/>
      </c>
      <c r="T2053" s="272">
        <f t="shared" ca="1" si="114"/>
        <v>0</v>
      </c>
      <c r="U2053" s="184"/>
      <c r="V2053" s="277"/>
    </row>
    <row r="2054" spans="1:22" x14ac:dyDescent="0.3">
      <c r="A2054" s="55">
        <f t="shared" si="115"/>
        <v>2036</v>
      </c>
      <c r="B2054" s="23"/>
      <c r="C2054" s="23"/>
      <c r="D2054" s="23"/>
      <c r="E2054" s="35"/>
      <c r="F2054" s="23"/>
      <c r="G2054" s="23"/>
      <c r="H2054" s="23"/>
      <c r="I2054" s="23"/>
      <c r="J2054" s="23"/>
      <c r="K2054" s="23"/>
      <c r="L2054" s="23"/>
      <c r="M2054" s="149"/>
      <c r="N2054" s="24"/>
      <c r="O2054" s="24"/>
      <c r="P2054" s="24"/>
      <c r="Q2054" s="24"/>
      <c r="R2054" s="271"/>
      <c r="S2054" s="182" t="str">
        <f t="shared" ca="1" si="113"/>
        <v/>
      </c>
      <c r="T2054" s="272">
        <f t="shared" ca="1" si="114"/>
        <v>0</v>
      </c>
      <c r="U2054" s="184"/>
      <c r="V2054" s="277"/>
    </row>
    <row r="2055" spans="1:22" x14ac:dyDescent="0.3">
      <c r="A2055" s="55">
        <f t="shared" si="115"/>
        <v>2037</v>
      </c>
      <c r="B2055" s="23"/>
      <c r="C2055" s="23"/>
      <c r="D2055" s="23"/>
      <c r="E2055" s="35"/>
      <c r="F2055" s="23"/>
      <c r="G2055" s="23"/>
      <c r="H2055" s="23"/>
      <c r="I2055" s="23"/>
      <c r="J2055" s="23"/>
      <c r="K2055" s="23"/>
      <c r="L2055" s="23"/>
      <c r="M2055" s="149"/>
      <c r="N2055" s="24"/>
      <c r="O2055" s="24"/>
      <c r="P2055" s="24"/>
      <c r="Q2055" s="24"/>
      <c r="R2055" s="271"/>
      <c r="S2055" s="182" t="str">
        <f t="shared" ca="1" si="113"/>
        <v/>
      </c>
      <c r="T2055" s="272">
        <f t="shared" ca="1" si="114"/>
        <v>0</v>
      </c>
      <c r="U2055" s="184"/>
      <c r="V2055" s="277"/>
    </row>
    <row r="2056" spans="1:22" x14ac:dyDescent="0.3">
      <c r="A2056" s="55">
        <f t="shared" si="115"/>
        <v>2038</v>
      </c>
      <c r="B2056" s="23"/>
      <c r="C2056" s="23"/>
      <c r="D2056" s="23"/>
      <c r="E2056" s="35"/>
      <c r="F2056" s="23"/>
      <c r="G2056" s="23"/>
      <c r="H2056" s="23"/>
      <c r="I2056" s="23"/>
      <c r="J2056" s="23"/>
      <c r="K2056" s="23"/>
      <c r="L2056" s="23"/>
      <c r="M2056" s="149"/>
      <c r="N2056" s="24"/>
      <c r="O2056" s="24"/>
      <c r="P2056" s="24"/>
      <c r="Q2056" s="24"/>
      <c r="R2056" s="271"/>
      <c r="S2056" s="182" t="str">
        <f t="shared" ca="1" si="113"/>
        <v/>
      </c>
      <c r="T2056" s="272">
        <f t="shared" ca="1" si="114"/>
        <v>0</v>
      </c>
      <c r="U2056" s="184"/>
      <c r="V2056" s="277"/>
    </row>
    <row r="2057" spans="1:22" x14ac:dyDescent="0.3">
      <c r="A2057" s="55">
        <f t="shared" si="115"/>
        <v>2039</v>
      </c>
      <c r="B2057" s="23"/>
      <c r="C2057" s="23"/>
      <c r="D2057" s="23"/>
      <c r="E2057" s="35"/>
      <c r="F2057" s="23"/>
      <c r="G2057" s="23"/>
      <c r="H2057" s="23"/>
      <c r="I2057" s="23"/>
      <c r="J2057" s="23"/>
      <c r="K2057" s="23"/>
      <c r="L2057" s="23"/>
      <c r="M2057" s="149"/>
      <c r="N2057" s="24"/>
      <c r="O2057" s="24"/>
      <c r="P2057" s="24"/>
      <c r="Q2057" s="24"/>
      <c r="R2057" s="271"/>
      <c r="S2057" s="182" t="str">
        <f t="shared" ca="1" si="113"/>
        <v/>
      </c>
      <c r="T2057" s="272">
        <f t="shared" ca="1" si="114"/>
        <v>0</v>
      </c>
      <c r="U2057" s="184"/>
      <c r="V2057" s="277"/>
    </row>
    <row r="2058" spans="1:22" x14ac:dyDescent="0.3">
      <c r="A2058" s="55">
        <f t="shared" si="115"/>
        <v>2040</v>
      </c>
      <c r="B2058" s="23"/>
      <c r="C2058" s="23"/>
      <c r="D2058" s="23"/>
      <c r="E2058" s="35"/>
      <c r="F2058" s="23"/>
      <c r="G2058" s="23"/>
      <c r="H2058" s="23"/>
      <c r="I2058" s="23"/>
      <c r="J2058" s="23"/>
      <c r="K2058" s="23"/>
      <c r="L2058" s="23"/>
      <c r="M2058" s="149"/>
      <c r="N2058" s="24"/>
      <c r="O2058" s="24"/>
      <c r="P2058" s="24"/>
      <c r="Q2058" s="24"/>
      <c r="R2058" s="271"/>
      <c r="S2058" s="182" t="str">
        <f t="shared" ca="1" si="113"/>
        <v/>
      </c>
      <c r="T2058" s="272">
        <f t="shared" ca="1" si="114"/>
        <v>0</v>
      </c>
      <c r="U2058" s="184"/>
      <c r="V2058" s="277"/>
    </row>
    <row r="2059" spans="1:22" x14ac:dyDescent="0.3">
      <c r="A2059" s="55">
        <f t="shared" si="115"/>
        <v>2041</v>
      </c>
      <c r="B2059" s="23"/>
      <c r="C2059" s="23"/>
      <c r="D2059" s="23"/>
      <c r="E2059" s="35"/>
      <c r="F2059" s="23"/>
      <c r="G2059" s="23"/>
      <c r="H2059" s="23"/>
      <c r="I2059" s="23"/>
      <c r="J2059" s="23"/>
      <c r="K2059" s="23"/>
      <c r="L2059" s="23"/>
      <c r="M2059" s="149"/>
      <c r="N2059" s="24"/>
      <c r="O2059" s="24"/>
      <c r="P2059" s="24"/>
      <c r="Q2059" s="24"/>
      <c r="R2059" s="271"/>
      <c r="S2059" s="182" t="str">
        <f t="shared" ca="1" si="113"/>
        <v/>
      </c>
      <c r="T2059" s="272">
        <f t="shared" ca="1" si="114"/>
        <v>0</v>
      </c>
      <c r="U2059" s="184"/>
      <c r="V2059" s="277"/>
    </row>
    <row r="2060" spans="1:22" x14ac:dyDescent="0.3">
      <c r="A2060" s="55">
        <f t="shared" si="115"/>
        <v>2042</v>
      </c>
      <c r="B2060" s="23"/>
      <c r="C2060" s="23"/>
      <c r="D2060" s="23"/>
      <c r="E2060" s="35"/>
      <c r="F2060" s="23"/>
      <c r="G2060" s="23"/>
      <c r="H2060" s="23"/>
      <c r="I2060" s="23"/>
      <c r="J2060" s="23"/>
      <c r="K2060" s="23"/>
      <c r="L2060" s="23"/>
      <c r="M2060" s="149"/>
      <c r="N2060" s="24"/>
      <c r="O2060" s="24"/>
      <c r="P2060" s="24"/>
      <c r="Q2060" s="24"/>
      <c r="R2060" s="271"/>
      <c r="S2060" s="182" t="str">
        <f t="shared" ca="1" si="113"/>
        <v/>
      </c>
      <c r="T2060" s="272">
        <f t="shared" ca="1" si="114"/>
        <v>0</v>
      </c>
      <c r="U2060" s="184"/>
      <c r="V2060" s="277"/>
    </row>
    <row r="2061" spans="1:22" x14ac:dyDescent="0.3">
      <c r="A2061" s="55">
        <f t="shared" si="115"/>
        <v>2043</v>
      </c>
      <c r="B2061" s="23"/>
      <c r="C2061" s="23"/>
      <c r="D2061" s="23"/>
      <c r="E2061" s="35"/>
      <c r="F2061" s="23"/>
      <c r="G2061" s="23"/>
      <c r="H2061" s="23"/>
      <c r="I2061" s="23"/>
      <c r="J2061" s="23"/>
      <c r="K2061" s="23"/>
      <c r="L2061" s="23"/>
      <c r="M2061" s="149"/>
      <c r="N2061" s="24"/>
      <c r="O2061" s="24"/>
      <c r="P2061" s="24"/>
      <c r="Q2061" s="24"/>
      <c r="R2061" s="271"/>
      <c r="S2061" s="182" t="str">
        <f t="shared" ca="1" si="113"/>
        <v/>
      </c>
      <c r="T2061" s="272">
        <f t="shared" ca="1" si="114"/>
        <v>0</v>
      </c>
      <c r="U2061" s="184"/>
      <c r="V2061" s="277"/>
    </row>
    <row r="2062" spans="1:22" x14ac:dyDescent="0.3">
      <c r="A2062" s="55">
        <f t="shared" si="115"/>
        <v>2044</v>
      </c>
      <c r="B2062" s="23"/>
      <c r="C2062" s="23"/>
      <c r="D2062" s="23"/>
      <c r="E2062" s="35"/>
      <c r="F2062" s="23"/>
      <c r="G2062" s="23"/>
      <c r="H2062" s="23"/>
      <c r="I2062" s="23"/>
      <c r="J2062" s="23"/>
      <c r="K2062" s="23"/>
      <c r="L2062" s="23"/>
      <c r="M2062" s="149"/>
      <c r="N2062" s="24"/>
      <c r="O2062" s="24"/>
      <c r="P2062" s="24"/>
      <c r="Q2062" s="24"/>
      <c r="R2062" s="271"/>
      <c r="S2062" s="182" t="str">
        <f t="shared" ca="1" si="113"/>
        <v/>
      </c>
      <c r="T2062" s="272">
        <f t="shared" ca="1" si="114"/>
        <v>0</v>
      </c>
      <c r="U2062" s="184"/>
      <c r="V2062" s="277"/>
    </row>
    <row r="2063" spans="1:22" x14ac:dyDescent="0.3">
      <c r="A2063" s="55">
        <f t="shared" si="115"/>
        <v>2045</v>
      </c>
      <c r="B2063" s="23"/>
      <c r="C2063" s="23"/>
      <c r="D2063" s="23"/>
      <c r="E2063" s="35"/>
      <c r="F2063" s="23"/>
      <c r="G2063" s="23"/>
      <c r="H2063" s="23"/>
      <c r="I2063" s="23"/>
      <c r="J2063" s="23"/>
      <c r="K2063" s="23"/>
      <c r="L2063" s="23"/>
      <c r="M2063" s="149"/>
      <c r="N2063" s="24"/>
      <c r="O2063" s="24"/>
      <c r="P2063" s="24"/>
      <c r="Q2063" s="24"/>
      <c r="R2063" s="271"/>
      <c r="S2063" s="182" t="str">
        <f t="shared" ca="1" si="113"/>
        <v/>
      </c>
      <c r="T2063" s="272">
        <f t="shared" ca="1" si="114"/>
        <v>0</v>
      </c>
      <c r="U2063" s="184"/>
      <c r="V2063" s="277"/>
    </row>
    <row r="2064" spans="1:22" x14ac:dyDescent="0.3">
      <c r="A2064" s="55">
        <f t="shared" si="115"/>
        <v>2046</v>
      </c>
      <c r="B2064" s="23"/>
      <c r="C2064" s="23"/>
      <c r="D2064" s="23"/>
      <c r="E2064" s="35"/>
      <c r="F2064" s="23"/>
      <c r="G2064" s="23"/>
      <c r="H2064" s="23"/>
      <c r="I2064" s="23"/>
      <c r="J2064" s="23"/>
      <c r="K2064" s="23"/>
      <c r="L2064" s="23"/>
      <c r="M2064" s="149"/>
      <c r="N2064" s="24"/>
      <c r="O2064" s="24"/>
      <c r="P2064" s="24"/>
      <c r="Q2064" s="24"/>
      <c r="R2064" s="271"/>
      <c r="S2064" s="182" t="str">
        <f t="shared" ca="1" si="113"/>
        <v/>
      </c>
      <c r="T2064" s="272">
        <f t="shared" ca="1" si="114"/>
        <v>0</v>
      </c>
      <c r="U2064" s="184"/>
      <c r="V2064" s="277"/>
    </row>
    <row r="2065" spans="1:22" x14ac:dyDescent="0.3">
      <c r="A2065" s="55">
        <f t="shared" si="115"/>
        <v>2047</v>
      </c>
      <c r="B2065" s="23"/>
      <c r="C2065" s="23"/>
      <c r="D2065" s="23"/>
      <c r="E2065" s="35"/>
      <c r="F2065" s="23"/>
      <c r="G2065" s="23"/>
      <c r="H2065" s="23"/>
      <c r="I2065" s="23"/>
      <c r="J2065" s="23"/>
      <c r="K2065" s="23"/>
      <c r="L2065" s="23"/>
      <c r="M2065" s="149"/>
      <c r="N2065" s="24"/>
      <c r="O2065" s="24"/>
      <c r="P2065" s="24"/>
      <c r="Q2065" s="24"/>
      <c r="R2065" s="271"/>
      <c r="S2065" s="182" t="str">
        <f t="shared" ca="1" si="113"/>
        <v/>
      </c>
      <c r="T2065" s="272">
        <f t="shared" ca="1" si="114"/>
        <v>0</v>
      </c>
      <c r="U2065" s="184"/>
      <c r="V2065" s="277"/>
    </row>
    <row r="2066" spans="1:22" x14ac:dyDescent="0.3">
      <c r="A2066" s="55">
        <f t="shared" si="115"/>
        <v>2048</v>
      </c>
      <c r="B2066" s="23"/>
      <c r="C2066" s="23"/>
      <c r="D2066" s="23"/>
      <c r="E2066" s="35"/>
      <c r="F2066" s="23"/>
      <c r="G2066" s="23"/>
      <c r="H2066" s="23"/>
      <c r="I2066" s="23"/>
      <c r="J2066" s="23"/>
      <c r="K2066" s="23"/>
      <c r="L2066" s="23"/>
      <c r="M2066" s="149"/>
      <c r="N2066" s="24"/>
      <c r="O2066" s="24"/>
      <c r="P2066" s="24"/>
      <c r="Q2066" s="24"/>
      <c r="R2066" s="271"/>
      <c r="S2066" s="182" t="str">
        <f t="shared" ca="1" si="113"/>
        <v/>
      </c>
      <c r="T2066" s="272">
        <f t="shared" ca="1" si="114"/>
        <v>0</v>
      </c>
      <c r="U2066" s="184"/>
      <c r="V2066" s="277"/>
    </row>
    <row r="2067" spans="1:22" x14ac:dyDescent="0.3">
      <c r="A2067" s="55">
        <f t="shared" si="115"/>
        <v>2049</v>
      </c>
      <c r="B2067" s="23"/>
      <c r="C2067" s="23"/>
      <c r="D2067" s="23"/>
      <c r="E2067" s="35"/>
      <c r="F2067" s="23"/>
      <c r="G2067" s="23"/>
      <c r="H2067" s="23"/>
      <c r="I2067" s="23"/>
      <c r="J2067" s="23"/>
      <c r="K2067" s="23"/>
      <c r="L2067" s="23"/>
      <c r="M2067" s="149"/>
      <c r="N2067" s="24"/>
      <c r="O2067" s="24"/>
      <c r="P2067" s="24"/>
      <c r="Q2067" s="24"/>
      <c r="R2067" s="271"/>
      <c r="S2067" s="182" t="str">
        <f t="shared" ref="S2067:S2130" ca="1" si="116">IF(AND(T2067&gt;14,T2067&lt;35,OR($G2067="African",$G2067="Coloured",$G2067="Indian")),"Yes","")</f>
        <v/>
      </c>
      <c r="T2067" s="272">
        <f t="shared" ca="1" si="114"/>
        <v>0</v>
      </c>
      <c r="U2067" s="184"/>
      <c r="V2067" s="277"/>
    </row>
    <row r="2068" spans="1:22" x14ac:dyDescent="0.3">
      <c r="A2068" s="55">
        <f t="shared" si="115"/>
        <v>2050</v>
      </c>
      <c r="B2068" s="23"/>
      <c r="C2068" s="23"/>
      <c r="D2068" s="23"/>
      <c r="E2068" s="35"/>
      <c r="F2068" s="23"/>
      <c r="G2068" s="23"/>
      <c r="H2068" s="23"/>
      <c r="I2068" s="23"/>
      <c r="J2068" s="23"/>
      <c r="K2068" s="23"/>
      <c r="L2068" s="23"/>
      <c r="M2068" s="149"/>
      <c r="N2068" s="24"/>
      <c r="O2068" s="24"/>
      <c r="P2068" s="24"/>
      <c r="Q2068" s="24"/>
      <c r="R2068" s="271"/>
      <c r="S2068" s="182" t="str">
        <f t="shared" ca="1" si="116"/>
        <v/>
      </c>
      <c r="T2068" s="272">
        <f t="shared" ref="T2068:T2131" ca="1" si="117">IFERROR(((NOW()-DATE(U2068&amp;LEFT($E2068,2),MID($E2068,3,2),MID($E2068,5,2)))/365),0)</f>
        <v>0</v>
      </c>
      <c r="U2068" s="184"/>
      <c r="V2068" s="277"/>
    </row>
    <row r="2069" spans="1:22" x14ac:dyDescent="0.3">
      <c r="A2069" s="55">
        <f t="shared" ref="A2069:A2132" si="118">A2068+1</f>
        <v>2051</v>
      </c>
      <c r="B2069" s="23"/>
      <c r="C2069" s="23"/>
      <c r="D2069" s="23"/>
      <c r="E2069" s="35"/>
      <c r="F2069" s="23"/>
      <c r="G2069" s="23"/>
      <c r="H2069" s="23"/>
      <c r="I2069" s="23"/>
      <c r="J2069" s="23"/>
      <c r="K2069" s="23"/>
      <c r="L2069" s="23"/>
      <c r="M2069" s="149"/>
      <c r="N2069" s="24"/>
      <c r="O2069" s="24"/>
      <c r="P2069" s="24"/>
      <c r="Q2069" s="24"/>
      <c r="R2069" s="271"/>
      <c r="S2069" s="182" t="str">
        <f t="shared" ca="1" si="116"/>
        <v/>
      </c>
      <c r="T2069" s="272">
        <f t="shared" ca="1" si="117"/>
        <v>0</v>
      </c>
      <c r="U2069" s="184"/>
      <c r="V2069" s="277"/>
    </row>
    <row r="2070" spans="1:22" x14ac:dyDescent="0.3">
      <c r="A2070" s="55">
        <f t="shared" si="118"/>
        <v>2052</v>
      </c>
      <c r="B2070" s="23"/>
      <c r="C2070" s="23"/>
      <c r="D2070" s="23"/>
      <c r="E2070" s="35"/>
      <c r="F2070" s="23"/>
      <c r="G2070" s="23"/>
      <c r="H2070" s="23"/>
      <c r="I2070" s="23"/>
      <c r="J2070" s="23"/>
      <c r="K2070" s="23"/>
      <c r="L2070" s="23"/>
      <c r="M2070" s="149"/>
      <c r="N2070" s="24"/>
      <c r="O2070" s="24"/>
      <c r="P2070" s="24"/>
      <c r="Q2070" s="24"/>
      <c r="R2070" s="271"/>
      <c r="S2070" s="182" t="str">
        <f t="shared" ca="1" si="116"/>
        <v/>
      </c>
      <c r="T2070" s="272">
        <f t="shared" ca="1" si="117"/>
        <v>0</v>
      </c>
      <c r="U2070" s="184"/>
      <c r="V2070" s="277"/>
    </row>
    <row r="2071" spans="1:22" x14ac:dyDescent="0.3">
      <c r="A2071" s="55">
        <f t="shared" si="118"/>
        <v>2053</v>
      </c>
      <c r="B2071" s="23"/>
      <c r="C2071" s="23"/>
      <c r="D2071" s="23"/>
      <c r="E2071" s="35"/>
      <c r="F2071" s="23"/>
      <c r="G2071" s="23"/>
      <c r="H2071" s="23"/>
      <c r="I2071" s="23"/>
      <c r="J2071" s="23"/>
      <c r="K2071" s="23"/>
      <c r="L2071" s="23"/>
      <c r="M2071" s="149"/>
      <c r="N2071" s="24"/>
      <c r="O2071" s="24"/>
      <c r="P2071" s="24"/>
      <c r="Q2071" s="24"/>
      <c r="R2071" s="271"/>
      <c r="S2071" s="182" t="str">
        <f t="shared" ca="1" si="116"/>
        <v/>
      </c>
      <c r="T2071" s="272">
        <f t="shared" ca="1" si="117"/>
        <v>0</v>
      </c>
      <c r="U2071" s="184"/>
      <c r="V2071" s="277"/>
    </row>
    <row r="2072" spans="1:22" x14ac:dyDescent="0.3">
      <c r="A2072" s="55">
        <f t="shared" si="118"/>
        <v>2054</v>
      </c>
      <c r="B2072" s="23"/>
      <c r="C2072" s="23"/>
      <c r="D2072" s="23"/>
      <c r="E2072" s="35"/>
      <c r="F2072" s="23"/>
      <c r="G2072" s="23"/>
      <c r="H2072" s="23"/>
      <c r="I2072" s="23"/>
      <c r="J2072" s="23"/>
      <c r="K2072" s="23"/>
      <c r="L2072" s="23"/>
      <c r="M2072" s="149"/>
      <c r="N2072" s="24"/>
      <c r="O2072" s="24"/>
      <c r="P2072" s="24"/>
      <c r="Q2072" s="24"/>
      <c r="R2072" s="271"/>
      <c r="S2072" s="182" t="str">
        <f t="shared" ca="1" si="116"/>
        <v/>
      </c>
      <c r="T2072" s="272">
        <f t="shared" ca="1" si="117"/>
        <v>0</v>
      </c>
      <c r="U2072" s="184"/>
      <c r="V2072" s="277"/>
    </row>
    <row r="2073" spans="1:22" x14ac:dyDescent="0.3">
      <c r="A2073" s="55">
        <f t="shared" si="118"/>
        <v>2055</v>
      </c>
      <c r="B2073" s="23"/>
      <c r="C2073" s="23"/>
      <c r="D2073" s="23"/>
      <c r="E2073" s="35"/>
      <c r="F2073" s="23"/>
      <c r="G2073" s="23"/>
      <c r="H2073" s="23"/>
      <c r="I2073" s="23"/>
      <c r="J2073" s="23"/>
      <c r="K2073" s="23"/>
      <c r="L2073" s="23"/>
      <c r="M2073" s="149"/>
      <c r="N2073" s="24"/>
      <c r="O2073" s="24"/>
      <c r="P2073" s="24"/>
      <c r="Q2073" s="24"/>
      <c r="R2073" s="271"/>
      <c r="S2073" s="182" t="str">
        <f t="shared" ca="1" si="116"/>
        <v/>
      </c>
      <c r="T2073" s="272">
        <f t="shared" ca="1" si="117"/>
        <v>0</v>
      </c>
      <c r="U2073" s="184"/>
      <c r="V2073" s="277"/>
    </row>
    <row r="2074" spans="1:22" x14ac:dyDescent="0.3">
      <c r="A2074" s="55">
        <f t="shared" si="118"/>
        <v>2056</v>
      </c>
      <c r="B2074" s="23"/>
      <c r="C2074" s="23"/>
      <c r="D2074" s="23"/>
      <c r="E2074" s="35"/>
      <c r="F2074" s="23"/>
      <c r="G2074" s="23"/>
      <c r="H2074" s="23"/>
      <c r="I2074" s="23"/>
      <c r="J2074" s="23"/>
      <c r="K2074" s="23"/>
      <c r="L2074" s="23"/>
      <c r="M2074" s="149"/>
      <c r="N2074" s="24"/>
      <c r="O2074" s="24"/>
      <c r="P2074" s="24"/>
      <c r="Q2074" s="24"/>
      <c r="R2074" s="271"/>
      <c r="S2074" s="182" t="str">
        <f t="shared" ca="1" si="116"/>
        <v/>
      </c>
      <c r="T2074" s="272">
        <f t="shared" ca="1" si="117"/>
        <v>0</v>
      </c>
      <c r="U2074" s="184"/>
      <c r="V2074" s="277"/>
    </row>
    <row r="2075" spans="1:22" x14ac:dyDescent="0.3">
      <c r="A2075" s="55">
        <f t="shared" si="118"/>
        <v>2057</v>
      </c>
      <c r="B2075" s="23"/>
      <c r="C2075" s="23"/>
      <c r="D2075" s="23"/>
      <c r="E2075" s="35"/>
      <c r="F2075" s="23"/>
      <c r="G2075" s="23"/>
      <c r="H2075" s="23"/>
      <c r="I2075" s="23"/>
      <c r="J2075" s="23"/>
      <c r="K2075" s="23"/>
      <c r="L2075" s="23"/>
      <c r="M2075" s="149"/>
      <c r="N2075" s="24"/>
      <c r="O2075" s="24"/>
      <c r="P2075" s="24"/>
      <c r="Q2075" s="24"/>
      <c r="R2075" s="271"/>
      <c r="S2075" s="182" t="str">
        <f t="shared" ca="1" si="116"/>
        <v/>
      </c>
      <c r="T2075" s="272">
        <f t="shared" ca="1" si="117"/>
        <v>0</v>
      </c>
      <c r="U2075" s="184"/>
      <c r="V2075" s="277"/>
    </row>
    <row r="2076" spans="1:22" x14ac:dyDescent="0.3">
      <c r="A2076" s="55">
        <f t="shared" si="118"/>
        <v>2058</v>
      </c>
      <c r="B2076" s="23"/>
      <c r="C2076" s="23"/>
      <c r="D2076" s="23"/>
      <c r="E2076" s="35"/>
      <c r="F2076" s="23"/>
      <c r="G2076" s="23"/>
      <c r="H2076" s="23"/>
      <c r="I2076" s="23"/>
      <c r="J2076" s="23"/>
      <c r="K2076" s="23"/>
      <c r="L2076" s="23"/>
      <c r="M2076" s="149"/>
      <c r="N2076" s="24"/>
      <c r="O2076" s="24"/>
      <c r="P2076" s="24"/>
      <c r="Q2076" s="24"/>
      <c r="R2076" s="271"/>
      <c r="S2076" s="182" t="str">
        <f t="shared" ca="1" si="116"/>
        <v/>
      </c>
      <c r="T2076" s="272">
        <f t="shared" ca="1" si="117"/>
        <v>0</v>
      </c>
      <c r="U2076" s="184"/>
      <c r="V2076" s="277"/>
    </row>
    <row r="2077" spans="1:22" x14ac:dyDescent="0.3">
      <c r="A2077" s="55">
        <f t="shared" si="118"/>
        <v>2059</v>
      </c>
      <c r="B2077" s="23"/>
      <c r="C2077" s="23"/>
      <c r="D2077" s="23"/>
      <c r="E2077" s="35"/>
      <c r="F2077" s="23"/>
      <c r="G2077" s="23"/>
      <c r="H2077" s="23"/>
      <c r="I2077" s="23"/>
      <c r="J2077" s="23"/>
      <c r="K2077" s="23"/>
      <c r="L2077" s="23"/>
      <c r="M2077" s="149"/>
      <c r="N2077" s="24"/>
      <c r="O2077" s="24"/>
      <c r="P2077" s="24"/>
      <c r="Q2077" s="24"/>
      <c r="R2077" s="271"/>
      <c r="S2077" s="182" t="str">
        <f t="shared" ca="1" si="116"/>
        <v/>
      </c>
      <c r="T2077" s="272">
        <f t="shared" ca="1" si="117"/>
        <v>0</v>
      </c>
      <c r="U2077" s="184"/>
      <c r="V2077" s="277"/>
    </row>
    <row r="2078" spans="1:22" x14ac:dyDescent="0.3">
      <c r="A2078" s="55">
        <f t="shared" si="118"/>
        <v>2060</v>
      </c>
      <c r="B2078" s="23"/>
      <c r="C2078" s="23"/>
      <c r="D2078" s="23"/>
      <c r="E2078" s="35"/>
      <c r="F2078" s="23"/>
      <c r="G2078" s="23"/>
      <c r="H2078" s="23"/>
      <c r="I2078" s="23"/>
      <c r="J2078" s="23"/>
      <c r="K2078" s="23"/>
      <c r="L2078" s="23"/>
      <c r="M2078" s="149"/>
      <c r="N2078" s="24"/>
      <c r="O2078" s="24"/>
      <c r="P2078" s="24"/>
      <c r="Q2078" s="24"/>
      <c r="R2078" s="271"/>
      <c r="S2078" s="182" t="str">
        <f t="shared" ca="1" si="116"/>
        <v/>
      </c>
      <c r="T2078" s="272">
        <f t="shared" ca="1" si="117"/>
        <v>0</v>
      </c>
      <c r="U2078" s="184"/>
      <c r="V2078" s="277"/>
    </row>
    <row r="2079" spans="1:22" x14ac:dyDescent="0.3">
      <c r="A2079" s="55">
        <f t="shared" si="118"/>
        <v>2061</v>
      </c>
      <c r="B2079" s="23"/>
      <c r="C2079" s="23"/>
      <c r="D2079" s="23"/>
      <c r="E2079" s="35"/>
      <c r="F2079" s="23"/>
      <c r="G2079" s="23"/>
      <c r="H2079" s="23"/>
      <c r="I2079" s="23"/>
      <c r="J2079" s="23"/>
      <c r="K2079" s="23"/>
      <c r="L2079" s="23"/>
      <c r="M2079" s="149"/>
      <c r="N2079" s="24"/>
      <c r="O2079" s="24"/>
      <c r="P2079" s="24"/>
      <c r="Q2079" s="24"/>
      <c r="R2079" s="271"/>
      <c r="S2079" s="182" t="str">
        <f t="shared" ca="1" si="116"/>
        <v/>
      </c>
      <c r="T2079" s="272">
        <f t="shared" ca="1" si="117"/>
        <v>0</v>
      </c>
      <c r="U2079" s="184"/>
      <c r="V2079" s="277"/>
    </row>
    <row r="2080" spans="1:22" x14ac:dyDescent="0.3">
      <c r="A2080" s="55">
        <f t="shared" si="118"/>
        <v>2062</v>
      </c>
      <c r="B2080" s="23"/>
      <c r="C2080" s="23"/>
      <c r="D2080" s="23"/>
      <c r="E2080" s="35"/>
      <c r="F2080" s="23"/>
      <c r="G2080" s="23"/>
      <c r="H2080" s="23"/>
      <c r="I2080" s="23"/>
      <c r="J2080" s="23"/>
      <c r="K2080" s="23"/>
      <c r="L2080" s="23"/>
      <c r="M2080" s="149"/>
      <c r="N2080" s="24"/>
      <c r="O2080" s="24"/>
      <c r="P2080" s="24"/>
      <c r="Q2080" s="24"/>
      <c r="R2080" s="271"/>
      <c r="S2080" s="182" t="str">
        <f t="shared" ca="1" si="116"/>
        <v/>
      </c>
      <c r="T2080" s="272">
        <f t="shared" ca="1" si="117"/>
        <v>0</v>
      </c>
      <c r="U2080" s="184"/>
      <c r="V2080" s="277"/>
    </row>
    <row r="2081" spans="1:22" x14ac:dyDescent="0.3">
      <c r="A2081" s="55">
        <f t="shared" si="118"/>
        <v>2063</v>
      </c>
      <c r="B2081" s="23"/>
      <c r="C2081" s="23"/>
      <c r="D2081" s="23"/>
      <c r="E2081" s="35"/>
      <c r="F2081" s="23"/>
      <c r="G2081" s="23"/>
      <c r="H2081" s="23"/>
      <c r="I2081" s="23"/>
      <c r="J2081" s="23"/>
      <c r="K2081" s="23"/>
      <c r="L2081" s="23"/>
      <c r="M2081" s="149"/>
      <c r="N2081" s="24"/>
      <c r="O2081" s="24"/>
      <c r="P2081" s="24"/>
      <c r="Q2081" s="24"/>
      <c r="R2081" s="271"/>
      <c r="S2081" s="182" t="str">
        <f t="shared" ca="1" si="116"/>
        <v/>
      </c>
      <c r="T2081" s="272">
        <f t="shared" ca="1" si="117"/>
        <v>0</v>
      </c>
      <c r="U2081" s="184"/>
      <c r="V2081" s="277"/>
    </row>
    <row r="2082" spans="1:22" x14ac:dyDescent="0.3">
      <c r="A2082" s="55">
        <f t="shared" si="118"/>
        <v>2064</v>
      </c>
      <c r="B2082" s="23"/>
      <c r="C2082" s="23"/>
      <c r="D2082" s="23"/>
      <c r="E2082" s="35"/>
      <c r="F2082" s="23"/>
      <c r="G2082" s="23"/>
      <c r="H2082" s="23"/>
      <c r="I2082" s="23"/>
      <c r="J2082" s="23"/>
      <c r="K2082" s="23"/>
      <c r="L2082" s="23"/>
      <c r="M2082" s="149"/>
      <c r="N2082" s="24"/>
      <c r="O2082" s="24"/>
      <c r="P2082" s="24"/>
      <c r="Q2082" s="24"/>
      <c r="R2082" s="271"/>
      <c r="S2082" s="182" t="str">
        <f t="shared" ca="1" si="116"/>
        <v/>
      </c>
      <c r="T2082" s="272">
        <f t="shared" ca="1" si="117"/>
        <v>0</v>
      </c>
      <c r="U2082" s="184"/>
      <c r="V2082" s="277"/>
    </row>
    <row r="2083" spans="1:22" x14ac:dyDescent="0.3">
      <c r="A2083" s="55">
        <f t="shared" si="118"/>
        <v>2065</v>
      </c>
      <c r="B2083" s="23"/>
      <c r="C2083" s="23"/>
      <c r="D2083" s="23"/>
      <c r="E2083" s="35"/>
      <c r="F2083" s="23"/>
      <c r="G2083" s="23"/>
      <c r="H2083" s="23"/>
      <c r="I2083" s="23"/>
      <c r="J2083" s="23"/>
      <c r="K2083" s="23"/>
      <c r="L2083" s="23"/>
      <c r="M2083" s="149"/>
      <c r="N2083" s="24"/>
      <c r="O2083" s="24"/>
      <c r="P2083" s="24"/>
      <c r="Q2083" s="24"/>
      <c r="R2083" s="271"/>
      <c r="S2083" s="182" t="str">
        <f t="shared" ca="1" si="116"/>
        <v/>
      </c>
      <c r="T2083" s="272">
        <f t="shared" ca="1" si="117"/>
        <v>0</v>
      </c>
      <c r="U2083" s="184"/>
      <c r="V2083" s="277"/>
    </row>
    <row r="2084" spans="1:22" x14ac:dyDescent="0.3">
      <c r="A2084" s="55">
        <f t="shared" si="118"/>
        <v>2066</v>
      </c>
      <c r="B2084" s="23"/>
      <c r="C2084" s="23"/>
      <c r="D2084" s="23"/>
      <c r="E2084" s="35"/>
      <c r="F2084" s="23"/>
      <c r="G2084" s="23"/>
      <c r="H2084" s="23"/>
      <c r="I2084" s="23"/>
      <c r="J2084" s="23"/>
      <c r="K2084" s="23"/>
      <c r="L2084" s="23"/>
      <c r="M2084" s="149"/>
      <c r="N2084" s="24"/>
      <c r="O2084" s="24"/>
      <c r="P2084" s="24"/>
      <c r="Q2084" s="24"/>
      <c r="R2084" s="271"/>
      <c r="S2084" s="182" t="str">
        <f t="shared" ca="1" si="116"/>
        <v/>
      </c>
      <c r="T2084" s="272">
        <f t="shared" ca="1" si="117"/>
        <v>0</v>
      </c>
      <c r="U2084" s="184"/>
      <c r="V2084" s="277"/>
    </row>
    <row r="2085" spans="1:22" x14ac:dyDescent="0.3">
      <c r="A2085" s="55">
        <f t="shared" si="118"/>
        <v>2067</v>
      </c>
      <c r="B2085" s="23"/>
      <c r="C2085" s="23"/>
      <c r="D2085" s="23"/>
      <c r="E2085" s="35"/>
      <c r="F2085" s="23"/>
      <c r="G2085" s="23"/>
      <c r="H2085" s="23"/>
      <c r="I2085" s="23"/>
      <c r="J2085" s="23"/>
      <c r="K2085" s="23"/>
      <c r="L2085" s="23"/>
      <c r="M2085" s="149"/>
      <c r="N2085" s="24"/>
      <c r="O2085" s="24"/>
      <c r="P2085" s="24"/>
      <c r="Q2085" s="24"/>
      <c r="R2085" s="271"/>
      <c r="S2085" s="182" t="str">
        <f t="shared" ca="1" si="116"/>
        <v/>
      </c>
      <c r="T2085" s="272">
        <f t="shared" ca="1" si="117"/>
        <v>0</v>
      </c>
      <c r="U2085" s="184"/>
      <c r="V2085" s="277"/>
    </row>
    <row r="2086" spans="1:22" x14ac:dyDescent="0.3">
      <c r="A2086" s="55">
        <f t="shared" si="118"/>
        <v>2068</v>
      </c>
      <c r="B2086" s="23"/>
      <c r="C2086" s="23"/>
      <c r="D2086" s="23"/>
      <c r="E2086" s="35"/>
      <c r="F2086" s="23"/>
      <c r="G2086" s="23"/>
      <c r="H2086" s="23"/>
      <c r="I2086" s="23"/>
      <c r="J2086" s="23"/>
      <c r="K2086" s="23"/>
      <c r="L2086" s="23"/>
      <c r="M2086" s="149"/>
      <c r="N2086" s="24"/>
      <c r="O2086" s="24"/>
      <c r="P2086" s="24"/>
      <c r="Q2086" s="24"/>
      <c r="R2086" s="271"/>
      <c r="S2086" s="182" t="str">
        <f t="shared" ca="1" si="116"/>
        <v/>
      </c>
      <c r="T2086" s="272">
        <f t="shared" ca="1" si="117"/>
        <v>0</v>
      </c>
      <c r="U2086" s="184"/>
      <c r="V2086" s="277"/>
    </row>
    <row r="2087" spans="1:22" x14ac:dyDescent="0.3">
      <c r="A2087" s="55">
        <f t="shared" si="118"/>
        <v>2069</v>
      </c>
      <c r="B2087" s="23"/>
      <c r="C2087" s="23"/>
      <c r="D2087" s="23"/>
      <c r="E2087" s="35"/>
      <c r="F2087" s="23"/>
      <c r="G2087" s="23"/>
      <c r="H2087" s="23"/>
      <c r="I2087" s="23"/>
      <c r="J2087" s="23"/>
      <c r="K2087" s="23"/>
      <c r="L2087" s="23"/>
      <c r="M2087" s="149"/>
      <c r="N2087" s="24"/>
      <c r="O2087" s="24"/>
      <c r="P2087" s="24"/>
      <c r="Q2087" s="24"/>
      <c r="R2087" s="271"/>
      <c r="S2087" s="182" t="str">
        <f t="shared" ca="1" si="116"/>
        <v/>
      </c>
      <c r="T2087" s="272">
        <f t="shared" ca="1" si="117"/>
        <v>0</v>
      </c>
      <c r="U2087" s="184"/>
      <c r="V2087" s="277"/>
    </row>
    <row r="2088" spans="1:22" x14ac:dyDescent="0.3">
      <c r="A2088" s="55">
        <f t="shared" si="118"/>
        <v>2070</v>
      </c>
      <c r="B2088" s="23"/>
      <c r="C2088" s="23"/>
      <c r="D2088" s="23"/>
      <c r="E2088" s="35"/>
      <c r="F2088" s="23"/>
      <c r="G2088" s="23"/>
      <c r="H2088" s="23"/>
      <c r="I2088" s="23"/>
      <c r="J2088" s="23"/>
      <c r="K2088" s="23"/>
      <c r="L2088" s="23"/>
      <c r="M2088" s="149"/>
      <c r="N2088" s="24"/>
      <c r="O2088" s="24"/>
      <c r="P2088" s="24"/>
      <c r="Q2088" s="24"/>
      <c r="R2088" s="271"/>
      <c r="S2088" s="182" t="str">
        <f t="shared" ca="1" si="116"/>
        <v/>
      </c>
      <c r="T2088" s="272">
        <f t="shared" ca="1" si="117"/>
        <v>0</v>
      </c>
      <c r="U2088" s="184"/>
      <c r="V2088" s="277"/>
    </row>
    <row r="2089" spans="1:22" x14ac:dyDescent="0.3">
      <c r="A2089" s="55">
        <f t="shared" si="118"/>
        <v>2071</v>
      </c>
      <c r="B2089" s="23"/>
      <c r="C2089" s="23"/>
      <c r="D2089" s="23"/>
      <c r="E2089" s="35"/>
      <c r="F2089" s="23"/>
      <c r="G2089" s="23"/>
      <c r="H2089" s="23"/>
      <c r="I2089" s="23"/>
      <c r="J2089" s="23"/>
      <c r="K2089" s="23"/>
      <c r="L2089" s="23"/>
      <c r="M2089" s="149"/>
      <c r="N2089" s="24"/>
      <c r="O2089" s="24"/>
      <c r="P2089" s="24"/>
      <c r="Q2089" s="24"/>
      <c r="R2089" s="271"/>
      <c r="S2089" s="182" t="str">
        <f t="shared" ca="1" si="116"/>
        <v/>
      </c>
      <c r="T2089" s="272">
        <f t="shared" ca="1" si="117"/>
        <v>0</v>
      </c>
      <c r="U2089" s="184"/>
      <c r="V2089" s="277"/>
    </row>
    <row r="2090" spans="1:22" x14ac:dyDescent="0.3">
      <c r="A2090" s="55">
        <f t="shared" si="118"/>
        <v>2072</v>
      </c>
      <c r="B2090" s="23"/>
      <c r="C2090" s="23"/>
      <c r="D2090" s="23"/>
      <c r="E2090" s="35"/>
      <c r="F2090" s="23"/>
      <c r="G2090" s="23"/>
      <c r="H2090" s="23"/>
      <c r="I2090" s="23"/>
      <c r="J2090" s="23"/>
      <c r="K2090" s="23"/>
      <c r="L2090" s="23"/>
      <c r="M2090" s="149"/>
      <c r="N2090" s="24"/>
      <c r="O2090" s="24"/>
      <c r="P2090" s="24"/>
      <c r="Q2090" s="24"/>
      <c r="R2090" s="271"/>
      <c r="S2090" s="182" t="str">
        <f t="shared" ca="1" si="116"/>
        <v/>
      </c>
      <c r="T2090" s="272">
        <f t="shared" ca="1" si="117"/>
        <v>0</v>
      </c>
      <c r="U2090" s="184"/>
      <c r="V2090" s="277"/>
    </row>
    <row r="2091" spans="1:22" x14ac:dyDescent="0.3">
      <c r="A2091" s="55">
        <f t="shared" si="118"/>
        <v>2073</v>
      </c>
      <c r="B2091" s="23"/>
      <c r="C2091" s="23"/>
      <c r="D2091" s="23"/>
      <c r="E2091" s="35"/>
      <c r="F2091" s="23"/>
      <c r="G2091" s="23"/>
      <c r="H2091" s="23"/>
      <c r="I2091" s="23"/>
      <c r="J2091" s="23"/>
      <c r="K2091" s="23"/>
      <c r="L2091" s="23"/>
      <c r="M2091" s="149"/>
      <c r="N2091" s="24"/>
      <c r="O2091" s="24"/>
      <c r="P2091" s="24"/>
      <c r="Q2091" s="24"/>
      <c r="R2091" s="271"/>
      <c r="S2091" s="182" t="str">
        <f t="shared" ca="1" si="116"/>
        <v/>
      </c>
      <c r="T2091" s="272">
        <f t="shared" ca="1" si="117"/>
        <v>0</v>
      </c>
      <c r="U2091" s="184"/>
      <c r="V2091" s="277"/>
    </row>
    <row r="2092" spans="1:22" x14ac:dyDescent="0.3">
      <c r="A2092" s="55">
        <f t="shared" si="118"/>
        <v>2074</v>
      </c>
      <c r="B2092" s="23"/>
      <c r="C2092" s="23"/>
      <c r="D2092" s="23"/>
      <c r="E2092" s="35"/>
      <c r="F2092" s="23"/>
      <c r="G2092" s="23"/>
      <c r="H2092" s="23"/>
      <c r="I2092" s="23"/>
      <c r="J2092" s="23"/>
      <c r="K2092" s="23"/>
      <c r="L2092" s="23"/>
      <c r="M2092" s="149"/>
      <c r="N2092" s="24"/>
      <c r="O2092" s="24"/>
      <c r="P2092" s="24"/>
      <c r="Q2092" s="24"/>
      <c r="R2092" s="271"/>
      <c r="S2092" s="182" t="str">
        <f t="shared" ca="1" si="116"/>
        <v/>
      </c>
      <c r="T2092" s="272">
        <f t="shared" ca="1" si="117"/>
        <v>0</v>
      </c>
      <c r="U2092" s="184"/>
      <c r="V2092" s="277"/>
    </row>
    <row r="2093" spans="1:22" x14ac:dyDescent="0.3">
      <c r="A2093" s="55">
        <f t="shared" si="118"/>
        <v>2075</v>
      </c>
      <c r="B2093" s="23"/>
      <c r="C2093" s="23"/>
      <c r="D2093" s="23"/>
      <c r="E2093" s="35"/>
      <c r="F2093" s="23"/>
      <c r="G2093" s="23"/>
      <c r="H2093" s="23"/>
      <c r="I2093" s="23"/>
      <c r="J2093" s="23"/>
      <c r="K2093" s="23"/>
      <c r="L2093" s="23"/>
      <c r="M2093" s="149"/>
      <c r="N2093" s="24"/>
      <c r="O2093" s="24"/>
      <c r="P2093" s="24"/>
      <c r="Q2093" s="24"/>
      <c r="R2093" s="271"/>
      <c r="S2093" s="182" t="str">
        <f t="shared" ca="1" si="116"/>
        <v/>
      </c>
      <c r="T2093" s="272">
        <f t="shared" ca="1" si="117"/>
        <v>0</v>
      </c>
      <c r="U2093" s="184"/>
      <c r="V2093" s="277"/>
    </row>
    <row r="2094" spans="1:22" x14ac:dyDescent="0.3">
      <c r="A2094" s="55">
        <f t="shared" si="118"/>
        <v>2076</v>
      </c>
      <c r="B2094" s="23"/>
      <c r="C2094" s="23"/>
      <c r="D2094" s="23"/>
      <c r="E2094" s="35"/>
      <c r="F2094" s="23"/>
      <c r="G2094" s="23"/>
      <c r="H2094" s="23"/>
      <c r="I2094" s="23"/>
      <c r="J2094" s="23"/>
      <c r="K2094" s="23"/>
      <c r="L2094" s="23"/>
      <c r="M2094" s="149"/>
      <c r="N2094" s="24"/>
      <c r="O2094" s="24"/>
      <c r="P2094" s="24"/>
      <c r="Q2094" s="24"/>
      <c r="R2094" s="271"/>
      <c r="S2094" s="182" t="str">
        <f t="shared" ca="1" si="116"/>
        <v/>
      </c>
      <c r="T2094" s="272">
        <f t="shared" ca="1" si="117"/>
        <v>0</v>
      </c>
      <c r="U2094" s="184"/>
      <c r="V2094" s="277"/>
    </row>
    <row r="2095" spans="1:22" x14ac:dyDescent="0.3">
      <c r="A2095" s="55">
        <f t="shared" si="118"/>
        <v>2077</v>
      </c>
      <c r="B2095" s="23"/>
      <c r="C2095" s="23"/>
      <c r="D2095" s="23"/>
      <c r="E2095" s="35"/>
      <c r="F2095" s="23"/>
      <c r="G2095" s="23"/>
      <c r="H2095" s="23"/>
      <c r="I2095" s="23"/>
      <c r="J2095" s="23"/>
      <c r="K2095" s="23"/>
      <c r="L2095" s="23"/>
      <c r="M2095" s="149"/>
      <c r="N2095" s="24"/>
      <c r="O2095" s="24"/>
      <c r="P2095" s="24"/>
      <c r="Q2095" s="24"/>
      <c r="R2095" s="271"/>
      <c r="S2095" s="182" t="str">
        <f t="shared" ca="1" si="116"/>
        <v/>
      </c>
      <c r="T2095" s="272">
        <f t="shared" ca="1" si="117"/>
        <v>0</v>
      </c>
      <c r="U2095" s="184"/>
      <c r="V2095" s="277"/>
    </row>
    <row r="2096" spans="1:22" x14ac:dyDescent="0.3">
      <c r="A2096" s="55">
        <f t="shared" si="118"/>
        <v>2078</v>
      </c>
      <c r="B2096" s="23"/>
      <c r="C2096" s="23"/>
      <c r="D2096" s="23"/>
      <c r="E2096" s="35"/>
      <c r="F2096" s="23"/>
      <c r="G2096" s="23"/>
      <c r="H2096" s="23"/>
      <c r="I2096" s="23"/>
      <c r="J2096" s="23"/>
      <c r="K2096" s="23"/>
      <c r="L2096" s="23"/>
      <c r="M2096" s="149"/>
      <c r="N2096" s="24"/>
      <c r="O2096" s="24"/>
      <c r="P2096" s="24"/>
      <c r="Q2096" s="24"/>
      <c r="R2096" s="271"/>
      <c r="S2096" s="182" t="str">
        <f t="shared" ca="1" si="116"/>
        <v/>
      </c>
      <c r="T2096" s="272">
        <f t="shared" ca="1" si="117"/>
        <v>0</v>
      </c>
      <c r="U2096" s="184"/>
      <c r="V2096" s="277"/>
    </row>
    <row r="2097" spans="1:22" x14ac:dyDescent="0.3">
      <c r="A2097" s="55">
        <f t="shared" si="118"/>
        <v>2079</v>
      </c>
      <c r="B2097" s="23"/>
      <c r="C2097" s="23"/>
      <c r="D2097" s="23"/>
      <c r="E2097" s="35"/>
      <c r="F2097" s="23"/>
      <c r="G2097" s="23"/>
      <c r="H2097" s="23"/>
      <c r="I2097" s="23"/>
      <c r="J2097" s="23"/>
      <c r="K2097" s="23"/>
      <c r="L2097" s="23"/>
      <c r="M2097" s="149"/>
      <c r="N2097" s="24"/>
      <c r="O2097" s="24"/>
      <c r="P2097" s="24"/>
      <c r="Q2097" s="24"/>
      <c r="R2097" s="271"/>
      <c r="S2097" s="182" t="str">
        <f t="shared" ca="1" si="116"/>
        <v/>
      </c>
      <c r="T2097" s="272">
        <f t="shared" ca="1" si="117"/>
        <v>0</v>
      </c>
      <c r="U2097" s="184"/>
      <c r="V2097" s="277"/>
    </row>
    <row r="2098" spans="1:22" x14ac:dyDescent="0.3">
      <c r="A2098" s="55">
        <f t="shared" si="118"/>
        <v>2080</v>
      </c>
      <c r="B2098" s="23"/>
      <c r="C2098" s="23"/>
      <c r="D2098" s="23"/>
      <c r="E2098" s="35"/>
      <c r="F2098" s="23"/>
      <c r="G2098" s="23"/>
      <c r="H2098" s="23"/>
      <c r="I2098" s="23"/>
      <c r="J2098" s="23"/>
      <c r="K2098" s="23"/>
      <c r="L2098" s="23"/>
      <c r="M2098" s="149"/>
      <c r="N2098" s="24"/>
      <c r="O2098" s="24"/>
      <c r="P2098" s="24"/>
      <c r="Q2098" s="24"/>
      <c r="R2098" s="271"/>
      <c r="S2098" s="182" t="str">
        <f t="shared" ca="1" si="116"/>
        <v/>
      </c>
      <c r="T2098" s="272">
        <f t="shared" ca="1" si="117"/>
        <v>0</v>
      </c>
      <c r="U2098" s="184"/>
      <c r="V2098" s="277"/>
    </row>
    <row r="2099" spans="1:22" x14ac:dyDescent="0.3">
      <c r="A2099" s="55">
        <f t="shared" si="118"/>
        <v>2081</v>
      </c>
      <c r="B2099" s="23"/>
      <c r="C2099" s="23"/>
      <c r="D2099" s="23"/>
      <c r="E2099" s="35"/>
      <c r="F2099" s="23"/>
      <c r="G2099" s="23"/>
      <c r="H2099" s="23"/>
      <c r="I2099" s="23"/>
      <c r="J2099" s="23"/>
      <c r="K2099" s="23"/>
      <c r="L2099" s="23"/>
      <c r="M2099" s="149"/>
      <c r="N2099" s="24"/>
      <c r="O2099" s="24"/>
      <c r="P2099" s="24"/>
      <c r="Q2099" s="24"/>
      <c r="R2099" s="271"/>
      <c r="S2099" s="182" t="str">
        <f t="shared" ca="1" si="116"/>
        <v/>
      </c>
      <c r="T2099" s="272">
        <f t="shared" ca="1" si="117"/>
        <v>0</v>
      </c>
      <c r="U2099" s="184"/>
      <c r="V2099" s="277"/>
    </row>
    <row r="2100" spans="1:22" x14ac:dyDescent="0.3">
      <c r="A2100" s="55">
        <f t="shared" si="118"/>
        <v>2082</v>
      </c>
      <c r="B2100" s="23"/>
      <c r="C2100" s="23"/>
      <c r="D2100" s="23"/>
      <c r="E2100" s="35"/>
      <c r="F2100" s="23"/>
      <c r="G2100" s="23"/>
      <c r="H2100" s="23"/>
      <c r="I2100" s="23"/>
      <c r="J2100" s="23"/>
      <c r="K2100" s="23"/>
      <c r="L2100" s="23"/>
      <c r="M2100" s="149"/>
      <c r="N2100" s="24"/>
      <c r="O2100" s="24"/>
      <c r="P2100" s="24"/>
      <c r="Q2100" s="24"/>
      <c r="R2100" s="271"/>
      <c r="S2100" s="182" t="str">
        <f t="shared" ca="1" si="116"/>
        <v/>
      </c>
      <c r="T2100" s="272">
        <f t="shared" ca="1" si="117"/>
        <v>0</v>
      </c>
      <c r="U2100" s="184"/>
      <c r="V2100" s="277"/>
    </row>
    <row r="2101" spans="1:22" x14ac:dyDescent="0.3">
      <c r="A2101" s="55">
        <f t="shared" si="118"/>
        <v>2083</v>
      </c>
      <c r="B2101" s="23"/>
      <c r="C2101" s="23"/>
      <c r="D2101" s="23"/>
      <c r="E2101" s="35"/>
      <c r="F2101" s="23"/>
      <c r="G2101" s="23"/>
      <c r="H2101" s="23"/>
      <c r="I2101" s="23"/>
      <c r="J2101" s="23"/>
      <c r="K2101" s="23"/>
      <c r="L2101" s="23"/>
      <c r="M2101" s="149"/>
      <c r="N2101" s="24"/>
      <c r="O2101" s="24"/>
      <c r="P2101" s="24"/>
      <c r="Q2101" s="24"/>
      <c r="R2101" s="271"/>
      <c r="S2101" s="182" t="str">
        <f t="shared" ca="1" si="116"/>
        <v/>
      </c>
      <c r="T2101" s="272">
        <f t="shared" ca="1" si="117"/>
        <v>0</v>
      </c>
      <c r="U2101" s="184"/>
      <c r="V2101" s="277"/>
    </row>
    <row r="2102" spans="1:22" x14ac:dyDescent="0.3">
      <c r="A2102" s="55">
        <f t="shared" si="118"/>
        <v>2084</v>
      </c>
      <c r="B2102" s="23"/>
      <c r="C2102" s="23"/>
      <c r="D2102" s="23"/>
      <c r="E2102" s="35"/>
      <c r="F2102" s="23"/>
      <c r="G2102" s="23"/>
      <c r="H2102" s="23"/>
      <c r="I2102" s="23"/>
      <c r="J2102" s="23"/>
      <c r="K2102" s="23"/>
      <c r="L2102" s="23"/>
      <c r="M2102" s="149"/>
      <c r="N2102" s="24"/>
      <c r="O2102" s="24"/>
      <c r="P2102" s="24"/>
      <c r="Q2102" s="24"/>
      <c r="R2102" s="271"/>
      <c r="S2102" s="182" t="str">
        <f t="shared" ca="1" si="116"/>
        <v/>
      </c>
      <c r="T2102" s="272">
        <f t="shared" ca="1" si="117"/>
        <v>0</v>
      </c>
      <c r="U2102" s="184"/>
      <c r="V2102" s="277"/>
    </row>
    <row r="2103" spans="1:22" x14ac:dyDescent="0.3">
      <c r="A2103" s="55">
        <f t="shared" si="118"/>
        <v>2085</v>
      </c>
      <c r="B2103" s="23"/>
      <c r="C2103" s="23"/>
      <c r="D2103" s="23"/>
      <c r="E2103" s="35"/>
      <c r="F2103" s="23"/>
      <c r="G2103" s="23"/>
      <c r="H2103" s="23"/>
      <c r="I2103" s="23"/>
      <c r="J2103" s="23"/>
      <c r="K2103" s="23"/>
      <c r="L2103" s="23"/>
      <c r="M2103" s="149"/>
      <c r="N2103" s="24"/>
      <c r="O2103" s="24"/>
      <c r="P2103" s="24"/>
      <c r="Q2103" s="24"/>
      <c r="R2103" s="271"/>
      <c r="S2103" s="182" t="str">
        <f t="shared" ca="1" si="116"/>
        <v/>
      </c>
      <c r="T2103" s="272">
        <f t="shared" ca="1" si="117"/>
        <v>0</v>
      </c>
      <c r="U2103" s="184"/>
      <c r="V2103" s="277"/>
    </row>
    <row r="2104" spans="1:22" x14ac:dyDescent="0.3">
      <c r="A2104" s="55">
        <f t="shared" si="118"/>
        <v>2086</v>
      </c>
      <c r="B2104" s="23"/>
      <c r="C2104" s="23"/>
      <c r="D2104" s="23"/>
      <c r="E2104" s="35"/>
      <c r="F2104" s="23"/>
      <c r="G2104" s="23"/>
      <c r="H2104" s="23"/>
      <c r="I2104" s="23"/>
      <c r="J2104" s="23"/>
      <c r="K2104" s="23"/>
      <c r="L2104" s="23"/>
      <c r="M2104" s="149"/>
      <c r="N2104" s="24"/>
      <c r="O2104" s="24"/>
      <c r="P2104" s="24"/>
      <c r="Q2104" s="24"/>
      <c r="R2104" s="271"/>
      <c r="S2104" s="182" t="str">
        <f t="shared" ca="1" si="116"/>
        <v/>
      </c>
      <c r="T2104" s="272">
        <f t="shared" ca="1" si="117"/>
        <v>0</v>
      </c>
      <c r="U2104" s="184"/>
      <c r="V2104" s="277"/>
    </row>
    <row r="2105" spans="1:22" x14ac:dyDescent="0.3">
      <c r="A2105" s="55">
        <f t="shared" si="118"/>
        <v>2087</v>
      </c>
      <c r="B2105" s="23"/>
      <c r="C2105" s="23"/>
      <c r="D2105" s="23"/>
      <c r="E2105" s="35"/>
      <c r="F2105" s="23"/>
      <c r="G2105" s="23"/>
      <c r="H2105" s="23"/>
      <c r="I2105" s="23"/>
      <c r="J2105" s="23"/>
      <c r="K2105" s="23"/>
      <c r="L2105" s="23"/>
      <c r="M2105" s="149"/>
      <c r="N2105" s="24"/>
      <c r="O2105" s="24"/>
      <c r="P2105" s="24"/>
      <c r="Q2105" s="24"/>
      <c r="R2105" s="271"/>
      <c r="S2105" s="182" t="str">
        <f t="shared" ca="1" si="116"/>
        <v/>
      </c>
      <c r="T2105" s="272">
        <f t="shared" ca="1" si="117"/>
        <v>0</v>
      </c>
      <c r="U2105" s="184"/>
      <c r="V2105" s="277"/>
    </row>
    <row r="2106" spans="1:22" x14ac:dyDescent="0.3">
      <c r="A2106" s="55">
        <f t="shared" si="118"/>
        <v>2088</v>
      </c>
      <c r="B2106" s="23"/>
      <c r="C2106" s="23"/>
      <c r="D2106" s="23"/>
      <c r="E2106" s="35"/>
      <c r="F2106" s="23"/>
      <c r="G2106" s="23"/>
      <c r="H2106" s="23"/>
      <c r="I2106" s="23"/>
      <c r="J2106" s="23"/>
      <c r="K2106" s="23"/>
      <c r="L2106" s="23"/>
      <c r="M2106" s="149"/>
      <c r="N2106" s="24"/>
      <c r="O2106" s="24"/>
      <c r="P2106" s="24"/>
      <c r="Q2106" s="24"/>
      <c r="R2106" s="271"/>
      <c r="S2106" s="182" t="str">
        <f t="shared" ca="1" si="116"/>
        <v/>
      </c>
      <c r="T2106" s="272">
        <f t="shared" ca="1" si="117"/>
        <v>0</v>
      </c>
      <c r="U2106" s="184"/>
      <c r="V2106" s="277"/>
    </row>
    <row r="2107" spans="1:22" x14ac:dyDescent="0.3">
      <c r="A2107" s="55">
        <f t="shared" si="118"/>
        <v>2089</v>
      </c>
      <c r="B2107" s="23"/>
      <c r="C2107" s="23"/>
      <c r="D2107" s="23"/>
      <c r="E2107" s="35"/>
      <c r="F2107" s="23"/>
      <c r="G2107" s="23"/>
      <c r="H2107" s="23"/>
      <c r="I2107" s="23"/>
      <c r="J2107" s="23"/>
      <c r="K2107" s="23"/>
      <c r="L2107" s="23"/>
      <c r="M2107" s="149"/>
      <c r="N2107" s="24"/>
      <c r="O2107" s="24"/>
      <c r="P2107" s="24"/>
      <c r="Q2107" s="24"/>
      <c r="R2107" s="271"/>
      <c r="S2107" s="182" t="str">
        <f t="shared" ca="1" si="116"/>
        <v/>
      </c>
      <c r="T2107" s="272">
        <f t="shared" ca="1" si="117"/>
        <v>0</v>
      </c>
      <c r="U2107" s="184"/>
      <c r="V2107" s="277"/>
    </row>
    <row r="2108" spans="1:22" x14ac:dyDescent="0.3">
      <c r="A2108" s="55">
        <f t="shared" si="118"/>
        <v>2090</v>
      </c>
      <c r="B2108" s="23"/>
      <c r="C2108" s="23"/>
      <c r="D2108" s="23"/>
      <c r="E2108" s="35"/>
      <c r="F2108" s="23"/>
      <c r="G2108" s="23"/>
      <c r="H2108" s="23"/>
      <c r="I2108" s="23"/>
      <c r="J2108" s="23"/>
      <c r="K2108" s="23"/>
      <c r="L2108" s="23"/>
      <c r="M2108" s="149"/>
      <c r="N2108" s="24"/>
      <c r="O2108" s="24"/>
      <c r="P2108" s="24"/>
      <c r="Q2108" s="24"/>
      <c r="R2108" s="271"/>
      <c r="S2108" s="182" t="str">
        <f t="shared" ca="1" si="116"/>
        <v/>
      </c>
      <c r="T2108" s="272">
        <f t="shared" ca="1" si="117"/>
        <v>0</v>
      </c>
      <c r="U2108" s="184"/>
      <c r="V2108" s="277"/>
    </row>
    <row r="2109" spans="1:22" x14ac:dyDescent="0.3">
      <c r="A2109" s="55">
        <f t="shared" si="118"/>
        <v>2091</v>
      </c>
      <c r="B2109" s="23"/>
      <c r="C2109" s="23"/>
      <c r="D2109" s="23"/>
      <c r="E2109" s="35"/>
      <c r="F2109" s="23"/>
      <c r="G2109" s="23"/>
      <c r="H2109" s="23"/>
      <c r="I2109" s="23"/>
      <c r="J2109" s="23"/>
      <c r="K2109" s="23"/>
      <c r="L2109" s="23"/>
      <c r="M2109" s="149"/>
      <c r="N2109" s="24"/>
      <c r="O2109" s="24"/>
      <c r="P2109" s="24"/>
      <c r="Q2109" s="24"/>
      <c r="R2109" s="271"/>
      <c r="S2109" s="182" t="str">
        <f t="shared" ca="1" si="116"/>
        <v/>
      </c>
      <c r="T2109" s="272">
        <f t="shared" ca="1" si="117"/>
        <v>0</v>
      </c>
      <c r="U2109" s="184"/>
      <c r="V2109" s="277"/>
    </row>
    <row r="2110" spans="1:22" x14ac:dyDescent="0.3">
      <c r="A2110" s="55">
        <f t="shared" si="118"/>
        <v>2092</v>
      </c>
      <c r="B2110" s="23"/>
      <c r="C2110" s="23"/>
      <c r="D2110" s="23"/>
      <c r="E2110" s="35"/>
      <c r="F2110" s="23"/>
      <c r="G2110" s="23"/>
      <c r="H2110" s="23"/>
      <c r="I2110" s="23"/>
      <c r="J2110" s="23"/>
      <c r="K2110" s="23"/>
      <c r="L2110" s="23"/>
      <c r="M2110" s="149"/>
      <c r="N2110" s="24"/>
      <c r="O2110" s="24"/>
      <c r="P2110" s="24"/>
      <c r="Q2110" s="24"/>
      <c r="R2110" s="271"/>
      <c r="S2110" s="182" t="str">
        <f t="shared" ca="1" si="116"/>
        <v/>
      </c>
      <c r="T2110" s="272">
        <f t="shared" ca="1" si="117"/>
        <v>0</v>
      </c>
      <c r="U2110" s="184"/>
      <c r="V2110" s="277"/>
    </row>
    <row r="2111" spans="1:22" x14ac:dyDescent="0.3">
      <c r="A2111" s="55">
        <f t="shared" si="118"/>
        <v>2093</v>
      </c>
      <c r="B2111" s="23"/>
      <c r="C2111" s="23"/>
      <c r="D2111" s="23"/>
      <c r="E2111" s="35"/>
      <c r="F2111" s="23"/>
      <c r="G2111" s="23"/>
      <c r="H2111" s="23"/>
      <c r="I2111" s="23"/>
      <c r="J2111" s="23"/>
      <c r="K2111" s="23"/>
      <c r="L2111" s="23"/>
      <c r="M2111" s="149"/>
      <c r="N2111" s="24"/>
      <c r="O2111" s="24"/>
      <c r="P2111" s="24"/>
      <c r="Q2111" s="24"/>
      <c r="R2111" s="271"/>
      <c r="S2111" s="182" t="str">
        <f t="shared" ca="1" si="116"/>
        <v/>
      </c>
      <c r="T2111" s="272">
        <f t="shared" ca="1" si="117"/>
        <v>0</v>
      </c>
      <c r="U2111" s="184"/>
      <c r="V2111" s="277"/>
    </row>
    <row r="2112" spans="1:22" x14ac:dyDescent="0.3">
      <c r="A2112" s="55">
        <f t="shared" si="118"/>
        <v>2094</v>
      </c>
      <c r="B2112" s="23"/>
      <c r="C2112" s="23"/>
      <c r="D2112" s="23"/>
      <c r="E2112" s="35"/>
      <c r="F2112" s="23"/>
      <c r="G2112" s="23"/>
      <c r="H2112" s="23"/>
      <c r="I2112" s="23"/>
      <c r="J2112" s="23"/>
      <c r="K2112" s="23"/>
      <c r="L2112" s="23"/>
      <c r="M2112" s="149"/>
      <c r="N2112" s="24"/>
      <c r="O2112" s="24"/>
      <c r="P2112" s="24"/>
      <c r="Q2112" s="24"/>
      <c r="R2112" s="271"/>
      <c r="S2112" s="182" t="str">
        <f t="shared" ca="1" si="116"/>
        <v/>
      </c>
      <c r="T2112" s="272">
        <f t="shared" ca="1" si="117"/>
        <v>0</v>
      </c>
      <c r="U2112" s="184"/>
      <c r="V2112" s="277"/>
    </row>
    <row r="2113" spans="1:22" x14ac:dyDescent="0.3">
      <c r="A2113" s="55">
        <f t="shared" si="118"/>
        <v>2095</v>
      </c>
      <c r="B2113" s="23"/>
      <c r="C2113" s="23"/>
      <c r="D2113" s="23"/>
      <c r="E2113" s="35"/>
      <c r="F2113" s="23"/>
      <c r="G2113" s="23"/>
      <c r="H2113" s="23"/>
      <c r="I2113" s="23"/>
      <c r="J2113" s="23"/>
      <c r="K2113" s="23"/>
      <c r="L2113" s="23"/>
      <c r="M2113" s="149"/>
      <c r="N2113" s="24"/>
      <c r="O2113" s="24"/>
      <c r="P2113" s="24"/>
      <c r="Q2113" s="24"/>
      <c r="R2113" s="271"/>
      <c r="S2113" s="182" t="str">
        <f t="shared" ca="1" si="116"/>
        <v/>
      </c>
      <c r="T2113" s="272">
        <f t="shared" ca="1" si="117"/>
        <v>0</v>
      </c>
      <c r="U2113" s="184"/>
      <c r="V2113" s="277"/>
    </row>
    <row r="2114" spans="1:22" x14ac:dyDescent="0.3">
      <c r="A2114" s="55">
        <f t="shared" si="118"/>
        <v>2096</v>
      </c>
      <c r="B2114" s="23"/>
      <c r="C2114" s="23"/>
      <c r="D2114" s="23"/>
      <c r="E2114" s="35"/>
      <c r="F2114" s="23"/>
      <c r="G2114" s="23"/>
      <c r="H2114" s="23"/>
      <c r="I2114" s="23"/>
      <c r="J2114" s="23"/>
      <c r="K2114" s="23"/>
      <c r="L2114" s="23"/>
      <c r="M2114" s="149"/>
      <c r="N2114" s="24"/>
      <c r="O2114" s="24"/>
      <c r="P2114" s="24"/>
      <c r="Q2114" s="24"/>
      <c r="R2114" s="271"/>
      <c r="S2114" s="182" t="str">
        <f t="shared" ca="1" si="116"/>
        <v/>
      </c>
      <c r="T2114" s="272">
        <f t="shared" ca="1" si="117"/>
        <v>0</v>
      </c>
      <c r="U2114" s="184"/>
      <c r="V2114" s="277"/>
    </row>
    <row r="2115" spans="1:22" x14ac:dyDescent="0.3">
      <c r="A2115" s="55">
        <f t="shared" si="118"/>
        <v>2097</v>
      </c>
      <c r="B2115" s="23"/>
      <c r="C2115" s="23"/>
      <c r="D2115" s="23"/>
      <c r="E2115" s="35"/>
      <c r="F2115" s="23"/>
      <c r="G2115" s="23"/>
      <c r="H2115" s="23"/>
      <c r="I2115" s="23"/>
      <c r="J2115" s="23"/>
      <c r="K2115" s="23"/>
      <c r="L2115" s="23"/>
      <c r="M2115" s="149"/>
      <c r="N2115" s="24"/>
      <c r="O2115" s="24"/>
      <c r="P2115" s="24"/>
      <c r="Q2115" s="24"/>
      <c r="R2115" s="271"/>
      <c r="S2115" s="182" t="str">
        <f t="shared" ca="1" si="116"/>
        <v/>
      </c>
      <c r="T2115" s="272">
        <f t="shared" ca="1" si="117"/>
        <v>0</v>
      </c>
      <c r="U2115" s="184"/>
      <c r="V2115" s="277"/>
    </row>
    <row r="2116" spans="1:22" x14ac:dyDescent="0.3">
      <c r="A2116" s="55">
        <f t="shared" si="118"/>
        <v>2098</v>
      </c>
      <c r="B2116" s="23"/>
      <c r="C2116" s="23"/>
      <c r="D2116" s="23"/>
      <c r="E2116" s="35"/>
      <c r="F2116" s="23"/>
      <c r="G2116" s="23"/>
      <c r="H2116" s="23"/>
      <c r="I2116" s="23"/>
      <c r="J2116" s="23"/>
      <c r="K2116" s="23"/>
      <c r="L2116" s="23"/>
      <c r="M2116" s="149"/>
      <c r="N2116" s="24"/>
      <c r="O2116" s="24"/>
      <c r="P2116" s="24"/>
      <c r="Q2116" s="24"/>
      <c r="R2116" s="271"/>
      <c r="S2116" s="182" t="str">
        <f t="shared" ca="1" si="116"/>
        <v/>
      </c>
      <c r="T2116" s="272">
        <f t="shared" ca="1" si="117"/>
        <v>0</v>
      </c>
      <c r="U2116" s="184"/>
      <c r="V2116" s="277"/>
    </row>
    <row r="2117" spans="1:22" x14ac:dyDescent="0.3">
      <c r="A2117" s="55">
        <f t="shared" si="118"/>
        <v>2099</v>
      </c>
      <c r="B2117" s="23"/>
      <c r="C2117" s="23"/>
      <c r="D2117" s="23"/>
      <c r="E2117" s="35"/>
      <c r="F2117" s="23"/>
      <c r="G2117" s="23"/>
      <c r="H2117" s="23"/>
      <c r="I2117" s="23"/>
      <c r="J2117" s="23"/>
      <c r="K2117" s="23"/>
      <c r="L2117" s="23"/>
      <c r="M2117" s="149"/>
      <c r="N2117" s="24"/>
      <c r="O2117" s="24"/>
      <c r="P2117" s="24"/>
      <c r="Q2117" s="24"/>
      <c r="R2117" s="271"/>
      <c r="S2117" s="182" t="str">
        <f t="shared" ca="1" si="116"/>
        <v/>
      </c>
      <c r="T2117" s="272">
        <f t="shared" ca="1" si="117"/>
        <v>0</v>
      </c>
      <c r="U2117" s="184"/>
      <c r="V2117" s="277"/>
    </row>
    <row r="2118" spans="1:22" x14ac:dyDescent="0.3">
      <c r="A2118" s="55">
        <f t="shared" si="118"/>
        <v>2100</v>
      </c>
      <c r="B2118" s="23"/>
      <c r="C2118" s="23"/>
      <c r="D2118" s="23"/>
      <c r="E2118" s="35"/>
      <c r="F2118" s="23"/>
      <c r="G2118" s="23"/>
      <c r="H2118" s="23"/>
      <c r="I2118" s="23"/>
      <c r="J2118" s="23"/>
      <c r="K2118" s="23"/>
      <c r="L2118" s="23"/>
      <c r="M2118" s="149"/>
      <c r="N2118" s="24"/>
      <c r="O2118" s="24"/>
      <c r="P2118" s="24"/>
      <c r="Q2118" s="24"/>
      <c r="R2118" s="271"/>
      <c r="S2118" s="182" t="str">
        <f t="shared" ca="1" si="116"/>
        <v/>
      </c>
      <c r="T2118" s="272">
        <f t="shared" ca="1" si="117"/>
        <v>0</v>
      </c>
      <c r="U2118" s="184"/>
      <c r="V2118" s="277"/>
    </row>
    <row r="2119" spans="1:22" x14ac:dyDescent="0.3">
      <c r="A2119" s="55">
        <f t="shared" si="118"/>
        <v>2101</v>
      </c>
      <c r="B2119" s="23"/>
      <c r="C2119" s="23"/>
      <c r="D2119" s="23"/>
      <c r="E2119" s="35"/>
      <c r="F2119" s="23"/>
      <c r="G2119" s="23"/>
      <c r="H2119" s="23"/>
      <c r="I2119" s="23"/>
      <c r="J2119" s="23"/>
      <c r="K2119" s="23"/>
      <c r="L2119" s="23"/>
      <c r="M2119" s="149"/>
      <c r="N2119" s="24"/>
      <c r="O2119" s="24"/>
      <c r="P2119" s="24"/>
      <c r="Q2119" s="24"/>
      <c r="R2119" s="271"/>
      <c r="S2119" s="182" t="str">
        <f t="shared" ca="1" si="116"/>
        <v/>
      </c>
      <c r="T2119" s="272">
        <f t="shared" ca="1" si="117"/>
        <v>0</v>
      </c>
      <c r="U2119" s="184"/>
      <c r="V2119" s="277"/>
    </row>
    <row r="2120" spans="1:22" x14ac:dyDescent="0.3">
      <c r="A2120" s="55">
        <f t="shared" si="118"/>
        <v>2102</v>
      </c>
      <c r="B2120" s="23"/>
      <c r="C2120" s="23"/>
      <c r="D2120" s="23"/>
      <c r="E2120" s="35"/>
      <c r="F2120" s="23"/>
      <c r="G2120" s="23"/>
      <c r="H2120" s="23"/>
      <c r="I2120" s="23"/>
      <c r="J2120" s="23"/>
      <c r="K2120" s="23"/>
      <c r="L2120" s="23"/>
      <c r="M2120" s="149"/>
      <c r="N2120" s="24"/>
      <c r="O2120" s="24"/>
      <c r="P2120" s="24"/>
      <c r="Q2120" s="24"/>
      <c r="R2120" s="271"/>
      <c r="S2120" s="182" t="str">
        <f t="shared" ca="1" si="116"/>
        <v/>
      </c>
      <c r="T2120" s="272">
        <f t="shared" ca="1" si="117"/>
        <v>0</v>
      </c>
      <c r="U2120" s="184"/>
      <c r="V2120" s="277"/>
    </row>
    <row r="2121" spans="1:22" x14ac:dyDescent="0.3">
      <c r="A2121" s="55">
        <f t="shared" si="118"/>
        <v>2103</v>
      </c>
      <c r="B2121" s="23"/>
      <c r="C2121" s="23"/>
      <c r="D2121" s="23"/>
      <c r="E2121" s="35"/>
      <c r="F2121" s="23"/>
      <c r="G2121" s="23"/>
      <c r="H2121" s="23"/>
      <c r="I2121" s="23"/>
      <c r="J2121" s="23"/>
      <c r="K2121" s="23"/>
      <c r="L2121" s="23"/>
      <c r="M2121" s="149"/>
      <c r="N2121" s="24"/>
      <c r="O2121" s="24"/>
      <c r="P2121" s="24"/>
      <c r="Q2121" s="24"/>
      <c r="R2121" s="271"/>
      <c r="S2121" s="182" t="str">
        <f t="shared" ca="1" si="116"/>
        <v/>
      </c>
      <c r="T2121" s="272">
        <f t="shared" ca="1" si="117"/>
        <v>0</v>
      </c>
      <c r="U2121" s="184"/>
      <c r="V2121" s="277"/>
    </row>
    <row r="2122" spans="1:22" x14ac:dyDescent="0.3">
      <c r="A2122" s="55">
        <f t="shared" si="118"/>
        <v>2104</v>
      </c>
      <c r="B2122" s="23"/>
      <c r="C2122" s="23"/>
      <c r="D2122" s="23"/>
      <c r="E2122" s="35"/>
      <c r="F2122" s="23"/>
      <c r="G2122" s="23"/>
      <c r="H2122" s="23"/>
      <c r="I2122" s="23"/>
      <c r="J2122" s="23"/>
      <c r="K2122" s="23"/>
      <c r="L2122" s="23"/>
      <c r="M2122" s="149"/>
      <c r="N2122" s="24"/>
      <c r="O2122" s="24"/>
      <c r="P2122" s="24"/>
      <c r="Q2122" s="24"/>
      <c r="R2122" s="271"/>
      <c r="S2122" s="182" t="str">
        <f t="shared" ca="1" si="116"/>
        <v/>
      </c>
      <c r="T2122" s="272">
        <f t="shared" ca="1" si="117"/>
        <v>0</v>
      </c>
      <c r="U2122" s="184"/>
      <c r="V2122" s="277"/>
    </row>
    <row r="2123" spans="1:22" x14ac:dyDescent="0.3">
      <c r="A2123" s="55">
        <f t="shared" si="118"/>
        <v>2105</v>
      </c>
      <c r="B2123" s="23"/>
      <c r="C2123" s="23"/>
      <c r="D2123" s="23"/>
      <c r="E2123" s="35"/>
      <c r="F2123" s="23"/>
      <c r="G2123" s="23"/>
      <c r="H2123" s="23"/>
      <c r="I2123" s="23"/>
      <c r="J2123" s="23"/>
      <c r="K2123" s="23"/>
      <c r="L2123" s="23"/>
      <c r="M2123" s="149"/>
      <c r="N2123" s="24"/>
      <c r="O2123" s="24"/>
      <c r="P2123" s="24"/>
      <c r="Q2123" s="24"/>
      <c r="R2123" s="271"/>
      <c r="S2123" s="182" t="str">
        <f t="shared" ca="1" si="116"/>
        <v/>
      </c>
      <c r="T2123" s="272">
        <f t="shared" ca="1" si="117"/>
        <v>0</v>
      </c>
      <c r="U2123" s="184"/>
      <c r="V2123" s="277"/>
    </row>
    <row r="2124" spans="1:22" x14ac:dyDescent="0.3">
      <c r="A2124" s="55">
        <f t="shared" si="118"/>
        <v>2106</v>
      </c>
      <c r="B2124" s="23"/>
      <c r="C2124" s="23"/>
      <c r="D2124" s="23"/>
      <c r="E2124" s="35"/>
      <c r="F2124" s="23"/>
      <c r="G2124" s="23"/>
      <c r="H2124" s="23"/>
      <c r="I2124" s="23"/>
      <c r="J2124" s="23"/>
      <c r="K2124" s="23"/>
      <c r="L2124" s="23"/>
      <c r="M2124" s="149"/>
      <c r="N2124" s="24"/>
      <c r="O2124" s="24"/>
      <c r="P2124" s="24"/>
      <c r="Q2124" s="24"/>
      <c r="R2124" s="271"/>
      <c r="S2124" s="182" t="str">
        <f t="shared" ca="1" si="116"/>
        <v/>
      </c>
      <c r="T2124" s="272">
        <f t="shared" ca="1" si="117"/>
        <v>0</v>
      </c>
      <c r="U2124" s="184"/>
      <c r="V2124" s="277"/>
    </row>
    <row r="2125" spans="1:22" x14ac:dyDescent="0.3">
      <c r="A2125" s="55">
        <f t="shared" si="118"/>
        <v>2107</v>
      </c>
      <c r="B2125" s="23"/>
      <c r="C2125" s="23"/>
      <c r="D2125" s="23"/>
      <c r="E2125" s="35"/>
      <c r="F2125" s="23"/>
      <c r="G2125" s="23"/>
      <c r="H2125" s="23"/>
      <c r="I2125" s="23"/>
      <c r="J2125" s="23"/>
      <c r="K2125" s="23"/>
      <c r="L2125" s="23"/>
      <c r="M2125" s="149"/>
      <c r="N2125" s="24"/>
      <c r="O2125" s="24"/>
      <c r="P2125" s="24"/>
      <c r="Q2125" s="24"/>
      <c r="R2125" s="271"/>
      <c r="S2125" s="182" t="str">
        <f t="shared" ca="1" si="116"/>
        <v/>
      </c>
      <c r="T2125" s="272">
        <f t="shared" ca="1" si="117"/>
        <v>0</v>
      </c>
      <c r="U2125" s="184"/>
      <c r="V2125" s="277"/>
    </row>
    <row r="2126" spans="1:22" x14ac:dyDescent="0.3">
      <c r="A2126" s="55">
        <f t="shared" si="118"/>
        <v>2108</v>
      </c>
      <c r="B2126" s="23"/>
      <c r="C2126" s="23"/>
      <c r="D2126" s="23"/>
      <c r="E2126" s="35"/>
      <c r="F2126" s="23"/>
      <c r="G2126" s="23"/>
      <c r="H2126" s="23"/>
      <c r="I2126" s="23"/>
      <c r="J2126" s="23"/>
      <c r="K2126" s="23"/>
      <c r="L2126" s="23"/>
      <c r="M2126" s="149"/>
      <c r="N2126" s="24"/>
      <c r="O2126" s="24"/>
      <c r="P2126" s="24"/>
      <c r="Q2126" s="24"/>
      <c r="R2126" s="271"/>
      <c r="S2126" s="182" t="str">
        <f t="shared" ca="1" si="116"/>
        <v/>
      </c>
      <c r="T2126" s="272">
        <f t="shared" ca="1" si="117"/>
        <v>0</v>
      </c>
      <c r="U2126" s="184"/>
      <c r="V2126" s="277"/>
    </row>
    <row r="2127" spans="1:22" x14ac:dyDescent="0.3">
      <c r="A2127" s="55">
        <f t="shared" si="118"/>
        <v>2109</v>
      </c>
      <c r="B2127" s="23"/>
      <c r="C2127" s="23"/>
      <c r="D2127" s="23"/>
      <c r="E2127" s="35"/>
      <c r="F2127" s="23"/>
      <c r="G2127" s="23"/>
      <c r="H2127" s="23"/>
      <c r="I2127" s="23"/>
      <c r="J2127" s="23"/>
      <c r="K2127" s="23"/>
      <c r="L2127" s="23"/>
      <c r="M2127" s="149"/>
      <c r="N2127" s="24"/>
      <c r="O2127" s="24"/>
      <c r="P2127" s="24"/>
      <c r="Q2127" s="24"/>
      <c r="R2127" s="271"/>
      <c r="S2127" s="182" t="str">
        <f t="shared" ca="1" si="116"/>
        <v/>
      </c>
      <c r="T2127" s="272">
        <f t="shared" ca="1" si="117"/>
        <v>0</v>
      </c>
      <c r="U2127" s="184"/>
      <c r="V2127" s="277"/>
    </row>
    <row r="2128" spans="1:22" x14ac:dyDescent="0.3">
      <c r="A2128" s="55">
        <f t="shared" si="118"/>
        <v>2110</v>
      </c>
      <c r="B2128" s="23"/>
      <c r="C2128" s="23"/>
      <c r="D2128" s="23"/>
      <c r="E2128" s="35"/>
      <c r="F2128" s="23"/>
      <c r="G2128" s="23"/>
      <c r="H2128" s="23"/>
      <c r="I2128" s="23"/>
      <c r="J2128" s="23"/>
      <c r="K2128" s="23"/>
      <c r="L2128" s="23"/>
      <c r="M2128" s="149"/>
      <c r="N2128" s="24"/>
      <c r="O2128" s="24"/>
      <c r="P2128" s="24"/>
      <c r="Q2128" s="24"/>
      <c r="R2128" s="271"/>
      <c r="S2128" s="182" t="str">
        <f t="shared" ca="1" si="116"/>
        <v/>
      </c>
      <c r="T2128" s="272">
        <f t="shared" ca="1" si="117"/>
        <v>0</v>
      </c>
      <c r="U2128" s="184"/>
      <c r="V2128" s="277"/>
    </row>
    <row r="2129" spans="1:22" x14ac:dyDescent="0.3">
      <c r="A2129" s="55">
        <f t="shared" si="118"/>
        <v>2111</v>
      </c>
      <c r="B2129" s="23"/>
      <c r="C2129" s="23"/>
      <c r="D2129" s="23"/>
      <c r="E2129" s="35"/>
      <c r="F2129" s="23"/>
      <c r="G2129" s="23"/>
      <c r="H2129" s="23"/>
      <c r="I2129" s="23"/>
      <c r="J2129" s="23"/>
      <c r="K2129" s="23"/>
      <c r="L2129" s="23"/>
      <c r="M2129" s="149"/>
      <c r="N2129" s="24"/>
      <c r="O2129" s="24"/>
      <c r="P2129" s="24"/>
      <c r="Q2129" s="24"/>
      <c r="R2129" s="271"/>
      <c r="S2129" s="182" t="str">
        <f t="shared" ca="1" si="116"/>
        <v/>
      </c>
      <c r="T2129" s="272">
        <f t="shared" ca="1" si="117"/>
        <v>0</v>
      </c>
      <c r="U2129" s="184"/>
      <c r="V2129" s="277"/>
    </row>
    <row r="2130" spans="1:22" x14ac:dyDescent="0.3">
      <c r="A2130" s="55">
        <f t="shared" si="118"/>
        <v>2112</v>
      </c>
      <c r="B2130" s="23"/>
      <c r="C2130" s="23"/>
      <c r="D2130" s="23"/>
      <c r="E2130" s="35"/>
      <c r="F2130" s="23"/>
      <c r="G2130" s="23"/>
      <c r="H2130" s="23"/>
      <c r="I2130" s="23"/>
      <c r="J2130" s="23"/>
      <c r="K2130" s="23"/>
      <c r="L2130" s="23"/>
      <c r="M2130" s="149"/>
      <c r="N2130" s="24"/>
      <c r="O2130" s="24"/>
      <c r="P2130" s="24"/>
      <c r="Q2130" s="24"/>
      <c r="R2130" s="271"/>
      <c r="S2130" s="182" t="str">
        <f t="shared" ca="1" si="116"/>
        <v/>
      </c>
      <c r="T2130" s="272">
        <f t="shared" ca="1" si="117"/>
        <v>0</v>
      </c>
      <c r="U2130" s="184"/>
      <c r="V2130" s="277"/>
    </row>
    <row r="2131" spans="1:22" x14ac:dyDescent="0.3">
      <c r="A2131" s="55">
        <f t="shared" si="118"/>
        <v>2113</v>
      </c>
      <c r="B2131" s="23"/>
      <c r="C2131" s="23"/>
      <c r="D2131" s="23"/>
      <c r="E2131" s="35"/>
      <c r="F2131" s="23"/>
      <c r="G2131" s="23"/>
      <c r="H2131" s="23"/>
      <c r="I2131" s="23"/>
      <c r="J2131" s="23"/>
      <c r="K2131" s="23"/>
      <c r="L2131" s="23"/>
      <c r="M2131" s="149"/>
      <c r="N2131" s="24"/>
      <c r="O2131" s="24"/>
      <c r="P2131" s="24"/>
      <c r="Q2131" s="24"/>
      <c r="R2131" s="271"/>
      <c r="S2131" s="182" t="str">
        <f t="shared" ref="S2131:S2194" ca="1" si="119">IF(AND(T2131&gt;14,T2131&lt;35,OR($G2131="African",$G2131="Coloured",$G2131="Indian")),"Yes","")</f>
        <v/>
      </c>
      <c r="T2131" s="272">
        <f t="shared" ca="1" si="117"/>
        <v>0</v>
      </c>
      <c r="U2131" s="184"/>
      <c r="V2131" s="277"/>
    </row>
    <row r="2132" spans="1:22" x14ac:dyDescent="0.3">
      <c r="A2132" s="55">
        <f t="shared" si="118"/>
        <v>2114</v>
      </c>
      <c r="B2132" s="23"/>
      <c r="C2132" s="23"/>
      <c r="D2132" s="23"/>
      <c r="E2132" s="35"/>
      <c r="F2132" s="23"/>
      <c r="G2132" s="23"/>
      <c r="H2132" s="23"/>
      <c r="I2132" s="23"/>
      <c r="J2132" s="23"/>
      <c r="K2132" s="23"/>
      <c r="L2132" s="23"/>
      <c r="M2132" s="149"/>
      <c r="N2132" s="24"/>
      <c r="O2132" s="24"/>
      <c r="P2132" s="24"/>
      <c r="Q2132" s="24"/>
      <c r="R2132" s="271"/>
      <c r="S2132" s="182" t="str">
        <f t="shared" ca="1" si="119"/>
        <v/>
      </c>
      <c r="T2132" s="272">
        <f t="shared" ref="T2132:T2195" ca="1" si="120">IFERROR(((NOW()-DATE(U2132&amp;LEFT($E2132,2),MID($E2132,3,2),MID($E2132,5,2)))/365),0)</f>
        <v>0</v>
      </c>
      <c r="U2132" s="184"/>
      <c r="V2132" s="277"/>
    </row>
    <row r="2133" spans="1:22" x14ac:dyDescent="0.3">
      <c r="A2133" s="55">
        <f t="shared" ref="A2133:A2196" si="121">A2132+1</f>
        <v>2115</v>
      </c>
      <c r="B2133" s="23"/>
      <c r="C2133" s="23"/>
      <c r="D2133" s="23"/>
      <c r="E2133" s="35"/>
      <c r="F2133" s="23"/>
      <c r="G2133" s="23"/>
      <c r="H2133" s="23"/>
      <c r="I2133" s="23"/>
      <c r="J2133" s="23"/>
      <c r="K2133" s="23"/>
      <c r="L2133" s="23"/>
      <c r="M2133" s="149"/>
      <c r="N2133" s="24"/>
      <c r="O2133" s="24"/>
      <c r="P2133" s="24"/>
      <c r="Q2133" s="24"/>
      <c r="R2133" s="271"/>
      <c r="S2133" s="182" t="str">
        <f t="shared" ca="1" si="119"/>
        <v/>
      </c>
      <c r="T2133" s="272">
        <f t="shared" ca="1" si="120"/>
        <v>0</v>
      </c>
      <c r="U2133" s="184"/>
      <c r="V2133" s="277"/>
    </row>
    <row r="2134" spans="1:22" x14ac:dyDescent="0.3">
      <c r="A2134" s="55">
        <f t="shared" si="121"/>
        <v>2116</v>
      </c>
      <c r="B2134" s="23"/>
      <c r="C2134" s="23"/>
      <c r="D2134" s="23"/>
      <c r="E2134" s="35"/>
      <c r="F2134" s="23"/>
      <c r="G2134" s="23"/>
      <c r="H2134" s="23"/>
      <c r="I2134" s="23"/>
      <c r="J2134" s="23"/>
      <c r="K2134" s="23"/>
      <c r="L2134" s="23"/>
      <c r="M2134" s="149"/>
      <c r="N2134" s="24"/>
      <c r="O2134" s="24"/>
      <c r="P2134" s="24"/>
      <c r="Q2134" s="24"/>
      <c r="R2134" s="271"/>
      <c r="S2134" s="182" t="str">
        <f t="shared" ca="1" si="119"/>
        <v/>
      </c>
      <c r="T2134" s="272">
        <f t="shared" ca="1" si="120"/>
        <v>0</v>
      </c>
      <c r="U2134" s="184"/>
      <c r="V2134" s="277"/>
    </row>
    <row r="2135" spans="1:22" x14ac:dyDescent="0.3">
      <c r="A2135" s="55">
        <f t="shared" si="121"/>
        <v>2117</v>
      </c>
      <c r="B2135" s="23"/>
      <c r="C2135" s="23"/>
      <c r="D2135" s="23"/>
      <c r="E2135" s="35"/>
      <c r="F2135" s="23"/>
      <c r="G2135" s="23"/>
      <c r="H2135" s="23"/>
      <c r="I2135" s="23"/>
      <c r="J2135" s="23"/>
      <c r="K2135" s="23"/>
      <c r="L2135" s="23"/>
      <c r="M2135" s="149"/>
      <c r="N2135" s="24"/>
      <c r="O2135" s="24"/>
      <c r="P2135" s="24"/>
      <c r="Q2135" s="24"/>
      <c r="R2135" s="271"/>
      <c r="S2135" s="182" t="str">
        <f t="shared" ca="1" si="119"/>
        <v/>
      </c>
      <c r="T2135" s="272">
        <f t="shared" ca="1" si="120"/>
        <v>0</v>
      </c>
      <c r="U2135" s="184"/>
      <c r="V2135" s="277"/>
    </row>
    <row r="2136" spans="1:22" x14ac:dyDescent="0.3">
      <c r="A2136" s="55">
        <f t="shared" si="121"/>
        <v>2118</v>
      </c>
      <c r="B2136" s="23"/>
      <c r="C2136" s="23"/>
      <c r="D2136" s="23"/>
      <c r="E2136" s="35"/>
      <c r="F2136" s="23"/>
      <c r="G2136" s="23"/>
      <c r="H2136" s="23"/>
      <c r="I2136" s="23"/>
      <c r="J2136" s="23"/>
      <c r="K2136" s="23"/>
      <c r="L2136" s="23"/>
      <c r="M2136" s="149"/>
      <c r="N2136" s="24"/>
      <c r="O2136" s="24"/>
      <c r="P2136" s="24"/>
      <c r="Q2136" s="24"/>
      <c r="R2136" s="271"/>
      <c r="S2136" s="182" t="str">
        <f t="shared" ca="1" si="119"/>
        <v/>
      </c>
      <c r="T2136" s="272">
        <f t="shared" ca="1" si="120"/>
        <v>0</v>
      </c>
      <c r="U2136" s="184"/>
      <c r="V2136" s="277"/>
    </row>
    <row r="2137" spans="1:22" x14ac:dyDescent="0.3">
      <c r="A2137" s="55">
        <f t="shared" si="121"/>
        <v>2119</v>
      </c>
      <c r="B2137" s="23"/>
      <c r="C2137" s="23"/>
      <c r="D2137" s="23"/>
      <c r="E2137" s="35"/>
      <c r="F2137" s="23"/>
      <c r="G2137" s="23"/>
      <c r="H2137" s="23"/>
      <c r="I2137" s="23"/>
      <c r="J2137" s="23"/>
      <c r="K2137" s="23"/>
      <c r="L2137" s="23"/>
      <c r="M2137" s="149"/>
      <c r="N2137" s="24"/>
      <c r="O2137" s="24"/>
      <c r="P2137" s="24"/>
      <c r="Q2137" s="24"/>
      <c r="R2137" s="271"/>
      <c r="S2137" s="182" t="str">
        <f t="shared" ca="1" si="119"/>
        <v/>
      </c>
      <c r="T2137" s="272">
        <f t="shared" ca="1" si="120"/>
        <v>0</v>
      </c>
      <c r="U2137" s="184"/>
      <c r="V2137" s="277"/>
    </row>
    <row r="2138" spans="1:22" x14ac:dyDescent="0.3">
      <c r="A2138" s="55">
        <f t="shared" si="121"/>
        <v>2120</v>
      </c>
      <c r="B2138" s="23"/>
      <c r="C2138" s="23"/>
      <c r="D2138" s="23"/>
      <c r="E2138" s="35"/>
      <c r="F2138" s="23"/>
      <c r="G2138" s="23"/>
      <c r="H2138" s="23"/>
      <c r="I2138" s="23"/>
      <c r="J2138" s="23"/>
      <c r="K2138" s="23"/>
      <c r="L2138" s="23"/>
      <c r="M2138" s="149"/>
      <c r="N2138" s="24"/>
      <c r="O2138" s="24"/>
      <c r="P2138" s="24"/>
      <c r="Q2138" s="24"/>
      <c r="R2138" s="271"/>
      <c r="S2138" s="182" t="str">
        <f t="shared" ca="1" si="119"/>
        <v/>
      </c>
      <c r="T2138" s="272">
        <f t="shared" ca="1" si="120"/>
        <v>0</v>
      </c>
      <c r="U2138" s="184"/>
      <c r="V2138" s="277"/>
    </row>
    <row r="2139" spans="1:22" x14ac:dyDescent="0.3">
      <c r="A2139" s="55">
        <f t="shared" si="121"/>
        <v>2121</v>
      </c>
      <c r="B2139" s="23"/>
      <c r="C2139" s="23"/>
      <c r="D2139" s="23"/>
      <c r="E2139" s="35"/>
      <c r="F2139" s="23"/>
      <c r="G2139" s="23"/>
      <c r="H2139" s="23"/>
      <c r="I2139" s="23"/>
      <c r="J2139" s="23"/>
      <c r="K2139" s="23"/>
      <c r="L2139" s="23"/>
      <c r="M2139" s="149"/>
      <c r="N2139" s="24"/>
      <c r="O2139" s="24"/>
      <c r="P2139" s="24"/>
      <c r="Q2139" s="24"/>
      <c r="R2139" s="271"/>
      <c r="S2139" s="182" t="str">
        <f t="shared" ca="1" si="119"/>
        <v/>
      </c>
      <c r="T2139" s="272">
        <f t="shared" ca="1" si="120"/>
        <v>0</v>
      </c>
      <c r="U2139" s="184"/>
      <c r="V2139" s="277"/>
    </row>
    <row r="2140" spans="1:22" x14ac:dyDescent="0.3">
      <c r="A2140" s="55">
        <f t="shared" si="121"/>
        <v>2122</v>
      </c>
      <c r="B2140" s="23"/>
      <c r="C2140" s="23"/>
      <c r="D2140" s="23"/>
      <c r="E2140" s="35"/>
      <c r="F2140" s="23"/>
      <c r="G2140" s="23"/>
      <c r="H2140" s="23"/>
      <c r="I2140" s="23"/>
      <c r="J2140" s="23"/>
      <c r="K2140" s="23"/>
      <c r="L2140" s="23"/>
      <c r="M2140" s="149"/>
      <c r="N2140" s="24"/>
      <c r="O2140" s="24"/>
      <c r="P2140" s="24"/>
      <c r="Q2140" s="24"/>
      <c r="R2140" s="271"/>
      <c r="S2140" s="182" t="str">
        <f t="shared" ca="1" si="119"/>
        <v/>
      </c>
      <c r="T2140" s="272">
        <f t="shared" ca="1" si="120"/>
        <v>0</v>
      </c>
      <c r="U2140" s="184"/>
      <c r="V2140" s="277"/>
    </row>
    <row r="2141" spans="1:22" x14ac:dyDescent="0.3">
      <c r="A2141" s="55">
        <f t="shared" si="121"/>
        <v>2123</v>
      </c>
      <c r="B2141" s="23"/>
      <c r="C2141" s="23"/>
      <c r="D2141" s="23"/>
      <c r="E2141" s="35"/>
      <c r="F2141" s="23"/>
      <c r="G2141" s="23"/>
      <c r="H2141" s="23"/>
      <c r="I2141" s="23"/>
      <c r="J2141" s="23"/>
      <c r="K2141" s="23"/>
      <c r="L2141" s="23"/>
      <c r="M2141" s="149"/>
      <c r="N2141" s="24"/>
      <c r="O2141" s="24"/>
      <c r="P2141" s="24"/>
      <c r="Q2141" s="24"/>
      <c r="R2141" s="271"/>
      <c r="S2141" s="182" t="str">
        <f t="shared" ca="1" si="119"/>
        <v/>
      </c>
      <c r="T2141" s="272">
        <f t="shared" ca="1" si="120"/>
        <v>0</v>
      </c>
      <c r="U2141" s="184"/>
      <c r="V2141" s="277"/>
    </row>
    <row r="2142" spans="1:22" x14ac:dyDescent="0.3">
      <c r="A2142" s="55">
        <f t="shared" si="121"/>
        <v>2124</v>
      </c>
      <c r="B2142" s="23"/>
      <c r="C2142" s="23"/>
      <c r="D2142" s="23"/>
      <c r="E2142" s="35"/>
      <c r="F2142" s="23"/>
      <c r="G2142" s="23"/>
      <c r="H2142" s="23"/>
      <c r="I2142" s="23"/>
      <c r="J2142" s="23"/>
      <c r="K2142" s="23"/>
      <c r="L2142" s="23"/>
      <c r="M2142" s="149"/>
      <c r="N2142" s="24"/>
      <c r="O2142" s="24"/>
      <c r="P2142" s="24"/>
      <c r="Q2142" s="24"/>
      <c r="R2142" s="271"/>
      <c r="S2142" s="182" t="str">
        <f t="shared" ca="1" si="119"/>
        <v/>
      </c>
      <c r="T2142" s="272">
        <f t="shared" ca="1" si="120"/>
        <v>0</v>
      </c>
      <c r="U2142" s="184"/>
      <c r="V2142" s="277"/>
    </row>
    <row r="2143" spans="1:22" x14ac:dyDescent="0.3">
      <c r="A2143" s="55">
        <f t="shared" si="121"/>
        <v>2125</v>
      </c>
      <c r="B2143" s="23"/>
      <c r="C2143" s="23"/>
      <c r="D2143" s="23"/>
      <c r="E2143" s="35"/>
      <c r="F2143" s="23"/>
      <c r="G2143" s="23"/>
      <c r="H2143" s="23"/>
      <c r="I2143" s="23"/>
      <c r="J2143" s="23"/>
      <c r="K2143" s="23"/>
      <c r="L2143" s="23"/>
      <c r="M2143" s="149"/>
      <c r="N2143" s="24"/>
      <c r="O2143" s="24"/>
      <c r="P2143" s="24"/>
      <c r="Q2143" s="24"/>
      <c r="R2143" s="271"/>
      <c r="S2143" s="182" t="str">
        <f t="shared" ca="1" si="119"/>
        <v/>
      </c>
      <c r="T2143" s="272">
        <f t="shared" ca="1" si="120"/>
        <v>0</v>
      </c>
      <c r="U2143" s="184"/>
      <c r="V2143" s="277"/>
    </row>
    <row r="2144" spans="1:22" x14ac:dyDescent="0.3">
      <c r="A2144" s="55">
        <f t="shared" si="121"/>
        <v>2126</v>
      </c>
      <c r="B2144" s="23"/>
      <c r="C2144" s="23"/>
      <c r="D2144" s="23"/>
      <c r="E2144" s="35"/>
      <c r="F2144" s="23"/>
      <c r="G2144" s="23"/>
      <c r="H2144" s="23"/>
      <c r="I2144" s="23"/>
      <c r="J2144" s="23"/>
      <c r="K2144" s="23"/>
      <c r="L2144" s="23"/>
      <c r="M2144" s="149"/>
      <c r="N2144" s="24"/>
      <c r="O2144" s="24"/>
      <c r="P2144" s="24"/>
      <c r="Q2144" s="24"/>
      <c r="R2144" s="271"/>
      <c r="S2144" s="182" t="str">
        <f t="shared" ca="1" si="119"/>
        <v/>
      </c>
      <c r="T2144" s="272">
        <f t="shared" ca="1" si="120"/>
        <v>0</v>
      </c>
      <c r="U2144" s="184"/>
      <c r="V2144" s="277"/>
    </row>
    <row r="2145" spans="1:22" x14ac:dyDescent="0.3">
      <c r="A2145" s="55">
        <f t="shared" si="121"/>
        <v>2127</v>
      </c>
      <c r="B2145" s="23"/>
      <c r="C2145" s="23"/>
      <c r="D2145" s="23"/>
      <c r="E2145" s="35"/>
      <c r="F2145" s="23"/>
      <c r="G2145" s="23"/>
      <c r="H2145" s="23"/>
      <c r="I2145" s="23"/>
      <c r="J2145" s="23"/>
      <c r="K2145" s="23"/>
      <c r="L2145" s="23"/>
      <c r="M2145" s="149"/>
      <c r="N2145" s="24"/>
      <c r="O2145" s="24"/>
      <c r="P2145" s="24"/>
      <c r="Q2145" s="24"/>
      <c r="R2145" s="271"/>
      <c r="S2145" s="182" t="str">
        <f t="shared" ca="1" si="119"/>
        <v/>
      </c>
      <c r="T2145" s="272">
        <f t="shared" ca="1" si="120"/>
        <v>0</v>
      </c>
      <c r="U2145" s="184"/>
      <c r="V2145" s="277"/>
    </row>
    <row r="2146" spans="1:22" x14ac:dyDescent="0.3">
      <c r="A2146" s="55">
        <f t="shared" si="121"/>
        <v>2128</v>
      </c>
      <c r="B2146" s="23"/>
      <c r="C2146" s="23"/>
      <c r="D2146" s="23"/>
      <c r="E2146" s="35"/>
      <c r="F2146" s="23"/>
      <c r="G2146" s="23"/>
      <c r="H2146" s="23"/>
      <c r="I2146" s="23"/>
      <c r="J2146" s="23"/>
      <c r="K2146" s="23"/>
      <c r="L2146" s="23"/>
      <c r="M2146" s="149"/>
      <c r="N2146" s="24"/>
      <c r="O2146" s="24"/>
      <c r="P2146" s="24"/>
      <c r="Q2146" s="24"/>
      <c r="R2146" s="271"/>
      <c r="S2146" s="182" t="str">
        <f t="shared" ca="1" si="119"/>
        <v/>
      </c>
      <c r="T2146" s="272">
        <f t="shared" ca="1" si="120"/>
        <v>0</v>
      </c>
      <c r="U2146" s="184"/>
      <c r="V2146" s="277"/>
    </row>
    <row r="2147" spans="1:22" x14ac:dyDescent="0.3">
      <c r="A2147" s="55">
        <f t="shared" si="121"/>
        <v>2129</v>
      </c>
      <c r="B2147" s="23"/>
      <c r="C2147" s="23"/>
      <c r="D2147" s="23"/>
      <c r="E2147" s="35"/>
      <c r="F2147" s="23"/>
      <c r="G2147" s="23"/>
      <c r="H2147" s="23"/>
      <c r="I2147" s="23"/>
      <c r="J2147" s="23"/>
      <c r="K2147" s="23"/>
      <c r="L2147" s="23"/>
      <c r="M2147" s="149"/>
      <c r="N2147" s="24"/>
      <c r="O2147" s="24"/>
      <c r="P2147" s="24"/>
      <c r="Q2147" s="24"/>
      <c r="R2147" s="271"/>
      <c r="S2147" s="182" t="str">
        <f t="shared" ca="1" si="119"/>
        <v/>
      </c>
      <c r="T2147" s="272">
        <f t="shared" ca="1" si="120"/>
        <v>0</v>
      </c>
      <c r="U2147" s="184"/>
      <c r="V2147" s="277"/>
    </row>
    <row r="2148" spans="1:22" x14ac:dyDescent="0.3">
      <c r="A2148" s="55">
        <f t="shared" si="121"/>
        <v>2130</v>
      </c>
      <c r="B2148" s="23"/>
      <c r="C2148" s="23"/>
      <c r="D2148" s="23"/>
      <c r="E2148" s="35"/>
      <c r="F2148" s="23"/>
      <c r="G2148" s="23"/>
      <c r="H2148" s="23"/>
      <c r="I2148" s="23"/>
      <c r="J2148" s="23"/>
      <c r="K2148" s="23"/>
      <c r="L2148" s="23"/>
      <c r="M2148" s="149"/>
      <c r="N2148" s="24"/>
      <c r="O2148" s="24"/>
      <c r="P2148" s="24"/>
      <c r="Q2148" s="24"/>
      <c r="R2148" s="271"/>
      <c r="S2148" s="182" t="str">
        <f t="shared" ca="1" si="119"/>
        <v/>
      </c>
      <c r="T2148" s="272">
        <f t="shared" ca="1" si="120"/>
        <v>0</v>
      </c>
      <c r="U2148" s="184"/>
      <c r="V2148" s="277"/>
    </row>
    <row r="2149" spans="1:22" x14ac:dyDescent="0.3">
      <c r="A2149" s="55">
        <f t="shared" si="121"/>
        <v>2131</v>
      </c>
      <c r="B2149" s="23"/>
      <c r="C2149" s="23"/>
      <c r="D2149" s="23"/>
      <c r="E2149" s="35"/>
      <c r="F2149" s="23"/>
      <c r="G2149" s="23"/>
      <c r="H2149" s="23"/>
      <c r="I2149" s="23"/>
      <c r="J2149" s="23"/>
      <c r="K2149" s="23"/>
      <c r="L2149" s="23"/>
      <c r="M2149" s="149"/>
      <c r="N2149" s="24"/>
      <c r="O2149" s="24"/>
      <c r="P2149" s="24"/>
      <c r="Q2149" s="24"/>
      <c r="R2149" s="271"/>
      <c r="S2149" s="182" t="str">
        <f t="shared" ca="1" si="119"/>
        <v/>
      </c>
      <c r="T2149" s="272">
        <f t="shared" ca="1" si="120"/>
        <v>0</v>
      </c>
      <c r="U2149" s="184"/>
      <c r="V2149" s="277"/>
    </row>
    <row r="2150" spans="1:22" x14ac:dyDescent="0.3">
      <c r="A2150" s="55">
        <f t="shared" si="121"/>
        <v>2132</v>
      </c>
      <c r="B2150" s="23"/>
      <c r="C2150" s="23"/>
      <c r="D2150" s="23"/>
      <c r="E2150" s="35"/>
      <c r="F2150" s="23"/>
      <c r="G2150" s="23"/>
      <c r="H2150" s="23"/>
      <c r="I2150" s="23"/>
      <c r="J2150" s="23"/>
      <c r="K2150" s="23"/>
      <c r="L2150" s="23"/>
      <c r="M2150" s="149"/>
      <c r="N2150" s="24"/>
      <c r="O2150" s="24"/>
      <c r="P2150" s="24"/>
      <c r="Q2150" s="24"/>
      <c r="R2150" s="271"/>
      <c r="S2150" s="182" t="str">
        <f t="shared" ca="1" si="119"/>
        <v/>
      </c>
      <c r="T2150" s="272">
        <f t="shared" ca="1" si="120"/>
        <v>0</v>
      </c>
      <c r="U2150" s="184"/>
      <c r="V2150" s="277"/>
    </row>
    <row r="2151" spans="1:22" x14ac:dyDescent="0.3">
      <c r="A2151" s="55">
        <f t="shared" si="121"/>
        <v>2133</v>
      </c>
      <c r="B2151" s="23"/>
      <c r="C2151" s="23"/>
      <c r="D2151" s="23"/>
      <c r="E2151" s="35"/>
      <c r="F2151" s="23"/>
      <c r="G2151" s="23"/>
      <c r="H2151" s="23"/>
      <c r="I2151" s="23"/>
      <c r="J2151" s="23"/>
      <c r="K2151" s="23"/>
      <c r="L2151" s="23"/>
      <c r="M2151" s="149"/>
      <c r="N2151" s="24"/>
      <c r="O2151" s="24"/>
      <c r="P2151" s="24"/>
      <c r="Q2151" s="24"/>
      <c r="R2151" s="271"/>
      <c r="S2151" s="182" t="str">
        <f t="shared" ca="1" si="119"/>
        <v/>
      </c>
      <c r="T2151" s="272">
        <f t="shared" ca="1" si="120"/>
        <v>0</v>
      </c>
      <c r="U2151" s="184"/>
      <c r="V2151" s="277"/>
    </row>
    <row r="2152" spans="1:22" x14ac:dyDescent="0.3">
      <c r="A2152" s="55">
        <f t="shared" si="121"/>
        <v>2134</v>
      </c>
      <c r="B2152" s="23"/>
      <c r="C2152" s="23"/>
      <c r="D2152" s="23"/>
      <c r="E2152" s="35"/>
      <c r="F2152" s="23"/>
      <c r="G2152" s="23"/>
      <c r="H2152" s="23"/>
      <c r="I2152" s="23"/>
      <c r="J2152" s="23"/>
      <c r="K2152" s="23"/>
      <c r="L2152" s="23"/>
      <c r="M2152" s="149"/>
      <c r="N2152" s="24"/>
      <c r="O2152" s="24"/>
      <c r="P2152" s="24"/>
      <c r="Q2152" s="24"/>
      <c r="R2152" s="271"/>
      <c r="S2152" s="182" t="str">
        <f t="shared" ca="1" si="119"/>
        <v/>
      </c>
      <c r="T2152" s="272">
        <f t="shared" ca="1" si="120"/>
        <v>0</v>
      </c>
      <c r="U2152" s="184"/>
      <c r="V2152" s="277"/>
    </row>
    <row r="2153" spans="1:22" x14ac:dyDescent="0.3">
      <c r="A2153" s="55">
        <f t="shared" si="121"/>
        <v>2135</v>
      </c>
      <c r="B2153" s="23"/>
      <c r="C2153" s="23"/>
      <c r="D2153" s="23"/>
      <c r="E2153" s="35"/>
      <c r="F2153" s="23"/>
      <c r="G2153" s="23"/>
      <c r="H2153" s="23"/>
      <c r="I2153" s="23"/>
      <c r="J2153" s="23"/>
      <c r="K2153" s="23"/>
      <c r="L2153" s="23"/>
      <c r="M2153" s="149"/>
      <c r="N2153" s="24"/>
      <c r="O2153" s="24"/>
      <c r="P2153" s="24"/>
      <c r="Q2153" s="24"/>
      <c r="R2153" s="271"/>
      <c r="S2153" s="182" t="str">
        <f t="shared" ca="1" si="119"/>
        <v/>
      </c>
      <c r="T2153" s="272">
        <f t="shared" ca="1" si="120"/>
        <v>0</v>
      </c>
      <c r="U2153" s="184"/>
      <c r="V2153" s="277"/>
    </row>
    <row r="2154" spans="1:22" x14ac:dyDescent="0.3">
      <c r="A2154" s="55">
        <f t="shared" si="121"/>
        <v>2136</v>
      </c>
      <c r="B2154" s="23"/>
      <c r="C2154" s="23"/>
      <c r="D2154" s="23"/>
      <c r="E2154" s="35"/>
      <c r="F2154" s="23"/>
      <c r="G2154" s="23"/>
      <c r="H2154" s="23"/>
      <c r="I2154" s="23"/>
      <c r="J2154" s="23"/>
      <c r="K2154" s="23"/>
      <c r="L2154" s="23"/>
      <c r="M2154" s="149"/>
      <c r="N2154" s="24"/>
      <c r="O2154" s="24"/>
      <c r="P2154" s="24"/>
      <c r="Q2154" s="24"/>
      <c r="R2154" s="271"/>
      <c r="S2154" s="182" t="str">
        <f t="shared" ca="1" si="119"/>
        <v/>
      </c>
      <c r="T2154" s="272">
        <f t="shared" ca="1" si="120"/>
        <v>0</v>
      </c>
      <c r="U2154" s="184"/>
      <c r="V2154" s="277"/>
    </row>
    <row r="2155" spans="1:22" x14ac:dyDescent="0.3">
      <c r="A2155" s="55">
        <f t="shared" si="121"/>
        <v>2137</v>
      </c>
      <c r="B2155" s="23"/>
      <c r="C2155" s="23"/>
      <c r="D2155" s="23"/>
      <c r="E2155" s="35"/>
      <c r="F2155" s="23"/>
      <c r="G2155" s="23"/>
      <c r="H2155" s="23"/>
      <c r="I2155" s="23"/>
      <c r="J2155" s="23"/>
      <c r="K2155" s="23"/>
      <c r="L2155" s="23"/>
      <c r="M2155" s="149"/>
      <c r="N2155" s="24"/>
      <c r="O2155" s="24"/>
      <c r="P2155" s="24"/>
      <c r="Q2155" s="24"/>
      <c r="R2155" s="271"/>
      <c r="S2155" s="182" t="str">
        <f t="shared" ca="1" si="119"/>
        <v/>
      </c>
      <c r="T2155" s="272">
        <f t="shared" ca="1" si="120"/>
        <v>0</v>
      </c>
      <c r="U2155" s="184"/>
      <c r="V2155" s="277"/>
    </row>
    <row r="2156" spans="1:22" x14ac:dyDescent="0.3">
      <c r="A2156" s="55">
        <f t="shared" si="121"/>
        <v>2138</v>
      </c>
      <c r="B2156" s="23"/>
      <c r="C2156" s="23"/>
      <c r="D2156" s="23"/>
      <c r="E2156" s="35"/>
      <c r="F2156" s="23"/>
      <c r="G2156" s="23"/>
      <c r="H2156" s="23"/>
      <c r="I2156" s="23"/>
      <c r="J2156" s="23"/>
      <c r="K2156" s="23"/>
      <c r="L2156" s="23"/>
      <c r="M2156" s="149"/>
      <c r="N2156" s="24"/>
      <c r="O2156" s="24"/>
      <c r="P2156" s="24"/>
      <c r="Q2156" s="24"/>
      <c r="R2156" s="271"/>
      <c r="S2156" s="182" t="str">
        <f t="shared" ca="1" si="119"/>
        <v/>
      </c>
      <c r="T2156" s="272">
        <f t="shared" ca="1" si="120"/>
        <v>0</v>
      </c>
      <c r="U2156" s="184"/>
      <c r="V2156" s="277"/>
    </row>
    <row r="2157" spans="1:22" x14ac:dyDescent="0.3">
      <c r="A2157" s="55">
        <f t="shared" si="121"/>
        <v>2139</v>
      </c>
      <c r="B2157" s="23"/>
      <c r="C2157" s="23"/>
      <c r="D2157" s="23"/>
      <c r="E2157" s="35"/>
      <c r="F2157" s="23"/>
      <c r="G2157" s="23"/>
      <c r="H2157" s="23"/>
      <c r="I2157" s="23"/>
      <c r="J2157" s="23"/>
      <c r="K2157" s="23"/>
      <c r="L2157" s="23"/>
      <c r="M2157" s="149"/>
      <c r="N2157" s="24"/>
      <c r="O2157" s="24"/>
      <c r="P2157" s="24"/>
      <c r="Q2157" s="24"/>
      <c r="R2157" s="271"/>
      <c r="S2157" s="182" t="str">
        <f t="shared" ca="1" si="119"/>
        <v/>
      </c>
      <c r="T2157" s="272">
        <f t="shared" ca="1" si="120"/>
        <v>0</v>
      </c>
      <c r="U2157" s="184"/>
      <c r="V2157" s="277"/>
    </row>
    <row r="2158" spans="1:22" x14ac:dyDescent="0.3">
      <c r="A2158" s="55">
        <f t="shared" si="121"/>
        <v>2140</v>
      </c>
      <c r="B2158" s="23"/>
      <c r="C2158" s="23"/>
      <c r="D2158" s="23"/>
      <c r="E2158" s="35"/>
      <c r="F2158" s="23"/>
      <c r="G2158" s="23"/>
      <c r="H2158" s="23"/>
      <c r="I2158" s="23"/>
      <c r="J2158" s="23"/>
      <c r="K2158" s="23"/>
      <c r="L2158" s="23"/>
      <c r="M2158" s="149"/>
      <c r="N2158" s="24"/>
      <c r="O2158" s="24"/>
      <c r="P2158" s="24"/>
      <c r="Q2158" s="24"/>
      <c r="R2158" s="271"/>
      <c r="S2158" s="182" t="str">
        <f t="shared" ca="1" si="119"/>
        <v/>
      </c>
      <c r="T2158" s="272">
        <f t="shared" ca="1" si="120"/>
        <v>0</v>
      </c>
      <c r="U2158" s="184"/>
      <c r="V2158" s="277"/>
    </row>
    <row r="2159" spans="1:22" x14ac:dyDescent="0.3">
      <c r="A2159" s="55">
        <f t="shared" si="121"/>
        <v>2141</v>
      </c>
      <c r="B2159" s="23"/>
      <c r="C2159" s="23"/>
      <c r="D2159" s="23"/>
      <c r="E2159" s="35"/>
      <c r="F2159" s="23"/>
      <c r="G2159" s="23"/>
      <c r="H2159" s="23"/>
      <c r="I2159" s="23"/>
      <c r="J2159" s="23"/>
      <c r="K2159" s="23"/>
      <c r="L2159" s="23"/>
      <c r="M2159" s="149"/>
      <c r="N2159" s="24"/>
      <c r="O2159" s="24"/>
      <c r="P2159" s="24"/>
      <c r="Q2159" s="24"/>
      <c r="R2159" s="271"/>
      <c r="S2159" s="182" t="str">
        <f t="shared" ca="1" si="119"/>
        <v/>
      </c>
      <c r="T2159" s="272">
        <f t="shared" ca="1" si="120"/>
        <v>0</v>
      </c>
      <c r="U2159" s="184"/>
      <c r="V2159" s="277"/>
    </row>
    <row r="2160" spans="1:22" x14ac:dyDescent="0.3">
      <c r="A2160" s="55">
        <f t="shared" si="121"/>
        <v>2142</v>
      </c>
      <c r="B2160" s="23"/>
      <c r="C2160" s="23"/>
      <c r="D2160" s="23"/>
      <c r="E2160" s="35"/>
      <c r="F2160" s="23"/>
      <c r="G2160" s="23"/>
      <c r="H2160" s="23"/>
      <c r="I2160" s="23"/>
      <c r="J2160" s="23"/>
      <c r="K2160" s="23"/>
      <c r="L2160" s="23"/>
      <c r="M2160" s="149"/>
      <c r="N2160" s="24"/>
      <c r="O2160" s="24"/>
      <c r="P2160" s="24"/>
      <c r="Q2160" s="24"/>
      <c r="R2160" s="271"/>
      <c r="S2160" s="182" t="str">
        <f t="shared" ca="1" si="119"/>
        <v/>
      </c>
      <c r="T2160" s="272">
        <f t="shared" ca="1" si="120"/>
        <v>0</v>
      </c>
      <c r="U2160" s="184"/>
      <c r="V2160" s="277"/>
    </row>
    <row r="2161" spans="1:22" x14ac:dyDescent="0.3">
      <c r="A2161" s="55">
        <f t="shared" si="121"/>
        <v>2143</v>
      </c>
      <c r="B2161" s="23"/>
      <c r="C2161" s="23"/>
      <c r="D2161" s="23"/>
      <c r="E2161" s="35"/>
      <c r="F2161" s="23"/>
      <c r="G2161" s="23"/>
      <c r="H2161" s="23"/>
      <c r="I2161" s="23"/>
      <c r="J2161" s="23"/>
      <c r="K2161" s="23"/>
      <c r="L2161" s="23"/>
      <c r="M2161" s="149"/>
      <c r="N2161" s="24"/>
      <c r="O2161" s="24"/>
      <c r="P2161" s="24"/>
      <c r="Q2161" s="24"/>
      <c r="R2161" s="271"/>
      <c r="S2161" s="182" t="str">
        <f t="shared" ca="1" si="119"/>
        <v/>
      </c>
      <c r="T2161" s="272">
        <f t="shared" ca="1" si="120"/>
        <v>0</v>
      </c>
      <c r="U2161" s="184"/>
      <c r="V2161" s="277"/>
    </row>
    <row r="2162" spans="1:22" x14ac:dyDescent="0.3">
      <c r="A2162" s="55">
        <f t="shared" si="121"/>
        <v>2144</v>
      </c>
      <c r="B2162" s="23"/>
      <c r="C2162" s="23"/>
      <c r="D2162" s="23"/>
      <c r="E2162" s="35"/>
      <c r="F2162" s="23"/>
      <c r="G2162" s="23"/>
      <c r="H2162" s="23"/>
      <c r="I2162" s="23"/>
      <c r="J2162" s="23"/>
      <c r="K2162" s="23"/>
      <c r="L2162" s="23"/>
      <c r="M2162" s="149"/>
      <c r="N2162" s="24"/>
      <c r="O2162" s="24"/>
      <c r="P2162" s="24"/>
      <c r="Q2162" s="24"/>
      <c r="R2162" s="271"/>
      <c r="S2162" s="182" t="str">
        <f t="shared" ca="1" si="119"/>
        <v/>
      </c>
      <c r="T2162" s="272">
        <f t="shared" ca="1" si="120"/>
        <v>0</v>
      </c>
      <c r="U2162" s="184"/>
      <c r="V2162" s="277"/>
    </row>
    <row r="2163" spans="1:22" x14ac:dyDescent="0.3">
      <c r="A2163" s="55">
        <f t="shared" si="121"/>
        <v>2145</v>
      </c>
      <c r="B2163" s="23"/>
      <c r="C2163" s="23"/>
      <c r="D2163" s="23"/>
      <c r="E2163" s="35"/>
      <c r="F2163" s="23"/>
      <c r="G2163" s="23"/>
      <c r="H2163" s="23"/>
      <c r="I2163" s="23"/>
      <c r="J2163" s="23"/>
      <c r="K2163" s="23"/>
      <c r="L2163" s="23"/>
      <c r="M2163" s="149"/>
      <c r="N2163" s="24"/>
      <c r="O2163" s="24"/>
      <c r="P2163" s="24"/>
      <c r="Q2163" s="24"/>
      <c r="R2163" s="271"/>
      <c r="S2163" s="182" t="str">
        <f t="shared" ca="1" si="119"/>
        <v/>
      </c>
      <c r="T2163" s="272">
        <f t="shared" ca="1" si="120"/>
        <v>0</v>
      </c>
      <c r="U2163" s="184"/>
      <c r="V2163" s="277"/>
    </row>
    <row r="2164" spans="1:22" x14ac:dyDescent="0.3">
      <c r="A2164" s="55">
        <f t="shared" si="121"/>
        <v>2146</v>
      </c>
      <c r="B2164" s="23"/>
      <c r="C2164" s="23"/>
      <c r="D2164" s="23"/>
      <c r="E2164" s="35"/>
      <c r="F2164" s="23"/>
      <c r="G2164" s="23"/>
      <c r="H2164" s="23"/>
      <c r="I2164" s="23"/>
      <c r="J2164" s="23"/>
      <c r="K2164" s="23"/>
      <c r="L2164" s="23"/>
      <c r="M2164" s="149"/>
      <c r="N2164" s="24"/>
      <c r="O2164" s="24"/>
      <c r="P2164" s="24"/>
      <c r="Q2164" s="24"/>
      <c r="R2164" s="271"/>
      <c r="S2164" s="182" t="str">
        <f t="shared" ca="1" si="119"/>
        <v/>
      </c>
      <c r="T2164" s="272">
        <f t="shared" ca="1" si="120"/>
        <v>0</v>
      </c>
      <c r="U2164" s="184"/>
      <c r="V2164" s="277"/>
    </row>
    <row r="2165" spans="1:22" x14ac:dyDescent="0.3">
      <c r="A2165" s="55">
        <f t="shared" si="121"/>
        <v>2147</v>
      </c>
      <c r="B2165" s="23"/>
      <c r="C2165" s="23"/>
      <c r="D2165" s="23"/>
      <c r="E2165" s="35"/>
      <c r="F2165" s="23"/>
      <c r="G2165" s="23"/>
      <c r="H2165" s="23"/>
      <c r="I2165" s="23"/>
      <c r="J2165" s="23"/>
      <c r="K2165" s="23"/>
      <c r="L2165" s="23"/>
      <c r="M2165" s="149"/>
      <c r="N2165" s="24"/>
      <c r="O2165" s="24"/>
      <c r="P2165" s="24"/>
      <c r="Q2165" s="24"/>
      <c r="R2165" s="271"/>
      <c r="S2165" s="182" t="str">
        <f t="shared" ca="1" si="119"/>
        <v/>
      </c>
      <c r="T2165" s="272">
        <f t="shared" ca="1" si="120"/>
        <v>0</v>
      </c>
      <c r="U2165" s="184"/>
      <c r="V2165" s="277"/>
    </row>
    <row r="2166" spans="1:22" x14ac:dyDescent="0.3">
      <c r="A2166" s="55">
        <f t="shared" si="121"/>
        <v>2148</v>
      </c>
      <c r="B2166" s="23"/>
      <c r="C2166" s="23"/>
      <c r="D2166" s="23"/>
      <c r="E2166" s="35"/>
      <c r="F2166" s="23"/>
      <c r="G2166" s="23"/>
      <c r="H2166" s="23"/>
      <c r="I2166" s="23"/>
      <c r="J2166" s="23"/>
      <c r="K2166" s="23"/>
      <c r="L2166" s="23"/>
      <c r="M2166" s="149"/>
      <c r="N2166" s="24"/>
      <c r="O2166" s="24"/>
      <c r="P2166" s="24"/>
      <c r="Q2166" s="24"/>
      <c r="R2166" s="271"/>
      <c r="S2166" s="182" t="str">
        <f t="shared" ca="1" si="119"/>
        <v/>
      </c>
      <c r="T2166" s="272">
        <f t="shared" ca="1" si="120"/>
        <v>0</v>
      </c>
      <c r="U2166" s="184"/>
      <c r="V2166" s="277"/>
    </row>
    <row r="2167" spans="1:22" x14ac:dyDescent="0.3">
      <c r="A2167" s="55">
        <f t="shared" si="121"/>
        <v>2149</v>
      </c>
      <c r="B2167" s="23"/>
      <c r="C2167" s="23"/>
      <c r="D2167" s="23"/>
      <c r="E2167" s="35"/>
      <c r="F2167" s="23"/>
      <c r="G2167" s="23"/>
      <c r="H2167" s="23"/>
      <c r="I2167" s="23"/>
      <c r="J2167" s="23"/>
      <c r="K2167" s="23"/>
      <c r="L2167" s="23"/>
      <c r="M2167" s="149"/>
      <c r="N2167" s="24"/>
      <c r="O2167" s="24"/>
      <c r="P2167" s="24"/>
      <c r="Q2167" s="24"/>
      <c r="R2167" s="271"/>
      <c r="S2167" s="182" t="str">
        <f t="shared" ca="1" si="119"/>
        <v/>
      </c>
      <c r="T2167" s="272">
        <f t="shared" ca="1" si="120"/>
        <v>0</v>
      </c>
      <c r="U2167" s="184"/>
      <c r="V2167" s="277"/>
    </row>
    <row r="2168" spans="1:22" x14ac:dyDescent="0.3">
      <c r="A2168" s="55">
        <f t="shared" si="121"/>
        <v>2150</v>
      </c>
      <c r="B2168" s="23"/>
      <c r="C2168" s="23"/>
      <c r="D2168" s="23"/>
      <c r="E2168" s="35"/>
      <c r="F2168" s="23"/>
      <c r="G2168" s="23"/>
      <c r="H2168" s="23"/>
      <c r="I2168" s="23"/>
      <c r="J2168" s="23"/>
      <c r="K2168" s="23"/>
      <c r="L2168" s="23"/>
      <c r="M2168" s="149"/>
      <c r="N2168" s="24"/>
      <c r="O2168" s="24"/>
      <c r="P2168" s="24"/>
      <c r="Q2168" s="24"/>
      <c r="R2168" s="271"/>
      <c r="S2168" s="182" t="str">
        <f t="shared" ca="1" si="119"/>
        <v/>
      </c>
      <c r="T2168" s="272">
        <f t="shared" ca="1" si="120"/>
        <v>0</v>
      </c>
      <c r="U2168" s="184"/>
      <c r="V2168" s="277"/>
    </row>
    <row r="2169" spans="1:22" x14ac:dyDescent="0.3">
      <c r="A2169" s="55">
        <f t="shared" si="121"/>
        <v>2151</v>
      </c>
      <c r="B2169" s="23"/>
      <c r="C2169" s="23"/>
      <c r="D2169" s="23"/>
      <c r="E2169" s="35"/>
      <c r="F2169" s="23"/>
      <c r="G2169" s="23"/>
      <c r="H2169" s="23"/>
      <c r="I2169" s="23"/>
      <c r="J2169" s="23"/>
      <c r="K2169" s="23"/>
      <c r="L2169" s="23"/>
      <c r="M2169" s="149"/>
      <c r="N2169" s="24"/>
      <c r="O2169" s="24"/>
      <c r="P2169" s="24"/>
      <c r="Q2169" s="24"/>
      <c r="R2169" s="271"/>
      <c r="S2169" s="182" t="str">
        <f t="shared" ca="1" si="119"/>
        <v/>
      </c>
      <c r="T2169" s="272">
        <f t="shared" ca="1" si="120"/>
        <v>0</v>
      </c>
      <c r="U2169" s="184"/>
      <c r="V2169" s="277"/>
    </row>
    <row r="2170" spans="1:22" x14ac:dyDescent="0.3">
      <c r="A2170" s="55">
        <f t="shared" si="121"/>
        <v>2152</v>
      </c>
      <c r="B2170" s="23"/>
      <c r="C2170" s="23"/>
      <c r="D2170" s="23"/>
      <c r="E2170" s="35"/>
      <c r="F2170" s="23"/>
      <c r="G2170" s="23"/>
      <c r="H2170" s="23"/>
      <c r="I2170" s="23"/>
      <c r="J2170" s="23"/>
      <c r="K2170" s="23"/>
      <c r="L2170" s="23"/>
      <c r="M2170" s="149"/>
      <c r="N2170" s="24"/>
      <c r="O2170" s="24"/>
      <c r="P2170" s="24"/>
      <c r="Q2170" s="24"/>
      <c r="R2170" s="271"/>
      <c r="S2170" s="182" t="str">
        <f t="shared" ca="1" si="119"/>
        <v/>
      </c>
      <c r="T2170" s="272">
        <f t="shared" ca="1" si="120"/>
        <v>0</v>
      </c>
      <c r="U2170" s="184"/>
      <c r="V2170" s="277"/>
    </row>
    <row r="2171" spans="1:22" x14ac:dyDescent="0.3">
      <c r="A2171" s="55">
        <f t="shared" si="121"/>
        <v>2153</v>
      </c>
      <c r="B2171" s="23"/>
      <c r="C2171" s="23"/>
      <c r="D2171" s="23"/>
      <c r="E2171" s="35"/>
      <c r="F2171" s="23"/>
      <c r="G2171" s="23"/>
      <c r="H2171" s="23"/>
      <c r="I2171" s="23"/>
      <c r="J2171" s="23"/>
      <c r="K2171" s="23"/>
      <c r="L2171" s="23"/>
      <c r="M2171" s="149"/>
      <c r="N2171" s="24"/>
      <c r="O2171" s="24"/>
      <c r="P2171" s="24"/>
      <c r="Q2171" s="24"/>
      <c r="R2171" s="271"/>
      <c r="S2171" s="182" t="str">
        <f t="shared" ca="1" si="119"/>
        <v/>
      </c>
      <c r="T2171" s="272">
        <f t="shared" ca="1" si="120"/>
        <v>0</v>
      </c>
      <c r="U2171" s="184"/>
      <c r="V2171" s="277"/>
    </row>
    <row r="2172" spans="1:22" x14ac:dyDescent="0.3">
      <c r="A2172" s="55">
        <f t="shared" si="121"/>
        <v>2154</v>
      </c>
      <c r="B2172" s="23"/>
      <c r="C2172" s="23"/>
      <c r="D2172" s="23"/>
      <c r="E2172" s="35"/>
      <c r="F2172" s="23"/>
      <c r="G2172" s="23"/>
      <c r="H2172" s="23"/>
      <c r="I2172" s="23"/>
      <c r="J2172" s="23"/>
      <c r="K2172" s="23"/>
      <c r="L2172" s="23"/>
      <c r="M2172" s="149"/>
      <c r="N2172" s="24"/>
      <c r="O2172" s="24"/>
      <c r="P2172" s="24"/>
      <c r="Q2172" s="24"/>
      <c r="R2172" s="271"/>
      <c r="S2172" s="182" t="str">
        <f t="shared" ca="1" si="119"/>
        <v/>
      </c>
      <c r="T2172" s="272">
        <f t="shared" ca="1" si="120"/>
        <v>0</v>
      </c>
      <c r="U2172" s="184"/>
      <c r="V2172" s="277"/>
    </row>
    <row r="2173" spans="1:22" x14ac:dyDescent="0.3">
      <c r="A2173" s="55">
        <f t="shared" si="121"/>
        <v>2155</v>
      </c>
      <c r="B2173" s="23"/>
      <c r="C2173" s="23"/>
      <c r="D2173" s="23"/>
      <c r="E2173" s="35"/>
      <c r="F2173" s="23"/>
      <c r="G2173" s="23"/>
      <c r="H2173" s="23"/>
      <c r="I2173" s="23"/>
      <c r="J2173" s="23"/>
      <c r="K2173" s="23"/>
      <c r="L2173" s="23"/>
      <c r="M2173" s="149"/>
      <c r="N2173" s="24"/>
      <c r="O2173" s="24"/>
      <c r="P2173" s="24"/>
      <c r="Q2173" s="24"/>
      <c r="R2173" s="271"/>
      <c r="S2173" s="182" t="str">
        <f t="shared" ca="1" si="119"/>
        <v/>
      </c>
      <c r="T2173" s="272">
        <f t="shared" ca="1" si="120"/>
        <v>0</v>
      </c>
      <c r="U2173" s="184"/>
      <c r="V2173" s="277"/>
    </row>
    <row r="2174" spans="1:22" x14ac:dyDescent="0.3">
      <c r="A2174" s="55">
        <f t="shared" si="121"/>
        <v>2156</v>
      </c>
      <c r="B2174" s="23"/>
      <c r="C2174" s="23"/>
      <c r="D2174" s="23"/>
      <c r="E2174" s="35"/>
      <c r="F2174" s="23"/>
      <c r="G2174" s="23"/>
      <c r="H2174" s="23"/>
      <c r="I2174" s="23"/>
      <c r="J2174" s="23"/>
      <c r="K2174" s="23"/>
      <c r="L2174" s="23"/>
      <c r="M2174" s="149"/>
      <c r="N2174" s="24"/>
      <c r="O2174" s="24"/>
      <c r="P2174" s="24"/>
      <c r="Q2174" s="24"/>
      <c r="R2174" s="271"/>
      <c r="S2174" s="182" t="str">
        <f t="shared" ca="1" si="119"/>
        <v/>
      </c>
      <c r="T2174" s="272">
        <f t="shared" ca="1" si="120"/>
        <v>0</v>
      </c>
      <c r="U2174" s="184"/>
      <c r="V2174" s="277"/>
    </row>
    <row r="2175" spans="1:22" x14ac:dyDescent="0.3">
      <c r="A2175" s="55">
        <f t="shared" si="121"/>
        <v>2157</v>
      </c>
      <c r="B2175" s="23"/>
      <c r="C2175" s="23"/>
      <c r="D2175" s="23"/>
      <c r="E2175" s="35"/>
      <c r="F2175" s="23"/>
      <c r="G2175" s="23"/>
      <c r="H2175" s="23"/>
      <c r="I2175" s="23"/>
      <c r="J2175" s="23"/>
      <c r="K2175" s="23"/>
      <c r="L2175" s="23"/>
      <c r="M2175" s="149"/>
      <c r="N2175" s="24"/>
      <c r="O2175" s="24"/>
      <c r="P2175" s="24"/>
      <c r="Q2175" s="24"/>
      <c r="R2175" s="271"/>
      <c r="S2175" s="182" t="str">
        <f t="shared" ca="1" si="119"/>
        <v/>
      </c>
      <c r="T2175" s="272">
        <f t="shared" ca="1" si="120"/>
        <v>0</v>
      </c>
      <c r="U2175" s="184"/>
      <c r="V2175" s="277"/>
    </row>
    <row r="2176" spans="1:22" x14ac:dyDescent="0.3">
      <c r="A2176" s="55">
        <f t="shared" si="121"/>
        <v>2158</v>
      </c>
      <c r="B2176" s="23"/>
      <c r="C2176" s="23"/>
      <c r="D2176" s="23"/>
      <c r="E2176" s="35"/>
      <c r="F2176" s="23"/>
      <c r="G2176" s="23"/>
      <c r="H2176" s="23"/>
      <c r="I2176" s="23"/>
      <c r="J2176" s="23"/>
      <c r="K2176" s="23"/>
      <c r="L2176" s="23"/>
      <c r="M2176" s="149"/>
      <c r="N2176" s="24"/>
      <c r="O2176" s="24"/>
      <c r="P2176" s="24"/>
      <c r="Q2176" s="24"/>
      <c r="R2176" s="271"/>
      <c r="S2176" s="182" t="str">
        <f t="shared" ca="1" si="119"/>
        <v/>
      </c>
      <c r="T2176" s="272">
        <f t="shared" ca="1" si="120"/>
        <v>0</v>
      </c>
      <c r="U2176" s="184"/>
      <c r="V2176" s="277"/>
    </row>
    <row r="2177" spans="1:22" x14ac:dyDescent="0.3">
      <c r="A2177" s="55">
        <f t="shared" si="121"/>
        <v>2159</v>
      </c>
      <c r="B2177" s="23"/>
      <c r="C2177" s="23"/>
      <c r="D2177" s="23"/>
      <c r="E2177" s="35"/>
      <c r="F2177" s="23"/>
      <c r="G2177" s="23"/>
      <c r="H2177" s="23"/>
      <c r="I2177" s="23"/>
      <c r="J2177" s="23"/>
      <c r="K2177" s="23"/>
      <c r="L2177" s="23"/>
      <c r="M2177" s="149"/>
      <c r="N2177" s="24"/>
      <c r="O2177" s="24"/>
      <c r="P2177" s="24"/>
      <c r="Q2177" s="24"/>
      <c r="R2177" s="271"/>
      <c r="S2177" s="182" t="str">
        <f t="shared" ca="1" si="119"/>
        <v/>
      </c>
      <c r="T2177" s="272">
        <f t="shared" ca="1" si="120"/>
        <v>0</v>
      </c>
      <c r="U2177" s="184"/>
      <c r="V2177" s="277"/>
    </row>
    <row r="2178" spans="1:22" x14ac:dyDescent="0.3">
      <c r="A2178" s="55">
        <f t="shared" si="121"/>
        <v>2160</v>
      </c>
      <c r="B2178" s="23"/>
      <c r="C2178" s="23"/>
      <c r="D2178" s="23"/>
      <c r="E2178" s="35"/>
      <c r="F2178" s="23"/>
      <c r="G2178" s="23"/>
      <c r="H2178" s="23"/>
      <c r="I2178" s="23"/>
      <c r="J2178" s="23"/>
      <c r="K2178" s="23"/>
      <c r="L2178" s="23"/>
      <c r="M2178" s="149"/>
      <c r="N2178" s="24"/>
      <c r="O2178" s="24"/>
      <c r="P2178" s="24"/>
      <c r="Q2178" s="24"/>
      <c r="R2178" s="271"/>
      <c r="S2178" s="182" t="str">
        <f t="shared" ca="1" si="119"/>
        <v/>
      </c>
      <c r="T2178" s="272">
        <f t="shared" ca="1" si="120"/>
        <v>0</v>
      </c>
      <c r="U2178" s="184"/>
      <c r="V2178" s="277"/>
    </row>
    <row r="2179" spans="1:22" x14ac:dyDescent="0.3">
      <c r="A2179" s="55">
        <f t="shared" si="121"/>
        <v>2161</v>
      </c>
      <c r="B2179" s="23"/>
      <c r="C2179" s="23"/>
      <c r="D2179" s="23"/>
      <c r="E2179" s="35"/>
      <c r="F2179" s="23"/>
      <c r="G2179" s="23"/>
      <c r="H2179" s="23"/>
      <c r="I2179" s="23"/>
      <c r="J2179" s="23"/>
      <c r="K2179" s="23"/>
      <c r="L2179" s="23"/>
      <c r="M2179" s="149"/>
      <c r="N2179" s="24"/>
      <c r="O2179" s="24"/>
      <c r="P2179" s="24"/>
      <c r="Q2179" s="24"/>
      <c r="R2179" s="271"/>
      <c r="S2179" s="182" t="str">
        <f t="shared" ca="1" si="119"/>
        <v/>
      </c>
      <c r="T2179" s="272">
        <f t="shared" ca="1" si="120"/>
        <v>0</v>
      </c>
      <c r="U2179" s="184"/>
      <c r="V2179" s="277"/>
    </row>
    <row r="2180" spans="1:22" x14ac:dyDescent="0.3">
      <c r="A2180" s="55">
        <f t="shared" si="121"/>
        <v>2162</v>
      </c>
      <c r="B2180" s="23"/>
      <c r="C2180" s="23"/>
      <c r="D2180" s="23"/>
      <c r="E2180" s="35"/>
      <c r="F2180" s="23"/>
      <c r="G2180" s="23"/>
      <c r="H2180" s="23"/>
      <c r="I2180" s="23"/>
      <c r="J2180" s="23"/>
      <c r="K2180" s="23"/>
      <c r="L2180" s="23"/>
      <c r="M2180" s="149"/>
      <c r="N2180" s="24"/>
      <c r="O2180" s="24"/>
      <c r="P2180" s="24"/>
      <c r="Q2180" s="24"/>
      <c r="R2180" s="271"/>
      <c r="S2180" s="182" t="str">
        <f t="shared" ca="1" si="119"/>
        <v/>
      </c>
      <c r="T2180" s="272">
        <f t="shared" ca="1" si="120"/>
        <v>0</v>
      </c>
      <c r="U2180" s="184"/>
      <c r="V2180" s="277"/>
    </row>
    <row r="2181" spans="1:22" x14ac:dyDescent="0.3">
      <c r="A2181" s="55">
        <f t="shared" si="121"/>
        <v>2163</v>
      </c>
      <c r="B2181" s="23"/>
      <c r="C2181" s="23"/>
      <c r="D2181" s="23"/>
      <c r="E2181" s="35"/>
      <c r="F2181" s="23"/>
      <c r="G2181" s="23"/>
      <c r="H2181" s="23"/>
      <c r="I2181" s="23"/>
      <c r="J2181" s="23"/>
      <c r="K2181" s="23"/>
      <c r="L2181" s="23"/>
      <c r="M2181" s="149"/>
      <c r="N2181" s="24"/>
      <c r="O2181" s="24"/>
      <c r="P2181" s="24"/>
      <c r="Q2181" s="24"/>
      <c r="R2181" s="271"/>
      <c r="S2181" s="182" t="str">
        <f t="shared" ca="1" si="119"/>
        <v/>
      </c>
      <c r="T2181" s="272">
        <f t="shared" ca="1" si="120"/>
        <v>0</v>
      </c>
      <c r="U2181" s="184"/>
      <c r="V2181" s="277"/>
    </row>
    <row r="2182" spans="1:22" x14ac:dyDescent="0.3">
      <c r="A2182" s="55">
        <f t="shared" si="121"/>
        <v>2164</v>
      </c>
      <c r="B2182" s="23"/>
      <c r="C2182" s="23"/>
      <c r="D2182" s="23"/>
      <c r="E2182" s="35"/>
      <c r="F2182" s="23"/>
      <c r="G2182" s="23"/>
      <c r="H2182" s="23"/>
      <c r="I2182" s="23"/>
      <c r="J2182" s="23"/>
      <c r="K2182" s="23"/>
      <c r="L2182" s="23"/>
      <c r="M2182" s="149"/>
      <c r="N2182" s="24"/>
      <c r="O2182" s="24"/>
      <c r="P2182" s="24"/>
      <c r="Q2182" s="24"/>
      <c r="R2182" s="271"/>
      <c r="S2182" s="182" t="str">
        <f t="shared" ca="1" si="119"/>
        <v/>
      </c>
      <c r="T2182" s="272">
        <f t="shared" ca="1" si="120"/>
        <v>0</v>
      </c>
      <c r="U2182" s="184"/>
      <c r="V2182" s="277"/>
    </row>
    <row r="2183" spans="1:22" x14ac:dyDescent="0.3">
      <c r="A2183" s="55">
        <f t="shared" si="121"/>
        <v>2165</v>
      </c>
      <c r="B2183" s="23"/>
      <c r="C2183" s="23"/>
      <c r="D2183" s="23"/>
      <c r="E2183" s="35"/>
      <c r="F2183" s="23"/>
      <c r="G2183" s="23"/>
      <c r="H2183" s="23"/>
      <c r="I2183" s="23"/>
      <c r="J2183" s="23"/>
      <c r="K2183" s="23"/>
      <c r="L2183" s="23"/>
      <c r="M2183" s="149"/>
      <c r="N2183" s="24"/>
      <c r="O2183" s="24"/>
      <c r="P2183" s="24"/>
      <c r="Q2183" s="24"/>
      <c r="R2183" s="271"/>
      <c r="S2183" s="182" t="str">
        <f t="shared" ca="1" si="119"/>
        <v/>
      </c>
      <c r="T2183" s="272">
        <f t="shared" ca="1" si="120"/>
        <v>0</v>
      </c>
      <c r="U2183" s="184"/>
      <c r="V2183" s="277"/>
    </row>
    <row r="2184" spans="1:22" x14ac:dyDescent="0.3">
      <c r="A2184" s="55">
        <f t="shared" si="121"/>
        <v>2166</v>
      </c>
      <c r="B2184" s="23"/>
      <c r="C2184" s="23"/>
      <c r="D2184" s="23"/>
      <c r="E2184" s="35"/>
      <c r="F2184" s="23"/>
      <c r="G2184" s="23"/>
      <c r="H2184" s="23"/>
      <c r="I2184" s="23"/>
      <c r="J2184" s="23"/>
      <c r="K2184" s="23"/>
      <c r="L2184" s="23"/>
      <c r="M2184" s="149"/>
      <c r="N2184" s="24"/>
      <c r="O2184" s="24"/>
      <c r="P2184" s="24"/>
      <c r="Q2184" s="24"/>
      <c r="R2184" s="271"/>
      <c r="S2184" s="182" t="str">
        <f t="shared" ca="1" si="119"/>
        <v/>
      </c>
      <c r="T2184" s="272">
        <f t="shared" ca="1" si="120"/>
        <v>0</v>
      </c>
      <c r="U2184" s="184"/>
      <c r="V2184" s="277"/>
    </row>
    <row r="2185" spans="1:22" x14ac:dyDescent="0.3">
      <c r="A2185" s="55">
        <f t="shared" si="121"/>
        <v>2167</v>
      </c>
      <c r="B2185" s="23"/>
      <c r="C2185" s="23"/>
      <c r="D2185" s="23"/>
      <c r="E2185" s="35"/>
      <c r="F2185" s="23"/>
      <c r="G2185" s="23"/>
      <c r="H2185" s="23"/>
      <c r="I2185" s="23"/>
      <c r="J2185" s="23"/>
      <c r="K2185" s="23"/>
      <c r="L2185" s="23"/>
      <c r="M2185" s="149"/>
      <c r="N2185" s="24"/>
      <c r="O2185" s="24"/>
      <c r="P2185" s="24"/>
      <c r="Q2185" s="24"/>
      <c r="R2185" s="271"/>
      <c r="S2185" s="182" t="str">
        <f t="shared" ca="1" si="119"/>
        <v/>
      </c>
      <c r="T2185" s="272">
        <f t="shared" ca="1" si="120"/>
        <v>0</v>
      </c>
      <c r="U2185" s="184"/>
      <c r="V2185" s="277"/>
    </row>
    <row r="2186" spans="1:22" x14ac:dyDescent="0.3">
      <c r="A2186" s="55">
        <f t="shared" si="121"/>
        <v>2168</v>
      </c>
      <c r="B2186" s="23"/>
      <c r="C2186" s="23"/>
      <c r="D2186" s="23"/>
      <c r="E2186" s="35"/>
      <c r="F2186" s="23"/>
      <c r="G2186" s="23"/>
      <c r="H2186" s="23"/>
      <c r="I2186" s="23"/>
      <c r="J2186" s="23"/>
      <c r="K2186" s="23"/>
      <c r="L2186" s="23"/>
      <c r="M2186" s="149"/>
      <c r="N2186" s="24"/>
      <c r="O2186" s="24"/>
      <c r="P2186" s="24"/>
      <c r="Q2186" s="24"/>
      <c r="R2186" s="271"/>
      <c r="S2186" s="182" t="str">
        <f t="shared" ca="1" si="119"/>
        <v/>
      </c>
      <c r="T2186" s="272">
        <f t="shared" ca="1" si="120"/>
        <v>0</v>
      </c>
      <c r="U2186" s="184"/>
      <c r="V2186" s="277"/>
    </row>
    <row r="2187" spans="1:22" x14ac:dyDescent="0.3">
      <c r="A2187" s="55">
        <f t="shared" si="121"/>
        <v>2169</v>
      </c>
      <c r="B2187" s="23"/>
      <c r="C2187" s="23"/>
      <c r="D2187" s="23"/>
      <c r="E2187" s="35"/>
      <c r="F2187" s="23"/>
      <c r="G2187" s="23"/>
      <c r="H2187" s="23"/>
      <c r="I2187" s="23"/>
      <c r="J2187" s="23"/>
      <c r="K2187" s="23"/>
      <c r="L2187" s="23"/>
      <c r="M2187" s="149"/>
      <c r="N2187" s="24"/>
      <c r="O2187" s="24"/>
      <c r="P2187" s="24"/>
      <c r="Q2187" s="24"/>
      <c r="R2187" s="271"/>
      <c r="S2187" s="182" t="str">
        <f t="shared" ca="1" si="119"/>
        <v/>
      </c>
      <c r="T2187" s="272">
        <f t="shared" ca="1" si="120"/>
        <v>0</v>
      </c>
      <c r="U2187" s="184"/>
      <c r="V2187" s="277"/>
    </row>
    <row r="2188" spans="1:22" x14ac:dyDescent="0.3">
      <c r="A2188" s="55">
        <f t="shared" si="121"/>
        <v>2170</v>
      </c>
      <c r="B2188" s="23"/>
      <c r="C2188" s="23"/>
      <c r="D2188" s="23"/>
      <c r="E2188" s="35"/>
      <c r="F2188" s="23"/>
      <c r="G2188" s="23"/>
      <c r="H2188" s="23"/>
      <c r="I2188" s="23"/>
      <c r="J2188" s="23"/>
      <c r="K2188" s="23"/>
      <c r="L2188" s="23"/>
      <c r="M2188" s="149"/>
      <c r="N2188" s="24"/>
      <c r="O2188" s="24"/>
      <c r="P2188" s="24"/>
      <c r="Q2188" s="24"/>
      <c r="R2188" s="271"/>
      <c r="S2188" s="182" t="str">
        <f t="shared" ca="1" si="119"/>
        <v/>
      </c>
      <c r="T2188" s="272">
        <f t="shared" ca="1" si="120"/>
        <v>0</v>
      </c>
      <c r="U2188" s="184"/>
      <c r="V2188" s="277"/>
    </row>
    <row r="2189" spans="1:22" x14ac:dyDescent="0.3">
      <c r="A2189" s="55">
        <f t="shared" si="121"/>
        <v>2171</v>
      </c>
      <c r="B2189" s="23"/>
      <c r="C2189" s="23"/>
      <c r="D2189" s="23"/>
      <c r="E2189" s="35"/>
      <c r="F2189" s="23"/>
      <c r="G2189" s="23"/>
      <c r="H2189" s="23"/>
      <c r="I2189" s="23"/>
      <c r="J2189" s="23"/>
      <c r="K2189" s="23"/>
      <c r="L2189" s="23"/>
      <c r="M2189" s="149"/>
      <c r="N2189" s="24"/>
      <c r="O2189" s="24"/>
      <c r="P2189" s="24"/>
      <c r="Q2189" s="24"/>
      <c r="R2189" s="271"/>
      <c r="S2189" s="182" t="str">
        <f t="shared" ca="1" si="119"/>
        <v/>
      </c>
      <c r="T2189" s="272">
        <f t="shared" ca="1" si="120"/>
        <v>0</v>
      </c>
      <c r="U2189" s="184"/>
      <c r="V2189" s="277"/>
    </row>
    <row r="2190" spans="1:22" x14ac:dyDescent="0.3">
      <c r="A2190" s="55">
        <f t="shared" si="121"/>
        <v>2172</v>
      </c>
      <c r="B2190" s="23"/>
      <c r="C2190" s="23"/>
      <c r="D2190" s="23"/>
      <c r="E2190" s="35"/>
      <c r="F2190" s="23"/>
      <c r="G2190" s="23"/>
      <c r="H2190" s="23"/>
      <c r="I2190" s="23"/>
      <c r="J2190" s="23"/>
      <c r="K2190" s="23"/>
      <c r="L2190" s="23"/>
      <c r="M2190" s="149"/>
      <c r="N2190" s="24"/>
      <c r="O2190" s="24"/>
      <c r="P2190" s="24"/>
      <c r="Q2190" s="24"/>
      <c r="R2190" s="271"/>
      <c r="S2190" s="182" t="str">
        <f t="shared" ca="1" si="119"/>
        <v/>
      </c>
      <c r="T2190" s="272">
        <f t="shared" ca="1" si="120"/>
        <v>0</v>
      </c>
      <c r="U2190" s="184"/>
      <c r="V2190" s="277"/>
    </row>
    <row r="2191" spans="1:22" x14ac:dyDescent="0.3">
      <c r="A2191" s="55">
        <f t="shared" si="121"/>
        <v>2173</v>
      </c>
      <c r="B2191" s="23"/>
      <c r="C2191" s="23"/>
      <c r="D2191" s="23"/>
      <c r="E2191" s="35"/>
      <c r="F2191" s="23"/>
      <c r="G2191" s="23"/>
      <c r="H2191" s="23"/>
      <c r="I2191" s="23"/>
      <c r="J2191" s="23"/>
      <c r="K2191" s="23"/>
      <c r="L2191" s="23"/>
      <c r="M2191" s="149"/>
      <c r="N2191" s="24"/>
      <c r="O2191" s="24"/>
      <c r="P2191" s="24"/>
      <c r="Q2191" s="24"/>
      <c r="R2191" s="271"/>
      <c r="S2191" s="182" t="str">
        <f t="shared" ca="1" si="119"/>
        <v/>
      </c>
      <c r="T2191" s="272">
        <f t="shared" ca="1" si="120"/>
        <v>0</v>
      </c>
      <c r="U2191" s="184"/>
      <c r="V2191" s="277"/>
    </row>
    <row r="2192" spans="1:22" x14ac:dyDescent="0.3">
      <c r="A2192" s="55">
        <f t="shared" si="121"/>
        <v>2174</v>
      </c>
      <c r="B2192" s="23"/>
      <c r="C2192" s="23"/>
      <c r="D2192" s="23"/>
      <c r="E2192" s="35"/>
      <c r="F2192" s="23"/>
      <c r="G2192" s="23"/>
      <c r="H2192" s="23"/>
      <c r="I2192" s="23"/>
      <c r="J2192" s="23"/>
      <c r="K2192" s="23"/>
      <c r="L2192" s="23"/>
      <c r="M2192" s="149"/>
      <c r="N2192" s="24"/>
      <c r="O2192" s="24"/>
      <c r="P2192" s="24"/>
      <c r="Q2192" s="24"/>
      <c r="R2192" s="271"/>
      <c r="S2192" s="182" t="str">
        <f t="shared" ca="1" si="119"/>
        <v/>
      </c>
      <c r="T2192" s="272">
        <f t="shared" ca="1" si="120"/>
        <v>0</v>
      </c>
      <c r="U2192" s="184"/>
      <c r="V2192" s="277"/>
    </row>
    <row r="2193" spans="1:22" x14ac:dyDescent="0.3">
      <c r="A2193" s="55">
        <f t="shared" si="121"/>
        <v>2175</v>
      </c>
      <c r="B2193" s="23"/>
      <c r="C2193" s="23"/>
      <c r="D2193" s="23"/>
      <c r="E2193" s="35"/>
      <c r="F2193" s="23"/>
      <c r="G2193" s="23"/>
      <c r="H2193" s="23"/>
      <c r="I2193" s="23"/>
      <c r="J2193" s="23"/>
      <c r="K2193" s="23"/>
      <c r="L2193" s="23"/>
      <c r="M2193" s="149"/>
      <c r="N2193" s="24"/>
      <c r="O2193" s="24"/>
      <c r="P2193" s="24"/>
      <c r="Q2193" s="24"/>
      <c r="R2193" s="271"/>
      <c r="S2193" s="182" t="str">
        <f t="shared" ca="1" si="119"/>
        <v/>
      </c>
      <c r="T2193" s="272">
        <f t="shared" ca="1" si="120"/>
        <v>0</v>
      </c>
      <c r="U2193" s="184"/>
      <c r="V2193" s="277"/>
    </row>
    <row r="2194" spans="1:22" x14ac:dyDescent="0.3">
      <c r="A2194" s="55">
        <f t="shared" si="121"/>
        <v>2176</v>
      </c>
      <c r="B2194" s="23"/>
      <c r="C2194" s="23"/>
      <c r="D2194" s="23"/>
      <c r="E2194" s="35"/>
      <c r="F2194" s="23"/>
      <c r="G2194" s="23"/>
      <c r="H2194" s="23"/>
      <c r="I2194" s="23"/>
      <c r="J2194" s="23"/>
      <c r="K2194" s="23"/>
      <c r="L2194" s="23"/>
      <c r="M2194" s="149"/>
      <c r="N2194" s="24"/>
      <c r="O2194" s="24"/>
      <c r="P2194" s="24"/>
      <c r="Q2194" s="24"/>
      <c r="R2194" s="271"/>
      <c r="S2194" s="182" t="str">
        <f t="shared" ca="1" si="119"/>
        <v/>
      </c>
      <c r="T2194" s="272">
        <f t="shared" ca="1" si="120"/>
        <v>0</v>
      </c>
      <c r="U2194" s="184"/>
      <c r="V2194" s="277"/>
    </row>
    <row r="2195" spans="1:22" x14ac:dyDescent="0.3">
      <c r="A2195" s="55">
        <f t="shared" si="121"/>
        <v>2177</v>
      </c>
      <c r="B2195" s="23"/>
      <c r="C2195" s="23"/>
      <c r="D2195" s="23"/>
      <c r="E2195" s="35"/>
      <c r="F2195" s="23"/>
      <c r="G2195" s="23"/>
      <c r="H2195" s="23"/>
      <c r="I2195" s="23"/>
      <c r="J2195" s="23"/>
      <c r="K2195" s="23"/>
      <c r="L2195" s="23"/>
      <c r="M2195" s="149"/>
      <c r="N2195" s="24"/>
      <c r="O2195" s="24"/>
      <c r="P2195" s="24"/>
      <c r="Q2195" s="24"/>
      <c r="R2195" s="271"/>
      <c r="S2195" s="182" t="str">
        <f t="shared" ref="S2195:S2258" ca="1" si="122">IF(AND(T2195&gt;14,T2195&lt;35,OR($G2195="African",$G2195="Coloured",$G2195="Indian")),"Yes","")</f>
        <v/>
      </c>
      <c r="T2195" s="272">
        <f t="shared" ca="1" si="120"/>
        <v>0</v>
      </c>
      <c r="U2195" s="184"/>
      <c r="V2195" s="277"/>
    </row>
    <row r="2196" spans="1:22" x14ac:dyDescent="0.3">
      <c r="A2196" s="55">
        <f t="shared" si="121"/>
        <v>2178</v>
      </c>
      <c r="B2196" s="23"/>
      <c r="C2196" s="23"/>
      <c r="D2196" s="23"/>
      <c r="E2196" s="35"/>
      <c r="F2196" s="23"/>
      <c r="G2196" s="23"/>
      <c r="H2196" s="23"/>
      <c r="I2196" s="23"/>
      <c r="J2196" s="23"/>
      <c r="K2196" s="23"/>
      <c r="L2196" s="23"/>
      <c r="M2196" s="149"/>
      <c r="N2196" s="24"/>
      <c r="O2196" s="24"/>
      <c r="P2196" s="24"/>
      <c r="Q2196" s="24"/>
      <c r="R2196" s="271"/>
      <c r="S2196" s="182" t="str">
        <f t="shared" ca="1" si="122"/>
        <v/>
      </c>
      <c r="T2196" s="272">
        <f t="shared" ref="T2196:T2259" ca="1" si="123">IFERROR(((NOW()-DATE(U2196&amp;LEFT($E2196,2),MID($E2196,3,2),MID($E2196,5,2)))/365),0)</f>
        <v>0</v>
      </c>
      <c r="U2196" s="184"/>
      <c r="V2196" s="277"/>
    </row>
    <row r="2197" spans="1:22" x14ac:dyDescent="0.3">
      <c r="A2197" s="55">
        <f t="shared" ref="A2197:A2260" si="124">A2196+1</f>
        <v>2179</v>
      </c>
      <c r="B2197" s="23"/>
      <c r="C2197" s="23"/>
      <c r="D2197" s="23"/>
      <c r="E2197" s="35"/>
      <c r="F2197" s="23"/>
      <c r="G2197" s="23"/>
      <c r="H2197" s="23"/>
      <c r="I2197" s="23"/>
      <c r="J2197" s="23"/>
      <c r="K2197" s="23"/>
      <c r="L2197" s="23"/>
      <c r="M2197" s="149"/>
      <c r="N2197" s="24"/>
      <c r="O2197" s="24"/>
      <c r="P2197" s="24"/>
      <c r="Q2197" s="24"/>
      <c r="R2197" s="271"/>
      <c r="S2197" s="182" t="str">
        <f t="shared" ca="1" si="122"/>
        <v/>
      </c>
      <c r="T2197" s="272">
        <f t="shared" ca="1" si="123"/>
        <v>0</v>
      </c>
      <c r="U2197" s="184"/>
      <c r="V2197" s="277"/>
    </row>
    <row r="2198" spans="1:22" x14ac:dyDescent="0.3">
      <c r="A2198" s="55">
        <f t="shared" si="124"/>
        <v>2180</v>
      </c>
      <c r="B2198" s="23"/>
      <c r="C2198" s="23"/>
      <c r="D2198" s="23"/>
      <c r="E2198" s="35"/>
      <c r="F2198" s="23"/>
      <c r="G2198" s="23"/>
      <c r="H2198" s="23"/>
      <c r="I2198" s="23"/>
      <c r="J2198" s="23"/>
      <c r="K2198" s="23"/>
      <c r="L2198" s="23"/>
      <c r="M2198" s="149"/>
      <c r="N2198" s="24"/>
      <c r="O2198" s="24"/>
      <c r="P2198" s="24"/>
      <c r="Q2198" s="24"/>
      <c r="R2198" s="271"/>
      <c r="S2198" s="182" t="str">
        <f t="shared" ca="1" si="122"/>
        <v/>
      </c>
      <c r="T2198" s="272">
        <f t="shared" ca="1" si="123"/>
        <v>0</v>
      </c>
      <c r="U2198" s="184"/>
      <c r="V2198" s="277"/>
    </row>
    <row r="2199" spans="1:22" x14ac:dyDescent="0.3">
      <c r="A2199" s="55">
        <f t="shared" si="124"/>
        <v>2181</v>
      </c>
      <c r="B2199" s="23"/>
      <c r="C2199" s="23"/>
      <c r="D2199" s="23"/>
      <c r="E2199" s="35"/>
      <c r="F2199" s="23"/>
      <c r="G2199" s="23"/>
      <c r="H2199" s="23"/>
      <c r="I2199" s="23"/>
      <c r="J2199" s="23"/>
      <c r="K2199" s="23"/>
      <c r="L2199" s="23"/>
      <c r="M2199" s="149"/>
      <c r="N2199" s="24"/>
      <c r="O2199" s="24"/>
      <c r="P2199" s="24"/>
      <c r="Q2199" s="24"/>
      <c r="R2199" s="271"/>
      <c r="S2199" s="182" t="str">
        <f t="shared" ca="1" si="122"/>
        <v/>
      </c>
      <c r="T2199" s="272">
        <f t="shared" ca="1" si="123"/>
        <v>0</v>
      </c>
      <c r="U2199" s="184"/>
      <c r="V2199" s="277"/>
    </row>
    <row r="2200" spans="1:22" x14ac:dyDescent="0.3">
      <c r="A2200" s="55">
        <f t="shared" si="124"/>
        <v>2182</v>
      </c>
      <c r="B2200" s="23"/>
      <c r="C2200" s="23"/>
      <c r="D2200" s="23"/>
      <c r="E2200" s="35"/>
      <c r="F2200" s="23"/>
      <c r="G2200" s="23"/>
      <c r="H2200" s="23"/>
      <c r="I2200" s="23"/>
      <c r="J2200" s="23"/>
      <c r="K2200" s="23"/>
      <c r="L2200" s="23"/>
      <c r="M2200" s="149"/>
      <c r="N2200" s="24"/>
      <c r="O2200" s="24"/>
      <c r="P2200" s="24"/>
      <c r="Q2200" s="24"/>
      <c r="R2200" s="271"/>
      <c r="S2200" s="182" t="str">
        <f t="shared" ca="1" si="122"/>
        <v/>
      </c>
      <c r="T2200" s="272">
        <f t="shared" ca="1" si="123"/>
        <v>0</v>
      </c>
      <c r="U2200" s="184"/>
      <c r="V2200" s="277"/>
    </row>
    <row r="2201" spans="1:22" x14ac:dyDescent="0.3">
      <c r="A2201" s="55">
        <f t="shared" si="124"/>
        <v>2183</v>
      </c>
      <c r="B2201" s="23"/>
      <c r="C2201" s="23"/>
      <c r="D2201" s="23"/>
      <c r="E2201" s="35"/>
      <c r="F2201" s="23"/>
      <c r="G2201" s="23"/>
      <c r="H2201" s="23"/>
      <c r="I2201" s="23"/>
      <c r="J2201" s="23"/>
      <c r="K2201" s="23"/>
      <c r="L2201" s="23"/>
      <c r="M2201" s="149"/>
      <c r="N2201" s="24"/>
      <c r="O2201" s="24"/>
      <c r="P2201" s="24"/>
      <c r="Q2201" s="24"/>
      <c r="R2201" s="271"/>
      <c r="S2201" s="182" t="str">
        <f t="shared" ca="1" si="122"/>
        <v/>
      </c>
      <c r="T2201" s="272">
        <f t="shared" ca="1" si="123"/>
        <v>0</v>
      </c>
      <c r="U2201" s="184"/>
      <c r="V2201" s="277"/>
    </row>
    <row r="2202" spans="1:22" x14ac:dyDescent="0.3">
      <c r="A2202" s="55">
        <f t="shared" si="124"/>
        <v>2184</v>
      </c>
      <c r="B2202" s="23"/>
      <c r="C2202" s="23"/>
      <c r="D2202" s="23"/>
      <c r="E2202" s="35"/>
      <c r="F2202" s="23"/>
      <c r="G2202" s="23"/>
      <c r="H2202" s="23"/>
      <c r="I2202" s="23"/>
      <c r="J2202" s="23"/>
      <c r="K2202" s="23"/>
      <c r="L2202" s="23"/>
      <c r="M2202" s="149"/>
      <c r="N2202" s="24"/>
      <c r="O2202" s="24"/>
      <c r="P2202" s="24"/>
      <c r="Q2202" s="24"/>
      <c r="R2202" s="271"/>
      <c r="S2202" s="182" t="str">
        <f t="shared" ca="1" si="122"/>
        <v/>
      </c>
      <c r="T2202" s="272">
        <f t="shared" ca="1" si="123"/>
        <v>0</v>
      </c>
      <c r="U2202" s="184"/>
      <c r="V2202" s="277"/>
    </row>
    <row r="2203" spans="1:22" x14ac:dyDescent="0.3">
      <c r="A2203" s="55">
        <f t="shared" si="124"/>
        <v>2185</v>
      </c>
      <c r="B2203" s="23"/>
      <c r="C2203" s="23"/>
      <c r="D2203" s="23"/>
      <c r="E2203" s="35"/>
      <c r="F2203" s="23"/>
      <c r="G2203" s="23"/>
      <c r="H2203" s="23"/>
      <c r="I2203" s="23"/>
      <c r="J2203" s="23"/>
      <c r="K2203" s="23"/>
      <c r="L2203" s="23"/>
      <c r="M2203" s="149"/>
      <c r="N2203" s="24"/>
      <c r="O2203" s="24"/>
      <c r="P2203" s="24"/>
      <c r="Q2203" s="24"/>
      <c r="R2203" s="271"/>
      <c r="S2203" s="182" t="str">
        <f t="shared" ca="1" si="122"/>
        <v/>
      </c>
      <c r="T2203" s="272">
        <f t="shared" ca="1" si="123"/>
        <v>0</v>
      </c>
      <c r="U2203" s="184"/>
      <c r="V2203" s="277"/>
    </row>
    <row r="2204" spans="1:22" x14ac:dyDescent="0.3">
      <c r="A2204" s="55">
        <f t="shared" si="124"/>
        <v>2186</v>
      </c>
      <c r="B2204" s="23"/>
      <c r="C2204" s="23"/>
      <c r="D2204" s="23"/>
      <c r="E2204" s="35"/>
      <c r="F2204" s="23"/>
      <c r="G2204" s="23"/>
      <c r="H2204" s="23"/>
      <c r="I2204" s="23"/>
      <c r="J2204" s="23"/>
      <c r="K2204" s="23"/>
      <c r="L2204" s="23"/>
      <c r="M2204" s="149"/>
      <c r="N2204" s="24"/>
      <c r="O2204" s="24"/>
      <c r="P2204" s="24"/>
      <c r="Q2204" s="24"/>
      <c r="R2204" s="271"/>
      <c r="S2204" s="182" t="str">
        <f t="shared" ca="1" si="122"/>
        <v/>
      </c>
      <c r="T2204" s="272">
        <f t="shared" ca="1" si="123"/>
        <v>0</v>
      </c>
      <c r="U2204" s="184"/>
      <c r="V2204" s="277"/>
    </row>
    <row r="2205" spans="1:22" x14ac:dyDescent="0.3">
      <c r="A2205" s="55">
        <f t="shared" si="124"/>
        <v>2187</v>
      </c>
      <c r="B2205" s="23"/>
      <c r="C2205" s="23"/>
      <c r="D2205" s="23"/>
      <c r="E2205" s="35"/>
      <c r="F2205" s="23"/>
      <c r="G2205" s="23"/>
      <c r="H2205" s="23"/>
      <c r="I2205" s="23"/>
      <c r="J2205" s="23"/>
      <c r="K2205" s="23"/>
      <c r="L2205" s="23"/>
      <c r="M2205" s="149"/>
      <c r="N2205" s="24"/>
      <c r="O2205" s="24"/>
      <c r="P2205" s="24"/>
      <c r="Q2205" s="24"/>
      <c r="R2205" s="271"/>
      <c r="S2205" s="182" t="str">
        <f t="shared" ca="1" si="122"/>
        <v/>
      </c>
      <c r="T2205" s="272">
        <f t="shared" ca="1" si="123"/>
        <v>0</v>
      </c>
      <c r="U2205" s="184"/>
      <c r="V2205" s="277"/>
    </row>
    <row r="2206" spans="1:22" x14ac:dyDescent="0.3">
      <c r="A2206" s="55">
        <f t="shared" si="124"/>
        <v>2188</v>
      </c>
      <c r="B2206" s="23"/>
      <c r="C2206" s="23"/>
      <c r="D2206" s="23"/>
      <c r="E2206" s="35"/>
      <c r="F2206" s="23"/>
      <c r="G2206" s="23"/>
      <c r="H2206" s="23"/>
      <c r="I2206" s="23"/>
      <c r="J2206" s="23"/>
      <c r="K2206" s="23"/>
      <c r="L2206" s="23"/>
      <c r="M2206" s="149"/>
      <c r="N2206" s="24"/>
      <c r="O2206" s="24"/>
      <c r="P2206" s="24"/>
      <c r="Q2206" s="24"/>
      <c r="R2206" s="271"/>
      <c r="S2206" s="182" t="str">
        <f t="shared" ca="1" si="122"/>
        <v/>
      </c>
      <c r="T2206" s="272">
        <f t="shared" ca="1" si="123"/>
        <v>0</v>
      </c>
      <c r="U2206" s="184"/>
      <c r="V2206" s="277"/>
    </row>
    <row r="2207" spans="1:22" x14ac:dyDescent="0.3">
      <c r="A2207" s="55">
        <f t="shared" si="124"/>
        <v>2189</v>
      </c>
      <c r="B2207" s="23"/>
      <c r="C2207" s="23"/>
      <c r="D2207" s="23"/>
      <c r="E2207" s="35"/>
      <c r="F2207" s="23"/>
      <c r="G2207" s="23"/>
      <c r="H2207" s="23"/>
      <c r="I2207" s="23"/>
      <c r="J2207" s="23"/>
      <c r="K2207" s="23"/>
      <c r="L2207" s="23"/>
      <c r="M2207" s="149"/>
      <c r="N2207" s="24"/>
      <c r="O2207" s="24"/>
      <c r="P2207" s="24"/>
      <c r="Q2207" s="24"/>
      <c r="R2207" s="271"/>
      <c r="S2207" s="182" t="str">
        <f t="shared" ca="1" si="122"/>
        <v/>
      </c>
      <c r="T2207" s="272">
        <f t="shared" ca="1" si="123"/>
        <v>0</v>
      </c>
      <c r="U2207" s="184"/>
      <c r="V2207" s="277"/>
    </row>
    <row r="2208" spans="1:22" x14ac:dyDescent="0.3">
      <c r="A2208" s="55">
        <f t="shared" si="124"/>
        <v>2190</v>
      </c>
      <c r="B2208" s="23"/>
      <c r="C2208" s="23"/>
      <c r="D2208" s="23"/>
      <c r="E2208" s="35"/>
      <c r="F2208" s="23"/>
      <c r="G2208" s="23"/>
      <c r="H2208" s="23"/>
      <c r="I2208" s="23"/>
      <c r="J2208" s="23"/>
      <c r="K2208" s="23"/>
      <c r="L2208" s="23"/>
      <c r="M2208" s="149"/>
      <c r="N2208" s="24"/>
      <c r="O2208" s="24"/>
      <c r="P2208" s="24"/>
      <c r="Q2208" s="24"/>
      <c r="R2208" s="271"/>
      <c r="S2208" s="182" t="str">
        <f t="shared" ca="1" si="122"/>
        <v/>
      </c>
      <c r="T2208" s="272">
        <f t="shared" ca="1" si="123"/>
        <v>0</v>
      </c>
      <c r="U2208" s="184"/>
      <c r="V2208" s="277"/>
    </row>
    <row r="2209" spans="1:22" x14ac:dyDescent="0.3">
      <c r="A2209" s="55">
        <f t="shared" si="124"/>
        <v>2191</v>
      </c>
      <c r="B2209" s="23"/>
      <c r="C2209" s="23"/>
      <c r="D2209" s="23"/>
      <c r="E2209" s="35"/>
      <c r="F2209" s="23"/>
      <c r="G2209" s="23"/>
      <c r="H2209" s="23"/>
      <c r="I2209" s="23"/>
      <c r="J2209" s="23"/>
      <c r="K2209" s="23"/>
      <c r="L2209" s="23"/>
      <c r="M2209" s="149"/>
      <c r="N2209" s="24"/>
      <c r="O2209" s="24"/>
      <c r="P2209" s="24"/>
      <c r="Q2209" s="24"/>
      <c r="R2209" s="271"/>
      <c r="S2209" s="182" t="str">
        <f t="shared" ca="1" si="122"/>
        <v/>
      </c>
      <c r="T2209" s="272">
        <f t="shared" ca="1" si="123"/>
        <v>0</v>
      </c>
      <c r="U2209" s="184"/>
      <c r="V2209" s="277"/>
    </row>
    <row r="2210" spans="1:22" x14ac:dyDescent="0.3">
      <c r="A2210" s="55">
        <f t="shared" si="124"/>
        <v>2192</v>
      </c>
      <c r="B2210" s="23"/>
      <c r="C2210" s="23"/>
      <c r="D2210" s="23"/>
      <c r="E2210" s="35"/>
      <c r="F2210" s="23"/>
      <c r="G2210" s="23"/>
      <c r="H2210" s="23"/>
      <c r="I2210" s="23"/>
      <c r="J2210" s="23"/>
      <c r="K2210" s="23"/>
      <c r="L2210" s="23"/>
      <c r="M2210" s="149"/>
      <c r="N2210" s="24"/>
      <c r="O2210" s="24"/>
      <c r="P2210" s="24"/>
      <c r="Q2210" s="24"/>
      <c r="R2210" s="271"/>
      <c r="S2210" s="182" t="str">
        <f t="shared" ca="1" si="122"/>
        <v/>
      </c>
      <c r="T2210" s="272">
        <f t="shared" ca="1" si="123"/>
        <v>0</v>
      </c>
      <c r="U2210" s="184"/>
      <c r="V2210" s="277"/>
    </row>
    <row r="2211" spans="1:22" x14ac:dyDescent="0.3">
      <c r="A2211" s="55">
        <f t="shared" si="124"/>
        <v>2193</v>
      </c>
      <c r="B2211" s="23"/>
      <c r="C2211" s="23"/>
      <c r="D2211" s="23"/>
      <c r="E2211" s="35"/>
      <c r="F2211" s="23"/>
      <c r="G2211" s="23"/>
      <c r="H2211" s="23"/>
      <c r="I2211" s="23"/>
      <c r="J2211" s="23"/>
      <c r="K2211" s="23"/>
      <c r="L2211" s="23"/>
      <c r="M2211" s="149"/>
      <c r="N2211" s="24"/>
      <c r="O2211" s="24"/>
      <c r="P2211" s="24"/>
      <c r="Q2211" s="24"/>
      <c r="R2211" s="271"/>
      <c r="S2211" s="182" t="str">
        <f t="shared" ca="1" si="122"/>
        <v/>
      </c>
      <c r="T2211" s="272">
        <f t="shared" ca="1" si="123"/>
        <v>0</v>
      </c>
      <c r="U2211" s="184"/>
      <c r="V2211" s="277"/>
    </row>
    <row r="2212" spans="1:22" x14ac:dyDescent="0.3">
      <c r="A2212" s="55">
        <f t="shared" si="124"/>
        <v>2194</v>
      </c>
      <c r="B2212" s="23"/>
      <c r="C2212" s="23"/>
      <c r="D2212" s="23"/>
      <c r="E2212" s="35"/>
      <c r="F2212" s="23"/>
      <c r="G2212" s="23"/>
      <c r="H2212" s="23"/>
      <c r="I2212" s="23"/>
      <c r="J2212" s="23"/>
      <c r="K2212" s="23"/>
      <c r="L2212" s="23"/>
      <c r="M2212" s="149"/>
      <c r="N2212" s="24"/>
      <c r="O2212" s="24"/>
      <c r="P2212" s="24"/>
      <c r="Q2212" s="24"/>
      <c r="R2212" s="271"/>
      <c r="S2212" s="182" t="str">
        <f t="shared" ca="1" si="122"/>
        <v/>
      </c>
      <c r="T2212" s="272">
        <f t="shared" ca="1" si="123"/>
        <v>0</v>
      </c>
      <c r="U2212" s="184"/>
      <c r="V2212" s="277"/>
    </row>
    <row r="2213" spans="1:22" x14ac:dyDescent="0.3">
      <c r="A2213" s="55">
        <f t="shared" si="124"/>
        <v>2195</v>
      </c>
      <c r="B2213" s="23"/>
      <c r="C2213" s="23"/>
      <c r="D2213" s="23"/>
      <c r="E2213" s="35"/>
      <c r="F2213" s="23"/>
      <c r="G2213" s="23"/>
      <c r="H2213" s="23"/>
      <c r="I2213" s="23"/>
      <c r="J2213" s="23"/>
      <c r="K2213" s="23"/>
      <c r="L2213" s="23"/>
      <c r="M2213" s="149"/>
      <c r="N2213" s="24"/>
      <c r="O2213" s="24"/>
      <c r="P2213" s="24"/>
      <c r="Q2213" s="24"/>
      <c r="R2213" s="271"/>
      <c r="S2213" s="182" t="str">
        <f t="shared" ca="1" si="122"/>
        <v/>
      </c>
      <c r="T2213" s="272">
        <f t="shared" ca="1" si="123"/>
        <v>0</v>
      </c>
      <c r="U2213" s="184"/>
      <c r="V2213" s="277"/>
    </row>
    <row r="2214" spans="1:22" x14ac:dyDescent="0.3">
      <c r="A2214" s="55">
        <f t="shared" si="124"/>
        <v>2196</v>
      </c>
      <c r="B2214" s="23"/>
      <c r="C2214" s="23"/>
      <c r="D2214" s="23"/>
      <c r="E2214" s="35"/>
      <c r="F2214" s="23"/>
      <c r="G2214" s="23"/>
      <c r="H2214" s="23"/>
      <c r="I2214" s="23"/>
      <c r="J2214" s="23"/>
      <c r="K2214" s="23"/>
      <c r="L2214" s="23"/>
      <c r="M2214" s="149"/>
      <c r="N2214" s="24"/>
      <c r="O2214" s="24"/>
      <c r="P2214" s="24"/>
      <c r="Q2214" s="24"/>
      <c r="R2214" s="271"/>
      <c r="S2214" s="182" t="str">
        <f t="shared" ca="1" si="122"/>
        <v/>
      </c>
      <c r="T2214" s="272">
        <f t="shared" ca="1" si="123"/>
        <v>0</v>
      </c>
      <c r="U2214" s="184"/>
      <c r="V2214" s="277"/>
    </row>
    <row r="2215" spans="1:22" x14ac:dyDescent="0.3">
      <c r="A2215" s="55">
        <f t="shared" si="124"/>
        <v>2197</v>
      </c>
      <c r="B2215" s="23"/>
      <c r="C2215" s="23"/>
      <c r="D2215" s="23"/>
      <c r="E2215" s="35"/>
      <c r="F2215" s="23"/>
      <c r="G2215" s="23"/>
      <c r="H2215" s="23"/>
      <c r="I2215" s="23"/>
      <c r="J2215" s="23"/>
      <c r="K2215" s="23"/>
      <c r="L2215" s="23"/>
      <c r="M2215" s="149"/>
      <c r="N2215" s="24"/>
      <c r="O2215" s="24"/>
      <c r="P2215" s="24"/>
      <c r="Q2215" s="24"/>
      <c r="R2215" s="271"/>
      <c r="S2215" s="182" t="str">
        <f t="shared" ca="1" si="122"/>
        <v/>
      </c>
      <c r="T2215" s="272">
        <f t="shared" ca="1" si="123"/>
        <v>0</v>
      </c>
      <c r="U2215" s="184"/>
      <c r="V2215" s="277"/>
    </row>
    <row r="2216" spans="1:22" x14ac:dyDescent="0.3">
      <c r="A2216" s="55">
        <f t="shared" si="124"/>
        <v>2198</v>
      </c>
      <c r="B2216" s="23"/>
      <c r="C2216" s="23"/>
      <c r="D2216" s="23"/>
      <c r="E2216" s="35"/>
      <c r="F2216" s="23"/>
      <c r="G2216" s="23"/>
      <c r="H2216" s="23"/>
      <c r="I2216" s="23"/>
      <c r="J2216" s="23"/>
      <c r="K2216" s="23"/>
      <c r="L2216" s="23"/>
      <c r="M2216" s="149"/>
      <c r="N2216" s="24"/>
      <c r="O2216" s="24"/>
      <c r="P2216" s="24"/>
      <c r="Q2216" s="24"/>
      <c r="R2216" s="271"/>
      <c r="S2216" s="182" t="str">
        <f t="shared" ca="1" si="122"/>
        <v/>
      </c>
      <c r="T2216" s="272">
        <f t="shared" ca="1" si="123"/>
        <v>0</v>
      </c>
      <c r="U2216" s="184"/>
      <c r="V2216" s="277"/>
    </row>
    <row r="2217" spans="1:22" x14ac:dyDescent="0.3">
      <c r="A2217" s="55">
        <f t="shared" si="124"/>
        <v>2199</v>
      </c>
      <c r="B2217" s="23"/>
      <c r="C2217" s="23"/>
      <c r="D2217" s="23"/>
      <c r="E2217" s="35"/>
      <c r="F2217" s="23"/>
      <c r="G2217" s="23"/>
      <c r="H2217" s="23"/>
      <c r="I2217" s="23"/>
      <c r="J2217" s="23"/>
      <c r="K2217" s="23"/>
      <c r="L2217" s="23"/>
      <c r="M2217" s="149"/>
      <c r="N2217" s="24"/>
      <c r="O2217" s="24"/>
      <c r="P2217" s="24"/>
      <c r="Q2217" s="24"/>
      <c r="R2217" s="271"/>
      <c r="S2217" s="182" t="str">
        <f t="shared" ca="1" si="122"/>
        <v/>
      </c>
      <c r="T2217" s="272">
        <f t="shared" ca="1" si="123"/>
        <v>0</v>
      </c>
      <c r="U2217" s="184"/>
      <c r="V2217" s="277"/>
    </row>
    <row r="2218" spans="1:22" x14ac:dyDescent="0.3">
      <c r="A2218" s="55">
        <f t="shared" si="124"/>
        <v>2200</v>
      </c>
      <c r="B2218" s="23"/>
      <c r="C2218" s="23"/>
      <c r="D2218" s="23"/>
      <c r="E2218" s="35"/>
      <c r="F2218" s="23"/>
      <c r="G2218" s="23"/>
      <c r="H2218" s="23"/>
      <c r="I2218" s="23"/>
      <c r="J2218" s="23"/>
      <c r="K2218" s="23"/>
      <c r="L2218" s="23"/>
      <c r="M2218" s="149"/>
      <c r="N2218" s="24"/>
      <c r="O2218" s="24"/>
      <c r="P2218" s="24"/>
      <c r="Q2218" s="24"/>
      <c r="R2218" s="271"/>
      <c r="S2218" s="182" t="str">
        <f t="shared" ca="1" si="122"/>
        <v/>
      </c>
      <c r="T2218" s="272">
        <f t="shared" ca="1" si="123"/>
        <v>0</v>
      </c>
      <c r="U2218" s="184"/>
      <c r="V2218" s="277"/>
    </row>
    <row r="2219" spans="1:22" x14ac:dyDescent="0.3">
      <c r="A2219" s="55">
        <f t="shared" si="124"/>
        <v>2201</v>
      </c>
      <c r="B2219" s="23"/>
      <c r="C2219" s="23"/>
      <c r="D2219" s="23"/>
      <c r="E2219" s="35"/>
      <c r="F2219" s="23"/>
      <c r="G2219" s="23"/>
      <c r="H2219" s="23"/>
      <c r="I2219" s="23"/>
      <c r="J2219" s="23"/>
      <c r="K2219" s="23"/>
      <c r="L2219" s="23"/>
      <c r="M2219" s="149"/>
      <c r="N2219" s="24"/>
      <c r="O2219" s="24"/>
      <c r="P2219" s="24"/>
      <c r="Q2219" s="24"/>
      <c r="R2219" s="271"/>
      <c r="S2219" s="182" t="str">
        <f t="shared" ca="1" si="122"/>
        <v/>
      </c>
      <c r="T2219" s="272">
        <f t="shared" ca="1" si="123"/>
        <v>0</v>
      </c>
      <c r="U2219" s="184"/>
      <c r="V2219" s="277"/>
    </row>
    <row r="2220" spans="1:22" x14ac:dyDescent="0.3">
      <c r="A2220" s="55">
        <f t="shared" si="124"/>
        <v>2202</v>
      </c>
      <c r="B2220" s="23"/>
      <c r="C2220" s="23"/>
      <c r="D2220" s="23"/>
      <c r="E2220" s="35"/>
      <c r="F2220" s="23"/>
      <c r="G2220" s="23"/>
      <c r="H2220" s="23"/>
      <c r="I2220" s="23"/>
      <c r="J2220" s="23"/>
      <c r="K2220" s="23"/>
      <c r="L2220" s="23"/>
      <c r="M2220" s="149"/>
      <c r="N2220" s="24"/>
      <c r="O2220" s="24"/>
      <c r="P2220" s="24"/>
      <c r="Q2220" s="24"/>
      <c r="R2220" s="271"/>
      <c r="S2220" s="182" t="str">
        <f t="shared" ca="1" si="122"/>
        <v/>
      </c>
      <c r="T2220" s="272">
        <f t="shared" ca="1" si="123"/>
        <v>0</v>
      </c>
      <c r="U2220" s="184"/>
      <c r="V2220" s="277"/>
    </row>
    <row r="2221" spans="1:22" x14ac:dyDescent="0.3">
      <c r="A2221" s="55">
        <f t="shared" si="124"/>
        <v>2203</v>
      </c>
      <c r="B2221" s="23"/>
      <c r="C2221" s="23"/>
      <c r="D2221" s="23"/>
      <c r="E2221" s="35"/>
      <c r="F2221" s="23"/>
      <c r="G2221" s="23"/>
      <c r="H2221" s="23"/>
      <c r="I2221" s="23"/>
      <c r="J2221" s="23"/>
      <c r="K2221" s="23"/>
      <c r="L2221" s="23"/>
      <c r="M2221" s="149"/>
      <c r="N2221" s="24"/>
      <c r="O2221" s="24"/>
      <c r="P2221" s="24"/>
      <c r="Q2221" s="24"/>
      <c r="R2221" s="271"/>
      <c r="S2221" s="182" t="str">
        <f t="shared" ca="1" si="122"/>
        <v/>
      </c>
      <c r="T2221" s="272">
        <f t="shared" ca="1" si="123"/>
        <v>0</v>
      </c>
      <c r="U2221" s="184"/>
      <c r="V2221" s="277"/>
    </row>
    <row r="2222" spans="1:22" x14ac:dyDescent="0.3">
      <c r="A2222" s="55">
        <f t="shared" si="124"/>
        <v>2204</v>
      </c>
      <c r="B2222" s="23"/>
      <c r="C2222" s="23"/>
      <c r="D2222" s="23"/>
      <c r="E2222" s="35"/>
      <c r="F2222" s="23"/>
      <c r="G2222" s="23"/>
      <c r="H2222" s="23"/>
      <c r="I2222" s="23"/>
      <c r="J2222" s="23"/>
      <c r="K2222" s="23"/>
      <c r="L2222" s="23"/>
      <c r="M2222" s="149"/>
      <c r="N2222" s="24"/>
      <c r="O2222" s="24"/>
      <c r="P2222" s="24"/>
      <c r="Q2222" s="24"/>
      <c r="R2222" s="271"/>
      <c r="S2222" s="182" t="str">
        <f t="shared" ca="1" si="122"/>
        <v/>
      </c>
      <c r="T2222" s="272">
        <f t="shared" ca="1" si="123"/>
        <v>0</v>
      </c>
      <c r="U2222" s="184"/>
      <c r="V2222" s="277"/>
    </row>
    <row r="2223" spans="1:22" x14ac:dyDescent="0.3">
      <c r="A2223" s="55">
        <f t="shared" si="124"/>
        <v>2205</v>
      </c>
      <c r="B2223" s="23"/>
      <c r="C2223" s="23"/>
      <c r="D2223" s="23"/>
      <c r="E2223" s="35"/>
      <c r="F2223" s="23"/>
      <c r="G2223" s="23"/>
      <c r="H2223" s="23"/>
      <c r="I2223" s="23"/>
      <c r="J2223" s="23"/>
      <c r="K2223" s="23"/>
      <c r="L2223" s="23"/>
      <c r="M2223" s="149"/>
      <c r="N2223" s="24"/>
      <c r="O2223" s="24"/>
      <c r="P2223" s="24"/>
      <c r="Q2223" s="24"/>
      <c r="R2223" s="271"/>
      <c r="S2223" s="182" t="str">
        <f t="shared" ca="1" si="122"/>
        <v/>
      </c>
      <c r="T2223" s="272">
        <f t="shared" ca="1" si="123"/>
        <v>0</v>
      </c>
      <c r="U2223" s="184"/>
      <c r="V2223" s="277"/>
    </row>
    <row r="2224" spans="1:22" x14ac:dyDescent="0.3">
      <c r="A2224" s="55">
        <f t="shared" si="124"/>
        <v>2206</v>
      </c>
      <c r="B2224" s="23"/>
      <c r="C2224" s="23"/>
      <c r="D2224" s="23"/>
      <c r="E2224" s="35"/>
      <c r="F2224" s="23"/>
      <c r="G2224" s="23"/>
      <c r="H2224" s="23"/>
      <c r="I2224" s="23"/>
      <c r="J2224" s="23"/>
      <c r="K2224" s="23"/>
      <c r="L2224" s="23"/>
      <c r="M2224" s="149"/>
      <c r="N2224" s="24"/>
      <c r="O2224" s="24"/>
      <c r="P2224" s="24"/>
      <c r="Q2224" s="24"/>
      <c r="R2224" s="271"/>
      <c r="S2224" s="182" t="str">
        <f t="shared" ca="1" si="122"/>
        <v/>
      </c>
      <c r="T2224" s="272">
        <f t="shared" ca="1" si="123"/>
        <v>0</v>
      </c>
      <c r="U2224" s="184"/>
      <c r="V2224" s="277"/>
    </row>
    <row r="2225" spans="1:22" x14ac:dyDescent="0.3">
      <c r="A2225" s="55">
        <f t="shared" si="124"/>
        <v>2207</v>
      </c>
      <c r="B2225" s="23"/>
      <c r="C2225" s="23"/>
      <c r="D2225" s="23"/>
      <c r="E2225" s="35"/>
      <c r="F2225" s="23"/>
      <c r="G2225" s="23"/>
      <c r="H2225" s="23"/>
      <c r="I2225" s="23"/>
      <c r="J2225" s="23"/>
      <c r="K2225" s="23"/>
      <c r="L2225" s="23"/>
      <c r="M2225" s="149"/>
      <c r="N2225" s="24"/>
      <c r="O2225" s="24"/>
      <c r="P2225" s="24"/>
      <c r="Q2225" s="24"/>
      <c r="R2225" s="271"/>
      <c r="S2225" s="182" t="str">
        <f t="shared" ca="1" si="122"/>
        <v/>
      </c>
      <c r="T2225" s="272">
        <f t="shared" ca="1" si="123"/>
        <v>0</v>
      </c>
      <c r="U2225" s="184"/>
      <c r="V2225" s="277"/>
    </row>
    <row r="2226" spans="1:22" x14ac:dyDescent="0.3">
      <c r="A2226" s="55">
        <f t="shared" si="124"/>
        <v>2208</v>
      </c>
      <c r="B2226" s="23"/>
      <c r="C2226" s="23"/>
      <c r="D2226" s="23"/>
      <c r="E2226" s="35"/>
      <c r="F2226" s="23"/>
      <c r="G2226" s="23"/>
      <c r="H2226" s="23"/>
      <c r="I2226" s="23"/>
      <c r="J2226" s="23"/>
      <c r="K2226" s="23"/>
      <c r="L2226" s="23"/>
      <c r="M2226" s="149"/>
      <c r="N2226" s="24"/>
      <c r="O2226" s="24"/>
      <c r="P2226" s="24"/>
      <c r="Q2226" s="24"/>
      <c r="R2226" s="271"/>
      <c r="S2226" s="182" t="str">
        <f t="shared" ca="1" si="122"/>
        <v/>
      </c>
      <c r="T2226" s="272">
        <f t="shared" ca="1" si="123"/>
        <v>0</v>
      </c>
      <c r="U2226" s="184"/>
      <c r="V2226" s="277"/>
    </row>
    <row r="2227" spans="1:22" x14ac:dyDescent="0.3">
      <c r="A2227" s="55">
        <f t="shared" si="124"/>
        <v>2209</v>
      </c>
      <c r="B2227" s="23"/>
      <c r="C2227" s="23"/>
      <c r="D2227" s="23"/>
      <c r="E2227" s="35"/>
      <c r="F2227" s="23"/>
      <c r="G2227" s="23"/>
      <c r="H2227" s="23"/>
      <c r="I2227" s="23"/>
      <c r="J2227" s="23"/>
      <c r="K2227" s="23"/>
      <c r="L2227" s="23"/>
      <c r="M2227" s="149"/>
      <c r="N2227" s="24"/>
      <c r="O2227" s="24"/>
      <c r="P2227" s="24"/>
      <c r="Q2227" s="24"/>
      <c r="R2227" s="271"/>
      <c r="S2227" s="182" t="str">
        <f t="shared" ca="1" si="122"/>
        <v/>
      </c>
      <c r="T2227" s="272">
        <f t="shared" ca="1" si="123"/>
        <v>0</v>
      </c>
      <c r="U2227" s="184"/>
      <c r="V2227" s="277"/>
    </row>
    <row r="2228" spans="1:22" x14ac:dyDescent="0.3">
      <c r="A2228" s="55">
        <f t="shared" si="124"/>
        <v>2210</v>
      </c>
      <c r="B2228" s="23"/>
      <c r="C2228" s="23"/>
      <c r="D2228" s="23"/>
      <c r="E2228" s="35"/>
      <c r="F2228" s="23"/>
      <c r="G2228" s="23"/>
      <c r="H2228" s="23"/>
      <c r="I2228" s="23"/>
      <c r="J2228" s="23"/>
      <c r="K2228" s="23"/>
      <c r="L2228" s="23"/>
      <c r="M2228" s="149"/>
      <c r="N2228" s="24"/>
      <c r="O2228" s="24"/>
      <c r="P2228" s="24"/>
      <c r="Q2228" s="24"/>
      <c r="R2228" s="271"/>
      <c r="S2228" s="182" t="str">
        <f t="shared" ca="1" si="122"/>
        <v/>
      </c>
      <c r="T2228" s="272">
        <f t="shared" ca="1" si="123"/>
        <v>0</v>
      </c>
      <c r="U2228" s="184"/>
      <c r="V2228" s="277"/>
    </row>
    <row r="2229" spans="1:22" x14ac:dyDescent="0.3">
      <c r="A2229" s="55">
        <f t="shared" si="124"/>
        <v>2211</v>
      </c>
      <c r="B2229" s="23"/>
      <c r="C2229" s="23"/>
      <c r="D2229" s="23"/>
      <c r="E2229" s="35"/>
      <c r="F2229" s="23"/>
      <c r="G2229" s="23"/>
      <c r="H2229" s="23"/>
      <c r="I2229" s="23"/>
      <c r="J2229" s="23"/>
      <c r="K2229" s="23"/>
      <c r="L2229" s="23"/>
      <c r="M2229" s="149"/>
      <c r="N2229" s="24"/>
      <c r="O2229" s="24"/>
      <c r="P2229" s="24"/>
      <c r="Q2229" s="24"/>
      <c r="R2229" s="271"/>
      <c r="S2229" s="182" t="str">
        <f t="shared" ca="1" si="122"/>
        <v/>
      </c>
      <c r="T2229" s="272">
        <f t="shared" ca="1" si="123"/>
        <v>0</v>
      </c>
      <c r="U2229" s="184"/>
      <c r="V2229" s="277"/>
    </row>
    <row r="2230" spans="1:22" x14ac:dyDescent="0.3">
      <c r="A2230" s="55">
        <f t="shared" si="124"/>
        <v>2212</v>
      </c>
      <c r="B2230" s="23"/>
      <c r="C2230" s="23"/>
      <c r="D2230" s="23"/>
      <c r="E2230" s="35"/>
      <c r="F2230" s="23"/>
      <c r="G2230" s="23"/>
      <c r="H2230" s="23"/>
      <c r="I2230" s="23"/>
      <c r="J2230" s="23"/>
      <c r="K2230" s="23"/>
      <c r="L2230" s="23"/>
      <c r="M2230" s="149"/>
      <c r="N2230" s="24"/>
      <c r="O2230" s="24"/>
      <c r="P2230" s="24"/>
      <c r="Q2230" s="24"/>
      <c r="R2230" s="271"/>
      <c r="S2230" s="182" t="str">
        <f t="shared" ca="1" si="122"/>
        <v/>
      </c>
      <c r="T2230" s="272">
        <f t="shared" ca="1" si="123"/>
        <v>0</v>
      </c>
      <c r="U2230" s="184"/>
      <c r="V2230" s="277"/>
    </row>
    <row r="2231" spans="1:22" x14ac:dyDescent="0.3">
      <c r="A2231" s="55">
        <f t="shared" si="124"/>
        <v>2213</v>
      </c>
      <c r="B2231" s="23"/>
      <c r="C2231" s="23"/>
      <c r="D2231" s="23"/>
      <c r="E2231" s="35"/>
      <c r="F2231" s="23"/>
      <c r="G2231" s="23"/>
      <c r="H2231" s="23"/>
      <c r="I2231" s="23"/>
      <c r="J2231" s="23"/>
      <c r="K2231" s="23"/>
      <c r="L2231" s="23"/>
      <c r="M2231" s="149"/>
      <c r="N2231" s="24"/>
      <c r="O2231" s="24"/>
      <c r="P2231" s="24"/>
      <c r="Q2231" s="24"/>
      <c r="R2231" s="271"/>
      <c r="S2231" s="182" t="str">
        <f t="shared" ca="1" si="122"/>
        <v/>
      </c>
      <c r="T2231" s="272">
        <f t="shared" ca="1" si="123"/>
        <v>0</v>
      </c>
      <c r="U2231" s="184"/>
      <c r="V2231" s="277"/>
    </row>
    <row r="2232" spans="1:22" x14ac:dyDescent="0.3">
      <c r="A2232" s="55">
        <f t="shared" si="124"/>
        <v>2214</v>
      </c>
      <c r="B2232" s="23"/>
      <c r="C2232" s="23"/>
      <c r="D2232" s="23"/>
      <c r="E2232" s="35"/>
      <c r="F2232" s="23"/>
      <c r="G2232" s="23"/>
      <c r="H2232" s="23"/>
      <c r="I2232" s="23"/>
      <c r="J2232" s="23"/>
      <c r="K2232" s="23"/>
      <c r="L2232" s="23"/>
      <c r="M2232" s="149"/>
      <c r="N2232" s="24"/>
      <c r="O2232" s="24"/>
      <c r="P2232" s="24"/>
      <c r="Q2232" s="24"/>
      <c r="R2232" s="271"/>
      <c r="S2232" s="182" t="str">
        <f t="shared" ca="1" si="122"/>
        <v/>
      </c>
      <c r="T2232" s="272">
        <f t="shared" ca="1" si="123"/>
        <v>0</v>
      </c>
      <c r="U2232" s="184"/>
      <c r="V2232" s="277"/>
    </row>
    <row r="2233" spans="1:22" x14ac:dyDescent="0.3">
      <c r="A2233" s="55">
        <f t="shared" si="124"/>
        <v>2215</v>
      </c>
      <c r="B2233" s="23"/>
      <c r="C2233" s="23"/>
      <c r="D2233" s="23"/>
      <c r="E2233" s="35"/>
      <c r="F2233" s="23"/>
      <c r="G2233" s="23"/>
      <c r="H2233" s="23"/>
      <c r="I2233" s="23"/>
      <c r="J2233" s="23"/>
      <c r="K2233" s="23"/>
      <c r="L2233" s="23"/>
      <c r="M2233" s="149"/>
      <c r="N2233" s="24"/>
      <c r="O2233" s="24"/>
      <c r="P2233" s="24"/>
      <c r="Q2233" s="24"/>
      <c r="R2233" s="271"/>
      <c r="S2233" s="182" t="str">
        <f t="shared" ca="1" si="122"/>
        <v/>
      </c>
      <c r="T2233" s="272">
        <f t="shared" ca="1" si="123"/>
        <v>0</v>
      </c>
      <c r="U2233" s="184"/>
      <c r="V2233" s="277"/>
    </row>
    <row r="2234" spans="1:22" x14ac:dyDescent="0.3">
      <c r="A2234" s="55">
        <f t="shared" si="124"/>
        <v>2216</v>
      </c>
      <c r="B2234" s="23"/>
      <c r="C2234" s="23"/>
      <c r="D2234" s="23"/>
      <c r="E2234" s="35"/>
      <c r="F2234" s="23"/>
      <c r="G2234" s="23"/>
      <c r="H2234" s="23"/>
      <c r="I2234" s="23"/>
      <c r="J2234" s="23"/>
      <c r="K2234" s="23"/>
      <c r="L2234" s="23"/>
      <c r="M2234" s="149"/>
      <c r="N2234" s="24"/>
      <c r="O2234" s="24"/>
      <c r="P2234" s="24"/>
      <c r="Q2234" s="24"/>
      <c r="R2234" s="271"/>
      <c r="S2234" s="182" t="str">
        <f t="shared" ca="1" si="122"/>
        <v/>
      </c>
      <c r="T2234" s="272">
        <f t="shared" ca="1" si="123"/>
        <v>0</v>
      </c>
      <c r="U2234" s="184"/>
      <c r="V2234" s="277"/>
    </row>
    <row r="2235" spans="1:22" x14ac:dyDescent="0.3">
      <c r="A2235" s="55">
        <f t="shared" si="124"/>
        <v>2217</v>
      </c>
      <c r="B2235" s="23"/>
      <c r="C2235" s="23"/>
      <c r="D2235" s="23"/>
      <c r="E2235" s="35"/>
      <c r="F2235" s="23"/>
      <c r="G2235" s="23"/>
      <c r="H2235" s="23"/>
      <c r="I2235" s="23"/>
      <c r="J2235" s="23"/>
      <c r="K2235" s="23"/>
      <c r="L2235" s="23"/>
      <c r="M2235" s="149"/>
      <c r="N2235" s="24"/>
      <c r="O2235" s="24"/>
      <c r="P2235" s="24"/>
      <c r="Q2235" s="24"/>
      <c r="R2235" s="271"/>
      <c r="S2235" s="182" t="str">
        <f t="shared" ca="1" si="122"/>
        <v/>
      </c>
      <c r="T2235" s="272">
        <f t="shared" ca="1" si="123"/>
        <v>0</v>
      </c>
      <c r="U2235" s="184"/>
      <c r="V2235" s="277"/>
    </row>
    <row r="2236" spans="1:22" x14ac:dyDescent="0.3">
      <c r="A2236" s="55">
        <f t="shared" si="124"/>
        <v>2218</v>
      </c>
      <c r="B2236" s="23"/>
      <c r="C2236" s="23"/>
      <c r="D2236" s="23"/>
      <c r="E2236" s="35"/>
      <c r="F2236" s="23"/>
      <c r="G2236" s="23"/>
      <c r="H2236" s="23"/>
      <c r="I2236" s="23"/>
      <c r="J2236" s="23"/>
      <c r="K2236" s="23"/>
      <c r="L2236" s="23"/>
      <c r="M2236" s="149"/>
      <c r="N2236" s="24"/>
      <c r="O2236" s="24"/>
      <c r="P2236" s="24"/>
      <c r="Q2236" s="24"/>
      <c r="R2236" s="271"/>
      <c r="S2236" s="182" t="str">
        <f t="shared" ca="1" si="122"/>
        <v/>
      </c>
      <c r="T2236" s="272">
        <f t="shared" ca="1" si="123"/>
        <v>0</v>
      </c>
      <c r="U2236" s="184"/>
      <c r="V2236" s="277"/>
    </row>
    <row r="2237" spans="1:22" x14ac:dyDescent="0.3">
      <c r="A2237" s="55">
        <f t="shared" si="124"/>
        <v>2219</v>
      </c>
      <c r="B2237" s="23"/>
      <c r="C2237" s="23"/>
      <c r="D2237" s="23"/>
      <c r="E2237" s="35"/>
      <c r="F2237" s="23"/>
      <c r="G2237" s="23"/>
      <c r="H2237" s="23"/>
      <c r="I2237" s="23"/>
      <c r="J2237" s="23"/>
      <c r="K2237" s="23"/>
      <c r="L2237" s="23"/>
      <c r="M2237" s="149"/>
      <c r="N2237" s="24"/>
      <c r="O2237" s="24"/>
      <c r="P2237" s="24"/>
      <c r="Q2237" s="24"/>
      <c r="R2237" s="271"/>
      <c r="S2237" s="182" t="str">
        <f t="shared" ca="1" si="122"/>
        <v/>
      </c>
      <c r="T2237" s="272">
        <f t="shared" ca="1" si="123"/>
        <v>0</v>
      </c>
      <c r="U2237" s="184"/>
      <c r="V2237" s="277"/>
    </row>
    <row r="2238" spans="1:22" x14ac:dyDescent="0.3">
      <c r="A2238" s="55">
        <f t="shared" si="124"/>
        <v>2220</v>
      </c>
      <c r="B2238" s="23"/>
      <c r="C2238" s="23"/>
      <c r="D2238" s="23"/>
      <c r="E2238" s="35"/>
      <c r="F2238" s="23"/>
      <c r="G2238" s="23"/>
      <c r="H2238" s="23"/>
      <c r="I2238" s="23"/>
      <c r="J2238" s="23"/>
      <c r="K2238" s="23"/>
      <c r="L2238" s="23"/>
      <c r="M2238" s="149"/>
      <c r="N2238" s="24"/>
      <c r="O2238" s="24"/>
      <c r="P2238" s="24"/>
      <c r="Q2238" s="24"/>
      <c r="R2238" s="271"/>
      <c r="S2238" s="182" t="str">
        <f t="shared" ca="1" si="122"/>
        <v/>
      </c>
      <c r="T2238" s="272">
        <f t="shared" ca="1" si="123"/>
        <v>0</v>
      </c>
      <c r="U2238" s="184"/>
      <c r="V2238" s="277"/>
    </row>
    <row r="2239" spans="1:22" x14ac:dyDescent="0.3">
      <c r="A2239" s="55">
        <f t="shared" si="124"/>
        <v>2221</v>
      </c>
      <c r="B2239" s="23"/>
      <c r="C2239" s="23"/>
      <c r="D2239" s="23"/>
      <c r="E2239" s="35"/>
      <c r="F2239" s="23"/>
      <c r="G2239" s="23"/>
      <c r="H2239" s="23"/>
      <c r="I2239" s="23"/>
      <c r="J2239" s="23"/>
      <c r="K2239" s="23"/>
      <c r="L2239" s="23"/>
      <c r="M2239" s="149"/>
      <c r="N2239" s="24"/>
      <c r="O2239" s="24"/>
      <c r="P2239" s="24"/>
      <c r="Q2239" s="24"/>
      <c r="R2239" s="271"/>
      <c r="S2239" s="182" t="str">
        <f t="shared" ca="1" si="122"/>
        <v/>
      </c>
      <c r="T2239" s="272">
        <f t="shared" ca="1" si="123"/>
        <v>0</v>
      </c>
      <c r="U2239" s="184"/>
      <c r="V2239" s="277"/>
    </row>
    <row r="2240" spans="1:22" x14ac:dyDescent="0.3">
      <c r="A2240" s="55">
        <f t="shared" si="124"/>
        <v>2222</v>
      </c>
      <c r="B2240" s="23"/>
      <c r="C2240" s="23"/>
      <c r="D2240" s="23"/>
      <c r="E2240" s="35"/>
      <c r="F2240" s="23"/>
      <c r="G2240" s="23"/>
      <c r="H2240" s="23"/>
      <c r="I2240" s="23"/>
      <c r="J2240" s="23"/>
      <c r="K2240" s="23"/>
      <c r="L2240" s="23"/>
      <c r="M2240" s="149"/>
      <c r="N2240" s="24"/>
      <c r="O2240" s="24"/>
      <c r="P2240" s="24"/>
      <c r="Q2240" s="24"/>
      <c r="R2240" s="271"/>
      <c r="S2240" s="182" t="str">
        <f t="shared" ca="1" si="122"/>
        <v/>
      </c>
      <c r="T2240" s="272">
        <f t="shared" ca="1" si="123"/>
        <v>0</v>
      </c>
      <c r="U2240" s="184"/>
      <c r="V2240" s="277"/>
    </row>
    <row r="2241" spans="1:22" x14ac:dyDescent="0.3">
      <c r="A2241" s="55">
        <f t="shared" si="124"/>
        <v>2223</v>
      </c>
      <c r="B2241" s="23"/>
      <c r="C2241" s="23"/>
      <c r="D2241" s="23"/>
      <c r="E2241" s="35"/>
      <c r="F2241" s="23"/>
      <c r="G2241" s="23"/>
      <c r="H2241" s="23"/>
      <c r="I2241" s="23"/>
      <c r="J2241" s="23"/>
      <c r="K2241" s="23"/>
      <c r="L2241" s="23"/>
      <c r="M2241" s="149"/>
      <c r="N2241" s="24"/>
      <c r="O2241" s="24"/>
      <c r="P2241" s="24"/>
      <c r="Q2241" s="24"/>
      <c r="R2241" s="271"/>
      <c r="S2241" s="182" t="str">
        <f t="shared" ca="1" si="122"/>
        <v/>
      </c>
      <c r="T2241" s="272">
        <f t="shared" ca="1" si="123"/>
        <v>0</v>
      </c>
      <c r="U2241" s="184"/>
      <c r="V2241" s="277"/>
    </row>
    <row r="2242" spans="1:22" x14ac:dyDescent="0.3">
      <c r="A2242" s="55">
        <f t="shared" si="124"/>
        <v>2224</v>
      </c>
      <c r="B2242" s="23"/>
      <c r="C2242" s="23"/>
      <c r="D2242" s="23"/>
      <c r="E2242" s="35"/>
      <c r="F2242" s="23"/>
      <c r="G2242" s="23"/>
      <c r="H2242" s="23"/>
      <c r="I2242" s="23"/>
      <c r="J2242" s="23"/>
      <c r="K2242" s="23"/>
      <c r="L2242" s="23"/>
      <c r="M2242" s="149"/>
      <c r="N2242" s="24"/>
      <c r="O2242" s="24"/>
      <c r="P2242" s="24"/>
      <c r="Q2242" s="24"/>
      <c r="R2242" s="271"/>
      <c r="S2242" s="182" t="str">
        <f t="shared" ca="1" si="122"/>
        <v/>
      </c>
      <c r="T2242" s="272">
        <f t="shared" ca="1" si="123"/>
        <v>0</v>
      </c>
      <c r="U2242" s="184"/>
      <c r="V2242" s="277"/>
    </row>
    <row r="2243" spans="1:22" x14ac:dyDescent="0.3">
      <c r="A2243" s="55">
        <f t="shared" si="124"/>
        <v>2225</v>
      </c>
      <c r="B2243" s="23"/>
      <c r="C2243" s="23"/>
      <c r="D2243" s="23"/>
      <c r="E2243" s="35"/>
      <c r="F2243" s="23"/>
      <c r="G2243" s="23"/>
      <c r="H2243" s="23"/>
      <c r="I2243" s="23"/>
      <c r="J2243" s="23"/>
      <c r="K2243" s="23"/>
      <c r="L2243" s="23"/>
      <c r="M2243" s="149"/>
      <c r="N2243" s="24"/>
      <c r="O2243" s="24"/>
      <c r="P2243" s="24"/>
      <c r="Q2243" s="24"/>
      <c r="R2243" s="271"/>
      <c r="S2243" s="182" t="str">
        <f t="shared" ca="1" si="122"/>
        <v/>
      </c>
      <c r="T2243" s="272">
        <f t="shared" ca="1" si="123"/>
        <v>0</v>
      </c>
      <c r="U2243" s="184"/>
      <c r="V2243" s="277"/>
    </row>
    <row r="2244" spans="1:22" x14ac:dyDescent="0.3">
      <c r="A2244" s="55">
        <f t="shared" si="124"/>
        <v>2226</v>
      </c>
      <c r="B2244" s="23"/>
      <c r="C2244" s="23"/>
      <c r="D2244" s="23"/>
      <c r="E2244" s="35"/>
      <c r="F2244" s="23"/>
      <c r="G2244" s="23"/>
      <c r="H2244" s="23"/>
      <c r="I2244" s="23"/>
      <c r="J2244" s="23"/>
      <c r="K2244" s="23"/>
      <c r="L2244" s="23"/>
      <c r="M2244" s="149"/>
      <c r="N2244" s="24"/>
      <c r="O2244" s="24"/>
      <c r="P2244" s="24"/>
      <c r="Q2244" s="24"/>
      <c r="R2244" s="271"/>
      <c r="S2244" s="182" t="str">
        <f t="shared" ca="1" si="122"/>
        <v/>
      </c>
      <c r="T2244" s="272">
        <f t="shared" ca="1" si="123"/>
        <v>0</v>
      </c>
      <c r="U2244" s="184"/>
      <c r="V2244" s="277"/>
    </row>
    <row r="2245" spans="1:22" x14ac:dyDescent="0.3">
      <c r="A2245" s="55">
        <f t="shared" si="124"/>
        <v>2227</v>
      </c>
      <c r="B2245" s="23"/>
      <c r="C2245" s="23"/>
      <c r="D2245" s="23"/>
      <c r="E2245" s="35"/>
      <c r="F2245" s="23"/>
      <c r="G2245" s="23"/>
      <c r="H2245" s="23"/>
      <c r="I2245" s="23"/>
      <c r="J2245" s="23"/>
      <c r="K2245" s="23"/>
      <c r="L2245" s="23"/>
      <c r="M2245" s="149"/>
      <c r="N2245" s="24"/>
      <c r="O2245" s="24"/>
      <c r="P2245" s="24"/>
      <c r="Q2245" s="24"/>
      <c r="R2245" s="271"/>
      <c r="S2245" s="182" t="str">
        <f t="shared" ca="1" si="122"/>
        <v/>
      </c>
      <c r="T2245" s="272">
        <f t="shared" ca="1" si="123"/>
        <v>0</v>
      </c>
      <c r="U2245" s="184"/>
      <c r="V2245" s="277"/>
    </row>
    <row r="2246" spans="1:22" x14ac:dyDescent="0.3">
      <c r="A2246" s="55">
        <f t="shared" si="124"/>
        <v>2228</v>
      </c>
      <c r="B2246" s="23"/>
      <c r="C2246" s="23"/>
      <c r="D2246" s="23"/>
      <c r="E2246" s="35"/>
      <c r="F2246" s="23"/>
      <c r="G2246" s="23"/>
      <c r="H2246" s="23"/>
      <c r="I2246" s="23"/>
      <c r="J2246" s="23"/>
      <c r="K2246" s="23"/>
      <c r="L2246" s="23"/>
      <c r="M2246" s="149"/>
      <c r="N2246" s="24"/>
      <c r="O2246" s="24"/>
      <c r="P2246" s="24"/>
      <c r="Q2246" s="24"/>
      <c r="R2246" s="271"/>
      <c r="S2246" s="182" t="str">
        <f t="shared" ca="1" si="122"/>
        <v/>
      </c>
      <c r="T2246" s="272">
        <f t="shared" ca="1" si="123"/>
        <v>0</v>
      </c>
      <c r="U2246" s="184"/>
      <c r="V2246" s="277"/>
    </row>
    <row r="2247" spans="1:22" x14ac:dyDescent="0.3">
      <c r="A2247" s="55">
        <f t="shared" si="124"/>
        <v>2229</v>
      </c>
      <c r="B2247" s="23"/>
      <c r="C2247" s="23"/>
      <c r="D2247" s="23"/>
      <c r="E2247" s="35"/>
      <c r="F2247" s="23"/>
      <c r="G2247" s="23"/>
      <c r="H2247" s="23"/>
      <c r="I2247" s="23"/>
      <c r="J2247" s="23"/>
      <c r="K2247" s="23"/>
      <c r="L2247" s="23"/>
      <c r="M2247" s="149"/>
      <c r="N2247" s="24"/>
      <c r="O2247" s="24"/>
      <c r="P2247" s="24"/>
      <c r="Q2247" s="24"/>
      <c r="R2247" s="271"/>
      <c r="S2247" s="182" t="str">
        <f t="shared" ca="1" si="122"/>
        <v/>
      </c>
      <c r="T2247" s="272">
        <f t="shared" ca="1" si="123"/>
        <v>0</v>
      </c>
      <c r="U2247" s="184"/>
      <c r="V2247" s="277"/>
    </row>
    <row r="2248" spans="1:22" x14ac:dyDescent="0.3">
      <c r="A2248" s="55">
        <f t="shared" si="124"/>
        <v>2230</v>
      </c>
      <c r="B2248" s="23"/>
      <c r="C2248" s="23"/>
      <c r="D2248" s="23"/>
      <c r="E2248" s="35"/>
      <c r="F2248" s="23"/>
      <c r="G2248" s="23"/>
      <c r="H2248" s="23"/>
      <c r="I2248" s="23"/>
      <c r="J2248" s="23"/>
      <c r="K2248" s="23"/>
      <c r="L2248" s="23"/>
      <c r="M2248" s="149"/>
      <c r="N2248" s="24"/>
      <c r="O2248" s="24"/>
      <c r="P2248" s="24"/>
      <c r="Q2248" s="24"/>
      <c r="R2248" s="271"/>
      <c r="S2248" s="182" t="str">
        <f t="shared" ca="1" si="122"/>
        <v/>
      </c>
      <c r="T2248" s="272">
        <f t="shared" ca="1" si="123"/>
        <v>0</v>
      </c>
      <c r="U2248" s="184"/>
      <c r="V2248" s="277"/>
    </row>
    <row r="2249" spans="1:22" x14ac:dyDescent="0.3">
      <c r="A2249" s="55">
        <f t="shared" si="124"/>
        <v>2231</v>
      </c>
      <c r="B2249" s="23"/>
      <c r="C2249" s="23"/>
      <c r="D2249" s="23"/>
      <c r="E2249" s="35"/>
      <c r="F2249" s="23"/>
      <c r="G2249" s="23"/>
      <c r="H2249" s="23"/>
      <c r="I2249" s="23"/>
      <c r="J2249" s="23"/>
      <c r="K2249" s="23"/>
      <c r="L2249" s="23"/>
      <c r="M2249" s="149"/>
      <c r="N2249" s="24"/>
      <c r="O2249" s="24"/>
      <c r="P2249" s="24"/>
      <c r="Q2249" s="24"/>
      <c r="R2249" s="271"/>
      <c r="S2249" s="182" t="str">
        <f t="shared" ca="1" si="122"/>
        <v/>
      </c>
      <c r="T2249" s="272">
        <f t="shared" ca="1" si="123"/>
        <v>0</v>
      </c>
      <c r="U2249" s="184"/>
      <c r="V2249" s="277"/>
    </row>
    <row r="2250" spans="1:22" x14ac:dyDescent="0.3">
      <c r="A2250" s="55">
        <f t="shared" si="124"/>
        <v>2232</v>
      </c>
      <c r="B2250" s="23"/>
      <c r="C2250" s="23"/>
      <c r="D2250" s="23"/>
      <c r="E2250" s="35"/>
      <c r="F2250" s="23"/>
      <c r="G2250" s="23"/>
      <c r="H2250" s="23"/>
      <c r="I2250" s="23"/>
      <c r="J2250" s="23"/>
      <c r="K2250" s="23"/>
      <c r="L2250" s="23"/>
      <c r="M2250" s="149"/>
      <c r="N2250" s="24"/>
      <c r="O2250" s="24"/>
      <c r="P2250" s="24"/>
      <c r="Q2250" s="24"/>
      <c r="R2250" s="271"/>
      <c r="S2250" s="182" t="str">
        <f t="shared" ca="1" si="122"/>
        <v/>
      </c>
      <c r="T2250" s="272">
        <f t="shared" ca="1" si="123"/>
        <v>0</v>
      </c>
      <c r="U2250" s="184"/>
      <c r="V2250" s="277"/>
    </row>
    <row r="2251" spans="1:22" x14ac:dyDescent="0.3">
      <c r="A2251" s="55">
        <f t="shared" si="124"/>
        <v>2233</v>
      </c>
      <c r="B2251" s="23"/>
      <c r="C2251" s="23"/>
      <c r="D2251" s="23"/>
      <c r="E2251" s="35"/>
      <c r="F2251" s="23"/>
      <c r="G2251" s="23"/>
      <c r="H2251" s="23"/>
      <c r="I2251" s="23"/>
      <c r="J2251" s="23"/>
      <c r="K2251" s="23"/>
      <c r="L2251" s="23"/>
      <c r="M2251" s="149"/>
      <c r="N2251" s="24"/>
      <c r="O2251" s="24"/>
      <c r="P2251" s="24"/>
      <c r="Q2251" s="24"/>
      <c r="R2251" s="271"/>
      <c r="S2251" s="182" t="str">
        <f t="shared" ca="1" si="122"/>
        <v/>
      </c>
      <c r="T2251" s="272">
        <f t="shared" ca="1" si="123"/>
        <v>0</v>
      </c>
      <c r="U2251" s="184"/>
      <c r="V2251" s="277"/>
    </row>
    <row r="2252" spans="1:22" x14ac:dyDescent="0.3">
      <c r="A2252" s="55">
        <f t="shared" si="124"/>
        <v>2234</v>
      </c>
      <c r="B2252" s="23"/>
      <c r="C2252" s="23"/>
      <c r="D2252" s="23"/>
      <c r="E2252" s="35"/>
      <c r="F2252" s="23"/>
      <c r="G2252" s="23"/>
      <c r="H2252" s="23"/>
      <c r="I2252" s="23"/>
      <c r="J2252" s="23"/>
      <c r="K2252" s="23"/>
      <c r="L2252" s="23"/>
      <c r="M2252" s="149"/>
      <c r="N2252" s="24"/>
      <c r="O2252" s="24"/>
      <c r="P2252" s="24"/>
      <c r="Q2252" s="24"/>
      <c r="R2252" s="271"/>
      <c r="S2252" s="182" t="str">
        <f t="shared" ca="1" si="122"/>
        <v/>
      </c>
      <c r="T2252" s="272">
        <f t="shared" ca="1" si="123"/>
        <v>0</v>
      </c>
      <c r="U2252" s="184"/>
      <c r="V2252" s="277"/>
    </row>
    <row r="2253" spans="1:22" x14ac:dyDescent="0.3">
      <c r="A2253" s="55">
        <f t="shared" si="124"/>
        <v>2235</v>
      </c>
      <c r="B2253" s="23"/>
      <c r="C2253" s="23"/>
      <c r="D2253" s="23"/>
      <c r="E2253" s="35"/>
      <c r="F2253" s="23"/>
      <c r="G2253" s="23"/>
      <c r="H2253" s="23"/>
      <c r="I2253" s="23"/>
      <c r="J2253" s="23"/>
      <c r="K2253" s="23"/>
      <c r="L2253" s="23"/>
      <c r="M2253" s="149"/>
      <c r="N2253" s="24"/>
      <c r="O2253" s="24"/>
      <c r="P2253" s="24"/>
      <c r="Q2253" s="24"/>
      <c r="R2253" s="271"/>
      <c r="S2253" s="182" t="str">
        <f t="shared" ca="1" si="122"/>
        <v/>
      </c>
      <c r="T2253" s="272">
        <f t="shared" ca="1" si="123"/>
        <v>0</v>
      </c>
      <c r="U2253" s="184"/>
      <c r="V2253" s="277"/>
    </row>
    <row r="2254" spans="1:22" x14ac:dyDescent="0.3">
      <c r="A2254" s="55">
        <f t="shared" si="124"/>
        <v>2236</v>
      </c>
      <c r="B2254" s="23"/>
      <c r="C2254" s="23"/>
      <c r="D2254" s="23"/>
      <c r="E2254" s="35"/>
      <c r="F2254" s="23"/>
      <c r="G2254" s="23"/>
      <c r="H2254" s="23"/>
      <c r="I2254" s="23"/>
      <c r="J2254" s="23"/>
      <c r="K2254" s="23"/>
      <c r="L2254" s="23"/>
      <c r="M2254" s="149"/>
      <c r="N2254" s="24"/>
      <c r="O2254" s="24"/>
      <c r="P2254" s="24"/>
      <c r="Q2254" s="24"/>
      <c r="R2254" s="271"/>
      <c r="S2254" s="182" t="str">
        <f t="shared" ca="1" si="122"/>
        <v/>
      </c>
      <c r="T2254" s="272">
        <f t="shared" ca="1" si="123"/>
        <v>0</v>
      </c>
      <c r="U2254" s="184"/>
      <c r="V2254" s="277"/>
    </row>
    <row r="2255" spans="1:22" x14ac:dyDescent="0.3">
      <c r="A2255" s="55">
        <f t="shared" si="124"/>
        <v>2237</v>
      </c>
      <c r="B2255" s="23"/>
      <c r="C2255" s="23"/>
      <c r="D2255" s="23"/>
      <c r="E2255" s="35"/>
      <c r="F2255" s="23"/>
      <c r="G2255" s="23"/>
      <c r="H2255" s="23"/>
      <c r="I2255" s="23"/>
      <c r="J2255" s="23"/>
      <c r="K2255" s="23"/>
      <c r="L2255" s="23"/>
      <c r="M2255" s="149"/>
      <c r="N2255" s="24"/>
      <c r="O2255" s="24"/>
      <c r="P2255" s="24"/>
      <c r="Q2255" s="24"/>
      <c r="R2255" s="271"/>
      <c r="S2255" s="182" t="str">
        <f t="shared" ca="1" si="122"/>
        <v/>
      </c>
      <c r="T2255" s="272">
        <f t="shared" ca="1" si="123"/>
        <v>0</v>
      </c>
      <c r="U2255" s="184"/>
      <c r="V2255" s="277"/>
    </row>
    <row r="2256" spans="1:22" x14ac:dyDescent="0.3">
      <c r="A2256" s="55">
        <f t="shared" si="124"/>
        <v>2238</v>
      </c>
      <c r="B2256" s="23"/>
      <c r="C2256" s="23"/>
      <c r="D2256" s="23"/>
      <c r="E2256" s="35"/>
      <c r="F2256" s="23"/>
      <c r="G2256" s="23"/>
      <c r="H2256" s="23"/>
      <c r="I2256" s="23"/>
      <c r="J2256" s="23"/>
      <c r="K2256" s="23"/>
      <c r="L2256" s="23"/>
      <c r="M2256" s="149"/>
      <c r="N2256" s="24"/>
      <c r="O2256" s="24"/>
      <c r="P2256" s="24"/>
      <c r="Q2256" s="24"/>
      <c r="R2256" s="271"/>
      <c r="S2256" s="182" t="str">
        <f t="shared" ca="1" si="122"/>
        <v/>
      </c>
      <c r="T2256" s="272">
        <f t="shared" ca="1" si="123"/>
        <v>0</v>
      </c>
      <c r="U2256" s="184"/>
      <c r="V2256" s="277"/>
    </row>
    <row r="2257" spans="1:22" x14ac:dyDescent="0.3">
      <c r="A2257" s="55">
        <f t="shared" si="124"/>
        <v>2239</v>
      </c>
      <c r="B2257" s="23"/>
      <c r="C2257" s="23"/>
      <c r="D2257" s="23"/>
      <c r="E2257" s="35"/>
      <c r="F2257" s="23"/>
      <c r="G2257" s="23"/>
      <c r="H2257" s="23"/>
      <c r="I2257" s="23"/>
      <c r="J2257" s="23"/>
      <c r="K2257" s="23"/>
      <c r="L2257" s="23"/>
      <c r="M2257" s="149"/>
      <c r="N2257" s="24"/>
      <c r="O2257" s="24"/>
      <c r="P2257" s="24"/>
      <c r="Q2257" s="24"/>
      <c r="R2257" s="271"/>
      <c r="S2257" s="182" t="str">
        <f t="shared" ca="1" si="122"/>
        <v/>
      </c>
      <c r="T2257" s="272">
        <f t="shared" ca="1" si="123"/>
        <v>0</v>
      </c>
      <c r="U2257" s="184"/>
      <c r="V2257" s="277"/>
    </row>
    <row r="2258" spans="1:22" x14ac:dyDescent="0.3">
      <c r="A2258" s="55">
        <f t="shared" si="124"/>
        <v>2240</v>
      </c>
      <c r="B2258" s="23"/>
      <c r="C2258" s="23"/>
      <c r="D2258" s="23"/>
      <c r="E2258" s="35"/>
      <c r="F2258" s="23"/>
      <c r="G2258" s="23"/>
      <c r="H2258" s="23"/>
      <c r="I2258" s="23"/>
      <c r="J2258" s="23"/>
      <c r="K2258" s="23"/>
      <c r="L2258" s="23"/>
      <c r="M2258" s="149"/>
      <c r="N2258" s="24"/>
      <c r="O2258" s="24"/>
      <c r="P2258" s="24"/>
      <c r="Q2258" s="24"/>
      <c r="R2258" s="271"/>
      <c r="S2258" s="182" t="str">
        <f t="shared" ca="1" si="122"/>
        <v/>
      </c>
      <c r="T2258" s="272">
        <f t="shared" ca="1" si="123"/>
        <v>0</v>
      </c>
      <c r="U2258" s="184"/>
      <c r="V2258" s="277"/>
    </row>
    <row r="2259" spans="1:22" x14ac:dyDescent="0.3">
      <c r="A2259" s="55">
        <f t="shared" si="124"/>
        <v>2241</v>
      </c>
      <c r="B2259" s="23"/>
      <c r="C2259" s="23"/>
      <c r="D2259" s="23"/>
      <c r="E2259" s="35"/>
      <c r="F2259" s="23"/>
      <c r="G2259" s="23"/>
      <c r="H2259" s="23"/>
      <c r="I2259" s="23"/>
      <c r="J2259" s="23"/>
      <c r="K2259" s="23"/>
      <c r="L2259" s="23"/>
      <c r="M2259" s="149"/>
      <c r="N2259" s="24"/>
      <c r="O2259" s="24"/>
      <c r="P2259" s="24"/>
      <c r="Q2259" s="24"/>
      <c r="R2259" s="271"/>
      <c r="S2259" s="182" t="str">
        <f t="shared" ref="S2259:S2322" ca="1" si="125">IF(AND(T2259&gt;14,T2259&lt;35,OR($G2259="African",$G2259="Coloured",$G2259="Indian")),"Yes","")</f>
        <v/>
      </c>
      <c r="T2259" s="272">
        <f t="shared" ca="1" si="123"/>
        <v>0</v>
      </c>
      <c r="U2259" s="184"/>
      <c r="V2259" s="277"/>
    </row>
    <row r="2260" spans="1:22" x14ac:dyDescent="0.3">
      <c r="A2260" s="55">
        <f t="shared" si="124"/>
        <v>2242</v>
      </c>
      <c r="B2260" s="23"/>
      <c r="C2260" s="23"/>
      <c r="D2260" s="23"/>
      <c r="E2260" s="35"/>
      <c r="F2260" s="23"/>
      <c r="G2260" s="23"/>
      <c r="H2260" s="23"/>
      <c r="I2260" s="23"/>
      <c r="J2260" s="23"/>
      <c r="K2260" s="23"/>
      <c r="L2260" s="23"/>
      <c r="M2260" s="149"/>
      <c r="N2260" s="24"/>
      <c r="O2260" s="24"/>
      <c r="P2260" s="24"/>
      <c r="Q2260" s="24"/>
      <c r="R2260" s="271"/>
      <c r="S2260" s="182" t="str">
        <f t="shared" ca="1" si="125"/>
        <v/>
      </c>
      <c r="T2260" s="272">
        <f t="shared" ref="T2260:T2323" ca="1" si="126">IFERROR(((NOW()-DATE(U2260&amp;LEFT($E2260,2),MID($E2260,3,2),MID($E2260,5,2)))/365),0)</f>
        <v>0</v>
      </c>
      <c r="U2260" s="184"/>
      <c r="V2260" s="277"/>
    </row>
    <row r="2261" spans="1:22" x14ac:dyDescent="0.3">
      <c r="A2261" s="55">
        <f t="shared" ref="A2261:A2324" si="127">A2260+1</f>
        <v>2243</v>
      </c>
      <c r="B2261" s="23"/>
      <c r="C2261" s="23"/>
      <c r="D2261" s="23"/>
      <c r="E2261" s="35"/>
      <c r="F2261" s="23"/>
      <c r="G2261" s="23"/>
      <c r="H2261" s="23"/>
      <c r="I2261" s="23"/>
      <c r="J2261" s="23"/>
      <c r="K2261" s="23"/>
      <c r="L2261" s="23"/>
      <c r="M2261" s="149"/>
      <c r="N2261" s="24"/>
      <c r="O2261" s="24"/>
      <c r="P2261" s="24"/>
      <c r="Q2261" s="24"/>
      <c r="R2261" s="271"/>
      <c r="S2261" s="182" t="str">
        <f t="shared" ca="1" si="125"/>
        <v/>
      </c>
      <c r="T2261" s="272">
        <f t="shared" ca="1" si="126"/>
        <v>0</v>
      </c>
      <c r="U2261" s="184"/>
      <c r="V2261" s="277"/>
    </row>
    <row r="2262" spans="1:22" x14ac:dyDescent="0.3">
      <c r="A2262" s="55">
        <f t="shared" si="127"/>
        <v>2244</v>
      </c>
      <c r="B2262" s="23"/>
      <c r="C2262" s="23"/>
      <c r="D2262" s="23"/>
      <c r="E2262" s="35"/>
      <c r="F2262" s="23"/>
      <c r="G2262" s="23"/>
      <c r="H2262" s="23"/>
      <c r="I2262" s="23"/>
      <c r="J2262" s="23"/>
      <c r="K2262" s="23"/>
      <c r="L2262" s="23"/>
      <c r="M2262" s="149"/>
      <c r="N2262" s="24"/>
      <c r="O2262" s="24"/>
      <c r="P2262" s="24"/>
      <c r="Q2262" s="24"/>
      <c r="R2262" s="271"/>
      <c r="S2262" s="182" t="str">
        <f t="shared" ca="1" si="125"/>
        <v/>
      </c>
      <c r="T2262" s="272">
        <f t="shared" ca="1" si="126"/>
        <v>0</v>
      </c>
      <c r="U2262" s="184"/>
      <c r="V2262" s="277"/>
    </row>
    <row r="2263" spans="1:22" x14ac:dyDescent="0.3">
      <c r="A2263" s="55">
        <f t="shared" si="127"/>
        <v>2245</v>
      </c>
      <c r="B2263" s="23"/>
      <c r="C2263" s="23"/>
      <c r="D2263" s="23"/>
      <c r="E2263" s="35"/>
      <c r="F2263" s="23"/>
      <c r="G2263" s="23"/>
      <c r="H2263" s="23"/>
      <c r="I2263" s="23"/>
      <c r="J2263" s="23"/>
      <c r="K2263" s="23"/>
      <c r="L2263" s="23"/>
      <c r="M2263" s="149"/>
      <c r="N2263" s="24"/>
      <c r="O2263" s="24"/>
      <c r="P2263" s="24"/>
      <c r="Q2263" s="24"/>
      <c r="R2263" s="271"/>
      <c r="S2263" s="182" t="str">
        <f t="shared" ca="1" si="125"/>
        <v/>
      </c>
      <c r="T2263" s="272">
        <f t="shared" ca="1" si="126"/>
        <v>0</v>
      </c>
      <c r="U2263" s="184"/>
      <c r="V2263" s="277"/>
    </row>
    <row r="2264" spans="1:22" x14ac:dyDescent="0.3">
      <c r="A2264" s="55">
        <f t="shared" si="127"/>
        <v>2246</v>
      </c>
      <c r="B2264" s="23"/>
      <c r="C2264" s="23"/>
      <c r="D2264" s="23"/>
      <c r="E2264" s="35"/>
      <c r="F2264" s="23"/>
      <c r="G2264" s="23"/>
      <c r="H2264" s="23"/>
      <c r="I2264" s="23"/>
      <c r="J2264" s="23"/>
      <c r="K2264" s="23"/>
      <c r="L2264" s="23"/>
      <c r="M2264" s="149"/>
      <c r="N2264" s="24"/>
      <c r="O2264" s="24"/>
      <c r="P2264" s="24"/>
      <c r="Q2264" s="24"/>
      <c r="R2264" s="271"/>
      <c r="S2264" s="182" t="str">
        <f t="shared" ca="1" si="125"/>
        <v/>
      </c>
      <c r="T2264" s="272">
        <f t="shared" ca="1" si="126"/>
        <v>0</v>
      </c>
      <c r="U2264" s="184"/>
      <c r="V2264" s="277"/>
    </row>
    <row r="2265" spans="1:22" x14ac:dyDescent="0.3">
      <c r="A2265" s="55">
        <f t="shared" si="127"/>
        <v>2247</v>
      </c>
      <c r="B2265" s="23"/>
      <c r="C2265" s="23"/>
      <c r="D2265" s="23"/>
      <c r="E2265" s="35"/>
      <c r="F2265" s="23"/>
      <c r="G2265" s="23"/>
      <c r="H2265" s="23"/>
      <c r="I2265" s="23"/>
      <c r="J2265" s="23"/>
      <c r="K2265" s="23"/>
      <c r="L2265" s="23"/>
      <c r="M2265" s="149"/>
      <c r="N2265" s="24"/>
      <c r="O2265" s="24"/>
      <c r="P2265" s="24"/>
      <c r="Q2265" s="24"/>
      <c r="R2265" s="271"/>
      <c r="S2265" s="182" t="str">
        <f t="shared" ca="1" si="125"/>
        <v/>
      </c>
      <c r="T2265" s="272">
        <f t="shared" ca="1" si="126"/>
        <v>0</v>
      </c>
      <c r="U2265" s="184"/>
      <c r="V2265" s="277"/>
    </row>
    <row r="2266" spans="1:22" x14ac:dyDescent="0.3">
      <c r="A2266" s="55">
        <f t="shared" si="127"/>
        <v>2248</v>
      </c>
      <c r="B2266" s="23"/>
      <c r="C2266" s="23"/>
      <c r="D2266" s="23"/>
      <c r="E2266" s="35"/>
      <c r="F2266" s="23"/>
      <c r="G2266" s="23"/>
      <c r="H2266" s="23"/>
      <c r="I2266" s="23"/>
      <c r="J2266" s="23"/>
      <c r="K2266" s="23"/>
      <c r="L2266" s="23"/>
      <c r="M2266" s="149"/>
      <c r="N2266" s="24"/>
      <c r="O2266" s="24"/>
      <c r="P2266" s="24"/>
      <c r="Q2266" s="24"/>
      <c r="R2266" s="271"/>
      <c r="S2266" s="182" t="str">
        <f t="shared" ca="1" si="125"/>
        <v/>
      </c>
      <c r="T2266" s="272">
        <f t="shared" ca="1" si="126"/>
        <v>0</v>
      </c>
      <c r="U2266" s="184"/>
      <c r="V2266" s="277"/>
    </row>
    <row r="2267" spans="1:22" x14ac:dyDescent="0.3">
      <c r="A2267" s="55">
        <f t="shared" si="127"/>
        <v>2249</v>
      </c>
      <c r="B2267" s="23"/>
      <c r="C2267" s="23"/>
      <c r="D2267" s="23"/>
      <c r="E2267" s="35"/>
      <c r="F2267" s="23"/>
      <c r="G2267" s="23"/>
      <c r="H2267" s="23"/>
      <c r="I2267" s="23"/>
      <c r="J2267" s="23"/>
      <c r="K2267" s="23"/>
      <c r="L2267" s="23"/>
      <c r="M2267" s="149"/>
      <c r="N2267" s="24"/>
      <c r="O2267" s="24"/>
      <c r="P2267" s="24"/>
      <c r="Q2267" s="24"/>
      <c r="R2267" s="271"/>
      <c r="S2267" s="182" t="str">
        <f t="shared" ca="1" si="125"/>
        <v/>
      </c>
      <c r="T2267" s="272">
        <f t="shared" ca="1" si="126"/>
        <v>0</v>
      </c>
      <c r="U2267" s="184"/>
      <c r="V2267" s="277"/>
    </row>
    <row r="2268" spans="1:22" x14ac:dyDescent="0.3">
      <c r="A2268" s="55">
        <f t="shared" si="127"/>
        <v>2250</v>
      </c>
      <c r="B2268" s="23"/>
      <c r="C2268" s="23"/>
      <c r="D2268" s="23"/>
      <c r="E2268" s="35"/>
      <c r="F2268" s="23"/>
      <c r="G2268" s="23"/>
      <c r="H2268" s="23"/>
      <c r="I2268" s="23"/>
      <c r="J2268" s="23"/>
      <c r="K2268" s="23"/>
      <c r="L2268" s="23"/>
      <c r="M2268" s="149"/>
      <c r="N2268" s="24"/>
      <c r="O2268" s="24"/>
      <c r="P2268" s="24"/>
      <c r="Q2268" s="24"/>
      <c r="R2268" s="271"/>
      <c r="S2268" s="182" t="str">
        <f t="shared" ca="1" si="125"/>
        <v/>
      </c>
      <c r="T2268" s="272">
        <f t="shared" ca="1" si="126"/>
        <v>0</v>
      </c>
      <c r="U2268" s="184"/>
      <c r="V2268" s="277"/>
    </row>
    <row r="2269" spans="1:22" x14ac:dyDescent="0.3">
      <c r="A2269" s="55">
        <f t="shared" si="127"/>
        <v>2251</v>
      </c>
      <c r="B2269" s="23"/>
      <c r="C2269" s="23"/>
      <c r="D2269" s="23"/>
      <c r="E2269" s="35"/>
      <c r="F2269" s="23"/>
      <c r="G2269" s="23"/>
      <c r="H2269" s="23"/>
      <c r="I2269" s="23"/>
      <c r="J2269" s="23"/>
      <c r="K2269" s="23"/>
      <c r="L2269" s="23"/>
      <c r="M2269" s="149"/>
      <c r="N2269" s="24"/>
      <c r="O2269" s="24"/>
      <c r="P2269" s="24"/>
      <c r="Q2269" s="24"/>
      <c r="R2269" s="271"/>
      <c r="S2269" s="182" t="str">
        <f t="shared" ca="1" si="125"/>
        <v/>
      </c>
      <c r="T2269" s="272">
        <f t="shared" ca="1" si="126"/>
        <v>0</v>
      </c>
      <c r="U2269" s="184"/>
      <c r="V2269" s="277"/>
    </row>
    <row r="2270" spans="1:22" x14ac:dyDescent="0.3">
      <c r="A2270" s="55">
        <f t="shared" si="127"/>
        <v>2252</v>
      </c>
      <c r="B2270" s="23"/>
      <c r="C2270" s="23"/>
      <c r="D2270" s="23"/>
      <c r="E2270" s="35"/>
      <c r="F2270" s="23"/>
      <c r="G2270" s="23"/>
      <c r="H2270" s="23"/>
      <c r="I2270" s="23"/>
      <c r="J2270" s="23"/>
      <c r="K2270" s="23"/>
      <c r="L2270" s="23"/>
      <c r="M2270" s="149"/>
      <c r="N2270" s="24"/>
      <c r="O2270" s="24"/>
      <c r="P2270" s="24"/>
      <c r="Q2270" s="24"/>
      <c r="R2270" s="271"/>
      <c r="S2270" s="182" t="str">
        <f t="shared" ca="1" si="125"/>
        <v/>
      </c>
      <c r="T2270" s="272">
        <f t="shared" ca="1" si="126"/>
        <v>0</v>
      </c>
      <c r="U2270" s="184"/>
      <c r="V2270" s="277"/>
    </row>
    <row r="2271" spans="1:22" x14ac:dyDescent="0.3">
      <c r="A2271" s="55">
        <f t="shared" si="127"/>
        <v>2253</v>
      </c>
      <c r="B2271" s="23"/>
      <c r="C2271" s="23"/>
      <c r="D2271" s="23"/>
      <c r="E2271" s="35"/>
      <c r="F2271" s="23"/>
      <c r="G2271" s="23"/>
      <c r="H2271" s="23"/>
      <c r="I2271" s="23"/>
      <c r="J2271" s="23"/>
      <c r="K2271" s="23"/>
      <c r="L2271" s="23"/>
      <c r="M2271" s="149"/>
      <c r="N2271" s="24"/>
      <c r="O2271" s="24"/>
      <c r="P2271" s="24"/>
      <c r="Q2271" s="24"/>
      <c r="R2271" s="271"/>
      <c r="S2271" s="182" t="str">
        <f t="shared" ca="1" si="125"/>
        <v/>
      </c>
      <c r="T2271" s="272">
        <f t="shared" ca="1" si="126"/>
        <v>0</v>
      </c>
      <c r="U2271" s="184"/>
      <c r="V2271" s="277"/>
    </row>
    <row r="2272" spans="1:22" x14ac:dyDescent="0.3">
      <c r="A2272" s="55">
        <f t="shared" si="127"/>
        <v>2254</v>
      </c>
      <c r="B2272" s="23"/>
      <c r="C2272" s="23"/>
      <c r="D2272" s="23"/>
      <c r="E2272" s="35"/>
      <c r="F2272" s="23"/>
      <c r="G2272" s="23"/>
      <c r="H2272" s="23"/>
      <c r="I2272" s="23"/>
      <c r="J2272" s="23"/>
      <c r="K2272" s="23"/>
      <c r="L2272" s="23"/>
      <c r="M2272" s="149"/>
      <c r="N2272" s="24"/>
      <c r="O2272" s="24"/>
      <c r="P2272" s="24"/>
      <c r="Q2272" s="24"/>
      <c r="R2272" s="271"/>
      <c r="S2272" s="182" t="str">
        <f t="shared" ca="1" si="125"/>
        <v/>
      </c>
      <c r="T2272" s="272">
        <f t="shared" ca="1" si="126"/>
        <v>0</v>
      </c>
      <c r="U2272" s="184"/>
      <c r="V2272" s="277"/>
    </row>
    <row r="2273" spans="1:22" x14ac:dyDescent="0.3">
      <c r="A2273" s="55">
        <f t="shared" si="127"/>
        <v>2255</v>
      </c>
      <c r="B2273" s="23"/>
      <c r="C2273" s="23"/>
      <c r="D2273" s="23"/>
      <c r="E2273" s="35"/>
      <c r="F2273" s="23"/>
      <c r="G2273" s="23"/>
      <c r="H2273" s="23"/>
      <c r="I2273" s="23"/>
      <c r="J2273" s="23"/>
      <c r="K2273" s="23"/>
      <c r="L2273" s="23"/>
      <c r="M2273" s="149"/>
      <c r="N2273" s="24"/>
      <c r="O2273" s="24"/>
      <c r="P2273" s="24"/>
      <c r="Q2273" s="24"/>
      <c r="R2273" s="271"/>
      <c r="S2273" s="182" t="str">
        <f t="shared" ca="1" si="125"/>
        <v/>
      </c>
      <c r="T2273" s="272">
        <f t="shared" ca="1" si="126"/>
        <v>0</v>
      </c>
      <c r="U2273" s="184"/>
      <c r="V2273" s="277"/>
    </row>
    <row r="2274" spans="1:22" x14ac:dyDescent="0.3">
      <c r="A2274" s="55">
        <f t="shared" si="127"/>
        <v>2256</v>
      </c>
      <c r="B2274" s="23"/>
      <c r="C2274" s="23"/>
      <c r="D2274" s="23"/>
      <c r="E2274" s="35"/>
      <c r="F2274" s="23"/>
      <c r="G2274" s="23"/>
      <c r="H2274" s="23"/>
      <c r="I2274" s="23"/>
      <c r="J2274" s="23"/>
      <c r="K2274" s="23"/>
      <c r="L2274" s="23"/>
      <c r="M2274" s="149"/>
      <c r="N2274" s="24"/>
      <c r="O2274" s="24"/>
      <c r="P2274" s="24"/>
      <c r="Q2274" s="24"/>
      <c r="R2274" s="271"/>
      <c r="S2274" s="182" t="str">
        <f t="shared" ca="1" si="125"/>
        <v/>
      </c>
      <c r="T2274" s="272">
        <f t="shared" ca="1" si="126"/>
        <v>0</v>
      </c>
      <c r="U2274" s="184"/>
      <c r="V2274" s="277"/>
    </row>
    <row r="2275" spans="1:22" x14ac:dyDescent="0.3">
      <c r="A2275" s="55">
        <f t="shared" si="127"/>
        <v>2257</v>
      </c>
      <c r="B2275" s="23"/>
      <c r="C2275" s="23"/>
      <c r="D2275" s="23"/>
      <c r="E2275" s="35"/>
      <c r="F2275" s="23"/>
      <c r="G2275" s="23"/>
      <c r="H2275" s="23"/>
      <c r="I2275" s="23"/>
      <c r="J2275" s="23"/>
      <c r="K2275" s="23"/>
      <c r="L2275" s="23"/>
      <c r="M2275" s="149"/>
      <c r="N2275" s="24"/>
      <c r="O2275" s="24"/>
      <c r="P2275" s="24"/>
      <c r="Q2275" s="24"/>
      <c r="R2275" s="271"/>
      <c r="S2275" s="182" t="str">
        <f t="shared" ca="1" si="125"/>
        <v/>
      </c>
      <c r="T2275" s="272">
        <f t="shared" ca="1" si="126"/>
        <v>0</v>
      </c>
      <c r="U2275" s="184"/>
      <c r="V2275" s="277"/>
    </row>
    <row r="2276" spans="1:22" x14ac:dyDescent="0.3">
      <c r="A2276" s="55">
        <f t="shared" si="127"/>
        <v>2258</v>
      </c>
      <c r="B2276" s="23"/>
      <c r="C2276" s="23"/>
      <c r="D2276" s="23"/>
      <c r="E2276" s="35"/>
      <c r="F2276" s="23"/>
      <c r="G2276" s="23"/>
      <c r="H2276" s="23"/>
      <c r="I2276" s="23"/>
      <c r="J2276" s="23"/>
      <c r="K2276" s="23"/>
      <c r="L2276" s="23"/>
      <c r="M2276" s="149"/>
      <c r="N2276" s="24"/>
      <c r="O2276" s="24"/>
      <c r="P2276" s="24"/>
      <c r="Q2276" s="24"/>
      <c r="R2276" s="271"/>
      <c r="S2276" s="182" t="str">
        <f t="shared" ca="1" si="125"/>
        <v/>
      </c>
      <c r="T2276" s="272">
        <f t="shared" ca="1" si="126"/>
        <v>0</v>
      </c>
      <c r="U2276" s="184"/>
      <c r="V2276" s="277"/>
    </row>
    <row r="2277" spans="1:22" x14ac:dyDescent="0.3">
      <c r="A2277" s="55">
        <f t="shared" si="127"/>
        <v>2259</v>
      </c>
      <c r="B2277" s="23"/>
      <c r="C2277" s="23"/>
      <c r="D2277" s="23"/>
      <c r="E2277" s="35"/>
      <c r="F2277" s="23"/>
      <c r="G2277" s="23"/>
      <c r="H2277" s="23"/>
      <c r="I2277" s="23"/>
      <c r="J2277" s="23"/>
      <c r="K2277" s="23"/>
      <c r="L2277" s="23"/>
      <c r="M2277" s="149"/>
      <c r="N2277" s="24"/>
      <c r="O2277" s="24"/>
      <c r="P2277" s="24"/>
      <c r="Q2277" s="24"/>
      <c r="R2277" s="271"/>
      <c r="S2277" s="182" t="str">
        <f t="shared" ca="1" si="125"/>
        <v/>
      </c>
      <c r="T2277" s="272">
        <f t="shared" ca="1" si="126"/>
        <v>0</v>
      </c>
      <c r="U2277" s="184"/>
      <c r="V2277" s="277"/>
    </row>
    <row r="2278" spans="1:22" x14ac:dyDescent="0.3">
      <c r="A2278" s="55">
        <f t="shared" si="127"/>
        <v>2260</v>
      </c>
      <c r="B2278" s="23"/>
      <c r="C2278" s="23"/>
      <c r="D2278" s="23"/>
      <c r="E2278" s="35"/>
      <c r="F2278" s="23"/>
      <c r="G2278" s="23"/>
      <c r="H2278" s="23"/>
      <c r="I2278" s="23"/>
      <c r="J2278" s="23"/>
      <c r="K2278" s="23"/>
      <c r="L2278" s="23"/>
      <c r="M2278" s="149"/>
      <c r="N2278" s="24"/>
      <c r="O2278" s="24"/>
      <c r="P2278" s="24"/>
      <c r="Q2278" s="24"/>
      <c r="R2278" s="271"/>
      <c r="S2278" s="182" t="str">
        <f t="shared" ca="1" si="125"/>
        <v/>
      </c>
      <c r="T2278" s="272">
        <f t="shared" ca="1" si="126"/>
        <v>0</v>
      </c>
      <c r="U2278" s="184"/>
      <c r="V2278" s="277"/>
    </row>
    <row r="2279" spans="1:22" x14ac:dyDescent="0.3">
      <c r="A2279" s="55">
        <f t="shared" si="127"/>
        <v>2261</v>
      </c>
      <c r="B2279" s="23"/>
      <c r="C2279" s="23"/>
      <c r="D2279" s="23"/>
      <c r="E2279" s="35"/>
      <c r="F2279" s="23"/>
      <c r="G2279" s="23"/>
      <c r="H2279" s="23"/>
      <c r="I2279" s="23"/>
      <c r="J2279" s="23"/>
      <c r="K2279" s="23"/>
      <c r="L2279" s="23"/>
      <c r="M2279" s="149"/>
      <c r="N2279" s="24"/>
      <c r="O2279" s="24"/>
      <c r="P2279" s="24"/>
      <c r="Q2279" s="24"/>
      <c r="R2279" s="271"/>
      <c r="S2279" s="182" t="str">
        <f t="shared" ca="1" si="125"/>
        <v/>
      </c>
      <c r="T2279" s="272">
        <f t="shared" ca="1" si="126"/>
        <v>0</v>
      </c>
      <c r="U2279" s="184"/>
      <c r="V2279" s="277"/>
    </row>
    <row r="2280" spans="1:22" x14ac:dyDescent="0.3">
      <c r="A2280" s="55">
        <f t="shared" si="127"/>
        <v>2262</v>
      </c>
      <c r="B2280" s="23"/>
      <c r="C2280" s="23"/>
      <c r="D2280" s="23"/>
      <c r="E2280" s="35"/>
      <c r="F2280" s="23"/>
      <c r="G2280" s="23"/>
      <c r="H2280" s="23"/>
      <c r="I2280" s="23"/>
      <c r="J2280" s="23"/>
      <c r="K2280" s="23"/>
      <c r="L2280" s="23"/>
      <c r="M2280" s="149"/>
      <c r="N2280" s="24"/>
      <c r="O2280" s="24"/>
      <c r="P2280" s="24"/>
      <c r="Q2280" s="24"/>
      <c r="R2280" s="271"/>
      <c r="S2280" s="182" t="str">
        <f t="shared" ca="1" si="125"/>
        <v/>
      </c>
      <c r="T2280" s="272">
        <f t="shared" ca="1" si="126"/>
        <v>0</v>
      </c>
      <c r="U2280" s="184"/>
      <c r="V2280" s="277"/>
    </row>
    <row r="2281" spans="1:22" x14ac:dyDescent="0.3">
      <c r="A2281" s="55">
        <f t="shared" si="127"/>
        <v>2263</v>
      </c>
      <c r="B2281" s="23"/>
      <c r="C2281" s="23"/>
      <c r="D2281" s="23"/>
      <c r="E2281" s="35"/>
      <c r="F2281" s="23"/>
      <c r="G2281" s="23"/>
      <c r="H2281" s="23"/>
      <c r="I2281" s="23"/>
      <c r="J2281" s="23"/>
      <c r="K2281" s="23"/>
      <c r="L2281" s="23"/>
      <c r="M2281" s="149"/>
      <c r="N2281" s="24"/>
      <c r="O2281" s="24"/>
      <c r="P2281" s="24"/>
      <c r="Q2281" s="24"/>
      <c r="R2281" s="271"/>
      <c r="S2281" s="182" t="str">
        <f t="shared" ca="1" si="125"/>
        <v/>
      </c>
      <c r="T2281" s="272">
        <f t="shared" ca="1" si="126"/>
        <v>0</v>
      </c>
      <c r="U2281" s="184"/>
      <c r="V2281" s="277"/>
    </row>
    <row r="2282" spans="1:22" x14ac:dyDescent="0.3">
      <c r="A2282" s="55">
        <f t="shared" si="127"/>
        <v>2264</v>
      </c>
      <c r="B2282" s="23"/>
      <c r="C2282" s="23"/>
      <c r="D2282" s="23"/>
      <c r="E2282" s="35"/>
      <c r="F2282" s="23"/>
      <c r="G2282" s="23"/>
      <c r="H2282" s="23"/>
      <c r="I2282" s="23"/>
      <c r="J2282" s="23"/>
      <c r="K2282" s="23"/>
      <c r="L2282" s="23"/>
      <c r="M2282" s="149"/>
      <c r="N2282" s="24"/>
      <c r="O2282" s="24"/>
      <c r="P2282" s="24"/>
      <c r="Q2282" s="24"/>
      <c r="R2282" s="271"/>
      <c r="S2282" s="182" t="str">
        <f t="shared" ca="1" si="125"/>
        <v/>
      </c>
      <c r="T2282" s="272">
        <f t="shared" ca="1" si="126"/>
        <v>0</v>
      </c>
      <c r="U2282" s="184"/>
      <c r="V2282" s="277"/>
    </row>
    <row r="2283" spans="1:22" x14ac:dyDescent="0.3">
      <c r="A2283" s="55">
        <f t="shared" si="127"/>
        <v>2265</v>
      </c>
      <c r="B2283" s="23"/>
      <c r="C2283" s="23"/>
      <c r="D2283" s="23"/>
      <c r="E2283" s="35"/>
      <c r="F2283" s="23"/>
      <c r="G2283" s="23"/>
      <c r="H2283" s="23"/>
      <c r="I2283" s="23"/>
      <c r="J2283" s="23"/>
      <c r="K2283" s="23"/>
      <c r="L2283" s="23"/>
      <c r="M2283" s="149"/>
      <c r="N2283" s="24"/>
      <c r="O2283" s="24"/>
      <c r="P2283" s="24"/>
      <c r="Q2283" s="24"/>
      <c r="R2283" s="271"/>
      <c r="S2283" s="182" t="str">
        <f t="shared" ca="1" si="125"/>
        <v/>
      </c>
      <c r="T2283" s="272">
        <f t="shared" ca="1" si="126"/>
        <v>0</v>
      </c>
      <c r="U2283" s="184"/>
      <c r="V2283" s="277"/>
    </row>
    <row r="2284" spans="1:22" x14ac:dyDescent="0.3">
      <c r="A2284" s="55">
        <f t="shared" si="127"/>
        <v>2266</v>
      </c>
      <c r="B2284" s="23"/>
      <c r="C2284" s="23"/>
      <c r="D2284" s="23"/>
      <c r="E2284" s="35"/>
      <c r="F2284" s="23"/>
      <c r="G2284" s="23"/>
      <c r="H2284" s="23"/>
      <c r="I2284" s="23"/>
      <c r="J2284" s="23"/>
      <c r="K2284" s="23"/>
      <c r="L2284" s="23"/>
      <c r="M2284" s="149"/>
      <c r="N2284" s="24"/>
      <c r="O2284" s="24"/>
      <c r="P2284" s="24"/>
      <c r="Q2284" s="24"/>
      <c r="R2284" s="271"/>
      <c r="S2284" s="182" t="str">
        <f t="shared" ca="1" si="125"/>
        <v/>
      </c>
      <c r="T2284" s="272">
        <f t="shared" ca="1" si="126"/>
        <v>0</v>
      </c>
      <c r="U2284" s="184"/>
      <c r="V2284" s="277"/>
    </row>
    <row r="2285" spans="1:22" x14ac:dyDescent="0.3">
      <c r="A2285" s="55">
        <f t="shared" si="127"/>
        <v>2267</v>
      </c>
      <c r="B2285" s="23"/>
      <c r="C2285" s="23"/>
      <c r="D2285" s="23"/>
      <c r="E2285" s="35"/>
      <c r="F2285" s="23"/>
      <c r="G2285" s="23"/>
      <c r="H2285" s="23"/>
      <c r="I2285" s="23"/>
      <c r="J2285" s="23"/>
      <c r="K2285" s="23"/>
      <c r="L2285" s="23"/>
      <c r="M2285" s="149"/>
      <c r="N2285" s="24"/>
      <c r="O2285" s="24"/>
      <c r="P2285" s="24"/>
      <c r="Q2285" s="24"/>
      <c r="R2285" s="271"/>
      <c r="S2285" s="182" t="str">
        <f t="shared" ca="1" si="125"/>
        <v/>
      </c>
      <c r="T2285" s="272">
        <f t="shared" ca="1" si="126"/>
        <v>0</v>
      </c>
      <c r="U2285" s="184"/>
      <c r="V2285" s="277"/>
    </row>
    <row r="2286" spans="1:22" x14ac:dyDescent="0.3">
      <c r="A2286" s="55">
        <f t="shared" si="127"/>
        <v>2268</v>
      </c>
      <c r="B2286" s="23"/>
      <c r="C2286" s="23"/>
      <c r="D2286" s="23"/>
      <c r="E2286" s="35"/>
      <c r="F2286" s="23"/>
      <c r="G2286" s="23"/>
      <c r="H2286" s="23"/>
      <c r="I2286" s="23"/>
      <c r="J2286" s="23"/>
      <c r="K2286" s="23"/>
      <c r="L2286" s="23"/>
      <c r="M2286" s="149"/>
      <c r="N2286" s="24"/>
      <c r="O2286" s="24"/>
      <c r="P2286" s="24"/>
      <c r="Q2286" s="24"/>
      <c r="R2286" s="271"/>
      <c r="S2286" s="182" t="str">
        <f t="shared" ca="1" si="125"/>
        <v/>
      </c>
      <c r="T2286" s="272">
        <f t="shared" ca="1" si="126"/>
        <v>0</v>
      </c>
      <c r="U2286" s="184"/>
      <c r="V2286" s="277"/>
    </row>
    <row r="2287" spans="1:22" x14ac:dyDescent="0.3">
      <c r="A2287" s="55">
        <f t="shared" si="127"/>
        <v>2269</v>
      </c>
      <c r="B2287" s="23"/>
      <c r="C2287" s="23"/>
      <c r="D2287" s="23"/>
      <c r="E2287" s="35"/>
      <c r="F2287" s="23"/>
      <c r="G2287" s="23"/>
      <c r="H2287" s="23"/>
      <c r="I2287" s="23"/>
      <c r="J2287" s="23"/>
      <c r="K2287" s="23"/>
      <c r="L2287" s="23"/>
      <c r="M2287" s="149"/>
      <c r="N2287" s="24"/>
      <c r="O2287" s="24"/>
      <c r="P2287" s="24"/>
      <c r="Q2287" s="24"/>
      <c r="R2287" s="271"/>
      <c r="S2287" s="182" t="str">
        <f t="shared" ca="1" si="125"/>
        <v/>
      </c>
      <c r="T2287" s="272">
        <f t="shared" ca="1" si="126"/>
        <v>0</v>
      </c>
      <c r="U2287" s="184"/>
      <c r="V2287" s="277"/>
    </row>
    <row r="2288" spans="1:22" x14ac:dyDescent="0.3">
      <c r="A2288" s="55">
        <f t="shared" si="127"/>
        <v>2270</v>
      </c>
      <c r="B2288" s="23"/>
      <c r="C2288" s="23"/>
      <c r="D2288" s="23"/>
      <c r="E2288" s="35"/>
      <c r="F2288" s="23"/>
      <c r="G2288" s="23"/>
      <c r="H2288" s="23"/>
      <c r="I2288" s="23"/>
      <c r="J2288" s="23"/>
      <c r="K2288" s="23"/>
      <c r="L2288" s="23"/>
      <c r="M2288" s="149"/>
      <c r="N2288" s="24"/>
      <c r="O2288" s="24"/>
      <c r="P2288" s="24"/>
      <c r="Q2288" s="24"/>
      <c r="R2288" s="271"/>
      <c r="S2288" s="182" t="str">
        <f t="shared" ca="1" si="125"/>
        <v/>
      </c>
      <c r="T2288" s="272">
        <f t="shared" ca="1" si="126"/>
        <v>0</v>
      </c>
      <c r="U2288" s="184"/>
      <c r="V2288" s="277"/>
    </row>
    <row r="2289" spans="1:22" x14ac:dyDescent="0.3">
      <c r="A2289" s="55">
        <f t="shared" si="127"/>
        <v>2271</v>
      </c>
      <c r="B2289" s="23"/>
      <c r="C2289" s="23"/>
      <c r="D2289" s="23"/>
      <c r="E2289" s="35"/>
      <c r="F2289" s="23"/>
      <c r="G2289" s="23"/>
      <c r="H2289" s="23"/>
      <c r="I2289" s="23"/>
      <c r="J2289" s="23"/>
      <c r="K2289" s="23"/>
      <c r="L2289" s="23"/>
      <c r="M2289" s="149"/>
      <c r="N2289" s="24"/>
      <c r="O2289" s="24"/>
      <c r="P2289" s="24"/>
      <c r="Q2289" s="24"/>
      <c r="R2289" s="271"/>
      <c r="S2289" s="182" t="str">
        <f t="shared" ca="1" si="125"/>
        <v/>
      </c>
      <c r="T2289" s="272">
        <f t="shared" ca="1" si="126"/>
        <v>0</v>
      </c>
      <c r="U2289" s="184"/>
      <c r="V2289" s="277"/>
    </row>
    <row r="2290" spans="1:22" x14ac:dyDescent="0.3">
      <c r="A2290" s="55">
        <f t="shared" si="127"/>
        <v>2272</v>
      </c>
      <c r="B2290" s="23"/>
      <c r="C2290" s="23"/>
      <c r="D2290" s="23"/>
      <c r="E2290" s="35"/>
      <c r="F2290" s="23"/>
      <c r="G2290" s="23"/>
      <c r="H2290" s="23"/>
      <c r="I2290" s="23"/>
      <c r="J2290" s="23"/>
      <c r="K2290" s="23"/>
      <c r="L2290" s="23"/>
      <c r="M2290" s="149"/>
      <c r="N2290" s="24"/>
      <c r="O2290" s="24"/>
      <c r="P2290" s="24"/>
      <c r="Q2290" s="24"/>
      <c r="R2290" s="271"/>
      <c r="S2290" s="182" t="str">
        <f t="shared" ca="1" si="125"/>
        <v/>
      </c>
      <c r="T2290" s="272">
        <f t="shared" ca="1" si="126"/>
        <v>0</v>
      </c>
      <c r="U2290" s="184"/>
      <c r="V2290" s="277"/>
    </row>
    <row r="2291" spans="1:22" x14ac:dyDescent="0.3">
      <c r="A2291" s="55">
        <f t="shared" si="127"/>
        <v>2273</v>
      </c>
      <c r="B2291" s="23"/>
      <c r="C2291" s="23"/>
      <c r="D2291" s="23"/>
      <c r="E2291" s="35"/>
      <c r="F2291" s="23"/>
      <c r="G2291" s="23"/>
      <c r="H2291" s="23"/>
      <c r="I2291" s="23"/>
      <c r="J2291" s="23"/>
      <c r="K2291" s="23"/>
      <c r="L2291" s="23"/>
      <c r="M2291" s="149"/>
      <c r="N2291" s="24"/>
      <c r="O2291" s="24"/>
      <c r="P2291" s="24"/>
      <c r="Q2291" s="24"/>
      <c r="R2291" s="271"/>
      <c r="S2291" s="182" t="str">
        <f t="shared" ca="1" si="125"/>
        <v/>
      </c>
      <c r="T2291" s="272">
        <f t="shared" ca="1" si="126"/>
        <v>0</v>
      </c>
      <c r="U2291" s="184"/>
      <c r="V2291" s="277"/>
    </row>
    <row r="2292" spans="1:22" x14ac:dyDescent="0.3">
      <c r="A2292" s="55">
        <f t="shared" si="127"/>
        <v>2274</v>
      </c>
      <c r="B2292" s="23"/>
      <c r="C2292" s="23"/>
      <c r="D2292" s="23"/>
      <c r="E2292" s="35"/>
      <c r="F2292" s="23"/>
      <c r="G2292" s="23"/>
      <c r="H2292" s="23"/>
      <c r="I2292" s="23"/>
      <c r="J2292" s="23"/>
      <c r="K2292" s="23"/>
      <c r="L2292" s="23"/>
      <c r="M2292" s="149"/>
      <c r="N2292" s="24"/>
      <c r="O2292" s="24"/>
      <c r="P2292" s="24"/>
      <c r="Q2292" s="24"/>
      <c r="R2292" s="271"/>
      <c r="S2292" s="182" t="str">
        <f t="shared" ca="1" si="125"/>
        <v/>
      </c>
      <c r="T2292" s="272">
        <f t="shared" ca="1" si="126"/>
        <v>0</v>
      </c>
      <c r="U2292" s="184"/>
      <c r="V2292" s="277"/>
    </row>
    <row r="2293" spans="1:22" x14ac:dyDescent="0.3">
      <c r="A2293" s="55">
        <f t="shared" si="127"/>
        <v>2275</v>
      </c>
      <c r="B2293" s="23"/>
      <c r="C2293" s="23"/>
      <c r="D2293" s="23"/>
      <c r="E2293" s="35"/>
      <c r="F2293" s="23"/>
      <c r="G2293" s="23"/>
      <c r="H2293" s="23"/>
      <c r="I2293" s="23"/>
      <c r="J2293" s="23"/>
      <c r="K2293" s="23"/>
      <c r="L2293" s="23"/>
      <c r="M2293" s="149"/>
      <c r="N2293" s="24"/>
      <c r="O2293" s="24"/>
      <c r="P2293" s="24"/>
      <c r="Q2293" s="24"/>
      <c r="R2293" s="271"/>
      <c r="S2293" s="182" t="str">
        <f t="shared" ca="1" si="125"/>
        <v/>
      </c>
      <c r="T2293" s="272">
        <f t="shared" ca="1" si="126"/>
        <v>0</v>
      </c>
      <c r="U2293" s="184"/>
      <c r="V2293" s="277"/>
    </row>
    <row r="2294" spans="1:22" x14ac:dyDescent="0.3">
      <c r="A2294" s="55">
        <f t="shared" si="127"/>
        <v>2276</v>
      </c>
      <c r="B2294" s="23"/>
      <c r="C2294" s="23"/>
      <c r="D2294" s="23"/>
      <c r="E2294" s="35"/>
      <c r="F2294" s="23"/>
      <c r="G2294" s="23"/>
      <c r="H2294" s="23"/>
      <c r="I2294" s="23"/>
      <c r="J2294" s="23"/>
      <c r="K2294" s="23"/>
      <c r="L2294" s="23"/>
      <c r="M2294" s="149"/>
      <c r="N2294" s="24"/>
      <c r="O2294" s="24"/>
      <c r="P2294" s="24"/>
      <c r="Q2294" s="24"/>
      <c r="R2294" s="271"/>
      <c r="S2294" s="182" t="str">
        <f t="shared" ca="1" si="125"/>
        <v/>
      </c>
      <c r="T2294" s="272">
        <f t="shared" ca="1" si="126"/>
        <v>0</v>
      </c>
      <c r="U2294" s="184"/>
      <c r="V2294" s="277"/>
    </row>
    <row r="2295" spans="1:22" x14ac:dyDescent="0.3">
      <c r="A2295" s="55">
        <f t="shared" si="127"/>
        <v>2277</v>
      </c>
      <c r="B2295" s="23"/>
      <c r="C2295" s="23"/>
      <c r="D2295" s="23"/>
      <c r="E2295" s="35"/>
      <c r="F2295" s="23"/>
      <c r="G2295" s="23"/>
      <c r="H2295" s="23"/>
      <c r="I2295" s="23"/>
      <c r="J2295" s="23"/>
      <c r="K2295" s="23"/>
      <c r="L2295" s="23"/>
      <c r="M2295" s="149"/>
      <c r="N2295" s="24"/>
      <c r="O2295" s="24"/>
      <c r="P2295" s="24"/>
      <c r="Q2295" s="24"/>
      <c r="R2295" s="271"/>
      <c r="S2295" s="182" t="str">
        <f t="shared" ca="1" si="125"/>
        <v/>
      </c>
      <c r="T2295" s="272">
        <f t="shared" ca="1" si="126"/>
        <v>0</v>
      </c>
      <c r="U2295" s="184"/>
      <c r="V2295" s="277"/>
    </row>
    <row r="2296" spans="1:22" x14ac:dyDescent="0.3">
      <c r="A2296" s="55">
        <f t="shared" si="127"/>
        <v>2278</v>
      </c>
      <c r="B2296" s="23"/>
      <c r="C2296" s="23"/>
      <c r="D2296" s="23"/>
      <c r="E2296" s="35"/>
      <c r="F2296" s="23"/>
      <c r="G2296" s="23"/>
      <c r="H2296" s="23"/>
      <c r="I2296" s="23"/>
      <c r="J2296" s="23"/>
      <c r="K2296" s="23"/>
      <c r="L2296" s="23"/>
      <c r="M2296" s="149"/>
      <c r="N2296" s="24"/>
      <c r="O2296" s="24"/>
      <c r="P2296" s="24"/>
      <c r="Q2296" s="24"/>
      <c r="R2296" s="271"/>
      <c r="S2296" s="182" t="str">
        <f t="shared" ca="1" si="125"/>
        <v/>
      </c>
      <c r="T2296" s="272">
        <f t="shared" ca="1" si="126"/>
        <v>0</v>
      </c>
      <c r="U2296" s="184"/>
      <c r="V2296" s="277"/>
    </row>
    <row r="2297" spans="1:22" x14ac:dyDescent="0.3">
      <c r="A2297" s="55">
        <f t="shared" si="127"/>
        <v>2279</v>
      </c>
      <c r="B2297" s="23"/>
      <c r="C2297" s="23"/>
      <c r="D2297" s="23"/>
      <c r="E2297" s="35"/>
      <c r="F2297" s="23"/>
      <c r="G2297" s="23"/>
      <c r="H2297" s="23"/>
      <c r="I2297" s="23"/>
      <c r="J2297" s="23"/>
      <c r="K2297" s="23"/>
      <c r="L2297" s="23"/>
      <c r="M2297" s="149"/>
      <c r="N2297" s="24"/>
      <c r="O2297" s="24"/>
      <c r="P2297" s="24"/>
      <c r="Q2297" s="24"/>
      <c r="R2297" s="271"/>
      <c r="S2297" s="182" t="str">
        <f t="shared" ca="1" si="125"/>
        <v/>
      </c>
      <c r="T2297" s="272">
        <f t="shared" ca="1" si="126"/>
        <v>0</v>
      </c>
      <c r="U2297" s="184"/>
      <c r="V2297" s="277"/>
    </row>
    <row r="2298" spans="1:22" x14ac:dyDescent="0.3">
      <c r="A2298" s="55">
        <f t="shared" si="127"/>
        <v>2280</v>
      </c>
      <c r="B2298" s="23"/>
      <c r="C2298" s="23"/>
      <c r="D2298" s="23"/>
      <c r="E2298" s="35"/>
      <c r="F2298" s="23"/>
      <c r="G2298" s="23"/>
      <c r="H2298" s="23"/>
      <c r="I2298" s="23"/>
      <c r="J2298" s="23"/>
      <c r="K2298" s="23"/>
      <c r="L2298" s="23"/>
      <c r="M2298" s="149"/>
      <c r="N2298" s="24"/>
      <c r="O2298" s="24"/>
      <c r="P2298" s="24"/>
      <c r="Q2298" s="24"/>
      <c r="R2298" s="271"/>
      <c r="S2298" s="182" t="str">
        <f t="shared" ca="1" si="125"/>
        <v/>
      </c>
      <c r="T2298" s="272">
        <f t="shared" ca="1" si="126"/>
        <v>0</v>
      </c>
      <c r="U2298" s="184"/>
      <c r="V2298" s="277"/>
    </row>
    <row r="2299" spans="1:22" x14ac:dyDescent="0.3">
      <c r="A2299" s="55">
        <f t="shared" si="127"/>
        <v>2281</v>
      </c>
      <c r="B2299" s="23"/>
      <c r="C2299" s="23"/>
      <c r="D2299" s="23"/>
      <c r="E2299" s="35"/>
      <c r="F2299" s="23"/>
      <c r="G2299" s="23"/>
      <c r="H2299" s="23"/>
      <c r="I2299" s="23"/>
      <c r="J2299" s="23"/>
      <c r="K2299" s="23"/>
      <c r="L2299" s="23"/>
      <c r="M2299" s="149"/>
      <c r="N2299" s="24"/>
      <c r="O2299" s="24"/>
      <c r="P2299" s="24"/>
      <c r="Q2299" s="24"/>
      <c r="R2299" s="271"/>
      <c r="S2299" s="182" t="str">
        <f t="shared" ca="1" si="125"/>
        <v/>
      </c>
      <c r="T2299" s="272">
        <f t="shared" ca="1" si="126"/>
        <v>0</v>
      </c>
      <c r="U2299" s="184"/>
      <c r="V2299" s="277"/>
    </row>
    <row r="2300" spans="1:22" x14ac:dyDescent="0.3">
      <c r="A2300" s="55">
        <f t="shared" si="127"/>
        <v>2282</v>
      </c>
      <c r="B2300" s="23"/>
      <c r="C2300" s="23"/>
      <c r="D2300" s="23"/>
      <c r="E2300" s="35"/>
      <c r="F2300" s="23"/>
      <c r="G2300" s="23"/>
      <c r="H2300" s="23"/>
      <c r="I2300" s="23"/>
      <c r="J2300" s="23"/>
      <c r="K2300" s="23"/>
      <c r="L2300" s="23"/>
      <c r="M2300" s="149"/>
      <c r="N2300" s="24"/>
      <c r="O2300" s="24"/>
      <c r="P2300" s="24"/>
      <c r="Q2300" s="24"/>
      <c r="R2300" s="271"/>
      <c r="S2300" s="182" t="str">
        <f t="shared" ca="1" si="125"/>
        <v/>
      </c>
      <c r="T2300" s="272">
        <f t="shared" ca="1" si="126"/>
        <v>0</v>
      </c>
      <c r="U2300" s="184"/>
      <c r="V2300" s="277"/>
    </row>
    <row r="2301" spans="1:22" x14ac:dyDescent="0.3">
      <c r="A2301" s="55">
        <f t="shared" si="127"/>
        <v>2283</v>
      </c>
      <c r="B2301" s="23"/>
      <c r="C2301" s="23"/>
      <c r="D2301" s="23"/>
      <c r="E2301" s="35"/>
      <c r="F2301" s="23"/>
      <c r="G2301" s="23"/>
      <c r="H2301" s="23"/>
      <c r="I2301" s="23"/>
      <c r="J2301" s="23"/>
      <c r="K2301" s="23"/>
      <c r="L2301" s="23"/>
      <c r="M2301" s="149"/>
      <c r="N2301" s="24"/>
      <c r="O2301" s="24"/>
      <c r="P2301" s="24"/>
      <c r="Q2301" s="24"/>
      <c r="R2301" s="271"/>
      <c r="S2301" s="182" t="str">
        <f t="shared" ca="1" si="125"/>
        <v/>
      </c>
      <c r="T2301" s="272">
        <f t="shared" ca="1" si="126"/>
        <v>0</v>
      </c>
      <c r="U2301" s="184"/>
      <c r="V2301" s="277"/>
    </row>
    <row r="2302" spans="1:22" x14ac:dyDescent="0.3">
      <c r="A2302" s="55">
        <f t="shared" si="127"/>
        <v>2284</v>
      </c>
      <c r="B2302" s="23"/>
      <c r="C2302" s="23"/>
      <c r="D2302" s="23"/>
      <c r="E2302" s="35"/>
      <c r="F2302" s="23"/>
      <c r="G2302" s="23"/>
      <c r="H2302" s="23"/>
      <c r="I2302" s="23"/>
      <c r="J2302" s="23"/>
      <c r="K2302" s="23"/>
      <c r="L2302" s="23"/>
      <c r="M2302" s="149"/>
      <c r="N2302" s="24"/>
      <c r="O2302" s="24"/>
      <c r="P2302" s="24"/>
      <c r="Q2302" s="24"/>
      <c r="R2302" s="271"/>
      <c r="S2302" s="182" t="str">
        <f t="shared" ca="1" si="125"/>
        <v/>
      </c>
      <c r="T2302" s="272">
        <f t="shared" ca="1" si="126"/>
        <v>0</v>
      </c>
      <c r="U2302" s="184"/>
      <c r="V2302" s="277"/>
    </row>
    <row r="2303" spans="1:22" x14ac:dyDescent="0.3">
      <c r="A2303" s="55">
        <f t="shared" si="127"/>
        <v>2285</v>
      </c>
      <c r="B2303" s="23"/>
      <c r="C2303" s="23"/>
      <c r="D2303" s="23"/>
      <c r="E2303" s="35"/>
      <c r="F2303" s="23"/>
      <c r="G2303" s="23"/>
      <c r="H2303" s="23"/>
      <c r="I2303" s="23"/>
      <c r="J2303" s="23"/>
      <c r="K2303" s="23"/>
      <c r="L2303" s="23"/>
      <c r="M2303" s="149"/>
      <c r="N2303" s="24"/>
      <c r="O2303" s="24"/>
      <c r="P2303" s="24"/>
      <c r="Q2303" s="24"/>
      <c r="R2303" s="271"/>
      <c r="S2303" s="182" t="str">
        <f t="shared" ca="1" si="125"/>
        <v/>
      </c>
      <c r="T2303" s="272">
        <f t="shared" ca="1" si="126"/>
        <v>0</v>
      </c>
      <c r="U2303" s="184"/>
      <c r="V2303" s="277"/>
    </row>
    <row r="2304" spans="1:22" x14ac:dyDescent="0.3">
      <c r="A2304" s="55">
        <f t="shared" si="127"/>
        <v>2286</v>
      </c>
      <c r="B2304" s="23"/>
      <c r="C2304" s="23"/>
      <c r="D2304" s="23"/>
      <c r="E2304" s="35"/>
      <c r="F2304" s="23"/>
      <c r="G2304" s="23"/>
      <c r="H2304" s="23"/>
      <c r="I2304" s="23"/>
      <c r="J2304" s="23"/>
      <c r="K2304" s="23"/>
      <c r="L2304" s="23"/>
      <c r="M2304" s="149"/>
      <c r="N2304" s="24"/>
      <c r="O2304" s="24"/>
      <c r="P2304" s="24"/>
      <c r="Q2304" s="24"/>
      <c r="R2304" s="271"/>
      <c r="S2304" s="182" t="str">
        <f t="shared" ca="1" si="125"/>
        <v/>
      </c>
      <c r="T2304" s="272">
        <f t="shared" ca="1" si="126"/>
        <v>0</v>
      </c>
      <c r="U2304" s="184"/>
      <c r="V2304" s="277"/>
    </row>
    <row r="2305" spans="1:22" x14ac:dyDescent="0.3">
      <c r="A2305" s="55">
        <f t="shared" si="127"/>
        <v>2287</v>
      </c>
      <c r="B2305" s="23"/>
      <c r="C2305" s="23"/>
      <c r="D2305" s="23"/>
      <c r="E2305" s="35"/>
      <c r="F2305" s="23"/>
      <c r="G2305" s="23"/>
      <c r="H2305" s="23"/>
      <c r="I2305" s="23"/>
      <c r="J2305" s="23"/>
      <c r="K2305" s="23"/>
      <c r="L2305" s="23"/>
      <c r="M2305" s="149"/>
      <c r="N2305" s="24"/>
      <c r="O2305" s="24"/>
      <c r="P2305" s="24"/>
      <c r="Q2305" s="24"/>
      <c r="R2305" s="271"/>
      <c r="S2305" s="182" t="str">
        <f t="shared" ca="1" si="125"/>
        <v/>
      </c>
      <c r="T2305" s="272">
        <f t="shared" ca="1" si="126"/>
        <v>0</v>
      </c>
      <c r="U2305" s="184"/>
      <c r="V2305" s="277"/>
    </row>
    <row r="2306" spans="1:22" x14ac:dyDescent="0.3">
      <c r="A2306" s="55">
        <f t="shared" si="127"/>
        <v>2288</v>
      </c>
      <c r="B2306" s="23"/>
      <c r="C2306" s="23"/>
      <c r="D2306" s="23"/>
      <c r="E2306" s="35"/>
      <c r="F2306" s="23"/>
      <c r="G2306" s="23"/>
      <c r="H2306" s="23"/>
      <c r="I2306" s="23"/>
      <c r="J2306" s="23"/>
      <c r="K2306" s="23"/>
      <c r="L2306" s="23"/>
      <c r="M2306" s="149"/>
      <c r="N2306" s="24"/>
      <c r="O2306" s="24"/>
      <c r="P2306" s="24"/>
      <c r="Q2306" s="24"/>
      <c r="R2306" s="271"/>
      <c r="S2306" s="182" t="str">
        <f t="shared" ca="1" si="125"/>
        <v/>
      </c>
      <c r="T2306" s="272">
        <f t="shared" ca="1" si="126"/>
        <v>0</v>
      </c>
      <c r="U2306" s="184"/>
      <c r="V2306" s="277"/>
    </row>
    <row r="2307" spans="1:22" x14ac:dyDescent="0.3">
      <c r="A2307" s="55">
        <f t="shared" si="127"/>
        <v>2289</v>
      </c>
      <c r="B2307" s="23"/>
      <c r="C2307" s="23"/>
      <c r="D2307" s="23"/>
      <c r="E2307" s="35"/>
      <c r="F2307" s="23"/>
      <c r="G2307" s="23"/>
      <c r="H2307" s="23"/>
      <c r="I2307" s="23"/>
      <c r="J2307" s="23"/>
      <c r="K2307" s="23"/>
      <c r="L2307" s="23"/>
      <c r="M2307" s="149"/>
      <c r="N2307" s="24"/>
      <c r="O2307" s="24"/>
      <c r="P2307" s="24"/>
      <c r="Q2307" s="24"/>
      <c r="R2307" s="271"/>
      <c r="S2307" s="182" t="str">
        <f t="shared" ca="1" si="125"/>
        <v/>
      </c>
      <c r="T2307" s="272">
        <f t="shared" ca="1" si="126"/>
        <v>0</v>
      </c>
      <c r="U2307" s="184"/>
      <c r="V2307" s="277"/>
    </row>
    <row r="2308" spans="1:22" x14ac:dyDescent="0.3">
      <c r="A2308" s="55">
        <f t="shared" si="127"/>
        <v>2290</v>
      </c>
      <c r="B2308" s="23"/>
      <c r="C2308" s="23"/>
      <c r="D2308" s="23"/>
      <c r="E2308" s="35"/>
      <c r="F2308" s="23"/>
      <c r="G2308" s="23"/>
      <c r="H2308" s="23"/>
      <c r="I2308" s="23"/>
      <c r="J2308" s="23"/>
      <c r="K2308" s="23"/>
      <c r="L2308" s="23"/>
      <c r="M2308" s="149"/>
      <c r="N2308" s="24"/>
      <c r="O2308" s="24"/>
      <c r="P2308" s="24"/>
      <c r="Q2308" s="24"/>
      <c r="R2308" s="271"/>
      <c r="S2308" s="182" t="str">
        <f t="shared" ca="1" si="125"/>
        <v/>
      </c>
      <c r="T2308" s="272">
        <f t="shared" ca="1" si="126"/>
        <v>0</v>
      </c>
      <c r="U2308" s="184"/>
      <c r="V2308" s="277"/>
    </row>
    <row r="2309" spans="1:22" x14ac:dyDescent="0.3">
      <c r="A2309" s="55">
        <f t="shared" si="127"/>
        <v>2291</v>
      </c>
      <c r="B2309" s="23"/>
      <c r="C2309" s="23"/>
      <c r="D2309" s="23"/>
      <c r="E2309" s="35"/>
      <c r="F2309" s="23"/>
      <c r="G2309" s="23"/>
      <c r="H2309" s="23"/>
      <c r="I2309" s="23"/>
      <c r="J2309" s="23"/>
      <c r="K2309" s="23"/>
      <c r="L2309" s="23"/>
      <c r="M2309" s="149"/>
      <c r="N2309" s="24"/>
      <c r="O2309" s="24"/>
      <c r="P2309" s="24"/>
      <c r="Q2309" s="24"/>
      <c r="R2309" s="271"/>
      <c r="S2309" s="182" t="str">
        <f t="shared" ca="1" si="125"/>
        <v/>
      </c>
      <c r="T2309" s="272">
        <f t="shared" ca="1" si="126"/>
        <v>0</v>
      </c>
      <c r="U2309" s="184"/>
      <c r="V2309" s="277"/>
    </row>
    <row r="2310" spans="1:22" x14ac:dyDescent="0.3">
      <c r="A2310" s="55">
        <f t="shared" si="127"/>
        <v>2292</v>
      </c>
      <c r="B2310" s="23"/>
      <c r="C2310" s="23"/>
      <c r="D2310" s="23"/>
      <c r="E2310" s="35"/>
      <c r="F2310" s="23"/>
      <c r="G2310" s="23"/>
      <c r="H2310" s="23"/>
      <c r="I2310" s="23"/>
      <c r="J2310" s="23"/>
      <c r="K2310" s="23"/>
      <c r="L2310" s="23"/>
      <c r="M2310" s="149"/>
      <c r="N2310" s="24"/>
      <c r="O2310" s="24"/>
      <c r="P2310" s="24"/>
      <c r="Q2310" s="24"/>
      <c r="R2310" s="271"/>
      <c r="S2310" s="182" t="str">
        <f t="shared" ca="1" si="125"/>
        <v/>
      </c>
      <c r="T2310" s="272">
        <f t="shared" ca="1" si="126"/>
        <v>0</v>
      </c>
      <c r="U2310" s="184"/>
      <c r="V2310" s="277"/>
    </row>
    <row r="2311" spans="1:22" x14ac:dyDescent="0.3">
      <c r="A2311" s="55">
        <f t="shared" si="127"/>
        <v>2293</v>
      </c>
      <c r="B2311" s="23"/>
      <c r="C2311" s="23"/>
      <c r="D2311" s="23"/>
      <c r="E2311" s="35"/>
      <c r="F2311" s="23"/>
      <c r="G2311" s="23"/>
      <c r="H2311" s="23"/>
      <c r="I2311" s="23"/>
      <c r="J2311" s="23"/>
      <c r="K2311" s="23"/>
      <c r="L2311" s="23"/>
      <c r="M2311" s="149"/>
      <c r="N2311" s="24"/>
      <c r="O2311" s="24"/>
      <c r="P2311" s="24"/>
      <c r="Q2311" s="24"/>
      <c r="R2311" s="271"/>
      <c r="S2311" s="182" t="str">
        <f t="shared" ca="1" si="125"/>
        <v/>
      </c>
      <c r="T2311" s="272">
        <f t="shared" ca="1" si="126"/>
        <v>0</v>
      </c>
      <c r="U2311" s="184"/>
      <c r="V2311" s="277"/>
    </row>
    <row r="2312" spans="1:22" x14ac:dyDescent="0.3">
      <c r="A2312" s="55">
        <f t="shared" si="127"/>
        <v>2294</v>
      </c>
      <c r="B2312" s="23"/>
      <c r="C2312" s="23"/>
      <c r="D2312" s="23"/>
      <c r="E2312" s="35"/>
      <c r="F2312" s="23"/>
      <c r="G2312" s="23"/>
      <c r="H2312" s="23"/>
      <c r="I2312" s="23"/>
      <c r="J2312" s="23"/>
      <c r="K2312" s="23"/>
      <c r="L2312" s="23"/>
      <c r="M2312" s="149"/>
      <c r="N2312" s="24"/>
      <c r="O2312" s="24"/>
      <c r="P2312" s="24"/>
      <c r="Q2312" s="24"/>
      <c r="R2312" s="271"/>
      <c r="S2312" s="182" t="str">
        <f t="shared" ca="1" si="125"/>
        <v/>
      </c>
      <c r="T2312" s="272">
        <f t="shared" ca="1" si="126"/>
        <v>0</v>
      </c>
      <c r="U2312" s="184"/>
      <c r="V2312" s="277"/>
    </row>
    <row r="2313" spans="1:22" x14ac:dyDescent="0.3">
      <c r="A2313" s="55">
        <f t="shared" si="127"/>
        <v>2295</v>
      </c>
      <c r="B2313" s="23"/>
      <c r="C2313" s="23"/>
      <c r="D2313" s="23"/>
      <c r="E2313" s="35"/>
      <c r="F2313" s="23"/>
      <c r="G2313" s="23"/>
      <c r="H2313" s="23"/>
      <c r="I2313" s="23"/>
      <c r="J2313" s="23"/>
      <c r="K2313" s="23"/>
      <c r="L2313" s="23"/>
      <c r="M2313" s="149"/>
      <c r="N2313" s="24"/>
      <c r="O2313" s="24"/>
      <c r="P2313" s="24"/>
      <c r="Q2313" s="24"/>
      <c r="R2313" s="271"/>
      <c r="S2313" s="182" t="str">
        <f t="shared" ca="1" si="125"/>
        <v/>
      </c>
      <c r="T2313" s="272">
        <f t="shared" ca="1" si="126"/>
        <v>0</v>
      </c>
      <c r="U2313" s="184"/>
      <c r="V2313" s="277"/>
    </row>
    <row r="2314" spans="1:22" x14ac:dyDescent="0.3">
      <c r="A2314" s="55">
        <f t="shared" si="127"/>
        <v>2296</v>
      </c>
      <c r="B2314" s="23"/>
      <c r="C2314" s="23"/>
      <c r="D2314" s="23"/>
      <c r="E2314" s="35"/>
      <c r="F2314" s="23"/>
      <c r="G2314" s="23"/>
      <c r="H2314" s="23"/>
      <c r="I2314" s="23"/>
      <c r="J2314" s="23"/>
      <c r="K2314" s="23"/>
      <c r="L2314" s="23"/>
      <c r="M2314" s="149"/>
      <c r="N2314" s="24"/>
      <c r="O2314" s="24"/>
      <c r="P2314" s="24"/>
      <c r="Q2314" s="24"/>
      <c r="R2314" s="271"/>
      <c r="S2314" s="182" t="str">
        <f t="shared" ca="1" si="125"/>
        <v/>
      </c>
      <c r="T2314" s="272">
        <f t="shared" ca="1" si="126"/>
        <v>0</v>
      </c>
      <c r="U2314" s="184"/>
      <c r="V2314" s="277"/>
    </row>
    <row r="2315" spans="1:22" x14ac:dyDescent="0.3">
      <c r="A2315" s="55">
        <f t="shared" si="127"/>
        <v>2297</v>
      </c>
      <c r="B2315" s="23"/>
      <c r="C2315" s="23"/>
      <c r="D2315" s="23"/>
      <c r="E2315" s="35"/>
      <c r="F2315" s="23"/>
      <c r="G2315" s="23"/>
      <c r="H2315" s="23"/>
      <c r="I2315" s="23"/>
      <c r="J2315" s="23"/>
      <c r="K2315" s="23"/>
      <c r="L2315" s="23"/>
      <c r="M2315" s="149"/>
      <c r="N2315" s="24"/>
      <c r="O2315" s="24"/>
      <c r="P2315" s="24"/>
      <c r="Q2315" s="24"/>
      <c r="R2315" s="271"/>
      <c r="S2315" s="182" t="str">
        <f t="shared" ca="1" si="125"/>
        <v/>
      </c>
      <c r="T2315" s="272">
        <f t="shared" ca="1" si="126"/>
        <v>0</v>
      </c>
      <c r="U2315" s="184"/>
      <c r="V2315" s="277"/>
    </row>
    <row r="2316" spans="1:22" x14ac:dyDescent="0.3">
      <c r="A2316" s="55">
        <f t="shared" si="127"/>
        <v>2298</v>
      </c>
      <c r="B2316" s="23"/>
      <c r="C2316" s="23"/>
      <c r="D2316" s="23"/>
      <c r="E2316" s="35"/>
      <c r="F2316" s="23"/>
      <c r="G2316" s="23"/>
      <c r="H2316" s="23"/>
      <c r="I2316" s="23"/>
      <c r="J2316" s="23"/>
      <c r="K2316" s="23"/>
      <c r="L2316" s="23"/>
      <c r="M2316" s="149"/>
      <c r="N2316" s="24"/>
      <c r="O2316" s="24"/>
      <c r="P2316" s="24"/>
      <c r="Q2316" s="24"/>
      <c r="R2316" s="271"/>
      <c r="S2316" s="182" t="str">
        <f t="shared" ca="1" si="125"/>
        <v/>
      </c>
      <c r="T2316" s="272">
        <f t="shared" ca="1" si="126"/>
        <v>0</v>
      </c>
      <c r="U2316" s="184"/>
      <c r="V2316" s="277"/>
    </row>
    <row r="2317" spans="1:22" x14ac:dyDescent="0.3">
      <c r="A2317" s="55">
        <f t="shared" si="127"/>
        <v>2299</v>
      </c>
      <c r="B2317" s="23"/>
      <c r="C2317" s="23"/>
      <c r="D2317" s="23"/>
      <c r="E2317" s="35"/>
      <c r="F2317" s="23"/>
      <c r="G2317" s="23"/>
      <c r="H2317" s="23"/>
      <c r="I2317" s="23"/>
      <c r="J2317" s="23"/>
      <c r="K2317" s="23"/>
      <c r="L2317" s="23"/>
      <c r="M2317" s="149"/>
      <c r="N2317" s="24"/>
      <c r="O2317" s="24"/>
      <c r="P2317" s="24"/>
      <c r="Q2317" s="24"/>
      <c r="R2317" s="271"/>
      <c r="S2317" s="182" t="str">
        <f t="shared" ca="1" si="125"/>
        <v/>
      </c>
      <c r="T2317" s="272">
        <f t="shared" ca="1" si="126"/>
        <v>0</v>
      </c>
      <c r="U2317" s="184"/>
      <c r="V2317" s="277"/>
    </row>
    <row r="2318" spans="1:22" x14ac:dyDescent="0.3">
      <c r="A2318" s="55">
        <f t="shared" si="127"/>
        <v>2300</v>
      </c>
      <c r="B2318" s="23"/>
      <c r="C2318" s="23"/>
      <c r="D2318" s="23"/>
      <c r="E2318" s="35"/>
      <c r="F2318" s="23"/>
      <c r="G2318" s="23"/>
      <c r="H2318" s="23"/>
      <c r="I2318" s="23"/>
      <c r="J2318" s="23"/>
      <c r="K2318" s="23"/>
      <c r="L2318" s="23"/>
      <c r="M2318" s="149"/>
      <c r="N2318" s="24"/>
      <c r="O2318" s="24"/>
      <c r="P2318" s="24"/>
      <c r="Q2318" s="24"/>
      <c r="R2318" s="271"/>
      <c r="S2318" s="182" t="str">
        <f t="shared" ca="1" si="125"/>
        <v/>
      </c>
      <c r="T2318" s="272">
        <f t="shared" ca="1" si="126"/>
        <v>0</v>
      </c>
      <c r="U2318" s="184"/>
      <c r="V2318" s="277"/>
    </row>
    <row r="2319" spans="1:22" x14ac:dyDescent="0.3">
      <c r="A2319" s="55">
        <f t="shared" si="127"/>
        <v>2301</v>
      </c>
      <c r="B2319" s="23"/>
      <c r="C2319" s="23"/>
      <c r="D2319" s="23"/>
      <c r="E2319" s="35"/>
      <c r="F2319" s="23"/>
      <c r="G2319" s="23"/>
      <c r="H2319" s="23"/>
      <c r="I2319" s="23"/>
      <c r="J2319" s="23"/>
      <c r="K2319" s="23"/>
      <c r="L2319" s="23"/>
      <c r="M2319" s="149"/>
      <c r="N2319" s="24"/>
      <c r="O2319" s="24"/>
      <c r="P2319" s="24"/>
      <c r="Q2319" s="24"/>
      <c r="R2319" s="271"/>
      <c r="S2319" s="182" t="str">
        <f t="shared" ca="1" si="125"/>
        <v/>
      </c>
      <c r="T2319" s="272">
        <f t="shared" ca="1" si="126"/>
        <v>0</v>
      </c>
      <c r="U2319" s="184"/>
      <c r="V2319" s="277"/>
    </row>
    <row r="2320" spans="1:22" x14ac:dyDescent="0.3">
      <c r="A2320" s="55">
        <f t="shared" si="127"/>
        <v>2302</v>
      </c>
      <c r="B2320" s="23"/>
      <c r="C2320" s="23"/>
      <c r="D2320" s="23"/>
      <c r="E2320" s="35"/>
      <c r="F2320" s="23"/>
      <c r="G2320" s="23"/>
      <c r="H2320" s="23"/>
      <c r="I2320" s="23"/>
      <c r="J2320" s="23"/>
      <c r="K2320" s="23"/>
      <c r="L2320" s="23"/>
      <c r="M2320" s="149"/>
      <c r="N2320" s="24"/>
      <c r="O2320" s="24"/>
      <c r="P2320" s="24"/>
      <c r="Q2320" s="24"/>
      <c r="R2320" s="271"/>
      <c r="S2320" s="182" t="str">
        <f t="shared" ca="1" si="125"/>
        <v/>
      </c>
      <c r="T2320" s="272">
        <f t="shared" ca="1" si="126"/>
        <v>0</v>
      </c>
      <c r="U2320" s="184"/>
      <c r="V2320" s="277"/>
    </row>
    <row r="2321" spans="1:22" x14ac:dyDescent="0.3">
      <c r="A2321" s="55">
        <f t="shared" si="127"/>
        <v>2303</v>
      </c>
      <c r="B2321" s="23"/>
      <c r="C2321" s="23"/>
      <c r="D2321" s="23"/>
      <c r="E2321" s="35"/>
      <c r="F2321" s="23"/>
      <c r="G2321" s="23"/>
      <c r="H2321" s="23"/>
      <c r="I2321" s="23"/>
      <c r="J2321" s="23"/>
      <c r="K2321" s="23"/>
      <c r="L2321" s="23"/>
      <c r="M2321" s="149"/>
      <c r="N2321" s="24"/>
      <c r="O2321" s="24"/>
      <c r="P2321" s="24"/>
      <c r="Q2321" s="24"/>
      <c r="R2321" s="271"/>
      <c r="S2321" s="182" t="str">
        <f t="shared" ca="1" si="125"/>
        <v/>
      </c>
      <c r="T2321" s="272">
        <f t="shared" ca="1" si="126"/>
        <v>0</v>
      </c>
      <c r="U2321" s="184"/>
      <c r="V2321" s="277"/>
    </row>
    <row r="2322" spans="1:22" x14ac:dyDescent="0.3">
      <c r="A2322" s="55">
        <f t="shared" si="127"/>
        <v>2304</v>
      </c>
      <c r="B2322" s="23"/>
      <c r="C2322" s="23"/>
      <c r="D2322" s="23"/>
      <c r="E2322" s="35"/>
      <c r="F2322" s="23"/>
      <c r="G2322" s="23"/>
      <c r="H2322" s="23"/>
      <c r="I2322" s="23"/>
      <c r="J2322" s="23"/>
      <c r="K2322" s="23"/>
      <c r="L2322" s="23"/>
      <c r="M2322" s="149"/>
      <c r="N2322" s="24"/>
      <c r="O2322" s="24"/>
      <c r="P2322" s="24"/>
      <c r="Q2322" s="24"/>
      <c r="R2322" s="271"/>
      <c r="S2322" s="182" t="str">
        <f t="shared" ca="1" si="125"/>
        <v/>
      </c>
      <c r="T2322" s="272">
        <f t="shared" ca="1" si="126"/>
        <v>0</v>
      </c>
      <c r="U2322" s="184"/>
      <c r="V2322" s="277"/>
    </row>
    <row r="2323" spans="1:22" x14ac:dyDescent="0.3">
      <c r="A2323" s="55">
        <f t="shared" si="127"/>
        <v>2305</v>
      </c>
      <c r="B2323" s="23"/>
      <c r="C2323" s="23"/>
      <c r="D2323" s="23"/>
      <c r="E2323" s="35"/>
      <c r="F2323" s="23"/>
      <c r="G2323" s="23"/>
      <c r="H2323" s="23"/>
      <c r="I2323" s="23"/>
      <c r="J2323" s="23"/>
      <c r="K2323" s="23"/>
      <c r="L2323" s="23"/>
      <c r="M2323" s="149"/>
      <c r="N2323" s="24"/>
      <c r="O2323" s="24"/>
      <c r="P2323" s="24"/>
      <c r="Q2323" s="24"/>
      <c r="R2323" s="271"/>
      <c r="S2323" s="182" t="str">
        <f t="shared" ref="S2323:S2386" ca="1" si="128">IF(AND(T2323&gt;14,T2323&lt;35,OR($G2323="African",$G2323="Coloured",$G2323="Indian")),"Yes","")</f>
        <v/>
      </c>
      <c r="T2323" s="272">
        <f t="shared" ca="1" si="126"/>
        <v>0</v>
      </c>
      <c r="U2323" s="184"/>
      <c r="V2323" s="277"/>
    </row>
    <row r="2324" spans="1:22" x14ac:dyDescent="0.3">
      <c r="A2324" s="55">
        <f t="shared" si="127"/>
        <v>2306</v>
      </c>
      <c r="B2324" s="23"/>
      <c r="C2324" s="23"/>
      <c r="D2324" s="23"/>
      <c r="E2324" s="35"/>
      <c r="F2324" s="23"/>
      <c r="G2324" s="23"/>
      <c r="H2324" s="23"/>
      <c r="I2324" s="23"/>
      <c r="J2324" s="23"/>
      <c r="K2324" s="23"/>
      <c r="L2324" s="23"/>
      <c r="M2324" s="149"/>
      <c r="N2324" s="24"/>
      <c r="O2324" s="24"/>
      <c r="P2324" s="24"/>
      <c r="Q2324" s="24"/>
      <c r="R2324" s="271"/>
      <c r="S2324" s="182" t="str">
        <f t="shared" ca="1" si="128"/>
        <v/>
      </c>
      <c r="T2324" s="272">
        <f t="shared" ref="T2324:T2387" ca="1" si="129">IFERROR(((NOW()-DATE(U2324&amp;LEFT($E2324,2),MID($E2324,3,2),MID($E2324,5,2)))/365),0)</f>
        <v>0</v>
      </c>
      <c r="U2324" s="184"/>
      <c r="V2324" s="277"/>
    </row>
    <row r="2325" spans="1:22" x14ac:dyDescent="0.3">
      <c r="A2325" s="55">
        <f t="shared" ref="A2325:A2388" si="130">A2324+1</f>
        <v>2307</v>
      </c>
      <c r="B2325" s="23"/>
      <c r="C2325" s="23"/>
      <c r="D2325" s="23"/>
      <c r="E2325" s="35"/>
      <c r="F2325" s="23"/>
      <c r="G2325" s="23"/>
      <c r="H2325" s="23"/>
      <c r="I2325" s="23"/>
      <c r="J2325" s="23"/>
      <c r="K2325" s="23"/>
      <c r="L2325" s="23"/>
      <c r="M2325" s="149"/>
      <c r="N2325" s="24"/>
      <c r="O2325" s="24"/>
      <c r="P2325" s="24"/>
      <c r="Q2325" s="24"/>
      <c r="R2325" s="271"/>
      <c r="S2325" s="182" t="str">
        <f t="shared" ca="1" si="128"/>
        <v/>
      </c>
      <c r="T2325" s="272">
        <f t="shared" ca="1" si="129"/>
        <v>0</v>
      </c>
      <c r="U2325" s="184"/>
      <c r="V2325" s="277"/>
    </row>
    <row r="2326" spans="1:22" x14ac:dyDescent="0.3">
      <c r="A2326" s="55">
        <f t="shared" si="130"/>
        <v>2308</v>
      </c>
      <c r="B2326" s="23"/>
      <c r="C2326" s="23"/>
      <c r="D2326" s="23"/>
      <c r="E2326" s="35"/>
      <c r="F2326" s="23"/>
      <c r="G2326" s="23"/>
      <c r="H2326" s="23"/>
      <c r="I2326" s="23"/>
      <c r="J2326" s="23"/>
      <c r="K2326" s="23"/>
      <c r="L2326" s="23"/>
      <c r="M2326" s="149"/>
      <c r="N2326" s="24"/>
      <c r="O2326" s="24"/>
      <c r="P2326" s="24"/>
      <c r="Q2326" s="24"/>
      <c r="R2326" s="271"/>
      <c r="S2326" s="182" t="str">
        <f t="shared" ca="1" si="128"/>
        <v/>
      </c>
      <c r="T2326" s="272">
        <f t="shared" ca="1" si="129"/>
        <v>0</v>
      </c>
      <c r="U2326" s="184"/>
      <c r="V2326" s="277"/>
    </row>
    <row r="2327" spans="1:22" x14ac:dyDescent="0.3">
      <c r="A2327" s="55">
        <f t="shared" si="130"/>
        <v>2309</v>
      </c>
      <c r="B2327" s="23"/>
      <c r="C2327" s="23"/>
      <c r="D2327" s="23"/>
      <c r="E2327" s="35"/>
      <c r="F2327" s="23"/>
      <c r="G2327" s="23"/>
      <c r="H2327" s="23"/>
      <c r="I2327" s="23"/>
      <c r="J2327" s="23"/>
      <c r="K2327" s="23"/>
      <c r="L2327" s="23"/>
      <c r="M2327" s="149"/>
      <c r="N2327" s="24"/>
      <c r="O2327" s="24"/>
      <c r="P2327" s="24"/>
      <c r="Q2327" s="24"/>
      <c r="R2327" s="271"/>
      <c r="S2327" s="182" t="str">
        <f t="shared" ca="1" si="128"/>
        <v/>
      </c>
      <c r="T2327" s="272">
        <f t="shared" ca="1" si="129"/>
        <v>0</v>
      </c>
      <c r="U2327" s="184"/>
      <c r="V2327" s="277"/>
    </row>
    <row r="2328" spans="1:22" x14ac:dyDescent="0.3">
      <c r="A2328" s="55">
        <f t="shared" si="130"/>
        <v>2310</v>
      </c>
      <c r="B2328" s="23"/>
      <c r="C2328" s="23"/>
      <c r="D2328" s="23"/>
      <c r="E2328" s="35"/>
      <c r="F2328" s="23"/>
      <c r="G2328" s="23"/>
      <c r="H2328" s="23"/>
      <c r="I2328" s="23"/>
      <c r="J2328" s="23"/>
      <c r="K2328" s="23"/>
      <c r="L2328" s="23"/>
      <c r="M2328" s="149"/>
      <c r="N2328" s="24"/>
      <c r="O2328" s="24"/>
      <c r="P2328" s="24"/>
      <c r="Q2328" s="24"/>
      <c r="R2328" s="271"/>
      <c r="S2328" s="182" t="str">
        <f t="shared" ca="1" si="128"/>
        <v/>
      </c>
      <c r="T2328" s="272">
        <f t="shared" ca="1" si="129"/>
        <v>0</v>
      </c>
      <c r="U2328" s="184"/>
      <c r="V2328" s="277"/>
    </row>
    <row r="2329" spans="1:22" x14ac:dyDescent="0.3">
      <c r="A2329" s="55">
        <f t="shared" si="130"/>
        <v>2311</v>
      </c>
      <c r="B2329" s="23"/>
      <c r="C2329" s="23"/>
      <c r="D2329" s="23"/>
      <c r="E2329" s="35"/>
      <c r="F2329" s="23"/>
      <c r="G2329" s="23"/>
      <c r="H2329" s="23"/>
      <c r="I2329" s="23"/>
      <c r="J2329" s="23"/>
      <c r="K2329" s="23"/>
      <c r="L2329" s="23"/>
      <c r="M2329" s="149"/>
      <c r="N2329" s="24"/>
      <c r="O2329" s="24"/>
      <c r="P2329" s="24"/>
      <c r="Q2329" s="24"/>
      <c r="R2329" s="271"/>
      <c r="S2329" s="182" t="str">
        <f t="shared" ca="1" si="128"/>
        <v/>
      </c>
      <c r="T2329" s="272">
        <f t="shared" ca="1" si="129"/>
        <v>0</v>
      </c>
      <c r="U2329" s="184"/>
      <c r="V2329" s="277"/>
    </row>
    <row r="2330" spans="1:22" x14ac:dyDescent="0.3">
      <c r="A2330" s="55">
        <f t="shared" si="130"/>
        <v>2312</v>
      </c>
      <c r="B2330" s="23"/>
      <c r="C2330" s="23"/>
      <c r="D2330" s="23"/>
      <c r="E2330" s="35"/>
      <c r="F2330" s="23"/>
      <c r="G2330" s="23"/>
      <c r="H2330" s="23"/>
      <c r="I2330" s="23"/>
      <c r="J2330" s="23"/>
      <c r="K2330" s="23"/>
      <c r="L2330" s="23"/>
      <c r="M2330" s="149"/>
      <c r="N2330" s="24"/>
      <c r="O2330" s="24"/>
      <c r="P2330" s="24"/>
      <c r="Q2330" s="24"/>
      <c r="R2330" s="271"/>
      <c r="S2330" s="182" t="str">
        <f t="shared" ca="1" si="128"/>
        <v/>
      </c>
      <c r="T2330" s="272">
        <f t="shared" ca="1" si="129"/>
        <v>0</v>
      </c>
      <c r="U2330" s="184"/>
      <c r="V2330" s="277"/>
    </row>
    <row r="2331" spans="1:22" x14ac:dyDescent="0.3">
      <c r="A2331" s="55">
        <f t="shared" si="130"/>
        <v>2313</v>
      </c>
      <c r="B2331" s="23"/>
      <c r="C2331" s="23"/>
      <c r="D2331" s="23"/>
      <c r="E2331" s="35"/>
      <c r="F2331" s="23"/>
      <c r="G2331" s="23"/>
      <c r="H2331" s="23"/>
      <c r="I2331" s="23"/>
      <c r="J2331" s="23"/>
      <c r="K2331" s="23"/>
      <c r="L2331" s="23"/>
      <c r="M2331" s="149"/>
      <c r="N2331" s="24"/>
      <c r="O2331" s="24"/>
      <c r="P2331" s="24"/>
      <c r="Q2331" s="24"/>
      <c r="R2331" s="271"/>
      <c r="S2331" s="182" t="str">
        <f t="shared" ca="1" si="128"/>
        <v/>
      </c>
      <c r="T2331" s="272">
        <f t="shared" ca="1" si="129"/>
        <v>0</v>
      </c>
      <c r="U2331" s="184"/>
      <c r="V2331" s="277"/>
    </row>
    <row r="2332" spans="1:22" x14ac:dyDescent="0.3">
      <c r="A2332" s="55">
        <f t="shared" si="130"/>
        <v>2314</v>
      </c>
      <c r="B2332" s="23"/>
      <c r="C2332" s="23"/>
      <c r="D2332" s="23"/>
      <c r="E2332" s="35"/>
      <c r="F2332" s="23"/>
      <c r="G2332" s="23"/>
      <c r="H2332" s="23"/>
      <c r="I2332" s="23"/>
      <c r="J2332" s="23"/>
      <c r="K2332" s="23"/>
      <c r="L2332" s="23"/>
      <c r="M2332" s="149"/>
      <c r="N2332" s="24"/>
      <c r="O2332" s="24"/>
      <c r="P2332" s="24"/>
      <c r="Q2332" s="24"/>
      <c r="R2332" s="271"/>
      <c r="S2332" s="182" t="str">
        <f t="shared" ca="1" si="128"/>
        <v/>
      </c>
      <c r="T2332" s="272">
        <f t="shared" ca="1" si="129"/>
        <v>0</v>
      </c>
      <c r="U2332" s="184"/>
      <c r="V2332" s="277"/>
    </row>
    <row r="2333" spans="1:22" x14ac:dyDescent="0.3">
      <c r="A2333" s="55">
        <f t="shared" si="130"/>
        <v>2315</v>
      </c>
      <c r="B2333" s="23"/>
      <c r="C2333" s="23"/>
      <c r="D2333" s="23"/>
      <c r="E2333" s="35"/>
      <c r="F2333" s="23"/>
      <c r="G2333" s="23"/>
      <c r="H2333" s="23"/>
      <c r="I2333" s="23"/>
      <c r="J2333" s="23"/>
      <c r="K2333" s="23"/>
      <c r="L2333" s="23"/>
      <c r="M2333" s="149"/>
      <c r="N2333" s="24"/>
      <c r="O2333" s="24"/>
      <c r="P2333" s="24"/>
      <c r="Q2333" s="24"/>
      <c r="R2333" s="271"/>
      <c r="S2333" s="182" t="str">
        <f t="shared" ca="1" si="128"/>
        <v/>
      </c>
      <c r="T2333" s="272">
        <f t="shared" ca="1" si="129"/>
        <v>0</v>
      </c>
      <c r="U2333" s="184"/>
      <c r="V2333" s="277"/>
    </row>
    <row r="2334" spans="1:22" x14ac:dyDescent="0.3">
      <c r="A2334" s="55">
        <f t="shared" si="130"/>
        <v>2316</v>
      </c>
      <c r="B2334" s="23"/>
      <c r="C2334" s="23"/>
      <c r="D2334" s="23"/>
      <c r="E2334" s="35"/>
      <c r="F2334" s="23"/>
      <c r="G2334" s="23"/>
      <c r="H2334" s="23"/>
      <c r="I2334" s="23"/>
      <c r="J2334" s="23"/>
      <c r="K2334" s="23"/>
      <c r="L2334" s="23"/>
      <c r="M2334" s="149"/>
      <c r="N2334" s="24"/>
      <c r="O2334" s="24"/>
      <c r="P2334" s="24"/>
      <c r="Q2334" s="24"/>
      <c r="R2334" s="271"/>
      <c r="S2334" s="182" t="str">
        <f t="shared" ca="1" si="128"/>
        <v/>
      </c>
      <c r="T2334" s="272">
        <f t="shared" ca="1" si="129"/>
        <v>0</v>
      </c>
      <c r="U2334" s="184"/>
      <c r="V2334" s="277"/>
    </row>
    <row r="2335" spans="1:22" x14ac:dyDescent="0.3">
      <c r="A2335" s="55">
        <f t="shared" si="130"/>
        <v>2317</v>
      </c>
      <c r="B2335" s="23"/>
      <c r="C2335" s="23"/>
      <c r="D2335" s="23"/>
      <c r="E2335" s="35"/>
      <c r="F2335" s="23"/>
      <c r="G2335" s="23"/>
      <c r="H2335" s="23"/>
      <c r="I2335" s="23"/>
      <c r="J2335" s="23"/>
      <c r="K2335" s="23"/>
      <c r="L2335" s="23"/>
      <c r="M2335" s="149"/>
      <c r="N2335" s="24"/>
      <c r="O2335" s="24"/>
      <c r="P2335" s="24"/>
      <c r="Q2335" s="24"/>
      <c r="R2335" s="271"/>
      <c r="S2335" s="182" t="str">
        <f t="shared" ca="1" si="128"/>
        <v/>
      </c>
      <c r="T2335" s="272">
        <f t="shared" ca="1" si="129"/>
        <v>0</v>
      </c>
      <c r="U2335" s="184"/>
      <c r="V2335" s="277"/>
    </row>
    <row r="2336" spans="1:22" x14ac:dyDescent="0.3">
      <c r="A2336" s="55">
        <f t="shared" si="130"/>
        <v>2318</v>
      </c>
      <c r="B2336" s="23"/>
      <c r="C2336" s="23"/>
      <c r="D2336" s="23"/>
      <c r="E2336" s="35"/>
      <c r="F2336" s="23"/>
      <c r="G2336" s="23"/>
      <c r="H2336" s="23"/>
      <c r="I2336" s="23"/>
      <c r="J2336" s="23"/>
      <c r="K2336" s="23"/>
      <c r="L2336" s="23"/>
      <c r="M2336" s="149"/>
      <c r="N2336" s="24"/>
      <c r="O2336" s="24"/>
      <c r="P2336" s="24"/>
      <c r="Q2336" s="24"/>
      <c r="R2336" s="271"/>
      <c r="S2336" s="182" t="str">
        <f t="shared" ca="1" si="128"/>
        <v/>
      </c>
      <c r="T2336" s="272">
        <f t="shared" ca="1" si="129"/>
        <v>0</v>
      </c>
      <c r="U2336" s="184"/>
      <c r="V2336" s="277"/>
    </row>
    <row r="2337" spans="1:22" x14ac:dyDescent="0.3">
      <c r="A2337" s="55">
        <f t="shared" si="130"/>
        <v>2319</v>
      </c>
      <c r="B2337" s="23"/>
      <c r="C2337" s="23"/>
      <c r="D2337" s="23"/>
      <c r="E2337" s="35"/>
      <c r="F2337" s="23"/>
      <c r="G2337" s="23"/>
      <c r="H2337" s="23"/>
      <c r="I2337" s="23"/>
      <c r="J2337" s="23"/>
      <c r="K2337" s="23"/>
      <c r="L2337" s="23"/>
      <c r="M2337" s="149"/>
      <c r="N2337" s="24"/>
      <c r="O2337" s="24"/>
      <c r="P2337" s="24"/>
      <c r="Q2337" s="24"/>
      <c r="R2337" s="271"/>
      <c r="S2337" s="182" t="str">
        <f t="shared" ca="1" si="128"/>
        <v/>
      </c>
      <c r="T2337" s="272">
        <f t="shared" ca="1" si="129"/>
        <v>0</v>
      </c>
      <c r="U2337" s="184"/>
      <c r="V2337" s="277"/>
    </row>
    <row r="2338" spans="1:22" x14ac:dyDescent="0.3">
      <c r="A2338" s="55">
        <f t="shared" si="130"/>
        <v>2320</v>
      </c>
      <c r="B2338" s="23"/>
      <c r="C2338" s="23"/>
      <c r="D2338" s="23"/>
      <c r="E2338" s="35"/>
      <c r="F2338" s="23"/>
      <c r="G2338" s="23"/>
      <c r="H2338" s="23"/>
      <c r="I2338" s="23"/>
      <c r="J2338" s="23"/>
      <c r="K2338" s="23"/>
      <c r="L2338" s="23"/>
      <c r="M2338" s="149"/>
      <c r="N2338" s="24"/>
      <c r="O2338" s="24"/>
      <c r="P2338" s="24"/>
      <c r="Q2338" s="24"/>
      <c r="R2338" s="271"/>
      <c r="S2338" s="182" t="str">
        <f t="shared" ca="1" si="128"/>
        <v/>
      </c>
      <c r="T2338" s="272">
        <f t="shared" ca="1" si="129"/>
        <v>0</v>
      </c>
      <c r="U2338" s="184"/>
      <c r="V2338" s="277"/>
    </row>
    <row r="2339" spans="1:22" x14ac:dyDescent="0.3">
      <c r="A2339" s="55">
        <f t="shared" si="130"/>
        <v>2321</v>
      </c>
      <c r="B2339" s="23"/>
      <c r="C2339" s="23"/>
      <c r="D2339" s="23"/>
      <c r="E2339" s="35"/>
      <c r="F2339" s="23"/>
      <c r="G2339" s="23"/>
      <c r="H2339" s="23"/>
      <c r="I2339" s="23"/>
      <c r="J2339" s="23"/>
      <c r="K2339" s="23"/>
      <c r="L2339" s="23"/>
      <c r="M2339" s="149"/>
      <c r="N2339" s="24"/>
      <c r="O2339" s="24"/>
      <c r="P2339" s="24"/>
      <c r="Q2339" s="24"/>
      <c r="R2339" s="271"/>
      <c r="S2339" s="182" t="str">
        <f t="shared" ca="1" si="128"/>
        <v/>
      </c>
      <c r="T2339" s="272">
        <f t="shared" ca="1" si="129"/>
        <v>0</v>
      </c>
      <c r="U2339" s="184"/>
      <c r="V2339" s="277"/>
    </row>
    <row r="2340" spans="1:22" x14ac:dyDescent="0.3">
      <c r="A2340" s="55">
        <f t="shared" si="130"/>
        <v>2322</v>
      </c>
      <c r="B2340" s="23"/>
      <c r="C2340" s="23"/>
      <c r="D2340" s="23"/>
      <c r="E2340" s="35"/>
      <c r="F2340" s="23"/>
      <c r="G2340" s="23"/>
      <c r="H2340" s="23"/>
      <c r="I2340" s="23"/>
      <c r="J2340" s="23"/>
      <c r="K2340" s="23"/>
      <c r="L2340" s="23"/>
      <c r="M2340" s="149"/>
      <c r="N2340" s="24"/>
      <c r="O2340" s="24"/>
      <c r="P2340" s="24"/>
      <c r="Q2340" s="24"/>
      <c r="R2340" s="271"/>
      <c r="S2340" s="182" t="str">
        <f t="shared" ca="1" si="128"/>
        <v/>
      </c>
      <c r="T2340" s="272">
        <f t="shared" ca="1" si="129"/>
        <v>0</v>
      </c>
      <c r="U2340" s="184"/>
      <c r="V2340" s="277"/>
    </row>
    <row r="2341" spans="1:22" x14ac:dyDescent="0.3">
      <c r="A2341" s="55">
        <f t="shared" si="130"/>
        <v>2323</v>
      </c>
      <c r="B2341" s="23"/>
      <c r="C2341" s="23"/>
      <c r="D2341" s="23"/>
      <c r="E2341" s="35"/>
      <c r="F2341" s="23"/>
      <c r="G2341" s="23"/>
      <c r="H2341" s="23"/>
      <c r="I2341" s="23"/>
      <c r="J2341" s="23"/>
      <c r="K2341" s="23"/>
      <c r="L2341" s="23"/>
      <c r="M2341" s="149"/>
      <c r="N2341" s="24"/>
      <c r="O2341" s="24"/>
      <c r="P2341" s="24"/>
      <c r="Q2341" s="24"/>
      <c r="R2341" s="271"/>
      <c r="S2341" s="182" t="str">
        <f t="shared" ca="1" si="128"/>
        <v/>
      </c>
      <c r="T2341" s="272">
        <f t="shared" ca="1" si="129"/>
        <v>0</v>
      </c>
      <c r="U2341" s="184"/>
      <c r="V2341" s="277"/>
    </row>
    <row r="2342" spans="1:22" x14ac:dyDescent="0.3">
      <c r="A2342" s="55">
        <f t="shared" si="130"/>
        <v>2324</v>
      </c>
      <c r="B2342" s="23"/>
      <c r="C2342" s="23"/>
      <c r="D2342" s="23"/>
      <c r="E2342" s="35"/>
      <c r="F2342" s="23"/>
      <c r="G2342" s="23"/>
      <c r="H2342" s="23"/>
      <c r="I2342" s="23"/>
      <c r="J2342" s="23"/>
      <c r="K2342" s="23"/>
      <c r="L2342" s="23"/>
      <c r="M2342" s="149"/>
      <c r="N2342" s="24"/>
      <c r="O2342" s="24"/>
      <c r="P2342" s="24"/>
      <c r="Q2342" s="24"/>
      <c r="R2342" s="271"/>
      <c r="S2342" s="182" t="str">
        <f t="shared" ca="1" si="128"/>
        <v/>
      </c>
      <c r="T2342" s="272">
        <f t="shared" ca="1" si="129"/>
        <v>0</v>
      </c>
      <c r="U2342" s="184"/>
      <c r="V2342" s="277"/>
    </row>
    <row r="2343" spans="1:22" x14ac:dyDescent="0.3">
      <c r="A2343" s="55">
        <f t="shared" si="130"/>
        <v>2325</v>
      </c>
      <c r="B2343" s="23"/>
      <c r="C2343" s="23"/>
      <c r="D2343" s="23"/>
      <c r="E2343" s="35"/>
      <c r="F2343" s="23"/>
      <c r="G2343" s="23"/>
      <c r="H2343" s="23"/>
      <c r="I2343" s="23"/>
      <c r="J2343" s="23"/>
      <c r="K2343" s="23"/>
      <c r="L2343" s="23"/>
      <c r="M2343" s="149"/>
      <c r="N2343" s="24"/>
      <c r="O2343" s="24"/>
      <c r="P2343" s="24"/>
      <c r="Q2343" s="24"/>
      <c r="R2343" s="271"/>
      <c r="S2343" s="182" t="str">
        <f t="shared" ca="1" si="128"/>
        <v/>
      </c>
      <c r="T2343" s="272">
        <f t="shared" ca="1" si="129"/>
        <v>0</v>
      </c>
      <c r="U2343" s="184"/>
      <c r="V2343" s="277"/>
    </row>
    <row r="2344" spans="1:22" x14ac:dyDescent="0.3">
      <c r="A2344" s="55">
        <f t="shared" si="130"/>
        <v>2326</v>
      </c>
      <c r="B2344" s="23"/>
      <c r="C2344" s="23"/>
      <c r="D2344" s="23"/>
      <c r="E2344" s="35"/>
      <c r="F2344" s="23"/>
      <c r="G2344" s="23"/>
      <c r="H2344" s="23"/>
      <c r="I2344" s="23"/>
      <c r="J2344" s="23"/>
      <c r="K2344" s="23"/>
      <c r="L2344" s="23"/>
      <c r="M2344" s="149"/>
      <c r="N2344" s="24"/>
      <c r="O2344" s="24"/>
      <c r="P2344" s="24"/>
      <c r="Q2344" s="24"/>
      <c r="R2344" s="271"/>
      <c r="S2344" s="182" t="str">
        <f t="shared" ca="1" si="128"/>
        <v/>
      </c>
      <c r="T2344" s="272">
        <f t="shared" ca="1" si="129"/>
        <v>0</v>
      </c>
      <c r="U2344" s="184"/>
      <c r="V2344" s="277"/>
    </row>
    <row r="2345" spans="1:22" x14ac:dyDescent="0.3">
      <c r="A2345" s="55">
        <f t="shared" si="130"/>
        <v>2327</v>
      </c>
      <c r="B2345" s="23"/>
      <c r="C2345" s="23"/>
      <c r="D2345" s="23"/>
      <c r="E2345" s="35"/>
      <c r="F2345" s="23"/>
      <c r="G2345" s="23"/>
      <c r="H2345" s="23"/>
      <c r="I2345" s="23"/>
      <c r="J2345" s="23"/>
      <c r="K2345" s="23"/>
      <c r="L2345" s="23"/>
      <c r="M2345" s="149"/>
      <c r="N2345" s="24"/>
      <c r="O2345" s="24"/>
      <c r="P2345" s="24"/>
      <c r="Q2345" s="24"/>
      <c r="R2345" s="271"/>
      <c r="S2345" s="182" t="str">
        <f t="shared" ca="1" si="128"/>
        <v/>
      </c>
      <c r="T2345" s="272">
        <f t="shared" ca="1" si="129"/>
        <v>0</v>
      </c>
      <c r="U2345" s="184"/>
      <c r="V2345" s="277"/>
    </row>
    <row r="2346" spans="1:22" x14ac:dyDescent="0.3">
      <c r="A2346" s="55">
        <f t="shared" si="130"/>
        <v>2328</v>
      </c>
      <c r="B2346" s="23"/>
      <c r="C2346" s="23"/>
      <c r="D2346" s="23"/>
      <c r="E2346" s="35"/>
      <c r="F2346" s="23"/>
      <c r="G2346" s="23"/>
      <c r="H2346" s="23"/>
      <c r="I2346" s="23"/>
      <c r="J2346" s="23"/>
      <c r="K2346" s="23"/>
      <c r="L2346" s="23"/>
      <c r="M2346" s="149"/>
      <c r="N2346" s="24"/>
      <c r="O2346" s="24"/>
      <c r="P2346" s="24"/>
      <c r="Q2346" s="24"/>
      <c r="R2346" s="271"/>
      <c r="S2346" s="182" t="str">
        <f t="shared" ca="1" si="128"/>
        <v/>
      </c>
      <c r="T2346" s="272">
        <f t="shared" ca="1" si="129"/>
        <v>0</v>
      </c>
      <c r="U2346" s="184"/>
      <c r="V2346" s="277"/>
    </row>
    <row r="2347" spans="1:22" x14ac:dyDescent="0.3">
      <c r="A2347" s="55">
        <f t="shared" si="130"/>
        <v>2329</v>
      </c>
      <c r="B2347" s="23"/>
      <c r="C2347" s="23"/>
      <c r="D2347" s="23"/>
      <c r="E2347" s="35"/>
      <c r="F2347" s="23"/>
      <c r="G2347" s="23"/>
      <c r="H2347" s="23"/>
      <c r="I2347" s="23"/>
      <c r="J2347" s="23"/>
      <c r="K2347" s="23"/>
      <c r="L2347" s="23"/>
      <c r="M2347" s="149"/>
      <c r="N2347" s="24"/>
      <c r="O2347" s="24"/>
      <c r="P2347" s="24"/>
      <c r="Q2347" s="24"/>
      <c r="R2347" s="271"/>
      <c r="S2347" s="182" t="str">
        <f t="shared" ca="1" si="128"/>
        <v/>
      </c>
      <c r="T2347" s="272">
        <f t="shared" ca="1" si="129"/>
        <v>0</v>
      </c>
      <c r="U2347" s="184"/>
      <c r="V2347" s="277"/>
    </row>
    <row r="2348" spans="1:22" x14ac:dyDescent="0.3">
      <c r="A2348" s="55">
        <f t="shared" si="130"/>
        <v>2330</v>
      </c>
      <c r="B2348" s="23"/>
      <c r="C2348" s="23"/>
      <c r="D2348" s="23"/>
      <c r="E2348" s="35"/>
      <c r="F2348" s="23"/>
      <c r="G2348" s="23"/>
      <c r="H2348" s="23"/>
      <c r="I2348" s="23"/>
      <c r="J2348" s="23"/>
      <c r="K2348" s="23"/>
      <c r="L2348" s="23"/>
      <c r="M2348" s="149"/>
      <c r="N2348" s="24"/>
      <c r="O2348" s="24"/>
      <c r="P2348" s="24"/>
      <c r="Q2348" s="24"/>
      <c r="R2348" s="271"/>
      <c r="S2348" s="182" t="str">
        <f t="shared" ca="1" si="128"/>
        <v/>
      </c>
      <c r="T2348" s="272">
        <f t="shared" ca="1" si="129"/>
        <v>0</v>
      </c>
      <c r="U2348" s="184"/>
      <c r="V2348" s="277"/>
    </row>
    <row r="2349" spans="1:22" x14ac:dyDescent="0.3">
      <c r="A2349" s="55">
        <f t="shared" si="130"/>
        <v>2331</v>
      </c>
      <c r="B2349" s="23"/>
      <c r="C2349" s="23"/>
      <c r="D2349" s="23"/>
      <c r="E2349" s="35"/>
      <c r="F2349" s="23"/>
      <c r="G2349" s="23"/>
      <c r="H2349" s="23"/>
      <c r="I2349" s="23"/>
      <c r="J2349" s="23"/>
      <c r="K2349" s="23"/>
      <c r="L2349" s="23"/>
      <c r="M2349" s="149"/>
      <c r="N2349" s="24"/>
      <c r="O2349" s="24"/>
      <c r="P2349" s="24"/>
      <c r="Q2349" s="24"/>
      <c r="R2349" s="271"/>
      <c r="S2349" s="182" t="str">
        <f t="shared" ca="1" si="128"/>
        <v/>
      </c>
      <c r="T2349" s="272">
        <f t="shared" ca="1" si="129"/>
        <v>0</v>
      </c>
      <c r="U2349" s="184"/>
      <c r="V2349" s="277"/>
    </row>
    <row r="2350" spans="1:22" x14ac:dyDescent="0.3">
      <c r="A2350" s="55">
        <f t="shared" si="130"/>
        <v>2332</v>
      </c>
      <c r="B2350" s="23"/>
      <c r="C2350" s="23"/>
      <c r="D2350" s="23"/>
      <c r="E2350" s="35"/>
      <c r="F2350" s="23"/>
      <c r="G2350" s="23"/>
      <c r="H2350" s="23"/>
      <c r="I2350" s="23"/>
      <c r="J2350" s="23"/>
      <c r="K2350" s="23"/>
      <c r="L2350" s="23"/>
      <c r="M2350" s="149"/>
      <c r="N2350" s="24"/>
      <c r="O2350" s="24"/>
      <c r="P2350" s="24"/>
      <c r="Q2350" s="24"/>
      <c r="R2350" s="271"/>
      <c r="S2350" s="182" t="str">
        <f t="shared" ca="1" si="128"/>
        <v/>
      </c>
      <c r="T2350" s="272">
        <f t="shared" ca="1" si="129"/>
        <v>0</v>
      </c>
      <c r="U2350" s="184"/>
      <c r="V2350" s="277"/>
    </row>
    <row r="2351" spans="1:22" x14ac:dyDescent="0.3">
      <c r="A2351" s="55">
        <f t="shared" si="130"/>
        <v>2333</v>
      </c>
      <c r="B2351" s="23"/>
      <c r="C2351" s="23"/>
      <c r="D2351" s="23"/>
      <c r="E2351" s="35"/>
      <c r="F2351" s="23"/>
      <c r="G2351" s="23"/>
      <c r="H2351" s="23"/>
      <c r="I2351" s="23"/>
      <c r="J2351" s="23"/>
      <c r="K2351" s="23"/>
      <c r="L2351" s="23"/>
      <c r="M2351" s="149"/>
      <c r="N2351" s="24"/>
      <c r="O2351" s="24"/>
      <c r="P2351" s="24"/>
      <c r="Q2351" s="24"/>
      <c r="R2351" s="271"/>
      <c r="S2351" s="182" t="str">
        <f t="shared" ca="1" si="128"/>
        <v/>
      </c>
      <c r="T2351" s="272">
        <f t="shared" ca="1" si="129"/>
        <v>0</v>
      </c>
      <c r="U2351" s="184"/>
      <c r="V2351" s="277"/>
    </row>
    <row r="2352" spans="1:22" x14ac:dyDescent="0.3">
      <c r="A2352" s="55">
        <f t="shared" si="130"/>
        <v>2334</v>
      </c>
      <c r="B2352" s="23"/>
      <c r="C2352" s="23"/>
      <c r="D2352" s="23"/>
      <c r="E2352" s="35"/>
      <c r="F2352" s="23"/>
      <c r="G2352" s="23"/>
      <c r="H2352" s="23"/>
      <c r="I2352" s="23"/>
      <c r="J2352" s="23"/>
      <c r="K2352" s="23"/>
      <c r="L2352" s="23"/>
      <c r="M2352" s="149"/>
      <c r="N2352" s="24"/>
      <c r="O2352" s="24"/>
      <c r="P2352" s="24"/>
      <c r="Q2352" s="24"/>
      <c r="R2352" s="271"/>
      <c r="S2352" s="182" t="str">
        <f t="shared" ca="1" si="128"/>
        <v/>
      </c>
      <c r="T2352" s="272">
        <f t="shared" ca="1" si="129"/>
        <v>0</v>
      </c>
      <c r="U2352" s="184"/>
      <c r="V2352" s="277"/>
    </row>
    <row r="2353" spans="1:22" x14ac:dyDescent="0.3">
      <c r="A2353" s="55">
        <f t="shared" si="130"/>
        <v>2335</v>
      </c>
      <c r="B2353" s="23"/>
      <c r="C2353" s="23"/>
      <c r="D2353" s="23"/>
      <c r="E2353" s="35"/>
      <c r="F2353" s="23"/>
      <c r="G2353" s="23"/>
      <c r="H2353" s="23"/>
      <c r="I2353" s="23"/>
      <c r="J2353" s="23"/>
      <c r="K2353" s="23"/>
      <c r="L2353" s="23"/>
      <c r="M2353" s="149"/>
      <c r="N2353" s="24"/>
      <c r="O2353" s="24"/>
      <c r="P2353" s="24"/>
      <c r="Q2353" s="24"/>
      <c r="R2353" s="271"/>
      <c r="S2353" s="182" t="str">
        <f t="shared" ca="1" si="128"/>
        <v/>
      </c>
      <c r="T2353" s="272">
        <f t="shared" ca="1" si="129"/>
        <v>0</v>
      </c>
      <c r="U2353" s="184"/>
      <c r="V2353" s="277"/>
    </row>
    <row r="2354" spans="1:22" x14ac:dyDescent="0.3">
      <c r="A2354" s="55">
        <f t="shared" si="130"/>
        <v>2336</v>
      </c>
      <c r="B2354" s="23"/>
      <c r="C2354" s="23"/>
      <c r="D2354" s="23"/>
      <c r="E2354" s="35"/>
      <c r="F2354" s="23"/>
      <c r="G2354" s="23"/>
      <c r="H2354" s="23"/>
      <c r="I2354" s="23"/>
      <c r="J2354" s="23"/>
      <c r="K2354" s="23"/>
      <c r="L2354" s="23"/>
      <c r="M2354" s="149"/>
      <c r="N2354" s="24"/>
      <c r="O2354" s="24"/>
      <c r="P2354" s="24"/>
      <c r="Q2354" s="24"/>
      <c r="R2354" s="271"/>
      <c r="S2354" s="182" t="str">
        <f t="shared" ca="1" si="128"/>
        <v/>
      </c>
      <c r="T2354" s="272">
        <f t="shared" ca="1" si="129"/>
        <v>0</v>
      </c>
      <c r="U2354" s="184"/>
      <c r="V2354" s="277"/>
    </row>
    <row r="2355" spans="1:22" x14ac:dyDescent="0.3">
      <c r="A2355" s="55">
        <f t="shared" si="130"/>
        <v>2337</v>
      </c>
      <c r="B2355" s="23"/>
      <c r="C2355" s="23"/>
      <c r="D2355" s="23"/>
      <c r="E2355" s="35"/>
      <c r="F2355" s="23"/>
      <c r="G2355" s="23"/>
      <c r="H2355" s="23"/>
      <c r="I2355" s="23"/>
      <c r="J2355" s="23"/>
      <c r="K2355" s="23"/>
      <c r="L2355" s="23"/>
      <c r="M2355" s="149"/>
      <c r="N2355" s="24"/>
      <c r="O2355" s="24"/>
      <c r="P2355" s="24"/>
      <c r="Q2355" s="24"/>
      <c r="R2355" s="271"/>
      <c r="S2355" s="182" t="str">
        <f t="shared" ca="1" si="128"/>
        <v/>
      </c>
      <c r="T2355" s="272">
        <f t="shared" ca="1" si="129"/>
        <v>0</v>
      </c>
      <c r="U2355" s="184"/>
      <c r="V2355" s="277"/>
    </row>
    <row r="2356" spans="1:22" x14ac:dyDescent="0.3">
      <c r="A2356" s="55">
        <f t="shared" si="130"/>
        <v>2338</v>
      </c>
      <c r="B2356" s="23"/>
      <c r="C2356" s="23"/>
      <c r="D2356" s="23"/>
      <c r="E2356" s="35"/>
      <c r="F2356" s="23"/>
      <c r="G2356" s="23"/>
      <c r="H2356" s="23"/>
      <c r="I2356" s="23"/>
      <c r="J2356" s="23"/>
      <c r="K2356" s="23"/>
      <c r="L2356" s="23"/>
      <c r="M2356" s="149"/>
      <c r="N2356" s="24"/>
      <c r="O2356" s="24"/>
      <c r="P2356" s="24"/>
      <c r="Q2356" s="24"/>
      <c r="R2356" s="271"/>
      <c r="S2356" s="182" t="str">
        <f t="shared" ca="1" si="128"/>
        <v/>
      </c>
      <c r="T2356" s="272">
        <f t="shared" ca="1" si="129"/>
        <v>0</v>
      </c>
      <c r="U2356" s="184"/>
      <c r="V2356" s="277"/>
    </row>
    <row r="2357" spans="1:22" x14ac:dyDescent="0.3">
      <c r="A2357" s="55">
        <f t="shared" si="130"/>
        <v>2339</v>
      </c>
      <c r="B2357" s="23"/>
      <c r="C2357" s="23"/>
      <c r="D2357" s="23"/>
      <c r="E2357" s="35"/>
      <c r="F2357" s="23"/>
      <c r="G2357" s="23"/>
      <c r="H2357" s="23"/>
      <c r="I2357" s="23"/>
      <c r="J2357" s="23"/>
      <c r="K2357" s="23"/>
      <c r="L2357" s="23"/>
      <c r="M2357" s="149"/>
      <c r="N2357" s="24"/>
      <c r="O2357" s="24"/>
      <c r="P2357" s="24"/>
      <c r="Q2357" s="24"/>
      <c r="R2357" s="271"/>
      <c r="S2357" s="182" t="str">
        <f t="shared" ca="1" si="128"/>
        <v/>
      </c>
      <c r="T2357" s="272">
        <f t="shared" ca="1" si="129"/>
        <v>0</v>
      </c>
      <c r="U2357" s="184"/>
      <c r="V2357" s="277"/>
    </row>
    <row r="2358" spans="1:22" x14ac:dyDescent="0.3">
      <c r="A2358" s="55">
        <f t="shared" si="130"/>
        <v>2340</v>
      </c>
      <c r="B2358" s="23"/>
      <c r="C2358" s="23"/>
      <c r="D2358" s="23"/>
      <c r="E2358" s="35"/>
      <c r="F2358" s="23"/>
      <c r="G2358" s="23"/>
      <c r="H2358" s="23"/>
      <c r="I2358" s="23"/>
      <c r="J2358" s="23"/>
      <c r="K2358" s="23"/>
      <c r="L2358" s="23"/>
      <c r="M2358" s="149"/>
      <c r="N2358" s="24"/>
      <c r="O2358" s="24"/>
      <c r="P2358" s="24"/>
      <c r="Q2358" s="24"/>
      <c r="R2358" s="271"/>
      <c r="S2358" s="182" t="str">
        <f t="shared" ca="1" si="128"/>
        <v/>
      </c>
      <c r="T2358" s="272">
        <f t="shared" ca="1" si="129"/>
        <v>0</v>
      </c>
      <c r="U2358" s="184"/>
      <c r="V2358" s="277"/>
    </row>
    <row r="2359" spans="1:22" x14ac:dyDescent="0.3">
      <c r="A2359" s="55">
        <f t="shared" si="130"/>
        <v>2341</v>
      </c>
      <c r="B2359" s="23"/>
      <c r="C2359" s="23"/>
      <c r="D2359" s="23"/>
      <c r="E2359" s="35"/>
      <c r="F2359" s="23"/>
      <c r="G2359" s="23"/>
      <c r="H2359" s="23"/>
      <c r="I2359" s="23"/>
      <c r="J2359" s="23"/>
      <c r="K2359" s="23"/>
      <c r="L2359" s="23"/>
      <c r="M2359" s="149"/>
      <c r="N2359" s="24"/>
      <c r="O2359" s="24"/>
      <c r="P2359" s="24"/>
      <c r="Q2359" s="24"/>
      <c r="R2359" s="271"/>
      <c r="S2359" s="182" t="str">
        <f t="shared" ca="1" si="128"/>
        <v/>
      </c>
      <c r="T2359" s="272">
        <f t="shared" ca="1" si="129"/>
        <v>0</v>
      </c>
      <c r="U2359" s="184"/>
      <c r="V2359" s="277"/>
    </row>
    <row r="2360" spans="1:22" x14ac:dyDescent="0.3">
      <c r="A2360" s="55">
        <f t="shared" si="130"/>
        <v>2342</v>
      </c>
      <c r="B2360" s="23"/>
      <c r="C2360" s="23"/>
      <c r="D2360" s="23"/>
      <c r="E2360" s="35"/>
      <c r="F2360" s="23"/>
      <c r="G2360" s="23"/>
      <c r="H2360" s="23"/>
      <c r="I2360" s="23"/>
      <c r="J2360" s="23"/>
      <c r="K2360" s="23"/>
      <c r="L2360" s="23"/>
      <c r="M2360" s="149"/>
      <c r="N2360" s="24"/>
      <c r="O2360" s="24"/>
      <c r="P2360" s="24"/>
      <c r="Q2360" s="24"/>
      <c r="R2360" s="271"/>
      <c r="S2360" s="182" t="str">
        <f t="shared" ca="1" si="128"/>
        <v/>
      </c>
      <c r="T2360" s="272">
        <f t="shared" ca="1" si="129"/>
        <v>0</v>
      </c>
      <c r="U2360" s="184"/>
      <c r="V2360" s="277"/>
    </row>
    <row r="2361" spans="1:22" x14ac:dyDescent="0.3">
      <c r="A2361" s="55">
        <f t="shared" si="130"/>
        <v>2343</v>
      </c>
      <c r="B2361" s="23"/>
      <c r="C2361" s="23"/>
      <c r="D2361" s="23"/>
      <c r="E2361" s="35"/>
      <c r="F2361" s="23"/>
      <c r="G2361" s="23"/>
      <c r="H2361" s="23"/>
      <c r="I2361" s="23"/>
      <c r="J2361" s="23"/>
      <c r="K2361" s="23"/>
      <c r="L2361" s="23"/>
      <c r="M2361" s="149"/>
      <c r="N2361" s="24"/>
      <c r="O2361" s="24"/>
      <c r="P2361" s="24"/>
      <c r="Q2361" s="24"/>
      <c r="R2361" s="271"/>
      <c r="S2361" s="182" t="str">
        <f t="shared" ca="1" si="128"/>
        <v/>
      </c>
      <c r="T2361" s="272">
        <f t="shared" ca="1" si="129"/>
        <v>0</v>
      </c>
      <c r="U2361" s="184"/>
      <c r="V2361" s="277"/>
    </row>
    <row r="2362" spans="1:22" x14ac:dyDescent="0.3">
      <c r="A2362" s="55">
        <f t="shared" si="130"/>
        <v>2344</v>
      </c>
      <c r="B2362" s="23"/>
      <c r="C2362" s="23"/>
      <c r="D2362" s="23"/>
      <c r="E2362" s="35"/>
      <c r="F2362" s="23"/>
      <c r="G2362" s="23"/>
      <c r="H2362" s="23"/>
      <c r="I2362" s="23"/>
      <c r="J2362" s="23"/>
      <c r="K2362" s="23"/>
      <c r="L2362" s="23"/>
      <c r="M2362" s="149"/>
      <c r="N2362" s="24"/>
      <c r="O2362" s="24"/>
      <c r="P2362" s="24"/>
      <c r="Q2362" s="24"/>
      <c r="R2362" s="271"/>
      <c r="S2362" s="182" t="str">
        <f t="shared" ca="1" si="128"/>
        <v/>
      </c>
      <c r="T2362" s="272">
        <f t="shared" ca="1" si="129"/>
        <v>0</v>
      </c>
      <c r="U2362" s="184"/>
      <c r="V2362" s="277"/>
    </row>
    <row r="2363" spans="1:22" x14ac:dyDescent="0.3">
      <c r="A2363" s="55">
        <f t="shared" si="130"/>
        <v>2345</v>
      </c>
      <c r="B2363" s="23"/>
      <c r="C2363" s="23"/>
      <c r="D2363" s="23"/>
      <c r="E2363" s="35"/>
      <c r="F2363" s="23"/>
      <c r="G2363" s="23"/>
      <c r="H2363" s="23"/>
      <c r="I2363" s="23"/>
      <c r="J2363" s="23"/>
      <c r="K2363" s="23"/>
      <c r="L2363" s="23"/>
      <c r="M2363" s="149"/>
      <c r="N2363" s="24"/>
      <c r="O2363" s="24"/>
      <c r="P2363" s="24"/>
      <c r="Q2363" s="24"/>
      <c r="R2363" s="271"/>
      <c r="S2363" s="182" t="str">
        <f t="shared" ca="1" si="128"/>
        <v/>
      </c>
      <c r="T2363" s="272">
        <f t="shared" ca="1" si="129"/>
        <v>0</v>
      </c>
      <c r="U2363" s="184"/>
      <c r="V2363" s="277"/>
    </row>
    <row r="2364" spans="1:22" x14ac:dyDescent="0.3">
      <c r="A2364" s="55">
        <f t="shared" si="130"/>
        <v>2346</v>
      </c>
      <c r="B2364" s="23"/>
      <c r="C2364" s="23"/>
      <c r="D2364" s="23"/>
      <c r="E2364" s="35"/>
      <c r="F2364" s="23"/>
      <c r="G2364" s="23"/>
      <c r="H2364" s="23"/>
      <c r="I2364" s="23"/>
      <c r="J2364" s="23"/>
      <c r="K2364" s="23"/>
      <c r="L2364" s="23"/>
      <c r="M2364" s="149"/>
      <c r="N2364" s="24"/>
      <c r="O2364" s="24"/>
      <c r="P2364" s="24"/>
      <c r="Q2364" s="24"/>
      <c r="R2364" s="271"/>
      <c r="S2364" s="182" t="str">
        <f t="shared" ca="1" si="128"/>
        <v/>
      </c>
      <c r="T2364" s="272">
        <f t="shared" ca="1" si="129"/>
        <v>0</v>
      </c>
      <c r="U2364" s="184"/>
      <c r="V2364" s="277"/>
    </row>
    <row r="2365" spans="1:22" x14ac:dyDescent="0.3">
      <c r="A2365" s="55">
        <f t="shared" si="130"/>
        <v>2347</v>
      </c>
      <c r="B2365" s="23"/>
      <c r="C2365" s="23"/>
      <c r="D2365" s="23"/>
      <c r="E2365" s="35"/>
      <c r="F2365" s="23"/>
      <c r="G2365" s="23"/>
      <c r="H2365" s="23"/>
      <c r="I2365" s="23"/>
      <c r="J2365" s="23"/>
      <c r="K2365" s="23"/>
      <c r="L2365" s="23"/>
      <c r="M2365" s="149"/>
      <c r="N2365" s="24"/>
      <c r="O2365" s="24"/>
      <c r="P2365" s="24"/>
      <c r="Q2365" s="24"/>
      <c r="R2365" s="271"/>
      <c r="S2365" s="182" t="str">
        <f t="shared" ca="1" si="128"/>
        <v/>
      </c>
      <c r="T2365" s="272">
        <f t="shared" ca="1" si="129"/>
        <v>0</v>
      </c>
      <c r="U2365" s="184"/>
      <c r="V2365" s="277"/>
    </row>
    <row r="2366" spans="1:22" x14ac:dyDescent="0.3">
      <c r="A2366" s="55">
        <f t="shared" si="130"/>
        <v>2348</v>
      </c>
      <c r="B2366" s="23"/>
      <c r="C2366" s="23"/>
      <c r="D2366" s="23"/>
      <c r="E2366" s="35"/>
      <c r="F2366" s="23"/>
      <c r="G2366" s="23"/>
      <c r="H2366" s="23"/>
      <c r="I2366" s="23"/>
      <c r="J2366" s="23"/>
      <c r="K2366" s="23"/>
      <c r="L2366" s="23"/>
      <c r="M2366" s="149"/>
      <c r="N2366" s="24"/>
      <c r="O2366" s="24"/>
      <c r="P2366" s="24"/>
      <c r="Q2366" s="24"/>
      <c r="R2366" s="271"/>
      <c r="S2366" s="182" t="str">
        <f t="shared" ca="1" si="128"/>
        <v/>
      </c>
      <c r="T2366" s="272">
        <f t="shared" ca="1" si="129"/>
        <v>0</v>
      </c>
      <c r="U2366" s="184"/>
      <c r="V2366" s="277"/>
    </row>
    <row r="2367" spans="1:22" x14ac:dyDescent="0.3">
      <c r="A2367" s="55">
        <f t="shared" si="130"/>
        <v>2349</v>
      </c>
      <c r="B2367" s="23"/>
      <c r="C2367" s="23"/>
      <c r="D2367" s="23"/>
      <c r="E2367" s="35"/>
      <c r="F2367" s="23"/>
      <c r="G2367" s="23"/>
      <c r="H2367" s="23"/>
      <c r="I2367" s="23"/>
      <c r="J2367" s="23"/>
      <c r="K2367" s="23"/>
      <c r="L2367" s="23"/>
      <c r="M2367" s="149"/>
      <c r="N2367" s="24"/>
      <c r="O2367" s="24"/>
      <c r="P2367" s="24"/>
      <c r="Q2367" s="24"/>
      <c r="R2367" s="271"/>
      <c r="S2367" s="182" t="str">
        <f t="shared" ca="1" si="128"/>
        <v/>
      </c>
      <c r="T2367" s="272">
        <f t="shared" ca="1" si="129"/>
        <v>0</v>
      </c>
      <c r="U2367" s="184"/>
      <c r="V2367" s="277"/>
    </row>
    <row r="2368" spans="1:22" x14ac:dyDescent="0.3">
      <c r="A2368" s="55">
        <f t="shared" si="130"/>
        <v>2350</v>
      </c>
      <c r="B2368" s="23"/>
      <c r="C2368" s="23"/>
      <c r="D2368" s="23"/>
      <c r="E2368" s="35"/>
      <c r="F2368" s="23"/>
      <c r="G2368" s="23"/>
      <c r="H2368" s="23"/>
      <c r="I2368" s="23"/>
      <c r="J2368" s="23"/>
      <c r="K2368" s="23"/>
      <c r="L2368" s="23"/>
      <c r="M2368" s="149"/>
      <c r="N2368" s="24"/>
      <c r="O2368" s="24"/>
      <c r="P2368" s="24"/>
      <c r="Q2368" s="24"/>
      <c r="R2368" s="271"/>
      <c r="S2368" s="182" t="str">
        <f t="shared" ca="1" si="128"/>
        <v/>
      </c>
      <c r="T2368" s="272">
        <f t="shared" ca="1" si="129"/>
        <v>0</v>
      </c>
      <c r="U2368" s="184"/>
      <c r="V2368" s="277"/>
    </row>
    <row r="2369" spans="1:22" x14ac:dyDescent="0.3">
      <c r="A2369" s="55">
        <f t="shared" si="130"/>
        <v>2351</v>
      </c>
      <c r="B2369" s="23"/>
      <c r="C2369" s="23"/>
      <c r="D2369" s="23"/>
      <c r="E2369" s="35"/>
      <c r="F2369" s="23"/>
      <c r="G2369" s="23"/>
      <c r="H2369" s="23"/>
      <c r="I2369" s="23"/>
      <c r="J2369" s="23"/>
      <c r="K2369" s="23"/>
      <c r="L2369" s="23"/>
      <c r="M2369" s="149"/>
      <c r="N2369" s="24"/>
      <c r="O2369" s="24"/>
      <c r="P2369" s="24"/>
      <c r="Q2369" s="24"/>
      <c r="R2369" s="271"/>
      <c r="S2369" s="182" t="str">
        <f t="shared" ca="1" si="128"/>
        <v/>
      </c>
      <c r="T2369" s="272">
        <f t="shared" ca="1" si="129"/>
        <v>0</v>
      </c>
      <c r="U2369" s="184"/>
      <c r="V2369" s="277"/>
    </row>
    <row r="2370" spans="1:22" x14ac:dyDescent="0.3">
      <c r="A2370" s="55">
        <f t="shared" si="130"/>
        <v>2352</v>
      </c>
      <c r="B2370" s="23"/>
      <c r="C2370" s="23"/>
      <c r="D2370" s="23"/>
      <c r="E2370" s="35"/>
      <c r="F2370" s="23"/>
      <c r="G2370" s="23"/>
      <c r="H2370" s="23"/>
      <c r="I2370" s="23"/>
      <c r="J2370" s="23"/>
      <c r="K2370" s="23"/>
      <c r="L2370" s="23"/>
      <c r="M2370" s="149"/>
      <c r="N2370" s="24"/>
      <c r="O2370" s="24"/>
      <c r="P2370" s="24"/>
      <c r="Q2370" s="24"/>
      <c r="R2370" s="271"/>
      <c r="S2370" s="182" t="str">
        <f t="shared" ca="1" si="128"/>
        <v/>
      </c>
      <c r="T2370" s="272">
        <f t="shared" ca="1" si="129"/>
        <v>0</v>
      </c>
      <c r="U2370" s="184"/>
      <c r="V2370" s="277"/>
    </row>
    <row r="2371" spans="1:22" x14ac:dyDescent="0.3">
      <c r="A2371" s="55">
        <f t="shared" si="130"/>
        <v>2353</v>
      </c>
      <c r="B2371" s="23"/>
      <c r="C2371" s="23"/>
      <c r="D2371" s="23"/>
      <c r="E2371" s="35"/>
      <c r="F2371" s="23"/>
      <c r="G2371" s="23"/>
      <c r="H2371" s="23"/>
      <c r="I2371" s="23"/>
      <c r="J2371" s="23"/>
      <c r="K2371" s="23"/>
      <c r="L2371" s="23"/>
      <c r="M2371" s="149"/>
      <c r="N2371" s="24"/>
      <c r="O2371" s="24"/>
      <c r="P2371" s="24"/>
      <c r="Q2371" s="24"/>
      <c r="R2371" s="271"/>
      <c r="S2371" s="182" t="str">
        <f t="shared" ca="1" si="128"/>
        <v/>
      </c>
      <c r="T2371" s="272">
        <f t="shared" ca="1" si="129"/>
        <v>0</v>
      </c>
      <c r="U2371" s="184"/>
      <c r="V2371" s="277"/>
    </row>
    <row r="2372" spans="1:22" x14ac:dyDescent="0.3">
      <c r="A2372" s="55">
        <f t="shared" si="130"/>
        <v>2354</v>
      </c>
      <c r="B2372" s="23"/>
      <c r="C2372" s="23"/>
      <c r="D2372" s="23"/>
      <c r="E2372" s="35"/>
      <c r="F2372" s="23"/>
      <c r="G2372" s="23"/>
      <c r="H2372" s="23"/>
      <c r="I2372" s="23"/>
      <c r="J2372" s="23"/>
      <c r="K2372" s="23"/>
      <c r="L2372" s="23"/>
      <c r="M2372" s="149"/>
      <c r="N2372" s="24"/>
      <c r="O2372" s="24"/>
      <c r="P2372" s="24"/>
      <c r="Q2372" s="24"/>
      <c r="R2372" s="271"/>
      <c r="S2372" s="182" t="str">
        <f t="shared" ca="1" si="128"/>
        <v/>
      </c>
      <c r="T2372" s="272">
        <f t="shared" ca="1" si="129"/>
        <v>0</v>
      </c>
      <c r="U2372" s="184"/>
      <c r="V2372" s="277"/>
    </row>
    <row r="2373" spans="1:22" x14ac:dyDescent="0.3">
      <c r="A2373" s="55">
        <f t="shared" si="130"/>
        <v>2355</v>
      </c>
      <c r="B2373" s="23"/>
      <c r="C2373" s="23"/>
      <c r="D2373" s="23"/>
      <c r="E2373" s="35"/>
      <c r="F2373" s="23"/>
      <c r="G2373" s="23"/>
      <c r="H2373" s="23"/>
      <c r="I2373" s="23"/>
      <c r="J2373" s="23"/>
      <c r="K2373" s="23"/>
      <c r="L2373" s="23"/>
      <c r="M2373" s="149"/>
      <c r="N2373" s="24"/>
      <c r="O2373" s="24"/>
      <c r="P2373" s="24"/>
      <c r="Q2373" s="24"/>
      <c r="R2373" s="271"/>
      <c r="S2373" s="182" t="str">
        <f t="shared" ca="1" si="128"/>
        <v/>
      </c>
      <c r="T2373" s="272">
        <f t="shared" ca="1" si="129"/>
        <v>0</v>
      </c>
      <c r="U2373" s="184"/>
      <c r="V2373" s="277"/>
    </row>
    <row r="2374" spans="1:22" x14ac:dyDescent="0.3">
      <c r="A2374" s="55">
        <f t="shared" si="130"/>
        <v>2356</v>
      </c>
      <c r="B2374" s="23"/>
      <c r="C2374" s="23"/>
      <c r="D2374" s="23"/>
      <c r="E2374" s="35"/>
      <c r="F2374" s="23"/>
      <c r="G2374" s="23"/>
      <c r="H2374" s="23"/>
      <c r="I2374" s="23"/>
      <c r="J2374" s="23"/>
      <c r="K2374" s="23"/>
      <c r="L2374" s="23"/>
      <c r="M2374" s="149"/>
      <c r="N2374" s="24"/>
      <c r="O2374" s="24"/>
      <c r="P2374" s="24"/>
      <c r="Q2374" s="24"/>
      <c r="R2374" s="271"/>
      <c r="S2374" s="182" t="str">
        <f t="shared" ca="1" si="128"/>
        <v/>
      </c>
      <c r="T2374" s="272">
        <f t="shared" ca="1" si="129"/>
        <v>0</v>
      </c>
      <c r="U2374" s="184"/>
      <c r="V2374" s="277"/>
    </row>
    <row r="2375" spans="1:22" x14ac:dyDescent="0.3">
      <c r="A2375" s="55">
        <f t="shared" si="130"/>
        <v>2357</v>
      </c>
      <c r="B2375" s="23"/>
      <c r="C2375" s="23"/>
      <c r="D2375" s="23"/>
      <c r="E2375" s="35"/>
      <c r="F2375" s="23"/>
      <c r="G2375" s="23"/>
      <c r="H2375" s="23"/>
      <c r="I2375" s="23"/>
      <c r="J2375" s="23"/>
      <c r="K2375" s="23"/>
      <c r="L2375" s="23"/>
      <c r="M2375" s="149"/>
      <c r="N2375" s="24"/>
      <c r="O2375" s="24"/>
      <c r="P2375" s="24"/>
      <c r="Q2375" s="24"/>
      <c r="R2375" s="271"/>
      <c r="S2375" s="182" t="str">
        <f t="shared" ca="1" si="128"/>
        <v/>
      </c>
      <c r="T2375" s="272">
        <f t="shared" ca="1" si="129"/>
        <v>0</v>
      </c>
      <c r="U2375" s="184"/>
      <c r="V2375" s="277"/>
    </row>
    <row r="2376" spans="1:22" x14ac:dyDescent="0.3">
      <c r="A2376" s="55">
        <f t="shared" si="130"/>
        <v>2358</v>
      </c>
      <c r="B2376" s="23"/>
      <c r="C2376" s="23"/>
      <c r="D2376" s="23"/>
      <c r="E2376" s="35"/>
      <c r="F2376" s="23"/>
      <c r="G2376" s="23"/>
      <c r="H2376" s="23"/>
      <c r="I2376" s="23"/>
      <c r="J2376" s="23"/>
      <c r="K2376" s="23"/>
      <c r="L2376" s="23"/>
      <c r="M2376" s="149"/>
      <c r="N2376" s="24"/>
      <c r="O2376" s="24"/>
      <c r="P2376" s="24"/>
      <c r="Q2376" s="24"/>
      <c r="R2376" s="271"/>
      <c r="S2376" s="182" t="str">
        <f t="shared" ca="1" si="128"/>
        <v/>
      </c>
      <c r="T2376" s="272">
        <f t="shared" ca="1" si="129"/>
        <v>0</v>
      </c>
      <c r="U2376" s="184"/>
      <c r="V2376" s="277"/>
    </row>
    <row r="2377" spans="1:22" x14ac:dyDescent="0.3">
      <c r="A2377" s="55">
        <f t="shared" si="130"/>
        <v>2359</v>
      </c>
      <c r="B2377" s="23"/>
      <c r="C2377" s="23"/>
      <c r="D2377" s="23"/>
      <c r="E2377" s="35"/>
      <c r="F2377" s="23"/>
      <c r="G2377" s="23"/>
      <c r="H2377" s="23"/>
      <c r="I2377" s="23"/>
      <c r="J2377" s="23"/>
      <c r="K2377" s="23"/>
      <c r="L2377" s="23"/>
      <c r="M2377" s="149"/>
      <c r="N2377" s="24"/>
      <c r="O2377" s="24"/>
      <c r="P2377" s="24"/>
      <c r="Q2377" s="24"/>
      <c r="R2377" s="271"/>
      <c r="S2377" s="182" t="str">
        <f t="shared" ca="1" si="128"/>
        <v/>
      </c>
      <c r="T2377" s="272">
        <f t="shared" ca="1" si="129"/>
        <v>0</v>
      </c>
      <c r="U2377" s="184"/>
      <c r="V2377" s="277"/>
    </row>
    <row r="2378" spans="1:22" x14ac:dyDescent="0.3">
      <c r="A2378" s="55">
        <f t="shared" si="130"/>
        <v>2360</v>
      </c>
      <c r="B2378" s="23"/>
      <c r="C2378" s="23"/>
      <c r="D2378" s="23"/>
      <c r="E2378" s="35"/>
      <c r="F2378" s="23"/>
      <c r="G2378" s="23"/>
      <c r="H2378" s="23"/>
      <c r="I2378" s="23"/>
      <c r="J2378" s="23"/>
      <c r="K2378" s="23"/>
      <c r="L2378" s="23"/>
      <c r="M2378" s="149"/>
      <c r="N2378" s="24"/>
      <c r="O2378" s="24"/>
      <c r="P2378" s="24"/>
      <c r="Q2378" s="24"/>
      <c r="R2378" s="271"/>
      <c r="S2378" s="182" t="str">
        <f t="shared" ca="1" si="128"/>
        <v/>
      </c>
      <c r="T2378" s="272">
        <f t="shared" ca="1" si="129"/>
        <v>0</v>
      </c>
      <c r="U2378" s="184"/>
      <c r="V2378" s="277"/>
    </row>
    <row r="2379" spans="1:22" x14ac:dyDescent="0.3">
      <c r="A2379" s="55">
        <f t="shared" si="130"/>
        <v>2361</v>
      </c>
      <c r="B2379" s="23"/>
      <c r="C2379" s="23"/>
      <c r="D2379" s="23"/>
      <c r="E2379" s="35"/>
      <c r="F2379" s="23"/>
      <c r="G2379" s="23"/>
      <c r="H2379" s="23"/>
      <c r="I2379" s="23"/>
      <c r="J2379" s="23"/>
      <c r="K2379" s="23"/>
      <c r="L2379" s="23"/>
      <c r="M2379" s="149"/>
      <c r="N2379" s="24"/>
      <c r="O2379" s="24"/>
      <c r="P2379" s="24"/>
      <c r="Q2379" s="24"/>
      <c r="R2379" s="271"/>
      <c r="S2379" s="182" t="str">
        <f t="shared" ca="1" si="128"/>
        <v/>
      </c>
      <c r="T2379" s="272">
        <f t="shared" ca="1" si="129"/>
        <v>0</v>
      </c>
      <c r="U2379" s="184"/>
      <c r="V2379" s="277"/>
    </row>
    <row r="2380" spans="1:22" x14ac:dyDescent="0.3">
      <c r="A2380" s="55">
        <f t="shared" si="130"/>
        <v>2362</v>
      </c>
      <c r="B2380" s="23"/>
      <c r="C2380" s="23"/>
      <c r="D2380" s="23"/>
      <c r="E2380" s="35"/>
      <c r="F2380" s="23"/>
      <c r="G2380" s="23"/>
      <c r="H2380" s="23"/>
      <c r="I2380" s="23"/>
      <c r="J2380" s="23"/>
      <c r="K2380" s="23"/>
      <c r="L2380" s="23"/>
      <c r="M2380" s="149"/>
      <c r="N2380" s="24"/>
      <c r="O2380" s="24"/>
      <c r="P2380" s="24"/>
      <c r="Q2380" s="24"/>
      <c r="R2380" s="271"/>
      <c r="S2380" s="182" t="str">
        <f t="shared" ca="1" si="128"/>
        <v/>
      </c>
      <c r="T2380" s="272">
        <f t="shared" ca="1" si="129"/>
        <v>0</v>
      </c>
      <c r="U2380" s="184"/>
      <c r="V2380" s="277"/>
    </row>
    <row r="2381" spans="1:22" x14ac:dyDescent="0.3">
      <c r="A2381" s="55">
        <f t="shared" si="130"/>
        <v>2363</v>
      </c>
      <c r="B2381" s="23"/>
      <c r="C2381" s="23"/>
      <c r="D2381" s="23"/>
      <c r="E2381" s="35"/>
      <c r="F2381" s="23"/>
      <c r="G2381" s="23"/>
      <c r="H2381" s="23"/>
      <c r="I2381" s="23"/>
      <c r="J2381" s="23"/>
      <c r="K2381" s="23"/>
      <c r="L2381" s="23"/>
      <c r="M2381" s="149"/>
      <c r="N2381" s="24"/>
      <c r="O2381" s="24"/>
      <c r="P2381" s="24"/>
      <c r="Q2381" s="24"/>
      <c r="R2381" s="271"/>
      <c r="S2381" s="182" t="str">
        <f t="shared" ca="1" si="128"/>
        <v/>
      </c>
      <c r="T2381" s="272">
        <f t="shared" ca="1" si="129"/>
        <v>0</v>
      </c>
      <c r="U2381" s="184"/>
      <c r="V2381" s="277"/>
    </row>
    <row r="2382" spans="1:22" x14ac:dyDescent="0.3">
      <c r="A2382" s="55">
        <f t="shared" si="130"/>
        <v>2364</v>
      </c>
      <c r="B2382" s="23"/>
      <c r="C2382" s="23"/>
      <c r="D2382" s="23"/>
      <c r="E2382" s="35"/>
      <c r="F2382" s="23"/>
      <c r="G2382" s="23"/>
      <c r="H2382" s="23"/>
      <c r="I2382" s="23"/>
      <c r="J2382" s="23"/>
      <c r="K2382" s="23"/>
      <c r="L2382" s="23"/>
      <c r="M2382" s="149"/>
      <c r="N2382" s="24"/>
      <c r="O2382" s="24"/>
      <c r="P2382" s="24"/>
      <c r="Q2382" s="24"/>
      <c r="R2382" s="271"/>
      <c r="S2382" s="182" t="str">
        <f t="shared" ca="1" si="128"/>
        <v/>
      </c>
      <c r="T2382" s="272">
        <f t="shared" ca="1" si="129"/>
        <v>0</v>
      </c>
      <c r="U2382" s="184"/>
      <c r="V2382" s="277"/>
    </row>
    <row r="2383" spans="1:22" x14ac:dyDescent="0.3">
      <c r="A2383" s="55">
        <f t="shared" si="130"/>
        <v>2365</v>
      </c>
      <c r="B2383" s="23"/>
      <c r="C2383" s="23"/>
      <c r="D2383" s="23"/>
      <c r="E2383" s="35"/>
      <c r="F2383" s="23"/>
      <c r="G2383" s="23"/>
      <c r="H2383" s="23"/>
      <c r="I2383" s="23"/>
      <c r="J2383" s="23"/>
      <c r="K2383" s="23"/>
      <c r="L2383" s="23"/>
      <c r="M2383" s="149"/>
      <c r="N2383" s="24"/>
      <c r="O2383" s="24"/>
      <c r="P2383" s="24"/>
      <c r="Q2383" s="24"/>
      <c r="R2383" s="271"/>
      <c r="S2383" s="182" t="str">
        <f t="shared" ca="1" si="128"/>
        <v/>
      </c>
      <c r="T2383" s="272">
        <f t="shared" ca="1" si="129"/>
        <v>0</v>
      </c>
      <c r="U2383" s="184"/>
      <c r="V2383" s="277"/>
    </row>
    <row r="2384" spans="1:22" x14ac:dyDescent="0.3">
      <c r="A2384" s="55">
        <f t="shared" si="130"/>
        <v>2366</v>
      </c>
      <c r="B2384" s="23"/>
      <c r="C2384" s="23"/>
      <c r="D2384" s="23"/>
      <c r="E2384" s="35"/>
      <c r="F2384" s="23"/>
      <c r="G2384" s="23"/>
      <c r="H2384" s="23"/>
      <c r="I2384" s="23"/>
      <c r="J2384" s="23"/>
      <c r="K2384" s="23"/>
      <c r="L2384" s="23"/>
      <c r="M2384" s="149"/>
      <c r="N2384" s="24"/>
      <c r="O2384" s="24"/>
      <c r="P2384" s="24"/>
      <c r="Q2384" s="24"/>
      <c r="R2384" s="271"/>
      <c r="S2384" s="182" t="str">
        <f t="shared" ca="1" si="128"/>
        <v/>
      </c>
      <c r="T2384" s="272">
        <f t="shared" ca="1" si="129"/>
        <v>0</v>
      </c>
      <c r="U2384" s="184"/>
      <c r="V2384" s="277"/>
    </row>
    <row r="2385" spans="1:22" x14ac:dyDescent="0.3">
      <c r="A2385" s="55">
        <f t="shared" si="130"/>
        <v>2367</v>
      </c>
      <c r="B2385" s="23"/>
      <c r="C2385" s="23"/>
      <c r="D2385" s="23"/>
      <c r="E2385" s="35"/>
      <c r="F2385" s="23"/>
      <c r="G2385" s="23"/>
      <c r="H2385" s="23"/>
      <c r="I2385" s="23"/>
      <c r="J2385" s="23"/>
      <c r="K2385" s="23"/>
      <c r="L2385" s="23"/>
      <c r="M2385" s="149"/>
      <c r="N2385" s="24"/>
      <c r="O2385" s="24"/>
      <c r="P2385" s="24"/>
      <c r="Q2385" s="24"/>
      <c r="R2385" s="271"/>
      <c r="S2385" s="182" t="str">
        <f t="shared" ca="1" si="128"/>
        <v/>
      </c>
      <c r="T2385" s="272">
        <f t="shared" ca="1" si="129"/>
        <v>0</v>
      </c>
      <c r="U2385" s="184"/>
      <c r="V2385" s="277"/>
    </row>
    <row r="2386" spans="1:22" x14ac:dyDescent="0.3">
      <c r="A2386" s="55">
        <f t="shared" si="130"/>
        <v>2368</v>
      </c>
      <c r="B2386" s="23"/>
      <c r="C2386" s="23"/>
      <c r="D2386" s="23"/>
      <c r="E2386" s="35"/>
      <c r="F2386" s="23"/>
      <c r="G2386" s="23"/>
      <c r="H2386" s="23"/>
      <c r="I2386" s="23"/>
      <c r="J2386" s="23"/>
      <c r="K2386" s="23"/>
      <c r="L2386" s="23"/>
      <c r="M2386" s="149"/>
      <c r="N2386" s="24"/>
      <c r="O2386" s="24"/>
      <c r="P2386" s="24"/>
      <c r="Q2386" s="24"/>
      <c r="R2386" s="271"/>
      <c r="S2386" s="182" t="str">
        <f t="shared" ca="1" si="128"/>
        <v/>
      </c>
      <c r="T2386" s="272">
        <f t="shared" ca="1" si="129"/>
        <v>0</v>
      </c>
      <c r="U2386" s="184"/>
      <c r="V2386" s="277"/>
    </row>
    <row r="2387" spans="1:22" x14ac:dyDescent="0.3">
      <c r="A2387" s="55">
        <f t="shared" si="130"/>
        <v>2369</v>
      </c>
      <c r="B2387" s="23"/>
      <c r="C2387" s="23"/>
      <c r="D2387" s="23"/>
      <c r="E2387" s="35"/>
      <c r="F2387" s="23"/>
      <c r="G2387" s="23"/>
      <c r="H2387" s="23"/>
      <c r="I2387" s="23"/>
      <c r="J2387" s="23"/>
      <c r="K2387" s="23"/>
      <c r="L2387" s="23"/>
      <c r="M2387" s="149"/>
      <c r="N2387" s="24"/>
      <c r="O2387" s="24"/>
      <c r="P2387" s="24"/>
      <c r="Q2387" s="24"/>
      <c r="R2387" s="271"/>
      <c r="S2387" s="182" t="str">
        <f t="shared" ref="S2387:S2450" ca="1" si="131">IF(AND(T2387&gt;14,T2387&lt;35,OR($G2387="African",$G2387="Coloured",$G2387="Indian")),"Yes","")</f>
        <v/>
      </c>
      <c r="T2387" s="272">
        <f t="shared" ca="1" si="129"/>
        <v>0</v>
      </c>
      <c r="U2387" s="184"/>
      <c r="V2387" s="277"/>
    </row>
    <row r="2388" spans="1:22" x14ac:dyDescent="0.3">
      <c r="A2388" s="55">
        <f t="shared" si="130"/>
        <v>2370</v>
      </c>
      <c r="B2388" s="23"/>
      <c r="C2388" s="23"/>
      <c r="D2388" s="23"/>
      <c r="E2388" s="35"/>
      <c r="F2388" s="23"/>
      <c r="G2388" s="23"/>
      <c r="H2388" s="23"/>
      <c r="I2388" s="23"/>
      <c r="J2388" s="23"/>
      <c r="K2388" s="23"/>
      <c r="L2388" s="23"/>
      <c r="M2388" s="149"/>
      <c r="N2388" s="24"/>
      <c r="O2388" s="24"/>
      <c r="P2388" s="24"/>
      <c r="Q2388" s="24"/>
      <c r="R2388" s="271"/>
      <c r="S2388" s="182" t="str">
        <f t="shared" ca="1" si="131"/>
        <v/>
      </c>
      <c r="T2388" s="272">
        <f t="shared" ref="T2388:T2451" ca="1" si="132">IFERROR(((NOW()-DATE(U2388&amp;LEFT($E2388,2),MID($E2388,3,2),MID($E2388,5,2)))/365),0)</f>
        <v>0</v>
      </c>
      <c r="U2388" s="184"/>
      <c r="V2388" s="277"/>
    </row>
    <row r="2389" spans="1:22" x14ac:dyDescent="0.3">
      <c r="A2389" s="55">
        <f t="shared" ref="A2389:A2452" si="133">A2388+1</f>
        <v>2371</v>
      </c>
      <c r="B2389" s="23"/>
      <c r="C2389" s="23"/>
      <c r="D2389" s="23"/>
      <c r="E2389" s="35"/>
      <c r="F2389" s="23"/>
      <c r="G2389" s="23"/>
      <c r="H2389" s="23"/>
      <c r="I2389" s="23"/>
      <c r="J2389" s="23"/>
      <c r="K2389" s="23"/>
      <c r="L2389" s="23"/>
      <c r="M2389" s="149"/>
      <c r="N2389" s="24"/>
      <c r="O2389" s="24"/>
      <c r="P2389" s="24"/>
      <c r="Q2389" s="24"/>
      <c r="R2389" s="271"/>
      <c r="S2389" s="182" t="str">
        <f t="shared" ca="1" si="131"/>
        <v/>
      </c>
      <c r="T2389" s="272">
        <f t="shared" ca="1" si="132"/>
        <v>0</v>
      </c>
      <c r="U2389" s="184"/>
      <c r="V2389" s="277"/>
    </row>
    <row r="2390" spans="1:22" x14ac:dyDescent="0.3">
      <c r="A2390" s="55">
        <f t="shared" si="133"/>
        <v>2372</v>
      </c>
      <c r="B2390" s="23"/>
      <c r="C2390" s="23"/>
      <c r="D2390" s="23"/>
      <c r="E2390" s="35"/>
      <c r="F2390" s="23"/>
      <c r="G2390" s="23"/>
      <c r="H2390" s="23"/>
      <c r="I2390" s="23"/>
      <c r="J2390" s="23"/>
      <c r="K2390" s="23"/>
      <c r="L2390" s="23"/>
      <c r="M2390" s="149"/>
      <c r="N2390" s="24"/>
      <c r="O2390" s="24"/>
      <c r="P2390" s="24"/>
      <c r="Q2390" s="24"/>
      <c r="R2390" s="271"/>
      <c r="S2390" s="182" t="str">
        <f t="shared" ca="1" si="131"/>
        <v/>
      </c>
      <c r="T2390" s="272">
        <f t="shared" ca="1" si="132"/>
        <v>0</v>
      </c>
      <c r="U2390" s="184"/>
      <c r="V2390" s="277"/>
    </row>
    <row r="2391" spans="1:22" x14ac:dyDescent="0.3">
      <c r="A2391" s="55">
        <f t="shared" si="133"/>
        <v>2373</v>
      </c>
      <c r="B2391" s="23"/>
      <c r="C2391" s="23"/>
      <c r="D2391" s="23"/>
      <c r="E2391" s="35"/>
      <c r="F2391" s="23"/>
      <c r="G2391" s="23"/>
      <c r="H2391" s="23"/>
      <c r="I2391" s="23"/>
      <c r="J2391" s="23"/>
      <c r="K2391" s="23"/>
      <c r="L2391" s="23"/>
      <c r="M2391" s="149"/>
      <c r="N2391" s="24"/>
      <c r="O2391" s="24"/>
      <c r="P2391" s="24"/>
      <c r="Q2391" s="24"/>
      <c r="R2391" s="271"/>
      <c r="S2391" s="182" t="str">
        <f t="shared" ca="1" si="131"/>
        <v/>
      </c>
      <c r="T2391" s="272">
        <f t="shared" ca="1" si="132"/>
        <v>0</v>
      </c>
      <c r="U2391" s="184"/>
      <c r="V2391" s="277"/>
    </row>
    <row r="2392" spans="1:22" x14ac:dyDescent="0.3">
      <c r="A2392" s="55">
        <f t="shared" si="133"/>
        <v>2374</v>
      </c>
      <c r="B2392" s="23"/>
      <c r="C2392" s="23"/>
      <c r="D2392" s="23"/>
      <c r="E2392" s="35"/>
      <c r="F2392" s="23"/>
      <c r="G2392" s="23"/>
      <c r="H2392" s="23"/>
      <c r="I2392" s="23"/>
      <c r="J2392" s="23"/>
      <c r="K2392" s="23"/>
      <c r="L2392" s="23"/>
      <c r="M2392" s="149"/>
      <c r="N2392" s="24"/>
      <c r="O2392" s="24"/>
      <c r="P2392" s="24"/>
      <c r="Q2392" s="24"/>
      <c r="R2392" s="271"/>
      <c r="S2392" s="182" t="str">
        <f t="shared" ca="1" si="131"/>
        <v/>
      </c>
      <c r="T2392" s="272">
        <f t="shared" ca="1" si="132"/>
        <v>0</v>
      </c>
      <c r="U2392" s="184"/>
      <c r="V2392" s="277"/>
    </row>
    <row r="2393" spans="1:22" x14ac:dyDescent="0.3">
      <c r="A2393" s="55">
        <f t="shared" si="133"/>
        <v>2375</v>
      </c>
      <c r="B2393" s="23"/>
      <c r="C2393" s="23"/>
      <c r="D2393" s="23"/>
      <c r="E2393" s="35"/>
      <c r="F2393" s="23"/>
      <c r="G2393" s="23"/>
      <c r="H2393" s="23"/>
      <c r="I2393" s="23"/>
      <c r="J2393" s="23"/>
      <c r="K2393" s="23"/>
      <c r="L2393" s="23"/>
      <c r="M2393" s="149"/>
      <c r="N2393" s="24"/>
      <c r="O2393" s="24"/>
      <c r="P2393" s="24"/>
      <c r="Q2393" s="24"/>
      <c r="R2393" s="271"/>
      <c r="S2393" s="182" t="str">
        <f t="shared" ca="1" si="131"/>
        <v/>
      </c>
      <c r="T2393" s="272">
        <f t="shared" ca="1" si="132"/>
        <v>0</v>
      </c>
      <c r="U2393" s="184"/>
      <c r="V2393" s="277"/>
    </row>
    <row r="2394" spans="1:22" x14ac:dyDescent="0.3">
      <c r="A2394" s="55">
        <f t="shared" si="133"/>
        <v>2376</v>
      </c>
      <c r="B2394" s="23"/>
      <c r="C2394" s="23"/>
      <c r="D2394" s="23"/>
      <c r="E2394" s="35"/>
      <c r="F2394" s="23"/>
      <c r="G2394" s="23"/>
      <c r="H2394" s="23"/>
      <c r="I2394" s="23"/>
      <c r="J2394" s="23"/>
      <c r="K2394" s="23"/>
      <c r="L2394" s="23"/>
      <c r="M2394" s="149"/>
      <c r="N2394" s="24"/>
      <c r="O2394" s="24"/>
      <c r="P2394" s="24"/>
      <c r="Q2394" s="24"/>
      <c r="R2394" s="271"/>
      <c r="S2394" s="182" t="str">
        <f t="shared" ca="1" si="131"/>
        <v/>
      </c>
      <c r="T2394" s="272">
        <f t="shared" ca="1" si="132"/>
        <v>0</v>
      </c>
      <c r="U2394" s="184"/>
      <c r="V2394" s="277"/>
    </row>
    <row r="2395" spans="1:22" x14ac:dyDescent="0.3">
      <c r="A2395" s="55">
        <f t="shared" si="133"/>
        <v>2377</v>
      </c>
      <c r="B2395" s="23"/>
      <c r="C2395" s="23"/>
      <c r="D2395" s="23"/>
      <c r="E2395" s="35"/>
      <c r="F2395" s="23"/>
      <c r="G2395" s="23"/>
      <c r="H2395" s="23"/>
      <c r="I2395" s="23"/>
      <c r="J2395" s="23"/>
      <c r="K2395" s="23"/>
      <c r="L2395" s="23"/>
      <c r="M2395" s="149"/>
      <c r="N2395" s="24"/>
      <c r="O2395" s="24"/>
      <c r="P2395" s="24"/>
      <c r="Q2395" s="24"/>
      <c r="R2395" s="271"/>
      <c r="S2395" s="182" t="str">
        <f t="shared" ca="1" si="131"/>
        <v/>
      </c>
      <c r="T2395" s="272">
        <f t="shared" ca="1" si="132"/>
        <v>0</v>
      </c>
      <c r="U2395" s="184"/>
      <c r="V2395" s="277"/>
    </row>
    <row r="2396" spans="1:22" x14ac:dyDescent="0.3">
      <c r="A2396" s="55">
        <f t="shared" si="133"/>
        <v>2378</v>
      </c>
      <c r="B2396" s="23"/>
      <c r="C2396" s="23"/>
      <c r="D2396" s="23"/>
      <c r="E2396" s="35"/>
      <c r="F2396" s="23"/>
      <c r="G2396" s="23"/>
      <c r="H2396" s="23"/>
      <c r="I2396" s="23"/>
      <c r="J2396" s="23"/>
      <c r="K2396" s="23"/>
      <c r="L2396" s="23"/>
      <c r="M2396" s="149"/>
      <c r="N2396" s="24"/>
      <c r="O2396" s="24"/>
      <c r="P2396" s="24"/>
      <c r="Q2396" s="24"/>
      <c r="R2396" s="271"/>
      <c r="S2396" s="182" t="str">
        <f t="shared" ca="1" si="131"/>
        <v/>
      </c>
      <c r="T2396" s="272">
        <f t="shared" ca="1" si="132"/>
        <v>0</v>
      </c>
      <c r="U2396" s="184"/>
      <c r="V2396" s="277"/>
    </row>
    <row r="2397" spans="1:22" x14ac:dyDescent="0.3">
      <c r="A2397" s="55">
        <f t="shared" si="133"/>
        <v>2379</v>
      </c>
      <c r="B2397" s="23"/>
      <c r="C2397" s="23"/>
      <c r="D2397" s="23"/>
      <c r="E2397" s="35"/>
      <c r="F2397" s="23"/>
      <c r="G2397" s="23"/>
      <c r="H2397" s="23"/>
      <c r="I2397" s="23"/>
      <c r="J2397" s="23"/>
      <c r="K2397" s="23"/>
      <c r="L2397" s="23"/>
      <c r="M2397" s="149"/>
      <c r="N2397" s="24"/>
      <c r="O2397" s="24"/>
      <c r="P2397" s="24"/>
      <c r="Q2397" s="24"/>
      <c r="R2397" s="271"/>
      <c r="S2397" s="182" t="str">
        <f t="shared" ca="1" si="131"/>
        <v/>
      </c>
      <c r="T2397" s="272">
        <f t="shared" ca="1" si="132"/>
        <v>0</v>
      </c>
      <c r="U2397" s="184"/>
      <c r="V2397" s="277"/>
    </row>
    <row r="2398" spans="1:22" x14ac:dyDescent="0.3">
      <c r="A2398" s="55">
        <f t="shared" si="133"/>
        <v>2380</v>
      </c>
      <c r="B2398" s="23"/>
      <c r="C2398" s="23"/>
      <c r="D2398" s="23"/>
      <c r="E2398" s="35"/>
      <c r="F2398" s="23"/>
      <c r="G2398" s="23"/>
      <c r="H2398" s="23"/>
      <c r="I2398" s="23"/>
      <c r="J2398" s="23"/>
      <c r="K2398" s="23"/>
      <c r="L2398" s="23"/>
      <c r="M2398" s="149"/>
      <c r="N2398" s="24"/>
      <c r="O2398" s="24"/>
      <c r="P2398" s="24"/>
      <c r="Q2398" s="24"/>
      <c r="R2398" s="271"/>
      <c r="S2398" s="182" t="str">
        <f t="shared" ca="1" si="131"/>
        <v/>
      </c>
      <c r="T2398" s="272">
        <f t="shared" ca="1" si="132"/>
        <v>0</v>
      </c>
      <c r="U2398" s="184"/>
      <c r="V2398" s="277"/>
    </row>
    <row r="2399" spans="1:22" x14ac:dyDescent="0.3">
      <c r="A2399" s="55">
        <f t="shared" si="133"/>
        <v>2381</v>
      </c>
      <c r="B2399" s="23"/>
      <c r="C2399" s="23"/>
      <c r="D2399" s="23"/>
      <c r="E2399" s="35"/>
      <c r="F2399" s="23"/>
      <c r="G2399" s="23"/>
      <c r="H2399" s="23"/>
      <c r="I2399" s="23"/>
      <c r="J2399" s="23"/>
      <c r="K2399" s="23"/>
      <c r="L2399" s="23"/>
      <c r="M2399" s="149"/>
      <c r="N2399" s="24"/>
      <c r="O2399" s="24"/>
      <c r="P2399" s="24"/>
      <c r="Q2399" s="24"/>
      <c r="R2399" s="271"/>
      <c r="S2399" s="182" t="str">
        <f t="shared" ca="1" si="131"/>
        <v/>
      </c>
      <c r="T2399" s="272">
        <f t="shared" ca="1" si="132"/>
        <v>0</v>
      </c>
      <c r="U2399" s="184"/>
      <c r="V2399" s="277"/>
    </row>
    <row r="2400" spans="1:22" x14ac:dyDescent="0.3">
      <c r="A2400" s="55">
        <f t="shared" si="133"/>
        <v>2382</v>
      </c>
      <c r="B2400" s="23"/>
      <c r="C2400" s="23"/>
      <c r="D2400" s="23"/>
      <c r="E2400" s="35"/>
      <c r="F2400" s="23"/>
      <c r="G2400" s="23"/>
      <c r="H2400" s="23"/>
      <c r="I2400" s="23"/>
      <c r="J2400" s="23"/>
      <c r="K2400" s="23"/>
      <c r="L2400" s="23"/>
      <c r="M2400" s="149"/>
      <c r="N2400" s="24"/>
      <c r="O2400" s="24"/>
      <c r="P2400" s="24"/>
      <c r="Q2400" s="24"/>
      <c r="R2400" s="271"/>
      <c r="S2400" s="182" t="str">
        <f t="shared" ca="1" si="131"/>
        <v/>
      </c>
      <c r="T2400" s="272">
        <f t="shared" ca="1" si="132"/>
        <v>0</v>
      </c>
      <c r="U2400" s="184"/>
      <c r="V2400" s="277"/>
    </row>
    <row r="2401" spans="1:22" x14ac:dyDescent="0.3">
      <c r="A2401" s="55">
        <f t="shared" si="133"/>
        <v>2383</v>
      </c>
      <c r="B2401" s="23"/>
      <c r="C2401" s="23"/>
      <c r="D2401" s="23"/>
      <c r="E2401" s="35"/>
      <c r="F2401" s="23"/>
      <c r="G2401" s="23"/>
      <c r="H2401" s="23"/>
      <c r="I2401" s="23"/>
      <c r="J2401" s="23"/>
      <c r="K2401" s="23"/>
      <c r="L2401" s="23"/>
      <c r="M2401" s="149"/>
      <c r="N2401" s="24"/>
      <c r="O2401" s="24"/>
      <c r="P2401" s="24"/>
      <c r="Q2401" s="24"/>
      <c r="R2401" s="271"/>
      <c r="S2401" s="182" t="str">
        <f t="shared" ca="1" si="131"/>
        <v/>
      </c>
      <c r="T2401" s="272">
        <f t="shared" ca="1" si="132"/>
        <v>0</v>
      </c>
      <c r="U2401" s="184"/>
      <c r="V2401" s="277"/>
    </row>
    <row r="2402" spans="1:22" x14ac:dyDescent="0.3">
      <c r="A2402" s="55">
        <f t="shared" si="133"/>
        <v>2384</v>
      </c>
      <c r="B2402" s="23"/>
      <c r="C2402" s="23"/>
      <c r="D2402" s="23"/>
      <c r="E2402" s="35"/>
      <c r="F2402" s="23"/>
      <c r="G2402" s="23"/>
      <c r="H2402" s="23"/>
      <c r="I2402" s="23"/>
      <c r="J2402" s="23"/>
      <c r="K2402" s="23"/>
      <c r="L2402" s="23"/>
      <c r="M2402" s="149"/>
      <c r="N2402" s="24"/>
      <c r="O2402" s="24"/>
      <c r="P2402" s="24"/>
      <c r="Q2402" s="24"/>
      <c r="R2402" s="271"/>
      <c r="S2402" s="182" t="str">
        <f t="shared" ca="1" si="131"/>
        <v/>
      </c>
      <c r="T2402" s="272">
        <f t="shared" ca="1" si="132"/>
        <v>0</v>
      </c>
      <c r="U2402" s="184"/>
      <c r="V2402" s="277"/>
    </row>
    <row r="2403" spans="1:22" x14ac:dyDescent="0.3">
      <c r="A2403" s="55">
        <f t="shared" si="133"/>
        <v>2385</v>
      </c>
      <c r="B2403" s="23"/>
      <c r="C2403" s="23"/>
      <c r="D2403" s="23"/>
      <c r="E2403" s="35"/>
      <c r="F2403" s="23"/>
      <c r="G2403" s="23"/>
      <c r="H2403" s="23"/>
      <c r="I2403" s="23"/>
      <c r="J2403" s="23"/>
      <c r="K2403" s="23"/>
      <c r="L2403" s="23"/>
      <c r="M2403" s="149"/>
      <c r="N2403" s="24"/>
      <c r="O2403" s="24"/>
      <c r="P2403" s="24"/>
      <c r="Q2403" s="24"/>
      <c r="R2403" s="271"/>
      <c r="S2403" s="182" t="str">
        <f t="shared" ca="1" si="131"/>
        <v/>
      </c>
      <c r="T2403" s="272">
        <f t="shared" ca="1" si="132"/>
        <v>0</v>
      </c>
      <c r="U2403" s="184"/>
      <c r="V2403" s="277"/>
    </row>
    <row r="2404" spans="1:22" x14ac:dyDescent="0.3">
      <c r="A2404" s="55">
        <f t="shared" si="133"/>
        <v>2386</v>
      </c>
      <c r="B2404" s="23"/>
      <c r="C2404" s="23"/>
      <c r="D2404" s="23"/>
      <c r="E2404" s="35"/>
      <c r="F2404" s="23"/>
      <c r="G2404" s="23"/>
      <c r="H2404" s="23"/>
      <c r="I2404" s="23"/>
      <c r="J2404" s="23"/>
      <c r="K2404" s="23"/>
      <c r="L2404" s="23"/>
      <c r="M2404" s="149"/>
      <c r="N2404" s="24"/>
      <c r="O2404" s="24"/>
      <c r="P2404" s="24"/>
      <c r="Q2404" s="24"/>
      <c r="R2404" s="271"/>
      <c r="S2404" s="182" t="str">
        <f t="shared" ca="1" si="131"/>
        <v/>
      </c>
      <c r="T2404" s="272">
        <f t="shared" ca="1" si="132"/>
        <v>0</v>
      </c>
      <c r="U2404" s="184"/>
      <c r="V2404" s="277"/>
    </row>
    <row r="2405" spans="1:22" x14ac:dyDescent="0.3">
      <c r="A2405" s="55">
        <f t="shared" si="133"/>
        <v>2387</v>
      </c>
      <c r="B2405" s="23"/>
      <c r="C2405" s="23"/>
      <c r="D2405" s="23"/>
      <c r="E2405" s="35"/>
      <c r="F2405" s="23"/>
      <c r="G2405" s="23"/>
      <c r="H2405" s="23"/>
      <c r="I2405" s="23"/>
      <c r="J2405" s="23"/>
      <c r="K2405" s="23"/>
      <c r="L2405" s="23"/>
      <c r="M2405" s="149"/>
      <c r="N2405" s="24"/>
      <c r="O2405" s="24"/>
      <c r="P2405" s="24"/>
      <c r="Q2405" s="24"/>
      <c r="R2405" s="271"/>
      <c r="S2405" s="182" t="str">
        <f t="shared" ca="1" si="131"/>
        <v/>
      </c>
      <c r="T2405" s="272">
        <f t="shared" ca="1" si="132"/>
        <v>0</v>
      </c>
      <c r="U2405" s="184"/>
      <c r="V2405" s="277"/>
    </row>
    <row r="2406" spans="1:22" x14ac:dyDescent="0.3">
      <c r="A2406" s="55">
        <f t="shared" si="133"/>
        <v>2388</v>
      </c>
      <c r="B2406" s="23"/>
      <c r="C2406" s="23"/>
      <c r="D2406" s="23"/>
      <c r="E2406" s="35"/>
      <c r="F2406" s="23"/>
      <c r="G2406" s="23"/>
      <c r="H2406" s="23"/>
      <c r="I2406" s="23"/>
      <c r="J2406" s="23"/>
      <c r="K2406" s="23"/>
      <c r="L2406" s="23"/>
      <c r="M2406" s="149"/>
      <c r="N2406" s="24"/>
      <c r="O2406" s="24"/>
      <c r="P2406" s="24"/>
      <c r="Q2406" s="24"/>
      <c r="R2406" s="271"/>
      <c r="S2406" s="182" t="str">
        <f t="shared" ca="1" si="131"/>
        <v/>
      </c>
      <c r="T2406" s="272">
        <f t="shared" ca="1" si="132"/>
        <v>0</v>
      </c>
      <c r="U2406" s="184"/>
      <c r="V2406" s="277"/>
    </row>
    <row r="2407" spans="1:22" x14ac:dyDescent="0.3">
      <c r="A2407" s="55">
        <f t="shared" si="133"/>
        <v>2389</v>
      </c>
      <c r="B2407" s="23"/>
      <c r="C2407" s="23"/>
      <c r="D2407" s="23"/>
      <c r="E2407" s="35"/>
      <c r="F2407" s="23"/>
      <c r="G2407" s="23"/>
      <c r="H2407" s="23"/>
      <c r="I2407" s="23"/>
      <c r="J2407" s="23"/>
      <c r="K2407" s="23"/>
      <c r="L2407" s="23"/>
      <c r="M2407" s="149"/>
      <c r="N2407" s="24"/>
      <c r="O2407" s="24"/>
      <c r="P2407" s="24"/>
      <c r="Q2407" s="24"/>
      <c r="R2407" s="271"/>
      <c r="S2407" s="182" t="str">
        <f t="shared" ca="1" si="131"/>
        <v/>
      </c>
      <c r="T2407" s="272">
        <f t="shared" ca="1" si="132"/>
        <v>0</v>
      </c>
      <c r="U2407" s="184"/>
      <c r="V2407" s="277"/>
    </row>
    <row r="2408" spans="1:22" x14ac:dyDescent="0.3">
      <c r="A2408" s="55">
        <f t="shared" si="133"/>
        <v>2390</v>
      </c>
      <c r="B2408" s="23"/>
      <c r="C2408" s="23"/>
      <c r="D2408" s="23"/>
      <c r="E2408" s="35"/>
      <c r="F2408" s="23"/>
      <c r="G2408" s="23"/>
      <c r="H2408" s="23"/>
      <c r="I2408" s="23"/>
      <c r="J2408" s="23"/>
      <c r="K2408" s="23"/>
      <c r="L2408" s="23"/>
      <c r="M2408" s="149"/>
      <c r="N2408" s="24"/>
      <c r="O2408" s="24"/>
      <c r="P2408" s="24"/>
      <c r="Q2408" s="24"/>
      <c r="R2408" s="271"/>
      <c r="S2408" s="182" t="str">
        <f t="shared" ca="1" si="131"/>
        <v/>
      </c>
      <c r="T2408" s="272">
        <f t="shared" ca="1" si="132"/>
        <v>0</v>
      </c>
      <c r="U2408" s="184"/>
      <c r="V2408" s="277"/>
    </row>
    <row r="2409" spans="1:22" x14ac:dyDescent="0.3">
      <c r="A2409" s="55">
        <f t="shared" si="133"/>
        <v>2391</v>
      </c>
      <c r="B2409" s="23"/>
      <c r="C2409" s="23"/>
      <c r="D2409" s="23"/>
      <c r="E2409" s="35"/>
      <c r="F2409" s="23"/>
      <c r="G2409" s="23"/>
      <c r="H2409" s="23"/>
      <c r="I2409" s="23"/>
      <c r="J2409" s="23"/>
      <c r="K2409" s="23"/>
      <c r="L2409" s="23"/>
      <c r="M2409" s="149"/>
      <c r="N2409" s="24"/>
      <c r="O2409" s="24"/>
      <c r="P2409" s="24"/>
      <c r="Q2409" s="24"/>
      <c r="R2409" s="271"/>
      <c r="S2409" s="182" t="str">
        <f t="shared" ca="1" si="131"/>
        <v/>
      </c>
      <c r="T2409" s="272">
        <f t="shared" ca="1" si="132"/>
        <v>0</v>
      </c>
      <c r="U2409" s="184"/>
      <c r="V2409" s="277"/>
    </row>
    <row r="2410" spans="1:22" x14ac:dyDescent="0.3">
      <c r="A2410" s="55">
        <f t="shared" si="133"/>
        <v>2392</v>
      </c>
      <c r="B2410" s="23"/>
      <c r="C2410" s="23"/>
      <c r="D2410" s="23"/>
      <c r="E2410" s="35"/>
      <c r="F2410" s="23"/>
      <c r="G2410" s="23"/>
      <c r="H2410" s="23"/>
      <c r="I2410" s="23"/>
      <c r="J2410" s="23"/>
      <c r="K2410" s="23"/>
      <c r="L2410" s="23"/>
      <c r="M2410" s="149"/>
      <c r="N2410" s="24"/>
      <c r="O2410" s="24"/>
      <c r="P2410" s="24"/>
      <c r="Q2410" s="24"/>
      <c r="R2410" s="271"/>
      <c r="S2410" s="182" t="str">
        <f t="shared" ca="1" si="131"/>
        <v/>
      </c>
      <c r="T2410" s="272">
        <f t="shared" ca="1" si="132"/>
        <v>0</v>
      </c>
      <c r="U2410" s="184"/>
      <c r="V2410" s="277"/>
    </row>
    <row r="2411" spans="1:22" x14ac:dyDescent="0.3">
      <c r="A2411" s="55">
        <f t="shared" si="133"/>
        <v>2393</v>
      </c>
      <c r="B2411" s="23"/>
      <c r="C2411" s="23"/>
      <c r="D2411" s="23"/>
      <c r="E2411" s="35"/>
      <c r="F2411" s="23"/>
      <c r="G2411" s="23"/>
      <c r="H2411" s="23"/>
      <c r="I2411" s="23"/>
      <c r="J2411" s="23"/>
      <c r="K2411" s="23"/>
      <c r="L2411" s="23"/>
      <c r="M2411" s="149"/>
      <c r="N2411" s="24"/>
      <c r="O2411" s="24"/>
      <c r="P2411" s="24"/>
      <c r="Q2411" s="24"/>
      <c r="R2411" s="271"/>
      <c r="S2411" s="182" t="str">
        <f t="shared" ca="1" si="131"/>
        <v/>
      </c>
      <c r="T2411" s="272">
        <f t="shared" ca="1" si="132"/>
        <v>0</v>
      </c>
      <c r="U2411" s="184"/>
      <c r="V2411" s="277"/>
    </row>
    <row r="2412" spans="1:22" x14ac:dyDescent="0.3">
      <c r="A2412" s="55">
        <f t="shared" si="133"/>
        <v>2394</v>
      </c>
      <c r="B2412" s="23"/>
      <c r="C2412" s="23"/>
      <c r="D2412" s="23"/>
      <c r="E2412" s="35"/>
      <c r="F2412" s="23"/>
      <c r="G2412" s="23"/>
      <c r="H2412" s="23"/>
      <c r="I2412" s="23"/>
      <c r="J2412" s="23"/>
      <c r="K2412" s="23"/>
      <c r="L2412" s="23"/>
      <c r="M2412" s="149"/>
      <c r="N2412" s="24"/>
      <c r="O2412" s="24"/>
      <c r="P2412" s="24"/>
      <c r="Q2412" s="24"/>
      <c r="R2412" s="271"/>
      <c r="S2412" s="182" t="str">
        <f t="shared" ca="1" si="131"/>
        <v/>
      </c>
      <c r="T2412" s="272">
        <f t="shared" ca="1" si="132"/>
        <v>0</v>
      </c>
      <c r="U2412" s="184"/>
      <c r="V2412" s="277"/>
    </row>
    <row r="2413" spans="1:22" x14ac:dyDescent="0.3">
      <c r="A2413" s="55">
        <f t="shared" si="133"/>
        <v>2395</v>
      </c>
      <c r="B2413" s="23"/>
      <c r="C2413" s="23"/>
      <c r="D2413" s="23"/>
      <c r="E2413" s="35"/>
      <c r="F2413" s="23"/>
      <c r="G2413" s="23"/>
      <c r="H2413" s="23"/>
      <c r="I2413" s="23"/>
      <c r="J2413" s="23"/>
      <c r="K2413" s="23"/>
      <c r="L2413" s="23"/>
      <c r="M2413" s="149"/>
      <c r="N2413" s="24"/>
      <c r="O2413" s="24"/>
      <c r="P2413" s="24"/>
      <c r="Q2413" s="24"/>
      <c r="R2413" s="271"/>
      <c r="S2413" s="182" t="str">
        <f t="shared" ca="1" si="131"/>
        <v/>
      </c>
      <c r="T2413" s="272">
        <f t="shared" ca="1" si="132"/>
        <v>0</v>
      </c>
      <c r="U2413" s="184"/>
      <c r="V2413" s="277"/>
    </row>
    <row r="2414" spans="1:22" x14ac:dyDescent="0.3">
      <c r="A2414" s="55">
        <f t="shared" si="133"/>
        <v>2396</v>
      </c>
      <c r="B2414" s="23"/>
      <c r="C2414" s="23"/>
      <c r="D2414" s="23"/>
      <c r="E2414" s="35"/>
      <c r="F2414" s="23"/>
      <c r="G2414" s="23"/>
      <c r="H2414" s="23"/>
      <c r="I2414" s="23"/>
      <c r="J2414" s="23"/>
      <c r="K2414" s="23"/>
      <c r="L2414" s="23"/>
      <c r="M2414" s="149"/>
      <c r="N2414" s="24"/>
      <c r="O2414" s="24"/>
      <c r="P2414" s="24"/>
      <c r="Q2414" s="24"/>
      <c r="R2414" s="271"/>
      <c r="S2414" s="182" t="str">
        <f t="shared" ca="1" si="131"/>
        <v/>
      </c>
      <c r="T2414" s="272">
        <f t="shared" ca="1" si="132"/>
        <v>0</v>
      </c>
      <c r="U2414" s="184"/>
      <c r="V2414" s="277"/>
    </row>
    <row r="2415" spans="1:22" x14ac:dyDescent="0.3">
      <c r="A2415" s="55">
        <f t="shared" si="133"/>
        <v>2397</v>
      </c>
      <c r="B2415" s="23"/>
      <c r="C2415" s="23"/>
      <c r="D2415" s="23"/>
      <c r="E2415" s="35"/>
      <c r="F2415" s="23"/>
      <c r="G2415" s="23"/>
      <c r="H2415" s="23"/>
      <c r="I2415" s="23"/>
      <c r="J2415" s="23"/>
      <c r="K2415" s="23"/>
      <c r="L2415" s="23"/>
      <c r="M2415" s="149"/>
      <c r="N2415" s="24"/>
      <c r="O2415" s="24"/>
      <c r="P2415" s="24"/>
      <c r="Q2415" s="24"/>
      <c r="R2415" s="271"/>
      <c r="S2415" s="182" t="str">
        <f t="shared" ca="1" si="131"/>
        <v/>
      </c>
      <c r="T2415" s="272">
        <f t="shared" ca="1" si="132"/>
        <v>0</v>
      </c>
      <c r="U2415" s="184"/>
      <c r="V2415" s="277"/>
    </row>
    <row r="2416" spans="1:22" x14ac:dyDescent="0.3">
      <c r="A2416" s="55">
        <f t="shared" si="133"/>
        <v>2398</v>
      </c>
      <c r="B2416" s="23"/>
      <c r="C2416" s="23"/>
      <c r="D2416" s="23"/>
      <c r="E2416" s="35"/>
      <c r="F2416" s="23"/>
      <c r="G2416" s="23"/>
      <c r="H2416" s="23"/>
      <c r="I2416" s="23"/>
      <c r="J2416" s="23"/>
      <c r="K2416" s="23"/>
      <c r="L2416" s="23"/>
      <c r="M2416" s="149"/>
      <c r="N2416" s="24"/>
      <c r="O2416" s="24"/>
      <c r="P2416" s="24"/>
      <c r="Q2416" s="24"/>
      <c r="R2416" s="271"/>
      <c r="S2416" s="182" t="str">
        <f t="shared" ca="1" si="131"/>
        <v/>
      </c>
      <c r="T2416" s="272">
        <f t="shared" ca="1" si="132"/>
        <v>0</v>
      </c>
      <c r="U2416" s="184"/>
      <c r="V2416" s="277"/>
    </row>
    <row r="2417" spans="1:22" x14ac:dyDescent="0.3">
      <c r="A2417" s="55">
        <f t="shared" si="133"/>
        <v>2399</v>
      </c>
      <c r="B2417" s="23"/>
      <c r="C2417" s="23"/>
      <c r="D2417" s="23"/>
      <c r="E2417" s="35"/>
      <c r="F2417" s="23"/>
      <c r="G2417" s="23"/>
      <c r="H2417" s="23"/>
      <c r="I2417" s="23"/>
      <c r="J2417" s="23"/>
      <c r="K2417" s="23"/>
      <c r="L2417" s="23"/>
      <c r="M2417" s="149"/>
      <c r="N2417" s="24"/>
      <c r="O2417" s="24"/>
      <c r="P2417" s="24"/>
      <c r="Q2417" s="24"/>
      <c r="R2417" s="271"/>
      <c r="S2417" s="182" t="str">
        <f t="shared" ca="1" si="131"/>
        <v/>
      </c>
      <c r="T2417" s="272">
        <f t="shared" ca="1" si="132"/>
        <v>0</v>
      </c>
      <c r="U2417" s="184"/>
      <c r="V2417" s="277"/>
    </row>
    <row r="2418" spans="1:22" x14ac:dyDescent="0.3">
      <c r="A2418" s="55">
        <f t="shared" si="133"/>
        <v>2400</v>
      </c>
      <c r="B2418" s="23"/>
      <c r="C2418" s="23"/>
      <c r="D2418" s="23"/>
      <c r="E2418" s="35"/>
      <c r="F2418" s="23"/>
      <c r="G2418" s="23"/>
      <c r="H2418" s="23"/>
      <c r="I2418" s="23"/>
      <c r="J2418" s="23"/>
      <c r="K2418" s="23"/>
      <c r="L2418" s="23"/>
      <c r="M2418" s="149"/>
      <c r="N2418" s="24"/>
      <c r="O2418" s="24"/>
      <c r="P2418" s="24"/>
      <c r="Q2418" s="24"/>
      <c r="R2418" s="271"/>
      <c r="S2418" s="182" t="str">
        <f t="shared" ca="1" si="131"/>
        <v/>
      </c>
      <c r="T2418" s="272">
        <f t="shared" ca="1" si="132"/>
        <v>0</v>
      </c>
      <c r="U2418" s="184"/>
      <c r="V2418" s="277"/>
    </row>
    <row r="2419" spans="1:22" x14ac:dyDescent="0.3">
      <c r="A2419" s="55">
        <f t="shared" si="133"/>
        <v>2401</v>
      </c>
      <c r="B2419" s="23"/>
      <c r="C2419" s="23"/>
      <c r="D2419" s="23"/>
      <c r="E2419" s="35"/>
      <c r="F2419" s="23"/>
      <c r="G2419" s="23"/>
      <c r="H2419" s="23"/>
      <c r="I2419" s="23"/>
      <c r="J2419" s="23"/>
      <c r="K2419" s="23"/>
      <c r="L2419" s="23"/>
      <c r="M2419" s="149"/>
      <c r="N2419" s="24"/>
      <c r="O2419" s="24"/>
      <c r="P2419" s="24"/>
      <c r="Q2419" s="24"/>
      <c r="R2419" s="271"/>
      <c r="S2419" s="182" t="str">
        <f t="shared" ca="1" si="131"/>
        <v/>
      </c>
      <c r="T2419" s="272">
        <f t="shared" ca="1" si="132"/>
        <v>0</v>
      </c>
      <c r="U2419" s="184"/>
      <c r="V2419" s="277"/>
    </row>
    <row r="2420" spans="1:22" x14ac:dyDescent="0.3">
      <c r="A2420" s="55">
        <f t="shared" si="133"/>
        <v>2402</v>
      </c>
      <c r="B2420" s="23"/>
      <c r="C2420" s="23"/>
      <c r="D2420" s="23"/>
      <c r="E2420" s="35"/>
      <c r="F2420" s="23"/>
      <c r="G2420" s="23"/>
      <c r="H2420" s="23"/>
      <c r="I2420" s="23"/>
      <c r="J2420" s="23"/>
      <c r="K2420" s="23"/>
      <c r="L2420" s="23"/>
      <c r="M2420" s="149"/>
      <c r="N2420" s="24"/>
      <c r="O2420" s="24"/>
      <c r="P2420" s="24"/>
      <c r="Q2420" s="24"/>
      <c r="R2420" s="271"/>
      <c r="S2420" s="182" t="str">
        <f t="shared" ca="1" si="131"/>
        <v/>
      </c>
      <c r="T2420" s="272">
        <f t="shared" ca="1" si="132"/>
        <v>0</v>
      </c>
      <c r="U2420" s="184"/>
      <c r="V2420" s="277"/>
    </row>
    <row r="2421" spans="1:22" x14ac:dyDescent="0.3">
      <c r="A2421" s="55">
        <f t="shared" si="133"/>
        <v>2403</v>
      </c>
      <c r="B2421" s="23"/>
      <c r="C2421" s="23"/>
      <c r="D2421" s="23"/>
      <c r="E2421" s="35"/>
      <c r="F2421" s="23"/>
      <c r="G2421" s="23"/>
      <c r="H2421" s="23"/>
      <c r="I2421" s="23"/>
      <c r="J2421" s="23"/>
      <c r="K2421" s="23"/>
      <c r="L2421" s="23"/>
      <c r="M2421" s="149"/>
      <c r="N2421" s="24"/>
      <c r="O2421" s="24"/>
      <c r="P2421" s="24"/>
      <c r="Q2421" s="24"/>
      <c r="R2421" s="271"/>
      <c r="S2421" s="182" t="str">
        <f t="shared" ca="1" si="131"/>
        <v/>
      </c>
      <c r="T2421" s="272">
        <f t="shared" ca="1" si="132"/>
        <v>0</v>
      </c>
      <c r="U2421" s="184"/>
      <c r="V2421" s="277"/>
    </row>
    <row r="2422" spans="1:22" x14ac:dyDescent="0.3">
      <c r="A2422" s="55">
        <f t="shared" si="133"/>
        <v>2404</v>
      </c>
      <c r="B2422" s="23"/>
      <c r="C2422" s="23"/>
      <c r="D2422" s="23"/>
      <c r="E2422" s="35"/>
      <c r="F2422" s="23"/>
      <c r="G2422" s="23"/>
      <c r="H2422" s="23"/>
      <c r="I2422" s="23"/>
      <c r="J2422" s="23"/>
      <c r="K2422" s="23"/>
      <c r="L2422" s="23"/>
      <c r="M2422" s="149"/>
      <c r="N2422" s="24"/>
      <c r="O2422" s="24"/>
      <c r="P2422" s="24"/>
      <c r="Q2422" s="24"/>
      <c r="R2422" s="271"/>
      <c r="S2422" s="182" t="str">
        <f t="shared" ca="1" si="131"/>
        <v/>
      </c>
      <c r="T2422" s="272">
        <f t="shared" ca="1" si="132"/>
        <v>0</v>
      </c>
      <c r="U2422" s="184"/>
      <c r="V2422" s="277"/>
    </row>
    <row r="2423" spans="1:22" x14ac:dyDescent="0.3">
      <c r="A2423" s="55">
        <f t="shared" si="133"/>
        <v>2405</v>
      </c>
      <c r="B2423" s="23"/>
      <c r="C2423" s="23"/>
      <c r="D2423" s="23"/>
      <c r="E2423" s="35"/>
      <c r="F2423" s="23"/>
      <c r="G2423" s="23"/>
      <c r="H2423" s="23"/>
      <c r="I2423" s="23"/>
      <c r="J2423" s="23"/>
      <c r="K2423" s="23"/>
      <c r="L2423" s="23"/>
      <c r="M2423" s="149"/>
      <c r="N2423" s="24"/>
      <c r="O2423" s="24"/>
      <c r="P2423" s="24"/>
      <c r="Q2423" s="24"/>
      <c r="R2423" s="271"/>
      <c r="S2423" s="182" t="str">
        <f t="shared" ca="1" si="131"/>
        <v/>
      </c>
      <c r="T2423" s="272">
        <f t="shared" ca="1" si="132"/>
        <v>0</v>
      </c>
      <c r="U2423" s="184"/>
      <c r="V2423" s="277"/>
    </row>
    <row r="2424" spans="1:22" x14ac:dyDescent="0.3">
      <c r="A2424" s="55">
        <f t="shared" si="133"/>
        <v>2406</v>
      </c>
      <c r="B2424" s="23"/>
      <c r="C2424" s="23"/>
      <c r="D2424" s="23"/>
      <c r="E2424" s="35"/>
      <c r="F2424" s="23"/>
      <c r="G2424" s="23"/>
      <c r="H2424" s="23"/>
      <c r="I2424" s="23"/>
      <c r="J2424" s="23"/>
      <c r="K2424" s="23"/>
      <c r="L2424" s="23"/>
      <c r="M2424" s="149"/>
      <c r="N2424" s="24"/>
      <c r="O2424" s="24"/>
      <c r="P2424" s="24"/>
      <c r="Q2424" s="24"/>
      <c r="R2424" s="271"/>
      <c r="S2424" s="182" t="str">
        <f t="shared" ca="1" si="131"/>
        <v/>
      </c>
      <c r="T2424" s="272">
        <f t="shared" ca="1" si="132"/>
        <v>0</v>
      </c>
      <c r="U2424" s="184"/>
      <c r="V2424" s="277"/>
    </row>
    <row r="2425" spans="1:22" x14ac:dyDescent="0.3">
      <c r="A2425" s="55">
        <f t="shared" si="133"/>
        <v>2407</v>
      </c>
      <c r="B2425" s="23"/>
      <c r="C2425" s="23"/>
      <c r="D2425" s="23"/>
      <c r="E2425" s="35"/>
      <c r="F2425" s="23"/>
      <c r="G2425" s="23"/>
      <c r="H2425" s="23"/>
      <c r="I2425" s="23"/>
      <c r="J2425" s="23"/>
      <c r="K2425" s="23"/>
      <c r="L2425" s="23"/>
      <c r="M2425" s="149"/>
      <c r="N2425" s="24"/>
      <c r="O2425" s="24"/>
      <c r="P2425" s="24"/>
      <c r="Q2425" s="24"/>
      <c r="R2425" s="271"/>
      <c r="S2425" s="182" t="str">
        <f t="shared" ca="1" si="131"/>
        <v/>
      </c>
      <c r="T2425" s="272">
        <f t="shared" ca="1" si="132"/>
        <v>0</v>
      </c>
      <c r="U2425" s="184"/>
      <c r="V2425" s="277"/>
    </row>
    <row r="2426" spans="1:22" x14ac:dyDescent="0.3">
      <c r="A2426" s="55">
        <f t="shared" si="133"/>
        <v>2408</v>
      </c>
      <c r="B2426" s="23"/>
      <c r="C2426" s="23"/>
      <c r="D2426" s="23"/>
      <c r="E2426" s="35"/>
      <c r="F2426" s="23"/>
      <c r="G2426" s="23"/>
      <c r="H2426" s="23"/>
      <c r="I2426" s="23"/>
      <c r="J2426" s="23"/>
      <c r="K2426" s="23"/>
      <c r="L2426" s="23"/>
      <c r="M2426" s="149"/>
      <c r="N2426" s="24"/>
      <c r="O2426" s="24"/>
      <c r="P2426" s="24"/>
      <c r="Q2426" s="24"/>
      <c r="R2426" s="271"/>
      <c r="S2426" s="182" t="str">
        <f t="shared" ca="1" si="131"/>
        <v/>
      </c>
      <c r="T2426" s="272">
        <f t="shared" ca="1" si="132"/>
        <v>0</v>
      </c>
      <c r="U2426" s="184"/>
      <c r="V2426" s="277"/>
    </row>
    <row r="2427" spans="1:22" x14ac:dyDescent="0.3">
      <c r="A2427" s="55">
        <f t="shared" si="133"/>
        <v>2409</v>
      </c>
      <c r="B2427" s="23"/>
      <c r="C2427" s="23"/>
      <c r="D2427" s="23"/>
      <c r="E2427" s="35"/>
      <c r="F2427" s="23"/>
      <c r="G2427" s="23"/>
      <c r="H2427" s="23"/>
      <c r="I2427" s="23"/>
      <c r="J2427" s="23"/>
      <c r="K2427" s="23"/>
      <c r="L2427" s="23"/>
      <c r="M2427" s="149"/>
      <c r="N2427" s="24"/>
      <c r="O2427" s="24"/>
      <c r="P2427" s="24"/>
      <c r="Q2427" s="24"/>
      <c r="R2427" s="271"/>
      <c r="S2427" s="182" t="str">
        <f t="shared" ca="1" si="131"/>
        <v/>
      </c>
      <c r="T2427" s="272">
        <f t="shared" ca="1" si="132"/>
        <v>0</v>
      </c>
      <c r="U2427" s="184"/>
      <c r="V2427" s="277"/>
    </row>
    <row r="2428" spans="1:22" x14ac:dyDescent="0.3">
      <c r="A2428" s="55">
        <f t="shared" si="133"/>
        <v>2410</v>
      </c>
      <c r="B2428" s="23"/>
      <c r="C2428" s="23"/>
      <c r="D2428" s="23"/>
      <c r="E2428" s="35"/>
      <c r="F2428" s="23"/>
      <c r="G2428" s="23"/>
      <c r="H2428" s="23"/>
      <c r="I2428" s="23"/>
      <c r="J2428" s="23"/>
      <c r="K2428" s="23"/>
      <c r="L2428" s="23"/>
      <c r="M2428" s="149"/>
      <c r="N2428" s="24"/>
      <c r="O2428" s="24"/>
      <c r="P2428" s="24"/>
      <c r="Q2428" s="24"/>
      <c r="R2428" s="271"/>
      <c r="S2428" s="182" t="str">
        <f t="shared" ca="1" si="131"/>
        <v/>
      </c>
      <c r="T2428" s="272">
        <f t="shared" ca="1" si="132"/>
        <v>0</v>
      </c>
      <c r="U2428" s="184"/>
      <c r="V2428" s="277"/>
    </row>
    <row r="2429" spans="1:22" x14ac:dyDescent="0.3">
      <c r="A2429" s="55">
        <f t="shared" si="133"/>
        <v>2411</v>
      </c>
      <c r="B2429" s="23"/>
      <c r="C2429" s="23"/>
      <c r="D2429" s="23"/>
      <c r="E2429" s="35"/>
      <c r="F2429" s="23"/>
      <c r="G2429" s="23"/>
      <c r="H2429" s="23"/>
      <c r="I2429" s="23"/>
      <c r="J2429" s="23"/>
      <c r="K2429" s="23"/>
      <c r="L2429" s="23"/>
      <c r="M2429" s="149"/>
      <c r="N2429" s="24"/>
      <c r="O2429" s="24"/>
      <c r="P2429" s="24"/>
      <c r="Q2429" s="24"/>
      <c r="R2429" s="271"/>
      <c r="S2429" s="182" t="str">
        <f t="shared" ca="1" si="131"/>
        <v/>
      </c>
      <c r="T2429" s="272">
        <f t="shared" ca="1" si="132"/>
        <v>0</v>
      </c>
      <c r="U2429" s="184"/>
      <c r="V2429" s="277"/>
    </row>
    <row r="2430" spans="1:22" x14ac:dyDescent="0.3">
      <c r="A2430" s="55">
        <f t="shared" si="133"/>
        <v>2412</v>
      </c>
      <c r="B2430" s="23"/>
      <c r="C2430" s="23"/>
      <c r="D2430" s="23"/>
      <c r="E2430" s="35"/>
      <c r="F2430" s="23"/>
      <c r="G2430" s="23"/>
      <c r="H2430" s="23"/>
      <c r="I2430" s="23"/>
      <c r="J2430" s="23"/>
      <c r="K2430" s="23"/>
      <c r="L2430" s="23"/>
      <c r="M2430" s="149"/>
      <c r="N2430" s="24"/>
      <c r="O2430" s="24"/>
      <c r="P2430" s="24"/>
      <c r="Q2430" s="24"/>
      <c r="R2430" s="271"/>
      <c r="S2430" s="182" t="str">
        <f t="shared" ca="1" si="131"/>
        <v/>
      </c>
      <c r="T2430" s="272">
        <f t="shared" ca="1" si="132"/>
        <v>0</v>
      </c>
      <c r="U2430" s="184"/>
      <c r="V2430" s="277"/>
    </row>
    <row r="2431" spans="1:22" x14ac:dyDescent="0.3">
      <c r="A2431" s="55">
        <f t="shared" si="133"/>
        <v>2413</v>
      </c>
      <c r="B2431" s="23"/>
      <c r="C2431" s="23"/>
      <c r="D2431" s="23"/>
      <c r="E2431" s="35"/>
      <c r="F2431" s="23"/>
      <c r="G2431" s="23"/>
      <c r="H2431" s="23"/>
      <c r="I2431" s="23"/>
      <c r="J2431" s="23"/>
      <c r="K2431" s="23"/>
      <c r="L2431" s="23"/>
      <c r="M2431" s="149"/>
      <c r="N2431" s="24"/>
      <c r="O2431" s="24"/>
      <c r="P2431" s="24"/>
      <c r="Q2431" s="24"/>
      <c r="R2431" s="271"/>
      <c r="S2431" s="182" t="str">
        <f t="shared" ca="1" si="131"/>
        <v/>
      </c>
      <c r="T2431" s="272">
        <f t="shared" ca="1" si="132"/>
        <v>0</v>
      </c>
      <c r="U2431" s="184"/>
      <c r="V2431" s="277"/>
    </row>
    <row r="2432" spans="1:22" x14ac:dyDescent="0.3">
      <c r="A2432" s="55">
        <f t="shared" si="133"/>
        <v>2414</v>
      </c>
      <c r="B2432" s="23"/>
      <c r="C2432" s="23"/>
      <c r="D2432" s="23"/>
      <c r="E2432" s="35"/>
      <c r="F2432" s="23"/>
      <c r="G2432" s="23"/>
      <c r="H2432" s="23"/>
      <c r="I2432" s="23"/>
      <c r="J2432" s="23"/>
      <c r="K2432" s="23"/>
      <c r="L2432" s="23"/>
      <c r="M2432" s="149"/>
      <c r="N2432" s="24"/>
      <c r="O2432" s="24"/>
      <c r="P2432" s="24"/>
      <c r="Q2432" s="24"/>
      <c r="R2432" s="271"/>
      <c r="S2432" s="182" t="str">
        <f t="shared" ca="1" si="131"/>
        <v/>
      </c>
      <c r="T2432" s="272">
        <f t="shared" ca="1" si="132"/>
        <v>0</v>
      </c>
      <c r="U2432" s="184"/>
      <c r="V2432" s="277"/>
    </row>
    <row r="2433" spans="1:22" x14ac:dyDescent="0.3">
      <c r="A2433" s="55">
        <f t="shared" si="133"/>
        <v>2415</v>
      </c>
      <c r="B2433" s="23"/>
      <c r="C2433" s="23"/>
      <c r="D2433" s="23"/>
      <c r="E2433" s="35"/>
      <c r="F2433" s="23"/>
      <c r="G2433" s="23"/>
      <c r="H2433" s="23"/>
      <c r="I2433" s="23"/>
      <c r="J2433" s="23"/>
      <c r="K2433" s="23"/>
      <c r="L2433" s="23"/>
      <c r="M2433" s="149"/>
      <c r="N2433" s="24"/>
      <c r="O2433" s="24"/>
      <c r="P2433" s="24"/>
      <c r="Q2433" s="24"/>
      <c r="R2433" s="271"/>
      <c r="S2433" s="182" t="str">
        <f t="shared" ca="1" si="131"/>
        <v/>
      </c>
      <c r="T2433" s="272">
        <f t="shared" ca="1" si="132"/>
        <v>0</v>
      </c>
      <c r="U2433" s="184"/>
      <c r="V2433" s="277"/>
    </row>
    <row r="2434" spans="1:22" x14ac:dyDescent="0.3">
      <c r="A2434" s="55">
        <f t="shared" si="133"/>
        <v>2416</v>
      </c>
      <c r="B2434" s="23"/>
      <c r="C2434" s="23"/>
      <c r="D2434" s="23"/>
      <c r="E2434" s="35"/>
      <c r="F2434" s="23"/>
      <c r="G2434" s="23"/>
      <c r="H2434" s="23"/>
      <c r="I2434" s="23"/>
      <c r="J2434" s="23"/>
      <c r="K2434" s="23"/>
      <c r="L2434" s="23"/>
      <c r="M2434" s="149"/>
      <c r="N2434" s="24"/>
      <c r="O2434" s="24"/>
      <c r="P2434" s="24"/>
      <c r="Q2434" s="24"/>
      <c r="R2434" s="271"/>
      <c r="S2434" s="182" t="str">
        <f t="shared" ca="1" si="131"/>
        <v/>
      </c>
      <c r="T2434" s="272">
        <f t="shared" ca="1" si="132"/>
        <v>0</v>
      </c>
      <c r="U2434" s="184"/>
      <c r="V2434" s="277"/>
    </row>
    <row r="2435" spans="1:22" x14ac:dyDescent="0.3">
      <c r="A2435" s="55">
        <f t="shared" si="133"/>
        <v>2417</v>
      </c>
      <c r="B2435" s="23"/>
      <c r="C2435" s="23"/>
      <c r="D2435" s="23"/>
      <c r="E2435" s="35"/>
      <c r="F2435" s="23"/>
      <c r="G2435" s="23"/>
      <c r="H2435" s="23"/>
      <c r="I2435" s="23"/>
      <c r="J2435" s="23"/>
      <c r="K2435" s="23"/>
      <c r="L2435" s="23"/>
      <c r="M2435" s="149"/>
      <c r="N2435" s="24"/>
      <c r="O2435" s="24"/>
      <c r="P2435" s="24"/>
      <c r="Q2435" s="24"/>
      <c r="R2435" s="271"/>
      <c r="S2435" s="182" t="str">
        <f t="shared" ca="1" si="131"/>
        <v/>
      </c>
      <c r="T2435" s="272">
        <f t="shared" ca="1" si="132"/>
        <v>0</v>
      </c>
      <c r="U2435" s="184"/>
      <c r="V2435" s="277"/>
    </row>
    <row r="2436" spans="1:22" x14ac:dyDescent="0.3">
      <c r="A2436" s="55">
        <f t="shared" si="133"/>
        <v>2418</v>
      </c>
      <c r="B2436" s="23"/>
      <c r="C2436" s="23"/>
      <c r="D2436" s="23"/>
      <c r="E2436" s="35"/>
      <c r="F2436" s="23"/>
      <c r="G2436" s="23"/>
      <c r="H2436" s="23"/>
      <c r="I2436" s="23"/>
      <c r="J2436" s="23"/>
      <c r="K2436" s="23"/>
      <c r="L2436" s="23"/>
      <c r="M2436" s="149"/>
      <c r="N2436" s="24"/>
      <c r="O2436" s="24"/>
      <c r="P2436" s="24"/>
      <c r="Q2436" s="24"/>
      <c r="R2436" s="271"/>
      <c r="S2436" s="182" t="str">
        <f t="shared" ca="1" si="131"/>
        <v/>
      </c>
      <c r="T2436" s="272">
        <f t="shared" ca="1" si="132"/>
        <v>0</v>
      </c>
      <c r="U2436" s="184"/>
      <c r="V2436" s="277"/>
    </row>
    <row r="2437" spans="1:22" x14ac:dyDescent="0.3">
      <c r="A2437" s="55">
        <f t="shared" si="133"/>
        <v>2419</v>
      </c>
      <c r="B2437" s="23"/>
      <c r="C2437" s="23"/>
      <c r="D2437" s="23"/>
      <c r="E2437" s="35"/>
      <c r="F2437" s="23"/>
      <c r="G2437" s="23"/>
      <c r="H2437" s="23"/>
      <c r="I2437" s="23"/>
      <c r="J2437" s="23"/>
      <c r="K2437" s="23"/>
      <c r="L2437" s="23"/>
      <c r="M2437" s="149"/>
      <c r="N2437" s="24"/>
      <c r="O2437" s="24"/>
      <c r="P2437" s="24"/>
      <c r="Q2437" s="24"/>
      <c r="R2437" s="271"/>
      <c r="S2437" s="182" t="str">
        <f t="shared" ca="1" si="131"/>
        <v/>
      </c>
      <c r="T2437" s="272">
        <f t="shared" ca="1" si="132"/>
        <v>0</v>
      </c>
      <c r="U2437" s="184"/>
      <c r="V2437" s="277"/>
    </row>
    <row r="2438" spans="1:22" x14ac:dyDescent="0.3">
      <c r="A2438" s="55">
        <f t="shared" si="133"/>
        <v>2420</v>
      </c>
      <c r="B2438" s="23"/>
      <c r="C2438" s="23"/>
      <c r="D2438" s="23"/>
      <c r="E2438" s="35"/>
      <c r="F2438" s="23"/>
      <c r="G2438" s="23"/>
      <c r="H2438" s="23"/>
      <c r="I2438" s="23"/>
      <c r="J2438" s="23"/>
      <c r="K2438" s="23"/>
      <c r="L2438" s="23"/>
      <c r="M2438" s="149"/>
      <c r="N2438" s="24"/>
      <c r="O2438" s="24"/>
      <c r="P2438" s="24"/>
      <c r="Q2438" s="24"/>
      <c r="R2438" s="271"/>
      <c r="S2438" s="182" t="str">
        <f t="shared" ca="1" si="131"/>
        <v/>
      </c>
      <c r="T2438" s="272">
        <f t="shared" ca="1" si="132"/>
        <v>0</v>
      </c>
      <c r="U2438" s="184"/>
      <c r="V2438" s="277"/>
    </row>
    <row r="2439" spans="1:22" x14ac:dyDescent="0.3">
      <c r="A2439" s="55">
        <f t="shared" si="133"/>
        <v>2421</v>
      </c>
      <c r="B2439" s="23"/>
      <c r="C2439" s="23"/>
      <c r="D2439" s="23"/>
      <c r="E2439" s="35"/>
      <c r="F2439" s="23"/>
      <c r="G2439" s="23"/>
      <c r="H2439" s="23"/>
      <c r="I2439" s="23"/>
      <c r="J2439" s="23"/>
      <c r="K2439" s="23"/>
      <c r="L2439" s="23"/>
      <c r="M2439" s="149"/>
      <c r="N2439" s="24"/>
      <c r="O2439" s="24"/>
      <c r="P2439" s="24"/>
      <c r="Q2439" s="24"/>
      <c r="R2439" s="271"/>
      <c r="S2439" s="182" t="str">
        <f t="shared" ca="1" si="131"/>
        <v/>
      </c>
      <c r="T2439" s="272">
        <f t="shared" ca="1" si="132"/>
        <v>0</v>
      </c>
      <c r="U2439" s="184"/>
      <c r="V2439" s="277"/>
    </row>
    <row r="2440" spans="1:22" x14ac:dyDescent="0.3">
      <c r="A2440" s="55">
        <f t="shared" si="133"/>
        <v>2422</v>
      </c>
      <c r="B2440" s="23"/>
      <c r="C2440" s="23"/>
      <c r="D2440" s="23"/>
      <c r="E2440" s="35"/>
      <c r="F2440" s="23"/>
      <c r="G2440" s="23"/>
      <c r="H2440" s="23"/>
      <c r="I2440" s="23"/>
      <c r="J2440" s="23"/>
      <c r="K2440" s="23"/>
      <c r="L2440" s="23"/>
      <c r="M2440" s="149"/>
      <c r="N2440" s="24"/>
      <c r="O2440" s="24"/>
      <c r="P2440" s="24"/>
      <c r="Q2440" s="24"/>
      <c r="R2440" s="271"/>
      <c r="S2440" s="182" t="str">
        <f t="shared" ca="1" si="131"/>
        <v/>
      </c>
      <c r="T2440" s="272">
        <f t="shared" ca="1" si="132"/>
        <v>0</v>
      </c>
      <c r="U2440" s="184"/>
      <c r="V2440" s="277"/>
    </row>
    <row r="2441" spans="1:22" x14ac:dyDescent="0.3">
      <c r="A2441" s="55">
        <f t="shared" si="133"/>
        <v>2423</v>
      </c>
      <c r="B2441" s="23"/>
      <c r="C2441" s="23"/>
      <c r="D2441" s="23"/>
      <c r="E2441" s="35"/>
      <c r="F2441" s="23"/>
      <c r="G2441" s="23"/>
      <c r="H2441" s="23"/>
      <c r="I2441" s="23"/>
      <c r="J2441" s="23"/>
      <c r="K2441" s="23"/>
      <c r="L2441" s="23"/>
      <c r="M2441" s="149"/>
      <c r="N2441" s="24"/>
      <c r="O2441" s="24"/>
      <c r="P2441" s="24"/>
      <c r="Q2441" s="24"/>
      <c r="R2441" s="271"/>
      <c r="S2441" s="182" t="str">
        <f t="shared" ca="1" si="131"/>
        <v/>
      </c>
      <c r="T2441" s="272">
        <f t="shared" ca="1" si="132"/>
        <v>0</v>
      </c>
      <c r="U2441" s="184"/>
      <c r="V2441" s="277"/>
    </row>
    <row r="2442" spans="1:22" x14ac:dyDescent="0.3">
      <c r="A2442" s="55">
        <f t="shared" si="133"/>
        <v>2424</v>
      </c>
      <c r="B2442" s="23"/>
      <c r="C2442" s="23"/>
      <c r="D2442" s="23"/>
      <c r="E2442" s="35"/>
      <c r="F2442" s="23"/>
      <c r="G2442" s="23"/>
      <c r="H2442" s="23"/>
      <c r="I2442" s="23"/>
      <c r="J2442" s="23"/>
      <c r="K2442" s="23"/>
      <c r="L2442" s="23"/>
      <c r="M2442" s="149"/>
      <c r="N2442" s="24"/>
      <c r="O2442" s="24"/>
      <c r="P2442" s="24"/>
      <c r="Q2442" s="24"/>
      <c r="R2442" s="271"/>
      <c r="S2442" s="182" t="str">
        <f t="shared" ca="1" si="131"/>
        <v/>
      </c>
      <c r="T2442" s="272">
        <f t="shared" ca="1" si="132"/>
        <v>0</v>
      </c>
      <c r="U2442" s="184"/>
      <c r="V2442" s="277"/>
    </row>
    <row r="2443" spans="1:22" x14ac:dyDescent="0.3">
      <c r="A2443" s="55">
        <f t="shared" si="133"/>
        <v>2425</v>
      </c>
      <c r="B2443" s="23"/>
      <c r="C2443" s="23"/>
      <c r="D2443" s="23"/>
      <c r="E2443" s="35"/>
      <c r="F2443" s="23"/>
      <c r="G2443" s="23"/>
      <c r="H2443" s="23"/>
      <c r="I2443" s="23"/>
      <c r="J2443" s="23"/>
      <c r="K2443" s="23"/>
      <c r="L2443" s="23"/>
      <c r="M2443" s="149"/>
      <c r="N2443" s="24"/>
      <c r="O2443" s="24"/>
      <c r="P2443" s="24"/>
      <c r="Q2443" s="24"/>
      <c r="R2443" s="271"/>
      <c r="S2443" s="182" t="str">
        <f t="shared" ca="1" si="131"/>
        <v/>
      </c>
      <c r="T2443" s="272">
        <f t="shared" ca="1" si="132"/>
        <v>0</v>
      </c>
      <c r="U2443" s="184"/>
      <c r="V2443" s="277"/>
    </row>
    <row r="2444" spans="1:22" x14ac:dyDescent="0.3">
      <c r="A2444" s="55">
        <f t="shared" si="133"/>
        <v>2426</v>
      </c>
      <c r="B2444" s="23"/>
      <c r="C2444" s="23"/>
      <c r="D2444" s="23"/>
      <c r="E2444" s="35"/>
      <c r="F2444" s="23"/>
      <c r="G2444" s="23"/>
      <c r="H2444" s="23"/>
      <c r="I2444" s="23"/>
      <c r="J2444" s="23"/>
      <c r="K2444" s="23"/>
      <c r="L2444" s="23"/>
      <c r="M2444" s="149"/>
      <c r="N2444" s="24"/>
      <c r="O2444" s="24"/>
      <c r="P2444" s="24"/>
      <c r="Q2444" s="24"/>
      <c r="R2444" s="271"/>
      <c r="S2444" s="182" t="str">
        <f t="shared" ca="1" si="131"/>
        <v/>
      </c>
      <c r="T2444" s="272">
        <f t="shared" ca="1" si="132"/>
        <v>0</v>
      </c>
      <c r="U2444" s="184"/>
      <c r="V2444" s="277"/>
    </row>
    <row r="2445" spans="1:22" x14ac:dyDescent="0.3">
      <c r="A2445" s="55">
        <f t="shared" si="133"/>
        <v>2427</v>
      </c>
      <c r="B2445" s="23"/>
      <c r="C2445" s="23"/>
      <c r="D2445" s="23"/>
      <c r="E2445" s="35"/>
      <c r="F2445" s="23"/>
      <c r="G2445" s="23"/>
      <c r="H2445" s="23"/>
      <c r="I2445" s="23"/>
      <c r="J2445" s="23"/>
      <c r="K2445" s="23"/>
      <c r="L2445" s="23"/>
      <c r="M2445" s="149"/>
      <c r="N2445" s="24"/>
      <c r="O2445" s="24"/>
      <c r="P2445" s="24"/>
      <c r="Q2445" s="24"/>
      <c r="R2445" s="271"/>
      <c r="S2445" s="182" t="str">
        <f t="shared" ca="1" si="131"/>
        <v/>
      </c>
      <c r="T2445" s="272">
        <f t="shared" ca="1" si="132"/>
        <v>0</v>
      </c>
      <c r="U2445" s="184"/>
      <c r="V2445" s="277"/>
    </row>
    <row r="2446" spans="1:22" x14ac:dyDescent="0.3">
      <c r="A2446" s="55">
        <f t="shared" si="133"/>
        <v>2428</v>
      </c>
      <c r="B2446" s="23"/>
      <c r="C2446" s="23"/>
      <c r="D2446" s="23"/>
      <c r="E2446" s="35"/>
      <c r="F2446" s="23"/>
      <c r="G2446" s="23"/>
      <c r="H2446" s="23"/>
      <c r="I2446" s="23"/>
      <c r="J2446" s="23"/>
      <c r="K2446" s="23"/>
      <c r="L2446" s="23"/>
      <c r="M2446" s="149"/>
      <c r="N2446" s="24"/>
      <c r="O2446" s="24"/>
      <c r="P2446" s="24"/>
      <c r="Q2446" s="24"/>
      <c r="R2446" s="271"/>
      <c r="S2446" s="182" t="str">
        <f t="shared" ca="1" si="131"/>
        <v/>
      </c>
      <c r="T2446" s="272">
        <f t="shared" ca="1" si="132"/>
        <v>0</v>
      </c>
      <c r="U2446" s="184"/>
      <c r="V2446" s="277"/>
    </row>
    <row r="2447" spans="1:22" x14ac:dyDescent="0.3">
      <c r="A2447" s="55">
        <f t="shared" si="133"/>
        <v>2429</v>
      </c>
      <c r="B2447" s="23"/>
      <c r="C2447" s="23"/>
      <c r="D2447" s="23"/>
      <c r="E2447" s="35"/>
      <c r="F2447" s="23"/>
      <c r="G2447" s="23"/>
      <c r="H2447" s="23"/>
      <c r="I2447" s="23"/>
      <c r="J2447" s="23"/>
      <c r="K2447" s="23"/>
      <c r="L2447" s="23"/>
      <c r="M2447" s="149"/>
      <c r="N2447" s="24"/>
      <c r="O2447" s="24"/>
      <c r="P2447" s="24"/>
      <c r="Q2447" s="24"/>
      <c r="R2447" s="271"/>
      <c r="S2447" s="182" t="str">
        <f t="shared" ca="1" si="131"/>
        <v/>
      </c>
      <c r="T2447" s="272">
        <f t="shared" ca="1" si="132"/>
        <v>0</v>
      </c>
      <c r="U2447" s="184"/>
      <c r="V2447" s="277"/>
    </row>
    <row r="2448" spans="1:22" x14ac:dyDescent="0.3">
      <c r="A2448" s="55">
        <f t="shared" si="133"/>
        <v>2430</v>
      </c>
      <c r="B2448" s="23"/>
      <c r="C2448" s="23"/>
      <c r="D2448" s="23"/>
      <c r="E2448" s="35"/>
      <c r="F2448" s="23"/>
      <c r="G2448" s="23"/>
      <c r="H2448" s="23"/>
      <c r="I2448" s="23"/>
      <c r="J2448" s="23"/>
      <c r="K2448" s="23"/>
      <c r="L2448" s="23"/>
      <c r="M2448" s="149"/>
      <c r="N2448" s="24"/>
      <c r="O2448" s="24"/>
      <c r="P2448" s="24"/>
      <c r="Q2448" s="24"/>
      <c r="R2448" s="271"/>
      <c r="S2448" s="182" t="str">
        <f t="shared" ca="1" si="131"/>
        <v/>
      </c>
      <c r="T2448" s="272">
        <f t="shared" ca="1" si="132"/>
        <v>0</v>
      </c>
      <c r="U2448" s="184"/>
      <c r="V2448" s="277"/>
    </row>
    <row r="2449" spans="1:22" x14ac:dyDescent="0.3">
      <c r="A2449" s="55">
        <f t="shared" si="133"/>
        <v>2431</v>
      </c>
      <c r="B2449" s="23"/>
      <c r="C2449" s="23"/>
      <c r="D2449" s="23"/>
      <c r="E2449" s="35"/>
      <c r="F2449" s="23"/>
      <c r="G2449" s="23"/>
      <c r="H2449" s="23"/>
      <c r="I2449" s="23"/>
      <c r="J2449" s="23"/>
      <c r="K2449" s="23"/>
      <c r="L2449" s="23"/>
      <c r="M2449" s="149"/>
      <c r="N2449" s="24"/>
      <c r="O2449" s="24"/>
      <c r="P2449" s="24"/>
      <c r="Q2449" s="24"/>
      <c r="R2449" s="271"/>
      <c r="S2449" s="182" t="str">
        <f t="shared" ca="1" si="131"/>
        <v/>
      </c>
      <c r="T2449" s="272">
        <f t="shared" ca="1" si="132"/>
        <v>0</v>
      </c>
      <c r="U2449" s="184"/>
      <c r="V2449" s="277"/>
    </row>
    <row r="2450" spans="1:22" x14ac:dyDescent="0.3">
      <c r="A2450" s="55">
        <f t="shared" si="133"/>
        <v>2432</v>
      </c>
      <c r="B2450" s="23"/>
      <c r="C2450" s="23"/>
      <c r="D2450" s="23"/>
      <c r="E2450" s="35"/>
      <c r="F2450" s="23"/>
      <c r="G2450" s="23"/>
      <c r="H2450" s="23"/>
      <c r="I2450" s="23"/>
      <c r="J2450" s="23"/>
      <c r="K2450" s="23"/>
      <c r="L2450" s="23"/>
      <c r="M2450" s="149"/>
      <c r="N2450" s="24"/>
      <c r="O2450" s="24"/>
      <c r="P2450" s="24"/>
      <c r="Q2450" s="24"/>
      <c r="R2450" s="271"/>
      <c r="S2450" s="182" t="str">
        <f t="shared" ca="1" si="131"/>
        <v/>
      </c>
      <c r="T2450" s="272">
        <f t="shared" ca="1" si="132"/>
        <v>0</v>
      </c>
      <c r="U2450" s="184"/>
      <c r="V2450" s="277"/>
    </row>
    <row r="2451" spans="1:22" x14ac:dyDescent="0.3">
      <c r="A2451" s="55">
        <f t="shared" si="133"/>
        <v>2433</v>
      </c>
      <c r="B2451" s="23"/>
      <c r="C2451" s="23"/>
      <c r="D2451" s="23"/>
      <c r="E2451" s="35"/>
      <c r="F2451" s="23"/>
      <c r="G2451" s="23"/>
      <c r="H2451" s="23"/>
      <c r="I2451" s="23"/>
      <c r="J2451" s="23"/>
      <c r="K2451" s="23"/>
      <c r="L2451" s="23"/>
      <c r="M2451" s="149"/>
      <c r="N2451" s="24"/>
      <c r="O2451" s="24"/>
      <c r="P2451" s="24"/>
      <c r="Q2451" s="24"/>
      <c r="R2451" s="271"/>
      <c r="S2451" s="182" t="str">
        <f t="shared" ref="S2451:S2514" ca="1" si="134">IF(AND(T2451&gt;14,T2451&lt;35,OR($G2451="African",$G2451="Coloured",$G2451="Indian")),"Yes","")</f>
        <v/>
      </c>
      <c r="T2451" s="272">
        <f t="shared" ca="1" si="132"/>
        <v>0</v>
      </c>
      <c r="U2451" s="184"/>
      <c r="V2451" s="277"/>
    </row>
    <row r="2452" spans="1:22" x14ac:dyDescent="0.3">
      <c r="A2452" s="55">
        <f t="shared" si="133"/>
        <v>2434</v>
      </c>
      <c r="B2452" s="23"/>
      <c r="C2452" s="23"/>
      <c r="D2452" s="23"/>
      <c r="E2452" s="35"/>
      <c r="F2452" s="23"/>
      <c r="G2452" s="23"/>
      <c r="H2452" s="23"/>
      <c r="I2452" s="23"/>
      <c r="J2452" s="23"/>
      <c r="K2452" s="23"/>
      <c r="L2452" s="23"/>
      <c r="M2452" s="149"/>
      <c r="N2452" s="24"/>
      <c r="O2452" s="24"/>
      <c r="P2452" s="24"/>
      <c r="Q2452" s="24"/>
      <c r="R2452" s="271"/>
      <c r="S2452" s="182" t="str">
        <f t="shared" ca="1" si="134"/>
        <v/>
      </c>
      <c r="T2452" s="272">
        <f t="shared" ref="T2452:T2515" ca="1" si="135">IFERROR(((NOW()-DATE(U2452&amp;LEFT($E2452,2),MID($E2452,3,2),MID($E2452,5,2)))/365),0)</f>
        <v>0</v>
      </c>
      <c r="U2452" s="184"/>
      <c r="V2452" s="277"/>
    </row>
    <row r="2453" spans="1:22" x14ac:dyDescent="0.3">
      <c r="A2453" s="55">
        <f t="shared" ref="A2453:A2516" si="136">A2452+1</f>
        <v>2435</v>
      </c>
      <c r="B2453" s="23"/>
      <c r="C2453" s="23"/>
      <c r="D2453" s="23"/>
      <c r="E2453" s="35"/>
      <c r="F2453" s="23"/>
      <c r="G2453" s="23"/>
      <c r="H2453" s="23"/>
      <c r="I2453" s="23"/>
      <c r="J2453" s="23"/>
      <c r="K2453" s="23"/>
      <c r="L2453" s="23"/>
      <c r="M2453" s="149"/>
      <c r="N2453" s="24"/>
      <c r="O2453" s="24"/>
      <c r="P2453" s="24"/>
      <c r="Q2453" s="24"/>
      <c r="R2453" s="271"/>
      <c r="S2453" s="182" t="str">
        <f t="shared" ca="1" si="134"/>
        <v/>
      </c>
      <c r="T2453" s="272">
        <f t="shared" ca="1" si="135"/>
        <v>0</v>
      </c>
      <c r="U2453" s="184"/>
      <c r="V2453" s="277"/>
    </row>
    <row r="2454" spans="1:22" x14ac:dyDescent="0.3">
      <c r="A2454" s="55">
        <f t="shared" si="136"/>
        <v>2436</v>
      </c>
      <c r="B2454" s="23"/>
      <c r="C2454" s="23"/>
      <c r="D2454" s="23"/>
      <c r="E2454" s="35"/>
      <c r="F2454" s="23"/>
      <c r="G2454" s="23"/>
      <c r="H2454" s="23"/>
      <c r="I2454" s="23"/>
      <c r="J2454" s="23"/>
      <c r="K2454" s="23"/>
      <c r="L2454" s="23"/>
      <c r="M2454" s="149"/>
      <c r="N2454" s="24"/>
      <c r="O2454" s="24"/>
      <c r="P2454" s="24"/>
      <c r="Q2454" s="24"/>
      <c r="R2454" s="271"/>
      <c r="S2454" s="182" t="str">
        <f t="shared" ca="1" si="134"/>
        <v/>
      </c>
      <c r="T2454" s="272">
        <f t="shared" ca="1" si="135"/>
        <v>0</v>
      </c>
      <c r="U2454" s="184"/>
      <c r="V2454" s="277"/>
    </row>
    <row r="2455" spans="1:22" x14ac:dyDescent="0.3">
      <c r="A2455" s="55">
        <f t="shared" si="136"/>
        <v>2437</v>
      </c>
      <c r="B2455" s="23"/>
      <c r="C2455" s="23"/>
      <c r="D2455" s="23"/>
      <c r="E2455" s="35"/>
      <c r="F2455" s="23"/>
      <c r="G2455" s="23"/>
      <c r="H2455" s="23"/>
      <c r="I2455" s="23"/>
      <c r="J2455" s="23"/>
      <c r="K2455" s="23"/>
      <c r="L2455" s="23"/>
      <c r="M2455" s="149"/>
      <c r="N2455" s="24"/>
      <c r="O2455" s="24"/>
      <c r="P2455" s="24"/>
      <c r="Q2455" s="24"/>
      <c r="R2455" s="271"/>
      <c r="S2455" s="182" t="str">
        <f t="shared" ca="1" si="134"/>
        <v/>
      </c>
      <c r="T2455" s="272">
        <f t="shared" ca="1" si="135"/>
        <v>0</v>
      </c>
      <c r="U2455" s="184"/>
      <c r="V2455" s="277"/>
    </row>
    <row r="2456" spans="1:22" x14ac:dyDescent="0.3">
      <c r="A2456" s="55">
        <f t="shared" si="136"/>
        <v>2438</v>
      </c>
      <c r="B2456" s="23"/>
      <c r="C2456" s="23"/>
      <c r="D2456" s="23"/>
      <c r="E2456" s="35"/>
      <c r="F2456" s="23"/>
      <c r="G2456" s="23"/>
      <c r="H2456" s="23"/>
      <c r="I2456" s="23"/>
      <c r="J2456" s="23"/>
      <c r="K2456" s="23"/>
      <c r="L2456" s="23"/>
      <c r="M2456" s="149"/>
      <c r="N2456" s="24"/>
      <c r="O2456" s="24"/>
      <c r="P2456" s="24"/>
      <c r="Q2456" s="24"/>
      <c r="R2456" s="271"/>
      <c r="S2456" s="182" t="str">
        <f t="shared" ca="1" si="134"/>
        <v/>
      </c>
      <c r="T2456" s="272">
        <f t="shared" ca="1" si="135"/>
        <v>0</v>
      </c>
      <c r="U2456" s="184"/>
      <c r="V2456" s="277"/>
    </row>
    <row r="2457" spans="1:22" x14ac:dyDescent="0.3">
      <c r="A2457" s="55">
        <f t="shared" si="136"/>
        <v>2439</v>
      </c>
      <c r="B2457" s="23"/>
      <c r="C2457" s="23"/>
      <c r="D2457" s="23"/>
      <c r="E2457" s="35"/>
      <c r="F2457" s="23"/>
      <c r="G2457" s="23"/>
      <c r="H2457" s="23"/>
      <c r="I2457" s="23"/>
      <c r="J2457" s="23"/>
      <c r="K2457" s="23"/>
      <c r="L2457" s="23"/>
      <c r="M2457" s="149"/>
      <c r="N2457" s="24"/>
      <c r="O2457" s="24"/>
      <c r="P2457" s="24"/>
      <c r="Q2457" s="24"/>
      <c r="R2457" s="271"/>
      <c r="S2457" s="182" t="str">
        <f t="shared" ca="1" si="134"/>
        <v/>
      </c>
      <c r="T2457" s="272">
        <f t="shared" ca="1" si="135"/>
        <v>0</v>
      </c>
      <c r="U2457" s="184"/>
      <c r="V2457" s="277"/>
    </row>
    <row r="2458" spans="1:22" x14ac:dyDescent="0.3">
      <c r="A2458" s="55">
        <f t="shared" si="136"/>
        <v>2440</v>
      </c>
      <c r="B2458" s="23"/>
      <c r="C2458" s="23"/>
      <c r="D2458" s="23"/>
      <c r="E2458" s="35"/>
      <c r="F2458" s="23"/>
      <c r="G2458" s="23"/>
      <c r="H2458" s="23"/>
      <c r="I2458" s="23"/>
      <c r="J2458" s="23"/>
      <c r="K2458" s="23"/>
      <c r="L2458" s="23"/>
      <c r="M2458" s="149"/>
      <c r="N2458" s="24"/>
      <c r="O2458" s="24"/>
      <c r="P2458" s="24"/>
      <c r="Q2458" s="24"/>
      <c r="R2458" s="271"/>
      <c r="S2458" s="182" t="str">
        <f t="shared" ca="1" si="134"/>
        <v/>
      </c>
      <c r="T2458" s="272">
        <f t="shared" ca="1" si="135"/>
        <v>0</v>
      </c>
      <c r="U2458" s="184"/>
      <c r="V2458" s="277"/>
    </row>
    <row r="2459" spans="1:22" x14ac:dyDescent="0.3">
      <c r="A2459" s="55">
        <f t="shared" si="136"/>
        <v>2441</v>
      </c>
      <c r="B2459" s="23"/>
      <c r="C2459" s="23"/>
      <c r="D2459" s="23"/>
      <c r="E2459" s="35"/>
      <c r="F2459" s="23"/>
      <c r="G2459" s="23"/>
      <c r="H2459" s="23"/>
      <c r="I2459" s="23"/>
      <c r="J2459" s="23"/>
      <c r="K2459" s="23"/>
      <c r="L2459" s="23"/>
      <c r="M2459" s="149"/>
      <c r="N2459" s="24"/>
      <c r="O2459" s="24"/>
      <c r="P2459" s="24"/>
      <c r="Q2459" s="24"/>
      <c r="R2459" s="271"/>
      <c r="S2459" s="182" t="str">
        <f t="shared" ca="1" si="134"/>
        <v/>
      </c>
      <c r="T2459" s="272">
        <f t="shared" ca="1" si="135"/>
        <v>0</v>
      </c>
      <c r="U2459" s="184"/>
      <c r="V2459" s="277"/>
    </row>
    <row r="2460" spans="1:22" x14ac:dyDescent="0.3">
      <c r="A2460" s="55">
        <f t="shared" si="136"/>
        <v>2442</v>
      </c>
      <c r="B2460" s="23"/>
      <c r="C2460" s="23"/>
      <c r="D2460" s="23"/>
      <c r="E2460" s="35"/>
      <c r="F2460" s="23"/>
      <c r="G2460" s="23"/>
      <c r="H2460" s="23"/>
      <c r="I2460" s="23"/>
      <c r="J2460" s="23"/>
      <c r="K2460" s="23"/>
      <c r="L2460" s="23"/>
      <c r="M2460" s="149"/>
      <c r="N2460" s="24"/>
      <c r="O2460" s="24"/>
      <c r="P2460" s="24"/>
      <c r="Q2460" s="24"/>
      <c r="R2460" s="271"/>
      <c r="S2460" s="182" t="str">
        <f t="shared" ca="1" si="134"/>
        <v/>
      </c>
      <c r="T2460" s="272">
        <f t="shared" ca="1" si="135"/>
        <v>0</v>
      </c>
      <c r="U2460" s="184"/>
      <c r="V2460" s="277"/>
    </row>
    <row r="2461" spans="1:22" x14ac:dyDescent="0.3">
      <c r="A2461" s="55">
        <f t="shared" si="136"/>
        <v>2443</v>
      </c>
      <c r="B2461" s="23"/>
      <c r="C2461" s="23"/>
      <c r="D2461" s="23"/>
      <c r="E2461" s="35"/>
      <c r="F2461" s="23"/>
      <c r="G2461" s="23"/>
      <c r="H2461" s="23"/>
      <c r="I2461" s="23"/>
      <c r="J2461" s="23"/>
      <c r="K2461" s="23"/>
      <c r="L2461" s="23"/>
      <c r="M2461" s="149"/>
      <c r="N2461" s="24"/>
      <c r="O2461" s="24"/>
      <c r="P2461" s="24"/>
      <c r="Q2461" s="24"/>
      <c r="R2461" s="271"/>
      <c r="S2461" s="182" t="str">
        <f t="shared" ca="1" si="134"/>
        <v/>
      </c>
      <c r="T2461" s="272">
        <f t="shared" ca="1" si="135"/>
        <v>0</v>
      </c>
      <c r="U2461" s="184"/>
      <c r="V2461" s="277"/>
    </row>
    <row r="2462" spans="1:22" x14ac:dyDescent="0.3">
      <c r="A2462" s="55">
        <f t="shared" si="136"/>
        <v>2444</v>
      </c>
      <c r="B2462" s="23"/>
      <c r="C2462" s="23"/>
      <c r="D2462" s="23"/>
      <c r="E2462" s="35"/>
      <c r="F2462" s="23"/>
      <c r="G2462" s="23"/>
      <c r="H2462" s="23"/>
      <c r="I2462" s="23"/>
      <c r="J2462" s="23"/>
      <c r="K2462" s="23"/>
      <c r="L2462" s="23"/>
      <c r="M2462" s="149"/>
      <c r="N2462" s="24"/>
      <c r="O2462" s="24"/>
      <c r="P2462" s="24"/>
      <c r="Q2462" s="24"/>
      <c r="R2462" s="271"/>
      <c r="S2462" s="182" t="str">
        <f t="shared" ca="1" si="134"/>
        <v/>
      </c>
      <c r="T2462" s="272">
        <f t="shared" ca="1" si="135"/>
        <v>0</v>
      </c>
      <c r="U2462" s="184"/>
      <c r="V2462" s="277"/>
    </row>
    <row r="2463" spans="1:22" x14ac:dyDescent="0.3">
      <c r="A2463" s="55">
        <f t="shared" si="136"/>
        <v>2445</v>
      </c>
      <c r="B2463" s="23"/>
      <c r="C2463" s="23"/>
      <c r="D2463" s="23"/>
      <c r="E2463" s="35"/>
      <c r="F2463" s="23"/>
      <c r="G2463" s="23"/>
      <c r="H2463" s="23"/>
      <c r="I2463" s="23"/>
      <c r="J2463" s="23"/>
      <c r="K2463" s="23"/>
      <c r="L2463" s="23"/>
      <c r="M2463" s="149"/>
      <c r="N2463" s="24"/>
      <c r="O2463" s="24"/>
      <c r="P2463" s="24"/>
      <c r="Q2463" s="24"/>
      <c r="R2463" s="271"/>
      <c r="S2463" s="182" t="str">
        <f t="shared" ca="1" si="134"/>
        <v/>
      </c>
      <c r="T2463" s="272">
        <f t="shared" ca="1" si="135"/>
        <v>0</v>
      </c>
      <c r="U2463" s="184"/>
      <c r="V2463" s="277"/>
    </row>
    <row r="2464" spans="1:22" x14ac:dyDescent="0.3">
      <c r="A2464" s="55">
        <f t="shared" si="136"/>
        <v>2446</v>
      </c>
      <c r="B2464" s="23"/>
      <c r="C2464" s="23"/>
      <c r="D2464" s="23"/>
      <c r="E2464" s="35"/>
      <c r="F2464" s="23"/>
      <c r="G2464" s="23"/>
      <c r="H2464" s="23"/>
      <c r="I2464" s="23"/>
      <c r="J2464" s="23"/>
      <c r="K2464" s="23"/>
      <c r="L2464" s="23"/>
      <c r="M2464" s="149"/>
      <c r="N2464" s="24"/>
      <c r="O2464" s="24"/>
      <c r="P2464" s="24"/>
      <c r="Q2464" s="24"/>
      <c r="R2464" s="271"/>
      <c r="S2464" s="182" t="str">
        <f t="shared" ca="1" si="134"/>
        <v/>
      </c>
      <c r="T2464" s="272">
        <f t="shared" ca="1" si="135"/>
        <v>0</v>
      </c>
      <c r="U2464" s="184"/>
      <c r="V2464" s="277"/>
    </row>
    <row r="2465" spans="1:22" x14ac:dyDescent="0.3">
      <c r="A2465" s="55">
        <f t="shared" si="136"/>
        <v>2447</v>
      </c>
      <c r="B2465" s="23"/>
      <c r="C2465" s="23"/>
      <c r="D2465" s="23"/>
      <c r="E2465" s="35"/>
      <c r="F2465" s="23"/>
      <c r="G2465" s="23"/>
      <c r="H2465" s="23"/>
      <c r="I2465" s="23"/>
      <c r="J2465" s="23"/>
      <c r="K2465" s="23"/>
      <c r="L2465" s="23"/>
      <c r="M2465" s="149"/>
      <c r="N2465" s="24"/>
      <c r="O2465" s="24"/>
      <c r="P2465" s="24"/>
      <c r="Q2465" s="24"/>
      <c r="R2465" s="271"/>
      <c r="S2465" s="182" t="str">
        <f t="shared" ca="1" si="134"/>
        <v/>
      </c>
      <c r="T2465" s="272">
        <f t="shared" ca="1" si="135"/>
        <v>0</v>
      </c>
      <c r="U2465" s="184"/>
      <c r="V2465" s="277"/>
    </row>
    <row r="2466" spans="1:22" x14ac:dyDescent="0.3">
      <c r="A2466" s="55">
        <f t="shared" si="136"/>
        <v>2448</v>
      </c>
      <c r="B2466" s="23"/>
      <c r="C2466" s="23"/>
      <c r="D2466" s="23"/>
      <c r="E2466" s="35"/>
      <c r="F2466" s="23"/>
      <c r="G2466" s="23"/>
      <c r="H2466" s="23"/>
      <c r="I2466" s="23"/>
      <c r="J2466" s="23"/>
      <c r="K2466" s="23"/>
      <c r="L2466" s="23"/>
      <c r="M2466" s="149"/>
      <c r="N2466" s="24"/>
      <c r="O2466" s="24"/>
      <c r="P2466" s="24"/>
      <c r="Q2466" s="24"/>
      <c r="R2466" s="271"/>
      <c r="S2466" s="182" t="str">
        <f t="shared" ca="1" si="134"/>
        <v/>
      </c>
      <c r="T2466" s="272">
        <f t="shared" ca="1" si="135"/>
        <v>0</v>
      </c>
      <c r="U2466" s="184"/>
      <c r="V2466" s="277"/>
    </row>
    <row r="2467" spans="1:22" x14ac:dyDescent="0.3">
      <c r="A2467" s="55">
        <f t="shared" si="136"/>
        <v>2449</v>
      </c>
      <c r="B2467" s="23"/>
      <c r="C2467" s="23"/>
      <c r="D2467" s="23"/>
      <c r="E2467" s="35"/>
      <c r="F2467" s="23"/>
      <c r="G2467" s="23"/>
      <c r="H2467" s="23"/>
      <c r="I2467" s="23"/>
      <c r="J2467" s="23"/>
      <c r="K2467" s="23"/>
      <c r="L2467" s="23"/>
      <c r="M2467" s="149"/>
      <c r="N2467" s="24"/>
      <c r="O2467" s="24"/>
      <c r="P2467" s="24"/>
      <c r="Q2467" s="24"/>
      <c r="R2467" s="271"/>
      <c r="S2467" s="182" t="str">
        <f t="shared" ca="1" si="134"/>
        <v/>
      </c>
      <c r="T2467" s="272">
        <f t="shared" ca="1" si="135"/>
        <v>0</v>
      </c>
      <c r="U2467" s="184"/>
      <c r="V2467" s="277"/>
    </row>
    <row r="2468" spans="1:22" x14ac:dyDescent="0.3">
      <c r="A2468" s="55">
        <f t="shared" si="136"/>
        <v>2450</v>
      </c>
      <c r="B2468" s="23"/>
      <c r="C2468" s="23"/>
      <c r="D2468" s="23"/>
      <c r="E2468" s="35"/>
      <c r="F2468" s="23"/>
      <c r="G2468" s="23"/>
      <c r="H2468" s="23"/>
      <c r="I2468" s="23"/>
      <c r="J2468" s="23"/>
      <c r="K2468" s="23"/>
      <c r="L2468" s="23"/>
      <c r="M2468" s="149"/>
      <c r="N2468" s="24"/>
      <c r="O2468" s="24"/>
      <c r="P2468" s="24"/>
      <c r="Q2468" s="24"/>
      <c r="R2468" s="271"/>
      <c r="S2468" s="182" t="str">
        <f t="shared" ca="1" si="134"/>
        <v/>
      </c>
      <c r="T2468" s="272">
        <f t="shared" ca="1" si="135"/>
        <v>0</v>
      </c>
      <c r="U2468" s="184"/>
      <c r="V2468" s="277"/>
    </row>
    <row r="2469" spans="1:22" x14ac:dyDescent="0.3">
      <c r="A2469" s="55">
        <f t="shared" si="136"/>
        <v>2451</v>
      </c>
      <c r="B2469" s="23"/>
      <c r="C2469" s="23"/>
      <c r="D2469" s="23"/>
      <c r="E2469" s="35"/>
      <c r="F2469" s="23"/>
      <c r="G2469" s="23"/>
      <c r="H2469" s="23"/>
      <c r="I2469" s="23"/>
      <c r="J2469" s="23"/>
      <c r="K2469" s="23"/>
      <c r="L2469" s="23"/>
      <c r="M2469" s="149"/>
      <c r="N2469" s="24"/>
      <c r="O2469" s="24"/>
      <c r="P2469" s="24"/>
      <c r="Q2469" s="24"/>
      <c r="R2469" s="271"/>
      <c r="S2469" s="182" t="str">
        <f t="shared" ca="1" si="134"/>
        <v/>
      </c>
      <c r="T2469" s="272">
        <f t="shared" ca="1" si="135"/>
        <v>0</v>
      </c>
      <c r="U2469" s="184"/>
      <c r="V2469" s="277"/>
    </row>
    <row r="2470" spans="1:22" x14ac:dyDescent="0.3">
      <c r="A2470" s="55">
        <f t="shared" si="136"/>
        <v>2452</v>
      </c>
      <c r="B2470" s="23"/>
      <c r="C2470" s="23"/>
      <c r="D2470" s="23"/>
      <c r="E2470" s="35"/>
      <c r="F2470" s="23"/>
      <c r="G2470" s="23"/>
      <c r="H2470" s="23"/>
      <c r="I2470" s="23"/>
      <c r="J2470" s="23"/>
      <c r="K2470" s="23"/>
      <c r="L2470" s="23"/>
      <c r="M2470" s="149"/>
      <c r="N2470" s="24"/>
      <c r="O2470" s="24"/>
      <c r="P2470" s="24"/>
      <c r="Q2470" s="24"/>
      <c r="R2470" s="271"/>
      <c r="S2470" s="182" t="str">
        <f t="shared" ca="1" si="134"/>
        <v/>
      </c>
      <c r="T2470" s="272">
        <f t="shared" ca="1" si="135"/>
        <v>0</v>
      </c>
      <c r="U2470" s="184"/>
      <c r="V2470" s="277"/>
    </row>
    <row r="2471" spans="1:22" x14ac:dyDescent="0.3">
      <c r="A2471" s="55">
        <f t="shared" si="136"/>
        <v>2453</v>
      </c>
      <c r="B2471" s="23"/>
      <c r="C2471" s="23"/>
      <c r="D2471" s="23"/>
      <c r="E2471" s="35"/>
      <c r="F2471" s="23"/>
      <c r="G2471" s="23"/>
      <c r="H2471" s="23"/>
      <c r="I2471" s="23"/>
      <c r="J2471" s="23"/>
      <c r="K2471" s="23"/>
      <c r="L2471" s="23"/>
      <c r="M2471" s="149"/>
      <c r="N2471" s="24"/>
      <c r="O2471" s="24"/>
      <c r="P2471" s="24"/>
      <c r="Q2471" s="24"/>
      <c r="R2471" s="271"/>
      <c r="S2471" s="182" t="str">
        <f t="shared" ca="1" si="134"/>
        <v/>
      </c>
      <c r="T2471" s="272">
        <f t="shared" ca="1" si="135"/>
        <v>0</v>
      </c>
      <c r="U2471" s="184"/>
      <c r="V2471" s="277"/>
    </row>
    <row r="2472" spans="1:22" x14ac:dyDescent="0.3">
      <c r="A2472" s="55">
        <f t="shared" si="136"/>
        <v>2454</v>
      </c>
      <c r="B2472" s="23"/>
      <c r="C2472" s="23"/>
      <c r="D2472" s="23"/>
      <c r="E2472" s="35"/>
      <c r="F2472" s="23"/>
      <c r="G2472" s="23"/>
      <c r="H2472" s="23"/>
      <c r="I2472" s="23"/>
      <c r="J2472" s="23"/>
      <c r="K2472" s="23"/>
      <c r="L2472" s="23"/>
      <c r="M2472" s="149"/>
      <c r="N2472" s="24"/>
      <c r="O2472" s="24"/>
      <c r="P2472" s="24"/>
      <c r="Q2472" s="24"/>
      <c r="R2472" s="271"/>
      <c r="S2472" s="182" t="str">
        <f t="shared" ca="1" si="134"/>
        <v/>
      </c>
      <c r="T2472" s="272">
        <f t="shared" ca="1" si="135"/>
        <v>0</v>
      </c>
      <c r="U2472" s="184"/>
      <c r="V2472" s="277"/>
    </row>
    <row r="2473" spans="1:22" x14ac:dyDescent="0.3">
      <c r="A2473" s="55">
        <f t="shared" si="136"/>
        <v>2455</v>
      </c>
      <c r="B2473" s="23"/>
      <c r="C2473" s="23"/>
      <c r="D2473" s="23"/>
      <c r="E2473" s="35"/>
      <c r="F2473" s="23"/>
      <c r="G2473" s="23"/>
      <c r="H2473" s="23"/>
      <c r="I2473" s="23"/>
      <c r="J2473" s="23"/>
      <c r="K2473" s="23"/>
      <c r="L2473" s="23"/>
      <c r="M2473" s="149"/>
      <c r="N2473" s="24"/>
      <c r="O2473" s="24"/>
      <c r="P2473" s="24"/>
      <c r="Q2473" s="24"/>
      <c r="R2473" s="271"/>
      <c r="S2473" s="182" t="str">
        <f t="shared" ca="1" si="134"/>
        <v/>
      </c>
      <c r="T2473" s="272">
        <f t="shared" ca="1" si="135"/>
        <v>0</v>
      </c>
      <c r="U2473" s="184"/>
      <c r="V2473" s="277"/>
    </row>
    <row r="2474" spans="1:22" x14ac:dyDescent="0.3">
      <c r="A2474" s="55">
        <f t="shared" si="136"/>
        <v>2456</v>
      </c>
      <c r="B2474" s="23"/>
      <c r="C2474" s="23"/>
      <c r="D2474" s="23"/>
      <c r="E2474" s="35"/>
      <c r="F2474" s="23"/>
      <c r="G2474" s="23"/>
      <c r="H2474" s="23"/>
      <c r="I2474" s="23"/>
      <c r="J2474" s="23"/>
      <c r="K2474" s="23"/>
      <c r="L2474" s="23"/>
      <c r="M2474" s="149"/>
      <c r="N2474" s="24"/>
      <c r="O2474" s="24"/>
      <c r="P2474" s="24"/>
      <c r="Q2474" s="24"/>
      <c r="R2474" s="271"/>
      <c r="S2474" s="182" t="str">
        <f t="shared" ca="1" si="134"/>
        <v/>
      </c>
      <c r="T2474" s="272">
        <f t="shared" ca="1" si="135"/>
        <v>0</v>
      </c>
      <c r="U2474" s="184"/>
      <c r="V2474" s="277"/>
    </row>
    <row r="2475" spans="1:22" x14ac:dyDescent="0.3">
      <c r="A2475" s="55">
        <f t="shared" si="136"/>
        <v>2457</v>
      </c>
      <c r="B2475" s="23"/>
      <c r="C2475" s="23"/>
      <c r="D2475" s="23"/>
      <c r="E2475" s="35"/>
      <c r="F2475" s="23"/>
      <c r="G2475" s="23"/>
      <c r="H2475" s="23"/>
      <c r="I2475" s="23"/>
      <c r="J2475" s="23"/>
      <c r="K2475" s="23"/>
      <c r="L2475" s="23"/>
      <c r="M2475" s="149"/>
      <c r="N2475" s="24"/>
      <c r="O2475" s="24"/>
      <c r="P2475" s="24"/>
      <c r="Q2475" s="24"/>
      <c r="R2475" s="271"/>
      <c r="S2475" s="182" t="str">
        <f t="shared" ca="1" si="134"/>
        <v/>
      </c>
      <c r="T2475" s="272">
        <f t="shared" ca="1" si="135"/>
        <v>0</v>
      </c>
      <c r="U2475" s="184"/>
      <c r="V2475" s="277"/>
    </row>
    <row r="2476" spans="1:22" x14ac:dyDescent="0.3">
      <c r="A2476" s="55">
        <f t="shared" si="136"/>
        <v>2458</v>
      </c>
      <c r="B2476" s="23"/>
      <c r="C2476" s="23"/>
      <c r="D2476" s="23"/>
      <c r="E2476" s="35"/>
      <c r="F2476" s="23"/>
      <c r="G2476" s="23"/>
      <c r="H2476" s="23"/>
      <c r="I2476" s="23"/>
      <c r="J2476" s="23"/>
      <c r="K2476" s="23"/>
      <c r="L2476" s="23"/>
      <c r="M2476" s="149"/>
      <c r="N2476" s="24"/>
      <c r="O2476" s="24"/>
      <c r="P2476" s="24"/>
      <c r="Q2476" s="24"/>
      <c r="R2476" s="271"/>
      <c r="S2476" s="182" t="str">
        <f t="shared" ca="1" si="134"/>
        <v/>
      </c>
      <c r="T2476" s="272">
        <f t="shared" ca="1" si="135"/>
        <v>0</v>
      </c>
      <c r="U2476" s="184"/>
      <c r="V2476" s="277"/>
    </row>
    <row r="2477" spans="1:22" x14ac:dyDescent="0.3">
      <c r="A2477" s="55">
        <f t="shared" si="136"/>
        <v>2459</v>
      </c>
      <c r="B2477" s="23"/>
      <c r="C2477" s="23"/>
      <c r="D2477" s="23"/>
      <c r="E2477" s="35"/>
      <c r="F2477" s="23"/>
      <c r="G2477" s="23"/>
      <c r="H2477" s="23"/>
      <c r="I2477" s="23"/>
      <c r="J2477" s="23"/>
      <c r="K2477" s="23"/>
      <c r="L2477" s="23"/>
      <c r="M2477" s="149"/>
      <c r="N2477" s="24"/>
      <c r="O2477" s="24"/>
      <c r="P2477" s="24"/>
      <c r="Q2477" s="24"/>
      <c r="R2477" s="271"/>
      <c r="S2477" s="182" t="str">
        <f t="shared" ca="1" si="134"/>
        <v/>
      </c>
      <c r="T2477" s="272">
        <f t="shared" ca="1" si="135"/>
        <v>0</v>
      </c>
      <c r="U2477" s="184"/>
      <c r="V2477" s="277"/>
    </row>
    <row r="2478" spans="1:22" x14ac:dyDescent="0.3">
      <c r="A2478" s="55">
        <f t="shared" si="136"/>
        <v>2460</v>
      </c>
      <c r="B2478" s="23"/>
      <c r="C2478" s="23"/>
      <c r="D2478" s="23"/>
      <c r="E2478" s="35"/>
      <c r="F2478" s="23"/>
      <c r="G2478" s="23"/>
      <c r="H2478" s="23"/>
      <c r="I2478" s="23"/>
      <c r="J2478" s="23"/>
      <c r="K2478" s="23"/>
      <c r="L2478" s="23"/>
      <c r="M2478" s="149"/>
      <c r="N2478" s="24"/>
      <c r="O2478" s="24"/>
      <c r="P2478" s="24"/>
      <c r="Q2478" s="24"/>
      <c r="R2478" s="271"/>
      <c r="S2478" s="182" t="str">
        <f t="shared" ca="1" si="134"/>
        <v/>
      </c>
      <c r="T2478" s="272">
        <f t="shared" ca="1" si="135"/>
        <v>0</v>
      </c>
      <c r="U2478" s="184"/>
      <c r="V2478" s="277"/>
    </row>
    <row r="2479" spans="1:22" x14ac:dyDescent="0.3">
      <c r="A2479" s="55">
        <f t="shared" si="136"/>
        <v>2461</v>
      </c>
      <c r="B2479" s="23"/>
      <c r="C2479" s="23"/>
      <c r="D2479" s="23"/>
      <c r="E2479" s="35"/>
      <c r="F2479" s="23"/>
      <c r="G2479" s="23"/>
      <c r="H2479" s="23"/>
      <c r="I2479" s="23"/>
      <c r="J2479" s="23"/>
      <c r="K2479" s="23"/>
      <c r="L2479" s="23"/>
      <c r="M2479" s="149"/>
      <c r="N2479" s="24"/>
      <c r="O2479" s="24"/>
      <c r="P2479" s="24"/>
      <c r="Q2479" s="24"/>
      <c r="R2479" s="271"/>
      <c r="S2479" s="182" t="str">
        <f t="shared" ca="1" si="134"/>
        <v/>
      </c>
      <c r="T2479" s="272">
        <f t="shared" ca="1" si="135"/>
        <v>0</v>
      </c>
      <c r="U2479" s="184"/>
      <c r="V2479" s="277"/>
    </row>
    <row r="2480" spans="1:22" x14ac:dyDescent="0.3">
      <c r="A2480" s="55">
        <f t="shared" si="136"/>
        <v>2462</v>
      </c>
      <c r="B2480" s="23"/>
      <c r="C2480" s="23"/>
      <c r="D2480" s="23"/>
      <c r="E2480" s="35"/>
      <c r="F2480" s="23"/>
      <c r="G2480" s="23"/>
      <c r="H2480" s="23"/>
      <c r="I2480" s="23"/>
      <c r="J2480" s="23"/>
      <c r="K2480" s="23"/>
      <c r="L2480" s="23"/>
      <c r="M2480" s="149"/>
      <c r="N2480" s="24"/>
      <c r="O2480" s="24"/>
      <c r="P2480" s="24"/>
      <c r="Q2480" s="24"/>
      <c r="R2480" s="271"/>
      <c r="S2480" s="182" t="str">
        <f t="shared" ca="1" si="134"/>
        <v/>
      </c>
      <c r="T2480" s="272">
        <f t="shared" ca="1" si="135"/>
        <v>0</v>
      </c>
      <c r="U2480" s="184"/>
      <c r="V2480" s="277"/>
    </row>
    <row r="2481" spans="1:22" x14ac:dyDescent="0.3">
      <c r="A2481" s="55">
        <f t="shared" si="136"/>
        <v>2463</v>
      </c>
      <c r="B2481" s="23"/>
      <c r="C2481" s="23"/>
      <c r="D2481" s="23"/>
      <c r="E2481" s="35"/>
      <c r="F2481" s="23"/>
      <c r="G2481" s="23"/>
      <c r="H2481" s="23"/>
      <c r="I2481" s="23"/>
      <c r="J2481" s="23"/>
      <c r="K2481" s="23"/>
      <c r="L2481" s="23"/>
      <c r="M2481" s="149"/>
      <c r="N2481" s="24"/>
      <c r="O2481" s="24"/>
      <c r="P2481" s="24"/>
      <c r="Q2481" s="24"/>
      <c r="R2481" s="271"/>
      <c r="S2481" s="182" t="str">
        <f t="shared" ca="1" si="134"/>
        <v/>
      </c>
      <c r="T2481" s="272">
        <f t="shared" ca="1" si="135"/>
        <v>0</v>
      </c>
      <c r="U2481" s="184"/>
      <c r="V2481" s="277"/>
    </row>
    <row r="2482" spans="1:22" x14ac:dyDescent="0.3">
      <c r="A2482" s="55">
        <f t="shared" si="136"/>
        <v>2464</v>
      </c>
      <c r="B2482" s="23"/>
      <c r="C2482" s="23"/>
      <c r="D2482" s="23"/>
      <c r="E2482" s="35"/>
      <c r="F2482" s="23"/>
      <c r="G2482" s="23"/>
      <c r="H2482" s="23"/>
      <c r="I2482" s="23"/>
      <c r="J2482" s="23"/>
      <c r="K2482" s="23"/>
      <c r="L2482" s="23"/>
      <c r="M2482" s="149"/>
      <c r="N2482" s="24"/>
      <c r="O2482" s="24"/>
      <c r="P2482" s="24"/>
      <c r="Q2482" s="24"/>
      <c r="R2482" s="271"/>
      <c r="S2482" s="182" t="str">
        <f t="shared" ca="1" si="134"/>
        <v/>
      </c>
      <c r="T2482" s="272">
        <f t="shared" ca="1" si="135"/>
        <v>0</v>
      </c>
      <c r="U2482" s="184"/>
      <c r="V2482" s="277"/>
    </row>
    <row r="2483" spans="1:22" x14ac:dyDescent="0.3">
      <c r="A2483" s="55">
        <f t="shared" si="136"/>
        <v>2465</v>
      </c>
      <c r="B2483" s="23"/>
      <c r="C2483" s="23"/>
      <c r="D2483" s="23"/>
      <c r="E2483" s="35"/>
      <c r="F2483" s="23"/>
      <c r="G2483" s="23"/>
      <c r="H2483" s="23"/>
      <c r="I2483" s="23"/>
      <c r="J2483" s="23"/>
      <c r="K2483" s="23"/>
      <c r="L2483" s="23"/>
      <c r="M2483" s="149"/>
      <c r="N2483" s="24"/>
      <c r="O2483" s="24"/>
      <c r="P2483" s="24"/>
      <c r="Q2483" s="24"/>
      <c r="R2483" s="271"/>
      <c r="S2483" s="182" t="str">
        <f t="shared" ca="1" si="134"/>
        <v/>
      </c>
      <c r="T2483" s="272">
        <f t="shared" ca="1" si="135"/>
        <v>0</v>
      </c>
      <c r="U2483" s="184"/>
      <c r="V2483" s="277"/>
    </row>
    <row r="2484" spans="1:22" x14ac:dyDescent="0.3">
      <c r="A2484" s="55">
        <f t="shared" si="136"/>
        <v>2466</v>
      </c>
      <c r="B2484" s="23"/>
      <c r="C2484" s="23"/>
      <c r="D2484" s="23"/>
      <c r="E2484" s="35"/>
      <c r="F2484" s="23"/>
      <c r="G2484" s="23"/>
      <c r="H2484" s="23"/>
      <c r="I2484" s="23"/>
      <c r="J2484" s="23"/>
      <c r="K2484" s="23"/>
      <c r="L2484" s="23"/>
      <c r="M2484" s="149"/>
      <c r="N2484" s="24"/>
      <c r="O2484" s="24"/>
      <c r="P2484" s="24"/>
      <c r="Q2484" s="24"/>
      <c r="R2484" s="271"/>
      <c r="S2484" s="182" t="str">
        <f t="shared" ca="1" si="134"/>
        <v/>
      </c>
      <c r="T2484" s="272">
        <f t="shared" ca="1" si="135"/>
        <v>0</v>
      </c>
      <c r="U2484" s="184"/>
      <c r="V2484" s="277"/>
    </row>
    <row r="2485" spans="1:22" x14ac:dyDescent="0.3">
      <c r="A2485" s="55">
        <f t="shared" si="136"/>
        <v>2467</v>
      </c>
      <c r="B2485" s="23"/>
      <c r="C2485" s="23"/>
      <c r="D2485" s="23"/>
      <c r="E2485" s="35"/>
      <c r="F2485" s="23"/>
      <c r="G2485" s="23"/>
      <c r="H2485" s="23"/>
      <c r="I2485" s="23"/>
      <c r="J2485" s="23"/>
      <c r="K2485" s="23"/>
      <c r="L2485" s="23"/>
      <c r="M2485" s="149"/>
      <c r="N2485" s="24"/>
      <c r="O2485" s="24"/>
      <c r="P2485" s="24"/>
      <c r="Q2485" s="24"/>
      <c r="R2485" s="271"/>
      <c r="S2485" s="182" t="str">
        <f t="shared" ca="1" si="134"/>
        <v/>
      </c>
      <c r="T2485" s="272">
        <f t="shared" ca="1" si="135"/>
        <v>0</v>
      </c>
      <c r="U2485" s="184"/>
      <c r="V2485" s="277"/>
    </row>
    <row r="2486" spans="1:22" x14ac:dyDescent="0.3">
      <c r="A2486" s="55">
        <f t="shared" si="136"/>
        <v>2468</v>
      </c>
      <c r="B2486" s="23"/>
      <c r="C2486" s="23"/>
      <c r="D2486" s="23"/>
      <c r="E2486" s="35"/>
      <c r="F2486" s="23"/>
      <c r="G2486" s="23"/>
      <c r="H2486" s="23"/>
      <c r="I2486" s="23"/>
      <c r="J2486" s="23"/>
      <c r="K2486" s="23"/>
      <c r="L2486" s="23"/>
      <c r="M2486" s="149"/>
      <c r="N2486" s="24"/>
      <c r="O2486" s="24"/>
      <c r="P2486" s="24"/>
      <c r="Q2486" s="24"/>
      <c r="R2486" s="271"/>
      <c r="S2486" s="182" t="str">
        <f t="shared" ca="1" si="134"/>
        <v/>
      </c>
      <c r="T2486" s="272">
        <f t="shared" ca="1" si="135"/>
        <v>0</v>
      </c>
      <c r="U2486" s="184"/>
      <c r="V2486" s="277"/>
    </row>
    <row r="2487" spans="1:22" x14ac:dyDescent="0.3">
      <c r="A2487" s="55">
        <f t="shared" si="136"/>
        <v>2469</v>
      </c>
      <c r="B2487" s="23"/>
      <c r="C2487" s="23"/>
      <c r="D2487" s="23"/>
      <c r="E2487" s="35"/>
      <c r="F2487" s="23"/>
      <c r="G2487" s="23"/>
      <c r="H2487" s="23"/>
      <c r="I2487" s="23"/>
      <c r="J2487" s="23"/>
      <c r="K2487" s="23"/>
      <c r="L2487" s="23"/>
      <c r="M2487" s="149"/>
      <c r="N2487" s="24"/>
      <c r="O2487" s="24"/>
      <c r="P2487" s="24"/>
      <c r="Q2487" s="24"/>
      <c r="R2487" s="271"/>
      <c r="S2487" s="182" t="str">
        <f t="shared" ca="1" si="134"/>
        <v/>
      </c>
      <c r="T2487" s="272">
        <f t="shared" ca="1" si="135"/>
        <v>0</v>
      </c>
      <c r="U2487" s="184"/>
      <c r="V2487" s="277"/>
    </row>
    <row r="2488" spans="1:22" x14ac:dyDescent="0.3">
      <c r="A2488" s="55">
        <f t="shared" si="136"/>
        <v>2470</v>
      </c>
      <c r="B2488" s="23"/>
      <c r="C2488" s="23"/>
      <c r="D2488" s="23"/>
      <c r="E2488" s="35"/>
      <c r="F2488" s="23"/>
      <c r="G2488" s="23"/>
      <c r="H2488" s="23"/>
      <c r="I2488" s="23"/>
      <c r="J2488" s="23"/>
      <c r="K2488" s="23"/>
      <c r="L2488" s="23"/>
      <c r="M2488" s="149"/>
      <c r="N2488" s="24"/>
      <c r="O2488" s="24"/>
      <c r="P2488" s="24"/>
      <c r="Q2488" s="24"/>
      <c r="R2488" s="271"/>
      <c r="S2488" s="182" t="str">
        <f t="shared" ca="1" si="134"/>
        <v/>
      </c>
      <c r="T2488" s="272">
        <f t="shared" ca="1" si="135"/>
        <v>0</v>
      </c>
      <c r="U2488" s="184"/>
      <c r="V2488" s="277"/>
    </row>
    <row r="2489" spans="1:22" x14ac:dyDescent="0.3">
      <c r="A2489" s="55">
        <f t="shared" si="136"/>
        <v>2471</v>
      </c>
      <c r="B2489" s="23"/>
      <c r="C2489" s="23"/>
      <c r="D2489" s="23"/>
      <c r="E2489" s="35"/>
      <c r="F2489" s="23"/>
      <c r="G2489" s="23"/>
      <c r="H2489" s="23"/>
      <c r="I2489" s="23"/>
      <c r="J2489" s="23"/>
      <c r="K2489" s="23"/>
      <c r="L2489" s="23"/>
      <c r="M2489" s="149"/>
      <c r="N2489" s="24"/>
      <c r="O2489" s="24"/>
      <c r="P2489" s="24"/>
      <c r="Q2489" s="24"/>
      <c r="R2489" s="271"/>
      <c r="S2489" s="182" t="str">
        <f t="shared" ca="1" si="134"/>
        <v/>
      </c>
      <c r="T2489" s="272">
        <f t="shared" ca="1" si="135"/>
        <v>0</v>
      </c>
      <c r="U2489" s="184"/>
      <c r="V2489" s="277"/>
    </row>
    <row r="2490" spans="1:22" x14ac:dyDescent="0.3">
      <c r="A2490" s="55">
        <f t="shared" si="136"/>
        <v>2472</v>
      </c>
      <c r="B2490" s="23"/>
      <c r="C2490" s="23"/>
      <c r="D2490" s="23"/>
      <c r="E2490" s="35"/>
      <c r="F2490" s="23"/>
      <c r="G2490" s="23"/>
      <c r="H2490" s="23"/>
      <c r="I2490" s="23"/>
      <c r="J2490" s="23"/>
      <c r="K2490" s="23"/>
      <c r="L2490" s="23"/>
      <c r="M2490" s="149"/>
      <c r="N2490" s="24"/>
      <c r="O2490" s="24"/>
      <c r="P2490" s="24"/>
      <c r="Q2490" s="24"/>
      <c r="R2490" s="271"/>
      <c r="S2490" s="182" t="str">
        <f t="shared" ca="1" si="134"/>
        <v/>
      </c>
      <c r="T2490" s="272">
        <f t="shared" ca="1" si="135"/>
        <v>0</v>
      </c>
      <c r="U2490" s="184"/>
      <c r="V2490" s="277"/>
    </row>
    <row r="2491" spans="1:22" x14ac:dyDescent="0.3">
      <c r="A2491" s="55">
        <f t="shared" si="136"/>
        <v>2473</v>
      </c>
      <c r="B2491" s="23"/>
      <c r="C2491" s="23"/>
      <c r="D2491" s="23"/>
      <c r="E2491" s="35"/>
      <c r="F2491" s="23"/>
      <c r="G2491" s="23"/>
      <c r="H2491" s="23"/>
      <c r="I2491" s="23"/>
      <c r="J2491" s="23"/>
      <c r="K2491" s="23"/>
      <c r="L2491" s="23"/>
      <c r="M2491" s="149"/>
      <c r="N2491" s="24"/>
      <c r="O2491" s="24"/>
      <c r="P2491" s="24"/>
      <c r="Q2491" s="24"/>
      <c r="R2491" s="271"/>
      <c r="S2491" s="182" t="str">
        <f t="shared" ca="1" si="134"/>
        <v/>
      </c>
      <c r="T2491" s="272">
        <f t="shared" ca="1" si="135"/>
        <v>0</v>
      </c>
      <c r="U2491" s="184"/>
      <c r="V2491" s="277"/>
    </row>
    <row r="2492" spans="1:22" x14ac:dyDescent="0.3">
      <c r="A2492" s="55">
        <f t="shared" si="136"/>
        <v>2474</v>
      </c>
      <c r="B2492" s="23"/>
      <c r="C2492" s="23"/>
      <c r="D2492" s="23"/>
      <c r="E2492" s="35"/>
      <c r="F2492" s="23"/>
      <c r="G2492" s="23"/>
      <c r="H2492" s="23"/>
      <c r="I2492" s="23"/>
      <c r="J2492" s="23"/>
      <c r="K2492" s="23"/>
      <c r="L2492" s="23"/>
      <c r="M2492" s="149"/>
      <c r="N2492" s="24"/>
      <c r="O2492" s="24"/>
      <c r="P2492" s="24"/>
      <c r="Q2492" s="24"/>
      <c r="R2492" s="271"/>
      <c r="S2492" s="182" t="str">
        <f t="shared" ca="1" si="134"/>
        <v/>
      </c>
      <c r="T2492" s="272">
        <f t="shared" ca="1" si="135"/>
        <v>0</v>
      </c>
      <c r="U2492" s="184"/>
      <c r="V2492" s="277"/>
    </row>
    <row r="2493" spans="1:22" x14ac:dyDescent="0.3">
      <c r="A2493" s="55">
        <f t="shared" si="136"/>
        <v>2475</v>
      </c>
      <c r="B2493" s="23"/>
      <c r="C2493" s="23"/>
      <c r="D2493" s="23"/>
      <c r="E2493" s="35"/>
      <c r="F2493" s="23"/>
      <c r="G2493" s="23"/>
      <c r="H2493" s="23"/>
      <c r="I2493" s="23"/>
      <c r="J2493" s="23"/>
      <c r="K2493" s="23"/>
      <c r="L2493" s="23"/>
      <c r="M2493" s="149"/>
      <c r="N2493" s="24"/>
      <c r="O2493" s="24"/>
      <c r="P2493" s="24"/>
      <c r="Q2493" s="24"/>
      <c r="R2493" s="271"/>
      <c r="S2493" s="182" t="str">
        <f t="shared" ca="1" si="134"/>
        <v/>
      </c>
      <c r="T2493" s="272">
        <f t="shared" ca="1" si="135"/>
        <v>0</v>
      </c>
      <c r="U2493" s="184"/>
      <c r="V2493" s="277"/>
    </row>
    <row r="2494" spans="1:22" x14ac:dyDescent="0.3">
      <c r="A2494" s="55">
        <f t="shared" si="136"/>
        <v>2476</v>
      </c>
      <c r="B2494" s="23"/>
      <c r="C2494" s="23"/>
      <c r="D2494" s="23"/>
      <c r="E2494" s="35"/>
      <c r="F2494" s="23"/>
      <c r="G2494" s="23"/>
      <c r="H2494" s="23"/>
      <c r="I2494" s="23"/>
      <c r="J2494" s="23"/>
      <c r="K2494" s="23"/>
      <c r="L2494" s="23"/>
      <c r="M2494" s="149"/>
      <c r="N2494" s="24"/>
      <c r="O2494" s="24"/>
      <c r="P2494" s="24"/>
      <c r="Q2494" s="24"/>
      <c r="R2494" s="271"/>
      <c r="S2494" s="182" t="str">
        <f t="shared" ca="1" si="134"/>
        <v/>
      </c>
      <c r="T2494" s="272">
        <f t="shared" ca="1" si="135"/>
        <v>0</v>
      </c>
      <c r="U2494" s="184"/>
      <c r="V2494" s="277"/>
    </row>
    <row r="2495" spans="1:22" x14ac:dyDescent="0.3">
      <c r="A2495" s="55">
        <f t="shared" si="136"/>
        <v>2477</v>
      </c>
      <c r="B2495" s="23"/>
      <c r="C2495" s="23"/>
      <c r="D2495" s="23"/>
      <c r="E2495" s="35"/>
      <c r="F2495" s="23"/>
      <c r="G2495" s="23"/>
      <c r="H2495" s="23"/>
      <c r="I2495" s="23"/>
      <c r="J2495" s="23"/>
      <c r="K2495" s="23"/>
      <c r="L2495" s="23"/>
      <c r="M2495" s="149"/>
      <c r="N2495" s="24"/>
      <c r="O2495" s="24"/>
      <c r="P2495" s="24"/>
      <c r="Q2495" s="24"/>
      <c r="R2495" s="271"/>
      <c r="S2495" s="182" t="str">
        <f t="shared" ca="1" si="134"/>
        <v/>
      </c>
      <c r="T2495" s="272">
        <f t="shared" ca="1" si="135"/>
        <v>0</v>
      </c>
      <c r="U2495" s="184"/>
      <c r="V2495" s="277"/>
    </row>
    <row r="2496" spans="1:22" x14ac:dyDescent="0.3">
      <c r="A2496" s="55">
        <f t="shared" si="136"/>
        <v>2478</v>
      </c>
      <c r="B2496" s="23"/>
      <c r="C2496" s="23"/>
      <c r="D2496" s="23"/>
      <c r="E2496" s="35"/>
      <c r="F2496" s="23"/>
      <c r="G2496" s="23"/>
      <c r="H2496" s="23"/>
      <c r="I2496" s="23"/>
      <c r="J2496" s="23"/>
      <c r="K2496" s="23"/>
      <c r="L2496" s="23"/>
      <c r="M2496" s="149"/>
      <c r="N2496" s="24"/>
      <c r="O2496" s="24"/>
      <c r="P2496" s="24"/>
      <c r="Q2496" s="24"/>
      <c r="R2496" s="271"/>
      <c r="S2496" s="182" t="str">
        <f t="shared" ca="1" si="134"/>
        <v/>
      </c>
      <c r="T2496" s="272">
        <f t="shared" ca="1" si="135"/>
        <v>0</v>
      </c>
      <c r="U2496" s="184"/>
      <c r="V2496" s="277"/>
    </row>
    <row r="2497" spans="1:22" x14ac:dyDescent="0.3">
      <c r="A2497" s="55">
        <f t="shared" si="136"/>
        <v>2479</v>
      </c>
      <c r="B2497" s="23"/>
      <c r="C2497" s="23"/>
      <c r="D2497" s="23"/>
      <c r="E2497" s="35"/>
      <c r="F2497" s="23"/>
      <c r="G2497" s="23"/>
      <c r="H2497" s="23"/>
      <c r="I2497" s="23"/>
      <c r="J2497" s="23"/>
      <c r="K2497" s="23"/>
      <c r="L2497" s="23"/>
      <c r="M2497" s="149"/>
      <c r="N2497" s="24"/>
      <c r="O2497" s="24"/>
      <c r="P2497" s="24"/>
      <c r="Q2497" s="24"/>
      <c r="R2497" s="271"/>
      <c r="S2497" s="182" t="str">
        <f t="shared" ca="1" si="134"/>
        <v/>
      </c>
      <c r="T2497" s="272">
        <f t="shared" ca="1" si="135"/>
        <v>0</v>
      </c>
      <c r="U2497" s="184"/>
      <c r="V2497" s="277"/>
    </row>
    <row r="2498" spans="1:22" x14ac:dyDescent="0.3">
      <c r="A2498" s="55">
        <f t="shared" si="136"/>
        <v>2480</v>
      </c>
      <c r="B2498" s="23"/>
      <c r="C2498" s="23"/>
      <c r="D2498" s="23"/>
      <c r="E2498" s="35"/>
      <c r="F2498" s="23"/>
      <c r="G2498" s="23"/>
      <c r="H2498" s="23"/>
      <c r="I2498" s="23"/>
      <c r="J2498" s="23"/>
      <c r="K2498" s="23"/>
      <c r="L2498" s="23"/>
      <c r="M2498" s="149"/>
      <c r="N2498" s="24"/>
      <c r="O2498" s="24"/>
      <c r="P2498" s="24"/>
      <c r="Q2498" s="24"/>
      <c r="R2498" s="271"/>
      <c r="S2498" s="182" t="str">
        <f t="shared" ca="1" si="134"/>
        <v/>
      </c>
      <c r="T2498" s="272">
        <f t="shared" ca="1" si="135"/>
        <v>0</v>
      </c>
      <c r="U2498" s="184"/>
      <c r="V2498" s="277"/>
    </row>
    <row r="2499" spans="1:22" x14ac:dyDescent="0.3">
      <c r="A2499" s="55">
        <f t="shared" si="136"/>
        <v>2481</v>
      </c>
      <c r="B2499" s="23"/>
      <c r="C2499" s="23"/>
      <c r="D2499" s="23"/>
      <c r="E2499" s="35"/>
      <c r="F2499" s="23"/>
      <c r="G2499" s="23"/>
      <c r="H2499" s="23"/>
      <c r="I2499" s="23"/>
      <c r="J2499" s="23"/>
      <c r="K2499" s="23"/>
      <c r="L2499" s="23"/>
      <c r="M2499" s="149"/>
      <c r="N2499" s="24"/>
      <c r="O2499" s="24"/>
      <c r="P2499" s="24"/>
      <c r="Q2499" s="24"/>
      <c r="R2499" s="271"/>
      <c r="S2499" s="182" t="str">
        <f t="shared" ca="1" si="134"/>
        <v/>
      </c>
      <c r="T2499" s="272">
        <f t="shared" ca="1" si="135"/>
        <v>0</v>
      </c>
      <c r="U2499" s="184"/>
      <c r="V2499" s="277"/>
    </row>
    <row r="2500" spans="1:22" x14ac:dyDescent="0.3">
      <c r="A2500" s="55">
        <f t="shared" si="136"/>
        <v>2482</v>
      </c>
      <c r="B2500" s="23"/>
      <c r="C2500" s="23"/>
      <c r="D2500" s="23"/>
      <c r="E2500" s="35"/>
      <c r="F2500" s="23"/>
      <c r="G2500" s="23"/>
      <c r="H2500" s="23"/>
      <c r="I2500" s="23"/>
      <c r="J2500" s="23"/>
      <c r="K2500" s="23"/>
      <c r="L2500" s="23"/>
      <c r="M2500" s="149"/>
      <c r="N2500" s="24"/>
      <c r="O2500" s="24"/>
      <c r="P2500" s="24"/>
      <c r="Q2500" s="24"/>
      <c r="R2500" s="271"/>
      <c r="S2500" s="182" t="str">
        <f t="shared" ca="1" si="134"/>
        <v/>
      </c>
      <c r="T2500" s="272">
        <f t="shared" ca="1" si="135"/>
        <v>0</v>
      </c>
      <c r="U2500" s="184"/>
      <c r="V2500" s="277"/>
    </row>
    <row r="2501" spans="1:22" x14ac:dyDescent="0.3">
      <c r="A2501" s="55">
        <f t="shared" si="136"/>
        <v>2483</v>
      </c>
      <c r="B2501" s="23"/>
      <c r="C2501" s="23"/>
      <c r="D2501" s="23"/>
      <c r="E2501" s="35"/>
      <c r="F2501" s="23"/>
      <c r="G2501" s="23"/>
      <c r="H2501" s="23"/>
      <c r="I2501" s="23"/>
      <c r="J2501" s="23"/>
      <c r="K2501" s="23"/>
      <c r="L2501" s="23"/>
      <c r="M2501" s="149"/>
      <c r="N2501" s="24"/>
      <c r="O2501" s="24"/>
      <c r="P2501" s="24"/>
      <c r="Q2501" s="24"/>
      <c r="R2501" s="271"/>
      <c r="S2501" s="182" t="str">
        <f t="shared" ca="1" si="134"/>
        <v/>
      </c>
      <c r="T2501" s="272">
        <f t="shared" ca="1" si="135"/>
        <v>0</v>
      </c>
      <c r="U2501" s="184"/>
      <c r="V2501" s="277"/>
    </row>
    <row r="2502" spans="1:22" x14ac:dyDescent="0.3">
      <c r="A2502" s="55">
        <f t="shared" si="136"/>
        <v>2484</v>
      </c>
      <c r="B2502" s="23"/>
      <c r="C2502" s="23"/>
      <c r="D2502" s="23"/>
      <c r="E2502" s="35"/>
      <c r="F2502" s="23"/>
      <c r="G2502" s="23"/>
      <c r="H2502" s="23"/>
      <c r="I2502" s="23"/>
      <c r="J2502" s="23"/>
      <c r="K2502" s="23"/>
      <c r="L2502" s="23"/>
      <c r="M2502" s="149"/>
      <c r="N2502" s="24"/>
      <c r="O2502" s="24"/>
      <c r="P2502" s="24"/>
      <c r="Q2502" s="24"/>
      <c r="R2502" s="271"/>
      <c r="S2502" s="182" t="str">
        <f t="shared" ca="1" si="134"/>
        <v/>
      </c>
      <c r="T2502" s="272">
        <f t="shared" ca="1" si="135"/>
        <v>0</v>
      </c>
      <c r="U2502" s="184"/>
      <c r="V2502" s="277"/>
    </row>
    <row r="2503" spans="1:22" x14ac:dyDescent="0.3">
      <c r="A2503" s="55">
        <f t="shared" si="136"/>
        <v>2485</v>
      </c>
      <c r="B2503" s="23"/>
      <c r="C2503" s="23"/>
      <c r="D2503" s="23"/>
      <c r="E2503" s="35"/>
      <c r="F2503" s="23"/>
      <c r="G2503" s="23"/>
      <c r="H2503" s="23"/>
      <c r="I2503" s="23"/>
      <c r="J2503" s="23"/>
      <c r="K2503" s="23"/>
      <c r="L2503" s="23"/>
      <c r="M2503" s="149"/>
      <c r="N2503" s="24"/>
      <c r="O2503" s="24"/>
      <c r="P2503" s="24"/>
      <c r="Q2503" s="24"/>
      <c r="R2503" s="271"/>
      <c r="S2503" s="182" t="str">
        <f t="shared" ca="1" si="134"/>
        <v/>
      </c>
      <c r="T2503" s="272">
        <f t="shared" ca="1" si="135"/>
        <v>0</v>
      </c>
      <c r="U2503" s="184"/>
      <c r="V2503" s="277"/>
    </row>
    <row r="2504" spans="1:22" x14ac:dyDescent="0.3">
      <c r="A2504" s="55">
        <f t="shared" si="136"/>
        <v>2486</v>
      </c>
      <c r="B2504" s="23"/>
      <c r="C2504" s="23"/>
      <c r="D2504" s="23"/>
      <c r="E2504" s="35"/>
      <c r="F2504" s="23"/>
      <c r="G2504" s="23"/>
      <c r="H2504" s="23"/>
      <c r="I2504" s="23"/>
      <c r="J2504" s="23"/>
      <c r="K2504" s="23"/>
      <c r="L2504" s="23"/>
      <c r="M2504" s="149"/>
      <c r="N2504" s="24"/>
      <c r="O2504" s="24"/>
      <c r="P2504" s="24"/>
      <c r="Q2504" s="24"/>
      <c r="R2504" s="271"/>
      <c r="S2504" s="182" t="str">
        <f t="shared" ca="1" si="134"/>
        <v/>
      </c>
      <c r="T2504" s="272">
        <f t="shared" ca="1" si="135"/>
        <v>0</v>
      </c>
      <c r="U2504" s="184"/>
      <c r="V2504" s="277"/>
    </row>
    <row r="2505" spans="1:22" x14ac:dyDescent="0.3">
      <c r="A2505" s="55">
        <f t="shared" si="136"/>
        <v>2487</v>
      </c>
      <c r="B2505" s="23"/>
      <c r="C2505" s="23"/>
      <c r="D2505" s="23"/>
      <c r="E2505" s="35"/>
      <c r="F2505" s="23"/>
      <c r="G2505" s="23"/>
      <c r="H2505" s="23"/>
      <c r="I2505" s="23"/>
      <c r="J2505" s="23"/>
      <c r="K2505" s="23"/>
      <c r="L2505" s="23"/>
      <c r="M2505" s="149"/>
      <c r="N2505" s="24"/>
      <c r="O2505" s="24"/>
      <c r="P2505" s="24"/>
      <c r="Q2505" s="24"/>
      <c r="R2505" s="271"/>
      <c r="S2505" s="182" t="str">
        <f t="shared" ca="1" si="134"/>
        <v/>
      </c>
      <c r="T2505" s="272">
        <f t="shared" ca="1" si="135"/>
        <v>0</v>
      </c>
      <c r="U2505" s="184"/>
      <c r="V2505" s="277"/>
    </row>
    <row r="2506" spans="1:22" x14ac:dyDescent="0.3">
      <c r="A2506" s="55">
        <f t="shared" si="136"/>
        <v>2488</v>
      </c>
      <c r="B2506" s="23"/>
      <c r="C2506" s="23"/>
      <c r="D2506" s="23"/>
      <c r="E2506" s="35"/>
      <c r="F2506" s="23"/>
      <c r="G2506" s="23"/>
      <c r="H2506" s="23"/>
      <c r="I2506" s="23"/>
      <c r="J2506" s="23"/>
      <c r="K2506" s="23"/>
      <c r="L2506" s="23"/>
      <c r="M2506" s="149"/>
      <c r="N2506" s="24"/>
      <c r="O2506" s="24"/>
      <c r="P2506" s="24"/>
      <c r="Q2506" s="24"/>
      <c r="R2506" s="271"/>
      <c r="S2506" s="182" t="str">
        <f t="shared" ca="1" si="134"/>
        <v/>
      </c>
      <c r="T2506" s="272">
        <f t="shared" ca="1" si="135"/>
        <v>0</v>
      </c>
      <c r="U2506" s="184"/>
      <c r="V2506" s="277"/>
    </row>
    <row r="2507" spans="1:22" x14ac:dyDescent="0.3">
      <c r="A2507" s="55">
        <f t="shared" si="136"/>
        <v>2489</v>
      </c>
      <c r="B2507" s="23"/>
      <c r="C2507" s="23"/>
      <c r="D2507" s="23"/>
      <c r="E2507" s="35"/>
      <c r="F2507" s="23"/>
      <c r="G2507" s="23"/>
      <c r="H2507" s="23"/>
      <c r="I2507" s="23"/>
      <c r="J2507" s="23"/>
      <c r="K2507" s="23"/>
      <c r="L2507" s="23"/>
      <c r="M2507" s="149"/>
      <c r="N2507" s="24"/>
      <c r="O2507" s="24"/>
      <c r="P2507" s="24"/>
      <c r="Q2507" s="24"/>
      <c r="R2507" s="271"/>
      <c r="S2507" s="182" t="str">
        <f t="shared" ca="1" si="134"/>
        <v/>
      </c>
      <c r="T2507" s="272">
        <f t="shared" ca="1" si="135"/>
        <v>0</v>
      </c>
      <c r="U2507" s="184"/>
      <c r="V2507" s="277"/>
    </row>
    <row r="2508" spans="1:22" x14ac:dyDescent="0.3">
      <c r="A2508" s="55">
        <f t="shared" si="136"/>
        <v>2490</v>
      </c>
      <c r="B2508" s="23"/>
      <c r="C2508" s="23"/>
      <c r="D2508" s="23"/>
      <c r="E2508" s="35"/>
      <c r="F2508" s="23"/>
      <c r="G2508" s="23"/>
      <c r="H2508" s="23"/>
      <c r="I2508" s="23"/>
      <c r="J2508" s="23"/>
      <c r="K2508" s="23"/>
      <c r="L2508" s="23"/>
      <c r="M2508" s="149"/>
      <c r="N2508" s="24"/>
      <c r="O2508" s="24"/>
      <c r="P2508" s="24"/>
      <c r="Q2508" s="24"/>
      <c r="R2508" s="271"/>
      <c r="S2508" s="182" t="str">
        <f t="shared" ca="1" si="134"/>
        <v/>
      </c>
      <c r="T2508" s="272">
        <f t="shared" ca="1" si="135"/>
        <v>0</v>
      </c>
      <c r="U2508" s="184"/>
      <c r="V2508" s="277"/>
    </row>
    <row r="2509" spans="1:22" x14ac:dyDescent="0.3">
      <c r="A2509" s="55">
        <f t="shared" si="136"/>
        <v>2491</v>
      </c>
      <c r="B2509" s="23"/>
      <c r="C2509" s="23"/>
      <c r="D2509" s="23"/>
      <c r="E2509" s="35"/>
      <c r="F2509" s="23"/>
      <c r="G2509" s="23"/>
      <c r="H2509" s="23"/>
      <c r="I2509" s="23"/>
      <c r="J2509" s="23"/>
      <c r="K2509" s="23"/>
      <c r="L2509" s="23"/>
      <c r="M2509" s="149"/>
      <c r="N2509" s="24"/>
      <c r="O2509" s="24"/>
      <c r="P2509" s="24"/>
      <c r="Q2509" s="24"/>
      <c r="R2509" s="271"/>
      <c r="S2509" s="182" t="str">
        <f t="shared" ca="1" si="134"/>
        <v/>
      </c>
      <c r="T2509" s="272">
        <f t="shared" ca="1" si="135"/>
        <v>0</v>
      </c>
      <c r="U2509" s="184"/>
      <c r="V2509" s="277"/>
    </row>
    <row r="2510" spans="1:22" x14ac:dyDescent="0.3">
      <c r="A2510" s="55">
        <f t="shared" si="136"/>
        <v>2492</v>
      </c>
      <c r="B2510" s="23"/>
      <c r="C2510" s="23"/>
      <c r="D2510" s="23"/>
      <c r="E2510" s="35"/>
      <c r="F2510" s="23"/>
      <c r="G2510" s="23"/>
      <c r="H2510" s="23"/>
      <c r="I2510" s="23"/>
      <c r="J2510" s="23"/>
      <c r="K2510" s="23"/>
      <c r="L2510" s="23"/>
      <c r="M2510" s="149"/>
      <c r="N2510" s="24"/>
      <c r="O2510" s="24"/>
      <c r="P2510" s="24"/>
      <c r="Q2510" s="24"/>
      <c r="R2510" s="271"/>
      <c r="S2510" s="182" t="str">
        <f t="shared" ca="1" si="134"/>
        <v/>
      </c>
      <c r="T2510" s="272">
        <f t="shared" ca="1" si="135"/>
        <v>0</v>
      </c>
      <c r="U2510" s="184"/>
      <c r="V2510" s="277"/>
    </row>
    <row r="2511" spans="1:22" x14ac:dyDescent="0.3">
      <c r="A2511" s="55">
        <f t="shared" si="136"/>
        <v>2493</v>
      </c>
      <c r="B2511" s="23"/>
      <c r="C2511" s="23"/>
      <c r="D2511" s="23"/>
      <c r="E2511" s="35"/>
      <c r="F2511" s="23"/>
      <c r="G2511" s="23"/>
      <c r="H2511" s="23"/>
      <c r="I2511" s="23"/>
      <c r="J2511" s="23"/>
      <c r="K2511" s="23"/>
      <c r="L2511" s="23"/>
      <c r="M2511" s="149"/>
      <c r="N2511" s="24"/>
      <c r="O2511" s="24"/>
      <c r="P2511" s="24"/>
      <c r="Q2511" s="24"/>
      <c r="R2511" s="271"/>
      <c r="S2511" s="182" t="str">
        <f t="shared" ca="1" si="134"/>
        <v/>
      </c>
      <c r="T2511" s="272">
        <f t="shared" ca="1" si="135"/>
        <v>0</v>
      </c>
      <c r="U2511" s="184"/>
      <c r="V2511" s="277"/>
    </row>
    <row r="2512" spans="1:22" x14ac:dyDescent="0.3">
      <c r="A2512" s="55">
        <f t="shared" si="136"/>
        <v>2494</v>
      </c>
      <c r="B2512" s="23"/>
      <c r="C2512" s="23"/>
      <c r="D2512" s="23"/>
      <c r="E2512" s="35"/>
      <c r="F2512" s="23"/>
      <c r="G2512" s="23"/>
      <c r="H2512" s="23"/>
      <c r="I2512" s="23"/>
      <c r="J2512" s="23"/>
      <c r="K2512" s="23"/>
      <c r="L2512" s="23"/>
      <c r="M2512" s="149"/>
      <c r="N2512" s="24"/>
      <c r="O2512" s="24"/>
      <c r="P2512" s="24"/>
      <c r="Q2512" s="24"/>
      <c r="R2512" s="271"/>
      <c r="S2512" s="182" t="str">
        <f t="shared" ca="1" si="134"/>
        <v/>
      </c>
      <c r="T2512" s="272">
        <f t="shared" ca="1" si="135"/>
        <v>0</v>
      </c>
      <c r="U2512" s="184"/>
      <c r="V2512" s="277"/>
    </row>
    <row r="2513" spans="1:22" x14ac:dyDescent="0.3">
      <c r="A2513" s="55">
        <f t="shared" si="136"/>
        <v>2495</v>
      </c>
      <c r="B2513" s="23"/>
      <c r="C2513" s="23"/>
      <c r="D2513" s="23"/>
      <c r="E2513" s="35"/>
      <c r="F2513" s="23"/>
      <c r="G2513" s="23"/>
      <c r="H2513" s="23"/>
      <c r="I2513" s="23"/>
      <c r="J2513" s="23"/>
      <c r="K2513" s="23"/>
      <c r="L2513" s="23"/>
      <c r="M2513" s="149"/>
      <c r="N2513" s="24"/>
      <c r="O2513" s="24"/>
      <c r="P2513" s="24"/>
      <c r="Q2513" s="24"/>
      <c r="R2513" s="271"/>
      <c r="S2513" s="182" t="str">
        <f t="shared" ca="1" si="134"/>
        <v/>
      </c>
      <c r="T2513" s="272">
        <f t="shared" ca="1" si="135"/>
        <v>0</v>
      </c>
      <c r="U2513" s="184"/>
      <c r="V2513" s="277"/>
    </row>
    <row r="2514" spans="1:22" x14ac:dyDescent="0.3">
      <c r="A2514" s="55">
        <f t="shared" si="136"/>
        <v>2496</v>
      </c>
      <c r="B2514" s="23"/>
      <c r="C2514" s="23"/>
      <c r="D2514" s="23"/>
      <c r="E2514" s="35"/>
      <c r="F2514" s="23"/>
      <c r="G2514" s="23"/>
      <c r="H2514" s="23"/>
      <c r="I2514" s="23"/>
      <c r="J2514" s="23"/>
      <c r="K2514" s="23"/>
      <c r="L2514" s="23"/>
      <c r="M2514" s="149"/>
      <c r="N2514" s="24"/>
      <c r="O2514" s="24"/>
      <c r="P2514" s="24"/>
      <c r="Q2514" s="24"/>
      <c r="R2514" s="271"/>
      <c r="S2514" s="182" t="str">
        <f t="shared" ca="1" si="134"/>
        <v/>
      </c>
      <c r="T2514" s="272">
        <f t="shared" ca="1" si="135"/>
        <v>0</v>
      </c>
      <c r="U2514" s="184"/>
      <c r="V2514" s="277"/>
    </row>
    <row r="2515" spans="1:22" x14ac:dyDescent="0.3">
      <c r="A2515" s="55">
        <f t="shared" si="136"/>
        <v>2497</v>
      </c>
      <c r="B2515" s="23"/>
      <c r="C2515" s="23"/>
      <c r="D2515" s="23"/>
      <c r="E2515" s="35"/>
      <c r="F2515" s="23"/>
      <c r="G2515" s="23"/>
      <c r="H2515" s="23"/>
      <c r="I2515" s="23"/>
      <c r="J2515" s="23"/>
      <c r="K2515" s="23"/>
      <c r="L2515" s="23"/>
      <c r="M2515" s="149"/>
      <c r="N2515" s="24"/>
      <c r="O2515" s="24"/>
      <c r="P2515" s="24"/>
      <c r="Q2515" s="24"/>
      <c r="R2515" s="271"/>
      <c r="S2515" s="182" t="str">
        <f t="shared" ref="S2515:S2578" ca="1" si="137">IF(AND(T2515&gt;14,T2515&lt;35,OR($G2515="African",$G2515="Coloured",$G2515="Indian")),"Yes","")</f>
        <v/>
      </c>
      <c r="T2515" s="272">
        <f t="shared" ca="1" si="135"/>
        <v>0</v>
      </c>
      <c r="U2515" s="184"/>
      <c r="V2515" s="277"/>
    </row>
    <row r="2516" spans="1:22" x14ac:dyDescent="0.3">
      <c r="A2516" s="55">
        <f t="shared" si="136"/>
        <v>2498</v>
      </c>
      <c r="B2516" s="23"/>
      <c r="C2516" s="23"/>
      <c r="D2516" s="23"/>
      <c r="E2516" s="35"/>
      <c r="F2516" s="23"/>
      <c r="G2516" s="23"/>
      <c r="H2516" s="23"/>
      <c r="I2516" s="23"/>
      <c r="J2516" s="23"/>
      <c r="K2516" s="23"/>
      <c r="L2516" s="23"/>
      <c r="M2516" s="149"/>
      <c r="N2516" s="24"/>
      <c r="O2516" s="24"/>
      <c r="P2516" s="24"/>
      <c r="Q2516" s="24"/>
      <c r="R2516" s="271"/>
      <c r="S2516" s="182" t="str">
        <f t="shared" ca="1" si="137"/>
        <v/>
      </c>
      <c r="T2516" s="272">
        <f t="shared" ref="T2516:T2579" ca="1" si="138">IFERROR(((NOW()-DATE(U2516&amp;LEFT($E2516,2),MID($E2516,3,2),MID($E2516,5,2)))/365),0)</f>
        <v>0</v>
      </c>
      <c r="U2516" s="184"/>
      <c r="V2516" s="277"/>
    </row>
    <row r="2517" spans="1:22" x14ac:dyDescent="0.3">
      <c r="A2517" s="55">
        <f t="shared" ref="A2517:A2580" si="139">A2516+1</f>
        <v>2499</v>
      </c>
      <c r="B2517" s="23"/>
      <c r="C2517" s="23"/>
      <c r="D2517" s="23"/>
      <c r="E2517" s="35"/>
      <c r="F2517" s="23"/>
      <c r="G2517" s="23"/>
      <c r="H2517" s="23"/>
      <c r="I2517" s="23"/>
      <c r="J2517" s="23"/>
      <c r="K2517" s="23"/>
      <c r="L2517" s="23"/>
      <c r="M2517" s="149"/>
      <c r="N2517" s="24"/>
      <c r="O2517" s="24"/>
      <c r="P2517" s="24"/>
      <c r="Q2517" s="24"/>
      <c r="R2517" s="271"/>
      <c r="S2517" s="182" t="str">
        <f t="shared" ca="1" si="137"/>
        <v/>
      </c>
      <c r="T2517" s="272">
        <f t="shared" ca="1" si="138"/>
        <v>0</v>
      </c>
      <c r="U2517" s="184"/>
      <c r="V2517" s="277"/>
    </row>
    <row r="2518" spans="1:22" x14ac:dyDescent="0.3">
      <c r="A2518" s="55">
        <f t="shared" si="139"/>
        <v>2500</v>
      </c>
      <c r="B2518" s="23"/>
      <c r="C2518" s="23"/>
      <c r="D2518" s="23"/>
      <c r="E2518" s="35"/>
      <c r="F2518" s="23"/>
      <c r="G2518" s="23"/>
      <c r="H2518" s="23"/>
      <c r="I2518" s="23"/>
      <c r="J2518" s="23"/>
      <c r="K2518" s="23"/>
      <c r="L2518" s="23"/>
      <c r="M2518" s="149"/>
      <c r="N2518" s="24"/>
      <c r="O2518" s="24"/>
      <c r="P2518" s="24"/>
      <c r="Q2518" s="24"/>
      <c r="R2518" s="271"/>
      <c r="S2518" s="182" t="str">
        <f t="shared" ca="1" si="137"/>
        <v/>
      </c>
      <c r="T2518" s="272">
        <f t="shared" ca="1" si="138"/>
        <v>0</v>
      </c>
      <c r="U2518" s="184"/>
      <c r="V2518" s="277"/>
    </row>
    <row r="2519" spans="1:22" x14ac:dyDescent="0.3">
      <c r="A2519" s="55">
        <f t="shared" si="139"/>
        <v>2501</v>
      </c>
      <c r="B2519" s="23"/>
      <c r="C2519" s="23"/>
      <c r="D2519" s="23"/>
      <c r="E2519" s="35"/>
      <c r="F2519" s="23"/>
      <c r="G2519" s="23"/>
      <c r="H2519" s="23"/>
      <c r="I2519" s="23"/>
      <c r="J2519" s="23"/>
      <c r="K2519" s="23"/>
      <c r="L2519" s="23"/>
      <c r="M2519" s="149"/>
      <c r="N2519" s="24"/>
      <c r="O2519" s="24"/>
      <c r="P2519" s="24"/>
      <c r="Q2519" s="24"/>
      <c r="R2519" s="271"/>
      <c r="S2519" s="182" t="str">
        <f t="shared" ca="1" si="137"/>
        <v/>
      </c>
      <c r="T2519" s="272">
        <f t="shared" ca="1" si="138"/>
        <v>0</v>
      </c>
      <c r="U2519" s="184"/>
      <c r="V2519" s="277"/>
    </row>
    <row r="2520" spans="1:22" x14ac:dyDescent="0.3">
      <c r="A2520" s="55">
        <f t="shared" si="139"/>
        <v>2502</v>
      </c>
      <c r="B2520" s="23"/>
      <c r="C2520" s="23"/>
      <c r="D2520" s="23"/>
      <c r="E2520" s="35"/>
      <c r="F2520" s="23"/>
      <c r="G2520" s="23"/>
      <c r="H2520" s="23"/>
      <c r="I2520" s="23"/>
      <c r="J2520" s="23"/>
      <c r="K2520" s="23"/>
      <c r="L2520" s="23"/>
      <c r="M2520" s="149"/>
      <c r="N2520" s="24"/>
      <c r="O2520" s="24"/>
      <c r="P2520" s="24"/>
      <c r="Q2520" s="24"/>
      <c r="R2520" s="271"/>
      <c r="S2520" s="182" t="str">
        <f t="shared" ca="1" si="137"/>
        <v/>
      </c>
      <c r="T2520" s="272">
        <f t="shared" ca="1" si="138"/>
        <v>0</v>
      </c>
      <c r="U2520" s="184"/>
      <c r="V2520" s="277"/>
    </row>
    <row r="2521" spans="1:22" x14ac:dyDescent="0.3">
      <c r="A2521" s="55">
        <f t="shared" si="139"/>
        <v>2503</v>
      </c>
      <c r="B2521" s="23"/>
      <c r="C2521" s="23"/>
      <c r="D2521" s="23"/>
      <c r="E2521" s="35"/>
      <c r="F2521" s="23"/>
      <c r="G2521" s="23"/>
      <c r="H2521" s="23"/>
      <c r="I2521" s="23"/>
      <c r="J2521" s="23"/>
      <c r="K2521" s="23"/>
      <c r="L2521" s="23"/>
      <c r="M2521" s="149"/>
      <c r="N2521" s="24"/>
      <c r="O2521" s="24"/>
      <c r="P2521" s="24"/>
      <c r="Q2521" s="24"/>
      <c r="R2521" s="271"/>
      <c r="S2521" s="182" t="str">
        <f t="shared" ca="1" si="137"/>
        <v/>
      </c>
      <c r="T2521" s="272">
        <f t="shared" ca="1" si="138"/>
        <v>0</v>
      </c>
      <c r="U2521" s="184"/>
      <c r="V2521" s="277"/>
    </row>
    <row r="2522" spans="1:22" x14ac:dyDescent="0.3">
      <c r="A2522" s="55">
        <f t="shared" si="139"/>
        <v>2504</v>
      </c>
      <c r="B2522" s="23"/>
      <c r="C2522" s="23"/>
      <c r="D2522" s="23"/>
      <c r="E2522" s="35"/>
      <c r="F2522" s="23"/>
      <c r="G2522" s="23"/>
      <c r="H2522" s="23"/>
      <c r="I2522" s="23"/>
      <c r="J2522" s="23"/>
      <c r="K2522" s="23"/>
      <c r="L2522" s="23"/>
      <c r="M2522" s="149"/>
      <c r="N2522" s="24"/>
      <c r="O2522" s="24"/>
      <c r="P2522" s="24"/>
      <c r="Q2522" s="24"/>
      <c r="R2522" s="271"/>
      <c r="S2522" s="182" t="str">
        <f t="shared" ca="1" si="137"/>
        <v/>
      </c>
      <c r="T2522" s="272">
        <f t="shared" ca="1" si="138"/>
        <v>0</v>
      </c>
      <c r="U2522" s="184"/>
      <c r="V2522" s="277"/>
    </row>
    <row r="2523" spans="1:22" x14ac:dyDescent="0.3">
      <c r="A2523" s="55">
        <f t="shared" si="139"/>
        <v>2505</v>
      </c>
      <c r="B2523" s="23"/>
      <c r="C2523" s="23"/>
      <c r="D2523" s="23"/>
      <c r="E2523" s="35"/>
      <c r="F2523" s="23"/>
      <c r="G2523" s="23"/>
      <c r="H2523" s="23"/>
      <c r="I2523" s="23"/>
      <c r="J2523" s="23"/>
      <c r="K2523" s="23"/>
      <c r="L2523" s="23"/>
      <c r="M2523" s="149"/>
      <c r="N2523" s="24"/>
      <c r="O2523" s="24"/>
      <c r="P2523" s="24"/>
      <c r="Q2523" s="24"/>
      <c r="R2523" s="271"/>
      <c r="S2523" s="182" t="str">
        <f t="shared" ca="1" si="137"/>
        <v/>
      </c>
      <c r="T2523" s="272">
        <f t="shared" ca="1" si="138"/>
        <v>0</v>
      </c>
      <c r="U2523" s="184"/>
      <c r="V2523" s="277"/>
    </row>
    <row r="2524" spans="1:22" x14ac:dyDescent="0.3">
      <c r="A2524" s="55">
        <f t="shared" si="139"/>
        <v>2506</v>
      </c>
      <c r="B2524" s="23"/>
      <c r="C2524" s="23"/>
      <c r="D2524" s="23"/>
      <c r="E2524" s="35"/>
      <c r="F2524" s="23"/>
      <c r="G2524" s="23"/>
      <c r="H2524" s="23"/>
      <c r="I2524" s="23"/>
      <c r="J2524" s="23"/>
      <c r="K2524" s="23"/>
      <c r="L2524" s="23"/>
      <c r="M2524" s="149"/>
      <c r="N2524" s="24"/>
      <c r="O2524" s="24"/>
      <c r="P2524" s="24"/>
      <c r="Q2524" s="24"/>
      <c r="R2524" s="271"/>
      <c r="S2524" s="182" t="str">
        <f t="shared" ca="1" si="137"/>
        <v/>
      </c>
      <c r="T2524" s="272">
        <f t="shared" ca="1" si="138"/>
        <v>0</v>
      </c>
      <c r="U2524" s="184"/>
      <c r="V2524" s="277"/>
    </row>
    <row r="2525" spans="1:22" x14ac:dyDescent="0.3">
      <c r="A2525" s="55">
        <f t="shared" si="139"/>
        <v>2507</v>
      </c>
      <c r="B2525" s="23"/>
      <c r="C2525" s="23"/>
      <c r="D2525" s="23"/>
      <c r="E2525" s="35"/>
      <c r="F2525" s="23"/>
      <c r="G2525" s="23"/>
      <c r="H2525" s="23"/>
      <c r="I2525" s="23"/>
      <c r="J2525" s="23"/>
      <c r="K2525" s="23"/>
      <c r="L2525" s="23"/>
      <c r="M2525" s="149"/>
      <c r="N2525" s="24"/>
      <c r="O2525" s="24"/>
      <c r="P2525" s="24"/>
      <c r="Q2525" s="24"/>
      <c r="R2525" s="271"/>
      <c r="S2525" s="182" t="str">
        <f t="shared" ca="1" si="137"/>
        <v/>
      </c>
      <c r="T2525" s="272">
        <f t="shared" ca="1" si="138"/>
        <v>0</v>
      </c>
      <c r="U2525" s="184"/>
      <c r="V2525" s="277"/>
    </row>
    <row r="2526" spans="1:22" x14ac:dyDescent="0.3">
      <c r="A2526" s="55">
        <f t="shared" si="139"/>
        <v>2508</v>
      </c>
      <c r="B2526" s="23"/>
      <c r="C2526" s="23"/>
      <c r="D2526" s="23"/>
      <c r="E2526" s="35"/>
      <c r="F2526" s="23"/>
      <c r="G2526" s="23"/>
      <c r="H2526" s="23"/>
      <c r="I2526" s="23"/>
      <c r="J2526" s="23"/>
      <c r="K2526" s="23"/>
      <c r="L2526" s="23"/>
      <c r="M2526" s="149"/>
      <c r="N2526" s="24"/>
      <c r="O2526" s="24"/>
      <c r="P2526" s="24"/>
      <c r="Q2526" s="24"/>
      <c r="R2526" s="271"/>
      <c r="S2526" s="182" t="str">
        <f t="shared" ca="1" si="137"/>
        <v/>
      </c>
      <c r="T2526" s="272">
        <f t="shared" ca="1" si="138"/>
        <v>0</v>
      </c>
      <c r="U2526" s="184"/>
      <c r="V2526" s="277"/>
    </row>
    <row r="2527" spans="1:22" x14ac:dyDescent="0.3">
      <c r="A2527" s="55">
        <f t="shared" si="139"/>
        <v>2509</v>
      </c>
      <c r="B2527" s="23"/>
      <c r="C2527" s="23"/>
      <c r="D2527" s="23"/>
      <c r="E2527" s="35"/>
      <c r="F2527" s="23"/>
      <c r="G2527" s="23"/>
      <c r="H2527" s="23"/>
      <c r="I2527" s="23"/>
      <c r="J2527" s="23"/>
      <c r="K2527" s="23"/>
      <c r="L2527" s="23"/>
      <c r="M2527" s="149"/>
      <c r="N2527" s="24"/>
      <c r="O2527" s="24"/>
      <c r="P2527" s="24"/>
      <c r="Q2527" s="24"/>
      <c r="R2527" s="271"/>
      <c r="S2527" s="182" t="str">
        <f t="shared" ca="1" si="137"/>
        <v/>
      </c>
      <c r="T2527" s="272">
        <f t="shared" ca="1" si="138"/>
        <v>0</v>
      </c>
      <c r="U2527" s="184"/>
      <c r="V2527" s="277"/>
    </row>
    <row r="2528" spans="1:22" x14ac:dyDescent="0.3">
      <c r="A2528" s="55">
        <f t="shared" si="139"/>
        <v>2510</v>
      </c>
      <c r="B2528" s="23"/>
      <c r="C2528" s="23"/>
      <c r="D2528" s="23"/>
      <c r="E2528" s="35"/>
      <c r="F2528" s="23"/>
      <c r="G2528" s="23"/>
      <c r="H2528" s="23"/>
      <c r="I2528" s="23"/>
      <c r="J2528" s="23"/>
      <c r="K2528" s="23"/>
      <c r="L2528" s="23"/>
      <c r="M2528" s="149"/>
      <c r="N2528" s="24"/>
      <c r="O2528" s="24"/>
      <c r="P2528" s="24"/>
      <c r="Q2528" s="24"/>
      <c r="R2528" s="271"/>
      <c r="S2528" s="182" t="str">
        <f t="shared" ca="1" si="137"/>
        <v/>
      </c>
      <c r="T2528" s="272">
        <f t="shared" ca="1" si="138"/>
        <v>0</v>
      </c>
      <c r="U2528" s="184"/>
      <c r="V2528" s="277"/>
    </row>
    <row r="2529" spans="1:22" x14ac:dyDescent="0.3">
      <c r="A2529" s="55">
        <f t="shared" si="139"/>
        <v>2511</v>
      </c>
      <c r="B2529" s="23"/>
      <c r="C2529" s="23"/>
      <c r="D2529" s="23"/>
      <c r="E2529" s="35"/>
      <c r="F2529" s="23"/>
      <c r="G2529" s="23"/>
      <c r="H2529" s="23"/>
      <c r="I2529" s="23"/>
      <c r="J2529" s="23"/>
      <c r="K2529" s="23"/>
      <c r="L2529" s="23"/>
      <c r="M2529" s="149"/>
      <c r="N2529" s="24"/>
      <c r="O2529" s="24"/>
      <c r="P2529" s="24"/>
      <c r="Q2529" s="24"/>
      <c r="R2529" s="271"/>
      <c r="S2529" s="182" t="str">
        <f t="shared" ca="1" si="137"/>
        <v/>
      </c>
      <c r="T2529" s="272">
        <f t="shared" ca="1" si="138"/>
        <v>0</v>
      </c>
      <c r="U2529" s="184"/>
      <c r="V2529" s="277"/>
    </row>
    <row r="2530" spans="1:22" x14ac:dyDescent="0.3">
      <c r="A2530" s="55">
        <f t="shared" si="139"/>
        <v>2512</v>
      </c>
      <c r="B2530" s="23"/>
      <c r="C2530" s="23"/>
      <c r="D2530" s="23"/>
      <c r="E2530" s="35"/>
      <c r="F2530" s="23"/>
      <c r="G2530" s="23"/>
      <c r="H2530" s="23"/>
      <c r="I2530" s="23"/>
      <c r="J2530" s="23"/>
      <c r="K2530" s="23"/>
      <c r="L2530" s="23"/>
      <c r="M2530" s="149"/>
      <c r="N2530" s="24"/>
      <c r="O2530" s="24"/>
      <c r="P2530" s="24"/>
      <c r="Q2530" s="24"/>
      <c r="R2530" s="271"/>
      <c r="S2530" s="182" t="str">
        <f t="shared" ca="1" si="137"/>
        <v/>
      </c>
      <c r="T2530" s="272">
        <f t="shared" ca="1" si="138"/>
        <v>0</v>
      </c>
      <c r="U2530" s="184"/>
      <c r="V2530" s="277"/>
    </row>
    <row r="2531" spans="1:22" x14ac:dyDescent="0.3">
      <c r="A2531" s="55">
        <f t="shared" si="139"/>
        <v>2513</v>
      </c>
      <c r="B2531" s="23"/>
      <c r="C2531" s="23"/>
      <c r="D2531" s="23"/>
      <c r="E2531" s="35"/>
      <c r="F2531" s="23"/>
      <c r="G2531" s="23"/>
      <c r="H2531" s="23"/>
      <c r="I2531" s="23"/>
      <c r="J2531" s="23"/>
      <c r="K2531" s="23"/>
      <c r="L2531" s="23"/>
      <c r="M2531" s="149"/>
      <c r="N2531" s="24"/>
      <c r="O2531" s="24"/>
      <c r="P2531" s="24"/>
      <c r="Q2531" s="24"/>
      <c r="R2531" s="271"/>
      <c r="S2531" s="182" t="str">
        <f t="shared" ca="1" si="137"/>
        <v/>
      </c>
      <c r="T2531" s="272">
        <f t="shared" ca="1" si="138"/>
        <v>0</v>
      </c>
      <c r="U2531" s="184"/>
      <c r="V2531" s="277"/>
    </row>
    <row r="2532" spans="1:22" x14ac:dyDescent="0.3">
      <c r="A2532" s="55">
        <f t="shared" si="139"/>
        <v>2514</v>
      </c>
      <c r="B2532" s="23"/>
      <c r="C2532" s="23"/>
      <c r="D2532" s="23"/>
      <c r="E2532" s="35"/>
      <c r="F2532" s="23"/>
      <c r="G2532" s="23"/>
      <c r="H2532" s="23"/>
      <c r="I2532" s="23"/>
      <c r="J2532" s="23"/>
      <c r="K2532" s="23"/>
      <c r="L2532" s="23"/>
      <c r="M2532" s="149"/>
      <c r="N2532" s="24"/>
      <c r="O2532" s="24"/>
      <c r="P2532" s="24"/>
      <c r="Q2532" s="24"/>
      <c r="R2532" s="271"/>
      <c r="S2532" s="182" t="str">
        <f t="shared" ca="1" si="137"/>
        <v/>
      </c>
      <c r="T2532" s="272">
        <f t="shared" ca="1" si="138"/>
        <v>0</v>
      </c>
      <c r="U2532" s="184"/>
      <c r="V2532" s="277"/>
    </row>
    <row r="2533" spans="1:22" x14ac:dyDescent="0.3">
      <c r="A2533" s="55">
        <f t="shared" si="139"/>
        <v>2515</v>
      </c>
      <c r="B2533" s="23"/>
      <c r="C2533" s="23"/>
      <c r="D2533" s="23"/>
      <c r="E2533" s="35"/>
      <c r="F2533" s="23"/>
      <c r="G2533" s="23"/>
      <c r="H2533" s="23"/>
      <c r="I2533" s="23"/>
      <c r="J2533" s="23"/>
      <c r="K2533" s="23"/>
      <c r="L2533" s="23"/>
      <c r="M2533" s="149"/>
      <c r="N2533" s="24"/>
      <c r="O2533" s="24"/>
      <c r="P2533" s="24"/>
      <c r="Q2533" s="24"/>
      <c r="R2533" s="271"/>
      <c r="S2533" s="182" t="str">
        <f t="shared" ca="1" si="137"/>
        <v/>
      </c>
      <c r="T2533" s="272">
        <f t="shared" ca="1" si="138"/>
        <v>0</v>
      </c>
      <c r="U2533" s="184"/>
      <c r="V2533" s="277"/>
    </row>
    <row r="2534" spans="1:22" x14ac:dyDescent="0.3">
      <c r="A2534" s="55">
        <f t="shared" si="139"/>
        <v>2516</v>
      </c>
      <c r="B2534" s="23"/>
      <c r="C2534" s="23"/>
      <c r="D2534" s="23"/>
      <c r="E2534" s="35"/>
      <c r="F2534" s="23"/>
      <c r="G2534" s="23"/>
      <c r="H2534" s="23"/>
      <c r="I2534" s="23"/>
      <c r="J2534" s="23"/>
      <c r="K2534" s="23"/>
      <c r="L2534" s="23"/>
      <c r="M2534" s="149"/>
      <c r="N2534" s="24"/>
      <c r="O2534" s="24"/>
      <c r="P2534" s="24"/>
      <c r="Q2534" s="24"/>
      <c r="R2534" s="271"/>
      <c r="S2534" s="182" t="str">
        <f t="shared" ca="1" si="137"/>
        <v/>
      </c>
      <c r="T2534" s="272">
        <f t="shared" ca="1" si="138"/>
        <v>0</v>
      </c>
      <c r="U2534" s="184"/>
      <c r="V2534" s="277"/>
    </row>
    <row r="2535" spans="1:22" x14ac:dyDescent="0.3">
      <c r="A2535" s="55">
        <f t="shared" si="139"/>
        <v>2517</v>
      </c>
      <c r="B2535" s="23"/>
      <c r="C2535" s="23"/>
      <c r="D2535" s="23"/>
      <c r="E2535" s="35"/>
      <c r="F2535" s="23"/>
      <c r="G2535" s="23"/>
      <c r="H2535" s="23"/>
      <c r="I2535" s="23"/>
      <c r="J2535" s="23"/>
      <c r="K2535" s="23"/>
      <c r="L2535" s="23"/>
      <c r="M2535" s="149"/>
      <c r="N2535" s="24"/>
      <c r="O2535" s="24"/>
      <c r="P2535" s="24"/>
      <c r="Q2535" s="24"/>
      <c r="R2535" s="271"/>
      <c r="S2535" s="182" t="str">
        <f t="shared" ca="1" si="137"/>
        <v/>
      </c>
      <c r="T2535" s="272">
        <f t="shared" ca="1" si="138"/>
        <v>0</v>
      </c>
      <c r="U2535" s="184"/>
      <c r="V2535" s="277"/>
    </row>
    <row r="2536" spans="1:22" x14ac:dyDescent="0.3">
      <c r="A2536" s="55">
        <f t="shared" si="139"/>
        <v>2518</v>
      </c>
      <c r="B2536" s="23"/>
      <c r="C2536" s="23"/>
      <c r="D2536" s="23"/>
      <c r="E2536" s="35"/>
      <c r="F2536" s="23"/>
      <c r="G2536" s="23"/>
      <c r="H2536" s="23"/>
      <c r="I2536" s="23"/>
      <c r="J2536" s="23"/>
      <c r="K2536" s="23"/>
      <c r="L2536" s="23"/>
      <c r="M2536" s="149"/>
      <c r="N2536" s="24"/>
      <c r="O2536" s="24"/>
      <c r="P2536" s="24"/>
      <c r="Q2536" s="24"/>
      <c r="R2536" s="271"/>
      <c r="S2536" s="182" t="str">
        <f t="shared" ca="1" si="137"/>
        <v/>
      </c>
      <c r="T2536" s="272">
        <f t="shared" ca="1" si="138"/>
        <v>0</v>
      </c>
      <c r="U2536" s="184"/>
      <c r="V2536" s="277"/>
    </row>
    <row r="2537" spans="1:22" x14ac:dyDescent="0.3">
      <c r="A2537" s="55">
        <f t="shared" si="139"/>
        <v>2519</v>
      </c>
      <c r="B2537" s="23"/>
      <c r="C2537" s="23"/>
      <c r="D2537" s="23"/>
      <c r="E2537" s="35"/>
      <c r="F2537" s="23"/>
      <c r="G2537" s="23"/>
      <c r="H2537" s="23"/>
      <c r="I2537" s="23"/>
      <c r="J2537" s="23"/>
      <c r="K2537" s="23"/>
      <c r="L2537" s="23"/>
      <c r="M2537" s="149"/>
      <c r="N2537" s="24"/>
      <c r="O2537" s="24"/>
      <c r="P2537" s="24"/>
      <c r="Q2537" s="24"/>
      <c r="R2537" s="271"/>
      <c r="S2537" s="182" t="str">
        <f t="shared" ca="1" si="137"/>
        <v/>
      </c>
      <c r="T2537" s="272">
        <f t="shared" ca="1" si="138"/>
        <v>0</v>
      </c>
      <c r="U2537" s="184"/>
      <c r="V2537" s="277"/>
    </row>
    <row r="2538" spans="1:22" x14ac:dyDescent="0.3">
      <c r="A2538" s="55">
        <f t="shared" si="139"/>
        <v>2520</v>
      </c>
      <c r="B2538" s="23"/>
      <c r="C2538" s="23"/>
      <c r="D2538" s="23"/>
      <c r="E2538" s="35"/>
      <c r="F2538" s="23"/>
      <c r="G2538" s="23"/>
      <c r="H2538" s="23"/>
      <c r="I2538" s="23"/>
      <c r="J2538" s="23"/>
      <c r="K2538" s="23"/>
      <c r="L2538" s="23"/>
      <c r="M2538" s="149"/>
      <c r="N2538" s="24"/>
      <c r="O2538" s="24"/>
      <c r="P2538" s="24"/>
      <c r="Q2538" s="24"/>
      <c r="R2538" s="271"/>
      <c r="S2538" s="182" t="str">
        <f t="shared" ca="1" si="137"/>
        <v/>
      </c>
      <c r="T2538" s="272">
        <f t="shared" ca="1" si="138"/>
        <v>0</v>
      </c>
      <c r="U2538" s="184"/>
      <c r="V2538" s="277"/>
    </row>
    <row r="2539" spans="1:22" x14ac:dyDescent="0.3">
      <c r="A2539" s="55">
        <f t="shared" si="139"/>
        <v>2521</v>
      </c>
      <c r="B2539" s="23"/>
      <c r="C2539" s="23"/>
      <c r="D2539" s="23"/>
      <c r="E2539" s="35"/>
      <c r="F2539" s="23"/>
      <c r="G2539" s="23"/>
      <c r="H2539" s="23"/>
      <c r="I2539" s="23"/>
      <c r="J2539" s="23"/>
      <c r="K2539" s="23"/>
      <c r="L2539" s="23"/>
      <c r="M2539" s="149"/>
      <c r="N2539" s="24"/>
      <c r="O2539" s="24"/>
      <c r="P2539" s="24"/>
      <c r="Q2539" s="24"/>
      <c r="R2539" s="271"/>
      <c r="S2539" s="182" t="str">
        <f t="shared" ca="1" si="137"/>
        <v/>
      </c>
      <c r="T2539" s="272">
        <f t="shared" ca="1" si="138"/>
        <v>0</v>
      </c>
      <c r="U2539" s="184"/>
      <c r="V2539" s="277"/>
    </row>
    <row r="2540" spans="1:22" x14ac:dyDescent="0.3">
      <c r="A2540" s="55">
        <f t="shared" si="139"/>
        <v>2522</v>
      </c>
      <c r="B2540" s="23"/>
      <c r="C2540" s="23"/>
      <c r="D2540" s="23"/>
      <c r="E2540" s="35"/>
      <c r="F2540" s="23"/>
      <c r="G2540" s="23"/>
      <c r="H2540" s="23"/>
      <c r="I2540" s="23"/>
      <c r="J2540" s="23"/>
      <c r="K2540" s="23"/>
      <c r="L2540" s="23"/>
      <c r="M2540" s="149"/>
      <c r="N2540" s="24"/>
      <c r="O2540" s="24"/>
      <c r="P2540" s="24"/>
      <c r="Q2540" s="24"/>
      <c r="R2540" s="271"/>
      <c r="S2540" s="182" t="str">
        <f t="shared" ca="1" si="137"/>
        <v/>
      </c>
      <c r="T2540" s="272">
        <f t="shared" ca="1" si="138"/>
        <v>0</v>
      </c>
      <c r="U2540" s="184"/>
      <c r="V2540" s="277"/>
    </row>
    <row r="2541" spans="1:22" x14ac:dyDescent="0.3">
      <c r="A2541" s="55">
        <f t="shared" si="139"/>
        <v>2523</v>
      </c>
      <c r="B2541" s="23"/>
      <c r="C2541" s="23"/>
      <c r="D2541" s="23"/>
      <c r="E2541" s="35"/>
      <c r="F2541" s="23"/>
      <c r="G2541" s="23"/>
      <c r="H2541" s="23"/>
      <c r="I2541" s="23"/>
      <c r="J2541" s="23"/>
      <c r="K2541" s="23"/>
      <c r="L2541" s="23"/>
      <c r="M2541" s="149"/>
      <c r="N2541" s="24"/>
      <c r="O2541" s="24"/>
      <c r="P2541" s="24"/>
      <c r="Q2541" s="24"/>
      <c r="R2541" s="271"/>
      <c r="S2541" s="182" t="str">
        <f t="shared" ca="1" si="137"/>
        <v/>
      </c>
      <c r="T2541" s="272">
        <f t="shared" ca="1" si="138"/>
        <v>0</v>
      </c>
      <c r="U2541" s="184"/>
      <c r="V2541" s="277"/>
    </row>
    <row r="2542" spans="1:22" x14ac:dyDescent="0.3">
      <c r="A2542" s="55">
        <f t="shared" si="139"/>
        <v>2524</v>
      </c>
      <c r="B2542" s="23"/>
      <c r="C2542" s="23"/>
      <c r="D2542" s="23"/>
      <c r="E2542" s="35"/>
      <c r="F2542" s="23"/>
      <c r="G2542" s="23"/>
      <c r="H2542" s="23"/>
      <c r="I2542" s="23"/>
      <c r="J2542" s="23"/>
      <c r="K2542" s="23"/>
      <c r="L2542" s="23"/>
      <c r="M2542" s="149"/>
      <c r="N2542" s="24"/>
      <c r="O2542" s="24"/>
      <c r="P2542" s="24"/>
      <c r="Q2542" s="24"/>
      <c r="R2542" s="271"/>
      <c r="S2542" s="182" t="str">
        <f t="shared" ca="1" si="137"/>
        <v/>
      </c>
      <c r="T2542" s="272">
        <f t="shared" ca="1" si="138"/>
        <v>0</v>
      </c>
      <c r="U2542" s="184"/>
      <c r="V2542" s="277"/>
    </row>
    <row r="2543" spans="1:22" x14ac:dyDescent="0.3">
      <c r="A2543" s="55">
        <f t="shared" si="139"/>
        <v>2525</v>
      </c>
      <c r="B2543" s="23"/>
      <c r="C2543" s="23"/>
      <c r="D2543" s="23"/>
      <c r="E2543" s="35"/>
      <c r="F2543" s="23"/>
      <c r="G2543" s="23"/>
      <c r="H2543" s="23"/>
      <c r="I2543" s="23"/>
      <c r="J2543" s="23"/>
      <c r="K2543" s="23"/>
      <c r="L2543" s="23"/>
      <c r="M2543" s="149"/>
      <c r="N2543" s="24"/>
      <c r="O2543" s="24"/>
      <c r="P2543" s="24"/>
      <c r="Q2543" s="24"/>
      <c r="R2543" s="271"/>
      <c r="S2543" s="182" t="str">
        <f t="shared" ca="1" si="137"/>
        <v/>
      </c>
      <c r="T2543" s="272">
        <f t="shared" ca="1" si="138"/>
        <v>0</v>
      </c>
      <c r="U2543" s="184"/>
      <c r="V2543" s="277"/>
    </row>
    <row r="2544" spans="1:22" x14ac:dyDescent="0.3">
      <c r="A2544" s="55">
        <f t="shared" si="139"/>
        <v>2526</v>
      </c>
      <c r="B2544" s="23"/>
      <c r="C2544" s="23"/>
      <c r="D2544" s="23"/>
      <c r="E2544" s="35"/>
      <c r="F2544" s="23"/>
      <c r="G2544" s="23"/>
      <c r="H2544" s="23"/>
      <c r="I2544" s="23"/>
      <c r="J2544" s="23"/>
      <c r="K2544" s="23"/>
      <c r="L2544" s="23"/>
      <c r="M2544" s="149"/>
      <c r="N2544" s="24"/>
      <c r="O2544" s="24"/>
      <c r="P2544" s="24"/>
      <c r="Q2544" s="24"/>
      <c r="R2544" s="271"/>
      <c r="S2544" s="182" t="str">
        <f t="shared" ca="1" si="137"/>
        <v/>
      </c>
      <c r="T2544" s="272">
        <f t="shared" ca="1" si="138"/>
        <v>0</v>
      </c>
      <c r="U2544" s="184"/>
      <c r="V2544" s="277"/>
    </row>
    <row r="2545" spans="1:22" x14ac:dyDescent="0.3">
      <c r="A2545" s="55">
        <f t="shared" si="139"/>
        <v>2527</v>
      </c>
      <c r="B2545" s="23"/>
      <c r="C2545" s="23"/>
      <c r="D2545" s="23"/>
      <c r="E2545" s="35"/>
      <c r="F2545" s="23"/>
      <c r="G2545" s="23"/>
      <c r="H2545" s="23"/>
      <c r="I2545" s="23"/>
      <c r="J2545" s="23"/>
      <c r="K2545" s="23"/>
      <c r="L2545" s="23"/>
      <c r="M2545" s="149"/>
      <c r="N2545" s="24"/>
      <c r="O2545" s="24"/>
      <c r="P2545" s="24"/>
      <c r="Q2545" s="24"/>
      <c r="R2545" s="271"/>
      <c r="S2545" s="182" t="str">
        <f t="shared" ca="1" si="137"/>
        <v/>
      </c>
      <c r="T2545" s="272">
        <f t="shared" ca="1" si="138"/>
        <v>0</v>
      </c>
      <c r="U2545" s="184"/>
      <c r="V2545" s="277"/>
    </row>
    <row r="2546" spans="1:22" x14ac:dyDescent="0.3">
      <c r="A2546" s="55">
        <f t="shared" si="139"/>
        <v>2528</v>
      </c>
      <c r="B2546" s="23"/>
      <c r="C2546" s="23"/>
      <c r="D2546" s="23"/>
      <c r="E2546" s="35"/>
      <c r="F2546" s="23"/>
      <c r="G2546" s="23"/>
      <c r="H2546" s="23"/>
      <c r="I2546" s="23"/>
      <c r="J2546" s="23"/>
      <c r="K2546" s="23"/>
      <c r="L2546" s="23"/>
      <c r="M2546" s="149"/>
      <c r="N2546" s="24"/>
      <c r="O2546" s="24"/>
      <c r="P2546" s="24"/>
      <c r="Q2546" s="24"/>
      <c r="R2546" s="271"/>
      <c r="S2546" s="182" t="str">
        <f t="shared" ca="1" si="137"/>
        <v/>
      </c>
      <c r="T2546" s="272">
        <f t="shared" ca="1" si="138"/>
        <v>0</v>
      </c>
      <c r="U2546" s="184"/>
      <c r="V2546" s="277"/>
    </row>
    <row r="2547" spans="1:22" x14ac:dyDescent="0.3">
      <c r="A2547" s="55">
        <f t="shared" si="139"/>
        <v>2529</v>
      </c>
      <c r="B2547" s="23"/>
      <c r="C2547" s="23"/>
      <c r="D2547" s="23"/>
      <c r="E2547" s="35"/>
      <c r="F2547" s="23"/>
      <c r="G2547" s="23"/>
      <c r="H2547" s="23"/>
      <c r="I2547" s="23"/>
      <c r="J2547" s="23"/>
      <c r="K2547" s="23"/>
      <c r="L2547" s="23"/>
      <c r="M2547" s="149"/>
      <c r="N2547" s="24"/>
      <c r="O2547" s="24"/>
      <c r="P2547" s="24"/>
      <c r="Q2547" s="24"/>
      <c r="R2547" s="271"/>
      <c r="S2547" s="182" t="str">
        <f t="shared" ca="1" si="137"/>
        <v/>
      </c>
      <c r="T2547" s="272">
        <f t="shared" ca="1" si="138"/>
        <v>0</v>
      </c>
      <c r="U2547" s="184"/>
      <c r="V2547" s="277"/>
    </row>
    <row r="2548" spans="1:22" x14ac:dyDescent="0.3">
      <c r="A2548" s="55">
        <f t="shared" si="139"/>
        <v>2530</v>
      </c>
      <c r="B2548" s="23"/>
      <c r="C2548" s="23"/>
      <c r="D2548" s="23"/>
      <c r="E2548" s="35"/>
      <c r="F2548" s="23"/>
      <c r="G2548" s="23"/>
      <c r="H2548" s="23"/>
      <c r="I2548" s="23"/>
      <c r="J2548" s="23"/>
      <c r="K2548" s="23"/>
      <c r="L2548" s="23"/>
      <c r="M2548" s="149"/>
      <c r="N2548" s="24"/>
      <c r="O2548" s="24"/>
      <c r="P2548" s="24"/>
      <c r="Q2548" s="24"/>
      <c r="R2548" s="271"/>
      <c r="S2548" s="182" t="str">
        <f t="shared" ca="1" si="137"/>
        <v/>
      </c>
      <c r="T2548" s="272">
        <f t="shared" ca="1" si="138"/>
        <v>0</v>
      </c>
      <c r="U2548" s="184"/>
      <c r="V2548" s="277"/>
    </row>
    <row r="2549" spans="1:22" x14ac:dyDescent="0.3">
      <c r="A2549" s="55">
        <f t="shared" si="139"/>
        <v>2531</v>
      </c>
      <c r="B2549" s="23"/>
      <c r="C2549" s="23"/>
      <c r="D2549" s="23"/>
      <c r="E2549" s="35"/>
      <c r="F2549" s="23"/>
      <c r="G2549" s="23"/>
      <c r="H2549" s="23"/>
      <c r="I2549" s="23"/>
      <c r="J2549" s="23"/>
      <c r="K2549" s="23"/>
      <c r="L2549" s="23"/>
      <c r="M2549" s="149"/>
      <c r="N2549" s="24"/>
      <c r="O2549" s="24"/>
      <c r="P2549" s="24"/>
      <c r="Q2549" s="24"/>
      <c r="R2549" s="271"/>
      <c r="S2549" s="182" t="str">
        <f t="shared" ca="1" si="137"/>
        <v/>
      </c>
      <c r="T2549" s="272">
        <f t="shared" ca="1" si="138"/>
        <v>0</v>
      </c>
      <c r="U2549" s="184"/>
      <c r="V2549" s="277"/>
    </row>
    <row r="2550" spans="1:22" x14ac:dyDescent="0.3">
      <c r="A2550" s="55">
        <f t="shared" si="139"/>
        <v>2532</v>
      </c>
      <c r="B2550" s="23"/>
      <c r="C2550" s="23"/>
      <c r="D2550" s="23"/>
      <c r="E2550" s="35"/>
      <c r="F2550" s="23"/>
      <c r="G2550" s="23"/>
      <c r="H2550" s="23"/>
      <c r="I2550" s="23"/>
      <c r="J2550" s="23"/>
      <c r="K2550" s="23"/>
      <c r="L2550" s="23"/>
      <c r="M2550" s="149"/>
      <c r="N2550" s="24"/>
      <c r="O2550" s="24"/>
      <c r="P2550" s="24"/>
      <c r="Q2550" s="24"/>
      <c r="R2550" s="271"/>
      <c r="S2550" s="182" t="str">
        <f t="shared" ca="1" si="137"/>
        <v/>
      </c>
      <c r="T2550" s="272">
        <f t="shared" ca="1" si="138"/>
        <v>0</v>
      </c>
      <c r="U2550" s="184"/>
      <c r="V2550" s="277"/>
    </row>
    <row r="2551" spans="1:22" x14ac:dyDescent="0.3">
      <c r="A2551" s="55">
        <f t="shared" si="139"/>
        <v>2533</v>
      </c>
      <c r="B2551" s="23"/>
      <c r="C2551" s="23"/>
      <c r="D2551" s="23"/>
      <c r="E2551" s="35"/>
      <c r="F2551" s="23"/>
      <c r="G2551" s="23"/>
      <c r="H2551" s="23"/>
      <c r="I2551" s="23"/>
      <c r="J2551" s="23"/>
      <c r="K2551" s="23"/>
      <c r="L2551" s="23"/>
      <c r="M2551" s="149"/>
      <c r="N2551" s="24"/>
      <c r="O2551" s="24"/>
      <c r="P2551" s="24"/>
      <c r="Q2551" s="24"/>
      <c r="R2551" s="271"/>
      <c r="S2551" s="182" t="str">
        <f t="shared" ca="1" si="137"/>
        <v/>
      </c>
      <c r="T2551" s="272">
        <f t="shared" ca="1" si="138"/>
        <v>0</v>
      </c>
      <c r="U2551" s="184"/>
      <c r="V2551" s="277"/>
    </row>
    <row r="2552" spans="1:22" x14ac:dyDescent="0.3">
      <c r="A2552" s="55">
        <f t="shared" si="139"/>
        <v>2534</v>
      </c>
      <c r="B2552" s="23"/>
      <c r="C2552" s="23"/>
      <c r="D2552" s="23"/>
      <c r="E2552" s="35"/>
      <c r="F2552" s="23"/>
      <c r="G2552" s="23"/>
      <c r="H2552" s="23"/>
      <c r="I2552" s="23"/>
      <c r="J2552" s="23"/>
      <c r="K2552" s="23"/>
      <c r="L2552" s="23"/>
      <c r="M2552" s="149"/>
      <c r="N2552" s="24"/>
      <c r="O2552" s="24"/>
      <c r="P2552" s="24"/>
      <c r="Q2552" s="24"/>
      <c r="R2552" s="271"/>
      <c r="S2552" s="182" t="str">
        <f t="shared" ca="1" si="137"/>
        <v/>
      </c>
      <c r="T2552" s="272">
        <f t="shared" ca="1" si="138"/>
        <v>0</v>
      </c>
      <c r="U2552" s="184"/>
      <c r="V2552" s="277"/>
    </row>
    <row r="2553" spans="1:22" x14ac:dyDescent="0.3">
      <c r="A2553" s="55">
        <f t="shared" si="139"/>
        <v>2535</v>
      </c>
      <c r="B2553" s="23"/>
      <c r="C2553" s="23"/>
      <c r="D2553" s="23"/>
      <c r="E2553" s="35"/>
      <c r="F2553" s="23"/>
      <c r="G2553" s="23"/>
      <c r="H2553" s="23"/>
      <c r="I2553" s="23"/>
      <c r="J2553" s="23"/>
      <c r="K2553" s="23"/>
      <c r="L2553" s="23"/>
      <c r="M2553" s="149"/>
      <c r="N2553" s="24"/>
      <c r="O2553" s="24"/>
      <c r="P2553" s="24"/>
      <c r="Q2553" s="24"/>
      <c r="R2553" s="271"/>
      <c r="S2553" s="182" t="str">
        <f t="shared" ca="1" si="137"/>
        <v/>
      </c>
      <c r="T2553" s="272">
        <f t="shared" ca="1" si="138"/>
        <v>0</v>
      </c>
      <c r="U2553" s="184"/>
      <c r="V2553" s="277"/>
    </row>
    <row r="2554" spans="1:22" x14ac:dyDescent="0.3">
      <c r="A2554" s="55">
        <f t="shared" si="139"/>
        <v>2536</v>
      </c>
      <c r="B2554" s="23"/>
      <c r="C2554" s="23"/>
      <c r="D2554" s="23"/>
      <c r="E2554" s="35"/>
      <c r="F2554" s="23"/>
      <c r="G2554" s="23"/>
      <c r="H2554" s="23"/>
      <c r="I2554" s="23"/>
      <c r="J2554" s="23"/>
      <c r="K2554" s="23"/>
      <c r="L2554" s="23"/>
      <c r="M2554" s="149"/>
      <c r="N2554" s="24"/>
      <c r="O2554" s="24"/>
      <c r="P2554" s="24"/>
      <c r="Q2554" s="24"/>
      <c r="R2554" s="271"/>
      <c r="S2554" s="182" t="str">
        <f t="shared" ca="1" si="137"/>
        <v/>
      </c>
      <c r="T2554" s="272">
        <f t="shared" ca="1" si="138"/>
        <v>0</v>
      </c>
      <c r="U2554" s="184"/>
      <c r="V2554" s="277"/>
    </row>
    <row r="2555" spans="1:22" x14ac:dyDescent="0.3">
      <c r="A2555" s="55">
        <f t="shared" si="139"/>
        <v>2537</v>
      </c>
      <c r="B2555" s="23"/>
      <c r="C2555" s="23"/>
      <c r="D2555" s="23"/>
      <c r="E2555" s="35"/>
      <c r="F2555" s="23"/>
      <c r="G2555" s="23"/>
      <c r="H2555" s="23"/>
      <c r="I2555" s="23"/>
      <c r="J2555" s="23"/>
      <c r="K2555" s="23"/>
      <c r="L2555" s="23"/>
      <c r="M2555" s="149"/>
      <c r="N2555" s="24"/>
      <c r="O2555" s="24"/>
      <c r="P2555" s="24"/>
      <c r="Q2555" s="24"/>
      <c r="R2555" s="271"/>
      <c r="S2555" s="182" t="str">
        <f t="shared" ca="1" si="137"/>
        <v/>
      </c>
      <c r="T2555" s="272">
        <f t="shared" ca="1" si="138"/>
        <v>0</v>
      </c>
      <c r="U2555" s="184"/>
      <c r="V2555" s="277"/>
    </row>
    <row r="2556" spans="1:22" x14ac:dyDescent="0.3">
      <c r="A2556" s="55">
        <f t="shared" si="139"/>
        <v>2538</v>
      </c>
      <c r="B2556" s="23"/>
      <c r="C2556" s="23"/>
      <c r="D2556" s="23"/>
      <c r="E2556" s="35"/>
      <c r="F2556" s="23"/>
      <c r="G2556" s="23"/>
      <c r="H2556" s="23"/>
      <c r="I2556" s="23"/>
      <c r="J2556" s="23"/>
      <c r="K2556" s="23"/>
      <c r="L2556" s="23"/>
      <c r="M2556" s="149"/>
      <c r="N2556" s="24"/>
      <c r="O2556" s="24"/>
      <c r="P2556" s="24"/>
      <c r="Q2556" s="24"/>
      <c r="R2556" s="271"/>
      <c r="S2556" s="182" t="str">
        <f t="shared" ca="1" si="137"/>
        <v/>
      </c>
      <c r="T2556" s="272">
        <f t="shared" ca="1" si="138"/>
        <v>0</v>
      </c>
      <c r="U2556" s="184"/>
      <c r="V2556" s="277"/>
    </row>
    <row r="2557" spans="1:22" x14ac:dyDescent="0.3">
      <c r="A2557" s="55">
        <f t="shared" si="139"/>
        <v>2539</v>
      </c>
      <c r="B2557" s="23"/>
      <c r="C2557" s="23"/>
      <c r="D2557" s="23"/>
      <c r="E2557" s="35"/>
      <c r="F2557" s="23"/>
      <c r="G2557" s="23"/>
      <c r="H2557" s="23"/>
      <c r="I2557" s="23"/>
      <c r="J2557" s="23"/>
      <c r="K2557" s="23"/>
      <c r="L2557" s="23"/>
      <c r="M2557" s="149"/>
      <c r="N2557" s="24"/>
      <c r="O2557" s="24"/>
      <c r="P2557" s="24"/>
      <c r="Q2557" s="24"/>
      <c r="R2557" s="271"/>
      <c r="S2557" s="182" t="str">
        <f t="shared" ca="1" si="137"/>
        <v/>
      </c>
      <c r="T2557" s="272">
        <f t="shared" ca="1" si="138"/>
        <v>0</v>
      </c>
      <c r="U2557" s="184"/>
      <c r="V2557" s="277"/>
    </row>
    <row r="2558" spans="1:22" x14ac:dyDescent="0.3">
      <c r="A2558" s="55">
        <f t="shared" si="139"/>
        <v>2540</v>
      </c>
      <c r="B2558" s="23"/>
      <c r="C2558" s="23"/>
      <c r="D2558" s="23"/>
      <c r="E2558" s="35"/>
      <c r="F2558" s="23"/>
      <c r="G2558" s="23"/>
      <c r="H2558" s="23"/>
      <c r="I2558" s="23"/>
      <c r="J2558" s="23"/>
      <c r="K2558" s="23"/>
      <c r="L2558" s="23"/>
      <c r="M2558" s="149"/>
      <c r="N2558" s="24"/>
      <c r="O2558" s="24"/>
      <c r="P2558" s="24"/>
      <c r="Q2558" s="24"/>
      <c r="R2558" s="271"/>
      <c r="S2558" s="182" t="str">
        <f t="shared" ca="1" si="137"/>
        <v/>
      </c>
      <c r="T2558" s="272">
        <f t="shared" ca="1" si="138"/>
        <v>0</v>
      </c>
      <c r="U2558" s="184"/>
      <c r="V2558" s="277"/>
    </row>
    <row r="2559" spans="1:22" x14ac:dyDescent="0.3">
      <c r="A2559" s="55">
        <f t="shared" si="139"/>
        <v>2541</v>
      </c>
      <c r="B2559" s="23"/>
      <c r="C2559" s="23"/>
      <c r="D2559" s="23"/>
      <c r="E2559" s="35"/>
      <c r="F2559" s="23"/>
      <c r="G2559" s="23"/>
      <c r="H2559" s="23"/>
      <c r="I2559" s="23"/>
      <c r="J2559" s="23"/>
      <c r="K2559" s="23"/>
      <c r="L2559" s="23"/>
      <c r="M2559" s="149"/>
      <c r="N2559" s="24"/>
      <c r="O2559" s="24"/>
      <c r="P2559" s="24"/>
      <c r="Q2559" s="24"/>
      <c r="R2559" s="271"/>
      <c r="S2559" s="182" t="str">
        <f t="shared" ca="1" si="137"/>
        <v/>
      </c>
      <c r="T2559" s="272">
        <f t="shared" ca="1" si="138"/>
        <v>0</v>
      </c>
      <c r="U2559" s="184"/>
      <c r="V2559" s="277"/>
    </row>
    <row r="2560" spans="1:22" x14ac:dyDescent="0.3">
      <c r="A2560" s="55">
        <f t="shared" si="139"/>
        <v>2542</v>
      </c>
      <c r="B2560" s="23"/>
      <c r="C2560" s="23"/>
      <c r="D2560" s="23"/>
      <c r="E2560" s="35"/>
      <c r="F2560" s="23"/>
      <c r="G2560" s="23"/>
      <c r="H2560" s="23"/>
      <c r="I2560" s="23"/>
      <c r="J2560" s="23"/>
      <c r="K2560" s="23"/>
      <c r="L2560" s="23"/>
      <c r="M2560" s="149"/>
      <c r="N2560" s="24"/>
      <c r="O2560" s="24"/>
      <c r="P2560" s="24"/>
      <c r="Q2560" s="24"/>
      <c r="R2560" s="271"/>
      <c r="S2560" s="182" t="str">
        <f t="shared" ca="1" si="137"/>
        <v/>
      </c>
      <c r="T2560" s="272">
        <f t="shared" ca="1" si="138"/>
        <v>0</v>
      </c>
      <c r="U2560" s="184"/>
      <c r="V2560" s="277"/>
    </row>
    <row r="2561" spans="1:22" x14ac:dyDescent="0.3">
      <c r="A2561" s="55">
        <f t="shared" si="139"/>
        <v>2543</v>
      </c>
      <c r="B2561" s="23"/>
      <c r="C2561" s="23"/>
      <c r="D2561" s="23"/>
      <c r="E2561" s="35"/>
      <c r="F2561" s="23"/>
      <c r="G2561" s="23"/>
      <c r="H2561" s="23"/>
      <c r="I2561" s="23"/>
      <c r="J2561" s="23"/>
      <c r="K2561" s="23"/>
      <c r="L2561" s="23"/>
      <c r="M2561" s="149"/>
      <c r="N2561" s="24"/>
      <c r="O2561" s="24"/>
      <c r="P2561" s="24"/>
      <c r="Q2561" s="24"/>
      <c r="R2561" s="271"/>
      <c r="S2561" s="182" t="str">
        <f t="shared" ca="1" si="137"/>
        <v/>
      </c>
      <c r="T2561" s="272">
        <f t="shared" ca="1" si="138"/>
        <v>0</v>
      </c>
      <c r="U2561" s="184"/>
      <c r="V2561" s="277"/>
    </row>
    <row r="2562" spans="1:22" x14ac:dyDescent="0.3">
      <c r="A2562" s="55">
        <f t="shared" si="139"/>
        <v>2544</v>
      </c>
      <c r="B2562" s="23"/>
      <c r="C2562" s="23"/>
      <c r="D2562" s="23"/>
      <c r="E2562" s="35"/>
      <c r="F2562" s="23"/>
      <c r="G2562" s="23"/>
      <c r="H2562" s="23"/>
      <c r="I2562" s="23"/>
      <c r="J2562" s="23"/>
      <c r="K2562" s="23"/>
      <c r="L2562" s="23"/>
      <c r="M2562" s="149"/>
      <c r="N2562" s="24"/>
      <c r="O2562" s="24"/>
      <c r="P2562" s="24"/>
      <c r="Q2562" s="24"/>
      <c r="R2562" s="271"/>
      <c r="S2562" s="182" t="str">
        <f t="shared" ca="1" si="137"/>
        <v/>
      </c>
      <c r="T2562" s="272">
        <f t="shared" ca="1" si="138"/>
        <v>0</v>
      </c>
      <c r="U2562" s="184"/>
      <c r="V2562" s="277"/>
    </row>
    <row r="2563" spans="1:22" x14ac:dyDescent="0.3">
      <c r="A2563" s="55">
        <f t="shared" si="139"/>
        <v>2545</v>
      </c>
      <c r="B2563" s="23"/>
      <c r="C2563" s="23"/>
      <c r="D2563" s="23"/>
      <c r="E2563" s="35"/>
      <c r="F2563" s="23"/>
      <c r="G2563" s="23"/>
      <c r="H2563" s="23"/>
      <c r="I2563" s="23"/>
      <c r="J2563" s="23"/>
      <c r="K2563" s="23"/>
      <c r="L2563" s="23"/>
      <c r="M2563" s="149"/>
      <c r="N2563" s="24"/>
      <c r="O2563" s="24"/>
      <c r="P2563" s="24"/>
      <c r="Q2563" s="24"/>
      <c r="R2563" s="271"/>
      <c r="S2563" s="182" t="str">
        <f t="shared" ca="1" si="137"/>
        <v/>
      </c>
      <c r="T2563" s="272">
        <f t="shared" ca="1" si="138"/>
        <v>0</v>
      </c>
      <c r="U2563" s="184"/>
      <c r="V2563" s="277"/>
    </row>
    <row r="2564" spans="1:22" x14ac:dyDescent="0.3">
      <c r="A2564" s="55">
        <f t="shared" si="139"/>
        <v>2546</v>
      </c>
      <c r="B2564" s="23"/>
      <c r="C2564" s="23"/>
      <c r="D2564" s="23"/>
      <c r="E2564" s="35"/>
      <c r="F2564" s="23"/>
      <c r="G2564" s="23"/>
      <c r="H2564" s="23"/>
      <c r="I2564" s="23"/>
      <c r="J2564" s="23"/>
      <c r="K2564" s="23"/>
      <c r="L2564" s="23"/>
      <c r="M2564" s="149"/>
      <c r="N2564" s="24"/>
      <c r="O2564" s="24"/>
      <c r="P2564" s="24"/>
      <c r="Q2564" s="24"/>
      <c r="R2564" s="271"/>
      <c r="S2564" s="182" t="str">
        <f t="shared" ca="1" si="137"/>
        <v/>
      </c>
      <c r="T2564" s="272">
        <f t="shared" ca="1" si="138"/>
        <v>0</v>
      </c>
      <c r="U2564" s="184"/>
      <c r="V2564" s="277"/>
    </row>
    <row r="2565" spans="1:22" x14ac:dyDescent="0.3">
      <c r="A2565" s="55">
        <f t="shared" si="139"/>
        <v>2547</v>
      </c>
      <c r="B2565" s="23"/>
      <c r="C2565" s="23"/>
      <c r="D2565" s="23"/>
      <c r="E2565" s="35"/>
      <c r="F2565" s="23"/>
      <c r="G2565" s="23"/>
      <c r="H2565" s="23"/>
      <c r="I2565" s="23"/>
      <c r="J2565" s="23"/>
      <c r="K2565" s="23"/>
      <c r="L2565" s="23"/>
      <c r="M2565" s="149"/>
      <c r="N2565" s="24"/>
      <c r="O2565" s="24"/>
      <c r="P2565" s="24"/>
      <c r="Q2565" s="24"/>
      <c r="R2565" s="271"/>
      <c r="S2565" s="182" t="str">
        <f t="shared" ca="1" si="137"/>
        <v/>
      </c>
      <c r="T2565" s="272">
        <f t="shared" ca="1" si="138"/>
        <v>0</v>
      </c>
      <c r="U2565" s="184"/>
      <c r="V2565" s="277"/>
    </row>
    <row r="2566" spans="1:22" x14ac:dyDescent="0.3">
      <c r="A2566" s="55">
        <f t="shared" si="139"/>
        <v>2548</v>
      </c>
      <c r="B2566" s="23"/>
      <c r="C2566" s="23"/>
      <c r="D2566" s="23"/>
      <c r="E2566" s="35"/>
      <c r="F2566" s="23"/>
      <c r="G2566" s="23"/>
      <c r="H2566" s="23"/>
      <c r="I2566" s="23"/>
      <c r="J2566" s="23"/>
      <c r="K2566" s="23"/>
      <c r="L2566" s="23"/>
      <c r="M2566" s="149"/>
      <c r="N2566" s="24"/>
      <c r="O2566" s="24"/>
      <c r="P2566" s="24"/>
      <c r="Q2566" s="24"/>
      <c r="R2566" s="271"/>
      <c r="S2566" s="182" t="str">
        <f t="shared" ca="1" si="137"/>
        <v/>
      </c>
      <c r="T2566" s="272">
        <f t="shared" ca="1" si="138"/>
        <v>0</v>
      </c>
      <c r="U2566" s="184"/>
      <c r="V2566" s="277"/>
    </row>
    <row r="2567" spans="1:22" x14ac:dyDescent="0.3">
      <c r="A2567" s="55">
        <f t="shared" si="139"/>
        <v>2549</v>
      </c>
      <c r="B2567" s="23"/>
      <c r="C2567" s="23"/>
      <c r="D2567" s="23"/>
      <c r="E2567" s="35"/>
      <c r="F2567" s="23"/>
      <c r="G2567" s="23"/>
      <c r="H2567" s="23"/>
      <c r="I2567" s="23"/>
      <c r="J2567" s="23"/>
      <c r="K2567" s="23"/>
      <c r="L2567" s="23"/>
      <c r="M2567" s="149"/>
      <c r="N2567" s="24"/>
      <c r="O2567" s="24"/>
      <c r="P2567" s="24"/>
      <c r="Q2567" s="24"/>
      <c r="R2567" s="271"/>
      <c r="S2567" s="182" t="str">
        <f t="shared" ca="1" si="137"/>
        <v/>
      </c>
      <c r="T2567" s="272">
        <f t="shared" ca="1" si="138"/>
        <v>0</v>
      </c>
      <c r="U2567" s="184"/>
      <c r="V2567" s="277"/>
    </row>
    <row r="2568" spans="1:22" x14ac:dyDescent="0.3">
      <c r="A2568" s="55">
        <f t="shared" si="139"/>
        <v>2550</v>
      </c>
      <c r="B2568" s="23"/>
      <c r="C2568" s="23"/>
      <c r="D2568" s="23"/>
      <c r="E2568" s="35"/>
      <c r="F2568" s="23"/>
      <c r="G2568" s="23"/>
      <c r="H2568" s="23"/>
      <c r="I2568" s="23"/>
      <c r="J2568" s="23"/>
      <c r="K2568" s="23"/>
      <c r="L2568" s="23"/>
      <c r="M2568" s="149"/>
      <c r="N2568" s="24"/>
      <c r="O2568" s="24"/>
      <c r="P2568" s="24"/>
      <c r="Q2568" s="24"/>
      <c r="R2568" s="271"/>
      <c r="S2568" s="182" t="str">
        <f t="shared" ca="1" si="137"/>
        <v/>
      </c>
      <c r="T2568" s="272">
        <f t="shared" ca="1" si="138"/>
        <v>0</v>
      </c>
      <c r="U2568" s="184"/>
      <c r="V2568" s="277"/>
    </row>
    <row r="2569" spans="1:22" x14ac:dyDescent="0.3">
      <c r="A2569" s="55">
        <f t="shared" si="139"/>
        <v>2551</v>
      </c>
      <c r="B2569" s="23"/>
      <c r="C2569" s="23"/>
      <c r="D2569" s="23"/>
      <c r="E2569" s="35"/>
      <c r="F2569" s="23"/>
      <c r="G2569" s="23"/>
      <c r="H2569" s="23"/>
      <c r="I2569" s="23"/>
      <c r="J2569" s="23"/>
      <c r="K2569" s="23"/>
      <c r="L2569" s="23"/>
      <c r="M2569" s="149"/>
      <c r="N2569" s="24"/>
      <c r="O2569" s="24"/>
      <c r="P2569" s="24"/>
      <c r="Q2569" s="24"/>
      <c r="R2569" s="271"/>
      <c r="S2569" s="182" t="str">
        <f t="shared" ca="1" si="137"/>
        <v/>
      </c>
      <c r="T2569" s="272">
        <f t="shared" ca="1" si="138"/>
        <v>0</v>
      </c>
      <c r="U2569" s="184"/>
      <c r="V2569" s="277"/>
    </row>
    <row r="2570" spans="1:22" x14ac:dyDescent="0.3">
      <c r="A2570" s="55">
        <f t="shared" si="139"/>
        <v>2552</v>
      </c>
      <c r="B2570" s="23"/>
      <c r="C2570" s="23"/>
      <c r="D2570" s="23"/>
      <c r="E2570" s="35"/>
      <c r="F2570" s="23"/>
      <c r="G2570" s="23"/>
      <c r="H2570" s="23"/>
      <c r="I2570" s="23"/>
      <c r="J2570" s="23"/>
      <c r="K2570" s="23"/>
      <c r="L2570" s="23"/>
      <c r="M2570" s="149"/>
      <c r="N2570" s="24"/>
      <c r="O2570" s="24"/>
      <c r="P2570" s="24"/>
      <c r="Q2570" s="24"/>
      <c r="R2570" s="271"/>
      <c r="S2570" s="182" t="str">
        <f t="shared" ca="1" si="137"/>
        <v/>
      </c>
      <c r="T2570" s="272">
        <f t="shared" ca="1" si="138"/>
        <v>0</v>
      </c>
      <c r="U2570" s="184"/>
      <c r="V2570" s="277"/>
    </row>
    <row r="2571" spans="1:22" x14ac:dyDescent="0.3">
      <c r="A2571" s="55">
        <f t="shared" si="139"/>
        <v>2553</v>
      </c>
      <c r="B2571" s="23"/>
      <c r="C2571" s="23"/>
      <c r="D2571" s="23"/>
      <c r="E2571" s="35"/>
      <c r="F2571" s="23"/>
      <c r="G2571" s="23"/>
      <c r="H2571" s="23"/>
      <c r="I2571" s="23"/>
      <c r="J2571" s="23"/>
      <c r="K2571" s="23"/>
      <c r="L2571" s="23"/>
      <c r="M2571" s="149"/>
      <c r="N2571" s="24"/>
      <c r="O2571" s="24"/>
      <c r="P2571" s="24"/>
      <c r="Q2571" s="24"/>
      <c r="R2571" s="271"/>
      <c r="S2571" s="182" t="str">
        <f t="shared" ca="1" si="137"/>
        <v/>
      </c>
      <c r="T2571" s="272">
        <f t="shared" ca="1" si="138"/>
        <v>0</v>
      </c>
      <c r="U2571" s="184"/>
      <c r="V2571" s="277"/>
    </row>
    <row r="2572" spans="1:22" x14ac:dyDescent="0.3">
      <c r="A2572" s="55">
        <f t="shared" si="139"/>
        <v>2554</v>
      </c>
      <c r="B2572" s="23"/>
      <c r="C2572" s="23"/>
      <c r="D2572" s="23"/>
      <c r="E2572" s="35"/>
      <c r="F2572" s="23"/>
      <c r="G2572" s="23"/>
      <c r="H2572" s="23"/>
      <c r="I2572" s="23"/>
      <c r="J2572" s="23"/>
      <c r="K2572" s="23"/>
      <c r="L2572" s="23"/>
      <c r="M2572" s="149"/>
      <c r="N2572" s="24"/>
      <c r="O2572" s="24"/>
      <c r="P2572" s="24"/>
      <c r="Q2572" s="24"/>
      <c r="R2572" s="271"/>
      <c r="S2572" s="182" t="str">
        <f t="shared" ca="1" si="137"/>
        <v/>
      </c>
      <c r="T2572" s="272">
        <f t="shared" ca="1" si="138"/>
        <v>0</v>
      </c>
      <c r="U2572" s="184"/>
      <c r="V2572" s="277"/>
    </row>
    <row r="2573" spans="1:22" x14ac:dyDescent="0.3">
      <c r="A2573" s="55">
        <f t="shared" si="139"/>
        <v>2555</v>
      </c>
      <c r="B2573" s="23"/>
      <c r="C2573" s="23"/>
      <c r="D2573" s="23"/>
      <c r="E2573" s="35"/>
      <c r="F2573" s="23"/>
      <c r="G2573" s="23"/>
      <c r="H2573" s="23"/>
      <c r="I2573" s="23"/>
      <c r="J2573" s="23"/>
      <c r="K2573" s="23"/>
      <c r="L2573" s="23"/>
      <c r="M2573" s="149"/>
      <c r="N2573" s="24"/>
      <c r="O2573" s="24"/>
      <c r="P2573" s="24"/>
      <c r="Q2573" s="24"/>
      <c r="R2573" s="271"/>
      <c r="S2573" s="182" t="str">
        <f t="shared" ca="1" si="137"/>
        <v/>
      </c>
      <c r="T2573" s="272">
        <f t="shared" ca="1" si="138"/>
        <v>0</v>
      </c>
      <c r="U2573" s="184"/>
      <c r="V2573" s="277"/>
    </row>
    <row r="2574" spans="1:22" x14ac:dyDescent="0.3">
      <c r="A2574" s="55">
        <f t="shared" si="139"/>
        <v>2556</v>
      </c>
      <c r="B2574" s="23"/>
      <c r="C2574" s="23"/>
      <c r="D2574" s="23"/>
      <c r="E2574" s="35"/>
      <c r="F2574" s="23"/>
      <c r="G2574" s="23"/>
      <c r="H2574" s="23"/>
      <c r="I2574" s="23"/>
      <c r="J2574" s="23"/>
      <c r="K2574" s="23"/>
      <c r="L2574" s="23"/>
      <c r="M2574" s="149"/>
      <c r="N2574" s="24"/>
      <c r="O2574" s="24"/>
      <c r="P2574" s="24"/>
      <c r="Q2574" s="24"/>
      <c r="R2574" s="271"/>
      <c r="S2574" s="182" t="str">
        <f t="shared" ca="1" si="137"/>
        <v/>
      </c>
      <c r="T2574" s="272">
        <f t="shared" ca="1" si="138"/>
        <v>0</v>
      </c>
      <c r="U2574" s="184"/>
      <c r="V2574" s="277"/>
    </row>
    <row r="2575" spans="1:22" x14ac:dyDescent="0.3">
      <c r="A2575" s="55">
        <f t="shared" si="139"/>
        <v>2557</v>
      </c>
      <c r="B2575" s="23"/>
      <c r="C2575" s="23"/>
      <c r="D2575" s="23"/>
      <c r="E2575" s="35"/>
      <c r="F2575" s="23"/>
      <c r="G2575" s="23"/>
      <c r="H2575" s="23"/>
      <c r="I2575" s="23"/>
      <c r="J2575" s="23"/>
      <c r="K2575" s="23"/>
      <c r="L2575" s="23"/>
      <c r="M2575" s="149"/>
      <c r="N2575" s="24"/>
      <c r="O2575" s="24"/>
      <c r="P2575" s="24"/>
      <c r="Q2575" s="24"/>
      <c r="R2575" s="271"/>
      <c r="S2575" s="182" t="str">
        <f t="shared" ca="1" si="137"/>
        <v/>
      </c>
      <c r="T2575" s="272">
        <f t="shared" ca="1" si="138"/>
        <v>0</v>
      </c>
      <c r="U2575" s="184"/>
      <c r="V2575" s="277"/>
    </row>
    <row r="2576" spans="1:22" x14ac:dyDescent="0.3">
      <c r="A2576" s="55">
        <f t="shared" si="139"/>
        <v>2558</v>
      </c>
      <c r="B2576" s="23"/>
      <c r="C2576" s="23"/>
      <c r="D2576" s="23"/>
      <c r="E2576" s="35"/>
      <c r="F2576" s="23"/>
      <c r="G2576" s="23"/>
      <c r="H2576" s="23"/>
      <c r="I2576" s="23"/>
      <c r="J2576" s="23"/>
      <c r="K2576" s="23"/>
      <c r="L2576" s="23"/>
      <c r="M2576" s="149"/>
      <c r="N2576" s="24"/>
      <c r="O2576" s="24"/>
      <c r="P2576" s="24"/>
      <c r="Q2576" s="24"/>
      <c r="R2576" s="271"/>
      <c r="S2576" s="182" t="str">
        <f t="shared" ca="1" si="137"/>
        <v/>
      </c>
      <c r="T2576" s="272">
        <f t="shared" ca="1" si="138"/>
        <v>0</v>
      </c>
      <c r="U2576" s="184"/>
      <c r="V2576" s="277"/>
    </row>
    <row r="2577" spans="1:22" x14ac:dyDescent="0.3">
      <c r="A2577" s="55">
        <f t="shared" si="139"/>
        <v>2559</v>
      </c>
      <c r="B2577" s="23"/>
      <c r="C2577" s="23"/>
      <c r="D2577" s="23"/>
      <c r="E2577" s="35"/>
      <c r="F2577" s="23"/>
      <c r="G2577" s="23"/>
      <c r="H2577" s="23"/>
      <c r="I2577" s="23"/>
      <c r="J2577" s="23"/>
      <c r="K2577" s="23"/>
      <c r="L2577" s="23"/>
      <c r="M2577" s="149"/>
      <c r="N2577" s="24"/>
      <c r="O2577" s="24"/>
      <c r="P2577" s="24"/>
      <c r="Q2577" s="24"/>
      <c r="R2577" s="271"/>
      <c r="S2577" s="182" t="str">
        <f t="shared" ca="1" si="137"/>
        <v/>
      </c>
      <c r="T2577" s="272">
        <f t="shared" ca="1" si="138"/>
        <v>0</v>
      </c>
      <c r="U2577" s="184"/>
      <c r="V2577" s="277"/>
    </row>
    <row r="2578" spans="1:22" x14ac:dyDescent="0.3">
      <c r="A2578" s="55">
        <f t="shared" si="139"/>
        <v>2560</v>
      </c>
      <c r="B2578" s="23"/>
      <c r="C2578" s="23"/>
      <c r="D2578" s="23"/>
      <c r="E2578" s="35"/>
      <c r="F2578" s="23"/>
      <c r="G2578" s="23"/>
      <c r="H2578" s="23"/>
      <c r="I2578" s="23"/>
      <c r="J2578" s="23"/>
      <c r="K2578" s="23"/>
      <c r="L2578" s="23"/>
      <c r="M2578" s="149"/>
      <c r="N2578" s="24"/>
      <c r="O2578" s="24"/>
      <c r="P2578" s="24"/>
      <c r="Q2578" s="24"/>
      <c r="R2578" s="271"/>
      <c r="S2578" s="182" t="str">
        <f t="shared" ca="1" si="137"/>
        <v/>
      </c>
      <c r="T2578" s="272">
        <f t="shared" ca="1" si="138"/>
        <v>0</v>
      </c>
      <c r="U2578" s="184"/>
      <c r="V2578" s="277"/>
    </row>
    <row r="2579" spans="1:22" x14ac:dyDescent="0.3">
      <c r="A2579" s="55">
        <f t="shared" si="139"/>
        <v>2561</v>
      </c>
      <c r="B2579" s="23"/>
      <c r="C2579" s="23"/>
      <c r="D2579" s="23"/>
      <c r="E2579" s="35"/>
      <c r="F2579" s="23"/>
      <c r="G2579" s="23"/>
      <c r="H2579" s="23"/>
      <c r="I2579" s="23"/>
      <c r="J2579" s="23"/>
      <c r="K2579" s="23"/>
      <c r="L2579" s="23"/>
      <c r="M2579" s="149"/>
      <c r="N2579" s="24"/>
      <c r="O2579" s="24"/>
      <c r="P2579" s="24"/>
      <c r="Q2579" s="24"/>
      <c r="R2579" s="271"/>
      <c r="S2579" s="182" t="str">
        <f t="shared" ref="S2579:S2642" ca="1" si="140">IF(AND(T2579&gt;14,T2579&lt;35,OR($G2579="African",$G2579="Coloured",$G2579="Indian")),"Yes","")</f>
        <v/>
      </c>
      <c r="T2579" s="272">
        <f t="shared" ca="1" si="138"/>
        <v>0</v>
      </c>
      <c r="U2579" s="184"/>
      <c r="V2579" s="277"/>
    </row>
    <row r="2580" spans="1:22" x14ac:dyDescent="0.3">
      <c r="A2580" s="55">
        <f t="shared" si="139"/>
        <v>2562</v>
      </c>
      <c r="B2580" s="23"/>
      <c r="C2580" s="23"/>
      <c r="D2580" s="23"/>
      <c r="E2580" s="35"/>
      <c r="F2580" s="23"/>
      <c r="G2580" s="23"/>
      <c r="H2580" s="23"/>
      <c r="I2580" s="23"/>
      <c r="J2580" s="23"/>
      <c r="K2580" s="23"/>
      <c r="L2580" s="23"/>
      <c r="M2580" s="149"/>
      <c r="N2580" s="24"/>
      <c r="O2580" s="24"/>
      <c r="P2580" s="24"/>
      <c r="Q2580" s="24"/>
      <c r="R2580" s="271"/>
      <c r="S2580" s="182" t="str">
        <f t="shared" ca="1" si="140"/>
        <v/>
      </c>
      <c r="T2580" s="272">
        <f t="shared" ref="T2580:T2643" ca="1" si="141">IFERROR(((NOW()-DATE(U2580&amp;LEFT($E2580,2),MID($E2580,3,2),MID($E2580,5,2)))/365),0)</f>
        <v>0</v>
      </c>
      <c r="U2580" s="184"/>
      <c r="V2580" s="277"/>
    </row>
    <row r="2581" spans="1:22" x14ac:dyDescent="0.3">
      <c r="A2581" s="55">
        <f t="shared" ref="A2581:A2644" si="142">A2580+1</f>
        <v>2563</v>
      </c>
      <c r="B2581" s="23"/>
      <c r="C2581" s="23"/>
      <c r="D2581" s="23"/>
      <c r="E2581" s="35"/>
      <c r="F2581" s="23"/>
      <c r="G2581" s="23"/>
      <c r="H2581" s="23"/>
      <c r="I2581" s="23"/>
      <c r="J2581" s="23"/>
      <c r="K2581" s="23"/>
      <c r="L2581" s="23"/>
      <c r="M2581" s="149"/>
      <c r="N2581" s="24"/>
      <c r="O2581" s="24"/>
      <c r="P2581" s="24"/>
      <c r="Q2581" s="24"/>
      <c r="R2581" s="271"/>
      <c r="S2581" s="182" t="str">
        <f t="shared" ca="1" si="140"/>
        <v/>
      </c>
      <c r="T2581" s="272">
        <f t="shared" ca="1" si="141"/>
        <v>0</v>
      </c>
      <c r="U2581" s="184"/>
      <c r="V2581" s="277"/>
    </row>
    <row r="2582" spans="1:22" x14ac:dyDescent="0.3">
      <c r="A2582" s="55">
        <f t="shared" si="142"/>
        <v>2564</v>
      </c>
      <c r="B2582" s="23"/>
      <c r="C2582" s="23"/>
      <c r="D2582" s="23"/>
      <c r="E2582" s="35"/>
      <c r="F2582" s="23"/>
      <c r="G2582" s="23"/>
      <c r="H2582" s="23"/>
      <c r="I2582" s="23"/>
      <c r="J2582" s="23"/>
      <c r="K2582" s="23"/>
      <c r="L2582" s="23"/>
      <c r="M2582" s="149"/>
      <c r="N2582" s="24"/>
      <c r="O2582" s="24"/>
      <c r="P2582" s="24"/>
      <c r="Q2582" s="24"/>
      <c r="R2582" s="271"/>
      <c r="S2582" s="182" t="str">
        <f t="shared" ca="1" si="140"/>
        <v/>
      </c>
      <c r="T2582" s="272">
        <f t="shared" ca="1" si="141"/>
        <v>0</v>
      </c>
      <c r="U2582" s="184"/>
      <c r="V2582" s="277"/>
    </row>
    <row r="2583" spans="1:22" x14ac:dyDescent="0.3">
      <c r="A2583" s="55">
        <f t="shared" si="142"/>
        <v>2565</v>
      </c>
      <c r="B2583" s="23"/>
      <c r="C2583" s="23"/>
      <c r="D2583" s="23"/>
      <c r="E2583" s="35"/>
      <c r="F2583" s="23"/>
      <c r="G2583" s="23"/>
      <c r="H2583" s="23"/>
      <c r="I2583" s="23"/>
      <c r="J2583" s="23"/>
      <c r="K2583" s="23"/>
      <c r="L2583" s="23"/>
      <c r="M2583" s="149"/>
      <c r="N2583" s="24"/>
      <c r="O2583" s="24"/>
      <c r="P2583" s="24"/>
      <c r="Q2583" s="24"/>
      <c r="R2583" s="271"/>
      <c r="S2583" s="182" t="str">
        <f t="shared" ca="1" si="140"/>
        <v/>
      </c>
      <c r="T2583" s="272">
        <f t="shared" ca="1" si="141"/>
        <v>0</v>
      </c>
      <c r="U2583" s="184"/>
      <c r="V2583" s="277"/>
    </row>
    <row r="2584" spans="1:22" x14ac:dyDescent="0.3">
      <c r="A2584" s="55">
        <f t="shared" si="142"/>
        <v>2566</v>
      </c>
      <c r="B2584" s="23"/>
      <c r="C2584" s="23"/>
      <c r="D2584" s="23"/>
      <c r="E2584" s="35"/>
      <c r="F2584" s="23"/>
      <c r="G2584" s="23"/>
      <c r="H2584" s="23"/>
      <c r="I2584" s="23"/>
      <c r="J2584" s="23"/>
      <c r="K2584" s="23"/>
      <c r="L2584" s="23"/>
      <c r="M2584" s="149"/>
      <c r="N2584" s="24"/>
      <c r="O2584" s="24"/>
      <c r="P2584" s="24"/>
      <c r="Q2584" s="24"/>
      <c r="R2584" s="271"/>
      <c r="S2584" s="182" t="str">
        <f t="shared" ca="1" si="140"/>
        <v/>
      </c>
      <c r="T2584" s="272">
        <f t="shared" ca="1" si="141"/>
        <v>0</v>
      </c>
      <c r="U2584" s="184"/>
      <c r="V2584" s="277"/>
    </row>
    <row r="2585" spans="1:22" x14ac:dyDescent="0.3">
      <c r="A2585" s="55">
        <f t="shared" si="142"/>
        <v>2567</v>
      </c>
      <c r="B2585" s="23"/>
      <c r="C2585" s="23"/>
      <c r="D2585" s="23"/>
      <c r="E2585" s="35"/>
      <c r="F2585" s="23"/>
      <c r="G2585" s="23"/>
      <c r="H2585" s="23"/>
      <c r="I2585" s="23"/>
      <c r="J2585" s="23"/>
      <c r="K2585" s="23"/>
      <c r="L2585" s="23"/>
      <c r="M2585" s="149"/>
      <c r="N2585" s="24"/>
      <c r="O2585" s="24"/>
      <c r="P2585" s="24"/>
      <c r="Q2585" s="24"/>
      <c r="R2585" s="271"/>
      <c r="S2585" s="182" t="str">
        <f t="shared" ca="1" si="140"/>
        <v/>
      </c>
      <c r="T2585" s="272">
        <f t="shared" ca="1" si="141"/>
        <v>0</v>
      </c>
      <c r="U2585" s="184"/>
      <c r="V2585" s="277"/>
    </row>
    <row r="2586" spans="1:22" x14ac:dyDescent="0.3">
      <c r="A2586" s="55">
        <f t="shared" si="142"/>
        <v>2568</v>
      </c>
      <c r="B2586" s="23"/>
      <c r="C2586" s="23"/>
      <c r="D2586" s="23"/>
      <c r="E2586" s="35"/>
      <c r="F2586" s="23"/>
      <c r="G2586" s="23"/>
      <c r="H2586" s="23"/>
      <c r="I2586" s="23"/>
      <c r="J2586" s="23"/>
      <c r="K2586" s="23"/>
      <c r="L2586" s="23"/>
      <c r="M2586" s="149"/>
      <c r="N2586" s="24"/>
      <c r="O2586" s="24"/>
      <c r="P2586" s="24"/>
      <c r="Q2586" s="24"/>
      <c r="R2586" s="271"/>
      <c r="S2586" s="182" t="str">
        <f t="shared" ca="1" si="140"/>
        <v/>
      </c>
      <c r="T2586" s="272">
        <f t="shared" ca="1" si="141"/>
        <v>0</v>
      </c>
      <c r="U2586" s="184"/>
      <c r="V2586" s="277"/>
    </row>
    <row r="2587" spans="1:22" x14ac:dyDescent="0.3">
      <c r="A2587" s="55">
        <f t="shared" si="142"/>
        <v>2569</v>
      </c>
      <c r="B2587" s="23"/>
      <c r="C2587" s="23"/>
      <c r="D2587" s="23"/>
      <c r="E2587" s="35"/>
      <c r="F2587" s="23"/>
      <c r="G2587" s="23"/>
      <c r="H2587" s="23"/>
      <c r="I2587" s="23"/>
      <c r="J2587" s="23"/>
      <c r="K2587" s="23"/>
      <c r="L2587" s="23"/>
      <c r="M2587" s="149"/>
      <c r="N2587" s="24"/>
      <c r="O2587" s="24"/>
      <c r="P2587" s="24"/>
      <c r="Q2587" s="24"/>
      <c r="R2587" s="271"/>
      <c r="S2587" s="182" t="str">
        <f t="shared" ca="1" si="140"/>
        <v/>
      </c>
      <c r="T2587" s="272">
        <f t="shared" ca="1" si="141"/>
        <v>0</v>
      </c>
      <c r="U2587" s="184"/>
      <c r="V2587" s="277"/>
    </row>
    <row r="2588" spans="1:22" x14ac:dyDescent="0.3">
      <c r="A2588" s="55">
        <f t="shared" si="142"/>
        <v>2570</v>
      </c>
      <c r="B2588" s="23"/>
      <c r="C2588" s="23"/>
      <c r="D2588" s="23"/>
      <c r="E2588" s="35"/>
      <c r="F2588" s="23"/>
      <c r="G2588" s="23"/>
      <c r="H2588" s="23"/>
      <c r="I2588" s="23"/>
      <c r="J2588" s="23"/>
      <c r="K2588" s="23"/>
      <c r="L2588" s="23"/>
      <c r="M2588" s="149"/>
      <c r="N2588" s="24"/>
      <c r="O2588" s="24"/>
      <c r="P2588" s="24"/>
      <c r="Q2588" s="24"/>
      <c r="R2588" s="271"/>
      <c r="S2588" s="182" t="str">
        <f t="shared" ca="1" si="140"/>
        <v/>
      </c>
      <c r="T2588" s="272">
        <f t="shared" ca="1" si="141"/>
        <v>0</v>
      </c>
      <c r="U2588" s="184"/>
      <c r="V2588" s="277"/>
    </row>
    <row r="2589" spans="1:22" x14ac:dyDescent="0.3">
      <c r="A2589" s="55">
        <f t="shared" si="142"/>
        <v>2571</v>
      </c>
      <c r="B2589" s="23"/>
      <c r="C2589" s="23"/>
      <c r="D2589" s="23"/>
      <c r="E2589" s="35"/>
      <c r="F2589" s="23"/>
      <c r="G2589" s="23"/>
      <c r="H2589" s="23"/>
      <c r="I2589" s="23"/>
      <c r="J2589" s="23"/>
      <c r="K2589" s="23"/>
      <c r="L2589" s="23"/>
      <c r="M2589" s="149"/>
      <c r="N2589" s="24"/>
      <c r="O2589" s="24"/>
      <c r="P2589" s="24"/>
      <c r="Q2589" s="24"/>
      <c r="R2589" s="271"/>
      <c r="S2589" s="182" t="str">
        <f t="shared" ca="1" si="140"/>
        <v/>
      </c>
      <c r="T2589" s="272">
        <f t="shared" ca="1" si="141"/>
        <v>0</v>
      </c>
      <c r="U2589" s="184"/>
      <c r="V2589" s="277"/>
    </row>
    <row r="2590" spans="1:22" x14ac:dyDescent="0.3">
      <c r="A2590" s="55">
        <f t="shared" si="142"/>
        <v>2572</v>
      </c>
      <c r="B2590" s="23"/>
      <c r="C2590" s="23"/>
      <c r="D2590" s="23"/>
      <c r="E2590" s="35"/>
      <c r="F2590" s="23"/>
      <c r="G2590" s="23"/>
      <c r="H2590" s="23"/>
      <c r="I2590" s="23"/>
      <c r="J2590" s="23"/>
      <c r="K2590" s="23"/>
      <c r="L2590" s="23"/>
      <c r="M2590" s="149"/>
      <c r="N2590" s="24"/>
      <c r="O2590" s="24"/>
      <c r="P2590" s="24"/>
      <c r="Q2590" s="24"/>
      <c r="R2590" s="271"/>
      <c r="S2590" s="182" t="str">
        <f t="shared" ca="1" si="140"/>
        <v/>
      </c>
      <c r="T2590" s="272">
        <f t="shared" ca="1" si="141"/>
        <v>0</v>
      </c>
      <c r="U2590" s="184"/>
      <c r="V2590" s="277"/>
    </row>
    <row r="2591" spans="1:22" x14ac:dyDescent="0.3">
      <c r="A2591" s="55">
        <f t="shared" si="142"/>
        <v>2573</v>
      </c>
      <c r="B2591" s="23"/>
      <c r="C2591" s="23"/>
      <c r="D2591" s="23"/>
      <c r="E2591" s="35"/>
      <c r="F2591" s="23"/>
      <c r="G2591" s="23"/>
      <c r="H2591" s="23"/>
      <c r="I2591" s="23"/>
      <c r="J2591" s="23"/>
      <c r="K2591" s="23"/>
      <c r="L2591" s="23"/>
      <c r="M2591" s="149"/>
      <c r="N2591" s="24"/>
      <c r="O2591" s="24"/>
      <c r="P2591" s="24"/>
      <c r="Q2591" s="24"/>
      <c r="R2591" s="271"/>
      <c r="S2591" s="182" t="str">
        <f t="shared" ca="1" si="140"/>
        <v/>
      </c>
      <c r="T2591" s="272">
        <f t="shared" ca="1" si="141"/>
        <v>0</v>
      </c>
      <c r="U2591" s="184"/>
      <c r="V2591" s="277"/>
    </row>
    <row r="2592" spans="1:22" x14ac:dyDescent="0.3">
      <c r="A2592" s="55">
        <f t="shared" si="142"/>
        <v>2574</v>
      </c>
      <c r="B2592" s="23"/>
      <c r="C2592" s="23"/>
      <c r="D2592" s="23"/>
      <c r="E2592" s="35"/>
      <c r="F2592" s="23"/>
      <c r="G2592" s="23"/>
      <c r="H2592" s="23"/>
      <c r="I2592" s="23"/>
      <c r="J2592" s="23"/>
      <c r="K2592" s="23"/>
      <c r="L2592" s="23"/>
      <c r="M2592" s="149"/>
      <c r="N2592" s="24"/>
      <c r="O2592" s="24"/>
      <c r="P2592" s="24"/>
      <c r="Q2592" s="24"/>
      <c r="R2592" s="271"/>
      <c r="S2592" s="182" t="str">
        <f t="shared" ca="1" si="140"/>
        <v/>
      </c>
      <c r="T2592" s="272">
        <f t="shared" ca="1" si="141"/>
        <v>0</v>
      </c>
      <c r="U2592" s="184"/>
      <c r="V2592" s="277"/>
    </row>
    <row r="2593" spans="1:22" x14ac:dyDescent="0.3">
      <c r="A2593" s="55">
        <f t="shared" si="142"/>
        <v>2575</v>
      </c>
      <c r="B2593" s="23"/>
      <c r="C2593" s="23"/>
      <c r="D2593" s="23"/>
      <c r="E2593" s="35"/>
      <c r="F2593" s="23"/>
      <c r="G2593" s="23"/>
      <c r="H2593" s="23"/>
      <c r="I2593" s="23"/>
      <c r="J2593" s="23"/>
      <c r="K2593" s="23"/>
      <c r="L2593" s="23"/>
      <c r="M2593" s="149"/>
      <c r="N2593" s="24"/>
      <c r="O2593" s="24"/>
      <c r="P2593" s="24"/>
      <c r="Q2593" s="24"/>
      <c r="R2593" s="271"/>
      <c r="S2593" s="182" t="str">
        <f t="shared" ca="1" si="140"/>
        <v/>
      </c>
      <c r="T2593" s="272">
        <f t="shared" ca="1" si="141"/>
        <v>0</v>
      </c>
      <c r="U2593" s="184"/>
      <c r="V2593" s="277"/>
    </row>
    <row r="2594" spans="1:22" x14ac:dyDescent="0.3">
      <c r="A2594" s="55">
        <f t="shared" si="142"/>
        <v>2576</v>
      </c>
      <c r="B2594" s="23"/>
      <c r="C2594" s="23"/>
      <c r="D2594" s="23"/>
      <c r="E2594" s="35"/>
      <c r="F2594" s="23"/>
      <c r="G2594" s="23"/>
      <c r="H2594" s="23"/>
      <c r="I2594" s="23"/>
      <c r="J2594" s="23"/>
      <c r="K2594" s="23"/>
      <c r="L2594" s="23"/>
      <c r="M2594" s="149"/>
      <c r="N2594" s="24"/>
      <c r="O2594" s="24"/>
      <c r="P2594" s="24"/>
      <c r="Q2594" s="24"/>
      <c r="R2594" s="271"/>
      <c r="S2594" s="182" t="str">
        <f t="shared" ca="1" si="140"/>
        <v/>
      </c>
      <c r="T2594" s="272">
        <f t="shared" ca="1" si="141"/>
        <v>0</v>
      </c>
      <c r="U2594" s="184"/>
      <c r="V2594" s="277"/>
    </row>
    <row r="2595" spans="1:22" x14ac:dyDescent="0.3">
      <c r="A2595" s="55">
        <f t="shared" si="142"/>
        <v>2577</v>
      </c>
      <c r="B2595" s="23"/>
      <c r="C2595" s="23"/>
      <c r="D2595" s="23"/>
      <c r="E2595" s="35"/>
      <c r="F2595" s="23"/>
      <c r="G2595" s="23"/>
      <c r="H2595" s="23"/>
      <c r="I2595" s="23"/>
      <c r="J2595" s="23"/>
      <c r="K2595" s="23"/>
      <c r="L2595" s="23"/>
      <c r="M2595" s="149"/>
      <c r="N2595" s="24"/>
      <c r="O2595" s="24"/>
      <c r="P2595" s="24"/>
      <c r="Q2595" s="24"/>
      <c r="R2595" s="271"/>
      <c r="S2595" s="182" t="str">
        <f t="shared" ca="1" si="140"/>
        <v/>
      </c>
      <c r="T2595" s="272">
        <f t="shared" ca="1" si="141"/>
        <v>0</v>
      </c>
      <c r="U2595" s="184"/>
      <c r="V2595" s="277"/>
    </row>
    <row r="2596" spans="1:22" x14ac:dyDescent="0.3">
      <c r="A2596" s="55">
        <f t="shared" si="142"/>
        <v>2578</v>
      </c>
      <c r="B2596" s="23"/>
      <c r="C2596" s="23"/>
      <c r="D2596" s="23"/>
      <c r="E2596" s="35"/>
      <c r="F2596" s="23"/>
      <c r="G2596" s="23"/>
      <c r="H2596" s="23"/>
      <c r="I2596" s="23"/>
      <c r="J2596" s="23"/>
      <c r="K2596" s="23"/>
      <c r="L2596" s="23"/>
      <c r="M2596" s="149"/>
      <c r="N2596" s="24"/>
      <c r="O2596" s="24"/>
      <c r="P2596" s="24"/>
      <c r="Q2596" s="24"/>
      <c r="R2596" s="271"/>
      <c r="S2596" s="182" t="str">
        <f t="shared" ca="1" si="140"/>
        <v/>
      </c>
      <c r="T2596" s="272">
        <f t="shared" ca="1" si="141"/>
        <v>0</v>
      </c>
      <c r="U2596" s="184"/>
      <c r="V2596" s="277"/>
    </row>
    <row r="2597" spans="1:22" x14ac:dyDescent="0.3">
      <c r="A2597" s="55">
        <f t="shared" si="142"/>
        <v>2579</v>
      </c>
      <c r="B2597" s="23"/>
      <c r="C2597" s="23"/>
      <c r="D2597" s="23"/>
      <c r="E2597" s="35"/>
      <c r="F2597" s="23"/>
      <c r="G2597" s="23"/>
      <c r="H2597" s="23"/>
      <c r="I2597" s="23"/>
      <c r="J2597" s="23"/>
      <c r="K2597" s="23"/>
      <c r="L2597" s="23"/>
      <c r="M2597" s="149"/>
      <c r="N2597" s="24"/>
      <c r="O2597" s="24"/>
      <c r="P2597" s="24"/>
      <c r="Q2597" s="24"/>
      <c r="R2597" s="271"/>
      <c r="S2597" s="182" t="str">
        <f t="shared" ca="1" si="140"/>
        <v/>
      </c>
      <c r="T2597" s="272">
        <f t="shared" ca="1" si="141"/>
        <v>0</v>
      </c>
      <c r="U2597" s="184"/>
      <c r="V2597" s="277"/>
    </row>
    <row r="2598" spans="1:22" x14ac:dyDescent="0.3">
      <c r="A2598" s="55">
        <f t="shared" si="142"/>
        <v>2580</v>
      </c>
      <c r="B2598" s="23"/>
      <c r="C2598" s="23"/>
      <c r="D2598" s="23"/>
      <c r="E2598" s="35"/>
      <c r="F2598" s="23"/>
      <c r="G2598" s="23"/>
      <c r="H2598" s="23"/>
      <c r="I2598" s="23"/>
      <c r="J2598" s="23"/>
      <c r="K2598" s="23"/>
      <c r="L2598" s="23"/>
      <c r="M2598" s="149"/>
      <c r="N2598" s="24"/>
      <c r="O2598" s="24"/>
      <c r="P2598" s="24"/>
      <c r="Q2598" s="24"/>
      <c r="R2598" s="271"/>
      <c r="S2598" s="182" t="str">
        <f t="shared" ca="1" si="140"/>
        <v/>
      </c>
      <c r="T2598" s="272">
        <f t="shared" ca="1" si="141"/>
        <v>0</v>
      </c>
      <c r="U2598" s="184"/>
      <c r="V2598" s="277"/>
    </row>
    <row r="2599" spans="1:22" x14ac:dyDescent="0.3">
      <c r="A2599" s="55">
        <f t="shared" si="142"/>
        <v>2581</v>
      </c>
      <c r="B2599" s="23"/>
      <c r="C2599" s="23"/>
      <c r="D2599" s="23"/>
      <c r="E2599" s="35"/>
      <c r="F2599" s="23"/>
      <c r="G2599" s="23"/>
      <c r="H2599" s="23"/>
      <c r="I2599" s="23"/>
      <c r="J2599" s="23"/>
      <c r="K2599" s="23"/>
      <c r="L2599" s="23"/>
      <c r="M2599" s="149"/>
      <c r="N2599" s="24"/>
      <c r="O2599" s="24"/>
      <c r="P2599" s="24"/>
      <c r="Q2599" s="24"/>
      <c r="R2599" s="271"/>
      <c r="S2599" s="182" t="str">
        <f t="shared" ca="1" si="140"/>
        <v/>
      </c>
      <c r="T2599" s="272">
        <f t="shared" ca="1" si="141"/>
        <v>0</v>
      </c>
      <c r="U2599" s="184"/>
      <c r="V2599" s="277"/>
    </row>
    <row r="2600" spans="1:22" x14ac:dyDescent="0.3">
      <c r="A2600" s="55">
        <f t="shared" si="142"/>
        <v>2582</v>
      </c>
      <c r="B2600" s="23"/>
      <c r="C2600" s="23"/>
      <c r="D2600" s="23"/>
      <c r="E2600" s="35"/>
      <c r="F2600" s="23"/>
      <c r="G2600" s="23"/>
      <c r="H2600" s="23"/>
      <c r="I2600" s="23"/>
      <c r="J2600" s="23"/>
      <c r="K2600" s="23"/>
      <c r="L2600" s="23"/>
      <c r="M2600" s="149"/>
      <c r="N2600" s="24"/>
      <c r="O2600" s="24"/>
      <c r="P2600" s="24"/>
      <c r="Q2600" s="24"/>
      <c r="R2600" s="271"/>
      <c r="S2600" s="182" t="str">
        <f t="shared" ca="1" si="140"/>
        <v/>
      </c>
      <c r="T2600" s="272">
        <f t="shared" ca="1" si="141"/>
        <v>0</v>
      </c>
      <c r="U2600" s="184"/>
      <c r="V2600" s="277"/>
    </row>
    <row r="2601" spans="1:22" x14ac:dyDescent="0.3">
      <c r="A2601" s="55">
        <f t="shared" si="142"/>
        <v>2583</v>
      </c>
      <c r="B2601" s="23"/>
      <c r="C2601" s="23"/>
      <c r="D2601" s="23"/>
      <c r="E2601" s="35"/>
      <c r="F2601" s="23"/>
      <c r="G2601" s="23"/>
      <c r="H2601" s="23"/>
      <c r="I2601" s="23"/>
      <c r="J2601" s="23"/>
      <c r="K2601" s="23"/>
      <c r="L2601" s="23"/>
      <c r="M2601" s="149"/>
      <c r="N2601" s="24"/>
      <c r="O2601" s="24"/>
      <c r="P2601" s="24"/>
      <c r="Q2601" s="24"/>
      <c r="R2601" s="271"/>
      <c r="S2601" s="182" t="str">
        <f t="shared" ca="1" si="140"/>
        <v/>
      </c>
      <c r="T2601" s="272">
        <f t="shared" ca="1" si="141"/>
        <v>0</v>
      </c>
      <c r="U2601" s="184"/>
      <c r="V2601" s="277"/>
    </row>
    <row r="2602" spans="1:22" x14ac:dyDescent="0.3">
      <c r="A2602" s="55">
        <f t="shared" si="142"/>
        <v>2584</v>
      </c>
      <c r="B2602" s="23"/>
      <c r="C2602" s="23"/>
      <c r="D2602" s="23"/>
      <c r="E2602" s="35"/>
      <c r="F2602" s="23"/>
      <c r="G2602" s="23"/>
      <c r="H2602" s="23"/>
      <c r="I2602" s="23"/>
      <c r="J2602" s="23"/>
      <c r="K2602" s="23"/>
      <c r="L2602" s="23"/>
      <c r="M2602" s="149"/>
      <c r="N2602" s="24"/>
      <c r="O2602" s="24"/>
      <c r="P2602" s="24"/>
      <c r="Q2602" s="24"/>
      <c r="R2602" s="271"/>
      <c r="S2602" s="182" t="str">
        <f t="shared" ca="1" si="140"/>
        <v/>
      </c>
      <c r="T2602" s="272">
        <f t="shared" ca="1" si="141"/>
        <v>0</v>
      </c>
      <c r="U2602" s="184"/>
      <c r="V2602" s="277"/>
    </row>
    <row r="2603" spans="1:22" x14ac:dyDescent="0.3">
      <c r="A2603" s="55">
        <f t="shared" si="142"/>
        <v>2585</v>
      </c>
      <c r="B2603" s="23"/>
      <c r="C2603" s="23"/>
      <c r="D2603" s="23"/>
      <c r="E2603" s="35"/>
      <c r="F2603" s="23"/>
      <c r="G2603" s="23"/>
      <c r="H2603" s="23"/>
      <c r="I2603" s="23"/>
      <c r="J2603" s="23"/>
      <c r="K2603" s="23"/>
      <c r="L2603" s="23"/>
      <c r="M2603" s="149"/>
      <c r="N2603" s="24"/>
      <c r="O2603" s="24"/>
      <c r="P2603" s="24"/>
      <c r="Q2603" s="24"/>
      <c r="R2603" s="271"/>
      <c r="S2603" s="182" t="str">
        <f t="shared" ca="1" si="140"/>
        <v/>
      </c>
      <c r="T2603" s="272">
        <f t="shared" ca="1" si="141"/>
        <v>0</v>
      </c>
      <c r="U2603" s="184"/>
      <c r="V2603" s="277"/>
    </row>
    <row r="2604" spans="1:22" x14ac:dyDescent="0.3">
      <c r="A2604" s="55">
        <f t="shared" si="142"/>
        <v>2586</v>
      </c>
      <c r="B2604" s="23"/>
      <c r="C2604" s="23"/>
      <c r="D2604" s="23"/>
      <c r="E2604" s="35"/>
      <c r="F2604" s="23"/>
      <c r="G2604" s="23"/>
      <c r="H2604" s="23"/>
      <c r="I2604" s="23"/>
      <c r="J2604" s="23"/>
      <c r="K2604" s="23"/>
      <c r="L2604" s="23"/>
      <c r="M2604" s="149"/>
      <c r="N2604" s="24"/>
      <c r="O2604" s="24"/>
      <c r="P2604" s="24"/>
      <c r="Q2604" s="24"/>
      <c r="R2604" s="271"/>
      <c r="S2604" s="182" t="str">
        <f t="shared" ca="1" si="140"/>
        <v/>
      </c>
      <c r="T2604" s="272">
        <f t="shared" ca="1" si="141"/>
        <v>0</v>
      </c>
      <c r="U2604" s="184"/>
      <c r="V2604" s="277"/>
    </row>
    <row r="2605" spans="1:22" x14ac:dyDescent="0.3">
      <c r="A2605" s="55">
        <f t="shared" si="142"/>
        <v>2587</v>
      </c>
      <c r="B2605" s="23"/>
      <c r="C2605" s="23"/>
      <c r="D2605" s="23"/>
      <c r="E2605" s="35"/>
      <c r="F2605" s="23"/>
      <c r="G2605" s="23"/>
      <c r="H2605" s="23"/>
      <c r="I2605" s="23"/>
      <c r="J2605" s="23"/>
      <c r="K2605" s="23"/>
      <c r="L2605" s="23"/>
      <c r="M2605" s="149"/>
      <c r="N2605" s="24"/>
      <c r="O2605" s="24"/>
      <c r="P2605" s="24"/>
      <c r="Q2605" s="24"/>
      <c r="R2605" s="271"/>
      <c r="S2605" s="182" t="str">
        <f t="shared" ca="1" si="140"/>
        <v/>
      </c>
      <c r="T2605" s="272">
        <f t="shared" ca="1" si="141"/>
        <v>0</v>
      </c>
      <c r="U2605" s="184"/>
      <c r="V2605" s="277"/>
    </row>
    <row r="2606" spans="1:22" x14ac:dyDescent="0.3">
      <c r="A2606" s="55">
        <f t="shared" si="142"/>
        <v>2588</v>
      </c>
      <c r="B2606" s="23"/>
      <c r="C2606" s="23"/>
      <c r="D2606" s="23"/>
      <c r="E2606" s="35"/>
      <c r="F2606" s="23"/>
      <c r="G2606" s="23"/>
      <c r="H2606" s="23"/>
      <c r="I2606" s="23"/>
      <c r="J2606" s="23"/>
      <c r="K2606" s="23"/>
      <c r="L2606" s="23"/>
      <c r="M2606" s="149"/>
      <c r="N2606" s="24"/>
      <c r="O2606" s="24"/>
      <c r="P2606" s="24"/>
      <c r="Q2606" s="24"/>
      <c r="R2606" s="271"/>
      <c r="S2606" s="182" t="str">
        <f t="shared" ca="1" si="140"/>
        <v/>
      </c>
      <c r="T2606" s="272">
        <f t="shared" ca="1" si="141"/>
        <v>0</v>
      </c>
      <c r="U2606" s="184"/>
      <c r="V2606" s="277"/>
    </row>
    <row r="2607" spans="1:22" x14ac:dyDescent="0.3">
      <c r="A2607" s="55">
        <f t="shared" si="142"/>
        <v>2589</v>
      </c>
      <c r="B2607" s="23"/>
      <c r="C2607" s="23"/>
      <c r="D2607" s="23"/>
      <c r="E2607" s="35"/>
      <c r="F2607" s="23"/>
      <c r="G2607" s="23"/>
      <c r="H2607" s="23"/>
      <c r="I2607" s="23"/>
      <c r="J2607" s="23"/>
      <c r="K2607" s="23"/>
      <c r="L2607" s="23"/>
      <c r="M2607" s="149"/>
      <c r="N2607" s="24"/>
      <c r="O2607" s="24"/>
      <c r="P2607" s="24"/>
      <c r="Q2607" s="24"/>
      <c r="R2607" s="271"/>
      <c r="S2607" s="182" t="str">
        <f t="shared" ca="1" si="140"/>
        <v/>
      </c>
      <c r="T2607" s="272">
        <f t="shared" ca="1" si="141"/>
        <v>0</v>
      </c>
      <c r="U2607" s="184"/>
      <c r="V2607" s="277"/>
    </row>
    <row r="2608" spans="1:22" x14ac:dyDescent="0.3">
      <c r="A2608" s="55">
        <f t="shared" si="142"/>
        <v>2590</v>
      </c>
      <c r="B2608" s="23"/>
      <c r="C2608" s="23"/>
      <c r="D2608" s="23"/>
      <c r="E2608" s="35"/>
      <c r="F2608" s="23"/>
      <c r="G2608" s="23"/>
      <c r="H2608" s="23"/>
      <c r="I2608" s="23"/>
      <c r="J2608" s="23"/>
      <c r="K2608" s="23"/>
      <c r="L2608" s="23"/>
      <c r="M2608" s="149"/>
      <c r="N2608" s="24"/>
      <c r="O2608" s="24"/>
      <c r="P2608" s="24"/>
      <c r="Q2608" s="24"/>
      <c r="R2608" s="271"/>
      <c r="S2608" s="182" t="str">
        <f t="shared" ca="1" si="140"/>
        <v/>
      </c>
      <c r="T2608" s="272">
        <f t="shared" ca="1" si="141"/>
        <v>0</v>
      </c>
      <c r="U2608" s="184"/>
      <c r="V2608" s="277"/>
    </row>
    <row r="2609" spans="1:22" x14ac:dyDescent="0.3">
      <c r="A2609" s="55">
        <f t="shared" si="142"/>
        <v>2591</v>
      </c>
      <c r="B2609" s="23"/>
      <c r="C2609" s="23"/>
      <c r="D2609" s="23"/>
      <c r="E2609" s="35"/>
      <c r="F2609" s="23"/>
      <c r="G2609" s="23"/>
      <c r="H2609" s="23"/>
      <c r="I2609" s="23"/>
      <c r="J2609" s="23"/>
      <c r="K2609" s="23"/>
      <c r="L2609" s="23"/>
      <c r="M2609" s="149"/>
      <c r="N2609" s="24"/>
      <c r="O2609" s="24"/>
      <c r="P2609" s="24"/>
      <c r="Q2609" s="24"/>
      <c r="R2609" s="271"/>
      <c r="S2609" s="182" t="str">
        <f t="shared" ca="1" si="140"/>
        <v/>
      </c>
      <c r="T2609" s="272">
        <f t="shared" ca="1" si="141"/>
        <v>0</v>
      </c>
      <c r="U2609" s="184"/>
      <c r="V2609" s="277"/>
    </row>
    <row r="2610" spans="1:22" x14ac:dyDescent="0.3">
      <c r="A2610" s="55">
        <f t="shared" si="142"/>
        <v>2592</v>
      </c>
      <c r="B2610" s="23"/>
      <c r="C2610" s="23"/>
      <c r="D2610" s="23"/>
      <c r="E2610" s="35"/>
      <c r="F2610" s="23"/>
      <c r="G2610" s="23"/>
      <c r="H2610" s="23"/>
      <c r="I2610" s="23"/>
      <c r="J2610" s="23"/>
      <c r="K2610" s="23"/>
      <c r="L2610" s="23"/>
      <c r="M2610" s="149"/>
      <c r="N2610" s="24"/>
      <c r="O2610" s="24"/>
      <c r="P2610" s="24"/>
      <c r="Q2610" s="24"/>
      <c r="R2610" s="271"/>
      <c r="S2610" s="182" t="str">
        <f t="shared" ca="1" si="140"/>
        <v/>
      </c>
      <c r="T2610" s="272">
        <f t="shared" ca="1" si="141"/>
        <v>0</v>
      </c>
      <c r="U2610" s="184"/>
      <c r="V2610" s="277"/>
    </row>
    <row r="2611" spans="1:22" x14ac:dyDescent="0.3">
      <c r="A2611" s="55">
        <f t="shared" si="142"/>
        <v>2593</v>
      </c>
      <c r="B2611" s="23"/>
      <c r="C2611" s="23"/>
      <c r="D2611" s="23"/>
      <c r="E2611" s="35"/>
      <c r="F2611" s="23"/>
      <c r="G2611" s="23"/>
      <c r="H2611" s="23"/>
      <c r="I2611" s="23"/>
      <c r="J2611" s="23"/>
      <c r="K2611" s="23"/>
      <c r="L2611" s="23"/>
      <c r="M2611" s="149"/>
      <c r="N2611" s="24"/>
      <c r="O2611" s="24"/>
      <c r="P2611" s="24"/>
      <c r="Q2611" s="24"/>
      <c r="R2611" s="271"/>
      <c r="S2611" s="182" t="str">
        <f t="shared" ca="1" si="140"/>
        <v/>
      </c>
      <c r="T2611" s="272">
        <f t="shared" ca="1" si="141"/>
        <v>0</v>
      </c>
      <c r="U2611" s="184"/>
      <c r="V2611" s="277"/>
    </row>
    <row r="2612" spans="1:22" x14ac:dyDescent="0.3">
      <c r="A2612" s="55">
        <f t="shared" si="142"/>
        <v>2594</v>
      </c>
      <c r="B2612" s="23"/>
      <c r="C2612" s="23"/>
      <c r="D2612" s="23"/>
      <c r="E2612" s="35"/>
      <c r="F2612" s="23"/>
      <c r="G2612" s="23"/>
      <c r="H2612" s="23"/>
      <c r="I2612" s="23"/>
      <c r="J2612" s="23"/>
      <c r="K2612" s="23"/>
      <c r="L2612" s="23"/>
      <c r="M2612" s="149"/>
      <c r="N2612" s="24"/>
      <c r="O2612" s="24"/>
      <c r="P2612" s="24"/>
      <c r="Q2612" s="24"/>
      <c r="R2612" s="271"/>
      <c r="S2612" s="182" t="str">
        <f t="shared" ca="1" si="140"/>
        <v/>
      </c>
      <c r="T2612" s="272">
        <f t="shared" ca="1" si="141"/>
        <v>0</v>
      </c>
      <c r="U2612" s="184"/>
      <c r="V2612" s="277"/>
    </row>
    <row r="2613" spans="1:22" x14ac:dyDescent="0.3">
      <c r="A2613" s="55">
        <f t="shared" si="142"/>
        <v>2595</v>
      </c>
      <c r="B2613" s="23"/>
      <c r="C2613" s="23"/>
      <c r="D2613" s="23"/>
      <c r="E2613" s="35"/>
      <c r="F2613" s="23"/>
      <c r="G2613" s="23"/>
      <c r="H2613" s="23"/>
      <c r="I2613" s="23"/>
      <c r="J2613" s="23"/>
      <c r="K2613" s="23"/>
      <c r="L2613" s="23"/>
      <c r="M2613" s="149"/>
      <c r="N2613" s="24"/>
      <c r="O2613" s="24"/>
      <c r="P2613" s="24"/>
      <c r="Q2613" s="24"/>
      <c r="R2613" s="271"/>
      <c r="S2613" s="182" t="str">
        <f t="shared" ca="1" si="140"/>
        <v/>
      </c>
      <c r="T2613" s="272">
        <f t="shared" ca="1" si="141"/>
        <v>0</v>
      </c>
      <c r="U2613" s="184"/>
      <c r="V2613" s="277"/>
    </row>
    <row r="2614" spans="1:22" x14ac:dyDescent="0.3">
      <c r="A2614" s="55">
        <f t="shared" si="142"/>
        <v>2596</v>
      </c>
      <c r="B2614" s="23"/>
      <c r="C2614" s="23"/>
      <c r="D2614" s="23"/>
      <c r="E2614" s="35"/>
      <c r="F2614" s="23"/>
      <c r="G2614" s="23"/>
      <c r="H2614" s="23"/>
      <c r="I2614" s="23"/>
      <c r="J2614" s="23"/>
      <c r="K2614" s="23"/>
      <c r="L2614" s="23"/>
      <c r="M2614" s="149"/>
      <c r="N2614" s="24"/>
      <c r="O2614" s="24"/>
      <c r="P2614" s="24"/>
      <c r="Q2614" s="24"/>
      <c r="R2614" s="271"/>
      <c r="S2614" s="182" t="str">
        <f t="shared" ca="1" si="140"/>
        <v/>
      </c>
      <c r="T2614" s="272">
        <f t="shared" ca="1" si="141"/>
        <v>0</v>
      </c>
      <c r="U2614" s="184"/>
      <c r="V2614" s="277"/>
    </row>
    <row r="2615" spans="1:22" x14ac:dyDescent="0.3">
      <c r="A2615" s="55">
        <f t="shared" si="142"/>
        <v>2597</v>
      </c>
      <c r="B2615" s="23"/>
      <c r="C2615" s="23"/>
      <c r="D2615" s="23"/>
      <c r="E2615" s="35"/>
      <c r="F2615" s="23"/>
      <c r="G2615" s="23"/>
      <c r="H2615" s="23"/>
      <c r="I2615" s="23"/>
      <c r="J2615" s="23"/>
      <c r="K2615" s="23"/>
      <c r="L2615" s="23"/>
      <c r="M2615" s="149"/>
      <c r="N2615" s="24"/>
      <c r="O2615" s="24"/>
      <c r="P2615" s="24"/>
      <c r="Q2615" s="24"/>
      <c r="R2615" s="271"/>
      <c r="S2615" s="182" t="str">
        <f t="shared" ca="1" si="140"/>
        <v/>
      </c>
      <c r="T2615" s="272">
        <f t="shared" ca="1" si="141"/>
        <v>0</v>
      </c>
      <c r="U2615" s="184"/>
      <c r="V2615" s="277"/>
    </row>
    <row r="2616" spans="1:22" x14ac:dyDescent="0.3">
      <c r="A2616" s="55">
        <f t="shared" si="142"/>
        <v>2598</v>
      </c>
      <c r="B2616" s="23"/>
      <c r="C2616" s="23"/>
      <c r="D2616" s="23"/>
      <c r="E2616" s="35"/>
      <c r="F2616" s="23"/>
      <c r="G2616" s="23"/>
      <c r="H2616" s="23"/>
      <c r="I2616" s="23"/>
      <c r="J2616" s="23"/>
      <c r="K2616" s="23"/>
      <c r="L2616" s="23"/>
      <c r="M2616" s="149"/>
      <c r="N2616" s="24"/>
      <c r="O2616" s="24"/>
      <c r="P2616" s="24"/>
      <c r="Q2616" s="24"/>
      <c r="R2616" s="271"/>
      <c r="S2616" s="182" t="str">
        <f t="shared" ca="1" si="140"/>
        <v/>
      </c>
      <c r="T2616" s="272">
        <f t="shared" ca="1" si="141"/>
        <v>0</v>
      </c>
      <c r="U2616" s="184"/>
      <c r="V2616" s="277"/>
    </row>
    <row r="2617" spans="1:22" x14ac:dyDescent="0.3">
      <c r="A2617" s="55">
        <f t="shared" si="142"/>
        <v>2599</v>
      </c>
      <c r="B2617" s="23"/>
      <c r="C2617" s="23"/>
      <c r="D2617" s="23"/>
      <c r="E2617" s="35"/>
      <c r="F2617" s="23"/>
      <c r="G2617" s="23"/>
      <c r="H2617" s="23"/>
      <c r="I2617" s="23"/>
      <c r="J2617" s="23"/>
      <c r="K2617" s="23"/>
      <c r="L2617" s="23"/>
      <c r="M2617" s="149"/>
      <c r="N2617" s="24"/>
      <c r="O2617" s="24"/>
      <c r="P2617" s="24"/>
      <c r="Q2617" s="24"/>
      <c r="R2617" s="271"/>
      <c r="S2617" s="182" t="str">
        <f t="shared" ca="1" si="140"/>
        <v/>
      </c>
      <c r="T2617" s="272">
        <f t="shared" ca="1" si="141"/>
        <v>0</v>
      </c>
      <c r="U2617" s="184"/>
      <c r="V2617" s="277"/>
    </row>
    <row r="2618" spans="1:22" x14ac:dyDescent="0.3">
      <c r="A2618" s="55">
        <f t="shared" si="142"/>
        <v>2600</v>
      </c>
      <c r="B2618" s="23"/>
      <c r="C2618" s="23"/>
      <c r="D2618" s="23"/>
      <c r="E2618" s="35"/>
      <c r="F2618" s="23"/>
      <c r="G2618" s="23"/>
      <c r="H2618" s="23"/>
      <c r="I2618" s="23"/>
      <c r="J2618" s="23"/>
      <c r="K2618" s="23"/>
      <c r="L2618" s="23"/>
      <c r="M2618" s="149"/>
      <c r="N2618" s="24"/>
      <c r="O2618" s="24"/>
      <c r="P2618" s="24"/>
      <c r="Q2618" s="24"/>
      <c r="R2618" s="271"/>
      <c r="S2618" s="182" t="str">
        <f t="shared" ca="1" si="140"/>
        <v/>
      </c>
      <c r="T2618" s="272">
        <f t="shared" ca="1" si="141"/>
        <v>0</v>
      </c>
      <c r="U2618" s="184"/>
      <c r="V2618" s="277"/>
    </row>
    <row r="2619" spans="1:22" x14ac:dyDescent="0.3">
      <c r="A2619" s="55">
        <f t="shared" si="142"/>
        <v>2601</v>
      </c>
      <c r="B2619" s="23"/>
      <c r="C2619" s="23"/>
      <c r="D2619" s="23"/>
      <c r="E2619" s="35"/>
      <c r="F2619" s="23"/>
      <c r="G2619" s="23"/>
      <c r="H2619" s="23"/>
      <c r="I2619" s="23"/>
      <c r="J2619" s="23"/>
      <c r="K2619" s="23"/>
      <c r="L2619" s="23"/>
      <c r="M2619" s="149"/>
      <c r="N2619" s="24"/>
      <c r="O2619" s="24"/>
      <c r="P2619" s="24"/>
      <c r="Q2619" s="24"/>
      <c r="R2619" s="271"/>
      <c r="S2619" s="182" t="str">
        <f t="shared" ca="1" si="140"/>
        <v/>
      </c>
      <c r="T2619" s="272">
        <f t="shared" ca="1" si="141"/>
        <v>0</v>
      </c>
      <c r="U2619" s="184"/>
      <c r="V2619" s="277"/>
    </row>
    <row r="2620" spans="1:22" x14ac:dyDescent="0.3">
      <c r="A2620" s="55">
        <f t="shared" si="142"/>
        <v>2602</v>
      </c>
      <c r="B2620" s="23"/>
      <c r="C2620" s="23"/>
      <c r="D2620" s="23"/>
      <c r="E2620" s="35"/>
      <c r="F2620" s="23"/>
      <c r="G2620" s="23"/>
      <c r="H2620" s="23"/>
      <c r="I2620" s="23"/>
      <c r="J2620" s="23"/>
      <c r="K2620" s="23"/>
      <c r="L2620" s="23"/>
      <c r="M2620" s="149"/>
      <c r="N2620" s="24"/>
      <c r="O2620" s="24"/>
      <c r="P2620" s="24"/>
      <c r="Q2620" s="24"/>
      <c r="R2620" s="271"/>
      <c r="S2620" s="182" t="str">
        <f t="shared" ca="1" si="140"/>
        <v/>
      </c>
      <c r="T2620" s="272">
        <f t="shared" ca="1" si="141"/>
        <v>0</v>
      </c>
      <c r="U2620" s="184"/>
      <c r="V2620" s="277"/>
    </row>
    <row r="2621" spans="1:22" x14ac:dyDescent="0.3">
      <c r="A2621" s="55">
        <f t="shared" si="142"/>
        <v>2603</v>
      </c>
      <c r="B2621" s="23"/>
      <c r="C2621" s="23"/>
      <c r="D2621" s="23"/>
      <c r="E2621" s="35"/>
      <c r="F2621" s="23"/>
      <c r="G2621" s="23"/>
      <c r="H2621" s="23"/>
      <c r="I2621" s="23"/>
      <c r="J2621" s="23"/>
      <c r="K2621" s="23"/>
      <c r="L2621" s="23"/>
      <c r="M2621" s="149"/>
      <c r="N2621" s="24"/>
      <c r="O2621" s="24"/>
      <c r="P2621" s="24"/>
      <c r="Q2621" s="24"/>
      <c r="R2621" s="271"/>
      <c r="S2621" s="182" t="str">
        <f t="shared" ca="1" si="140"/>
        <v/>
      </c>
      <c r="T2621" s="272">
        <f t="shared" ca="1" si="141"/>
        <v>0</v>
      </c>
      <c r="U2621" s="184"/>
      <c r="V2621" s="277"/>
    </row>
    <row r="2622" spans="1:22" x14ac:dyDescent="0.3">
      <c r="A2622" s="55">
        <f t="shared" si="142"/>
        <v>2604</v>
      </c>
      <c r="B2622" s="23"/>
      <c r="C2622" s="23"/>
      <c r="D2622" s="23"/>
      <c r="E2622" s="35"/>
      <c r="F2622" s="23"/>
      <c r="G2622" s="23"/>
      <c r="H2622" s="23"/>
      <c r="I2622" s="23"/>
      <c r="J2622" s="23"/>
      <c r="K2622" s="23"/>
      <c r="L2622" s="23"/>
      <c r="M2622" s="149"/>
      <c r="N2622" s="24"/>
      <c r="O2622" s="24"/>
      <c r="P2622" s="24"/>
      <c r="Q2622" s="24"/>
      <c r="R2622" s="271"/>
      <c r="S2622" s="182" t="str">
        <f t="shared" ca="1" si="140"/>
        <v/>
      </c>
      <c r="T2622" s="272">
        <f t="shared" ca="1" si="141"/>
        <v>0</v>
      </c>
      <c r="U2622" s="184"/>
      <c r="V2622" s="277"/>
    </row>
    <row r="2623" spans="1:22" x14ac:dyDescent="0.3">
      <c r="A2623" s="55">
        <f t="shared" si="142"/>
        <v>2605</v>
      </c>
      <c r="B2623" s="23"/>
      <c r="C2623" s="23"/>
      <c r="D2623" s="23"/>
      <c r="E2623" s="35"/>
      <c r="F2623" s="23"/>
      <c r="G2623" s="23"/>
      <c r="H2623" s="23"/>
      <c r="I2623" s="23"/>
      <c r="J2623" s="23"/>
      <c r="K2623" s="23"/>
      <c r="L2623" s="23"/>
      <c r="M2623" s="149"/>
      <c r="N2623" s="24"/>
      <c r="O2623" s="24"/>
      <c r="P2623" s="24"/>
      <c r="Q2623" s="24"/>
      <c r="R2623" s="271"/>
      <c r="S2623" s="182" t="str">
        <f t="shared" ca="1" si="140"/>
        <v/>
      </c>
      <c r="T2623" s="272">
        <f t="shared" ca="1" si="141"/>
        <v>0</v>
      </c>
      <c r="U2623" s="184"/>
      <c r="V2623" s="277"/>
    </row>
    <row r="2624" spans="1:22" x14ac:dyDescent="0.3">
      <c r="A2624" s="55">
        <f t="shared" si="142"/>
        <v>2606</v>
      </c>
      <c r="B2624" s="23"/>
      <c r="C2624" s="23"/>
      <c r="D2624" s="23"/>
      <c r="E2624" s="35"/>
      <c r="F2624" s="23"/>
      <c r="G2624" s="23"/>
      <c r="H2624" s="23"/>
      <c r="I2624" s="23"/>
      <c r="J2624" s="23"/>
      <c r="K2624" s="23"/>
      <c r="L2624" s="23"/>
      <c r="M2624" s="149"/>
      <c r="N2624" s="24"/>
      <c r="O2624" s="24"/>
      <c r="P2624" s="24"/>
      <c r="Q2624" s="24"/>
      <c r="R2624" s="271"/>
      <c r="S2624" s="182" t="str">
        <f t="shared" ca="1" si="140"/>
        <v/>
      </c>
      <c r="T2624" s="272">
        <f t="shared" ca="1" si="141"/>
        <v>0</v>
      </c>
      <c r="U2624" s="184"/>
      <c r="V2624" s="277"/>
    </row>
    <row r="2625" spans="1:22" x14ac:dyDescent="0.3">
      <c r="A2625" s="55">
        <f t="shared" si="142"/>
        <v>2607</v>
      </c>
      <c r="B2625" s="23"/>
      <c r="C2625" s="23"/>
      <c r="D2625" s="23"/>
      <c r="E2625" s="35"/>
      <c r="F2625" s="23"/>
      <c r="G2625" s="23"/>
      <c r="H2625" s="23"/>
      <c r="I2625" s="23"/>
      <c r="J2625" s="23"/>
      <c r="K2625" s="23"/>
      <c r="L2625" s="23"/>
      <c r="M2625" s="149"/>
      <c r="N2625" s="24"/>
      <c r="O2625" s="24"/>
      <c r="P2625" s="24"/>
      <c r="Q2625" s="24"/>
      <c r="R2625" s="271"/>
      <c r="S2625" s="182" t="str">
        <f t="shared" ca="1" si="140"/>
        <v/>
      </c>
      <c r="T2625" s="272">
        <f t="shared" ca="1" si="141"/>
        <v>0</v>
      </c>
      <c r="U2625" s="184"/>
      <c r="V2625" s="277"/>
    </row>
    <row r="2626" spans="1:22" x14ac:dyDescent="0.3">
      <c r="A2626" s="55">
        <f t="shared" si="142"/>
        <v>2608</v>
      </c>
      <c r="B2626" s="23"/>
      <c r="C2626" s="23"/>
      <c r="D2626" s="23"/>
      <c r="E2626" s="35"/>
      <c r="F2626" s="23"/>
      <c r="G2626" s="23"/>
      <c r="H2626" s="23"/>
      <c r="I2626" s="23"/>
      <c r="J2626" s="23"/>
      <c r="K2626" s="23"/>
      <c r="L2626" s="23"/>
      <c r="M2626" s="149"/>
      <c r="N2626" s="24"/>
      <c r="O2626" s="24"/>
      <c r="P2626" s="24"/>
      <c r="Q2626" s="24"/>
      <c r="R2626" s="271"/>
      <c r="S2626" s="182" t="str">
        <f t="shared" ca="1" si="140"/>
        <v/>
      </c>
      <c r="T2626" s="272">
        <f t="shared" ca="1" si="141"/>
        <v>0</v>
      </c>
      <c r="U2626" s="184"/>
      <c r="V2626" s="277"/>
    </row>
    <row r="2627" spans="1:22" x14ac:dyDescent="0.3">
      <c r="A2627" s="55">
        <f t="shared" si="142"/>
        <v>2609</v>
      </c>
      <c r="B2627" s="23"/>
      <c r="C2627" s="23"/>
      <c r="D2627" s="23"/>
      <c r="E2627" s="35"/>
      <c r="F2627" s="23"/>
      <c r="G2627" s="23"/>
      <c r="H2627" s="23"/>
      <c r="I2627" s="23"/>
      <c r="J2627" s="23"/>
      <c r="K2627" s="23"/>
      <c r="L2627" s="23"/>
      <c r="M2627" s="149"/>
      <c r="N2627" s="24"/>
      <c r="O2627" s="24"/>
      <c r="P2627" s="24"/>
      <c r="Q2627" s="24"/>
      <c r="R2627" s="271"/>
      <c r="S2627" s="182" t="str">
        <f t="shared" ca="1" si="140"/>
        <v/>
      </c>
      <c r="T2627" s="272">
        <f t="shared" ca="1" si="141"/>
        <v>0</v>
      </c>
      <c r="U2627" s="184"/>
      <c r="V2627" s="277"/>
    </row>
    <row r="2628" spans="1:22" x14ac:dyDescent="0.3">
      <c r="A2628" s="55">
        <f t="shared" si="142"/>
        <v>2610</v>
      </c>
      <c r="B2628" s="23"/>
      <c r="C2628" s="23"/>
      <c r="D2628" s="23"/>
      <c r="E2628" s="35"/>
      <c r="F2628" s="23"/>
      <c r="G2628" s="23"/>
      <c r="H2628" s="23"/>
      <c r="I2628" s="23"/>
      <c r="J2628" s="23"/>
      <c r="K2628" s="23"/>
      <c r="L2628" s="23"/>
      <c r="M2628" s="149"/>
      <c r="N2628" s="24"/>
      <c r="O2628" s="24"/>
      <c r="P2628" s="24"/>
      <c r="Q2628" s="24"/>
      <c r="R2628" s="271"/>
      <c r="S2628" s="182" t="str">
        <f t="shared" ca="1" si="140"/>
        <v/>
      </c>
      <c r="T2628" s="272">
        <f t="shared" ca="1" si="141"/>
        <v>0</v>
      </c>
      <c r="U2628" s="184"/>
      <c r="V2628" s="277"/>
    </row>
    <row r="2629" spans="1:22" x14ac:dyDescent="0.3">
      <c r="A2629" s="55">
        <f t="shared" si="142"/>
        <v>2611</v>
      </c>
      <c r="B2629" s="23"/>
      <c r="C2629" s="23"/>
      <c r="D2629" s="23"/>
      <c r="E2629" s="35"/>
      <c r="F2629" s="23"/>
      <c r="G2629" s="23"/>
      <c r="H2629" s="23"/>
      <c r="I2629" s="23"/>
      <c r="J2629" s="23"/>
      <c r="K2629" s="23"/>
      <c r="L2629" s="23"/>
      <c r="M2629" s="149"/>
      <c r="N2629" s="24"/>
      <c r="O2629" s="24"/>
      <c r="P2629" s="24"/>
      <c r="Q2629" s="24"/>
      <c r="R2629" s="271"/>
      <c r="S2629" s="182" t="str">
        <f t="shared" ca="1" si="140"/>
        <v/>
      </c>
      <c r="T2629" s="272">
        <f t="shared" ca="1" si="141"/>
        <v>0</v>
      </c>
      <c r="U2629" s="184"/>
      <c r="V2629" s="277"/>
    </row>
    <row r="2630" spans="1:22" x14ac:dyDescent="0.3">
      <c r="A2630" s="55">
        <f t="shared" si="142"/>
        <v>2612</v>
      </c>
      <c r="B2630" s="23"/>
      <c r="C2630" s="23"/>
      <c r="D2630" s="23"/>
      <c r="E2630" s="35"/>
      <c r="F2630" s="23"/>
      <c r="G2630" s="23"/>
      <c r="H2630" s="23"/>
      <c r="I2630" s="23"/>
      <c r="J2630" s="23"/>
      <c r="K2630" s="23"/>
      <c r="L2630" s="23"/>
      <c r="M2630" s="149"/>
      <c r="N2630" s="24"/>
      <c r="O2630" s="24"/>
      <c r="P2630" s="24"/>
      <c r="Q2630" s="24"/>
      <c r="R2630" s="271"/>
      <c r="S2630" s="182" t="str">
        <f t="shared" ca="1" si="140"/>
        <v/>
      </c>
      <c r="T2630" s="272">
        <f t="shared" ca="1" si="141"/>
        <v>0</v>
      </c>
      <c r="U2630" s="184"/>
      <c r="V2630" s="277"/>
    </row>
    <row r="2631" spans="1:22" x14ac:dyDescent="0.3">
      <c r="A2631" s="55">
        <f t="shared" si="142"/>
        <v>2613</v>
      </c>
      <c r="B2631" s="23"/>
      <c r="C2631" s="23"/>
      <c r="D2631" s="23"/>
      <c r="E2631" s="35"/>
      <c r="F2631" s="23"/>
      <c r="G2631" s="23"/>
      <c r="H2631" s="23"/>
      <c r="I2631" s="23"/>
      <c r="J2631" s="23"/>
      <c r="K2631" s="23"/>
      <c r="L2631" s="23"/>
      <c r="M2631" s="149"/>
      <c r="N2631" s="24"/>
      <c r="O2631" s="24"/>
      <c r="P2631" s="24"/>
      <c r="Q2631" s="24"/>
      <c r="R2631" s="271"/>
      <c r="S2631" s="182" t="str">
        <f t="shared" ca="1" si="140"/>
        <v/>
      </c>
      <c r="T2631" s="272">
        <f t="shared" ca="1" si="141"/>
        <v>0</v>
      </c>
      <c r="U2631" s="184"/>
      <c r="V2631" s="277"/>
    </row>
    <row r="2632" spans="1:22" x14ac:dyDescent="0.3">
      <c r="A2632" s="55">
        <f t="shared" si="142"/>
        <v>2614</v>
      </c>
      <c r="B2632" s="23"/>
      <c r="C2632" s="23"/>
      <c r="D2632" s="23"/>
      <c r="E2632" s="35"/>
      <c r="F2632" s="23"/>
      <c r="G2632" s="23"/>
      <c r="H2632" s="23"/>
      <c r="I2632" s="23"/>
      <c r="J2632" s="23"/>
      <c r="K2632" s="23"/>
      <c r="L2632" s="23"/>
      <c r="M2632" s="149"/>
      <c r="N2632" s="24"/>
      <c r="O2632" s="24"/>
      <c r="P2632" s="24"/>
      <c r="Q2632" s="24"/>
      <c r="R2632" s="271"/>
      <c r="S2632" s="182" t="str">
        <f t="shared" ca="1" si="140"/>
        <v/>
      </c>
      <c r="T2632" s="272">
        <f t="shared" ca="1" si="141"/>
        <v>0</v>
      </c>
      <c r="U2632" s="184"/>
      <c r="V2632" s="277"/>
    </row>
    <row r="2633" spans="1:22" x14ac:dyDescent="0.3">
      <c r="A2633" s="55">
        <f t="shared" si="142"/>
        <v>2615</v>
      </c>
      <c r="B2633" s="23"/>
      <c r="C2633" s="23"/>
      <c r="D2633" s="23"/>
      <c r="E2633" s="35"/>
      <c r="F2633" s="23"/>
      <c r="G2633" s="23"/>
      <c r="H2633" s="23"/>
      <c r="I2633" s="23"/>
      <c r="J2633" s="23"/>
      <c r="K2633" s="23"/>
      <c r="L2633" s="23"/>
      <c r="M2633" s="149"/>
      <c r="N2633" s="24"/>
      <c r="O2633" s="24"/>
      <c r="P2633" s="24"/>
      <c r="Q2633" s="24"/>
      <c r="R2633" s="271"/>
      <c r="S2633" s="182" t="str">
        <f t="shared" ca="1" si="140"/>
        <v/>
      </c>
      <c r="T2633" s="272">
        <f t="shared" ca="1" si="141"/>
        <v>0</v>
      </c>
      <c r="U2633" s="184"/>
      <c r="V2633" s="277"/>
    </row>
    <row r="2634" spans="1:22" x14ac:dyDescent="0.3">
      <c r="A2634" s="55">
        <f t="shared" si="142"/>
        <v>2616</v>
      </c>
      <c r="B2634" s="23"/>
      <c r="C2634" s="23"/>
      <c r="D2634" s="23"/>
      <c r="E2634" s="35"/>
      <c r="F2634" s="23"/>
      <c r="G2634" s="23"/>
      <c r="H2634" s="23"/>
      <c r="I2634" s="23"/>
      <c r="J2634" s="23"/>
      <c r="K2634" s="23"/>
      <c r="L2634" s="23"/>
      <c r="M2634" s="149"/>
      <c r="N2634" s="24"/>
      <c r="O2634" s="24"/>
      <c r="P2634" s="24"/>
      <c r="Q2634" s="24"/>
      <c r="R2634" s="271"/>
      <c r="S2634" s="182" t="str">
        <f t="shared" ca="1" si="140"/>
        <v/>
      </c>
      <c r="T2634" s="272">
        <f t="shared" ca="1" si="141"/>
        <v>0</v>
      </c>
      <c r="U2634" s="184"/>
      <c r="V2634" s="277"/>
    </row>
    <row r="2635" spans="1:22" x14ac:dyDescent="0.3">
      <c r="A2635" s="55">
        <f t="shared" si="142"/>
        <v>2617</v>
      </c>
      <c r="B2635" s="23"/>
      <c r="C2635" s="23"/>
      <c r="D2635" s="23"/>
      <c r="E2635" s="35"/>
      <c r="F2635" s="23"/>
      <c r="G2635" s="23"/>
      <c r="H2635" s="23"/>
      <c r="I2635" s="23"/>
      <c r="J2635" s="23"/>
      <c r="K2635" s="23"/>
      <c r="L2635" s="23"/>
      <c r="M2635" s="149"/>
      <c r="N2635" s="24"/>
      <c r="O2635" s="24"/>
      <c r="P2635" s="24"/>
      <c r="Q2635" s="24"/>
      <c r="R2635" s="271"/>
      <c r="S2635" s="182" t="str">
        <f t="shared" ca="1" si="140"/>
        <v/>
      </c>
      <c r="T2635" s="272">
        <f t="shared" ca="1" si="141"/>
        <v>0</v>
      </c>
      <c r="U2635" s="184"/>
      <c r="V2635" s="277"/>
    </row>
    <row r="2636" spans="1:22" x14ac:dyDescent="0.3">
      <c r="A2636" s="55">
        <f t="shared" si="142"/>
        <v>2618</v>
      </c>
      <c r="B2636" s="23"/>
      <c r="C2636" s="23"/>
      <c r="D2636" s="23"/>
      <c r="E2636" s="35"/>
      <c r="F2636" s="23"/>
      <c r="G2636" s="23"/>
      <c r="H2636" s="23"/>
      <c r="I2636" s="23"/>
      <c r="J2636" s="23"/>
      <c r="K2636" s="23"/>
      <c r="L2636" s="23"/>
      <c r="M2636" s="149"/>
      <c r="N2636" s="24"/>
      <c r="O2636" s="24"/>
      <c r="P2636" s="24"/>
      <c r="Q2636" s="24"/>
      <c r="R2636" s="271"/>
      <c r="S2636" s="182" t="str">
        <f t="shared" ca="1" si="140"/>
        <v/>
      </c>
      <c r="T2636" s="272">
        <f t="shared" ca="1" si="141"/>
        <v>0</v>
      </c>
      <c r="U2636" s="184"/>
      <c r="V2636" s="277"/>
    </row>
    <row r="2637" spans="1:22" x14ac:dyDescent="0.3">
      <c r="A2637" s="55">
        <f t="shared" si="142"/>
        <v>2619</v>
      </c>
      <c r="B2637" s="23"/>
      <c r="C2637" s="23"/>
      <c r="D2637" s="23"/>
      <c r="E2637" s="35"/>
      <c r="F2637" s="23"/>
      <c r="G2637" s="23"/>
      <c r="H2637" s="23"/>
      <c r="I2637" s="23"/>
      <c r="J2637" s="23"/>
      <c r="K2637" s="23"/>
      <c r="L2637" s="23"/>
      <c r="M2637" s="149"/>
      <c r="N2637" s="24"/>
      <c r="O2637" s="24"/>
      <c r="P2637" s="24"/>
      <c r="Q2637" s="24"/>
      <c r="R2637" s="271"/>
      <c r="S2637" s="182" t="str">
        <f t="shared" ca="1" si="140"/>
        <v/>
      </c>
      <c r="T2637" s="272">
        <f t="shared" ca="1" si="141"/>
        <v>0</v>
      </c>
      <c r="U2637" s="184"/>
      <c r="V2637" s="277"/>
    </row>
    <row r="2638" spans="1:22" x14ac:dyDescent="0.3">
      <c r="A2638" s="55">
        <f t="shared" si="142"/>
        <v>2620</v>
      </c>
      <c r="B2638" s="23"/>
      <c r="C2638" s="23"/>
      <c r="D2638" s="23"/>
      <c r="E2638" s="35"/>
      <c r="F2638" s="23"/>
      <c r="G2638" s="23"/>
      <c r="H2638" s="23"/>
      <c r="I2638" s="23"/>
      <c r="J2638" s="23"/>
      <c r="K2638" s="23"/>
      <c r="L2638" s="23"/>
      <c r="M2638" s="149"/>
      <c r="N2638" s="24"/>
      <c r="O2638" s="24"/>
      <c r="P2638" s="24"/>
      <c r="Q2638" s="24"/>
      <c r="R2638" s="271"/>
      <c r="S2638" s="182" t="str">
        <f t="shared" ca="1" si="140"/>
        <v/>
      </c>
      <c r="T2638" s="272">
        <f t="shared" ca="1" si="141"/>
        <v>0</v>
      </c>
      <c r="U2638" s="184"/>
      <c r="V2638" s="277"/>
    </row>
    <row r="2639" spans="1:22" x14ac:dyDescent="0.3">
      <c r="A2639" s="55">
        <f t="shared" si="142"/>
        <v>2621</v>
      </c>
      <c r="B2639" s="23"/>
      <c r="C2639" s="23"/>
      <c r="D2639" s="23"/>
      <c r="E2639" s="35"/>
      <c r="F2639" s="23"/>
      <c r="G2639" s="23"/>
      <c r="H2639" s="23"/>
      <c r="I2639" s="23"/>
      <c r="J2639" s="23"/>
      <c r="K2639" s="23"/>
      <c r="L2639" s="23"/>
      <c r="M2639" s="149"/>
      <c r="N2639" s="24"/>
      <c r="O2639" s="24"/>
      <c r="P2639" s="24"/>
      <c r="Q2639" s="24"/>
      <c r="R2639" s="271"/>
      <c r="S2639" s="182" t="str">
        <f t="shared" ca="1" si="140"/>
        <v/>
      </c>
      <c r="T2639" s="272">
        <f t="shared" ca="1" si="141"/>
        <v>0</v>
      </c>
      <c r="U2639" s="184"/>
      <c r="V2639" s="277"/>
    </row>
    <row r="2640" spans="1:22" x14ac:dyDescent="0.3">
      <c r="A2640" s="55">
        <f t="shared" si="142"/>
        <v>2622</v>
      </c>
      <c r="B2640" s="23"/>
      <c r="C2640" s="23"/>
      <c r="D2640" s="23"/>
      <c r="E2640" s="35"/>
      <c r="F2640" s="23"/>
      <c r="G2640" s="23"/>
      <c r="H2640" s="23"/>
      <c r="I2640" s="23"/>
      <c r="J2640" s="23"/>
      <c r="K2640" s="23"/>
      <c r="L2640" s="23"/>
      <c r="M2640" s="149"/>
      <c r="N2640" s="24"/>
      <c r="O2640" s="24"/>
      <c r="P2640" s="24"/>
      <c r="Q2640" s="24"/>
      <c r="R2640" s="271"/>
      <c r="S2640" s="182" t="str">
        <f t="shared" ca="1" si="140"/>
        <v/>
      </c>
      <c r="T2640" s="272">
        <f t="shared" ca="1" si="141"/>
        <v>0</v>
      </c>
      <c r="U2640" s="184"/>
      <c r="V2640" s="277"/>
    </row>
    <row r="2641" spans="1:22" x14ac:dyDescent="0.3">
      <c r="A2641" s="55">
        <f t="shared" si="142"/>
        <v>2623</v>
      </c>
      <c r="B2641" s="23"/>
      <c r="C2641" s="23"/>
      <c r="D2641" s="23"/>
      <c r="E2641" s="35"/>
      <c r="F2641" s="23"/>
      <c r="G2641" s="23"/>
      <c r="H2641" s="23"/>
      <c r="I2641" s="23"/>
      <c r="J2641" s="23"/>
      <c r="K2641" s="23"/>
      <c r="L2641" s="23"/>
      <c r="M2641" s="149"/>
      <c r="N2641" s="24"/>
      <c r="O2641" s="24"/>
      <c r="P2641" s="24"/>
      <c r="Q2641" s="24"/>
      <c r="R2641" s="271"/>
      <c r="S2641" s="182" t="str">
        <f t="shared" ca="1" si="140"/>
        <v/>
      </c>
      <c r="T2641" s="272">
        <f t="shared" ca="1" si="141"/>
        <v>0</v>
      </c>
      <c r="U2641" s="184"/>
      <c r="V2641" s="277"/>
    </row>
    <row r="2642" spans="1:22" x14ac:dyDescent="0.3">
      <c r="A2642" s="55">
        <f t="shared" si="142"/>
        <v>2624</v>
      </c>
      <c r="B2642" s="23"/>
      <c r="C2642" s="23"/>
      <c r="D2642" s="23"/>
      <c r="E2642" s="35"/>
      <c r="F2642" s="23"/>
      <c r="G2642" s="23"/>
      <c r="H2642" s="23"/>
      <c r="I2642" s="23"/>
      <c r="J2642" s="23"/>
      <c r="K2642" s="23"/>
      <c r="L2642" s="23"/>
      <c r="M2642" s="149"/>
      <c r="N2642" s="24"/>
      <c r="O2642" s="24"/>
      <c r="P2642" s="24"/>
      <c r="Q2642" s="24"/>
      <c r="R2642" s="271"/>
      <c r="S2642" s="182" t="str">
        <f t="shared" ca="1" si="140"/>
        <v/>
      </c>
      <c r="T2642" s="272">
        <f t="shared" ca="1" si="141"/>
        <v>0</v>
      </c>
      <c r="U2642" s="184"/>
      <c r="V2642" s="277"/>
    </row>
    <row r="2643" spans="1:22" x14ac:dyDescent="0.3">
      <c r="A2643" s="55">
        <f t="shared" si="142"/>
        <v>2625</v>
      </c>
      <c r="B2643" s="23"/>
      <c r="C2643" s="23"/>
      <c r="D2643" s="23"/>
      <c r="E2643" s="35"/>
      <c r="F2643" s="23"/>
      <c r="G2643" s="23"/>
      <c r="H2643" s="23"/>
      <c r="I2643" s="23"/>
      <c r="J2643" s="23"/>
      <c r="K2643" s="23"/>
      <c r="L2643" s="23"/>
      <c r="M2643" s="149"/>
      <c r="N2643" s="24"/>
      <c r="O2643" s="24"/>
      <c r="P2643" s="24"/>
      <c r="Q2643" s="24"/>
      <c r="R2643" s="271"/>
      <c r="S2643" s="182" t="str">
        <f t="shared" ref="S2643:S2706" ca="1" si="143">IF(AND(T2643&gt;14,T2643&lt;35,OR($G2643="African",$G2643="Coloured",$G2643="Indian")),"Yes","")</f>
        <v/>
      </c>
      <c r="T2643" s="272">
        <f t="shared" ca="1" si="141"/>
        <v>0</v>
      </c>
      <c r="U2643" s="184"/>
      <c r="V2643" s="277"/>
    </row>
    <row r="2644" spans="1:22" x14ac:dyDescent="0.3">
      <c r="A2644" s="55">
        <f t="shared" si="142"/>
        <v>2626</v>
      </c>
      <c r="B2644" s="23"/>
      <c r="C2644" s="23"/>
      <c r="D2644" s="23"/>
      <c r="E2644" s="35"/>
      <c r="F2644" s="23"/>
      <c r="G2644" s="23"/>
      <c r="H2644" s="23"/>
      <c r="I2644" s="23"/>
      <c r="J2644" s="23"/>
      <c r="K2644" s="23"/>
      <c r="L2644" s="23"/>
      <c r="M2644" s="149"/>
      <c r="N2644" s="24"/>
      <c r="O2644" s="24"/>
      <c r="P2644" s="24"/>
      <c r="Q2644" s="24"/>
      <c r="R2644" s="271"/>
      <c r="S2644" s="182" t="str">
        <f t="shared" ca="1" si="143"/>
        <v/>
      </c>
      <c r="T2644" s="272">
        <f t="shared" ref="T2644:T2707" ca="1" si="144">IFERROR(((NOW()-DATE(U2644&amp;LEFT($E2644,2),MID($E2644,3,2),MID($E2644,5,2)))/365),0)</f>
        <v>0</v>
      </c>
      <c r="U2644" s="184"/>
      <c r="V2644" s="277"/>
    </row>
    <row r="2645" spans="1:22" x14ac:dyDescent="0.3">
      <c r="A2645" s="55">
        <f t="shared" ref="A2645:A2708" si="145">A2644+1</f>
        <v>2627</v>
      </c>
      <c r="B2645" s="23"/>
      <c r="C2645" s="23"/>
      <c r="D2645" s="23"/>
      <c r="E2645" s="35"/>
      <c r="F2645" s="23"/>
      <c r="G2645" s="23"/>
      <c r="H2645" s="23"/>
      <c r="I2645" s="23"/>
      <c r="J2645" s="23"/>
      <c r="K2645" s="23"/>
      <c r="L2645" s="23"/>
      <c r="M2645" s="149"/>
      <c r="N2645" s="24"/>
      <c r="O2645" s="24"/>
      <c r="P2645" s="24"/>
      <c r="Q2645" s="24"/>
      <c r="R2645" s="271"/>
      <c r="S2645" s="182" t="str">
        <f t="shared" ca="1" si="143"/>
        <v/>
      </c>
      <c r="T2645" s="272">
        <f t="shared" ca="1" si="144"/>
        <v>0</v>
      </c>
      <c r="U2645" s="184"/>
      <c r="V2645" s="277"/>
    </row>
    <row r="2646" spans="1:22" x14ac:dyDescent="0.3">
      <c r="A2646" s="55">
        <f t="shared" si="145"/>
        <v>2628</v>
      </c>
      <c r="B2646" s="23"/>
      <c r="C2646" s="23"/>
      <c r="D2646" s="23"/>
      <c r="E2646" s="35"/>
      <c r="F2646" s="23"/>
      <c r="G2646" s="23"/>
      <c r="H2646" s="23"/>
      <c r="I2646" s="23"/>
      <c r="J2646" s="23"/>
      <c r="K2646" s="23"/>
      <c r="L2646" s="23"/>
      <c r="M2646" s="149"/>
      <c r="N2646" s="24"/>
      <c r="O2646" s="24"/>
      <c r="P2646" s="24"/>
      <c r="Q2646" s="24"/>
      <c r="R2646" s="271"/>
      <c r="S2646" s="182" t="str">
        <f t="shared" ca="1" si="143"/>
        <v/>
      </c>
      <c r="T2646" s="272">
        <f t="shared" ca="1" si="144"/>
        <v>0</v>
      </c>
      <c r="U2646" s="184"/>
      <c r="V2646" s="277"/>
    </row>
    <row r="2647" spans="1:22" x14ac:dyDescent="0.3">
      <c r="A2647" s="55">
        <f t="shared" si="145"/>
        <v>2629</v>
      </c>
      <c r="B2647" s="23"/>
      <c r="C2647" s="23"/>
      <c r="D2647" s="23"/>
      <c r="E2647" s="35"/>
      <c r="F2647" s="23"/>
      <c r="G2647" s="23"/>
      <c r="H2647" s="23"/>
      <c r="I2647" s="23"/>
      <c r="J2647" s="23"/>
      <c r="K2647" s="23"/>
      <c r="L2647" s="23"/>
      <c r="M2647" s="149"/>
      <c r="N2647" s="24"/>
      <c r="O2647" s="24"/>
      <c r="P2647" s="24"/>
      <c r="Q2647" s="24"/>
      <c r="R2647" s="271"/>
      <c r="S2647" s="182" t="str">
        <f t="shared" ca="1" si="143"/>
        <v/>
      </c>
      <c r="T2647" s="272">
        <f t="shared" ca="1" si="144"/>
        <v>0</v>
      </c>
      <c r="U2647" s="184"/>
      <c r="V2647" s="277"/>
    </row>
    <row r="2648" spans="1:22" x14ac:dyDescent="0.3">
      <c r="A2648" s="55">
        <f t="shared" si="145"/>
        <v>2630</v>
      </c>
      <c r="B2648" s="23"/>
      <c r="C2648" s="23"/>
      <c r="D2648" s="23"/>
      <c r="E2648" s="35"/>
      <c r="F2648" s="23"/>
      <c r="G2648" s="23"/>
      <c r="H2648" s="23"/>
      <c r="I2648" s="23"/>
      <c r="J2648" s="23"/>
      <c r="K2648" s="23"/>
      <c r="L2648" s="23"/>
      <c r="M2648" s="149"/>
      <c r="N2648" s="24"/>
      <c r="O2648" s="24"/>
      <c r="P2648" s="24"/>
      <c r="Q2648" s="24"/>
      <c r="R2648" s="271"/>
      <c r="S2648" s="182" t="str">
        <f t="shared" ca="1" si="143"/>
        <v/>
      </c>
      <c r="T2648" s="272">
        <f t="shared" ca="1" si="144"/>
        <v>0</v>
      </c>
      <c r="U2648" s="184"/>
      <c r="V2648" s="277"/>
    </row>
    <row r="2649" spans="1:22" x14ac:dyDescent="0.3">
      <c r="A2649" s="55">
        <f t="shared" si="145"/>
        <v>2631</v>
      </c>
      <c r="B2649" s="23"/>
      <c r="C2649" s="23"/>
      <c r="D2649" s="23"/>
      <c r="E2649" s="35"/>
      <c r="F2649" s="23"/>
      <c r="G2649" s="23"/>
      <c r="H2649" s="23"/>
      <c r="I2649" s="23"/>
      <c r="J2649" s="23"/>
      <c r="K2649" s="23"/>
      <c r="L2649" s="23"/>
      <c r="M2649" s="149"/>
      <c r="N2649" s="24"/>
      <c r="O2649" s="24"/>
      <c r="P2649" s="24"/>
      <c r="Q2649" s="24"/>
      <c r="R2649" s="271"/>
      <c r="S2649" s="182" t="str">
        <f t="shared" ca="1" si="143"/>
        <v/>
      </c>
      <c r="T2649" s="272">
        <f t="shared" ca="1" si="144"/>
        <v>0</v>
      </c>
      <c r="U2649" s="184"/>
      <c r="V2649" s="277"/>
    </row>
    <row r="2650" spans="1:22" x14ac:dyDescent="0.3">
      <c r="A2650" s="55">
        <f t="shared" si="145"/>
        <v>2632</v>
      </c>
      <c r="B2650" s="23"/>
      <c r="C2650" s="23"/>
      <c r="D2650" s="23"/>
      <c r="E2650" s="35"/>
      <c r="F2650" s="23"/>
      <c r="G2650" s="23"/>
      <c r="H2650" s="23"/>
      <c r="I2650" s="23"/>
      <c r="J2650" s="23"/>
      <c r="K2650" s="23"/>
      <c r="L2650" s="23"/>
      <c r="M2650" s="149"/>
      <c r="N2650" s="24"/>
      <c r="O2650" s="24"/>
      <c r="P2650" s="24"/>
      <c r="Q2650" s="24"/>
      <c r="R2650" s="271"/>
      <c r="S2650" s="182" t="str">
        <f t="shared" ca="1" si="143"/>
        <v/>
      </c>
      <c r="T2650" s="272">
        <f t="shared" ca="1" si="144"/>
        <v>0</v>
      </c>
      <c r="U2650" s="184"/>
      <c r="V2650" s="277"/>
    </row>
    <row r="2651" spans="1:22" x14ac:dyDescent="0.3">
      <c r="A2651" s="55">
        <f t="shared" si="145"/>
        <v>2633</v>
      </c>
      <c r="B2651" s="23"/>
      <c r="C2651" s="23"/>
      <c r="D2651" s="23"/>
      <c r="E2651" s="35"/>
      <c r="F2651" s="23"/>
      <c r="G2651" s="23"/>
      <c r="H2651" s="23"/>
      <c r="I2651" s="23"/>
      <c r="J2651" s="23"/>
      <c r="K2651" s="23"/>
      <c r="L2651" s="23"/>
      <c r="M2651" s="149"/>
      <c r="N2651" s="24"/>
      <c r="O2651" s="24"/>
      <c r="P2651" s="24"/>
      <c r="Q2651" s="24"/>
      <c r="R2651" s="271"/>
      <c r="S2651" s="182" t="str">
        <f t="shared" ca="1" si="143"/>
        <v/>
      </c>
      <c r="T2651" s="272">
        <f t="shared" ca="1" si="144"/>
        <v>0</v>
      </c>
      <c r="U2651" s="184"/>
      <c r="V2651" s="277"/>
    </row>
    <row r="2652" spans="1:22" x14ac:dyDescent="0.3">
      <c r="A2652" s="55">
        <f t="shared" si="145"/>
        <v>2634</v>
      </c>
      <c r="B2652" s="23"/>
      <c r="C2652" s="23"/>
      <c r="D2652" s="23"/>
      <c r="E2652" s="35"/>
      <c r="F2652" s="23"/>
      <c r="G2652" s="23"/>
      <c r="H2652" s="23"/>
      <c r="I2652" s="23"/>
      <c r="J2652" s="23"/>
      <c r="K2652" s="23"/>
      <c r="L2652" s="23"/>
      <c r="M2652" s="149"/>
      <c r="N2652" s="24"/>
      <c r="O2652" s="24"/>
      <c r="P2652" s="24"/>
      <c r="Q2652" s="24"/>
      <c r="R2652" s="271"/>
      <c r="S2652" s="182" t="str">
        <f t="shared" ca="1" si="143"/>
        <v/>
      </c>
      <c r="T2652" s="272">
        <f t="shared" ca="1" si="144"/>
        <v>0</v>
      </c>
      <c r="U2652" s="184"/>
      <c r="V2652" s="277"/>
    </row>
    <row r="2653" spans="1:22" x14ac:dyDescent="0.3">
      <c r="A2653" s="55">
        <f t="shared" si="145"/>
        <v>2635</v>
      </c>
      <c r="B2653" s="23"/>
      <c r="C2653" s="23"/>
      <c r="D2653" s="23"/>
      <c r="E2653" s="35"/>
      <c r="F2653" s="23"/>
      <c r="G2653" s="23"/>
      <c r="H2653" s="23"/>
      <c r="I2653" s="23"/>
      <c r="J2653" s="23"/>
      <c r="K2653" s="23"/>
      <c r="L2653" s="23"/>
      <c r="M2653" s="149"/>
      <c r="N2653" s="24"/>
      <c r="O2653" s="24"/>
      <c r="P2653" s="24"/>
      <c r="Q2653" s="24"/>
      <c r="R2653" s="271"/>
      <c r="S2653" s="182" t="str">
        <f t="shared" ca="1" si="143"/>
        <v/>
      </c>
      <c r="T2653" s="272">
        <f t="shared" ca="1" si="144"/>
        <v>0</v>
      </c>
      <c r="U2653" s="184"/>
      <c r="V2653" s="277"/>
    </row>
    <row r="2654" spans="1:22" x14ac:dyDescent="0.3">
      <c r="A2654" s="55">
        <f t="shared" si="145"/>
        <v>2636</v>
      </c>
      <c r="B2654" s="23"/>
      <c r="C2654" s="23"/>
      <c r="D2654" s="23"/>
      <c r="E2654" s="35"/>
      <c r="F2654" s="23"/>
      <c r="G2654" s="23"/>
      <c r="H2654" s="23"/>
      <c r="I2654" s="23"/>
      <c r="J2654" s="23"/>
      <c r="K2654" s="23"/>
      <c r="L2654" s="23"/>
      <c r="M2654" s="149"/>
      <c r="N2654" s="24"/>
      <c r="O2654" s="24"/>
      <c r="P2654" s="24"/>
      <c r="Q2654" s="24"/>
      <c r="R2654" s="271"/>
      <c r="S2654" s="182" t="str">
        <f t="shared" ca="1" si="143"/>
        <v/>
      </c>
      <c r="T2654" s="272">
        <f t="shared" ca="1" si="144"/>
        <v>0</v>
      </c>
      <c r="U2654" s="184"/>
      <c r="V2654" s="277"/>
    </row>
    <row r="2655" spans="1:22" x14ac:dyDescent="0.3">
      <c r="A2655" s="55">
        <f t="shared" si="145"/>
        <v>2637</v>
      </c>
      <c r="B2655" s="23"/>
      <c r="C2655" s="23"/>
      <c r="D2655" s="23"/>
      <c r="E2655" s="35"/>
      <c r="F2655" s="23"/>
      <c r="G2655" s="23"/>
      <c r="H2655" s="23"/>
      <c r="I2655" s="23"/>
      <c r="J2655" s="23"/>
      <c r="K2655" s="23"/>
      <c r="L2655" s="23"/>
      <c r="M2655" s="149"/>
      <c r="N2655" s="24"/>
      <c r="O2655" s="24"/>
      <c r="P2655" s="24"/>
      <c r="Q2655" s="24"/>
      <c r="R2655" s="271"/>
      <c r="S2655" s="182" t="str">
        <f t="shared" ca="1" si="143"/>
        <v/>
      </c>
      <c r="T2655" s="272">
        <f t="shared" ca="1" si="144"/>
        <v>0</v>
      </c>
      <c r="U2655" s="184"/>
      <c r="V2655" s="277"/>
    </row>
    <row r="2656" spans="1:22" x14ac:dyDescent="0.3">
      <c r="A2656" s="55">
        <f t="shared" si="145"/>
        <v>2638</v>
      </c>
      <c r="B2656" s="23"/>
      <c r="C2656" s="23"/>
      <c r="D2656" s="23"/>
      <c r="E2656" s="35"/>
      <c r="F2656" s="23"/>
      <c r="G2656" s="23"/>
      <c r="H2656" s="23"/>
      <c r="I2656" s="23"/>
      <c r="J2656" s="23"/>
      <c r="K2656" s="23"/>
      <c r="L2656" s="23"/>
      <c r="M2656" s="149"/>
      <c r="N2656" s="24"/>
      <c r="O2656" s="24"/>
      <c r="P2656" s="24"/>
      <c r="Q2656" s="24"/>
      <c r="R2656" s="271"/>
      <c r="S2656" s="182" t="str">
        <f t="shared" ca="1" si="143"/>
        <v/>
      </c>
      <c r="T2656" s="272">
        <f t="shared" ca="1" si="144"/>
        <v>0</v>
      </c>
      <c r="U2656" s="184"/>
      <c r="V2656" s="277"/>
    </row>
    <row r="2657" spans="1:22" x14ac:dyDescent="0.3">
      <c r="A2657" s="55">
        <f t="shared" si="145"/>
        <v>2639</v>
      </c>
      <c r="B2657" s="23"/>
      <c r="C2657" s="23"/>
      <c r="D2657" s="23"/>
      <c r="E2657" s="35"/>
      <c r="F2657" s="23"/>
      <c r="G2657" s="23"/>
      <c r="H2657" s="23"/>
      <c r="I2657" s="23"/>
      <c r="J2657" s="23"/>
      <c r="K2657" s="23"/>
      <c r="L2657" s="23"/>
      <c r="M2657" s="149"/>
      <c r="N2657" s="24"/>
      <c r="O2657" s="24"/>
      <c r="P2657" s="24"/>
      <c r="Q2657" s="24"/>
      <c r="R2657" s="271"/>
      <c r="S2657" s="182" t="str">
        <f t="shared" ca="1" si="143"/>
        <v/>
      </c>
      <c r="T2657" s="272">
        <f t="shared" ca="1" si="144"/>
        <v>0</v>
      </c>
      <c r="U2657" s="184"/>
      <c r="V2657" s="277"/>
    </row>
    <row r="2658" spans="1:22" x14ac:dyDescent="0.3">
      <c r="A2658" s="55">
        <f t="shared" si="145"/>
        <v>2640</v>
      </c>
      <c r="B2658" s="23"/>
      <c r="C2658" s="23"/>
      <c r="D2658" s="23"/>
      <c r="E2658" s="35"/>
      <c r="F2658" s="23"/>
      <c r="G2658" s="23"/>
      <c r="H2658" s="23"/>
      <c r="I2658" s="23"/>
      <c r="J2658" s="23"/>
      <c r="K2658" s="23"/>
      <c r="L2658" s="23"/>
      <c r="M2658" s="149"/>
      <c r="N2658" s="24"/>
      <c r="O2658" s="24"/>
      <c r="P2658" s="24"/>
      <c r="Q2658" s="24"/>
      <c r="R2658" s="271"/>
      <c r="S2658" s="182" t="str">
        <f t="shared" ca="1" si="143"/>
        <v/>
      </c>
      <c r="T2658" s="272">
        <f t="shared" ca="1" si="144"/>
        <v>0</v>
      </c>
      <c r="U2658" s="184"/>
      <c r="V2658" s="277"/>
    </row>
    <row r="2659" spans="1:22" x14ac:dyDescent="0.3">
      <c r="A2659" s="55">
        <f t="shared" si="145"/>
        <v>2641</v>
      </c>
      <c r="B2659" s="23"/>
      <c r="C2659" s="23"/>
      <c r="D2659" s="23"/>
      <c r="E2659" s="35"/>
      <c r="F2659" s="23"/>
      <c r="G2659" s="23"/>
      <c r="H2659" s="23"/>
      <c r="I2659" s="23"/>
      <c r="J2659" s="23"/>
      <c r="K2659" s="23"/>
      <c r="L2659" s="23"/>
      <c r="M2659" s="149"/>
      <c r="N2659" s="24"/>
      <c r="O2659" s="24"/>
      <c r="P2659" s="24"/>
      <c r="Q2659" s="24"/>
      <c r="R2659" s="271"/>
      <c r="S2659" s="182" t="str">
        <f t="shared" ca="1" si="143"/>
        <v/>
      </c>
      <c r="T2659" s="272">
        <f t="shared" ca="1" si="144"/>
        <v>0</v>
      </c>
      <c r="U2659" s="184"/>
      <c r="V2659" s="277"/>
    </row>
    <row r="2660" spans="1:22" x14ac:dyDescent="0.3">
      <c r="A2660" s="55">
        <f t="shared" si="145"/>
        <v>2642</v>
      </c>
      <c r="B2660" s="23"/>
      <c r="C2660" s="23"/>
      <c r="D2660" s="23"/>
      <c r="E2660" s="35"/>
      <c r="F2660" s="23"/>
      <c r="G2660" s="23"/>
      <c r="H2660" s="23"/>
      <c r="I2660" s="23"/>
      <c r="J2660" s="23"/>
      <c r="K2660" s="23"/>
      <c r="L2660" s="23"/>
      <c r="M2660" s="149"/>
      <c r="N2660" s="24"/>
      <c r="O2660" s="24"/>
      <c r="P2660" s="24"/>
      <c r="Q2660" s="24"/>
      <c r="R2660" s="271"/>
      <c r="S2660" s="182" t="str">
        <f t="shared" ca="1" si="143"/>
        <v/>
      </c>
      <c r="T2660" s="272">
        <f t="shared" ca="1" si="144"/>
        <v>0</v>
      </c>
      <c r="U2660" s="184"/>
      <c r="V2660" s="277"/>
    </row>
    <row r="2661" spans="1:22" x14ac:dyDescent="0.3">
      <c r="A2661" s="55">
        <f t="shared" si="145"/>
        <v>2643</v>
      </c>
      <c r="B2661" s="23"/>
      <c r="C2661" s="23"/>
      <c r="D2661" s="23"/>
      <c r="E2661" s="35"/>
      <c r="F2661" s="23"/>
      <c r="G2661" s="23"/>
      <c r="H2661" s="23"/>
      <c r="I2661" s="23"/>
      <c r="J2661" s="23"/>
      <c r="K2661" s="23"/>
      <c r="L2661" s="23"/>
      <c r="M2661" s="149"/>
      <c r="N2661" s="24"/>
      <c r="O2661" s="24"/>
      <c r="P2661" s="24"/>
      <c r="Q2661" s="24"/>
      <c r="R2661" s="271"/>
      <c r="S2661" s="182" t="str">
        <f t="shared" ca="1" si="143"/>
        <v/>
      </c>
      <c r="T2661" s="272">
        <f t="shared" ca="1" si="144"/>
        <v>0</v>
      </c>
      <c r="U2661" s="184"/>
      <c r="V2661" s="277"/>
    </row>
    <row r="2662" spans="1:22" x14ac:dyDescent="0.3">
      <c r="A2662" s="55">
        <f t="shared" si="145"/>
        <v>2644</v>
      </c>
      <c r="B2662" s="23"/>
      <c r="C2662" s="23"/>
      <c r="D2662" s="23"/>
      <c r="E2662" s="35"/>
      <c r="F2662" s="23"/>
      <c r="G2662" s="23"/>
      <c r="H2662" s="23"/>
      <c r="I2662" s="23"/>
      <c r="J2662" s="23"/>
      <c r="K2662" s="23"/>
      <c r="L2662" s="23"/>
      <c r="M2662" s="149"/>
      <c r="N2662" s="24"/>
      <c r="O2662" s="24"/>
      <c r="P2662" s="24"/>
      <c r="Q2662" s="24"/>
      <c r="R2662" s="271"/>
      <c r="S2662" s="182" t="str">
        <f t="shared" ca="1" si="143"/>
        <v/>
      </c>
      <c r="T2662" s="272">
        <f t="shared" ca="1" si="144"/>
        <v>0</v>
      </c>
      <c r="U2662" s="184"/>
      <c r="V2662" s="277"/>
    </row>
    <row r="2663" spans="1:22" x14ac:dyDescent="0.3">
      <c r="A2663" s="55">
        <f t="shared" si="145"/>
        <v>2645</v>
      </c>
      <c r="B2663" s="23"/>
      <c r="C2663" s="23"/>
      <c r="D2663" s="23"/>
      <c r="E2663" s="35"/>
      <c r="F2663" s="23"/>
      <c r="G2663" s="23"/>
      <c r="H2663" s="23"/>
      <c r="I2663" s="23"/>
      <c r="J2663" s="23"/>
      <c r="K2663" s="23"/>
      <c r="L2663" s="23"/>
      <c r="M2663" s="149"/>
      <c r="N2663" s="24"/>
      <c r="O2663" s="24"/>
      <c r="P2663" s="24"/>
      <c r="Q2663" s="24"/>
      <c r="R2663" s="271"/>
      <c r="S2663" s="182" t="str">
        <f t="shared" ca="1" si="143"/>
        <v/>
      </c>
      <c r="T2663" s="272">
        <f t="shared" ca="1" si="144"/>
        <v>0</v>
      </c>
      <c r="U2663" s="184"/>
      <c r="V2663" s="277"/>
    </row>
    <row r="2664" spans="1:22" x14ac:dyDescent="0.3">
      <c r="A2664" s="55">
        <f t="shared" si="145"/>
        <v>2646</v>
      </c>
      <c r="B2664" s="23"/>
      <c r="C2664" s="23"/>
      <c r="D2664" s="23"/>
      <c r="E2664" s="35"/>
      <c r="F2664" s="23"/>
      <c r="G2664" s="23"/>
      <c r="H2664" s="23"/>
      <c r="I2664" s="23"/>
      <c r="J2664" s="23"/>
      <c r="K2664" s="23"/>
      <c r="L2664" s="23"/>
      <c r="M2664" s="149"/>
      <c r="N2664" s="24"/>
      <c r="O2664" s="24"/>
      <c r="P2664" s="24"/>
      <c r="Q2664" s="24"/>
      <c r="R2664" s="271"/>
      <c r="S2664" s="182" t="str">
        <f t="shared" ca="1" si="143"/>
        <v/>
      </c>
      <c r="T2664" s="272">
        <f t="shared" ca="1" si="144"/>
        <v>0</v>
      </c>
      <c r="U2664" s="184"/>
      <c r="V2664" s="277"/>
    </row>
    <row r="2665" spans="1:22" x14ac:dyDescent="0.3">
      <c r="A2665" s="55">
        <f t="shared" si="145"/>
        <v>2647</v>
      </c>
      <c r="B2665" s="23"/>
      <c r="C2665" s="23"/>
      <c r="D2665" s="23"/>
      <c r="E2665" s="35"/>
      <c r="F2665" s="23"/>
      <c r="G2665" s="23"/>
      <c r="H2665" s="23"/>
      <c r="I2665" s="23"/>
      <c r="J2665" s="23"/>
      <c r="K2665" s="23"/>
      <c r="L2665" s="23"/>
      <c r="M2665" s="149"/>
      <c r="N2665" s="24"/>
      <c r="O2665" s="24"/>
      <c r="P2665" s="24"/>
      <c r="Q2665" s="24"/>
      <c r="R2665" s="271"/>
      <c r="S2665" s="182" t="str">
        <f t="shared" ca="1" si="143"/>
        <v/>
      </c>
      <c r="T2665" s="272">
        <f t="shared" ca="1" si="144"/>
        <v>0</v>
      </c>
      <c r="U2665" s="184"/>
      <c r="V2665" s="277"/>
    </row>
    <row r="2666" spans="1:22" x14ac:dyDescent="0.3">
      <c r="A2666" s="55">
        <f t="shared" si="145"/>
        <v>2648</v>
      </c>
      <c r="B2666" s="23"/>
      <c r="C2666" s="23"/>
      <c r="D2666" s="23"/>
      <c r="E2666" s="35"/>
      <c r="F2666" s="23"/>
      <c r="G2666" s="23"/>
      <c r="H2666" s="23"/>
      <c r="I2666" s="23"/>
      <c r="J2666" s="23"/>
      <c r="K2666" s="23"/>
      <c r="L2666" s="23"/>
      <c r="M2666" s="149"/>
      <c r="N2666" s="24"/>
      <c r="O2666" s="24"/>
      <c r="P2666" s="24"/>
      <c r="Q2666" s="24"/>
      <c r="R2666" s="271"/>
      <c r="S2666" s="182" t="str">
        <f t="shared" ca="1" si="143"/>
        <v/>
      </c>
      <c r="T2666" s="272">
        <f t="shared" ca="1" si="144"/>
        <v>0</v>
      </c>
      <c r="U2666" s="184"/>
      <c r="V2666" s="277"/>
    </row>
    <row r="2667" spans="1:22" x14ac:dyDescent="0.3">
      <c r="A2667" s="55">
        <f t="shared" si="145"/>
        <v>2649</v>
      </c>
      <c r="B2667" s="23"/>
      <c r="C2667" s="23"/>
      <c r="D2667" s="23"/>
      <c r="E2667" s="35"/>
      <c r="F2667" s="23"/>
      <c r="G2667" s="23"/>
      <c r="H2667" s="23"/>
      <c r="I2667" s="23"/>
      <c r="J2667" s="23"/>
      <c r="K2667" s="23"/>
      <c r="L2667" s="23"/>
      <c r="M2667" s="149"/>
      <c r="N2667" s="24"/>
      <c r="O2667" s="24"/>
      <c r="P2667" s="24"/>
      <c r="Q2667" s="24"/>
      <c r="R2667" s="271"/>
      <c r="S2667" s="182" t="str">
        <f t="shared" ca="1" si="143"/>
        <v/>
      </c>
      <c r="T2667" s="272">
        <f t="shared" ca="1" si="144"/>
        <v>0</v>
      </c>
      <c r="U2667" s="184"/>
      <c r="V2667" s="277"/>
    </row>
    <row r="2668" spans="1:22" x14ac:dyDescent="0.3">
      <c r="A2668" s="55">
        <f t="shared" si="145"/>
        <v>2650</v>
      </c>
      <c r="B2668" s="23"/>
      <c r="C2668" s="23"/>
      <c r="D2668" s="23"/>
      <c r="E2668" s="35"/>
      <c r="F2668" s="23"/>
      <c r="G2668" s="23"/>
      <c r="H2668" s="23"/>
      <c r="I2668" s="23"/>
      <c r="J2668" s="23"/>
      <c r="K2668" s="23"/>
      <c r="L2668" s="23"/>
      <c r="M2668" s="149"/>
      <c r="N2668" s="24"/>
      <c r="O2668" s="24"/>
      <c r="P2668" s="24"/>
      <c r="Q2668" s="24"/>
      <c r="R2668" s="271"/>
      <c r="S2668" s="182" t="str">
        <f t="shared" ca="1" si="143"/>
        <v/>
      </c>
      <c r="T2668" s="272">
        <f t="shared" ca="1" si="144"/>
        <v>0</v>
      </c>
      <c r="U2668" s="184"/>
      <c r="V2668" s="277"/>
    </row>
    <row r="2669" spans="1:22" x14ac:dyDescent="0.3">
      <c r="A2669" s="55">
        <f t="shared" si="145"/>
        <v>2651</v>
      </c>
      <c r="B2669" s="23"/>
      <c r="C2669" s="23"/>
      <c r="D2669" s="23"/>
      <c r="E2669" s="35"/>
      <c r="F2669" s="23"/>
      <c r="G2669" s="23"/>
      <c r="H2669" s="23"/>
      <c r="I2669" s="23"/>
      <c r="J2669" s="23"/>
      <c r="K2669" s="23"/>
      <c r="L2669" s="23"/>
      <c r="M2669" s="149"/>
      <c r="N2669" s="24"/>
      <c r="O2669" s="24"/>
      <c r="P2669" s="24"/>
      <c r="Q2669" s="24"/>
      <c r="R2669" s="271"/>
      <c r="S2669" s="182" t="str">
        <f t="shared" ca="1" si="143"/>
        <v/>
      </c>
      <c r="T2669" s="272">
        <f t="shared" ca="1" si="144"/>
        <v>0</v>
      </c>
      <c r="U2669" s="184"/>
      <c r="V2669" s="277"/>
    </row>
    <row r="2670" spans="1:22" x14ac:dyDescent="0.3">
      <c r="A2670" s="55">
        <f t="shared" si="145"/>
        <v>2652</v>
      </c>
      <c r="B2670" s="23"/>
      <c r="C2670" s="23"/>
      <c r="D2670" s="23"/>
      <c r="E2670" s="35"/>
      <c r="F2670" s="23"/>
      <c r="G2670" s="23"/>
      <c r="H2670" s="23"/>
      <c r="I2670" s="23"/>
      <c r="J2670" s="23"/>
      <c r="K2670" s="23"/>
      <c r="L2670" s="23"/>
      <c r="M2670" s="149"/>
      <c r="N2670" s="24"/>
      <c r="O2670" s="24"/>
      <c r="P2670" s="24"/>
      <c r="Q2670" s="24"/>
      <c r="R2670" s="271"/>
      <c r="S2670" s="182" t="str">
        <f t="shared" ca="1" si="143"/>
        <v/>
      </c>
      <c r="T2670" s="272">
        <f t="shared" ca="1" si="144"/>
        <v>0</v>
      </c>
      <c r="U2670" s="184"/>
      <c r="V2670" s="277"/>
    </row>
    <row r="2671" spans="1:22" x14ac:dyDescent="0.3">
      <c r="A2671" s="55">
        <f t="shared" si="145"/>
        <v>2653</v>
      </c>
      <c r="B2671" s="23"/>
      <c r="C2671" s="23"/>
      <c r="D2671" s="23"/>
      <c r="E2671" s="35"/>
      <c r="F2671" s="23"/>
      <c r="G2671" s="23"/>
      <c r="H2671" s="23"/>
      <c r="I2671" s="23"/>
      <c r="J2671" s="23"/>
      <c r="K2671" s="23"/>
      <c r="L2671" s="23"/>
      <c r="M2671" s="149"/>
      <c r="N2671" s="24"/>
      <c r="O2671" s="24"/>
      <c r="P2671" s="24"/>
      <c r="Q2671" s="24"/>
      <c r="R2671" s="271"/>
      <c r="S2671" s="182" t="str">
        <f t="shared" ca="1" si="143"/>
        <v/>
      </c>
      <c r="T2671" s="272">
        <f t="shared" ca="1" si="144"/>
        <v>0</v>
      </c>
      <c r="U2671" s="184"/>
      <c r="V2671" s="277"/>
    </row>
    <row r="2672" spans="1:22" x14ac:dyDescent="0.3">
      <c r="A2672" s="55">
        <f t="shared" si="145"/>
        <v>2654</v>
      </c>
      <c r="B2672" s="23"/>
      <c r="C2672" s="23"/>
      <c r="D2672" s="23"/>
      <c r="E2672" s="35"/>
      <c r="F2672" s="23"/>
      <c r="G2672" s="23"/>
      <c r="H2672" s="23"/>
      <c r="I2672" s="23"/>
      <c r="J2672" s="23"/>
      <c r="K2672" s="23"/>
      <c r="L2672" s="23"/>
      <c r="M2672" s="149"/>
      <c r="N2672" s="24"/>
      <c r="O2672" s="24"/>
      <c r="P2672" s="24"/>
      <c r="Q2672" s="24"/>
      <c r="R2672" s="271"/>
      <c r="S2672" s="182" t="str">
        <f t="shared" ca="1" si="143"/>
        <v/>
      </c>
      <c r="T2672" s="272">
        <f t="shared" ca="1" si="144"/>
        <v>0</v>
      </c>
      <c r="U2672" s="184"/>
      <c r="V2672" s="277"/>
    </row>
    <row r="2673" spans="1:22" x14ac:dyDescent="0.3">
      <c r="A2673" s="55">
        <f t="shared" si="145"/>
        <v>2655</v>
      </c>
      <c r="B2673" s="23"/>
      <c r="C2673" s="23"/>
      <c r="D2673" s="23"/>
      <c r="E2673" s="35"/>
      <c r="F2673" s="23"/>
      <c r="G2673" s="23"/>
      <c r="H2673" s="23"/>
      <c r="I2673" s="23"/>
      <c r="J2673" s="23"/>
      <c r="K2673" s="23"/>
      <c r="L2673" s="23"/>
      <c r="M2673" s="149"/>
      <c r="N2673" s="24"/>
      <c r="O2673" s="24"/>
      <c r="P2673" s="24"/>
      <c r="Q2673" s="24"/>
      <c r="R2673" s="271"/>
      <c r="S2673" s="182" t="str">
        <f t="shared" ca="1" si="143"/>
        <v/>
      </c>
      <c r="T2673" s="272">
        <f t="shared" ca="1" si="144"/>
        <v>0</v>
      </c>
      <c r="U2673" s="184"/>
      <c r="V2673" s="277"/>
    </row>
    <row r="2674" spans="1:22" x14ac:dyDescent="0.3">
      <c r="A2674" s="55">
        <f t="shared" si="145"/>
        <v>2656</v>
      </c>
      <c r="B2674" s="23"/>
      <c r="C2674" s="23"/>
      <c r="D2674" s="23"/>
      <c r="E2674" s="35"/>
      <c r="F2674" s="23"/>
      <c r="G2674" s="23"/>
      <c r="H2674" s="23"/>
      <c r="I2674" s="23"/>
      <c r="J2674" s="23"/>
      <c r="K2674" s="23"/>
      <c r="L2674" s="23"/>
      <c r="M2674" s="149"/>
      <c r="N2674" s="24"/>
      <c r="O2674" s="24"/>
      <c r="P2674" s="24"/>
      <c r="Q2674" s="24"/>
      <c r="R2674" s="271"/>
      <c r="S2674" s="182" t="str">
        <f t="shared" ca="1" si="143"/>
        <v/>
      </c>
      <c r="T2674" s="272">
        <f t="shared" ca="1" si="144"/>
        <v>0</v>
      </c>
      <c r="U2674" s="184"/>
      <c r="V2674" s="277"/>
    </row>
    <row r="2675" spans="1:22" x14ac:dyDescent="0.3">
      <c r="A2675" s="55">
        <f t="shared" si="145"/>
        <v>2657</v>
      </c>
      <c r="B2675" s="23"/>
      <c r="C2675" s="23"/>
      <c r="D2675" s="23"/>
      <c r="E2675" s="35"/>
      <c r="F2675" s="23"/>
      <c r="G2675" s="23"/>
      <c r="H2675" s="23"/>
      <c r="I2675" s="23"/>
      <c r="J2675" s="23"/>
      <c r="K2675" s="23"/>
      <c r="L2675" s="23"/>
      <c r="M2675" s="149"/>
      <c r="N2675" s="24"/>
      <c r="O2675" s="24"/>
      <c r="P2675" s="24"/>
      <c r="Q2675" s="24"/>
      <c r="R2675" s="271"/>
      <c r="S2675" s="182" t="str">
        <f t="shared" ca="1" si="143"/>
        <v/>
      </c>
      <c r="T2675" s="272">
        <f t="shared" ca="1" si="144"/>
        <v>0</v>
      </c>
      <c r="U2675" s="184"/>
      <c r="V2675" s="277"/>
    </row>
    <row r="2676" spans="1:22" x14ac:dyDescent="0.3">
      <c r="A2676" s="55">
        <f t="shared" si="145"/>
        <v>2658</v>
      </c>
      <c r="B2676" s="23"/>
      <c r="C2676" s="23"/>
      <c r="D2676" s="23"/>
      <c r="E2676" s="35"/>
      <c r="F2676" s="23"/>
      <c r="G2676" s="23"/>
      <c r="H2676" s="23"/>
      <c r="I2676" s="23"/>
      <c r="J2676" s="23"/>
      <c r="K2676" s="23"/>
      <c r="L2676" s="23"/>
      <c r="M2676" s="149"/>
      <c r="N2676" s="24"/>
      <c r="O2676" s="24"/>
      <c r="P2676" s="24"/>
      <c r="Q2676" s="24"/>
      <c r="R2676" s="271"/>
      <c r="S2676" s="182" t="str">
        <f t="shared" ca="1" si="143"/>
        <v/>
      </c>
      <c r="T2676" s="272">
        <f t="shared" ca="1" si="144"/>
        <v>0</v>
      </c>
      <c r="U2676" s="184"/>
      <c r="V2676" s="277"/>
    </row>
    <row r="2677" spans="1:22" x14ac:dyDescent="0.3">
      <c r="A2677" s="55">
        <f t="shared" si="145"/>
        <v>2659</v>
      </c>
      <c r="B2677" s="23"/>
      <c r="C2677" s="23"/>
      <c r="D2677" s="23"/>
      <c r="E2677" s="35"/>
      <c r="F2677" s="23"/>
      <c r="G2677" s="23"/>
      <c r="H2677" s="23"/>
      <c r="I2677" s="23"/>
      <c r="J2677" s="23"/>
      <c r="K2677" s="23"/>
      <c r="L2677" s="23"/>
      <c r="M2677" s="149"/>
      <c r="N2677" s="24"/>
      <c r="O2677" s="24"/>
      <c r="P2677" s="24"/>
      <c r="Q2677" s="24"/>
      <c r="R2677" s="271"/>
      <c r="S2677" s="182" t="str">
        <f t="shared" ca="1" si="143"/>
        <v/>
      </c>
      <c r="T2677" s="272">
        <f t="shared" ca="1" si="144"/>
        <v>0</v>
      </c>
      <c r="U2677" s="184"/>
      <c r="V2677" s="277"/>
    </row>
    <row r="2678" spans="1:22" x14ac:dyDescent="0.3">
      <c r="A2678" s="55">
        <f t="shared" si="145"/>
        <v>2660</v>
      </c>
      <c r="B2678" s="23"/>
      <c r="C2678" s="23"/>
      <c r="D2678" s="23"/>
      <c r="E2678" s="35"/>
      <c r="F2678" s="23"/>
      <c r="G2678" s="23"/>
      <c r="H2678" s="23"/>
      <c r="I2678" s="23"/>
      <c r="J2678" s="23"/>
      <c r="K2678" s="23"/>
      <c r="L2678" s="23"/>
      <c r="M2678" s="149"/>
      <c r="N2678" s="24"/>
      <c r="O2678" s="24"/>
      <c r="P2678" s="24"/>
      <c r="Q2678" s="24"/>
      <c r="R2678" s="271"/>
      <c r="S2678" s="182" t="str">
        <f t="shared" ca="1" si="143"/>
        <v/>
      </c>
      <c r="T2678" s="272">
        <f t="shared" ca="1" si="144"/>
        <v>0</v>
      </c>
      <c r="U2678" s="184"/>
      <c r="V2678" s="277"/>
    </row>
    <row r="2679" spans="1:22" x14ac:dyDescent="0.3">
      <c r="A2679" s="55">
        <f t="shared" si="145"/>
        <v>2661</v>
      </c>
      <c r="B2679" s="23"/>
      <c r="C2679" s="23"/>
      <c r="D2679" s="23"/>
      <c r="E2679" s="35"/>
      <c r="F2679" s="23"/>
      <c r="G2679" s="23"/>
      <c r="H2679" s="23"/>
      <c r="I2679" s="23"/>
      <c r="J2679" s="23"/>
      <c r="K2679" s="23"/>
      <c r="L2679" s="23"/>
      <c r="M2679" s="149"/>
      <c r="N2679" s="24"/>
      <c r="O2679" s="24"/>
      <c r="P2679" s="24"/>
      <c r="Q2679" s="24"/>
      <c r="R2679" s="271"/>
      <c r="S2679" s="182" t="str">
        <f t="shared" ca="1" si="143"/>
        <v/>
      </c>
      <c r="T2679" s="272">
        <f t="shared" ca="1" si="144"/>
        <v>0</v>
      </c>
      <c r="U2679" s="184"/>
      <c r="V2679" s="277"/>
    </row>
    <row r="2680" spans="1:22" x14ac:dyDescent="0.3">
      <c r="A2680" s="55">
        <f t="shared" si="145"/>
        <v>2662</v>
      </c>
      <c r="B2680" s="23"/>
      <c r="C2680" s="23"/>
      <c r="D2680" s="23"/>
      <c r="E2680" s="35"/>
      <c r="F2680" s="23"/>
      <c r="G2680" s="23"/>
      <c r="H2680" s="23"/>
      <c r="I2680" s="23"/>
      <c r="J2680" s="23"/>
      <c r="K2680" s="23"/>
      <c r="L2680" s="23"/>
      <c r="M2680" s="149"/>
      <c r="N2680" s="24"/>
      <c r="O2680" s="24"/>
      <c r="P2680" s="24"/>
      <c r="Q2680" s="24"/>
      <c r="R2680" s="271"/>
      <c r="S2680" s="182" t="str">
        <f t="shared" ca="1" si="143"/>
        <v/>
      </c>
      <c r="T2680" s="272">
        <f t="shared" ca="1" si="144"/>
        <v>0</v>
      </c>
      <c r="U2680" s="184"/>
      <c r="V2680" s="277"/>
    </row>
    <row r="2681" spans="1:22" x14ac:dyDescent="0.3">
      <c r="A2681" s="55">
        <f t="shared" si="145"/>
        <v>2663</v>
      </c>
      <c r="B2681" s="23"/>
      <c r="C2681" s="23"/>
      <c r="D2681" s="23"/>
      <c r="E2681" s="35"/>
      <c r="F2681" s="23"/>
      <c r="G2681" s="23"/>
      <c r="H2681" s="23"/>
      <c r="I2681" s="23"/>
      <c r="J2681" s="23"/>
      <c r="K2681" s="23"/>
      <c r="L2681" s="23"/>
      <c r="M2681" s="149"/>
      <c r="N2681" s="24"/>
      <c r="O2681" s="24"/>
      <c r="P2681" s="24"/>
      <c r="Q2681" s="24"/>
      <c r="R2681" s="271"/>
      <c r="S2681" s="182" t="str">
        <f t="shared" ca="1" si="143"/>
        <v/>
      </c>
      <c r="T2681" s="272">
        <f t="shared" ca="1" si="144"/>
        <v>0</v>
      </c>
      <c r="U2681" s="184"/>
      <c r="V2681" s="277"/>
    </row>
    <row r="2682" spans="1:22" x14ac:dyDescent="0.3">
      <c r="A2682" s="55">
        <f t="shared" si="145"/>
        <v>2664</v>
      </c>
      <c r="B2682" s="23"/>
      <c r="C2682" s="23"/>
      <c r="D2682" s="23"/>
      <c r="E2682" s="35"/>
      <c r="F2682" s="23"/>
      <c r="G2682" s="23"/>
      <c r="H2682" s="23"/>
      <c r="I2682" s="23"/>
      <c r="J2682" s="23"/>
      <c r="K2682" s="23"/>
      <c r="L2682" s="23"/>
      <c r="M2682" s="149"/>
      <c r="N2682" s="24"/>
      <c r="O2682" s="24"/>
      <c r="P2682" s="24"/>
      <c r="Q2682" s="24"/>
      <c r="R2682" s="271"/>
      <c r="S2682" s="182" t="str">
        <f t="shared" ca="1" si="143"/>
        <v/>
      </c>
      <c r="T2682" s="272">
        <f t="shared" ca="1" si="144"/>
        <v>0</v>
      </c>
      <c r="U2682" s="184"/>
      <c r="V2682" s="277"/>
    </row>
    <row r="2683" spans="1:22" x14ac:dyDescent="0.3">
      <c r="A2683" s="55">
        <f t="shared" si="145"/>
        <v>2665</v>
      </c>
      <c r="B2683" s="23"/>
      <c r="C2683" s="23"/>
      <c r="D2683" s="23"/>
      <c r="E2683" s="35"/>
      <c r="F2683" s="23"/>
      <c r="G2683" s="23"/>
      <c r="H2683" s="23"/>
      <c r="I2683" s="23"/>
      <c r="J2683" s="23"/>
      <c r="K2683" s="23"/>
      <c r="L2683" s="23"/>
      <c r="M2683" s="149"/>
      <c r="N2683" s="24"/>
      <c r="O2683" s="24"/>
      <c r="P2683" s="24"/>
      <c r="Q2683" s="24"/>
      <c r="R2683" s="271"/>
      <c r="S2683" s="182" t="str">
        <f t="shared" ca="1" si="143"/>
        <v/>
      </c>
      <c r="T2683" s="272">
        <f t="shared" ca="1" si="144"/>
        <v>0</v>
      </c>
      <c r="U2683" s="184"/>
      <c r="V2683" s="277"/>
    </row>
    <row r="2684" spans="1:22" x14ac:dyDescent="0.3">
      <c r="A2684" s="55">
        <f t="shared" si="145"/>
        <v>2666</v>
      </c>
      <c r="B2684" s="23"/>
      <c r="C2684" s="23"/>
      <c r="D2684" s="23"/>
      <c r="E2684" s="35"/>
      <c r="F2684" s="23"/>
      <c r="G2684" s="23"/>
      <c r="H2684" s="23"/>
      <c r="I2684" s="23"/>
      <c r="J2684" s="23"/>
      <c r="K2684" s="23"/>
      <c r="L2684" s="23"/>
      <c r="M2684" s="149"/>
      <c r="N2684" s="24"/>
      <c r="O2684" s="24"/>
      <c r="P2684" s="24"/>
      <c r="Q2684" s="24"/>
      <c r="R2684" s="271"/>
      <c r="S2684" s="182" t="str">
        <f t="shared" ca="1" si="143"/>
        <v/>
      </c>
      <c r="T2684" s="272">
        <f t="shared" ca="1" si="144"/>
        <v>0</v>
      </c>
      <c r="U2684" s="184"/>
      <c r="V2684" s="277"/>
    </row>
    <row r="2685" spans="1:22" x14ac:dyDescent="0.3">
      <c r="A2685" s="55">
        <f t="shared" si="145"/>
        <v>2667</v>
      </c>
      <c r="B2685" s="23"/>
      <c r="C2685" s="23"/>
      <c r="D2685" s="23"/>
      <c r="E2685" s="35"/>
      <c r="F2685" s="23"/>
      <c r="G2685" s="23"/>
      <c r="H2685" s="23"/>
      <c r="I2685" s="23"/>
      <c r="J2685" s="23"/>
      <c r="K2685" s="23"/>
      <c r="L2685" s="23"/>
      <c r="M2685" s="149"/>
      <c r="N2685" s="24"/>
      <c r="O2685" s="24"/>
      <c r="P2685" s="24"/>
      <c r="Q2685" s="24"/>
      <c r="R2685" s="271"/>
      <c r="S2685" s="182" t="str">
        <f t="shared" ca="1" si="143"/>
        <v/>
      </c>
      <c r="T2685" s="272">
        <f t="shared" ca="1" si="144"/>
        <v>0</v>
      </c>
      <c r="U2685" s="184"/>
      <c r="V2685" s="277"/>
    </row>
    <row r="2686" spans="1:22" x14ac:dyDescent="0.3">
      <c r="A2686" s="55">
        <f t="shared" si="145"/>
        <v>2668</v>
      </c>
      <c r="B2686" s="23"/>
      <c r="C2686" s="23"/>
      <c r="D2686" s="23"/>
      <c r="E2686" s="35"/>
      <c r="F2686" s="23"/>
      <c r="G2686" s="23"/>
      <c r="H2686" s="23"/>
      <c r="I2686" s="23"/>
      <c r="J2686" s="23"/>
      <c r="K2686" s="23"/>
      <c r="L2686" s="23"/>
      <c r="M2686" s="149"/>
      <c r="N2686" s="24"/>
      <c r="O2686" s="24"/>
      <c r="P2686" s="24"/>
      <c r="Q2686" s="24"/>
      <c r="R2686" s="271"/>
      <c r="S2686" s="182" t="str">
        <f t="shared" ca="1" si="143"/>
        <v/>
      </c>
      <c r="T2686" s="272">
        <f t="shared" ca="1" si="144"/>
        <v>0</v>
      </c>
      <c r="U2686" s="184"/>
      <c r="V2686" s="277"/>
    </row>
    <row r="2687" spans="1:22" x14ac:dyDescent="0.3">
      <c r="A2687" s="55">
        <f t="shared" si="145"/>
        <v>2669</v>
      </c>
      <c r="B2687" s="23"/>
      <c r="C2687" s="23"/>
      <c r="D2687" s="23"/>
      <c r="E2687" s="35"/>
      <c r="F2687" s="23"/>
      <c r="G2687" s="23"/>
      <c r="H2687" s="23"/>
      <c r="I2687" s="23"/>
      <c r="J2687" s="23"/>
      <c r="K2687" s="23"/>
      <c r="L2687" s="23"/>
      <c r="M2687" s="149"/>
      <c r="N2687" s="24"/>
      <c r="O2687" s="24"/>
      <c r="P2687" s="24"/>
      <c r="Q2687" s="24"/>
      <c r="R2687" s="271"/>
      <c r="S2687" s="182" t="str">
        <f t="shared" ca="1" si="143"/>
        <v/>
      </c>
      <c r="T2687" s="272">
        <f t="shared" ca="1" si="144"/>
        <v>0</v>
      </c>
      <c r="U2687" s="184"/>
      <c r="V2687" s="277"/>
    </row>
    <row r="2688" spans="1:22" x14ac:dyDescent="0.3">
      <c r="A2688" s="55">
        <f t="shared" si="145"/>
        <v>2670</v>
      </c>
      <c r="B2688" s="23"/>
      <c r="C2688" s="23"/>
      <c r="D2688" s="23"/>
      <c r="E2688" s="35"/>
      <c r="F2688" s="23"/>
      <c r="G2688" s="23"/>
      <c r="H2688" s="23"/>
      <c r="I2688" s="23"/>
      <c r="J2688" s="23"/>
      <c r="K2688" s="23"/>
      <c r="L2688" s="23"/>
      <c r="M2688" s="149"/>
      <c r="N2688" s="24"/>
      <c r="O2688" s="24"/>
      <c r="P2688" s="24"/>
      <c r="Q2688" s="24"/>
      <c r="R2688" s="271"/>
      <c r="S2688" s="182" t="str">
        <f t="shared" ca="1" si="143"/>
        <v/>
      </c>
      <c r="T2688" s="272">
        <f t="shared" ca="1" si="144"/>
        <v>0</v>
      </c>
      <c r="U2688" s="184"/>
      <c r="V2688" s="277"/>
    </row>
    <row r="2689" spans="1:22" x14ac:dyDescent="0.3">
      <c r="A2689" s="55">
        <f t="shared" si="145"/>
        <v>2671</v>
      </c>
      <c r="B2689" s="23"/>
      <c r="C2689" s="23"/>
      <c r="D2689" s="23"/>
      <c r="E2689" s="35"/>
      <c r="F2689" s="23"/>
      <c r="G2689" s="23"/>
      <c r="H2689" s="23"/>
      <c r="I2689" s="23"/>
      <c r="J2689" s="23"/>
      <c r="K2689" s="23"/>
      <c r="L2689" s="23"/>
      <c r="M2689" s="149"/>
      <c r="N2689" s="24"/>
      <c r="O2689" s="24"/>
      <c r="P2689" s="24"/>
      <c r="Q2689" s="24"/>
      <c r="R2689" s="271"/>
      <c r="S2689" s="182" t="str">
        <f t="shared" ca="1" si="143"/>
        <v/>
      </c>
      <c r="T2689" s="272">
        <f t="shared" ca="1" si="144"/>
        <v>0</v>
      </c>
      <c r="U2689" s="184"/>
      <c r="V2689" s="277"/>
    </row>
    <row r="2690" spans="1:22" x14ac:dyDescent="0.3">
      <c r="A2690" s="55">
        <f t="shared" si="145"/>
        <v>2672</v>
      </c>
      <c r="B2690" s="23"/>
      <c r="C2690" s="23"/>
      <c r="D2690" s="23"/>
      <c r="E2690" s="35"/>
      <c r="F2690" s="23"/>
      <c r="G2690" s="23"/>
      <c r="H2690" s="23"/>
      <c r="I2690" s="23"/>
      <c r="J2690" s="23"/>
      <c r="K2690" s="23"/>
      <c r="L2690" s="23"/>
      <c r="M2690" s="149"/>
      <c r="N2690" s="24"/>
      <c r="O2690" s="24"/>
      <c r="P2690" s="24"/>
      <c r="Q2690" s="24"/>
      <c r="R2690" s="271"/>
      <c r="S2690" s="182" t="str">
        <f t="shared" ca="1" si="143"/>
        <v/>
      </c>
      <c r="T2690" s="272">
        <f t="shared" ca="1" si="144"/>
        <v>0</v>
      </c>
      <c r="U2690" s="184"/>
      <c r="V2690" s="277"/>
    </row>
    <row r="2691" spans="1:22" x14ac:dyDescent="0.3">
      <c r="A2691" s="55">
        <f t="shared" si="145"/>
        <v>2673</v>
      </c>
      <c r="B2691" s="23"/>
      <c r="C2691" s="23"/>
      <c r="D2691" s="23"/>
      <c r="E2691" s="35"/>
      <c r="F2691" s="23"/>
      <c r="G2691" s="23"/>
      <c r="H2691" s="23"/>
      <c r="I2691" s="23"/>
      <c r="J2691" s="23"/>
      <c r="K2691" s="23"/>
      <c r="L2691" s="23"/>
      <c r="M2691" s="149"/>
      <c r="N2691" s="24"/>
      <c r="O2691" s="24"/>
      <c r="P2691" s="24"/>
      <c r="Q2691" s="24"/>
      <c r="R2691" s="271"/>
      <c r="S2691" s="182" t="str">
        <f t="shared" ca="1" si="143"/>
        <v/>
      </c>
      <c r="T2691" s="272">
        <f t="shared" ca="1" si="144"/>
        <v>0</v>
      </c>
      <c r="U2691" s="184"/>
      <c r="V2691" s="277"/>
    </row>
    <row r="2692" spans="1:22" x14ac:dyDescent="0.3">
      <c r="A2692" s="55">
        <f t="shared" si="145"/>
        <v>2674</v>
      </c>
      <c r="B2692" s="23"/>
      <c r="C2692" s="23"/>
      <c r="D2692" s="23"/>
      <c r="E2692" s="35"/>
      <c r="F2692" s="23"/>
      <c r="G2692" s="23"/>
      <c r="H2692" s="23"/>
      <c r="I2692" s="23"/>
      <c r="J2692" s="23"/>
      <c r="K2692" s="23"/>
      <c r="L2692" s="23"/>
      <c r="M2692" s="149"/>
      <c r="N2692" s="24"/>
      <c r="O2692" s="24"/>
      <c r="P2692" s="24"/>
      <c r="Q2692" s="24"/>
      <c r="R2692" s="271"/>
      <c r="S2692" s="182" t="str">
        <f t="shared" ca="1" si="143"/>
        <v/>
      </c>
      <c r="T2692" s="272">
        <f t="shared" ca="1" si="144"/>
        <v>0</v>
      </c>
      <c r="U2692" s="184"/>
      <c r="V2692" s="277"/>
    </row>
    <row r="2693" spans="1:22" x14ac:dyDescent="0.3">
      <c r="A2693" s="55">
        <f t="shared" si="145"/>
        <v>2675</v>
      </c>
      <c r="B2693" s="23"/>
      <c r="C2693" s="23"/>
      <c r="D2693" s="23"/>
      <c r="E2693" s="35"/>
      <c r="F2693" s="23"/>
      <c r="G2693" s="23"/>
      <c r="H2693" s="23"/>
      <c r="I2693" s="23"/>
      <c r="J2693" s="23"/>
      <c r="K2693" s="23"/>
      <c r="L2693" s="23"/>
      <c r="M2693" s="149"/>
      <c r="N2693" s="24"/>
      <c r="O2693" s="24"/>
      <c r="P2693" s="24"/>
      <c r="Q2693" s="24"/>
      <c r="R2693" s="271"/>
      <c r="S2693" s="182" t="str">
        <f t="shared" ca="1" si="143"/>
        <v/>
      </c>
      <c r="T2693" s="272">
        <f t="shared" ca="1" si="144"/>
        <v>0</v>
      </c>
      <c r="U2693" s="184"/>
      <c r="V2693" s="277"/>
    </row>
    <row r="2694" spans="1:22" x14ac:dyDescent="0.3">
      <c r="A2694" s="55">
        <f t="shared" si="145"/>
        <v>2676</v>
      </c>
      <c r="B2694" s="23"/>
      <c r="C2694" s="23"/>
      <c r="D2694" s="23"/>
      <c r="E2694" s="35"/>
      <c r="F2694" s="23"/>
      <c r="G2694" s="23"/>
      <c r="H2694" s="23"/>
      <c r="I2694" s="23"/>
      <c r="J2694" s="23"/>
      <c r="K2694" s="23"/>
      <c r="L2694" s="23"/>
      <c r="M2694" s="149"/>
      <c r="N2694" s="24"/>
      <c r="O2694" s="24"/>
      <c r="P2694" s="24"/>
      <c r="Q2694" s="24"/>
      <c r="R2694" s="271"/>
      <c r="S2694" s="182" t="str">
        <f t="shared" ca="1" si="143"/>
        <v/>
      </c>
      <c r="T2694" s="272">
        <f t="shared" ca="1" si="144"/>
        <v>0</v>
      </c>
      <c r="U2694" s="184"/>
      <c r="V2694" s="277"/>
    </row>
    <row r="2695" spans="1:22" x14ac:dyDescent="0.3">
      <c r="A2695" s="55">
        <f t="shared" si="145"/>
        <v>2677</v>
      </c>
      <c r="B2695" s="23"/>
      <c r="C2695" s="23"/>
      <c r="D2695" s="23"/>
      <c r="E2695" s="35"/>
      <c r="F2695" s="23"/>
      <c r="G2695" s="23"/>
      <c r="H2695" s="23"/>
      <c r="I2695" s="23"/>
      <c r="J2695" s="23"/>
      <c r="K2695" s="23"/>
      <c r="L2695" s="23"/>
      <c r="M2695" s="149"/>
      <c r="N2695" s="24"/>
      <c r="O2695" s="24"/>
      <c r="P2695" s="24"/>
      <c r="Q2695" s="24"/>
      <c r="R2695" s="271"/>
      <c r="S2695" s="182" t="str">
        <f t="shared" ca="1" si="143"/>
        <v/>
      </c>
      <c r="T2695" s="272">
        <f t="shared" ca="1" si="144"/>
        <v>0</v>
      </c>
      <c r="U2695" s="184"/>
      <c r="V2695" s="277"/>
    </row>
    <row r="2696" spans="1:22" x14ac:dyDescent="0.3">
      <c r="A2696" s="55">
        <f t="shared" si="145"/>
        <v>2678</v>
      </c>
      <c r="B2696" s="23"/>
      <c r="C2696" s="23"/>
      <c r="D2696" s="23"/>
      <c r="E2696" s="35"/>
      <c r="F2696" s="23"/>
      <c r="G2696" s="23"/>
      <c r="H2696" s="23"/>
      <c r="I2696" s="23"/>
      <c r="J2696" s="23"/>
      <c r="K2696" s="23"/>
      <c r="L2696" s="23"/>
      <c r="M2696" s="149"/>
      <c r="N2696" s="24"/>
      <c r="O2696" s="24"/>
      <c r="P2696" s="24"/>
      <c r="Q2696" s="24"/>
      <c r="R2696" s="271"/>
      <c r="S2696" s="182" t="str">
        <f t="shared" ca="1" si="143"/>
        <v/>
      </c>
      <c r="T2696" s="272">
        <f t="shared" ca="1" si="144"/>
        <v>0</v>
      </c>
      <c r="U2696" s="184"/>
      <c r="V2696" s="277"/>
    </row>
    <row r="2697" spans="1:22" x14ac:dyDescent="0.3">
      <c r="A2697" s="55">
        <f t="shared" si="145"/>
        <v>2679</v>
      </c>
      <c r="B2697" s="23"/>
      <c r="C2697" s="23"/>
      <c r="D2697" s="23"/>
      <c r="E2697" s="35"/>
      <c r="F2697" s="23"/>
      <c r="G2697" s="23"/>
      <c r="H2697" s="23"/>
      <c r="I2697" s="23"/>
      <c r="J2697" s="23"/>
      <c r="K2697" s="23"/>
      <c r="L2697" s="23"/>
      <c r="M2697" s="149"/>
      <c r="N2697" s="24"/>
      <c r="O2697" s="24"/>
      <c r="P2697" s="24"/>
      <c r="Q2697" s="24"/>
      <c r="R2697" s="271"/>
      <c r="S2697" s="182" t="str">
        <f t="shared" ca="1" si="143"/>
        <v/>
      </c>
      <c r="T2697" s="272">
        <f t="shared" ca="1" si="144"/>
        <v>0</v>
      </c>
      <c r="U2697" s="184"/>
      <c r="V2697" s="277"/>
    </row>
    <row r="2698" spans="1:22" x14ac:dyDescent="0.3">
      <c r="A2698" s="55">
        <f t="shared" si="145"/>
        <v>2680</v>
      </c>
      <c r="B2698" s="23"/>
      <c r="C2698" s="23"/>
      <c r="D2698" s="23"/>
      <c r="E2698" s="35"/>
      <c r="F2698" s="23"/>
      <c r="G2698" s="23"/>
      <c r="H2698" s="23"/>
      <c r="I2698" s="23"/>
      <c r="J2698" s="23"/>
      <c r="K2698" s="23"/>
      <c r="L2698" s="23"/>
      <c r="M2698" s="149"/>
      <c r="N2698" s="24"/>
      <c r="O2698" s="24"/>
      <c r="P2698" s="24"/>
      <c r="Q2698" s="24"/>
      <c r="R2698" s="271"/>
      <c r="S2698" s="182" t="str">
        <f t="shared" ca="1" si="143"/>
        <v/>
      </c>
      <c r="T2698" s="272">
        <f t="shared" ca="1" si="144"/>
        <v>0</v>
      </c>
      <c r="U2698" s="184"/>
      <c r="V2698" s="277"/>
    </row>
    <row r="2699" spans="1:22" x14ac:dyDescent="0.3">
      <c r="A2699" s="55">
        <f t="shared" si="145"/>
        <v>2681</v>
      </c>
      <c r="B2699" s="23"/>
      <c r="C2699" s="23"/>
      <c r="D2699" s="23"/>
      <c r="E2699" s="35"/>
      <c r="F2699" s="23"/>
      <c r="G2699" s="23"/>
      <c r="H2699" s="23"/>
      <c r="I2699" s="23"/>
      <c r="J2699" s="23"/>
      <c r="K2699" s="23"/>
      <c r="L2699" s="23"/>
      <c r="M2699" s="149"/>
      <c r="N2699" s="24"/>
      <c r="O2699" s="24"/>
      <c r="P2699" s="24"/>
      <c r="Q2699" s="24"/>
      <c r="R2699" s="271"/>
      <c r="S2699" s="182" t="str">
        <f t="shared" ca="1" si="143"/>
        <v/>
      </c>
      <c r="T2699" s="272">
        <f t="shared" ca="1" si="144"/>
        <v>0</v>
      </c>
      <c r="U2699" s="184"/>
      <c r="V2699" s="277"/>
    </row>
    <row r="2700" spans="1:22" x14ac:dyDescent="0.3">
      <c r="A2700" s="55">
        <f t="shared" si="145"/>
        <v>2682</v>
      </c>
      <c r="B2700" s="23"/>
      <c r="C2700" s="23"/>
      <c r="D2700" s="23"/>
      <c r="E2700" s="35"/>
      <c r="F2700" s="23"/>
      <c r="G2700" s="23"/>
      <c r="H2700" s="23"/>
      <c r="I2700" s="23"/>
      <c r="J2700" s="23"/>
      <c r="K2700" s="23"/>
      <c r="L2700" s="23"/>
      <c r="M2700" s="149"/>
      <c r="N2700" s="24"/>
      <c r="O2700" s="24"/>
      <c r="P2700" s="24"/>
      <c r="Q2700" s="24"/>
      <c r="R2700" s="271"/>
      <c r="S2700" s="182" t="str">
        <f t="shared" ca="1" si="143"/>
        <v/>
      </c>
      <c r="T2700" s="272">
        <f t="shared" ca="1" si="144"/>
        <v>0</v>
      </c>
      <c r="U2700" s="184"/>
      <c r="V2700" s="277"/>
    </row>
    <row r="2701" spans="1:22" x14ac:dyDescent="0.3">
      <c r="A2701" s="55">
        <f t="shared" si="145"/>
        <v>2683</v>
      </c>
      <c r="B2701" s="23"/>
      <c r="C2701" s="23"/>
      <c r="D2701" s="23"/>
      <c r="E2701" s="35"/>
      <c r="F2701" s="23"/>
      <c r="G2701" s="23"/>
      <c r="H2701" s="23"/>
      <c r="I2701" s="23"/>
      <c r="J2701" s="23"/>
      <c r="K2701" s="23"/>
      <c r="L2701" s="23"/>
      <c r="M2701" s="149"/>
      <c r="N2701" s="24"/>
      <c r="O2701" s="24"/>
      <c r="P2701" s="24"/>
      <c r="Q2701" s="24"/>
      <c r="R2701" s="271"/>
      <c r="S2701" s="182" t="str">
        <f t="shared" ca="1" si="143"/>
        <v/>
      </c>
      <c r="T2701" s="272">
        <f t="shared" ca="1" si="144"/>
        <v>0</v>
      </c>
      <c r="U2701" s="184"/>
      <c r="V2701" s="277"/>
    </row>
    <row r="2702" spans="1:22" x14ac:dyDescent="0.3">
      <c r="A2702" s="55">
        <f t="shared" si="145"/>
        <v>2684</v>
      </c>
      <c r="B2702" s="23"/>
      <c r="C2702" s="23"/>
      <c r="D2702" s="23"/>
      <c r="E2702" s="35"/>
      <c r="F2702" s="23"/>
      <c r="G2702" s="23"/>
      <c r="H2702" s="23"/>
      <c r="I2702" s="23"/>
      <c r="J2702" s="23"/>
      <c r="K2702" s="23"/>
      <c r="L2702" s="23"/>
      <c r="M2702" s="149"/>
      <c r="N2702" s="24"/>
      <c r="O2702" s="24"/>
      <c r="P2702" s="24"/>
      <c r="Q2702" s="24"/>
      <c r="R2702" s="271"/>
      <c r="S2702" s="182" t="str">
        <f t="shared" ca="1" si="143"/>
        <v/>
      </c>
      <c r="T2702" s="272">
        <f t="shared" ca="1" si="144"/>
        <v>0</v>
      </c>
      <c r="U2702" s="184"/>
      <c r="V2702" s="277"/>
    </row>
    <row r="2703" spans="1:22" x14ac:dyDescent="0.3">
      <c r="A2703" s="55">
        <f t="shared" si="145"/>
        <v>2685</v>
      </c>
      <c r="B2703" s="23"/>
      <c r="C2703" s="23"/>
      <c r="D2703" s="23"/>
      <c r="E2703" s="35"/>
      <c r="F2703" s="23"/>
      <c r="G2703" s="23"/>
      <c r="H2703" s="23"/>
      <c r="I2703" s="23"/>
      <c r="J2703" s="23"/>
      <c r="K2703" s="23"/>
      <c r="L2703" s="23"/>
      <c r="M2703" s="149"/>
      <c r="N2703" s="24"/>
      <c r="O2703" s="24"/>
      <c r="P2703" s="24"/>
      <c r="Q2703" s="24"/>
      <c r="R2703" s="271"/>
      <c r="S2703" s="182" t="str">
        <f t="shared" ca="1" si="143"/>
        <v/>
      </c>
      <c r="T2703" s="272">
        <f t="shared" ca="1" si="144"/>
        <v>0</v>
      </c>
      <c r="U2703" s="184"/>
      <c r="V2703" s="277"/>
    </row>
    <row r="2704" spans="1:22" x14ac:dyDescent="0.3">
      <c r="A2704" s="55">
        <f t="shared" si="145"/>
        <v>2686</v>
      </c>
      <c r="B2704" s="23"/>
      <c r="C2704" s="23"/>
      <c r="D2704" s="23"/>
      <c r="E2704" s="35"/>
      <c r="F2704" s="23"/>
      <c r="G2704" s="23"/>
      <c r="H2704" s="23"/>
      <c r="I2704" s="23"/>
      <c r="J2704" s="23"/>
      <c r="K2704" s="23"/>
      <c r="L2704" s="23"/>
      <c r="M2704" s="149"/>
      <c r="N2704" s="24"/>
      <c r="O2704" s="24"/>
      <c r="P2704" s="24"/>
      <c r="Q2704" s="24"/>
      <c r="R2704" s="271"/>
      <c r="S2704" s="182" t="str">
        <f t="shared" ca="1" si="143"/>
        <v/>
      </c>
      <c r="T2704" s="272">
        <f t="shared" ca="1" si="144"/>
        <v>0</v>
      </c>
      <c r="U2704" s="184"/>
      <c r="V2704" s="277"/>
    </row>
    <row r="2705" spans="1:22" x14ac:dyDescent="0.3">
      <c r="A2705" s="55">
        <f t="shared" si="145"/>
        <v>2687</v>
      </c>
      <c r="B2705" s="23"/>
      <c r="C2705" s="23"/>
      <c r="D2705" s="23"/>
      <c r="E2705" s="35"/>
      <c r="F2705" s="23"/>
      <c r="G2705" s="23"/>
      <c r="H2705" s="23"/>
      <c r="I2705" s="23"/>
      <c r="J2705" s="23"/>
      <c r="K2705" s="23"/>
      <c r="L2705" s="23"/>
      <c r="M2705" s="149"/>
      <c r="N2705" s="24"/>
      <c r="O2705" s="24"/>
      <c r="P2705" s="24"/>
      <c r="Q2705" s="24"/>
      <c r="R2705" s="271"/>
      <c r="S2705" s="182" t="str">
        <f t="shared" ca="1" si="143"/>
        <v/>
      </c>
      <c r="T2705" s="272">
        <f t="shared" ca="1" si="144"/>
        <v>0</v>
      </c>
      <c r="U2705" s="184"/>
      <c r="V2705" s="277"/>
    </row>
    <row r="2706" spans="1:22" x14ac:dyDescent="0.3">
      <c r="A2706" s="55">
        <f t="shared" si="145"/>
        <v>2688</v>
      </c>
      <c r="B2706" s="23"/>
      <c r="C2706" s="23"/>
      <c r="D2706" s="23"/>
      <c r="E2706" s="35"/>
      <c r="F2706" s="23"/>
      <c r="G2706" s="23"/>
      <c r="H2706" s="23"/>
      <c r="I2706" s="23"/>
      <c r="J2706" s="23"/>
      <c r="K2706" s="23"/>
      <c r="L2706" s="23"/>
      <c r="M2706" s="149"/>
      <c r="N2706" s="24"/>
      <c r="O2706" s="24"/>
      <c r="P2706" s="24"/>
      <c r="Q2706" s="24"/>
      <c r="R2706" s="271"/>
      <c r="S2706" s="182" t="str">
        <f t="shared" ca="1" si="143"/>
        <v/>
      </c>
      <c r="T2706" s="272">
        <f t="shared" ca="1" si="144"/>
        <v>0</v>
      </c>
      <c r="U2706" s="184"/>
      <c r="V2706" s="277"/>
    </row>
    <row r="2707" spans="1:22" x14ac:dyDescent="0.3">
      <c r="A2707" s="55">
        <f t="shared" si="145"/>
        <v>2689</v>
      </c>
      <c r="B2707" s="23"/>
      <c r="C2707" s="23"/>
      <c r="D2707" s="23"/>
      <c r="E2707" s="35"/>
      <c r="F2707" s="23"/>
      <c r="G2707" s="23"/>
      <c r="H2707" s="23"/>
      <c r="I2707" s="23"/>
      <c r="J2707" s="23"/>
      <c r="K2707" s="23"/>
      <c r="L2707" s="23"/>
      <c r="M2707" s="149"/>
      <c r="N2707" s="24"/>
      <c r="O2707" s="24"/>
      <c r="P2707" s="24"/>
      <c r="Q2707" s="24"/>
      <c r="R2707" s="271"/>
      <c r="S2707" s="182" t="str">
        <f t="shared" ref="S2707:S2770" ca="1" si="146">IF(AND(T2707&gt;14,T2707&lt;35,OR($G2707="African",$G2707="Coloured",$G2707="Indian")),"Yes","")</f>
        <v/>
      </c>
      <c r="T2707" s="272">
        <f t="shared" ca="1" si="144"/>
        <v>0</v>
      </c>
      <c r="U2707" s="184"/>
      <c r="V2707" s="277"/>
    </row>
    <row r="2708" spans="1:22" x14ac:dyDescent="0.3">
      <c r="A2708" s="55">
        <f t="shared" si="145"/>
        <v>2690</v>
      </c>
      <c r="B2708" s="23"/>
      <c r="C2708" s="23"/>
      <c r="D2708" s="23"/>
      <c r="E2708" s="35"/>
      <c r="F2708" s="23"/>
      <c r="G2708" s="23"/>
      <c r="H2708" s="23"/>
      <c r="I2708" s="23"/>
      <c r="J2708" s="23"/>
      <c r="K2708" s="23"/>
      <c r="L2708" s="23"/>
      <c r="M2708" s="149"/>
      <c r="N2708" s="24"/>
      <c r="O2708" s="24"/>
      <c r="P2708" s="24"/>
      <c r="Q2708" s="24"/>
      <c r="R2708" s="271"/>
      <c r="S2708" s="182" t="str">
        <f t="shared" ca="1" si="146"/>
        <v/>
      </c>
      <c r="T2708" s="272">
        <f t="shared" ref="T2708:T2771" ca="1" si="147">IFERROR(((NOW()-DATE(U2708&amp;LEFT($E2708,2),MID($E2708,3,2),MID($E2708,5,2)))/365),0)</f>
        <v>0</v>
      </c>
      <c r="U2708" s="184"/>
      <c r="V2708" s="277"/>
    </row>
    <row r="2709" spans="1:22" x14ac:dyDescent="0.3">
      <c r="A2709" s="55">
        <f t="shared" ref="A2709:A2772" si="148">A2708+1</f>
        <v>2691</v>
      </c>
      <c r="B2709" s="23"/>
      <c r="C2709" s="23"/>
      <c r="D2709" s="23"/>
      <c r="E2709" s="35"/>
      <c r="F2709" s="23"/>
      <c r="G2709" s="23"/>
      <c r="H2709" s="23"/>
      <c r="I2709" s="23"/>
      <c r="J2709" s="23"/>
      <c r="K2709" s="23"/>
      <c r="L2709" s="23"/>
      <c r="M2709" s="149"/>
      <c r="N2709" s="24"/>
      <c r="O2709" s="24"/>
      <c r="P2709" s="24"/>
      <c r="Q2709" s="24"/>
      <c r="R2709" s="271"/>
      <c r="S2709" s="182" t="str">
        <f t="shared" ca="1" si="146"/>
        <v/>
      </c>
      <c r="T2709" s="272">
        <f t="shared" ca="1" si="147"/>
        <v>0</v>
      </c>
      <c r="U2709" s="184"/>
      <c r="V2709" s="277"/>
    </row>
    <row r="2710" spans="1:22" x14ac:dyDescent="0.3">
      <c r="A2710" s="55">
        <f t="shared" si="148"/>
        <v>2692</v>
      </c>
      <c r="B2710" s="23"/>
      <c r="C2710" s="23"/>
      <c r="D2710" s="23"/>
      <c r="E2710" s="35"/>
      <c r="F2710" s="23"/>
      <c r="G2710" s="23"/>
      <c r="H2710" s="23"/>
      <c r="I2710" s="23"/>
      <c r="J2710" s="23"/>
      <c r="K2710" s="23"/>
      <c r="L2710" s="23"/>
      <c r="M2710" s="149"/>
      <c r="N2710" s="24"/>
      <c r="O2710" s="24"/>
      <c r="P2710" s="24"/>
      <c r="Q2710" s="24"/>
      <c r="R2710" s="271"/>
      <c r="S2710" s="182" t="str">
        <f t="shared" ca="1" si="146"/>
        <v/>
      </c>
      <c r="T2710" s="272">
        <f t="shared" ca="1" si="147"/>
        <v>0</v>
      </c>
      <c r="U2710" s="184"/>
      <c r="V2710" s="277"/>
    </row>
    <row r="2711" spans="1:22" x14ac:dyDescent="0.3">
      <c r="A2711" s="55">
        <f t="shared" si="148"/>
        <v>2693</v>
      </c>
      <c r="B2711" s="23"/>
      <c r="C2711" s="23"/>
      <c r="D2711" s="23"/>
      <c r="E2711" s="35"/>
      <c r="F2711" s="23"/>
      <c r="G2711" s="23"/>
      <c r="H2711" s="23"/>
      <c r="I2711" s="23"/>
      <c r="J2711" s="23"/>
      <c r="K2711" s="23"/>
      <c r="L2711" s="23"/>
      <c r="M2711" s="149"/>
      <c r="N2711" s="24"/>
      <c r="O2711" s="24"/>
      <c r="P2711" s="24"/>
      <c r="Q2711" s="24"/>
      <c r="R2711" s="271"/>
      <c r="S2711" s="182" t="str">
        <f t="shared" ca="1" si="146"/>
        <v/>
      </c>
      <c r="T2711" s="272">
        <f t="shared" ca="1" si="147"/>
        <v>0</v>
      </c>
      <c r="U2711" s="184"/>
      <c r="V2711" s="277"/>
    </row>
    <row r="2712" spans="1:22" x14ac:dyDescent="0.3">
      <c r="A2712" s="55">
        <f t="shared" si="148"/>
        <v>2694</v>
      </c>
      <c r="B2712" s="23"/>
      <c r="C2712" s="23"/>
      <c r="D2712" s="23"/>
      <c r="E2712" s="35"/>
      <c r="F2712" s="23"/>
      <c r="G2712" s="23"/>
      <c r="H2712" s="23"/>
      <c r="I2712" s="23"/>
      <c r="J2712" s="23"/>
      <c r="K2712" s="23"/>
      <c r="L2712" s="23"/>
      <c r="M2712" s="149"/>
      <c r="N2712" s="24"/>
      <c r="O2712" s="24"/>
      <c r="P2712" s="24"/>
      <c r="Q2712" s="24"/>
      <c r="R2712" s="271"/>
      <c r="S2712" s="182" t="str">
        <f t="shared" ca="1" si="146"/>
        <v/>
      </c>
      <c r="T2712" s="272">
        <f t="shared" ca="1" si="147"/>
        <v>0</v>
      </c>
      <c r="U2712" s="184"/>
      <c r="V2712" s="277"/>
    </row>
    <row r="2713" spans="1:22" x14ac:dyDescent="0.3">
      <c r="A2713" s="55">
        <f t="shared" si="148"/>
        <v>2695</v>
      </c>
      <c r="B2713" s="23"/>
      <c r="C2713" s="23"/>
      <c r="D2713" s="23"/>
      <c r="E2713" s="35"/>
      <c r="F2713" s="23"/>
      <c r="G2713" s="23"/>
      <c r="H2713" s="23"/>
      <c r="I2713" s="23"/>
      <c r="J2713" s="23"/>
      <c r="K2713" s="23"/>
      <c r="L2713" s="23"/>
      <c r="M2713" s="149"/>
      <c r="N2713" s="24"/>
      <c r="O2713" s="24"/>
      <c r="P2713" s="24"/>
      <c r="Q2713" s="24"/>
      <c r="R2713" s="271"/>
      <c r="S2713" s="182" t="str">
        <f t="shared" ca="1" si="146"/>
        <v/>
      </c>
      <c r="T2713" s="272">
        <f t="shared" ca="1" si="147"/>
        <v>0</v>
      </c>
      <c r="U2713" s="184"/>
      <c r="V2713" s="277"/>
    </row>
    <row r="2714" spans="1:22" x14ac:dyDescent="0.3">
      <c r="A2714" s="55">
        <f t="shared" si="148"/>
        <v>2696</v>
      </c>
      <c r="B2714" s="23"/>
      <c r="C2714" s="23"/>
      <c r="D2714" s="23"/>
      <c r="E2714" s="35"/>
      <c r="F2714" s="23"/>
      <c r="G2714" s="23"/>
      <c r="H2714" s="23"/>
      <c r="I2714" s="23"/>
      <c r="J2714" s="23"/>
      <c r="K2714" s="23"/>
      <c r="L2714" s="23"/>
      <c r="M2714" s="149"/>
      <c r="N2714" s="24"/>
      <c r="O2714" s="24"/>
      <c r="P2714" s="24"/>
      <c r="Q2714" s="24"/>
      <c r="R2714" s="271"/>
      <c r="S2714" s="182" t="str">
        <f t="shared" ca="1" si="146"/>
        <v/>
      </c>
      <c r="T2714" s="272">
        <f t="shared" ca="1" si="147"/>
        <v>0</v>
      </c>
      <c r="U2714" s="184"/>
      <c r="V2714" s="277"/>
    </row>
    <row r="2715" spans="1:22" x14ac:dyDescent="0.3">
      <c r="A2715" s="55">
        <f t="shared" si="148"/>
        <v>2697</v>
      </c>
      <c r="B2715" s="23"/>
      <c r="C2715" s="23"/>
      <c r="D2715" s="23"/>
      <c r="E2715" s="35"/>
      <c r="F2715" s="23"/>
      <c r="G2715" s="23"/>
      <c r="H2715" s="23"/>
      <c r="I2715" s="23"/>
      <c r="J2715" s="23"/>
      <c r="K2715" s="23"/>
      <c r="L2715" s="23"/>
      <c r="M2715" s="149"/>
      <c r="N2715" s="24"/>
      <c r="O2715" s="24"/>
      <c r="P2715" s="24"/>
      <c r="Q2715" s="24"/>
      <c r="R2715" s="271"/>
      <c r="S2715" s="182" t="str">
        <f t="shared" ca="1" si="146"/>
        <v/>
      </c>
      <c r="T2715" s="272">
        <f t="shared" ca="1" si="147"/>
        <v>0</v>
      </c>
      <c r="U2715" s="184"/>
      <c r="V2715" s="277"/>
    </row>
    <row r="2716" spans="1:22" x14ac:dyDescent="0.3">
      <c r="A2716" s="55">
        <f t="shared" si="148"/>
        <v>2698</v>
      </c>
      <c r="B2716" s="23"/>
      <c r="C2716" s="23"/>
      <c r="D2716" s="23"/>
      <c r="E2716" s="35"/>
      <c r="F2716" s="23"/>
      <c r="G2716" s="23"/>
      <c r="H2716" s="23"/>
      <c r="I2716" s="23"/>
      <c r="J2716" s="23"/>
      <c r="K2716" s="23"/>
      <c r="L2716" s="23"/>
      <c r="M2716" s="149"/>
      <c r="N2716" s="24"/>
      <c r="O2716" s="24"/>
      <c r="P2716" s="24"/>
      <c r="Q2716" s="24"/>
      <c r="R2716" s="271"/>
      <c r="S2716" s="182" t="str">
        <f t="shared" ca="1" si="146"/>
        <v/>
      </c>
      <c r="T2716" s="272">
        <f t="shared" ca="1" si="147"/>
        <v>0</v>
      </c>
      <c r="U2716" s="184"/>
      <c r="V2716" s="277"/>
    </row>
    <row r="2717" spans="1:22" x14ac:dyDescent="0.3">
      <c r="A2717" s="55">
        <f t="shared" si="148"/>
        <v>2699</v>
      </c>
      <c r="B2717" s="23"/>
      <c r="C2717" s="23"/>
      <c r="D2717" s="23"/>
      <c r="E2717" s="35"/>
      <c r="F2717" s="23"/>
      <c r="G2717" s="23"/>
      <c r="H2717" s="23"/>
      <c r="I2717" s="23"/>
      <c r="J2717" s="23"/>
      <c r="K2717" s="23"/>
      <c r="L2717" s="23"/>
      <c r="M2717" s="149"/>
      <c r="N2717" s="24"/>
      <c r="O2717" s="24"/>
      <c r="P2717" s="24"/>
      <c r="Q2717" s="24"/>
      <c r="R2717" s="271"/>
      <c r="S2717" s="182" t="str">
        <f t="shared" ca="1" si="146"/>
        <v/>
      </c>
      <c r="T2717" s="272">
        <f t="shared" ca="1" si="147"/>
        <v>0</v>
      </c>
      <c r="U2717" s="184"/>
      <c r="V2717" s="277"/>
    </row>
    <row r="2718" spans="1:22" x14ac:dyDescent="0.3">
      <c r="A2718" s="55">
        <f t="shared" si="148"/>
        <v>2700</v>
      </c>
      <c r="B2718" s="23"/>
      <c r="C2718" s="23"/>
      <c r="D2718" s="23"/>
      <c r="E2718" s="35"/>
      <c r="F2718" s="23"/>
      <c r="G2718" s="23"/>
      <c r="H2718" s="23"/>
      <c r="I2718" s="23"/>
      <c r="J2718" s="23"/>
      <c r="K2718" s="23"/>
      <c r="L2718" s="23"/>
      <c r="M2718" s="149"/>
      <c r="N2718" s="24"/>
      <c r="O2718" s="24"/>
      <c r="P2718" s="24"/>
      <c r="Q2718" s="24"/>
      <c r="R2718" s="271"/>
      <c r="S2718" s="182" t="str">
        <f t="shared" ca="1" si="146"/>
        <v/>
      </c>
      <c r="T2718" s="272">
        <f t="shared" ca="1" si="147"/>
        <v>0</v>
      </c>
      <c r="U2718" s="184"/>
      <c r="V2718" s="277"/>
    </row>
    <row r="2719" spans="1:22" x14ac:dyDescent="0.3">
      <c r="A2719" s="55">
        <f t="shared" si="148"/>
        <v>2701</v>
      </c>
      <c r="B2719" s="23"/>
      <c r="C2719" s="23"/>
      <c r="D2719" s="23"/>
      <c r="E2719" s="35"/>
      <c r="F2719" s="23"/>
      <c r="G2719" s="23"/>
      <c r="H2719" s="23"/>
      <c r="I2719" s="23"/>
      <c r="J2719" s="23"/>
      <c r="K2719" s="23"/>
      <c r="L2719" s="23"/>
      <c r="M2719" s="149"/>
      <c r="N2719" s="24"/>
      <c r="O2719" s="24"/>
      <c r="P2719" s="24"/>
      <c r="Q2719" s="24"/>
      <c r="R2719" s="271"/>
      <c r="S2719" s="182" t="str">
        <f t="shared" ca="1" si="146"/>
        <v/>
      </c>
      <c r="T2719" s="272">
        <f t="shared" ca="1" si="147"/>
        <v>0</v>
      </c>
      <c r="U2719" s="184"/>
      <c r="V2719" s="277"/>
    </row>
    <row r="2720" spans="1:22" x14ac:dyDescent="0.3">
      <c r="A2720" s="55">
        <f t="shared" si="148"/>
        <v>2702</v>
      </c>
      <c r="B2720" s="23"/>
      <c r="C2720" s="23"/>
      <c r="D2720" s="23"/>
      <c r="E2720" s="35"/>
      <c r="F2720" s="23"/>
      <c r="G2720" s="23"/>
      <c r="H2720" s="23"/>
      <c r="I2720" s="23"/>
      <c r="J2720" s="23"/>
      <c r="K2720" s="23"/>
      <c r="L2720" s="23"/>
      <c r="M2720" s="149"/>
      <c r="N2720" s="24"/>
      <c r="O2720" s="24"/>
      <c r="P2720" s="24"/>
      <c r="Q2720" s="24"/>
      <c r="R2720" s="271"/>
      <c r="S2720" s="182" t="str">
        <f t="shared" ca="1" si="146"/>
        <v/>
      </c>
      <c r="T2720" s="272">
        <f t="shared" ca="1" si="147"/>
        <v>0</v>
      </c>
      <c r="U2720" s="184"/>
      <c r="V2720" s="277"/>
    </row>
    <row r="2721" spans="1:22" x14ac:dyDescent="0.3">
      <c r="A2721" s="55">
        <f t="shared" si="148"/>
        <v>2703</v>
      </c>
      <c r="B2721" s="23"/>
      <c r="C2721" s="23"/>
      <c r="D2721" s="23"/>
      <c r="E2721" s="35"/>
      <c r="F2721" s="23"/>
      <c r="G2721" s="23"/>
      <c r="H2721" s="23"/>
      <c r="I2721" s="23"/>
      <c r="J2721" s="23"/>
      <c r="K2721" s="23"/>
      <c r="L2721" s="23"/>
      <c r="M2721" s="149"/>
      <c r="N2721" s="24"/>
      <c r="O2721" s="24"/>
      <c r="P2721" s="24"/>
      <c r="Q2721" s="24"/>
      <c r="R2721" s="271"/>
      <c r="S2721" s="182" t="str">
        <f t="shared" ca="1" si="146"/>
        <v/>
      </c>
      <c r="T2721" s="272">
        <f t="shared" ca="1" si="147"/>
        <v>0</v>
      </c>
      <c r="U2721" s="184"/>
      <c r="V2721" s="277"/>
    </row>
    <row r="2722" spans="1:22" x14ac:dyDescent="0.3">
      <c r="A2722" s="55">
        <f t="shared" si="148"/>
        <v>2704</v>
      </c>
      <c r="B2722" s="23"/>
      <c r="C2722" s="23"/>
      <c r="D2722" s="23"/>
      <c r="E2722" s="35"/>
      <c r="F2722" s="23"/>
      <c r="G2722" s="23"/>
      <c r="H2722" s="23"/>
      <c r="I2722" s="23"/>
      <c r="J2722" s="23"/>
      <c r="K2722" s="23"/>
      <c r="L2722" s="23"/>
      <c r="M2722" s="149"/>
      <c r="N2722" s="24"/>
      <c r="O2722" s="24"/>
      <c r="P2722" s="24"/>
      <c r="Q2722" s="24"/>
      <c r="R2722" s="271"/>
      <c r="S2722" s="182" t="str">
        <f t="shared" ca="1" si="146"/>
        <v/>
      </c>
      <c r="T2722" s="272">
        <f t="shared" ca="1" si="147"/>
        <v>0</v>
      </c>
      <c r="U2722" s="184"/>
      <c r="V2722" s="277"/>
    </row>
    <row r="2723" spans="1:22" x14ac:dyDescent="0.3">
      <c r="A2723" s="55">
        <f t="shared" si="148"/>
        <v>2705</v>
      </c>
      <c r="B2723" s="23"/>
      <c r="C2723" s="23"/>
      <c r="D2723" s="23"/>
      <c r="E2723" s="35"/>
      <c r="F2723" s="23"/>
      <c r="G2723" s="23"/>
      <c r="H2723" s="23"/>
      <c r="I2723" s="23"/>
      <c r="J2723" s="23"/>
      <c r="K2723" s="23"/>
      <c r="L2723" s="23"/>
      <c r="M2723" s="149"/>
      <c r="N2723" s="24"/>
      <c r="O2723" s="24"/>
      <c r="P2723" s="24"/>
      <c r="Q2723" s="24"/>
      <c r="R2723" s="271"/>
      <c r="S2723" s="182" t="str">
        <f t="shared" ca="1" si="146"/>
        <v/>
      </c>
      <c r="T2723" s="272">
        <f t="shared" ca="1" si="147"/>
        <v>0</v>
      </c>
      <c r="U2723" s="184"/>
      <c r="V2723" s="277"/>
    </row>
    <row r="2724" spans="1:22" x14ac:dyDescent="0.3">
      <c r="A2724" s="55">
        <f t="shared" si="148"/>
        <v>2706</v>
      </c>
      <c r="B2724" s="23"/>
      <c r="C2724" s="23"/>
      <c r="D2724" s="23"/>
      <c r="E2724" s="35"/>
      <c r="F2724" s="23"/>
      <c r="G2724" s="23"/>
      <c r="H2724" s="23"/>
      <c r="I2724" s="23"/>
      <c r="J2724" s="23"/>
      <c r="K2724" s="23"/>
      <c r="L2724" s="23"/>
      <c r="M2724" s="149"/>
      <c r="N2724" s="24"/>
      <c r="O2724" s="24"/>
      <c r="P2724" s="24"/>
      <c r="Q2724" s="24"/>
      <c r="R2724" s="271"/>
      <c r="S2724" s="182" t="str">
        <f t="shared" ca="1" si="146"/>
        <v/>
      </c>
      <c r="T2724" s="272">
        <f t="shared" ca="1" si="147"/>
        <v>0</v>
      </c>
      <c r="U2724" s="184"/>
      <c r="V2724" s="277"/>
    </row>
    <row r="2725" spans="1:22" x14ac:dyDescent="0.3">
      <c r="A2725" s="55">
        <f t="shared" si="148"/>
        <v>2707</v>
      </c>
      <c r="B2725" s="23"/>
      <c r="C2725" s="23"/>
      <c r="D2725" s="23"/>
      <c r="E2725" s="35"/>
      <c r="F2725" s="23"/>
      <c r="G2725" s="23"/>
      <c r="H2725" s="23"/>
      <c r="I2725" s="23"/>
      <c r="J2725" s="23"/>
      <c r="K2725" s="23"/>
      <c r="L2725" s="23"/>
      <c r="M2725" s="149"/>
      <c r="N2725" s="24"/>
      <c r="O2725" s="24"/>
      <c r="P2725" s="24"/>
      <c r="Q2725" s="24"/>
      <c r="R2725" s="271"/>
      <c r="S2725" s="182" t="str">
        <f t="shared" ca="1" si="146"/>
        <v/>
      </c>
      <c r="T2725" s="272">
        <f t="shared" ca="1" si="147"/>
        <v>0</v>
      </c>
      <c r="U2725" s="184"/>
      <c r="V2725" s="277"/>
    </row>
    <row r="2726" spans="1:22" x14ac:dyDescent="0.3">
      <c r="A2726" s="55">
        <f t="shared" si="148"/>
        <v>2708</v>
      </c>
      <c r="B2726" s="23"/>
      <c r="C2726" s="23"/>
      <c r="D2726" s="23"/>
      <c r="E2726" s="35"/>
      <c r="F2726" s="23"/>
      <c r="G2726" s="23"/>
      <c r="H2726" s="23"/>
      <c r="I2726" s="23"/>
      <c r="J2726" s="23"/>
      <c r="K2726" s="23"/>
      <c r="L2726" s="23"/>
      <c r="M2726" s="149"/>
      <c r="N2726" s="24"/>
      <c r="O2726" s="24"/>
      <c r="P2726" s="24"/>
      <c r="Q2726" s="24"/>
      <c r="R2726" s="271"/>
      <c r="S2726" s="182" t="str">
        <f t="shared" ca="1" si="146"/>
        <v/>
      </c>
      <c r="T2726" s="272">
        <f t="shared" ca="1" si="147"/>
        <v>0</v>
      </c>
      <c r="U2726" s="184"/>
      <c r="V2726" s="277"/>
    </row>
    <row r="2727" spans="1:22" x14ac:dyDescent="0.3">
      <c r="A2727" s="55">
        <f t="shared" si="148"/>
        <v>2709</v>
      </c>
      <c r="B2727" s="23"/>
      <c r="C2727" s="23"/>
      <c r="D2727" s="23"/>
      <c r="E2727" s="35"/>
      <c r="F2727" s="23"/>
      <c r="G2727" s="23"/>
      <c r="H2727" s="23"/>
      <c r="I2727" s="23"/>
      <c r="J2727" s="23"/>
      <c r="K2727" s="23"/>
      <c r="L2727" s="23"/>
      <c r="M2727" s="149"/>
      <c r="N2727" s="24"/>
      <c r="O2727" s="24"/>
      <c r="P2727" s="24"/>
      <c r="Q2727" s="24"/>
      <c r="R2727" s="271"/>
      <c r="S2727" s="182" t="str">
        <f t="shared" ca="1" si="146"/>
        <v/>
      </c>
      <c r="T2727" s="272">
        <f t="shared" ca="1" si="147"/>
        <v>0</v>
      </c>
      <c r="U2727" s="184"/>
      <c r="V2727" s="277"/>
    </row>
    <row r="2728" spans="1:22" x14ac:dyDescent="0.3">
      <c r="A2728" s="55">
        <f t="shared" si="148"/>
        <v>2710</v>
      </c>
      <c r="B2728" s="23"/>
      <c r="C2728" s="23"/>
      <c r="D2728" s="23"/>
      <c r="E2728" s="35"/>
      <c r="F2728" s="23"/>
      <c r="G2728" s="23"/>
      <c r="H2728" s="23"/>
      <c r="I2728" s="23"/>
      <c r="J2728" s="23"/>
      <c r="K2728" s="23"/>
      <c r="L2728" s="23"/>
      <c r="M2728" s="149"/>
      <c r="N2728" s="24"/>
      <c r="O2728" s="24"/>
      <c r="P2728" s="24"/>
      <c r="Q2728" s="24"/>
      <c r="R2728" s="271"/>
      <c r="S2728" s="182" t="str">
        <f t="shared" ca="1" si="146"/>
        <v/>
      </c>
      <c r="T2728" s="272">
        <f t="shared" ca="1" si="147"/>
        <v>0</v>
      </c>
      <c r="U2728" s="184"/>
      <c r="V2728" s="277"/>
    </row>
    <row r="2729" spans="1:22" x14ac:dyDescent="0.3">
      <c r="A2729" s="55">
        <f t="shared" si="148"/>
        <v>2711</v>
      </c>
      <c r="B2729" s="23"/>
      <c r="C2729" s="23"/>
      <c r="D2729" s="23"/>
      <c r="E2729" s="35"/>
      <c r="F2729" s="23"/>
      <c r="G2729" s="23"/>
      <c r="H2729" s="23"/>
      <c r="I2729" s="23"/>
      <c r="J2729" s="23"/>
      <c r="K2729" s="23"/>
      <c r="L2729" s="23"/>
      <c r="M2729" s="149"/>
      <c r="N2729" s="24"/>
      <c r="O2729" s="24"/>
      <c r="P2729" s="24"/>
      <c r="Q2729" s="24"/>
      <c r="R2729" s="271"/>
      <c r="S2729" s="182" t="str">
        <f t="shared" ca="1" si="146"/>
        <v/>
      </c>
      <c r="T2729" s="272">
        <f t="shared" ca="1" si="147"/>
        <v>0</v>
      </c>
      <c r="U2729" s="184"/>
      <c r="V2729" s="277"/>
    </row>
    <row r="2730" spans="1:22" x14ac:dyDescent="0.3">
      <c r="A2730" s="55">
        <f t="shared" si="148"/>
        <v>2712</v>
      </c>
      <c r="B2730" s="23"/>
      <c r="C2730" s="23"/>
      <c r="D2730" s="23"/>
      <c r="E2730" s="35"/>
      <c r="F2730" s="23"/>
      <c r="G2730" s="23"/>
      <c r="H2730" s="23"/>
      <c r="I2730" s="23"/>
      <c r="J2730" s="23"/>
      <c r="K2730" s="23"/>
      <c r="L2730" s="23"/>
      <c r="M2730" s="149"/>
      <c r="N2730" s="24"/>
      <c r="O2730" s="24"/>
      <c r="P2730" s="24"/>
      <c r="Q2730" s="24"/>
      <c r="R2730" s="271"/>
      <c r="S2730" s="182" t="str">
        <f t="shared" ca="1" si="146"/>
        <v/>
      </c>
      <c r="T2730" s="272">
        <f t="shared" ca="1" si="147"/>
        <v>0</v>
      </c>
      <c r="U2730" s="184"/>
      <c r="V2730" s="277"/>
    </row>
    <row r="2731" spans="1:22" x14ac:dyDescent="0.3">
      <c r="A2731" s="55">
        <f t="shared" si="148"/>
        <v>2713</v>
      </c>
      <c r="B2731" s="23"/>
      <c r="C2731" s="23"/>
      <c r="D2731" s="23"/>
      <c r="E2731" s="35"/>
      <c r="F2731" s="23"/>
      <c r="G2731" s="23"/>
      <c r="H2731" s="23"/>
      <c r="I2731" s="23"/>
      <c r="J2731" s="23"/>
      <c r="K2731" s="23"/>
      <c r="L2731" s="23"/>
      <c r="M2731" s="149"/>
      <c r="N2731" s="24"/>
      <c r="O2731" s="24"/>
      <c r="P2731" s="24"/>
      <c r="Q2731" s="24"/>
      <c r="R2731" s="271"/>
      <c r="S2731" s="182" t="str">
        <f t="shared" ca="1" si="146"/>
        <v/>
      </c>
      <c r="T2731" s="272">
        <f t="shared" ca="1" si="147"/>
        <v>0</v>
      </c>
      <c r="U2731" s="184"/>
      <c r="V2731" s="277"/>
    </row>
    <row r="2732" spans="1:22" x14ac:dyDescent="0.3">
      <c r="A2732" s="55">
        <f t="shared" si="148"/>
        <v>2714</v>
      </c>
      <c r="B2732" s="23"/>
      <c r="C2732" s="23"/>
      <c r="D2732" s="23"/>
      <c r="E2732" s="35"/>
      <c r="F2732" s="23"/>
      <c r="G2732" s="23"/>
      <c r="H2732" s="23"/>
      <c r="I2732" s="23"/>
      <c r="J2732" s="23"/>
      <c r="K2732" s="23"/>
      <c r="L2732" s="23"/>
      <c r="M2732" s="149"/>
      <c r="N2732" s="24"/>
      <c r="O2732" s="24"/>
      <c r="P2732" s="24"/>
      <c r="Q2732" s="24"/>
      <c r="R2732" s="271"/>
      <c r="S2732" s="182" t="str">
        <f t="shared" ca="1" si="146"/>
        <v/>
      </c>
      <c r="T2732" s="272">
        <f t="shared" ca="1" si="147"/>
        <v>0</v>
      </c>
      <c r="U2732" s="184"/>
      <c r="V2732" s="277"/>
    </row>
    <row r="2733" spans="1:22" x14ac:dyDescent="0.3">
      <c r="A2733" s="55">
        <f t="shared" si="148"/>
        <v>2715</v>
      </c>
      <c r="B2733" s="23"/>
      <c r="C2733" s="23"/>
      <c r="D2733" s="23"/>
      <c r="E2733" s="35"/>
      <c r="F2733" s="23"/>
      <c r="G2733" s="23"/>
      <c r="H2733" s="23"/>
      <c r="I2733" s="23"/>
      <c r="J2733" s="23"/>
      <c r="K2733" s="23"/>
      <c r="L2733" s="23"/>
      <c r="M2733" s="149"/>
      <c r="N2733" s="24"/>
      <c r="O2733" s="24"/>
      <c r="P2733" s="24"/>
      <c r="Q2733" s="24"/>
      <c r="R2733" s="271"/>
      <c r="S2733" s="182" t="str">
        <f t="shared" ca="1" si="146"/>
        <v/>
      </c>
      <c r="T2733" s="272">
        <f t="shared" ca="1" si="147"/>
        <v>0</v>
      </c>
      <c r="U2733" s="184"/>
      <c r="V2733" s="277"/>
    </row>
    <row r="2734" spans="1:22" x14ac:dyDescent="0.3">
      <c r="A2734" s="55">
        <f t="shared" si="148"/>
        <v>2716</v>
      </c>
      <c r="B2734" s="23"/>
      <c r="C2734" s="23"/>
      <c r="D2734" s="23"/>
      <c r="E2734" s="35"/>
      <c r="F2734" s="23"/>
      <c r="G2734" s="23"/>
      <c r="H2734" s="23"/>
      <c r="I2734" s="23"/>
      <c r="J2734" s="23"/>
      <c r="K2734" s="23"/>
      <c r="L2734" s="23"/>
      <c r="M2734" s="149"/>
      <c r="N2734" s="24"/>
      <c r="O2734" s="24"/>
      <c r="P2734" s="24"/>
      <c r="Q2734" s="24"/>
      <c r="R2734" s="271"/>
      <c r="S2734" s="182" t="str">
        <f t="shared" ca="1" si="146"/>
        <v/>
      </c>
      <c r="T2734" s="272">
        <f t="shared" ca="1" si="147"/>
        <v>0</v>
      </c>
      <c r="U2734" s="184"/>
      <c r="V2734" s="277"/>
    </row>
    <row r="2735" spans="1:22" x14ac:dyDescent="0.3">
      <c r="A2735" s="55">
        <f t="shared" si="148"/>
        <v>2717</v>
      </c>
      <c r="B2735" s="23"/>
      <c r="C2735" s="23"/>
      <c r="D2735" s="23"/>
      <c r="E2735" s="35"/>
      <c r="F2735" s="23"/>
      <c r="G2735" s="23"/>
      <c r="H2735" s="23"/>
      <c r="I2735" s="23"/>
      <c r="J2735" s="23"/>
      <c r="K2735" s="23"/>
      <c r="L2735" s="23"/>
      <c r="M2735" s="149"/>
      <c r="N2735" s="24"/>
      <c r="O2735" s="24"/>
      <c r="P2735" s="24"/>
      <c r="Q2735" s="24"/>
      <c r="R2735" s="271"/>
      <c r="S2735" s="182" t="str">
        <f t="shared" ca="1" si="146"/>
        <v/>
      </c>
      <c r="T2735" s="272">
        <f t="shared" ca="1" si="147"/>
        <v>0</v>
      </c>
      <c r="U2735" s="184"/>
      <c r="V2735" s="277"/>
    </row>
    <row r="2736" spans="1:22" x14ac:dyDescent="0.3">
      <c r="A2736" s="55">
        <f t="shared" si="148"/>
        <v>2718</v>
      </c>
      <c r="B2736" s="23"/>
      <c r="C2736" s="23"/>
      <c r="D2736" s="23"/>
      <c r="E2736" s="35"/>
      <c r="F2736" s="23"/>
      <c r="G2736" s="23"/>
      <c r="H2736" s="23"/>
      <c r="I2736" s="23"/>
      <c r="J2736" s="23"/>
      <c r="K2736" s="23"/>
      <c r="L2736" s="23"/>
      <c r="M2736" s="149"/>
      <c r="N2736" s="24"/>
      <c r="O2736" s="24"/>
      <c r="P2736" s="24"/>
      <c r="Q2736" s="24"/>
      <c r="R2736" s="271"/>
      <c r="S2736" s="182" t="str">
        <f t="shared" ca="1" si="146"/>
        <v/>
      </c>
      <c r="T2736" s="272">
        <f t="shared" ca="1" si="147"/>
        <v>0</v>
      </c>
      <c r="U2736" s="184"/>
      <c r="V2736" s="277"/>
    </row>
    <row r="2737" spans="1:22" x14ac:dyDescent="0.3">
      <c r="A2737" s="55">
        <f t="shared" si="148"/>
        <v>2719</v>
      </c>
      <c r="B2737" s="23"/>
      <c r="C2737" s="23"/>
      <c r="D2737" s="23"/>
      <c r="E2737" s="35"/>
      <c r="F2737" s="23"/>
      <c r="G2737" s="23"/>
      <c r="H2737" s="23"/>
      <c r="I2737" s="23"/>
      <c r="J2737" s="23"/>
      <c r="K2737" s="23"/>
      <c r="L2737" s="23"/>
      <c r="M2737" s="149"/>
      <c r="N2737" s="24"/>
      <c r="O2737" s="24"/>
      <c r="P2737" s="24"/>
      <c r="Q2737" s="24"/>
      <c r="R2737" s="271"/>
      <c r="S2737" s="182" t="str">
        <f t="shared" ca="1" si="146"/>
        <v/>
      </c>
      <c r="T2737" s="272">
        <f t="shared" ca="1" si="147"/>
        <v>0</v>
      </c>
      <c r="U2737" s="184"/>
      <c r="V2737" s="277"/>
    </row>
    <row r="2738" spans="1:22" x14ac:dyDescent="0.3">
      <c r="A2738" s="55">
        <f t="shared" si="148"/>
        <v>2720</v>
      </c>
      <c r="B2738" s="23"/>
      <c r="C2738" s="23"/>
      <c r="D2738" s="23"/>
      <c r="E2738" s="35"/>
      <c r="F2738" s="23"/>
      <c r="G2738" s="23"/>
      <c r="H2738" s="23"/>
      <c r="I2738" s="23"/>
      <c r="J2738" s="23"/>
      <c r="K2738" s="23"/>
      <c r="L2738" s="23"/>
      <c r="M2738" s="149"/>
      <c r="N2738" s="24"/>
      <c r="O2738" s="24"/>
      <c r="P2738" s="24"/>
      <c r="Q2738" s="24"/>
      <c r="R2738" s="271"/>
      <c r="S2738" s="182" t="str">
        <f t="shared" ca="1" si="146"/>
        <v/>
      </c>
      <c r="T2738" s="272">
        <f t="shared" ca="1" si="147"/>
        <v>0</v>
      </c>
      <c r="U2738" s="184"/>
      <c r="V2738" s="277"/>
    </row>
    <row r="2739" spans="1:22" x14ac:dyDescent="0.3">
      <c r="A2739" s="55">
        <f t="shared" si="148"/>
        <v>2721</v>
      </c>
      <c r="B2739" s="23"/>
      <c r="C2739" s="23"/>
      <c r="D2739" s="23"/>
      <c r="E2739" s="35"/>
      <c r="F2739" s="23"/>
      <c r="G2739" s="23"/>
      <c r="H2739" s="23"/>
      <c r="I2739" s="23"/>
      <c r="J2739" s="23"/>
      <c r="K2739" s="23"/>
      <c r="L2739" s="23"/>
      <c r="M2739" s="149"/>
      <c r="N2739" s="24"/>
      <c r="O2739" s="24"/>
      <c r="P2739" s="24"/>
      <c r="Q2739" s="24"/>
      <c r="R2739" s="271"/>
      <c r="S2739" s="182" t="str">
        <f t="shared" ca="1" si="146"/>
        <v/>
      </c>
      <c r="T2739" s="272">
        <f t="shared" ca="1" si="147"/>
        <v>0</v>
      </c>
      <c r="U2739" s="184"/>
      <c r="V2739" s="277"/>
    </row>
    <row r="2740" spans="1:22" x14ac:dyDescent="0.3">
      <c r="A2740" s="55">
        <f t="shared" si="148"/>
        <v>2722</v>
      </c>
      <c r="B2740" s="23"/>
      <c r="C2740" s="23"/>
      <c r="D2740" s="23"/>
      <c r="E2740" s="35"/>
      <c r="F2740" s="23"/>
      <c r="G2740" s="23"/>
      <c r="H2740" s="23"/>
      <c r="I2740" s="23"/>
      <c r="J2740" s="23"/>
      <c r="K2740" s="23"/>
      <c r="L2740" s="23"/>
      <c r="M2740" s="149"/>
      <c r="N2740" s="24"/>
      <c r="O2740" s="24"/>
      <c r="P2740" s="24"/>
      <c r="Q2740" s="24"/>
      <c r="R2740" s="271"/>
      <c r="S2740" s="182" t="str">
        <f t="shared" ca="1" si="146"/>
        <v/>
      </c>
      <c r="T2740" s="272">
        <f t="shared" ca="1" si="147"/>
        <v>0</v>
      </c>
      <c r="U2740" s="184"/>
      <c r="V2740" s="277"/>
    </row>
    <row r="2741" spans="1:22" x14ac:dyDescent="0.3">
      <c r="A2741" s="55">
        <f t="shared" si="148"/>
        <v>2723</v>
      </c>
      <c r="B2741" s="23"/>
      <c r="C2741" s="23"/>
      <c r="D2741" s="23"/>
      <c r="E2741" s="35"/>
      <c r="F2741" s="23"/>
      <c r="G2741" s="23"/>
      <c r="H2741" s="23"/>
      <c r="I2741" s="23"/>
      <c r="J2741" s="23"/>
      <c r="K2741" s="23"/>
      <c r="L2741" s="23"/>
      <c r="M2741" s="149"/>
      <c r="N2741" s="24"/>
      <c r="O2741" s="24"/>
      <c r="P2741" s="24"/>
      <c r="Q2741" s="24"/>
      <c r="R2741" s="271"/>
      <c r="S2741" s="182" t="str">
        <f t="shared" ca="1" si="146"/>
        <v/>
      </c>
      <c r="T2741" s="272">
        <f t="shared" ca="1" si="147"/>
        <v>0</v>
      </c>
      <c r="U2741" s="184"/>
      <c r="V2741" s="277"/>
    </row>
    <row r="2742" spans="1:22" x14ac:dyDescent="0.3">
      <c r="A2742" s="55">
        <f t="shared" si="148"/>
        <v>2724</v>
      </c>
      <c r="B2742" s="23"/>
      <c r="C2742" s="23"/>
      <c r="D2742" s="23"/>
      <c r="E2742" s="35"/>
      <c r="F2742" s="23"/>
      <c r="G2742" s="23"/>
      <c r="H2742" s="23"/>
      <c r="I2742" s="23"/>
      <c r="J2742" s="23"/>
      <c r="K2742" s="23"/>
      <c r="L2742" s="23"/>
      <c r="M2742" s="149"/>
      <c r="N2742" s="24"/>
      <c r="O2742" s="24"/>
      <c r="P2742" s="24"/>
      <c r="Q2742" s="24"/>
      <c r="R2742" s="271"/>
      <c r="S2742" s="182" t="str">
        <f t="shared" ca="1" si="146"/>
        <v/>
      </c>
      <c r="T2742" s="272">
        <f t="shared" ca="1" si="147"/>
        <v>0</v>
      </c>
      <c r="U2742" s="184"/>
      <c r="V2742" s="277"/>
    </row>
    <row r="2743" spans="1:22" x14ac:dyDescent="0.3">
      <c r="A2743" s="55">
        <f t="shared" si="148"/>
        <v>2725</v>
      </c>
      <c r="B2743" s="23"/>
      <c r="C2743" s="23"/>
      <c r="D2743" s="23"/>
      <c r="E2743" s="35"/>
      <c r="F2743" s="23"/>
      <c r="G2743" s="23"/>
      <c r="H2743" s="23"/>
      <c r="I2743" s="23"/>
      <c r="J2743" s="23"/>
      <c r="K2743" s="23"/>
      <c r="L2743" s="23"/>
      <c r="M2743" s="149"/>
      <c r="N2743" s="24"/>
      <c r="O2743" s="24"/>
      <c r="P2743" s="24"/>
      <c r="Q2743" s="24"/>
      <c r="R2743" s="271"/>
      <c r="S2743" s="182" t="str">
        <f t="shared" ca="1" si="146"/>
        <v/>
      </c>
      <c r="T2743" s="272">
        <f t="shared" ca="1" si="147"/>
        <v>0</v>
      </c>
      <c r="U2743" s="184"/>
      <c r="V2743" s="277"/>
    </row>
    <row r="2744" spans="1:22" x14ac:dyDescent="0.3">
      <c r="A2744" s="55">
        <f t="shared" si="148"/>
        <v>2726</v>
      </c>
      <c r="B2744" s="23"/>
      <c r="C2744" s="23"/>
      <c r="D2744" s="23"/>
      <c r="E2744" s="35"/>
      <c r="F2744" s="23"/>
      <c r="G2744" s="23"/>
      <c r="H2744" s="23"/>
      <c r="I2744" s="23"/>
      <c r="J2744" s="23"/>
      <c r="K2744" s="23"/>
      <c r="L2744" s="23"/>
      <c r="M2744" s="149"/>
      <c r="N2744" s="24"/>
      <c r="O2744" s="24"/>
      <c r="P2744" s="24"/>
      <c r="Q2744" s="24"/>
      <c r="R2744" s="271"/>
      <c r="S2744" s="182" t="str">
        <f t="shared" ca="1" si="146"/>
        <v/>
      </c>
      <c r="T2744" s="272">
        <f t="shared" ca="1" si="147"/>
        <v>0</v>
      </c>
      <c r="U2744" s="184"/>
      <c r="V2744" s="277"/>
    </row>
    <row r="2745" spans="1:22" x14ac:dyDescent="0.3">
      <c r="A2745" s="55">
        <f t="shared" si="148"/>
        <v>2727</v>
      </c>
      <c r="B2745" s="23"/>
      <c r="C2745" s="23"/>
      <c r="D2745" s="23"/>
      <c r="E2745" s="35"/>
      <c r="F2745" s="23"/>
      <c r="G2745" s="23"/>
      <c r="H2745" s="23"/>
      <c r="I2745" s="23"/>
      <c r="J2745" s="23"/>
      <c r="K2745" s="23"/>
      <c r="L2745" s="23"/>
      <c r="M2745" s="149"/>
      <c r="N2745" s="24"/>
      <c r="O2745" s="24"/>
      <c r="P2745" s="24"/>
      <c r="Q2745" s="24"/>
      <c r="R2745" s="271"/>
      <c r="S2745" s="182" t="str">
        <f t="shared" ca="1" si="146"/>
        <v/>
      </c>
      <c r="T2745" s="272">
        <f t="shared" ca="1" si="147"/>
        <v>0</v>
      </c>
      <c r="U2745" s="184"/>
      <c r="V2745" s="277"/>
    </row>
    <row r="2746" spans="1:22" x14ac:dyDescent="0.3">
      <c r="A2746" s="55">
        <f t="shared" si="148"/>
        <v>2728</v>
      </c>
      <c r="B2746" s="23"/>
      <c r="C2746" s="23"/>
      <c r="D2746" s="23"/>
      <c r="E2746" s="35"/>
      <c r="F2746" s="23"/>
      <c r="G2746" s="23"/>
      <c r="H2746" s="23"/>
      <c r="I2746" s="23"/>
      <c r="J2746" s="23"/>
      <c r="K2746" s="23"/>
      <c r="L2746" s="23"/>
      <c r="M2746" s="149"/>
      <c r="N2746" s="24"/>
      <c r="O2746" s="24"/>
      <c r="P2746" s="24"/>
      <c r="Q2746" s="24"/>
      <c r="R2746" s="271"/>
      <c r="S2746" s="182" t="str">
        <f t="shared" ca="1" si="146"/>
        <v/>
      </c>
      <c r="T2746" s="272">
        <f t="shared" ca="1" si="147"/>
        <v>0</v>
      </c>
      <c r="U2746" s="184"/>
      <c r="V2746" s="277"/>
    </row>
    <row r="2747" spans="1:22" x14ac:dyDescent="0.3">
      <c r="A2747" s="55">
        <f t="shared" si="148"/>
        <v>2729</v>
      </c>
      <c r="B2747" s="23"/>
      <c r="C2747" s="23"/>
      <c r="D2747" s="23"/>
      <c r="E2747" s="35"/>
      <c r="F2747" s="23"/>
      <c r="G2747" s="23"/>
      <c r="H2747" s="23"/>
      <c r="I2747" s="23"/>
      <c r="J2747" s="23"/>
      <c r="K2747" s="23"/>
      <c r="L2747" s="23"/>
      <c r="M2747" s="149"/>
      <c r="N2747" s="24"/>
      <c r="O2747" s="24"/>
      <c r="P2747" s="24"/>
      <c r="Q2747" s="24"/>
      <c r="R2747" s="271"/>
      <c r="S2747" s="182" t="str">
        <f t="shared" ca="1" si="146"/>
        <v/>
      </c>
      <c r="T2747" s="272">
        <f t="shared" ca="1" si="147"/>
        <v>0</v>
      </c>
      <c r="U2747" s="184"/>
      <c r="V2747" s="277"/>
    </row>
    <row r="2748" spans="1:22" x14ac:dyDescent="0.3">
      <c r="A2748" s="55">
        <f t="shared" si="148"/>
        <v>2730</v>
      </c>
      <c r="B2748" s="23"/>
      <c r="C2748" s="23"/>
      <c r="D2748" s="23"/>
      <c r="E2748" s="35"/>
      <c r="F2748" s="23"/>
      <c r="G2748" s="23"/>
      <c r="H2748" s="23"/>
      <c r="I2748" s="23"/>
      <c r="J2748" s="23"/>
      <c r="K2748" s="23"/>
      <c r="L2748" s="23"/>
      <c r="M2748" s="149"/>
      <c r="N2748" s="24"/>
      <c r="O2748" s="24"/>
      <c r="P2748" s="24"/>
      <c r="Q2748" s="24"/>
      <c r="R2748" s="271"/>
      <c r="S2748" s="182" t="str">
        <f t="shared" ca="1" si="146"/>
        <v/>
      </c>
      <c r="T2748" s="272">
        <f t="shared" ca="1" si="147"/>
        <v>0</v>
      </c>
      <c r="U2748" s="184"/>
      <c r="V2748" s="277"/>
    </row>
    <row r="2749" spans="1:22" x14ac:dyDescent="0.3">
      <c r="A2749" s="55">
        <f t="shared" si="148"/>
        <v>2731</v>
      </c>
      <c r="B2749" s="23"/>
      <c r="C2749" s="23"/>
      <c r="D2749" s="23"/>
      <c r="E2749" s="35"/>
      <c r="F2749" s="23"/>
      <c r="G2749" s="23"/>
      <c r="H2749" s="23"/>
      <c r="I2749" s="23"/>
      <c r="J2749" s="23"/>
      <c r="K2749" s="23"/>
      <c r="L2749" s="23"/>
      <c r="M2749" s="149"/>
      <c r="N2749" s="24"/>
      <c r="O2749" s="24"/>
      <c r="P2749" s="24"/>
      <c r="Q2749" s="24"/>
      <c r="R2749" s="271"/>
      <c r="S2749" s="182" t="str">
        <f t="shared" ca="1" si="146"/>
        <v/>
      </c>
      <c r="T2749" s="272">
        <f t="shared" ca="1" si="147"/>
        <v>0</v>
      </c>
      <c r="U2749" s="184"/>
      <c r="V2749" s="277"/>
    </row>
    <row r="2750" spans="1:22" x14ac:dyDescent="0.3">
      <c r="A2750" s="55">
        <f t="shared" si="148"/>
        <v>2732</v>
      </c>
      <c r="B2750" s="23"/>
      <c r="C2750" s="23"/>
      <c r="D2750" s="23"/>
      <c r="E2750" s="35"/>
      <c r="F2750" s="23"/>
      <c r="G2750" s="23"/>
      <c r="H2750" s="23"/>
      <c r="I2750" s="23"/>
      <c r="J2750" s="23"/>
      <c r="K2750" s="23"/>
      <c r="L2750" s="23"/>
      <c r="M2750" s="149"/>
      <c r="N2750" s="24"/>
      <c r="O2750" s="24"/>
      <c r="P2750" s="24"/>
      <c r="Q2750" s="24"/>
      <c r="R2750" s="271"/>
      <c r="S2750" s="182" t="str">
        <f t="shared" ca="1" si="146"/>
        <v/>
      </c>
      <c r="T2750" s="272">
        <f t="shared" ca="1" si="147"/>
        <v>0</v>
      </c>
      <c r="U2750" s="184"/>
      <c r="V2750" s="277"/>
    </row>
    <row r="2751" spans="1:22" x14ac:dyDescent="0.3">
      <c r="A2751" s="55">
        <f t="shared" si="148"/>
        <v>2733</v>
      </c>
      <c r="B2751" s="23"/>
      <c r="C2751" s="23"/>
      <c r="D2751" s="23"/>
      <c r="E2751" s="35"/>
      <c r="F2751" s="23"/>
      <c r="G2751" s="23"/>
      <c r="H2751" s="23"/>
      <c r="I2751" s="23"/>
      <c r="J2751" s="23"/>
      <c r="K2751" s="23"/>
      <c r="L2751" s="23"/>
      <c r="M2751" s="149"/>
      <c r="N2751" s="24"/>
      <c r="O2751" s="24"/>
      <c r="P2751" s="24"/>
      <c r="Q2751" s="24"/>
      <c r="R2751" s="271"/>
      <c r="S2751" s="182" t="str">
        <f t="shared" ca="1" si="146"/>
        <v/>
      </c>
      <c r="T2751" s="272">
        <f t="shared" ca="1" si="147"/>
        <v>0</v>
      </c>
      <c r="U2751" s="184"/>
      <c r="V2751" s="277"/>
    </row>
    <row r="2752" spans="1:22" x14ac:dyDescent="0.3">
      <c r="A2752" s="55">
        <f t="shared" si="148"/>
        <v>2734</v>
      </c>
      <c r="B2752" s="23"/>
      <c r="C2752" s="23"/>
      <c r="D2752" s="23"/>
      <c r="E2752" s="35"/>
      <c r="F2752" s="23"/>
      <c r="G2752" s="23"/>
      <c r="H2752" s="23"/>
      <c r="I2752" s="23"/>
      <c r="J2752" s="23"/>
      <c r="K2752" s="23"/>
      <c r="L2752" s="23"/>
      <c r="M2752" s="149"/>
      <c r="N2752" s="24"/>
      <c r="O2752" s="24"/>
      <c r="P2752" s="24"/>
      <c r="Q2752" s="24"/>
      <c r="R2752" s="271"/>
      <c r="S2752" s="182" t="str">
        <f t="shared" ca="1" si="146"/>
        <v/>
      </c>
      <c r="T2752" s="272">
        <f t="shared" ca="1" si="147"/>
        <v>0</v>
      </c>
      <c r="U2752" s="184"/>
      <c r="V2752" s="277"/>
    </row>
    <row r="2753" spans="1:22" x14ac:dyDescent="0.3">
      <c r="A2753" s="55">
        <f t="shared" si="148"/>
        <v>2735</v>
      </c>
      <c r="B2753" s="23"/>
      <c r="C2753" s="23"/>
      <c r="D2753" s="23"/>
      <c r="E2753" s="35"/>
      <c r="F2753" s="23"/>
      <c r="G2753" s="23"/>
      <c r="H2753" s="23"/>
      <c r="I2753" s="23"/>
      <c r="J2753" s="23"/>
      <c r="K2753" s="23"/>
      <c r="L2753" s="23"/>
      <c r="M2753" s="149"/>
      <c r="N2753" s="24"/>
      <c r="O2753" s="24"/>
      <c r="P2753" s="24"/>
      <c r="Q2753" s="24"/>
      <c r="R2753" s="271"/>
      <c r="S2753" s="182" t="str">
        <f t="shared" ca="1" si="146"/>
        <v/>
      </c>
      <c r="T2753" s="272">
        <f t="shared" ca="1" si="147"/>
        <v>0</v>
      </c>
      <c r="U2753" s="184"/>
      <c r="V2753" s="277"/>
    </row>
    <row r="2754" spans="1:22" x14ac:dyDescent="0.3">
      <c r="A2754" s="55">
        <f t="shared" si="148"/>
        <v>2736</v>
      </c>
      <c r="B2754" s="23"/>
      <c r="C2754" s="23"/>
      <c r="D2754" s="23"/>
      <c r="E2754" s="35"/>
      <c r="F2754" s="23"/>
      <c r="G2754" s="23"/>
      <c r="H2754" s="23"/>
      <c r="I2754" s="23"/>
      <c r="J2754" s="23"/>
      <c r="K2754" s="23"/>
      <c r="L2754" s="23"/>
      <c r="M2754" s="149"/>
      <c r="N2754" s="24"/>
      <c r="O2754" s="24"/>
      <c r="P2754" s="24"/>
      <c r="Q2754" s="24"/>
      <c r="R2754" s="271"/>
      <c r="S2754" s="182" t="str">
        <f t="shared" ca="1" si="146"/>
        <v/>
      </c>
      <c r="T2754" s="272">
        <f t="shared" ca="1" si="147"/>
        <v>0</v>
      </c>
      <c r="U2754" s="184"/>
      <c r="V2754" s="277"/>
    </row>
    <row r="2755" spans="1:22" x14ac:dyDescent="0.3">
      <c r="A2755" s="55">
        <f t="shared" si="148"/>
        <v>2737</v>
      </c>
      <c r="B2755" s="23"/>
      <c r="C2755" s="23"/>
      <c r="D2755" s="23"/>
      <c r="E2755" s="35"/>
      <c r="F2755" s="23"/>
      <c r="G2755" s="23"/>
      <c r="H2755" s="23"/>
      <c r="I2755" s="23"/>
      <c r="J2755" s="23"/>
      <c r="K2755" s="23"/>
      <c r="L2755" s="23"/>
      <c r="M2755" s="149"/>
      <c r="N2755" s="24"/>
      <c r="O2755" s="24"/>
      <c r="P2755" s="24"/>
      <c r="Q2755" s="24"/>
      <c r="R2755" s="271"/>
      <c r="S2755" s="182" t="str">
        <f t="shared" ca="1" si="146"/>
        <v/>
      </c>
      <c r="T2755" s="272">
        <f t="shared" ca="1" si="147"/>
        <v>0</v>
      </c>
      <c r="U2755" s="184"/>
      <c r="V2755" s="277"/>
    </row>
    <row r="2756" spans="1:22" x14ac:dyDescent="0.3">
      <c r="A2756" s="55">
        <f t="shared" si="148"/>
        <v>2738</v>
      </c>
      <c r="B2756" s="23"/>
      <c r="C2756" s="23"/>
      <c r="D2756" s="23"/>
      <c r="E2756" s="35"/>
      <c r="F2756" s="23"/>
      <c r="G2756" s="23"/>
      <c r="H2756" s="23"/>
      <c r="I2756" s="23"/>
      <c r="J2756" s="23"/>
      <c r="K2756" s="23"/>
      <c r="L2756" s="23"/>
      <c r="M2756" s="149"/>
      <c r="N2756" s="24"/>
      <c r="O2756" s="24"/>
      <c r="P2756" s="24"/>
      <c r="Q2756" s="24"/>
      <c r="R2756" s="271"/>
      <c r="S2756" s="182" t="str">
        <f t="shared" ca="1" si="146"/>
        <v/>
      </c>
      <c r="T2756" s="272">
        <f t="shared" ca="1" si="147"/>
        <v>0</v>
      </c>
      <c r="U2756" s="184"/>
      <c r="V2756" s="277"/>
    </row>
    <row r="2757" spans="1:22" x14ac:dyDescent="0.3">
      <c r="A2757" s="55">
        <f t="shared" si="148"/>
        <v>2739</v>
      </c>
      <c r="B2757" s="23"/>
      <c r="C2757" s="23"/>
      <c r="D2757" s="23"/>
      <c r="E2757" s="35"/>
      <c r="F2757" s="23"/>
      <c r="G2757" s="23"/>
      <c r="H2757" s="23"/>
      <c r="I2757" s="23"/>
      <c r="J2757" s="23"/>
      <c r="K2757" s="23"/>
      <c r="L2757" s="23"/>
      <c r="M2757" s="149"/>
      <c r="N2757" s="24"/>
      <c r="O2757" s="24"/>
      <c r="P2757" s="24"/>
      <c r="Q2757" s="24"/>
      <c r="R2757" s="271"/>
      <c r="S2757" s="182" t="str">
        <f t="shared" ca="1" si="146"/>
        <v/>
      </c>
      <c r="T2757" s="272">
        <f t="shared" ca="1" si="147"/>
        <v>0</v>
      </c>
      <c r="U2757" s="184"/>
      <c r="V2757" s="277"/>
    </row>
    <row r="2758" spans="1:22" x14ac:dyDescent="0.3">
      <c r="A2758" s="55">
        <f t="shared" si="148"/>
        <v>2740</v>
      </c>
      <c r="B2758" s="23"/>
      <c r="C2758" s="23"/>
      <c r="D2758" s="23"/>
      <c r="E2758" s="35"/>
      <c r="F2758" s="23"/>
      <c r="G2758" s="23"/>
      <c r="H2758" s="23"/>
      <c r="I2758" s="23"/>
      <c r="J2758" s="23"/>
      <c r="K2758" s="23"/>
      <c r="L2758" s="23"/>
      <c r="M2758" s="149"/>
      <c r="N2758" s="24"/>
      <c r="O2758" s="24"/>
      <c r="P2758" s="24"/>
      <c r="Q2758" s="24"/>
      <c r="R2758" s="271"/>
      <c r="S2758" s="182" t="str">
        <f t="shared" ca="1" si="146"/>
        <v/>
      </c>
      <c r="T2758" s="272">
        <f t="shared" ca="1" si="147"/>
        <v>0</v>
      </c>
      <c r="U2758" s="184"/>
      <c r="V2758" s="277"/>
    </row>
    <row r="2759" spans="1:22" x14ac:dyDescent="0.3">
      <c r="A2759" s="55">
        <f t="shared" si="148"/>
        <v>2741</v>
      </c>
      <c r="B2759" s="23"/>
      <c r="C2759" s="23"/>
      <c r="D2759" s="23"/>
      <c r="E2759" s="35"/>
      <c r="F2759" s="23"/>
      <c r="G2759" s="23"/>
      <c r="H2759" s="23"/>
      <c r="I2759" s="23"/>
      <c r="J2759" s="23"/>
      <c r="K2759" s="23"/>
      <c r="L2759" s="23"/>
      <c r="M2759" s="149"/>
      <c r="N2759" s="24"/>
      <c r="O2759" s="24"/>
      <c r="P2759" s="24"/>
      <c r="Q2759" s="24"/>
      <c r="R2759" s="271"/>
      <c r="S2759" s="182" t="str">
        <f t="shared" ca="1" si="146"/>
        <v/>
      </c>
      <c r="T2759" s="272">
        <f t="shared" ca="1" si="147"/>
        <v>0</v>
      </c>
      <c r="U2759" s="184"/>
      <c r="V2759" s="277"/>
    </row>
    <row r="2760" spans="1:22" x14ac:dyDescent="0.3">
      <c r="A2760" s="55">
        <f t="shared" si="148"/>
        <v>2742</v>
      </c>
      <c r="B2760" s="23"/>
      <c r="C2760" s="23"/>
      <c r="D2760" s="23"/>
      <c r="E2760" s="35"/>
      <c r="F2760" s="23"/>
      <c r="G2760" s="23"/>
      <c r="H2760" s="23"/>
      <c r="I2760" s="23"/>
      <c r="J2760" s="23"/>
      <c r="K2760" s="23"/>
      <c r="L2760" s="23"/>
      <c r="M2760" s="149"/>
      <c r="N2760" s="24"/>
      <c r="O2760" s="24"/>
      <c r="P2760" s="24"/>
      <c r="Q2760" s="24"/>
      <c r="R2760" s="271"/>
      <c r="S2760" s="182" t="str">
        <f t="shared" ca="1" si="146"/>
        <v/>
      </c>
      <c r="T2760" s="272">
        <f t="shared" ca="1" si="147"/>
        <v>0</v>
      </c>
      <c r="U2760" s="184"/>
      <c r="V2760" s="277"/>
    </row>
    <row r="2761" spans="1:22" x14ac:dyDescent="0.3">
      <c r="A2761" s="55">
        <f t="shared" si="148"/>
        <v>2743</v>
      </c>
      <c r="B2761" s="23"/>
      <c r="C2761" s="23"/>
      <c r="D2761" s="23"/>
      <c r="E2761" s="35"/>
      <c r="F2761" s="23"/>
      <c r="G2761" s="23"/>
      <c r="H2761" s="23"/>
      <c r="I2761" s="23"/>
      <c r="J2761" s="23"/>
      <c r="K2761" s="23"/>
      <c r="L2761" s="23"/>
      <c r="M2761" s="149"/>
      <c r="N2761" s="24"/>
      <c r="O2761" s="24"/>
      <c r="P2761" s="24"/>
      <c r="Q2761" s="24"/>
      <c r="R2761" s="271"/>
      <c r="S2761" s="182" t="str">
        <f t="shared" ca="1" si="146"/>
        <v/>
      </c>
      <c r="T2761" s="272">
        <f t="shared" ca="1" si="147"/>
        <v>0</v>
      </c>
      <c r="U2761" s="184"/>
      <c r="V2761" s="277"/>
    </row>
    <row r="2762" spans="1:22" x14ac:dyDescent="0.3">
      <c r="A2762" s="55">
        <f t="shared" si="148"/>
        <v>2744</v>
      </c>
      <c r="B2762" s="23"/>
      <c r="C2762" s="23"/>
      <c r="D2762" s="23"/>
      <c r="E2762" s="35"/>
      <c r="F2762" s="23"/>
      <c r="G2762" s="23"/>
      <c r="H2762" s="23"/>
      <c r="I2762" s="23"/>
      <c r="J2762" s="23"/>
      <c r="K2762" s="23"/>
      <c r="L2762" s="23"/>
      <c r="M2762" s="149"/>
      <c r="N2762" s="24"/>
      <c r="O2762" s="24"/>
      <c r="P2762" s="24"/>
      <c r="Q2762" s="24"/>
      <c r="R2762" s="271"/>
      <c r="S2762" s="182" t="str">
        <f t="shared" ca="1" si="146"/>
        <v/>
      </c>
      <c r="T2762" s="272">
        <f t="shared" ca="1" si="147"/>
        <v>0</v>
      </c>
      <c r="U2762" s="184"/>
      <c r="V2762" s="277"/>
    </row>
    <row r="2763" spans="1:22" x14ac:dyDescent="0.3">
      <c r="A2763" s="55">
        <f t="shared" si="148"/>
        <v>2745</v>
      </c>
      <c r="B2763" s="23"/>
      <c r="C2763" s="23"/>
      <c r="D2763" s="23"/>
      <c r="E2763" s="35"/>
      <c r="F2763" s="23"/>
      <c r="G2763" s="23"/>
      <c r="H2763" s="23"/>
      <c r="I2763" s="23"/>
      <c r="J2763" s="23"/>
      <c r="K2763" s="23"/>
      <c r="L2763" s="23"/>
      <c r="M2763" s="149"/>
      <c r="N2763" s="24"/>
      <c r="O2763" s="24"/>
      <c r="P2763" s="24"/>
      <c r="Q2763" s="24"/>
      <c r="R2763" s="271"/>
      <c r="S2763" s="182" t="str">
        <f t="shared" ca="1" si="146"/>
        <v/>
      </c>
      <c r="T2763" s="272">
        <f t="shared" ca="1" si="147"/>
        <v>0</v>
      </c>
      <c r="U2763" s="184"/>
      <c r="V2763" s="277"/>
    </row>
    <row r="2764" spans="1:22" x14ac:dyDescent="0.3">
      <c r="A2764" s="55">
        <f t="shared" si="148"/>
        <v>2746</v>
      </c>
      <c r="B2764" s="23"/>
      <c r="C2764" s="23"/>
      <c r="D2764" s="23"/>
      <c r="E2764" s="35"/>
      <c r="F2764" s="23"/>
      <c r="G2764" s="23"/>
      <c r="H2764" s="23"/>
      <c r="I2764" s="23"/>
      <c r="J2764" s="23"/>
      <c r="K2764" s="23"/>
      <c r="L2764" s="23"/>
      <c r="M2764" s="149"/>
      <c r="N2764" s="24"/>
      <c r="O2764" s="24"/>
      <c r="P2764" s="24"/>
      <c r="Q2764" s="24"/>
      <c r="R2764" s="271"/>
      <c r="S2764" s="182" t="str">
        <f t="shared" ca="1" si="146"/>
        <v/>
      </c>
      <c r="T2764" s="272">
        <f t="shared" ca="1" si="147"/>
        <v>0</v>
      </c>
      <c r="U2764" s="184"/>
      <c r="V2764" s="277"/>
    </row>
    <row r="2765" spans="1:22" x14ac:dyDescent="0.3">
      <c r="A2765" s="55">
        <f t="shared" si="148"/>
        <v>2747</v>
      </c>
      <c r="B2765" s="23"/>
      <c r="C2765" s="23"/>
      <c r="D2765" s="23"/>
      <c r="E2765" s="35"/>
      <c r="F2765" s="23"/>
      <c r="G2765" s="23"/>
      <c r="H2765" s="23"/>
      <c r="I2765" s="23"/>
      <c r="J2765" s="23"/>
      <c r="K2765" s="23"/>
      <c r="L2765" s="23"/>
      <c r="M2765" s="149"/>
      <c r="N2765" s="24"/>
      <c r="O2765" s="24"/>
      <c r="P2765" s="24"/>
      <c r="Q2765" s="24"/>
      <c r="R2765" s="271"/>
      <c r="S2765" s="182" t="str">
        <f t="shared" ca="1" si="146"/>
        <v/>
      </c>
      <c r="T2765" s="272">
        <f t="shared" ca="1" si="147"/>
        <v>0</v>
      </c>
      <c r="U2765" s="184"/>
      <c r="V2765" s="277"/>
    </row>
    <row r="2766" spans="1:22" x14ac:dyDescent="0.3">
      <c r="A2766" s="55">
        <f t="shared" si="148"/>
        <v>2748</v>
      </c>
      <c r="B2766" s="23"/>
      <c r="C2766" s="23"/>
      <c r="D2766" s="23"/>
      <c r="E2766" s="35"/>
      <c r="F2766" s="23"/>
      <c r="G2766" s="23"/>
      <c r="H2766" s="23"/>
      <c r="I2766" s="23"/>
      <c r="J2766" s="23"/>
      <c r="K2766" s="23"/>
      <c r="L2766" s="23"/>
      <c r="M2766" s="149"/>
      <c r="N2766" s="24"/>
      <c r="O2766" s="24"/>
      <c r="P2766" s="24"/>
      <c r="Q2766" s="24"/>
      <c r="R2766" s="271"/>
      <c r="S2766" s="182" t="str">
        <f t="shared" ca="1" si="146"/>
        <v/>
      </c>
      <c r="T2766" s="272">
        <f t="shared" ca="1" si="147"/>
        <v>0</v>
      </c>
      <c r="U2766" s="184"/>
      <c r="V2766" s="277"/>
    </row>
    <row r="2767" spans="1:22" x14ac:dyDescent="0.3">
      <c r="A2767" s="55">
        <f t="shared" si="148"/>
        <v>2749</v>
      </c>
      <c r="B2767" s="23"/>
      <c r="C2767" s="23"/>
      <c r="D2767" s="23"/>
      <c r="E2767" s="35"/>
      <c r="F2767" s="23"/>
      <c r="G2767" s="23"/>
      <c r="H2767" s="23"/>
      <c r="I2767" s="23"/>
      <c r="J2767" s="23"/>
      <c r="K2767" s="23"/>
      <c r="L2767" s="23"/>
      <c r="M2767" s="149"/>
      <c r="N2767" s="24"/>
      <c r="O2767" s="24"/>
      <c r="P2767" s="24"/>
      <c r="Q2767" s="24"/>
      <c r="R2767" s="271"/>
      <c r="S2767" s="182" t="str">
        <f t="shared" ca="1" si="146"/>
        <v/>
      </c>
      <c r="T2767" s="272">
        <f t="shared" ca="1" si="147"/>
        <v>0</v>
      </c>
      <c r="U2767" s="184"/>
      <c r="V2767" s="277"/>
    </row>
    <row r="2768" spans="1:22" x14ac:dyDescent="0.3">
      <c r="A2768" s="55">
        <f t="shared" si="148"/>
        <v>2750</v>
      </c>
      <c r="B2768" s="23"/>
      <c r="C2768" s="23"/>
      <c r="D2768" s="23"/>
      <c r="E2768" s="35"/>
      <c r="F2768" s="23"/>
      <c r="G2768" s="23"/>
      <c r="H2768" s="23"/>
      <c r="I2768" s="23"/>
      <c r="J2768" s="23"/>
      <c r="K2768" s="23"/>
      <c r="L2768" s="23"/>
      <c r="M2768" s="149"/>
      <c r="N2768" s="24"/>
      <c r="O2768" s="24"/>
      <c r="P2768" s="24"/>
      <c r="Q2768" s="24"/>
      <c r="R2768" s="271"/>
      <c r="S2768" s="182" t="str">
        <f t="shared" ca="1" si="146"/>
        <v/>
      </c>
      <c r="T2768" s="272">
        <f t="shared" ca="1" si="147"/>
        <v>0</v>
      </c>
      <c r="U2768" s="184"/>
      <c r="V2768" s="277"/>
    </row>
    <row r="2769" spans="1:22" x14ac:dyDescent="0.3">
      <c r="A2769" s="55">
        <f t="shared" si="148"/>
        <v>2751</v>
      </c>
      <c r="B2769" s="23"/>
      <c r="C2769" s="23"/>
      <c r="D2769" s="23"/>
      <c r="E2769" s="35"/>
      <c r="F2769" s="23"/>
      <c r="G2769" s="23"/>
      <c r="H2769" s="23"/>
      <c r="I2769" s="23"/>
      <c r="J2769" s="23"/>
      <c r="K2769" s="23"/>
      <c r="L2769" s="23"/>
      <c r="M2769" s="149"/>
      <c r="N2769" s="24"/>
      <c r="O2769" s="24"/>
      <c r="P2769" s="24"/>
      <c r="Q2769" s="24"/>
      <c r="R2769" s="271"/>
      <c r="S2769" s="182" t="str">
        <f t="shared" ca="1" si="146"/>
        <v/>
      </c>
      <c r="T2769" s="272">
        <f t="shared" ca="1" si="147"/>
        <v>0</v>
      </c>
      <c r="U2769" s="184"/>
      <c r="V2769" s="277"/>
    </row>
    <row r="2770" spans="1:22" x14ac:dyDescent="0.3">
      <c r="A2770" s="55">
        <f t="shared" si="148"/>
        <v>2752</v>
      </c>
      <c r="B2770" s="23"/>
      <c r="C2770" s="23"/>
      <c r="D2770" s="23"/>
      <c r="E2770" s="35"/>
      <c r="F2770" s="23"/>
      <c r="G2770" s="23"/>
      <c r="H2770" s="23"/>
      <c r="I2770" s="23"/>
      <c r="J2770" s="23"/>
      <c r="K2770" s="23"/>
      <c r="L2770" s="23"/>
      <c r="M2770" s="149"/>
      <c r="N2770" s="24"/>
      <c r="O2770" s="24"/>
      <c r="P2770" s="24"/>
      <c r="Q2770" s="24"/>
      <c r="R2770" s="271"/>
      <c r="S2770" s="182" t="str">
        <f t="shared" ca="1" si="146"/>
        <v/>
      </c>
      <c r="T2770" s="272">
        <f t="shared" ca="1" si="147"/>
        <v>0</v>
      </c>
      <c r="U2770" s="184"/>
      <c r="V2770" s="277"/>
    </row>
    <row r="2771" spans="1:22" x14ac:dyDescent="0.3">
      <c r="A2771" s="55">
        <f t="shared" si="148"/>
        <v>2753</v>
      </c>
      <c r="B2771" s="23"/>
      <c r="C2771" s="23"/>
      <c r="D2771" s="23"/>
      <c r="E2771" s="35"/>
      <c r="F2771" s="23"/>
      <c r="G2771" s="23"/>
      <c r="H2771" s="23"/>
      <c r="I2771" s="23"/>
      <c r="J2771" s="23"/>
      <c r="K2771" s="23"/>
      <c r="L2771" s="23"/>
      <c r="M2771" s="149"/>
      <c r="N2771" s="24"/>
      <c r="O2771" s="24"/>
      <c r="P2771" s="24"/>
      <c r="Q2771" s="24"/>
      <c r="R2771" s="271"/>
      <c r="S2771" s="182" t="str">
        <f t="shared" ref="S2771:S2834" ca="1" si="149">IF(AND(T2771&gt;14,T2771&lt;35,OR($G2771="African",$G2771="Coloured",$G2771="Indian")),"Yes","")</f>
        <v/>
      </c>
      <c r="T2771" s="272">
        <f t="shared" ca="1" si="147"/>
        <v>0</v>
      </c>
      <c r="U2771" s="184"/>
      <c r="V2771" s="277"/>
    </row>
    <row r="2772" spans="1:22" x14ac:dyDescent="0.3">
      <c r="A2772" s="55">
        <f t="shared" si="148"/>
        <v>2754</v>
      </c>
      <c r="B2772" s="23"/>
      <c r="C2772" s="23"/>
      <c r="D2772" s="23"/>
      <c r="E2772" s="35"/>
      <c r="F2772" s="23"/>
      <c r="G2772" s="23"/>
      <c r="H2772" s="23"/>
      <c r="I2772" s="23"/>
      <c r="J2772" s="23"/>
      <c r="K2772" s="23"/>
      <c r="L2772" s="23"/>
      <c r="M2772" s="149"/>
      <c r="N2772" s="24"/>
      <c r="O2772" s="24"/>
      <c r="P2772" s="24"/>
      <c r="Q2772" s="24"/>
      <c r="R2772" s="271"/>
      <c r="S2772" s="182" t="str">
        <f t="shared" ca="1" si="149"/>
        <v/>
      </c>
      <c r="T2772" s="272">
        <f t="shared" ref="T2772:T2835" ca="1" si="150">IFERROR(((NOW()-DATE(U2772&amp;LEFT($E2772,2),MID($E2772,3,2),MID($E2772,5,2)))/365),0)</f>
        <v>0</v>
      </c>
      <c r="U2772" s="184"/>
      <c r="V2772" s="277"/>
    </row>
    <row r="2773" spans="1:22" x14ac:dyDescent="0.3">
      <c r="A2773" s="55">
        <f t="shared" ref="A2773:A2836" si="151">A2772+1</f>
        <v>2755</v>
      </c>
      <c r="B2773" s="23"/>
      <c r="C2773" s="23"/>
      <c r="D2773" s="23"/>
      <c r="E2773" s="35"/>
      <c r="F2773" s="23"/>
      <c r="G2773" s="23"/>
      <c r="H2773" s="23"/>
      <c r="I2773" s="23"/>
      <c r="J2773" s="23"/>
      <c r="K2773" s="23"/>
      <c r="L2773" s="23"/>
      <c r="M2773" s="149"/>
      <c r="N2773" s="24"/>
      <c r="O2773" s="24"/>
      <c r="P2773" s="24"/>
      <c r="Q2773" s="24"/>
      <c r="R2773" s="271"/>
      <c r="S2773" s="182" t="str">
        <f t="shared" ca="1" si="149"/>
        <v/>
      </c>
      <c r="T2773" s="272">
        <f t="shared" ca="1" si="150"/>
        <v>0</v>
      </c>
      <c r="U2773" s="184"/>
      <c r="V2773" s="277"/>
    </row>
    <row r="2774" spans="1:22" x14ac:dyDescent="0.3">
      <c r="A2774" s="55">
        <f t="shared" si="151"/>
        <v>2756</v>
      </c>
      <c r="B2774" s="23"/>
      <c r="C2774" s="23"/>
      <c r="D2774" s="23"/>
      <c r="E2774" s="35"/>
      <c r="F2774" s="23"/>
      <c r="G2774" s="23"/>
      <c r="H2774" s="23"/>
      <c r="I2774" s="23"/>
      <c r="J2774" s="23"/>
      <c r="K2774" s="23"/>
      <c r="L2774" s="23"/>
      <c r="M2774" s="149"/>
      <c r="N2774" s="24"/>
      <c r="O2774" s="24"/>
      <c r="P2774" s="24"/>
      <c r="Q2774" s="24"/>
      <c r="R2774" s="271"/>
      <c r="S2774" s="182" t="str">
        <f t="shared" ca="1" si="149"/>
        <v/>
      </c>
      <c r="T2774" s="272">
        <f t="shared" ca="1" si="150"/>
        <v>0</v>
      </c>
      <c r="U2774" s="184"/>
      <c r="V2774" s="277"/>
    </row>
    <row r="2775" spans="1:22" x14ac:dyDescent="0.3">
      <c r="A2775" s="55">
        <f t="shared" si="151"/>
        <v>2757</v>
      </c>
      <c r="B2775" s="23"/>
      <c r="C2775" s="23"/>
      <c r="D2775" s="23"/>
      <c r="E2775" s="35"/>
      <c r="F2775" s="23"/>
      <c r="G2775" s="23"/>
      <c r="H2775" s="23"/>
      <c r="I2775" s="23"/>
      <c r="J2775" s="23"/>
      <c r="K2775" s="23"/>
      <c r="L2775" s="23"/>
      <c r="M2775" s="149"/>
      <c r="N2775" s="24"/>
      <c r="O2775" s="24"/>
      <c r="P2775" s="24"/>
      <c r="Q2775" s="24"/>
      <c r="R2775" s="271"/>
      <c r="S2775" s="182" t="str">
        <f t="shared" ca="1" si="149"/>
        <v/>
      </c>
      <c r="T2775" s="272">
        <f t="shared" ca="1" si="150"/>
        <v>0</v>
      </c>
      <c r="U2775" s="184"/>
      <c r="V2775" s="277"/>
    </row>
    <row r="2776" spans="1:22" x14ac:dyDescent="0.3">
      <c r="A2776" s="55">
        <f t="shared" si="151"/>
        <v>2758</v>
      </c>
      <c r="B2776" s="23"/>
      <c r="C2776" s="23"/>
      <c r="D2776" s="23"/>
      <c r="E2776" s="35"/>
      <c r="F2776" s="23"/>
      <c r="G2776" s="23"/>
      <c r="H2776" s="23"/>
      <c r="I2776" s="23"/>
      <c r="J2776" s="23"/>
      <c r="K2776" s="23"/>
      <c r="L2776" s="23"/>
      <c r="M2776" s="149"/>
      <c r="N2776" s="24"/>
      <c r="O2776" s="24"/>
      <c r="P2776" s="24"/>
      <c r="Q2776" s="24"/>
      <c r="R2776" s="271"/>
      <c r="S2776" s="182" t="str">
        <f t="shared" ca="1" si="149"/>
        <v/>
      </c>
      <c r="T2776" s="272">
        <f t="shared" ca="1" si="150"/>
        <v>0</v>
      </c>
      <c r="U2776" s="184"/>
      <c r="V2776" s="277"/>
    </row>
    <row r="2777" spans="1:22" x14ac:dyDescent="0.3">
      <c r="A2777" s="55">
        <f t="shared" si="151"/>
        <v>2759</v>
      </c>
      <c r="B2777" s="23"/>
      <c r="C2777" s="23"/>
      <c r="D2777" s="23"/>
      <c r="E2777" s="35"/>
      <c r="F2777" s="23"/>
      <c r="G2777" s="23"/>
      <c r="H2777" s="23"/>
      <c r="I2777" s="23"/>
      <c r="J2777" s="23"/>
      <c r="K2777" s="23"/>
      <c r="L2777" s="23"/>
      <c r="M2777" s="149"/>
      <c r="N2777" s="24"/>
      <c r="O2777" s="24"/>
      <c r="P2777" s="24"/>
      <c r="Q2777" s="24"/>
      <c r="R2777" s="271"/>
      <c r="S2777" s="182" t="str">
        <f t="shared" ca="1" si="149"/>
        <v/>
      </c>
      <c r="T2777" s="272">
        <f t="shared" ca="1" si="150"/>
        <v>0</v>
      </c>
      <c r="U2777" s="184"/>
      <c r="V2777" s="277"/>
    </row>
    <row r="2778" spans="1:22" x14ac:dyDescent="0.3">
      <c r="A2778" s="55">
        <f t="shared" si="151"/>
        <v>2760</v>
      </c>
      <c r="B2778" s="23"/>
      <c r="C2778" s="23"/>
      <c r="D2778" s="23"/>
      <c r="E2778" s="35"/>
      <c r="F2778" s="23"/>
      <c r="G2778" s="23"/>
      <c r="H2778" s="23"/>
      <c r="I2778" s="23"/>
      <c r="J2778" s="23"/>
      <c r="K2778" s="23"/>
      <c r="L2778" s="23"/>
      <c r="M2778" s="149"/>
      <c r="N2778" s="24"/>
      <c r="O2778" s="24"/>
      <c r="P2778" s="24"/>
      <c r="Q2778" s="24"/>
      <c r="R2778" s="271"/>
      <c r="S2778" s="182" t="str">
        <f t="shared" ca="1" si="149"/>
        <v/>
      </c>
      <c r="T2778" s="272">
        <f t="shared" ca="1" si="150"/>
        <v>0</v>
      </c>
      <c r="U2778" s="184"/>
      <c r="V2778" s="277"/>
    </row>
    <row r="2779" spans="1:22" x14ac:dyDescent="0.3">
      <c r="A2779" s="55">
        <f t="shared" si="151"/>
        <v>2761</v>
      </c>
      <c r="B2779" s="23"/>
      <c r="C2779" s="23"/>
      <c r="D2779" s="23"/>
      <c r="E2779" s="35"/>
      <c r="F2779" s="23"/>
      <c r="G2779" s="23"/>
      <c r="H2779" s="23"/>
      <c r="I2779" s="23"/>
      <c r="J2779" s="23"/>
      <c r="K2779" s="23"/>
      <c r="L2779" s="23"/>
      <c r="M2779" s="149"/>
      <c r="N2779" s="24"/>
      <c r="O2779" s="24"/>
      <c r="P2779" s="24"/>
      <c r="Q2779" s="24"/>
      <c r="R2779" s="271"/>
      <c r="S2779" s="182" t="str">
        <f t="shared" ca="1" si="149"/>
        <v/>
      </c>
      <c r="T2779" s="272">
        <f t="shared" ca="1" si="150"/>
        <v>0</v>
      </c>
      <c r="U2779" s="184"/>
      <c r="V2779" s="277"/>
    </row>
    <row r="2780" spans="1:22" x14ac:dyDescent="0.3">
      <c r="A2780" s="55">
        <f t="shared" si="151"/>
        <v>2762</v>
      </c>
      <c r="B2780" s="23"/>
      <c r="C2780" s="23"/>
      <c r="D2780" s="23"/>
      <c r="E2780" s="35"/>
      <c r="F2780" s="23"/>
      <c r="G2780" s="23"/>
      <c r="H2780" s="23"/>
      <c r="I2780" s="23"/>
      <c r="J2780" s="23"/>
      <c r="K2780" s="23"/>
      <c r="L2780" s="23"/>
      <c r="M2780" s="149"/>
      <c r="N2780" s="24"/>
      <c r="O2780" s="24"/>
      <c r="P2780" s="24"/>
      <c r="Q2780" s="24"/>
      <c r="R2780" s="271"/>
      <c r="S2780" s="182" t="str">
        <f t="shared" ca="1" si="149"/>
        <v/>
      </c>
      <c r="T2780" s="272">
        <f t="shared" ca="1" si="150"/>
        <v>0</v>
      </c>
      <c r="U2780" s="184"/>
      <c r="V2780" s="277"/>
    </row>
    <row r="2781" spans="1:22" x14ac:dyDescent="0.3">
      <c r="A2781" s="55">
        <f t="shared" si="151"/>
        <v>2763</v>
      </c>
      <c r="B2781" s="23"/>
      <c r="C2781" s="23"/>
      <c r="D2781" s="23"/>
      <c r="E2781" s="35"/>
      <c r="F2781" s="23"/>
      <c r="G2781" s="23"/>
      <c r="H2781" s="23"/>
      <c r="I2781" s="23"/>
      <c r="J2781" s="23"/>
      <c r="K2781" s="23"/>
      <c r="L2781" s="23"/>
      <c r="M2781" s="149"/>
      <c r="N2781" s="24"/>
      <c r="O2781" s="24"/>
      <c r="P2781" s="24"/>
      <c r="Q2781" s="24"/>
      <c r="R2781" s="271"/>
      <c r="S2781" s="182" t="str">
        <f t="shared" ca="1" si="149"/>
        <v/>
      </c>
      <c r="T2781" s="272">
        <f t="shared" ca="1" si="150"/>
        <v>0</v>
      </c>
      <c r="U2781" s="184"/>
      <c r="V2781" s="277"/>
    </row>
    <row r="2782" spans="1:22" x14ac:dyDescent="0.3">
      <c r="A2782" s="55">
        <f t="shared" si="151"/>
        <v>2764</v>
      </c>
      <c r="B2782" s="23"/>
      <c r="C2782" s="23"/>
      <c r="D2782" s="23"/>
      <c r="E2782" s="35"/>
      <c r="F2782" s="23"/>
      <c r="G2782" s="23"/>
      <c r="H2782" s="23"/>
      <c r="I2782" s="23"/>
      <c r="J2782" s="23"/>
      <c r="K2782" s="23"/>
      <c r="L2782" s="23"/>
      <c r="M2782" s="149"/>
      <c r="N2782" s="24"/>
      <c r="O2782" s="24"/>
      <c r="P2782" s="24"/>
      <c r="Q2782" s="24"/>
      <c r="R2782" s="271"/>
      <c r="S2782" s="182" t="str">
        <f t="shared" ca="1" si="149"/>
        <v/>
      </c>
      <c r="T2782" s="272">
        <f t="shared" ca="1" si="150"/>
        <v>0</v>
      </c>
      <c r="U2782" s="184"/>
      <c r="V2782" s="277"/>
    </row>
    <row r="2783" spans="1:22" x14ac:dyDescent="0.3">
      <c r="A2783" s="55">
        <f t="shared" si="151"/>
        <v>2765</v>
      </c>
      <c r="B2783" s="23"/>
      <c r="C2783" s="23"/>
      <c r="D2783" s="23"/>
      <c r="E2783" s="35"/>
      <c r="F2783" s="23"/>
      <c r="G2783" s="23"/>
      <c r="H2783" s="23"/>
      <c r="I2783" s="23"/>
      <c r="J2783" s="23"/>
      <c r="K2783" s="23"/>
      <c r="L2783" s="23"/>
      <c r="M2783" s="149"/>
      <c r="N2783" s="24"/>
      <c r="O2783" s="24"/>
      <c r="P2783" s="24"/>
      <c r="Q2783" s="24"/>
      <c r="R2783" s="271"/>
      <c r="S2783" s="182" t="str">
        <f t="shared" ca="1" si="149"/>
        <v/>
      </c>
      <c r="T2783" s="272">
        <f t="shared" ca="1" si="150"/>
        <v>0</v>
      </c>
      <c r="U2783" s="184"/>
      <c r="V2783" s="277"/>
    </row>
    <row r="2784" spans="1:22" x14ac:dyDescent="0.3">
      <c r="A2784" s="55">
        <f t="shared" si="151"/>
        <v>2766</v>
      </c>
      <c r="B2784" s="23"/>
      <c r="C2784" s="23"/>
      <c r="D2784" s="23"/>
      <c r="E2784" s="35"/>
      <c r="F2784" s="23"/>
      <c r="G2784" s="23"/>
      <c r="H2784" s="23"/>
      <c r="I2784" s="23"/>
      <c r="J2784" s="23"/>
      <c r="K2784" s="23"/>
      <c r="L2784" s="23"/>
      <c r="M2784" s="149"/>
      <c r="N2784" s="24"/>
      <c r="O2784" s="24"/>
      <c r="P2784" s="24"/>
      <c r="Q2784" s="24"/>
      <c r="R2784" s="271"/>
      <c r="S2784" s="182" t="str">
        <f t="shared" ca="1" si="149"/>
        <v/>
      </c>
      <c r="T2784" s="272">
        <f t="shared" ca="1" si="150"/>
        <v>0</v>
      </c>
      <c r="U2784" s="184"/>
      <c r="V2784" s="277"/>
    </row>
    <row r="2785" spans="1:22" x14ac:dyDescent="0.3">
      <c r="A2785" s="55">
        <f t="shared" si="151"/>
        <v>2767</v>
      </c>
      <c r="B2785" s="23"/>
      <c r="C2785" s="23"/>
      <c r="D2785" s="23"/>
      <c r="E2785" s="35"/>
      <c r="F2785" s="23"/>
      <c r="G2785" s="23"/>
      <c r="H2785" s="23"/>
      <c r="I2785" s="23"/>
      <c r="J2785" s="23"/>
      <c r="K2785" s="23"/>
      <c r="L2785" s="23"/>
      <c r="M2785" s="149"/>
      <c r="N2785" s="24"/>
      <c r="O2785" s="24"/>
      <c r="P2785" s="24"/>
      <c r="Q2785" s="24"/>
      <c r="R2785" s="271"/>
      <c r="S2785" s="182" t="str">
        <f t="shared" ca="1" si="149"/>
        <v/>
      </c>
      <c r="T2785" s="272">
        <f t="shared" ca="1" si="150"/>
        <v>0</v>
      </c>
      <c r="U2785" s="184"/>
      <c r="V2785" s="277"/>
    </row>
    <row r="2786" spans="1:22" x14ac:dyDescent="0.3">
      <c r="A2786" s="55">
        <f t="shared" si="151"/>
        <v>2768</v>
      </c>
      <c r="B2786" s="23"/>
      <c r="C2786" s="23"/>
      <c r="D2786" s="23"/>
      <c r="E2786" s="35"/>
      <c r="F2786" s="23"/>
      <c r="G2786" s="23"/>
      <c r="H2786" s="23"/>
      <c r="I2786" s="23"/>
      <c r="J2786" s="23"/>
      <c r="K2786" s="23"/>
      <c r="L2786" s="23"/>
      <c r="M2786" s="149"/>
      <c r="N2786" s="24"/>
      <c r="O2786" s="24"/>
      <c r="P2786" s="24"/>
      <c r="Q2786" s="24"/>
      <c r="R2786" s="271"/>
      <c r="S2786" s="182" t="str">
        <f t="shared" ca="1" si="149"/>
        <v/>
      </c>
      <c r="T2786" s="272">
        <f t="shared" ca="1" si="150"/>
        <v>0</v>
      </c>
      <c r="U2786" s="184"/>
      <c r="V2786" s="277"/>
    </row>
    <row r="2787" spans="1:22" x14ac:dyDescent="0.3">
      <c r="A2787" s="55">
        <f t="shared" si="151"/>
        <v>2769</v>
      </c>
      <c r="B2787" s="23"/>
      <c r="C2787" s="23"/>
      <c r="D2787" s="23"/>
      <c r="E2787" s="35"/>
      <c r="F2787" s="23"/>
      <c r="G2787" s="23"/>
      <c r="H2787" s="23"/>
      <c r="I2787" s="23"/>
      <c r="J2787" s="23"/>
      <c r="K2787" s="23"/>
      <c r="L2787" s="23"/>
      <c r="M2787" s="149"/>
      <c r="N2787" s="24"/>
      <c r="O2787" s="24"/>
      <c r="P2787" s="24"/>
      <c r="Q2787" s="24"/>
      <c r="R2787" s="271"/>
      <c r="S2787" s="182" t="str">
        <f t="shared" ca="1" si="149"/>
        <v/>
      </c>
      <c r="T2787" s="272">
        <f t="shared" ca="1" si="150"/>
        <v>0</v>
      </c>
      <c r="U2787" s="184"/>
      <c r="V2787" s="277"/>
    </row>
    <row r="2788" spans="1:22" x14ac:dyDescent="0.3">
      <c r="A2788" s="55">
        <f t="shared" si="151"/>
        <v>2770</v>
      </c>
      <c r="B2788" s="23"/>
      <c r="C2788" s="23"/>
      <c r="D2788" s="23"/>
      <c r="E2788" s="35"/>
      <c r="F2788" s="23"/>
      <c r="G2788" s="23"/>
      <c r="H2788" s="23"/>
      <c r="I2788" s="23"/>
      <c r="J2788" s="23"/>
      <c r="K2788" s="23"/>
      <c r="L2788" s="23"/>
      <c r="M2788" s="149"/>
      <c r="N2788" s="24"/>
      <c r="O2788" s="24"/>
      <c r="P2788" s="24"/>
      <c r="Q2788" s="24"/>
      <c r="R2788" s="271"/>
      <c r="S2788" s="182" t="str">
        <f t="shared" ca="1" si="149"/>
        <v/>
      </c>
      <c r="T2788" s="272">
        <f t="shared" ca="1" si="150"/>
        <v>0</v>
      </c>
      <c r="U2788" s="184"/>
      <c r="V2788" s="277"/>
    </row>
    <row r="2789" spans="1:22" x14ac:dyDescent="0.3">
      <c r="A2789" s="55">
        <f t="shared" si="151"/>
        <v>2771</v>
      </c>
      <c r="B2789" s="23"/>
      <c r="C2789" s="23"/>
      <c r="D2789" s="23"/>
      <c r="E2789" s="35"/>
      <c r="F2789" s="23"/>
      <c r="G2789" s="23"/>
      <c r="H2789" s="23"/>
      <c r="I2789" s="23"/>
      <c r="J2789" s="23"/>
      <c r="K2789" s="23"/>
      <c r="L2789" s="23"/>
      <c r="M2789" s="149"/>
      <c r="N2789" s="24"/>
      <c r="O2789" s="24"/>
      <c r="P2789" s="24"/>
      <c r="Q2789" s="24"/>
      <c r="R2789" s="271"/>
      <c r="S2789" s="182" t="str">
        <f t="shared" ca="1" si="149"/>
        <v/>
      </c>
      <c r="T2789" s="272">
        <f t="shared" ca="1" si="150"/>
        <v>0</v>
      </c>
      <c r="U2789" s="184"/>
      <c r="V2789" s="277"/>
    </row>
    <row r="2790" spans="1:22" x14ac:dyDescent="0.3">
      <c r="A2790" s="55">
        <f t="shared" si="151"/>
        <v>2772</v>
      </c>
      <c r="B2790" s="23"/>
      <c r="C2790" s="23"/>
      <c r="D2790" s="23"/>
      <c r="E2790" s="35"/>
      <c r="F2790" s="23"/>
      <c r="G2790" s="23"/>
      <c r="H2790" s="23"/>
      <c r="I2790" s="23"/>
      <c r="J2790" s="23"/>
      <c r="K2790" s="23"/>
      <c r="L2790" s="23"/>
      <c r="M2790" s="149"/>
      <c r="N2790" s="24"/>
      <c r="O2790" s="24"/>
      <c r="P2790" s="24"/>
      <c r="Q2790" s="24"/>
      <c r="R2790" s="271"/>
      <c r="S2790" s="182" t="str">
        <f t="shared" ca="1" si="149"/>
        <v/>
      </c>
      <c r="T2790" s="272">
        <f t="shared" ca="1" si="150"/>
        <v>0</v>
      </c>
      <c r="U2790" s="184"/>
      <c r="V2790" s="277"/>
    </row>
    <row r="2791" spans="1:22" x14ac:dyDescent="0.3">
      <c r="A2791" s="55">
        <f t="shared" si="151"/>
        <v>2773</v>
      </c>
      <c r="B2791" s="23"/>
      <c r="C2791" s="23"/>
      <c r="D2791" s="23"/>
      <c r="E2791" s="35"/>
      <c r="F2791" s="23"/>
      <c r="G2791" s="23"/>
      <c r="H2791" s="23"/>
      <c r="I2791" s="23"/>
      <c r="J2791" s="23"/>
      <c r="K2791" s="23"/>
      <c r="L2791" s="23"/>
      <c r="M2791" s="149"/>
      <c r="N2791" s="24"/>
      <c r="O2791" s="24"/>
      <c r="P2791" s="24"/>
      <c r="Q2791" s="24"/>
      <c r="R2791" s="271"/>
      <c r="S2791" s="182" t="str">
        <f t="shared" ca="1" si="149"/>
        <v/>
      </c>
      <c r="T2791" s="272">
        <f t="shared" ca="1" si="150"/>
        <v>0</v>
      </c>
      <c r="U2791" s="184"/>
      <c r="V2791" s="277"/>
    </row>
    <row r="2792" spans="1:22" x14ac:dyDescent="0.3">
      <c r="A2792" s="55">
        <f t="shared" si="151"/>
        <v>2774</v>
      </c>
      <c r="B2792" s="23"/>
      <c r="C2792" s="23"/>
      <c r="D2792" s="23"/>
      <c r="E2792" s="35"/>
      <c r="F2792" s="23"/>
      <c r="G2792" s="23"/>
      <c r="H2792" s="23"/>
      <c r="I2792" s="23"/>
      <c r="J2792" s="23"/>
      <c r="K2792" s="23"/>
      <c r="L2792" s="23"/>
      <c r="M2792" s="149"/>
      <c r="N2792" s="24"/>
      <c r="O2792" s="24"/>
      <c r="P2792" s="24"/>
      <c r="Q2792" s="24"/>
      <c r="R2792" s="271"/>
      <c r="S2792" s="182" t="str">
        <f t="shared" ca="1" si="149"/>
        <v/>
      </c>
      <c r="T2792" s="272">
        <f t="shared" ca="1" si="150"/>
        <v>0</v>
      </c>
      <c r="U2792" s="184"/>
      <c r="V2792" s="277"/>
    </row>
    <row r="2793" spans="1:22" x14ac:dyDescent="0.3">
      <c r="A2793" s="55">
        <f t="shared" si="151"/>
        <v>2775</v>
      </c>
      <c r="B2793" s="23"/>
      <c r="C2793" s="23"/>
      <c r="D2793" s="23"/>
      <c r="E2793" s="35"/>
      <c r="F2793" s="23"/>
      <c r="G2793" s="23"/>
      <c r="H2793" s="23"/>
      <c r="I2793" s="23"/>
      <c r="J2793" s="23"/>
      <c r="K2793" s="23"/>
      <c r="L2793" s="23"/>
      <c r="M2793" s="149"/>
      <c r="N2793" s="24"/>
      <c r="O2793" s="24"/>
      <c r="P2793" s="24"/>
      <c r="Q2793" s="24"/>
      <c r="R2793" s="271"/>
      <c r="S2793" s="182" t="str">
        <f t="shared" ca="1" si="149"/>
        <v/>
      </c>
      <c r="T2793" s="272">
        <f t="shared" ca="1" si="150"/>
        <v>0</v>
      </c>
      <c r="U2793" s="184"/>
      <c r="V2793" s="277"/>
    </row>
    <row r="2794" spans="1:22" x14ac:dyDescent="0.3">
      <c r="A2794" s="55">
        <f t="shared" si="151"/>
        <v>2776</v>
      </c>
      <c r="B2794" s="23"/>
      <c r="C2794" s="23"/>
      <c r="D2794" s="23"/>
      <c r="E2794" s="35"/>
      <c r="F2794" s="23"/>
      <c r="G2794" s="23"/>
      <c r="H2794" s="23"/>
      <c r="I2794" s="23"/>
      <c r="J2794" s="23"/>
      <c r="K2794" s="23"/>
      <c r="L2794" s="23"/>
      <c r="M2794" s="149"/>
      <c r="N2794" s="24"/>
      <c r="O2794" s="24"/>
      <c r="P2794" s="24"/>
      <c r="Q2794" s="24"/>
      <c r="R2794" s="271"/>
      <c r="S2794" s="182" t="str">
        <f t="shared" ca="1" si="149"/>
        <v/>
      </c>
      <c r="T2794" s="272">
        <f t="shared" ca="1" si="150"/>
        <v>0</v>
      </c>
      <c r="U2794" s="184"/>
      <c r="V2794" s="277"/>
    </row>
    <row r="2795" spans="1:22" x14ac:dyDescent="0.3">
      <c r="A2795" s="55">
        <f t="shared" si="151"/>
        <v>2777</v>
      </c>
      <c r="B2795" s="23"/>
      <c r="C2795" s="23"/>
      <c r="D2795" s="23"/>
      <c r="E2795" s="35"/>
      <c r="F2795" s="23"/>
      <c r="G2795" s="23"/>
      <c r="H2795" s="23"/>
      <c r="I2795" s="23"/>
      <c r="J2795" s="23"/>
      <c r="K2795" s="23"/>
      <c r="L2795" s="23"/>
      <c r="M2795" s="149"/>
      <c r="N2795" s="24"/>
      <c r="O2795" s="24"/>
      <c r="P2795" s="24"/>
      <c r="Q2795" s="24"/>
      <c r="R2795" s="271"/>
      <c r="S2795" s="182" t="str">
        <f t="shared" ca="1" si="149"/>
        <v/>
      </c>
      <c r="T2795" s="272">
        <f t="shared" ca="1" si="150"/>
        <v>0</v>
      </c>
      <c r="U2795" s="184"/>
      <c r="V2795" s="277"/>
    </row>
    <row r="2796" spans="1:22" x14ac:dyDescent="0.3">
      <c r="A2796" s="55">
        <f t="shared" si="151"/>
        <v>2778</v>
      </c>
      <c r="B2796" s="23"/>
      <c r="C2796" s="23"/>
      <c r="D2796" s="23"/>
      <c r="E2796" s="35"/>
      <c r="F2796" s="23"/>
      <c r="G2796" s="23"/>
      <c r="H2796" s="23"/>
      <c r="I2796" s="23"/>
      <c r="J2796" s="23"/>
      <c r="K2796" s="23"/>
      <c r="L2796" s="23"/>
      <c r="M2796" s="149"/>
      <c r="N2796" s="24"/>
      <c r="O2796" s="24"/>
      <c r="P2796" s="24"/>
      <c r="Q2796" s="24"/>
      <c r="R2796" s="271"/>
      <c r="S2796" s="182" t="str">
        <f t="shared" ca="1" si="149"/>
        <v/>
      </c>
      <c r="T2796" s="272">
        <f t="shared" ca="1" si="150"/>
        <v>0</v>
      </c>
      <c r="U2796" s="184"/>
      <c r="V2796" s="277"/>
    </row>
    <row r="2797" spans="1:22" x14ac:dyDescent="0.3">
      <c r="A2797" s="55">
        <f t="shared" si="151"/>
        <v>2779</v>
      </c>
      <c r="B2797" s="23"/>
      <c r="C2797" s="23"/>
      <c r="D2797" s="23"/>
      <c r="E2797" s="35"/>
      <c r="F2797" s="23"/>
      <c r="G2797" s="23"/>
      <c r="H2797" s="23"/>
      <c r="I2797" s="23"/>
      <c r="J2797" s="23"/>
      <c r="K2797" s="23"/>
      <c r="L2797" s="23"/>
      <c r="M2797" s="149"/>
      <c r="N2797" s="24"/>
      <c r="O2797" s="24"/>
      <c r="P2797" s="24"/>
      <c r="Q2797" s="24"/>
      <c r="R2797" s="271"/>
      <c r="S2797" s="182" t="str">
        <f t="shared" ca="1" si="149"/>
        <v/>
      </c>
      <c r="T2797" s="272">
        <f t="shared" ca="1" si="150"/>
        <v>0</v>
      </c>
      <c r="U2797" s="184"/>
      <c r="V2797" s="277"/>
    </row>
    <row r="2798" spans="1:22" x14ac:dyDescent="0.3">
      <c r="A2798" s="55">
        <f t="shared" si="151"/>
        <v>2780</v>
      </c>
      <c r="B2798" s="23"/>
      <c r="C2798" s="23"/>
      <c r="D2798" s="23"/>
      <c r="E2798" s="35"/>
      <c r="F2798" s="23"/>
      <c r="G2798" s="23"/>
      <c r="H2798" s="23"/>
      <c r="I2798" s="23"/>
      <c r="J2798" s="23"/>
      <c r="K2798" s="23"/>
      <c r="L2798" s="23"/>
      <c r="M2798" s="149"/>
      <c r="N2798" s="24"/>
      <c r="O2798" s="24"/>
      <c r="P2798" s="24"/>
      <c r="Q2798" s="24"/>
      <c r="R2798" s="271"/>
      <c r="S2798" s="182" t="str">
        <f t="shared" ca="1" si="149"/>
        <v/>
      </c>
      <c r="T2798" s="272">
        <f t="shared" ca="1" si="150"/>
        <v>0</v>
      </c>
      <c r="U2798" s="184"/>
      <c r="V2798" s="277"/>
    </row>
    <row r="2799" spans="1:22" x14ac:dyDescent="0.3">
      <c r="A2799" s="55">
        <f t="shared" si="151"/>
        <v>2781</v>
      </c>
      <c r="B2799" s="23"/>
      <c r="C2799" s="23"/>
      <c r="D2799" s="23"/>
      <c r="E2799" s="35"/>
      <c r="F2799" s="23"/>
      <c r="G2799" s="23"/>
      <c r="H2799" s="23"/>
      <c r="I2799" s="23"/>
      <c r="J2799" s="23"/>
      <c r="K2799" s="23"/>
      <c r="L2799" s="23"/>
      <c r="M2799" s="149"/>
      <c r="N2799" s="24"/>
      <c r="O2799" s="24"/>
      <c r="P2799" s="24"/>
      <c r="Q2799" s="24"/>
      <c r="R2799" s="271"/>
      <c r="S2799" s="182" t="str">
        <f t="shared" ca="1" si="149"/>
        <v/>
      </c>
      <c r="T2799" s="272">
        <f t="shared" ca="1" si="150"/>
        <v>0</v>
      </c>
      <c r="U2799" s="184"/>
      <c r="V2799" s="277"/>
    </row>
    <row r="2800" spans="1:22" x14ac:dyDescent="0.3">
      <c r="A2800" s="55">
        <f t="shared" si="151"/>
        <v>2782</v>
      </c>
      <c r="B2800" s="23"/>
      <c r="C2800" s="23"/>
      <c r="D2800" s="23"/>
      <c r="E2800" s="35"/>
      <c r="F2800" s="23"/>
      <c r="G2800" s="23"/>
      <c r="H2800" s="23"/>
      <c r="I2800" s="23"/>
      <c r="J2800" s="23"/>
      <c r="K2800" s="23"/>
      <c r="L2800" s="23"/>
      <c r="M2800" s="149"/>
      <c r="N2800" s="24"/>
      <c r="O2800" s="24"/>
      <c r="P2800" s="24"/>
      <c r="Q2800" s="24"/>
      <c r="R2800" s="271"/>
      <c r="S2800" s="182" t="str">
        <f t="shared" ca="1" si="149"/>
        <v/>
      </c>
      <c r="T2800" s="272">
        <f t="shared" ca="1" si="150"/>
        <v>0</v>
      </c>
      <c r="U2800" s="184"/>
      <c r="V2800" s="277"/>
    </row>
    <row r="2801" spans="1:22" x14ac:dyDescent="0.3">
      <c r="A2801" s="55">
        <f t="shared" si="151"/>
        <v>2783</v>
      </c>
      <c r="B2801" s="23"/>
      <c r="C2801" s="23"/>
      <c r="D2801" s="23"/>
      <c r="E2801" s="35"/>
      <c r="F2801" s="23"/>
      <c r="G2801" s="23"/>
      <c r="H2801" s="23"/>
      <c r="I2801" s="23"/>
      <c r="J2801" s="23"/>
      <c r="K2801" s="23"/>
      <c r="L2801" s="23"/>
      <c r="M2801" s="149"/>
      <c r="N2801" s="24"/>
      <c r="O2801" s="24"/>
      <c r="P2801" s="24"/>
      <c r="Q2801" s="24"/>
      <c r="R2801" s="271"/>
      <c r="S2801" s="182" t="str">
        <f t="shared" ca="1" si="149"/>
        <v/>
      </c>
      <c r="T2801" s="272">
        <f t="shared" ca="1" si="150"/>
        <v>0</v>
      </c>
      <c r="U2801" s="184"/>
      <c r="V2801" s="277"/>
    </row>
    <row r="2802" spans="1:22" x14ac:dyDescent="0.3">
      <c r="A2802" s="55">
        <f t="shared" si="151"/>
        <v>2784</v>
      </c>
      <c r="B2802" s="23"/>
      <c r="C2802" s="23"/>
      <c r="D2802" s="23"/>
      <c r="E2802" s="35"/>
      <c r="F2802" s="23"/>
      <c r="G2802" s="23"/>
      <c r="H2802" s="23"/>
      <c r="I2802" s="23"/>
      <c r="J2802" s="23"/>
      <c r="K2802" s="23"/>
      <c r="L2802" s="23"/>
      <c r="M2802" s="149"/>
      <c r="N2802" s="24"/>
      <c r="O2802" s="24"/>
      <c r="P2802" s="24"/>
      <c r="Q2802" s="24"/>
      <c r="R2802" s="271"/>
      <c r="S2802" s="182" t="str">
        <f t="shared" ca="1" si="149"/>
        <v/>
      </c>
      <c r="T2802" s="272">
        <f t="shared" ca="1" si="150"/>
        <v>0</v>
      </c>
      <c r="U2802" s="184"/>
      <c r="V2802" s="277"/>
    </row>
    <row r="2803" spans="1:22" x14ac:dyDescent="0.3">
      <c r="A2803" s="55">
        <f t="shared" si="151"/>
        <v>2785</v>
      </c>
      <c r="B2803" s="23"/>
      <c r="C2803" s="23"/>
      <c r="D2803" s="23"/>
      <c r="E2803" s="35"/>
      <c r="F2803" s="23"/>
      <c r="G2803" s="23"/>
      <c r="H2803" s="23"/>
      <c r="I2803" s="23"/>
      <c r="J2803" s="23"/>
      <c r="K2803" s="23"/>
      <c r="L2803" s="23"/>
      <c r="M2803" s="149"/>
      <c r="N2803" s="24"/>
      <c r="O2803" s="24"/>
      <c r="P2803" s="24"/>
      <c r="Q2803" s="24"/>
      <c r="R2803" s="271"/>
      <c r="S2803" s="182" t="str">
        <f t="shared" ca="1" si="149"/>
        <v/>
      </c>
      <c r="T2803" s="272">
        <f t="shared" ca="1" si="150"/>
        <v>0</v>
      </c>
      <c r="U2803" s="184"/>
      <c r="V2803" s="277"/>
    </row>
    <row r="2804" spans="1:22" x14ac:dyDescent="0.3">
      <c r="A2804" s="55">
        <f t="shared" si="151"/>
        <v>2786</v>
      </c>
      <c r="B2804" s="23"/>
      <c r="C2804" s="23"/>
      <c r="D2804" s="23"/>
      <c r="E2804" s="35"/>
      <c r="F2804" s="23"/>
      <c r="G2804" s="23"/>
      <c r="H2804" s="23"/>
      <c r="I2804" s="23"/>
      <c r="J2804" s="23"/>
      <c r="K2804" s="23"/>
      <c r="L2804" s="23"/>
      <c r="M2804" s="149"/>
      <c r="N2804" s="24"/>
      <c r="O2804" s="24"/>
      <c r="P2804" s="24"/>
      <c r="Q2804" s="24"/>
      <c r="R2804" s="271"/>
      <c r="S2804" s="182" t="str">
        <f t="shared" ca="1" si="149"/>
        <v/>
      </c>
      <c r="T2804" s="272">
        <f t="shared" ca="1" si="150"/>
        <v>0</v>
      </c>
      <c r="U2804" s="184"/>
      <c r="V2804" s="277"/>
    </row>
    <row r="2805" spans="1:22" x14ac:dyDescent="0.3">
      <c r="A2805" s="55">
        <f t="shared" si="151"/>
        <v>2787</v>
      </c>
      <c r="B2805" s="23"/>
      <c r="C2805" s="23"/>
      <c r="D2805" s="23"/>
      <c r="E2805" s="35"/>
      <c r="F2805" s="23"/>
      <c r="G2805" s="23"/>
      <c r="H2805" s="23"/>
      <c r="I2805" s="23"/>
      <c r="J2805" s="23"/>
      <c r="K2805" s="23"/>
      <c r="L2805" s="23"/>
      <c r="M2805" s="149"/>
      <c r="N2805" s="24"/>
      <c r="O2805" s="24"/>
      <c r="P2805" s="24"/>
      <c r="Q2805" s="24"/>
      <c r="R2805" s="271"/>
      <c r="S2805" s="182" t="str">
        <f t="shared" ca="1" si="149"/>
        <v/>
      </c>
      <c r="T2805" s="272">
        <f t="shared" ca="1" si="150"/>
        <v>0</v>
      </c>
      <c r="U2805" s="184"/>
      <c r="V2805" s="277"/>
    </row>
    <row r="2806" spans="1:22" x14ac:dyDescent="0.3">
      <c r="A2806" s="55">
        <f t="shared" si="151"/>
        <v>2788</v>
      </c>
      <c r="B2806" s="23"/>
      <c r="C2806" s="23"/>
      <c r="D2806" s="23"/>
      <c r="E2806" s="35"/>
      <c r="F2806" s="23"/>
      <c r="G2806" s="23"/>
      <c r="H2806" s="23"/>
      <c r="I2806" s="23"/>
      <c r="J2806" s="23"/>
      <c r="K2806" s="23"/>
      <c r="L2806" s="23"/>
      <c r="M2806" s="149"/>
      <c r="N2806" s="24"/>
      <c r="O2806" s="24"/>
      <c r="P2806" s="24"/>
      <c r="Q2806" s="24"/>
      <c r="R2806" s="271"/>
      <c r="S2806" s="182" t="str">
        <f t="shared" ca="1" si="149"/>
        <v/>
      </c>
      <c r="T2806" s="272">
        <f t="shared" ca="1" si="150"/>
        <v>0</v>
      </c>
      <c r="U2806" s="184"/>
      <c r="V2806" s="277"/>
    </row>
    <row r="2807" spans="1:22" x14ac:dyDescent="0.3">
      <c r="A2807" s="55">
        <f t="shared" si="151"/>
        <v>2789</v>
      </c>
      <c r="B2807" s="23"/>
      <c r="C2807" s="23"/>
      <c r="D2807" s="23"/>
      <c r="E2807" s="35"/>
      <c r="F2807" s="23"/>
      <c r="G2807" s="23"/>
      <c r="H2807" s="23"/>
      <c r="I2807" s="23"/>
      <c r="J2807" s="23"/>
      <c r="K2807" s="23"/>
      <c r="L2807" s="23"/>
      <c r="M2807" s="149"/>
      <c r="N2807" s="24"/>
      <c r="O2807" s="24"/>
      <c r="P2807" s="24"/>
      <c r="Q2807" s="24"/>
      <c r="R2807" s="271"/>
      <c r="S2807" s="182" t="str">
        <f t="shared" ca="1" si="149"/>
        <v/>
      </c>
      <c r="T2807" s="272">
        <f t="shared" ca="1" si="150"/>
        <v>0</v>
      </c>
      <c r="U2807" s="184"/>
      <c r="V2807" s="277"/>
    </row>
    <row r="2808" spans="1:22" x14ac:dyDescent="0.3">
      <c r="A2808" s="55">
        <f t="shared" si="151"/>
        <v>2790</v>
      </c>
      <c r="B2808" s="23"/>
      <c r="C2808" s="23"/>
      <c r="D2808" s="23"/>
      <c r="E2808" s="35"/>
      <c r="F2808" s="23"/>
      <c r="G2808" s="23"/>
      <c r="H2808" s="23"/>
      <c r="I2808" s="23"/>
      <c r="J2808" s="23"/>
      <c r="K2808" s="23"/>
      <c r="L2808" s="23"/>
      <c r="M2808" s="149"/>
      <c r="N2808" s="24"/>
      <c r="O2808" s="24"/>
      <c r="P2808" s="24"/>
      <c r="Q2808" s="24"/>
      <c r="R2808" s="271"/>
      <c r="S2808" s="182" t="str">
        <f t="shared" ca="1" si="149"/>
        <v/>
      </c>
      <c r="T2808" s="272">
        <f t="shared" ca="1" si="150"/>
        <v>0</v>
      </c>
      <c r="U2808" s="184"/>
      <c r="V2808" s="277"/>
    </row>
    <row r="2809" spans="1:22" x14ac:dyDescent="0.3">
      <c r="A2809" s="55">
        <f t="shared" si="151"/>
        <v>2791</v>
      </c>
      <c r="B2809" s="23"/>
      <c r="C2809" s="23"/>
      <c r="D2809" s="23"/>
      <c r="E2809" s="35"/>
      <c r="F2809" s="23"/>
      <c r="G2809" s="23"/>
      <c r="H2809" s="23"/>
      <c r="I2809" s="23"/>
      <c r="J2809" s="23"/>
      <c r="K2809" s="23"/>
      <c r="L2809" s="23"/>
      <c r="M2809" s="149"/>
      <c r="N2809" s="24"/>
      <c r="O2809" s="24"/>
      <c r="P2809" s="24"/>
      <c r="Q2809" s="24"/>
      <c r="R2809" s="271"/>
      <c r="S2809" s="182" t="str">
        <f t="shared" ca="1" si="149"/>
        <v/>
      </c>
      <c r="T2809" s="272">
        <f t="shared" ca="1" si="150"/>
        <v>0</v>
      </c>
      <c r="U2809" s="184"/>
      <c r="V2809" s="277"/>
    </row>
    <row r="2810" spans="1:22" x14ac:dyDescent="0.3">
      <c r="A2810" s="55">
        <f t="shared" si="151"/>
        <v>2792</v>
      </c>
      <c r="B2810" s="23"/>
      <c r="C2810" s="23"/>
      <c r="D2810" s="23"/>
      <c r="E2810" s="35"/>
      <c r="F2810" s="23"/>
      <c r="G2810" s="23"/>
      <c r="H2810" s="23"/>
      <c r="I2810" s="23"/>
      <c r="J2810" s="23"/>
      <c r="K2810" s="23"/>
      <c r="L2810" s="23"/>
      <c r="M2810" s="149"/>
      <c r="N2810" s="24"/>
      <c r="O2810" s="24"/>
      <c r="P2810" s="24"/>
      <c r="Q2810" s="24"/>
      <c r="R2810" s="271"/>
      <c r="S2810" s="182" t="str">
        <f t="shared" ca="1" si="149"/>
        <v/>
      </c>
      <c r="T2810" s="272">
        <f t="shared" ca="1" si="150"/>
        <v>0</v>
      </c>
      <c r="U2810" s="184"/>
      <c r="V2810" s="277"/>
    </row>
    <row r="2811" spans="1:22" x14ac:dyDescent="0.3">
      <c r="A2811" s="55">
        <f t="shared" si="151"/>
        <v>2793</v>
      </c>
      <c r="B2811" s="23"/>
      <c r="C2811" s="23"/>
      <c r="D2811" s="23"/>
      <c r="E2811" s="35"/>
      <c r="F2811" s="23"/>
      <c r="G2811" s="23"/>
      <c r="H2811" s="23"/>
      <c r="I2811" s="23"/>
      <c r="J2811" s="23"/>
      <c r="K2811" s="23"/>
      <c r="L2811" s="23"/>
      <c r="M2811" s="149"/>
      <c r="N2811" s="24"/>
      <c r="O2811" s="24"/>
      <c r="P2811" s="24"/>
      <c r="Q2811" s="24"/>
      <c r="R2811" s="271"/>
      <c r="S2811" s="182" t="str">
        <f t="shared" ca="1" si="149"/>
        <v/>
      </c>
      <c r="T2811" s="272">
        <f t="shared" ca="1" si="150"/>
        <v>0</v>
      </c>
      <c r="U2811" s="184"/>
      <c r="V2811" s="277"/>
    </row>
    <row r="2812" spans="1:22" x14ac:dyDescent="0.3">
      <c r="A2812" s="55">
        <f t="shared" si="151"/>
        <v>2794</v>
      </c>
      <c r="B2812" s="23"/>
      <c r="C2812" s="23"/>
      <c r="D2812" s="23"/>
      <c r="E2812" s="35"/>
      <c r="F2812" s="23"/>
      <c r="G2812" s="23"/>
      <c r="H2812" s="23"/>
      <c r="I2812" s="23"/>
      <c r="J2812" s="23"/>
      <c r="K2812" s="23"/>
      <c r="L2812" s="23"/>
      <c r="M2812" s="149"/>
      <c r="N2812" s="24"/>
      <c r="O2812" s="24"/>
      <c r="P2812" s="24"/>
      <c r="Q2812" s="24"/>
      <c r="R2812" s="271"/>
      <c r="S2812" s="182" t="str">
        <f t="shared" ca="1" si="149"/>
        <v/>
      </c>
      <c r="T2812" s="272">
        <f t="shared" ca="1" si="150"/>
        <v>0</v>
      </c>
      <c r="U2812" s="184"/>
      <c r="V2812" s="277"/>
    </row>
    <row r="2813" spans="1:22" x14ac:dyDescent="0.3">
      <c r="A2813" s="55">
        <f t="shared" si="151"/>
        <v>2795</v>
      </c>
      <c r="B2813" s="23"/>
      <c r="C2813" s="23"/>
      <c r="D2813" s="23"/>
      <c r="E2813" s="35"/>
      <c r="F2813" s="23"/>
      <c r="G2813" s="23"/>
      <c r="H2813" s="23"/>
      <c r="I2813" s="23"/>
      <c r="J2813" s="23"/>
      <c r="K2813" s="23"/>
      <c r="L2813" s="23"/>
      <c r="M2813" s="149"/>
      <c r="N2813" s="24"/>
      <c r="O2813" s="24"/>
      <c r="P2813" s="24"/>
      <c r="Q2813" s="24"/>
      <c r="R2813" s="271"/>
      <c r="S2813" s="182" t="str">
        <f t="shared" ca="1" si="149"/>
        <v/>
      </c>
      <c r="T2813" s="272">
        <f t="shared" ca="1" si="150"/>
        <v>0</v>
      </c>
      <c r="U2813" s="184"/>
      <c r="V2813" s="277"/>
    </row>
    <row r="2814" spans="1:22" x14ac:dyDescent="0.3">
      <c r="A2814" s="55">
        <f t="shared" si="151"/>
        <v>2796</v>
      </c>
      <c r="B2814" s="23"/>
      <c r="C2814" s="23"/>
      <c r="D2814" s="23"/>
      <c r="E2814" s="35"/>
      <c r="F2814" s="23"/>
      <c r="G2814" s="23"/>
      <c r="H2814" s="23"/>
      <c r="I2814" s="23"/>
      <c r="J2814" s="23"/>
      <c r="K2814" s="23"/>
      <c r="L2814" s="23"/>
      <c r="M2814" s="149"/>
      <c r="N2814" s="24"/>
      <c r="O2814" s="24"/>
      <c r="P2814" s="24"/>
      <c r="Q2814" s="24"/>
      <c r="R2814" s="271"/>
      <c r="S2814" s="182" t="str">
        <f t="shared" ca="1" si="149"/>
        <v/>
      </c>
      <c r="T2814" s="272">
        <f t="shared" ca="1" si="150"/>
        <v>0</v>
      </c>
      <c r="U2814" s="184"/>
      <c r="V2814" s="277"/>
    </row>
    <row r="2815" spans="1:22" x14ac:dyDescent="0.3">
      <c r="A2815" s="55">
        <f t="shared" si="151"/>
        <v>2797</v>
      </c>
      <c r="B2815" s="23"/>
      <c r="C2815" s="23"/>
      <c r="D2815" s="23"/>
      <c r="E2815" s="35"/>
      <c r="F2815" s="23"/>
      <c r="G2815" s="23"/>
      <c r="H2815" s="23"/>
      <c r="I2815" s="23"/>
      <c r="J2815" s="23"/>
      <c r="K2815" s="23"/>
      <c r="L2815" s="23"/>
      <c r="M2815" s="149"/>
      <c r="N2815" s="24"/>
      <c r="O2815" s="24"/>
      <c r="P2815" s="24"/>
      <c r="Q2815" s="24"/>
      <c r="R2815" s="271"/>
      <c r="S2815" s="182" t="str">
        <f t="shared" ca="1" si="149"/>
        <v/>
      </c>
      <c r="T2815" s="272">
        <f t="shared" ca="1" si="150"/>
        <v>0</v>
      </c>
      <c r="U2815" s="184"/>
      <c r="V2815" s="277"/>
    </row>
    <row r="2816" spans="1:22" x14ac:dyDescent="0.3">
      <c r="A2816" s="55">
        <f t="shared" si="151"/>
        <v>2798</v>
      </c>
      <c r="B2816" s="23"/>
      <c r="C2816" s="23"/>
      <c r="D2816" s="23"/>
      <c r="E2816" s="35"/>
      <c r="F2816" s="23"/>
      <c r="G2816" s="23"/>
      <c r="H2816" s="23"/>
      <c r="I2816" s="23"/>
      <c r="J2816" s="23"/>
      <c r="K2816" s="23"/>
      <c r="L2816" s="23"/>
      <c r="M2816" s="149"/>
      <c r="N2816" s="24"/>
      <c r="O2816" s="24"/>
      <c r="P2816" s="24"/>
      <c r="Q2816" s="24"/>
      <c r="R2816" s="271"/>
      <c r="S2816" s="182" t="str">
        <f t="shared" ca="1" si="149"/>
        <v/>
      </c>
      <c r="T2816" s="272">
        <f t="shared" ca="1" si="150"/>
        <v>0</v>
      </c>
      <c r="U2816" s="184"/>
      <c r="V2816" s="277"/>
    </row>
    <row r="2817" spans="1:22" x14ac:dyDescent="0.3">
      <c r="A2817" s="55">
        <f t="shared" si="151"/>
        <v>2799</v>
      </c>
      <c r="B2817" s="23"/>
      <c r="C2817" s="23"/>
      <c r="D2817" s="23"/>
      <c r="E2817" s="35"/>
      <c r="F2817" s="23"/>
      <c r="G2817" s="23"/>
      <c r="H2817" s="23"/>
      <c r="I2817" s="23"/>
      <c r="J2817" s="23"/>
      <c r="K2817" s="23"/>
      <c r="L2817" s="23"/>
      <c r="M2817" s="149"/>
      <c r="N2817" s="24"/>
      <c r="O2817" s="24"/>
      <c r="P2817" s="24"/>
      <c r="Q2817" s="24"/>
      <c r="R2817" s="271"/>
      <c r="S2817" s="182" t="str">
        <f t="shared" ca="1" si="149"/>
        <v/>
      </c>
      <c r="T2817" s="272">
        <f t="shared" ca="1" si="150"/>
        <v>0</v>
      </c>
      <c r="U2817" s="184"/>
      <c r="V2817" s="277"/>
    </row>
    <row r="2818" spans="1:22" x14ac:dyDescent="0.3">
      <c r="A2818" s="55">
        <f t="shared" si="151"/>
        <v>2800</v>
      </c>
      <c r="B2818" s="23"/>
      <c r="C2818" s="23"/>
      <c r="D2818" s="23"/>
      <c r="E2818" s="35"/>
      <c r="F2818" s="23"/>
      <c r="G2818" s="23"/>
      <c r="H2818" s="23"/>
      <c r="I2818" s="23"/>
      <c r="J2818" s="23"/>
      <c r="K2818" s="23"/>
      <c r="L2818" s="23"/>
      <c r="M2818" s="149"/>
      <c r="N2818" s="24"/>
      <c r="O2818" s="24"/>
      <c r="P2818" s="24"/>
      <c r="Q2818" s="24"/>
      <c r="R2818" s="271"/>
      <c r="S2818" s="182" t="str">
        <f t="shared" ca="1" si="149"/>
        <v/>
      </c>
      <c r="T2818" s="272">
        <f t="shared" ca="1" si="150"/>
        <v>0</v>
      </c>
      <c r="U2818" s="184"/>
      <c r="V2818" s="277"/>
    </row>
    <row r="2819" spans="1:22" x14ac:dyDescent="0.3">
      <c r="A2819" s="55">
        <f t="shared" si="151"/>
        <v>2801</v>
      </c>
      <c r="B2819" s="23"/>
      <c r="C2819" s="23"/>
      <c r="D2819" s="23"/>
      <c r="E2819" s="35"/>
      <c r="F2819" s="23"/>
      <c r="G2819" s="23"/>
      <c r="H2819" s="23"/>
      <c r="I2819" s="23"/>
      <c r="J2819" s="23"/>
      <c r="K2819" s="23"/>
      <c r="L2819" s="23"/>
      <c r="M2819" s="149"/>
      <c r="N2819" s="24"/>
      <c r="O2819" s="24"/>
      <c r="P2819" s="24"/>
      <c r="Q2819" s="24"/>
      <c r="R2819" s="271"/>
      <c r="S2819" s="182" t="str">
        <f t="shared" ca="1" si="149"/>
        <v/>
      </c>
      <c r="T2819" s="272">
        <f t="shared" ca="1" si="150"/>
        <v>0</v>
      </c>
      <c r="U2819" s="184"/>
      <c r="V2819" s="277"/>
    </row>
    <row r="2820" spans="1:22" x14ac:dyDescent="0.3">
      <c r="A2820" s="55">
        <f t="shared" si="151"/>
        <v>2802</v>
      </c>
      <c r="B2820" s="23"/>
      <c r="C2820" s="23"/>
      <c r="D2820" s="23"/>
      <c r="E2820" s="35"/>
      <c r="F2820" s="23"/>
      <c r="G2820" s="23"/>
      <c r="H2820" s="23"/>
      <c r="I2820" s="23"/>
      <c r="J2820" s="23"/>
      <c r="K2820" s="23"/>
      <c r="L2820" s="23"/>
      <c r="M2820" s="149"/>
      <c r="N2820" s="24"/>
      <c r="O2820" s="24"/>
      <c r="P2820" s="24"/>
      <c r="Q2820" s="24"/>
      <c r="R2820" s="271"/>
      <c r="S2820" s="182" t="str">
        <f t="shared" ca="1" si="149"/>
        <v/>
      </c>
      <c r="T2820" s="272">
        <f t="shared" ca="1" si="150"/>
        <v>0</v>
      </c>
      <c r="U2820" s="184"/>
      <c r="V2820" s="277"/>
    </row>
    <row r="2821" spans="1:22" x14ac:dyDescent="0.3">
      <c r="A2821" s="55">
        <f t="shared" si="151"/>
        <v>2803</v>
      </c>
      <c r="B2821" s="23"/>
      <c r="C2821" s="23"/>
      <c r="D2821" s="23"/>
      <c r="E2821" s="35"/>
      <c r="F2821" s="23"/>
      <c r="G2821" s="23"/>
      <c r="H2821" s="23"/>
      <c r="I2821" s="23"/>
      <c r="J2821" s="23"/>
      <c r="K2821" s="23"/>
      <c r="L2821" s="23"/>
      <c r="M2821" s="149"/>
      <c r="N2821" s="24"/>
      <c r="O2821" s="24"/>
      <c r="P2821" s="24"/>
      <c r="Q2821" s="24"/>
      <c r="R2821" s="271"/>
      <c r="S2821" s="182" t="str">
        <f t="shared" ca="1" si="149"/>
        <v/>
      </c>
      <c r="T2821" s="272">
        <f t="shared" ca="1" si="150"/>
        <v>0</v>
      </c>
      <c r="U2821" s="184"/>
      <c r="V2821" s="277"/>
    </row>
    <row r="2822" spans="1:22" x14ac:dyDescent="0.3">
      <c r="A2822" s="55">
        <f t="shared" si="151"/>
        <v>2804</v>
      </c>
      <c r="B2822" s="23"/>
      <c r="C2822" s="23"/>
      <c r="D2822" s="23"/>
      <c r="E2822" s="35"/>
      <c r="F2822" s="23"/>
      <c r="G2822" s="23"/>
      <c r="H2822" s="23"/>
      <c r="I2822" s="23"/>
      <c r="J2822" s="23"/>
      <c r="K2822" s="23"/>
      <c r="L2822" s="23"/>
      <c r="M2822" s="149"/>
      <c r="N2822" s="24"/>
      <c r="O2822" s="24"/>
      <c r="P2822" s="24"/>
      <c r="Q2822" s="24"/>
      <c r="R2822" s="271"/>
      <c r="S2822" s="182" t="str">
        <f t="shared" ca="1" si="149"/>
        <v/>
      </c>
      <c r="T2822" s="272">
        <f t="shared" ca="1" si="150"/>
        <v>0</v>
      </c>
      <c r="U2822" s="184"/>
      <c r="V2822" s="277"/>
    </row>
    <row r="2823" spans="1:22" x14ac:dyDescent="0.3">
      <c r="A2823" s="55">
        <f t="shared" si="151"/>
        <v>2805</v>
      </c>
      <c r="B2823" s="23"/>
      <c r="C2823" s="23"/>
      <c r="D2823" s="23"/>
      <c r="E2823" s="35"/>
      <c r="F2823" s="23"/>
      <c r="G2823" s="23"/>
      <c r="H2823" s="23"/>
      <c r="I2823" s="23"/>
      <c r="J2823" s="23"/>
      <c r="K2823" s="23"/>
      <c r="L2823" s="23"/>
      <c r="M2823" s="149"/>
      <c r="N2823" s="24"/>
      <c r="O2823" s="24"/>
      <c r="P2823" s="24"/>
      <c r="Q2823" s="24"/>
      <c r="R2823" s="271"/>
      <c r="S2823" s="182" t="str">
        <f t="shared" ca="1" si="149"/>
        <v/>
      </c>
      <c r="T2823" s="272">
        <f t="shared" ca="1" si="150"/>
        <v>0</v>
      </c>
      <c r="U2823" s="184"/>
      <c r="V2823" s="277"/>
    </row>
    <row r="2824" spans="1:22" x14ac:dyDescent="0.3">
      <c r="A2824" s="55">
        <f t="shared" si="151"/>
        <v>2806</v>
      </c>
      <c r="B2824" s="23"/>
      <c r="C2824" s="23"/>
      <c r="D2824" s="23"/>
      <c r="E2824" s="35"/>
      <c r="F2824" s="23"/>
      <c r="G2824" s="23"/>
      <c r="H2824" s="23"/>
      <c r="I2824" s="23"/>
      <c r="J2824" s="23"/>
      <c r="K2824" s="23"/>
      <c r="L2824" s="23"/>
      <c r="M2824" s="149"/>
      <c r="N2824" s="24"/>
      <c r="O2824" s="24"/>
      <c r="P2824" s="24"/>
      <c r="Q2824" s="24"/>
      <c r="R2824" s="271"/>
      <c r="S2824" s="182" t="str">
        <f t="shared" ca="1" si="149"/>
        <v/>
      </c>
      <c r="T2824" s="272">
        <f t="shared" ca="1" si="150"/>
        <v>0</v>
      </c>
      <c r="U2824" s="184"/>
      <c r="V2824" s="277"/>
    </row>
    <row r="2825" spans="1:22" x14ac:dyDescent="0.3">
      <c r="A2825" s="55">
        <f t="shared" si="151"/>
        <v>2807</v>
      </c>
      <c r="B2825" s="23"/>
      <c r="C2825" s="23"/>
      <c r="D2825" s="23"/>
      <c r="E2825" s="35"/>
      <c r="F2825" s="23"/>
      <c r="G2825" s="23"/>
      <c r="H2825" s="23"/>
      <c r="I2825" s="23"/>
      <c r="J2825" s="23"/>
      <c r="K2825" s="23"/>
      <c r="L2825" s="23"/>
      <c r="M2825" s="149"/>
      <c r="N2825" s="24"/>
      <c r="O2825" s="24"/>
      <c r="P2825" s="24"/>
      <c r="Q2825" s="24"/>
      <c r="R2825" s="271"/>
      <c r="S2825" s="182" t="str">
        <f t="shared" ca="1" si="149"/>
        <v/>
      </c>
      <c r="T2825" s="272">
        <f t="shared" ca="1" si="150"/>
        <v>0</v>
      </c>
      <c r="U2825" s="184"/>
      <c r="V2825" s="277"/>
    </row>
    <row r="2826" spans="1:22" x14ac:dyDescent="0.3">
      <c r="A2826" s="55">
        <f t="shared" si="151"/>
        <v>2808</v>
      </c>
      <c r="B2826" s="23"/>
      <c r="C2826" s="23"/>
      <c r="D2826" s="23"/>
      <c r="E2826" s="35"/>
      <c r="F2826" s="23"/>
      <c r="G2826" s="23"/>
      <c r="H2826" s="23"/>
      <c r="I2826" s="23"/>
      <c r="J2826" s="23"/>
      <c r="K2826" s="23"/>
      <c r="L2826" s="23"/>
      <c r="M2826" s="149"/>
      <c r="N2826" s="24"/>
      <c r="O2826" s="24"/>
      <c r="P2826" s="24"/>
      <c r="Q2826" s="24"/>
      <c r="R2826" s="271"/>
      <c r="S2826" s="182" t="str">
        <f t="shared" ca="1" si="149"/>
        <v/>
      </c>
      <c r="T2826" s="272">
        <f t="shared" ca="1" si="150"/>
        <v>0</v>
      </c>
      <c r="U2826" s="184"/>
      <c r="V2826" s="277"/>
    </row>
    <row r="2827" spans="1:22" x14ac:dyDescent="0.3">
      <c r="A2827" s="55">
        <f t="shared" si="151"/>
        <v>2809</v>
      </c>
      <c r="B2827" s="23"/>
      <c r="C2827" s="23"/>
      <c r="D2827" s="23"/>
      <c r="E2827" s="35"/>
      <c r="F2827" s="23"/>
      <c r="G2827" s="23"/>
      <c r="H2827" s="23"/>
      <c r="I2827" s="23"/>
      <c r="J2827" s="23"/>
      <c r="K2827" s="23"/>
      <c r="L2827" s="23"/>
      <c r="M2827" s="149"/>
      <c r="N2827" s="24"/>
      <c r="O2827" s="24"/>
      <c r="P2827" s="24"/>
      <c r="Q2827" s="24"/>
      <c r="R2827" s="271"/>
      <c r="S2827" s="182" t="str">
        <f t="shared" ca="1" si="149"/>
        <v/>
      </c>
      <c r="T2827" s="272">
        <f t="shared" ca="1" si="150"/>
        <v>0</v>
      </c>
      <c r="U2827" s="184"/>
      <c r="V2827" s="277"/>
    </row>
    <row r="2828" spans="1:22" x14ac:dyDescent="0.3">
      <c r="A2828" s="55">
        <f t="shared" si="151"/>
        <v>2810</v>
      </c>
      <c r="B2828" s="23"/>
      <c r="C2828" s="23"/>
      <c r="D2828" s="23"/>
      <c r="E2828" s="35"/>
      <c r="F2828" s="23"/>
      <c r="G2828" s="23"/>
      <c r="H2828" s="23"/>
      <c r="I2828" s="23"/>
      <c r="J2828" s="23"/>
      <c r="K2828" s="23"/>
      <c r="L2828" s="23"/>
      <c r="M2828" s="149"/>
      <c r="N2828" s="24"/>
      <c r="O2828" s="24"/>
      <c r="P2828" s="24"/>
      <c r="Q2828" s="24"/>
      <c r="R2828" s="271"/>
      <c r="S2828" s="182" t="str">
        <f t="shared" ca="1" si="149"/>
        <v/>
      </c>
      <c r="T2828" s="272">
        <f t="shared" ca="1" si="150"/>
        <v>0</v>
      </c>
      <c r="U2828" s="184"/>
      <c r="V2828" s="277"/>
    </row>
    <row r="2829" spans="1:22" x14ac:dyDescent="0.3">
      <c r="A2829" s="55">
        <f t="shared" si="151"/>
        <v>2811</v>
      </c>
      <c r="B2829" s="23"/>
      <c r="C2829" s="23"/>
      <c r="D2829" s="23"/>
      <c r="E2829" s="35"/>
      <c r="F2829" s="23"/>
      <c r="G2829" s="23"/>
      <c r="H2829" s="23"/>
      <c r="I2829" s="23"/>
      <c r="J2829" s="23"/>
      <c r="K2829" s="23"/>
      <c r="L2829" s="23"/>
      <c r="M2829" s="149"/>
      <c r="N2829" s="24"/>
      <c r="O2829" s="24"/>
      <c r="P2829" s="24"/>
      <c r="Q2829" s="24"/>
      <c r="R2829" s="271"/>
      <c r="S2829" s="182" t="str">
        <f t="shared" ca="1" si="149"/>
        <v/>
      </c>
      <c r="T2829" s="272">
        <f t="shared" ca="1" si="150"/>
        <v>0</v>
      </c>
      <c r="U2829" s="184"/>
      <c r="V2829" s="277"/>
    </row>
    <row r="2830" spans="1:22" x14ac:dyDescent="0.3">
      <c r="A2830" s="55">
        <f t="shared" si="151"/>
        <v>2812</v>
      </c>
      <c r="B2830" s="23"/>
      <c r="C2830" s="23"/>
      <c r="D2830" s="23"/>
      <c r="E2830" s="35"/>
      <c r="F2830" s="23"/>
      <c r="G2830" s="23"/>
      <c r="H2830" s="23"/>
      <c r="I2830" s="23"/>
      <c r="J2830" s="23"/>
      <c r="K2830" s="23"/>
      <c r="L2830" s="23"/>
      <c r="M2830" s="149"/>
      <c r="N2830" s="24"/>
      <c r="O2830" s="24"/>
      <c r="P2830" s="24"/>
      <c r="Q2830" s="24"/>
      <c r="R2830" s="271"/>
      <c r="S2830" s="182" t="str">
        <f t="shared" ca="1" si="149"/>
        <v/>
      </c>
      <c r="T2830" s="272">
        <f t="shared" ca="1" si="150"/>
        <v>0</v>
      </c>
      <c r="U2830" s="184"/>
      <c r="V2830" s="277"/>
    </row>
    <row r="2831" spans="1:22" x14ac:dyDescent="0.3">
      <c r="A2831" s="55">
        <f t="shared" si="151"/>
        <v>2813</v>
      </c>
      <c r="B2831" s="23"/>
      <c r="C2831" s="23"/>
      <c r="D2831" s="23"/>
      <c r="E2831" s="35"/>
      <c r="F2831" s="23"/>
      <c r="G2831" s="23"/>
      <c r="H2831" s="23"/>
      <c r="I2831" s="23"/>
      <c r="J2831" s="23"/>
      <c r="K2831" s="23"/>
      <c r="L2831" s="23"/>
      <c r="M2831" s="149"/>
      <c r="N2831" s="24"/>
      <c r="O2831" s="24"/>
      <c r="P2831" s="24"/>
      <c r="Q2831" s="24"/>
      <c r="R2831" s="271"/>
      <c r="S2831" s="182" t="str">
        <f t="shared" ca="1" si="149"/>
        <v/>
      </c>
      <c r="T2831" s="272">
        <f t="shared" ca="1" si="150"/>
        <v>0</v>
      </c>
      <c r="U2831" s="184"/>
      <c r="V2831" s="277"/>
    </row>
    <row r="2832" spans="1:22" x14ac:dyDescent="0.3">
      <c r="A2832" s="55">
        <f t="shared" si="151"/>
        <v>2814</v>
      </c>
      <c r="B2832" s="23"/>
      <c r="C2832" s="23"/>
      <c r="D2832" s="23"/>
      <c r="E2832" s="35"/>
      <c r="F2832" s="23"/>
      <c r="G2832" s="23"/>
      <c r="H2832" s="23"/>
      <c r="I2832" s="23"/>
      <c r="J2832" s="23"/>
      <c r="K2832" s="23"/>
      <c r="L2832" s="23"/>
      <c r="M2832" s="149"/>
      <c r="N2832" s="24"/>
      <c r="O2832" s="24"/>
      <c r="P2832" s="24"/>
      <c r="Q2832" s="24"/>
      <c r="R2832" s="271"/>
      <c r="S2832" s="182" t="str">
        <f t="shared" ca="1" si="149"/>
        <v/>
      </c>
      <c r="T2832" s="272">
        <f t="shared" ca="1" si="150"/>
        <v>0</v>
      </c>
      <c r="U2832" s="184"/>
      <c r="V2832" s="277"/>
    </row>
    <row r="2833" spans="1:22" x14ac:dyDescent="0.3">
      <c r="A2833" s="55">
        <f t="shared" si="151"/>
        <v>2815</v>
      </c>
      <c r="B2833" s="23"/>
      <c r="C2833" s="23"/>
      <c r="D2833" s="23"/>
      <c r="E2833" s="35"/>
      <c r="F2833" s="23"/>
      <c r="G2833" s="23"/>
      <c r="H2833" s="23"/>
      <c r="I2833" s="23"/>
      <c r="J2833" s="23"/>
      <c r="K2833" s="23"/>
      <c r="L2833" s="23"/>
      <c r="M2833" s="149"/>
      <c r="N2833" s="24"/>
      <c r="O2833" s="24"/>
      <c r="P2833" s="24"/>
      <c r="Q2833" s="24"/>
      <c r="R2833" s="271"/>
      <c r="S2833" s="182" t="str">
        <f t="shared" ca="1" si="149"/>
        <v/>
      </c>
      <c r="T2833" s="272">
        <f t="shared" ca="1" si="150"/>
        <v>0</v>
      </c>
      <c r="U2833" s="184"/>
      <c r="V2833" s="277"/>
    </row>
    <row r="2834" spans="1:22" x14ac:dyDescent="0.3">
      <c r="A2834" s="55">
        <f t="shared" si="151"/>
        <v>2816</v>
      </c>
      <c r="B2834" s="23"/>
      <c r="C2834" s="23"/>
      <c r="D2834" s="23"/>
      <c r="E2834" s="35"/>
      <c r="F2834" s="23"/>
      <c r="G2834" s="23"/>
      <c r="H2834" s="23"/>
      <c r="I2834" s="23"/>
      <c r="J2834" s="23"/>
      <c r="K2834" s="23"/>
      <c r="L2834" s="23"/>
      <c r="M2834" s="149"/>
      <c r="N2834" s="24"/>
      <c r="O2834" s="24"/>
      <c r="P2834" s="24"/>
      <c r="Q2834" s="24"/>
      <c r="R2834" s="271"/>
      <c r="S2834" s="182" t="str">
        <f t="shared" ca="1" si="149"/>
        <v/>
      </c>
      <c r="T2834" s="272">
        <f t="shared" ca="1" si="150"/>
        <v>0</v>
      </c>
      <c r="U2834" s="184"/>
      <c r="V2834" s="277"/>
    </row>
    <row r="2835" spans="1:22" x14ac:dyDescent="0.3">
      <c r="A2835" s="55">
        <f t="shared" si="151"/>
        <v>2817</v>
      </c>
      <c r="B2835" s="23"/>
      <c r="C2835" s="23"/>
      <c r="D2835" s="23"/>
      <c r="E2835" s="35"/>
      <c r="F2835" s="23"/>
      <c r="G2835" s="23"/>
      <c r="H2835" s="23"/>
      <c r="I2835" s="23"/>
      <c r="J2835" s="23"/>
      <c r="K2835" s="23"/>
      <c r="L2835" s="23"/>
      <c r="M2835" s="149"/>
      <c r="N2835" s="24"/>
      <c r="O2835" s="24"/>
      <c r="P2835" s="24"/>
      <c r="Q2835" s="24"/>
      <c r="R2835" s="271"/>
      <c r="S2835" s="182" t="str">
        <f t="shared" ref="S2835:S2898" ca="1" si="152">IF(AND(T2835&gt;14,T2835&lt;35,OR($G2835="African",$G2835="Coloured",$G2835="Indian")),"Yes","")</f>
        <v/>
      </c>
      <c r="T2835" s="272">
        <f t="shared" ca="1" si="150"/>
        <v>0</v>
      </c>
      <c r="U2835" s="184"/>
      <c r="V2835" s="277"/>
    </row>
    <row r="2836" spans="1:22" x14ac:dyDescent="0.3">
      <c r="A2836" s="55">
        <f t="shared" si="151"/>
        <v>2818</v>
      </c>
      <c r="B2836" s="23"/>
      <c r="C2836" s="23"/>
      <c r="D2836" s="23"/>
      <c r="E2836" s="35"/>
      <c r="F2836" s="23"/>
      <c r="G2836" s="23"/>
      <c r="H2836" s="23"/>
      <c r="I2836" s="23"/>
      <c r="J2836" s="23"/>
      <c r="K2836" s="23"/>
      <c r="L2836" s="23"/>
      <c r="M2836" s="149"/>
      <c r="N2836" s="24"/>
      <c r="O2836" s="24"/>
      <c r="P2836" s="24"/>
      <c r="Q2836" s="24"/>
      <c r="R2836" s="271"/>
      <c r="S2836" s="182" t="str">
        <f t="shared" ca="1" si="152"/>
        <v/>
      </c>
      <c r="T2836" s="272">
        <f t="shared" ref="T2836:T2899" ca="1" si="153">IFERROR(((NOW()-DATE(U2836&amp;LEFT($E2836,2),MID($E2836,3,2),MID($E2836,5,2)))/365),0)</f>
        <v>0</v>
      </c>
      <c r="U2836" s="184"/>
      <c r="V2836" s="277"/>
    </row>
    <row r="2837" spans="1:22" x14ac:dyDescent="0.3">
      <c r="A2837" s="55">
        <f t="shared" ref="A2837:A2900" si="154">A2836+1</f>
        <v>2819</v>
      </c>
      <c r="B2837" s="23"/>
      <c r="C2837" s="23"/>
      <c r="D2837" s="23"/>
      <c r="E2837" s="35"/>
      <c r="F2837" s="23"/>
      <c r="G2837" s="23"/>
      <c r="H2837" s="23"/>
      <c r="I2837" s="23"/>
      <c r="J2837" s="23"/>
      <c r="K2837" s="23"/>
      <c r="L2837" s="23"/>
      <c r="M2837" s="149"/>
      <c r="N2837" s="24"/>
      <c r="O2837" s="24"/>
      <c r="P2837" s="24"/>
      <c r="Q2837" s="24"/>
      <c r="R2837" s="271"/>
      <c r="S2837" s="182" t="str">
        <f t="shared" ca="1" si="152"/>
        <v/>
      </c>
      <c r="T2837" s="272">
        <f t="shared" ca="1" si="153"/>
        <v>0</v>
      </c>
      <c r="U2837" s="184"/>
      <c r="V2837" s="277"/>
    </row>
    <row r="2838" spans="1:22" x14ac:dyDescent="0.3">
      <c r="A2838" s="55">
        <f t="shared" si="154"/>
        <v>2820</v>
      </c>
      <c r="B2838" s="23"/>
      <c r="C2838" s="23"/>
      <c r="D2838" s="23"/>
      <c r="E2838" s="35"/>
      <c r="F2838" s="23"/>
      <c r="G2838" s="23"/>
      <c r="H2838" s="23"/>
      <c r="I2838" s="23"/>
      <c r="J2838" s="23"/>
      <c r="K2838" s="23"/>
      <c r="L2838" s="23"/>
      <c r="M2838" s="149"/>
      <c r="N2838" s="24"/>
      <c r="O2838" s="24"/>
      <c r="P2838" s="24"/>
      <c r="Q2838" s="24"/>
      <c r="R2838" s="271"/>
      <c r="S2838" s="182" t="str">
        <f t="shared" ca="1" si="152"/>
        <v/>
      </c>
      <c r="T2838" s="272">
        <f t="shared" ca="1" si="153"/>
        <v>0</v>
      </c>
      <c r="U2838" s="184"/>
      <c r="V2838" s="277"/>
    </row>
    <row r="2839" spans="1:22" x14ac:dyDescent="0.3">
      <c r="A2839" s="55">
        <f t="shared" si="154"/>
        <v>2821</v>
      </c>
      <c r="B2839" s="23"/>
      <c r="C2839" s="23"/>
      <c r="D2839" s="23"/>
      <c r="E2839" s="35"/>
      <c r="F2839" s="23"/>
      <c r="G2839" s="23"/>
      <c r="H2839" s="23"/>
      <c r="I2839" s="23"/>
      <c r="J2839" s="23"/>
      <c r="K2839" s="23"/>
      <c r="L2839" s="23"/>
      <c r="M2839" s="149"/>
      <c r="N2839" s="24"/>
      <c r="O2839" s="24"/>
      <c r="P2839" s="24"/>
      <c r="Q2839" s="24"/>
      <c r="R2839" s="271"/>
      <c r="S2839" s="182" t="str">
        <f t="shared" ca="1" si="152"/>
        <v/>
      </c>
      <c r="T2839" s="272">
        <f t="shared" ca="1" si="153"/>
        <v>0</v>
      </c>
      <c r="U2839" s="184"/>
      <c r="V2839" s="277"/>
    </row>
    <row r="2840" spans="1:22" x14ac:dyDescent="0.3">
      <c r="A2840" s="55">
        <f t="shared" si="154"/>
        <v>2822</v>
      </c>
      <c r="B2840" s="23"/>
      <c r="C2840" s="23"/>
      <c r="D2840" s="23"/>
      <c r="E2840" s="35"/>
      <c r="F2840" s="23"/>
      <c r="G2840" s="23"/>
      <c r="H2840" s="23"/>
      <c r="I2840" s="23"/>
      <c r="J2840" s="23"/>
      <c r="K2840" s="23"/>
      <c r="L2840" s="23"/>
      <c r="M2840" s="149"/>
      <c r="N2840" s="24"/>
      <c r="O2840" s="24"/>
      <c r="P2840" s="24"/>
      <c r="Q2840" s="24"/>
      <c r="R2840" s="271"/>
      <c r="S2840" s="182" t="str">
        <f t="shared" ca="1" si="152"/>
        <v/>
      </c>
      <c r="T2840" s="272">
        <f t="shared" ca="1" si="153"/>
        <v>0</v>
      </c>
      <c r="U2840" s="184"/>
      <c r="V2840" s="277"/>
    </row>
    <row r="2841" spans="1:22" x14ac:dyDescent="0.3">
      <c r="A2841" s="55">
        <f t="shared" si="154"/>
        <v>2823</v>
      </c>
      <c r="B2841" s="23"/>
      <c r="C2841" s="23"/>
      <c r="D2841" s="23"/>
      <c r="E2841" s="35"/>
      <c r="F2841" s="23"/>
      <c r="G2841" s="23"/>
      <c r="H2841" s="23"/>
      <c r="I2841" s="23"/>
      <c r="J2841" s="23"/>
      <c r="K2841" s="23"/>
      <c r="L2841" s="23"/>
      <c r="M2841" s="149"/>
      <c r="N2841" s="24"/>
      <c r="O2841" s="24"/>
      <c r="P2841" s="24"/>
      <c r="Q2841" s="24"/>
      <c r="R2841" s="271"/>
      <c r="S2841" s="182" t="str">
        <f t="shared" ca="1" si="152"/>
        <v/>
      </c>
      <c r="T2841" s="272">
        <f t="shared" ca="1" si="153"/>
        <v>0</v>
      </c>
      <c r="U2841" s="184"/>
      <c r="V2841" s="277"/>
    </row>
    <row r="2842" spans="1:22" x14ac:dyDescent="0.3">
      <c r="A2842" s="55">
        <f t="shared" si="154"/>
        <v>2824</v>
      </c>
      <c r="B2842" s="23"/>
      <c r="C2842" s="23"/>
      <c r="D2842" s="23"/>
      <c r="E2842" s="35"/>
      <c r="F2842" s="23"/>
      <c r="G2842" s="23"/>
      <c r="H2842" s="23"/>
      <c r="I2842" s="23"/>
      <c r="J2842" s="23"/>
      <c r="K2842" s="23"/>
      <c r="L2842" s="23"/>
      <c r="M2842" s="149"/>
      <c r="N2842" s="24"/>
      <c r="O2842" s="24"/>
      <c r="P2842" s="24"/>
      <c r="Q2842" s="24"/>
      <c r="R2842" s="271"/>
      <c r="S2842" s="182" t="str">
        <f t="shared" ca="1" si="152"/>
        <v/>
      </c>
      <c r="T2842" s="272">
        <f t="shared" ca="1" si="153"/>
        <v>0</v>
      </c>
      <c r="U2842" s="184"/>
      <c r="V2842" s="277"/>
    </row>
    <row r="2843" spans="1:22" x14ac:dyDescent="0.3">
      <c r="A2843" s="55">
        <f t="shared" si="154"/>
        <v>2825</v>
      </c>
      <c r="B2843" s="23"/>
      <c r="C2843" s="23"/>
      <c r="D2843" s="23"/>
      <c r="E2843" s="35"/>
      <c r="F2843" s="23"/>
      <c r="G2843" s="23"/>
      <c r="H2843" s="23"/>
      <c r="I2843" s="23"/>
      <c r="J2843" s="23"/>
      <c r="K2843" s="23"/>
      <c r="L2843" s="23"/>
      <c r="M2843" s="149"/>
      <c r="N2843" s="24"/>
      <c r="O2843" s="24"/>
      <c r="P2843" s="24"/>
      <c r="Q2843" s="24"/>
      <c r="R2843" s="271"/>
      <c r="S2843" s="182" t="str">
        <f t="shared" ca="1" si="152"/>
        <v/>
      </c>
      <c r="T2843" s="272">
        <f t="shared" ca="1" si="153"/>
        <v>0</v>
      </c>
      <c r="U2843" s="184"/>
      <c r="V2843" s="277"/>
    </row>
    <row r="2844" spans="1:22" x14ac:dyDescent="0.3">
      <c r="A2844" s="55">
        <f t="shared" si="154"/>
        <v>2826</v>
      </c>
      <c r="B2844" s="23"/>
      <c r="C2844" s="23"/>
      <c r="D2844" s="23"/>
      <c r="E2844" s="35"/>
      <c r="F2844" s="23"/>
      <c r="G2844" s="23"/>
      <c r="H2844" s="23"/>
      <c r="I2844" s="23"/>
      <c r="J2844" s="23"/>
      <c r="K2844" s="23"/>
      <c r="L2844" s="23"/>
      <c r="M2844" s="149"/>
      <c r="N2844" s="24"/>
      <c r="O2844" s="24"/>
      <c r="P2844" s="24"/>
      <c r="Q2844" s="24"/>
      <c r="R2844" s="271"/>
      <c r="S2844" s="182" t="str">
        <f t="shared" ca="1" si="152"/>
        <v/>
      </c>
      <c r="T2844" s="272">
        <f t="shared" ca="1" si="153"/>
        <v>0</v>
      </c>
      <c r="U2844" s="184"/>
      <c r="V2844" s="277"/>
    </row>
    <row r="2845" spans="1:22" x14ac:dyDescent="0.3">
      <c r="A2845" s="55">
        <f t="shared" si="154"/>
        <v>2827</v>
      </c>
      <c r="B2845" s="23"/>
      <c r="C2845" s="23"/>
      <c r="D2845" s="23"/>
      <c r="E2845" s="35"/>
      <c r="F2845" s="23"/>
      <c r="G2845" s="23"/>
      <c r="H2845" s="23"/>
      <c r="I2845" s="23"/>
      <c r="J2845" s="23"/>
      <c r="K2845" s="23"/>
      <c r="L2845" s="23"/>
      <c r="M2845" s="149"/>
      <c r="N2845" s="24"/>
      <c r="O2845" s="24"/>
      <c r="P2845" s="24"/>
      <c r="Q2845" s="24"/>
      <c r="R2845" s="271"/>
      <c r="S2845" s="182" t="str">
        <f t="shared" ca="1" si="152"/>
        <v/>
      </c>
      <c r="T2845" s="272">
        <f t="shared" ca="1" si="153"/>
        <v>0</v>
      </c>
      <c r="U2845" s="184"/>
      <c r="V2845" s="277"/>
    </row>
    <row r="2846" spans="1:22" x14ac:dyDescent="0.3">
      <c r="A2846" s="55">
        <f t="shared" si="154"/>
        <v>2828</v>
      </c>
      <c r="B2846" s="23"/>
      <c r="C2846" s="23"/>
      <c r="D2846" s="23"/>
      <c r="E2846" s="35"/>
      <c r="F2846" s="23"/>
      <c r="G2846" s="23"/>
      <c r="H2846" s="23"/>
      <c r="I2846" s="23"/>
      <c r="J2846" s="23"/>
      <c r="K2846" s="23"/>
      <c r="L2846" s="23"/>
      <c r="M2846" s="149"/>
      <c r="N2846" s="24"/>
      <c r="O2846" s="24"/>
      <c r="P2846" s="24"/>
      <c r="Q2846" s="24"/>
      <c r="R2846" s="271"/>
      <c r="S2846" s="182" t="str">
        <f t="shared" ca="1" si="152"/>
        <v/>
      </c>
      <c r="T2846" s="272">
        <f t="shared" ca="1" si="153"/>
        <v>0</v>
      </c>
      <c r="U2846" s="184"/>
      <c r="V2846" s="277"/>
    </row>
    <row r="2847" spans="1:22" x14ac:dyDescent="0.3">
      <c r="A2847" s="55">
        <f t="shared" si="154"/>
        <v>2829</v>
      </c>
      <c r="B2847" s="23"/>
      <c r="C2847" s="23"/>
      <c r="D2847" s="23"/>
      <c r="E2847" s="35"/>
      <c r="F2847" s="23"/>
      <c r="G2847" s="23"/>
      <c r="H2847" s="23"/>
      <c r="I2847" s="23"/>
      <c r="J2847" s="23"/>
      <c r="K2847" s="23"/>
      <c r="L2847" s="23"/>
      <c r="M2847" s="149"/>
      <c r="N2847" s="24"/>
      <c r="O2847" s="24"/>
      <c r="P2847" s="24"/>
      <c r="Q2847" s="24"/>
      <c r="R2847" s="271"/>
      <c r="S2847" s="182" t="str">
        <f t="shared" ca="1" si="152"/>
        <v/>
      </c>
      <c r="T2847" s="272">
        <f t="shared" ca="1" si="153"/>
        <v>0</v>
      </c>
      <c r="U2847" s="184"/>
      <c r="V2847" s="277"/>
    </row>
    <row r="2848" spans="1:22" x14ac:dyDescent="0.3">
      <c r="A2848" s="55">
        <f t="shared" si="154"/>
        <v>2830</v>
      </c>
      <c r="B2848" s="23"/>
      <c r="C2848" s="23"/>
      <c r="D2848" s="23"/>
      <c r="E2848" s="35"/>
      <c r="F2848" s="23"/>
      <c r="G2848" s="23"/>
      <c r="H2848" s="23"/>
      <c r="I2848" s="23"/>
      <c r="J2848" s="23"/>
      <c r="K2848" s="23"/>
      <c r="L2848" s="23"/>
      <c r="M2848" s="149"/>
      <c r="N2848" s="24"/>
      <c r="O2848" s="24"/>
      <c r="P2848" s="24"/>
      <c r="Q2848" s="24"/>
      <c r="R2848" s="271"/>
      <c r="S2848" s="182" t="str">
        <f t="shared" ca="1" si="152"/>
        <v/>
      </c>
      <c r="T2848" s="272">
        <f t="shared" ca="1" si="153"/>
        <v>0</v>
      </c>
      <c r="U2848" s="184"/>
      <c r="V2848" s="277"/>
    </row>
    <row r="2849" spans="1:22" x14ac:dyDescent="0.3">
      <c r="A2849" s="55">
        <f t="shared" si="154"/>
        <v>2831</v>
      </c>
      <c r="B2849" s="23"/>
      <c r="C2849" s="23"/>
      <c r="D2849" s="23"/>
      <c r="E2849" s="35"/>
      <c r="F2849" s="23"/>
      <c r="G2849" s="23"/>
      <c r="H2849" s="23"/>
      <c r="I2849" s="23"/>
      <c r="J2849" s="23"/>
      <c r="K2849" s="23"/>
      <c r="L2849" s="23"/>
      <c r="M2849" s="149"/>
      <c r="N2849" s="24"/>
      <c r="O2849" s="24"/>
      <c r="P2849" s="24"/>
      <c r="Q2849" s="24"/>
      <c r="R2849" s="271"/>
      <c r="S2849" s="182" t="str">
        <f t="shared" ca="1" si="152"/>
        <v/>
      </c>
      <c r="T2849" s="272">
        <f t="shared" ca="1" si="153"/>
        <v>0</v>
      </c>
      <c r="U2849" s="184"/>
      <c r="V2849" s="277"/>
    </row>
    <row r="2850" spans="1:22" x14ac:dyDescent="0.3">
      <c r="A2850" s="55">
        <f t="shared" si="154"/>
        <v>2832</v>
      </c>
      <c r="B2850" s="23"/>
      <c r="C2850" s="23"/>
      <c r="D2850" s="23"/>
      <c r="E2850" s="35"/>
      <c r="F2850" s="23"/>
      <c r="G2850" s="23"/>
      <c r="H2850" s="23"/>
      <c r="I2850" s="23"/>
      <c r="J2850" s="23"/>
      <c r="K2850" s="23"/>
      <c r="L2850" s="23"/>
      <c r="M2850" s="149"/>
      <c r="N2850" s="24"/>
      <c r="O2850" s="24"/>
      <c r="P2850" s="24"/>
      <c r="Q2850" s="24"/>
      <c r="R2850" s="271"/>
      <c r="S2850" s="182" t="str">
        <f t="shared" ca="1" si="152"/>
        <v/>
      </c>
      <c r="T2850" s="272">
        <f t="shared" ca="1" si="153"/>
        <v>0</v>
      </c>
      <c r="U2850" s="184"/>
      <c r="V2850" s="277"/>
    </row>
    <row r="2851" spans="1:22" x14ac:dyDescent="0.3">
      <c r="A2851" s="55">
        <f t="shared" si="154"/>
        <v>2833</v>
      </c>
      <c r="B2851" s="23"/>
      <c r="C2851" s="23"/>
      <c r="D2851" s="23"/>
      <c r="E2851" s="35"/>
      <c r="F2851" s="23"/>
      <c r="G2851" s="23"/>
      <c r="H2851" s="23"/>
      <c r="I2851" s="23"/>
      <c r="J2851" s="23"/>
      <c r="K2851" s="23"/>
      <c r="L2851" s="23"/>
      <c r="M2851" s="149"/>
      <c r="N2851" s="24"/>
      <c r="O2851" s="24"/>
      <c r="P2851" s="24"/>
      <c r="Q2851" s="24"/>
      <c r="R2851" s="271"/>
      <c r="S2851" s="182" t="str">
        <f t="shared" ca="1" si="152"/>
        <v/>
      </c>
      <c r="T2851" s="272">
        <f t="shared" ca="1" si="153"/>
        <v>0</v>
      </c>
      <c r="U2851" s="184"/>
      <c r="V2851" s="277"/>
    </row>
    <row r="2852" spans="1:22" x14ac:dyDescent="0.3">
      <c r="A2852" s="55">
        <f t="shared" si="154"/>
        <v>2834</v>
      </c>
      <c r="B2852" s="23"/>
      <c r="C2852" s="23"/>
      <c r="D2852" s="23"/>
      <c r="E2852" s="35"/>
      <c r="F2852" s="23"/>
      <c r="G2852" s="23"/>
      <c r="H2852" s="23"/>
      <c r="I2852" s="23"/>
      <c r="J2852" s="23"/>
      <c r="K2852" s="23"/>
      <c r="L2852" s="23"/>
      <c r="M2852" s="149"/>
      <c r="N2852" s="24"/>
      <c r="O2852" s="24"/>
      <c r="P2852" s="24"/>
      <c r="Q2852" s="24"/>
      <c r="R2852" s="271"/>
      <c r="S2852" s="182" t="str">
        <f t="shared" ca="1" si="152"/>
        <v/>
      </c>
      <c r="T2852" s="272">
        <f t="shared" ca="1" si="153"/>
        <v>0</v>
      </c>
      <c r="U2852" s="184"/>
      <c r="V2852" s="277"/>
    </row>
    <row r="2853" spans="1:22" x14ac:dyDescent="0.3">
      <c r="A2853" s="55">
        <f t="shared" si="154"/>
        <v>2835</v>
      </c>
      <c r="B2853" s="23"/>
      <c r="C2853" s="23"/>
      <c r="D2853" s="23"/>
      <c r="E2853" s="35"/>
      <c r="F2853" s="23"/>
      <c r="G2853" s="23"/>
      <c r="H2853" s="23"/>
      <c r="I2853" s="23"/>
      <c r="J2853" s="23"/>
      <c r="K2853" s="23"/>
      <c r="L2853" s="23"/>
      <c r="M2853" s="149"/>
      <c r="N2853" s="24"/>
      <c r="O2853" s="24"/>
      <c r="P2853" s="24"/>
      <c r="Q2853" s="24"/>
      <c r="R2853" s="271"/>
      <c r="S2853" s="182" t="str">
        <f t="shared" ca="1" si="152"/>
        <v/>
      </c>
      <c r="T2853" s="272">
        <f t="shared" ca="1" si="153"/>
        <v>0</v>
      </c>
      <c r="U2853" s="184"/>
      <c r="V2853" s="277"/>
    </row>
    <row r="2854" spans="1:22" x14ac:dyDescent="0.3">
      <c r="A2854" s="55">
        <f t="shared" si="154"/>
        <v>2836</v>
      </c>
      <c r="B2854" s="23"/>
      <c r="C2854" s="23"/>
      <c r="D2854" s="23"/>
      <c r="E2854" s="35"/>
      <c r="F2854" s="23"/>
      <c r="G2854" s="23"/>
      <c r="H2854" s="23"/>
      <c r="I2854" s="23"/>
      <c r="J2854" s="23"/>
      <c r="K2854" s="23"/>
      <c r="L2854" s="23"/>
      <c r="M2854" s="149"/>
      <c r="N2854" s="24"/>
      <c r="O2854" s="24"/>
      <c r="P2854" s="24"/>
      <c r="Q2854" s="24"/>
      <c r="R2854" s="271"/>
      <c r="S2854" s="182" t="str">
        <f t="shared" ca="1" si="152"/>
        <v/>
      </c>
      <c r="T2854" s="272">
        <f t="shared" ca="1" si="153"/>
        <v>0</v>
      </c>
      <c r="U2854" s="184"/>
      <c r="V2854" s="277"/>
    </row>
    <row r="2855" spans="1:22" x14ac:dyDescent="0.3">
      <c r="A2855" s="55">
        <f t="shared" si="154"/>
        <v>2837</v>
      </c>
      <c r="B2855" s="23"/>
      <c r="C2855" s="23"/>
      <c r="D2855" s="23"/>
      <c r="E2855" s="35"/>
      <c r="F2855" s="23"/>
      <c r="G2855" s="23"/>
      <c r="H2855" s="23"/>
      <c r="I2855" s="23"/>
      <c r="J2855" s="23"/>
      <c r="K2855" s="23"/>
      <c r="L2855" s="23"/>
      <c r="M2855" s="149"/>
      <c r="N2855" s="24"/>
      <c r="O2855" s="24"/>
      <c r="P2855" s="24"/>
      <c r="Q2855" s="24"/>
      <c r="R2855" s="271"/>
      <c r="S2855" s="182" t="str">
        <f t="shared" ca="1" si="152"/>
        <v/>
      </c>
      <c r="T2855" s="272">
        <f t="shared" ca="1" si="153"/>
        <v>0</v>
      </c>
      <c r="U2855" s="184"/>
      <c r="V2855" s="277"/>
    </row>
    <row r="2856" spans="1:22" x14ac:dyDescent="0.3">
      <c r="A2856" s="55">
        <f t="shared" si="154"/>
        <v>2838</v>
      </c>
      <c r="B2856" s="23"/>
      <c r="C2856" s="23"/>
      <c r="D2856" s="23"/>
      <c r="E2856" s="35"/>
      <c r="F2856" s="23"/>
      <c r="G2856" s="23"/>
      <c r="H2856" s="23"/>
      <c r="I2856" s="23"/>
      <c r="J2856" s="23"/>
      <c r="K2856" s="23"/>
      <c r="L2856" s="23"/>
      <c r="M2856" s="149"/>
      <c r="N2856" s="24"/>
      <c r="O2856" s="24"/>
      <c r="P2856" s="24"/>
      <c r="Q2856" s="24"/>
      <c r="R2856" s="271"/>
      <c r="S2856" s="182" t="str">
        <f t="shared" ca="1" si="152"/>
        <v/>
      </c>
      <c r="T2856" s="272">
        <f t="shared" ca="1" si="153"/>
        <v>0</v>
      </c>
      <c r="U2856" s="184"/>
      <c r="V2856" s="277"/>
    </row>
    <row r="2857" spans="1:22" x14ac:dyDescent="0.3">
      <c r="A2857" s="55">
        <f t="shared" si="154"/>
        <v>2839</v>
      </c>
      <c r="B2857" s="23"/>
      <c r="C2857" s="23"/>
      <c r="D2857" s="23"/>
      <c r="E2857" s="35"/>
      <c r="F2857" s="23"/>
      <c r="G2857" s="23"/>
      <c r="H2857" s="23"/>
      <c r="I2857" s="23"/>
      <c r="J2857" s="23"/>
      <c r="K2857" s="23"/>
      <c r="L2857" s="23"/>
      <c r="M2857" s="149"/>
      <c r="N2857" s="24"/>
      <c r="O2857" s="24"/>
      <c r="P2857" s="24"/>
      <c r="Q2857" s="24"/>
      <c r="R2857" s="271"/>
      <c r="S2857" s="182" t="str">
        <f t="shared" ca="1" si="152"/>
        <v/>
      </c>
      <c r="T2857" s="272">
        <f t="shared" ca="1" si="153"/>
        <v>0</v>
      </c>
      <c r="U2857" s="184"/>
      <c r="V2857" s="277"/>
    </row>
    <row r="2858" spans="1:22" x14ac:dyDescent="0.3">
      <c r="A2858" s="55">
        <f t="shared" si="154"/>
        <v>2840</v>
      </c>
      <c r="B2858" s="23"/>
      <c r="C2858" s="23"/>
      <c r="D2858" s="23"/>
      <c r="E2858" s="35"/>
      <c r="F2858" s="23"/>
      <c r="G2858" s="23"/>
      <c r="H2858" s="23"/>
      <c r="I2858" s="23"/>
      <c r="J2858" s="23"/>
      <c r="K2858" s="23"/>
      <c r="L2858" s="23"/>
      <c r="M2858" s="149"/>
      <c r="N2858" s="24"/>
      <c r="O2858" s="24"/>
      <c r="P2858" s="24"/>
      <c r="Q2858" s="24"/>
      <c r="R2858" s="271"/>
      <c r="S2858" s="182" t="str">
        <f t="shared" ca="1" si="152"/>
        <v/>
      </c>
      <c r="T2858" s="272">
        <f t="shared" ca="1" si="153"/>
        <v>0</v>
      </c>
      <c r="U2858" s="184"/>
      <c r="V2858" s="277"/>
    </row>
    <row r="2859" spans="1:22" x14ac:dyDescent="0.3">
      <c r="A2859" s="55">
        <f t="shared" si="154"/>
        <v>2841</v>
      </c>
      <c r="B2859" s="23"/>
      <c r="C2859" s="23"/>
      <c r="D2859" s="23"/>
      <c r="E2859" s="35"/>
      <c r="F2859" s="23"/>
      <c r="G2859" s="23"/>
      <c r="H2859" s="23"/>
      <c r="I2859" s="23"/>
      <c r="J2859" s="23"/>
      <c r="K2859" s="23"/>
      <c r="L2859" s="23"/>
      <c r="M2859" s="149"/>
      <c r="N2859" s="24"/>
      <c r="O2859" s="24"/>
      <c r="P2859" s="24"/>
      <c r="Q2859" s="24"/>
      <c r="R2859" s="271"/>
      <c r="S2859" s="182" t="str">
        <f t="shared" ca="1" si="152"/>
        <v/>
      </c>
      <c r="T2859" s="272">
        <f t="shared" ca="1" si="153"/>
        <v>0</v>
      </c>
      <c r="U2859" s="184"/>
      <c r="V2859" s="277"/>
    </row>
    <row r="2860" spans="1:22" x14ac:dyDescent="0.3">
      <c r="A2860" s="55">
        <f t="shared" si="154"/>
        <v>2842</v>
      </c>
      <c r="B2860" s="23"/>
      <c r="C2860" s="23"/>
      <c r="D2860" s="23"/>
      <c r="E2860" s="35"/>
      <c r="F2860" s="23"/>
      <c r="G2860" s="23"/>
      <c r="H2860" s="23"/>
      <c r="I2860" s="23"/>
      <c r="J2860" s="23"/>
      <c r="K2860" s="23"/>
      <c r="L2860" s="23"/>
      <c r="M2860" s="149"/>
      <c r="N2860" s="24"/>
      <c r="O2860" s="24"/>
      <c r="P2860" s="24"/>
      <c r="Q2860" s="24"/>
      <c r="R2860" s="271"/>
      <c r="S2860" s="182" t="str">
        <f t="shared" ca="1" si="152"/>
        <v/>
      </c>
      <c r="T2860" s="272">
        <f t="shared" ca="1" si="153"/>
        <v>0</v>
      </c>
      <c r="U2860" s="184"/>
      <c r="V2860" s="277"/>
    </row>
    <row r="2861" spans="1:22" x14ac:dyDescent="0.3">
      <c r="A2861" s="55">
        <f t="shared" si="154"/>
        <v>2843</v>
      </c>
      <c r="B2861" s="23"/>
      <c r="C2861" s="23"/>
      <c r="D2861" s="23"/>
      <c r="E2861" s="35"/>
      <c r="F2861" s="23"/>
      <c r="G2861" s="23"/>
      <c r="H2861" s="23"/>
      <c r="I2861" s="23"/>
      <c r="J2861" s="23"/>
      <c r="K2861" s="23"/>
      <c r="L2861" s="23"/>
      <c r="M2861" s="149"/>
      <c r="N2861" s="24"/>
      <c r="O2861" s="24"/>
      <c r="P2861" s="24"/>
      <c r="Q2861" s="24"/>
      <c r="R2861" s="271"/>
      <c r="S2861" s="182" t="str">
        <f t="shared" ca="1" si="152"/>
        <v/>
      </c>
      <c r="T2861" s="272">
        <f t="shared" ca="1" si="153"/>
        <v>0</v>
      </c>
      <c r="U2861" s="184"/>
      <c r="V2861" s="277"/>
    </row>
    <row r="2862" spans="1:22" x14ac:dyDescent="0.3">
      <c r="A2862" s="55">
        <f t="shared" si="154"/>
        <v>2844</v>
      </c>
      <c r="B2862" s="23"/>
      <c r="C2862" s="23"/>
      <c r="D2862" s="23"/>
      <c r="E2862" s="35"/>
      <c r="F2862" s="23"/>
      <c r="G2862" s="23"/>
      <c r="H2862" s="23"/>
      <c r="I2862" s="23"/>
      <c r="J2862" s="23"/>
      <c r="K2862" s="23"/>
      <c r="L2862" s="23"/>
      <c r="M2862" s="149"/>
      <c r="N2862" s="24"/>
      <c r="O2862" s="24"/>
      <c r="P2862" s="24"/>
      <c r="Q2862" s="24"/>
      <c r="R2862" s="271"/>
      <c r="S2862" s="182" t="str">
        <f t="shared" ca="1" si="152"/>
        <v/>
      </c>
      <c r="T2862" s="272">
        <f t="shared" ca="1" si="153"/>
        <v>0</v>
      </c>
      <c r="U2862" s="184"/>
      <c r="V2862" s="277"/>
    </row>
    <row r="2863" spans="1:22" x14ac:dyDescent="0.3">
      <c r="A2863" s="55">
        <f t="shared" si="154"/>
        <v>2845</v>
      </c>
      <c r="B2863" s="23"/>
      <c r="C2863" s="23"/>
      <c r="D2863" s="23"/>
      <c r="E2863" s="35"/>
      <c r="F2863" s="23"/>
      <c r="G2863" s="23"/>
      <c r="H2863" s="23"/>
      <c r="I2863" s="23"/>
      <c r="J2863" s="23"/>
      <c r="K2863" s="23"/>
      <c r="L2863" s="23"/>
      <c r="M2863" s="149"/>
      <c r="N2863" s="24"/>
      <c r="O2863" s="24"/>
      <c r="P2863" s="24"/>
      <c r="Q2863" s="24"/>
      <c r="R2863" s="271"/>
      <c r="S2863" s="182" t="str">
        <f t="shared" ca="1" si="152"/>
        <v/>
      </c>
      <c r="T2863" s="272">
        <f t="shared" ca="1" si="153"/>
        <v>0</v>
      </c>
      <c r="U2863" s="184"/>
      <c r="V2863" s="277"/>
    </row>
    <row r="2864" spans="1:22" x14ac:dyDescent="0.3">
      <c r="A2864" s="55">
        <f t="shared" si="154"/>
        <v>2846</v>
      </c>
      <c r="B2864" s="23"/>
      <c r="C2864" s="23"/>
      <c r="D2864" s="23"/>
      <c r="E2864" s="35"/>
      <c r="F2864" s="23"/>
      <c r="G2864" s="23"/>
      <c r="H2864" s="23"/>
      <c r="I2864" s="23"/>
      <c r="J2864" s="23"/>
      <c r="K2864" s="23"/>
      <c r="L2864" s="23"/>
      <c r="M2864" s="149"/>
      <c r="N2864" s="24"/>
      <c r="O2864" s="24"/>
      <c r="P2864" s="24"/>
      <c r="Q2864" s="24"/>
      <c r="R2864" s="271"/>
      <c r="S2864" s="182" t="str">
        <f t="shared" ca="1" si="152"/>
        <v/>
      </c>
      <c r="T2864" s="272">
        <f t="shared" ca="1" si="153"/>
        <v>0</v>
      </c>
      <c r="U2864" s="184"/>
      <c r="V2864" s="277"/>
    </row>
    <row r="2865" spans="1:22" x14ac:dyDescent="0.3">
      <c r="A2865" s="55">
        <f t="shared" si="154"/>
        <v>2847</v>
      </c>
      <c r="B2865" s="23"/>
      <c r="C2865" s="23"/>
      <c r="D2865" s="23"/>
      <c r="E2865" s="35"/>
      <c r="F2865" s="23"/>
      <c r="G2865" s="23"/>
      <c r="H2865" s="23"/>
      <c r="I2865" s="23"/>
      <c r="J2865" s="23"/>
      <c r="K2865" s="23"/>
      <c r="L2865" s="23"/>
      <c r="M2865" s="149"/>
      <c r="N2865" s="24"/>
      <c r="O2865" s="24"/>
      <c r="P2865" s="24"/>
      <c r="Q2865" s="24"/>
      <c r="R2865" s="271"/>
      <c r="S2865" s="182" t="str">
        <f t="shared" ca="1" si="152"/>
        <v/>
      </c>
      <c r="T2865" s="272">
        <f t="shared" ca="1" si="153"/>
        <v>0</v>
      </c>
      <c r="U2865" s="184"/>
      <c r="V2865" s="277"/>
    </row>
    <row r="2866" spans="1:22" x14ac:dyDescent="0.3">
      <c r="A2866" s="55">
        <f t="shared" si="154"/>
        <v>2848</v>
      </c>
      <c r="B2866" s="23"/>
      <c r="C2866" s="23"/>
      <c r="D2866" s="23"/>
      <c r="E2866" s="35"/>
      <c r="F2866" s="23"/>
      <c r="G2866" s="23"/>
      <c r="H2866" s="23"/>
      <c r="I2866" s="23"/>
      <c r="J2866" s="23"/>
      <c r="K2866" s="23"/>
      <c r="L2866" s="23"/>
      <c r="M2866" s="149"/>
      <c r="N2866" s="24"/>
      <c r="O2866" s="24"/>
      <c r="P2866" s="24"/>
      <c r="Q2866" s="24"/>
      <c r="R2866" s="271"/>
      <c r="S2866" s="182" t="str">
        <f t="shared" ca="1" si="152"/>
        <v/>
      </c>
      <c r="T2866" s="272">
        <f t="shared" ca="1" si="153"/>
        <v>0</v>
      </c>
      <c r="U2866" s="184"/>
      <c r="V2866" s="277"/>
    </row>
    <row r="2867" spans="1:22" x14ac:dyDescent="0.3">
      <c r="A2867" s="55">
        <f t="shared" si="154"/>
        <v>2849</v>
      </c>
      <c r="B2867" s="23"/>
      <c r="C2867" s="23"/>
      <c r="D2867" s="23"/>
      <c r="E2867" s="35"/>
      <c r="F2867" s="23"/>
      <c r="G2867" s="23"/>
      <c r="H2867" s="23"/>
      <c r="I2867" s="23"/>
      <c r="J2867" s="23"/>
      <c r="K2867" s="23"/>
      <c r="L2867" s="23"/>
      <c r="M2867" s="149"/>
      <c r="N2867" s="24"/>
      <c r="O2867" s="24"/>
      <c r="P2867" s="24"/>
      <c r="Q2867" s="24"/>
      <c r="R2867" s="271"/>
      <c r="S2867" s="182" t="str">
        <f t="shared" ca="1" si="152"/>
        <v/>
      </c>
      <c r="T2867" s="272">
        <f t="shared" ca="1" si="153"/>
        <v>0</v>
      </c>
      <c r="U2867" s="184"/>
      <c r="V2867" s="277"/>
    </row>
    <row r="2868" spans="1:22" x14ac:dyDescent="0.3">
      <c r="A2868" s="55">
        <f t="shared" si="154"/>
        <v>2850</v>
      </c>
      <c r="B2868" s="23"/>
      <c r="C2868" s="23"/>
      <c r="D2868" s="23"/>
      <c r="E2868" s="35"/>
      <c r="F2868" s="23"/>
      <c r="G2868" s="23"/>
      <c r="H2868" s="23"/>
      <c r="I2868" s="23"/>
      <c r="J2868" s="23"/>
      <c r="K2868" s="23"/>
      <c r="L2868" s="23"/>
      <c r="M2868" s="149"/>
      <c r="N2868" s="24"/>
      <c r="O2868" s="24"/>
      <c r="P2868" s="24"/>
      <c r="Q2868" s="24"/>
      <c r="R2868" s="271"/>
      <c r="S2868" s="182" t="str">
        <f t="shared" ca="1" si="152"/>
        <v/>
      </c>
      <c r="T2868" s="272">
        <f t="shared" ca="1" si="153"/>
        <v>0</v>
      </c>
      <c r="U2868" s="184"/>
      <c r="V2868" s="277"/>
    </row>
    <row r="2869" spans="1:22" x14ac:dyDescent="0.3">
      <c r="A2869" s="55">
        <f t="shared" si="154"/>
        <v>2851</v>
      </c>
      <c r="B2869" s="23"/>
      <c r="C2869" s="23"/>
      <c r="D2869" s="23"/>
      <c r="E2869" s="35"/>
      <c r="F2869" s="23"/>
      <c r="G2869" s="23"/>
      <c r="H2869" s="23"/>
      <c r="I2869" s="23"/>
      <c r="J2869" s="23"/>
      <c r="K2869" s="23"/>
      <c r="L2869" s="23"/>
      <c r="M2869" s="149"/>
      <c r="N2869" s="24"/>
      <c r="O2869" s="24"/>
      <c r="P2869" s="24"/>
      <c r="Q2869" s="24"/>
      <c r="R2869" s="271"/>
      <c r="S2869" s="182" t="str">
        <f t="shared" ca="1" si="152"/>
        <v/>
      </c>
      <c r="T2869" s="272">
        <f t="shared" ca="1" si="153"/>
        <v>0</v>
      </c>
      <c r="U2869" s="184"/>
      <c r="V2869" s="277"/>
    </row>
    <row r="2870" spans="1:22" x14ac:dyDescent="0.3">
      <c r="A2870" s="55">
        <f t="shared" si="154"/>
        <v>2852</v>
      </c>
      <c r="B2870" s="23"/>
      <c r="C2870" s="23"/>
      <c r="D2870" s="23"/>
      <c r="E2870" s="35"/>
      <c r="F2870" s="23"/>
      <c r="G2870" s="23"/>
      <c r="H2870" s="23"/>
      <c r="I2870" s="23"/>
      <c r="J2870" s="23"/>
      <c r="K2870" s="23"/>
      <c r="L2870" s="23"/>
      <c r="M2870" s="149"/>
      <c r="N2870" s="24"/>
      <c r="O2870" s="24"/>
      <c r="P2870" s="24"/>
      <c r="Q2870" s="24"/>
      <c r="R2870" s="271"/>
      <c r="S2870" s="182" t="str">
        <f t="shared" ca="1" si="152"/>
        <v/>
      </c>
      <c r="T2870" s="272">
        <f t="shared" ca="1" si="153"/>
        <v>0</v>
      </c>
      <c r="U2870" s="184"/>
      <c r="V2870" s="277"/>
    </row>
    <row r="2871" spans="1:22" x14ac:dyDescent="0.3">
      <c r="A2871" s="55">
        <f t="shared" si="154"/>
        <v>2853</v>
      </c>
      <c r="B2871" s="23"/>
      <c r="C2871" s="23"/>
      <c r="D2871" s="23"/>
      <c r="E2871" s="35"/>
      <c r="F2871" s="23"/>
      <c r="G2871" s="23"/>
      <c r="H2871" s="23"/>
      <c r="I2871" s="23"/>
      <c r="J2871" s="23"/>
      <c r="K2871" s="23"/>
      <c r="L2871" s="23"/>
      <c r="M2871" s="149"/>
      <c r="N2871" s="24"/>
      <c r="O2871" s="24"/>
      <c r="P2871" s="24"/>
      <c r="Q2871" s="24"/>
      <c r="R2871" s="271"/>
      <c r="S2871" s="182" t="str">
        <f t="shared" ca="1" si="152"/>
        <v/>
      </c>
      <c r="T2871" s="272">
        <f t="shared" ca="1" si="153"/>
        <v>0</v>
      </c>
      <c r="U2871" s="184"/>
      <c r="V2871" s="277"/>
    </row>
    <row r="2872" spans="1:22" x14ac:dyDescent="0.3">
      <c r="A2872" s="55">
        <f t="shared" si="154"/>
        <v>2854</v>
      </c>
      <c r="B2872" s="23"/>
      <c r="C2872" s="23"/>
      <c r="D2872" s="23"/>
      <c r="E2872" s="35"/>
      <c r="F2872" s="23"/>
      <c r="G2872" s="23"/>
      <c r="H2872" s="23"/>
      <c r="I2872" s="23"/>
      <c r="J2872" s="23"/>
      <c r="K2872" s="23"/>
      <c r="L2872" s="23"/>
      <c r="M2872" s="149"/>
      <c r="N2872" s="24"/>
      <c r="O2872" s="24"/>
      <c r="P2872" s="24"/>
      <c r="Q2872" s="24"/>
      <c r="R2872" s="271"/>
      <c r="S2872" s="182" t="str">
        <f t="shared" ca="1" si="152"/>
        <v/>
      </c>
      <c r="T2872" s="272">
        <f t="shared" ca="1" si="153"/>
        <v>0</v>
      </c>
      <c r="U2872" s="184"/>
      <c r="V2872" s="277"/>
    </row>
    <row r="2873" spans="1:22" x14ac:dyDescent="0.3">
      <c r="A2873" s="55">
        <f t="shared" si="154"/>
        <v>2855</v>
      </c>
      <c r="B2873" s="23"/>
      <c r="C2873" s="23"/>
      <c r="D2873" s="23"/>
      <c r="E2873" s="35"/>
      <c r="F2873" s="23"/>
      <c r="G2873" s="23"/>
      <c r="H2873" s="23"/>
      <c r="I2873" s="23"/>
      <c r="J2873" s="23"/>
      <c r="K2873" s="23"/>
      <c r="L2873" s="23"/>
      <c r="M2873" s="149"/>
      <c r="N2873" s="24"/>
      <c r="O2873" s="24"/>
      <c r="P2873" s="24"/>
      <c r="Q2873" s="24"/>
      <c r="R2873" s="271"/>
      <c r="S2873" s="182" t="str">
        <f t="shared" ca="1" si="152"/>
        <v/>
      </c>
      <c r="T2873" s="272">
        <f t="shared" ca="1" si="153"/>
        <v>0</v>
      </c>
      <c r="U2873" s="184"/>
      <c r="V2873" s="277"/>
    </row>
    <row r="2874" spans="1:22" x14ac:dyDescent="0.3">
      <c r="A2874" s="55">
        <f t="shared" si="154"/>
        <v>2856</v>
      </c>
      <c r="B2874" s="23"/>
      <c r="C2874" s="23"/>
      <c r="D2874" s="23"/>
      <c r="E2874" s="35"/>
      <c r="F2874" s="23"/>
      <c r="G2874" s="23"/>
      <c r="H2874" s="23"/>
      <c r="I2874" s="23"/>
      <c r="J2874" s="23"/>
      <c r="K2874" s="23"/>
      <c r="L2874" s="23"/>
      <c r="M2874" s="149"/>
      <c r="N2874" s="24"/>
      <c r="O2874" s="24"/>
      <c r="P2874" s="24"/>
      <c r="Q2874" s="24"/>
      <c r="R2874" s="271"/>
      <c r="S2874" s="182" t="str">
        <f t="shared" ca="1" si="152"/>
        <v/>
      </c>
      <c r="T2874" s="272">
        <f t="shared" ca="1" si="153"/>
        <v>0</v>
      </c>
      <c r="U2874" s="184"/>
      <c r="V2874" s="277"/>
    </row>
    <row r="2875" spans="1:22" x14ac:dyDescent="0.3">
      <c r="A2875" s="55">
        <f t="shared" si="154"/>
        <v>2857</v>
      </c>
      <c r="B2875" s="23"/>
      <c r="C2875" s="23"/>
      <c r="D2875" s="23"/>
      <c r="E2875" s="35"/>
      <c r="F2875" s="23"/>
      <c r="G2875" s="23"/>
      <c r="H2875" s="23"/>
      <c r="I2875" s="23"/>
      <c r="J2875" s="23"/>
      <c r="K2875" s="23"/>
      <c r="L2875" s="23"/>
      <c r="M2875" s="149"/>
      <c r="N2875" s="24"/>
      <c r="O2875" s="24"/>
      <c r="P2875" s="24"/>
      <c r="Q2875" s="24"/>
      <c r="R2875" s="271"/>
      <c r="S2875" s="182" t="str">
        <f t="shared" ca="1" si="152"/>
        <v/>
      </c>
      <c r="T2875" s="272">
        <f t="shared" ca="1" si="153"/>
        <v>0</v>
      </c>
      <c r="U2875" s="184"/>
      <c r="V2875" s="277"/>
    </row>
    <row r="2876" spans="1:22" x14ac:dyDescent="0.3">
      <c r="A2876" s="55">
        <f t="shared" si="154"/>
        <v>2858</v>
      </c>
      <c r="B2876" s="23"/>
      <c r="C2876" s="23"/>
      <c r="D2876" s="23"/>
      <c r="E2876" s="35"/>
      <c r="F2876" s="23"/>
      <c r="G2876" s="23"/>
      <c r="H2876" s="23"/>
      <c r="I2876" s="23"/>
      <c r="J2876" s="23"/>
      <c r="K2876" s="23"/>
      <c r="L2876" s="23"/>
      <c r="M2876" s="149"/>
      <c r="N2876" s="24"/>
      <c r="O2876" s="24"/>
      <c r="P2876" s="24"/>
      <c r="Q2876" s="24"/>
      <c r="R2876" s="271"/>
      <c r="S2876" s="182" t="str">
        <f t="shared" ca="1" si="152"/>
        <v/>
      </c>
      <c r="T2876" s="272">
        <f t="shared" ca="1" si="153"/>
        <v>0</v>
      </c>
      <c r="U2876" s="184"/>
      <c r="V2876" s="277"/>
    </row>
    <row r="2877" spans="1:22" x14ac:dyDescent="0.3">
      <c r="A2877" s="55">
        <f t="shared" si="154"/>
        <v>2859</v>
      </c>
      <c r="B2877" s="23"/>
      <c r="C2877" s="23"/>
      <c r="D2877" s="23"/>
      <c r="E2877" s="35"/>
      <c r="F2877" s="23"/>
      <c r="G2877" s="23"/>
      <c r="H2877" s="23"/>
      <c r="I2877" s="23"/>
      <c r="J2877" s="23"/>
      <c r="K2877" s="23"/>
      <c r="L2877" s="23"/>
      <c r="M2877" s="149"/>
      <c r="N2877" s="24"/>
      <c r="O2877" s="24"/>
      <c r="P2877" s="24"/>
      <c r="Q2877" s="24"/>
      <c r="R2877" s="271"/>
      <c r="S2877" s="182" t="str">
        <f t="shared" ca="1" si="152"/>
        <v/>
      </c>
      <c r="T2877" s="272">
        <f t="shared" ca="1" si="153"/>
        <v>0</v>
      </c>
      <c r="U2877" s="184"/>
      <c r="V2877" s="277"/>
    </row>
    <row r="2878" spans="1:22" x14ac:dyDescent="0.3">
      <c r="A2878" s="55">
        <f t="shared" si="154"/>
        <v>2860</v>
      </c>
      <c r="B2878" s="23"/>
      <c r="C2878" s="23"/>
      <c r="D2878" s="23"/>
      <c r="E2878" s="35"/>
      <c r="F2878" s="23"/>
      <c r="G2878" s="23"/>
      <c r="H2878" s="23"/>
      <c r="I2878" s="23"/>
      <c r="J2878" s="23"/>
      <c r="K2878" s="23"/>
      <c r="L2878" s="23"/>
      <c r="M2878" s="149"/>
      <c r="N2878" s="24"/>
      <c r="O2878" s="24"/>
      <c r="P2878" s="24"/>
      <c r="Q2878" s="24"/>
      <c r="R2878" s="271"/>
      <c r="S2878" s="182" t="str">
        <f t="shared" ca="1" si="152"/>
        <v/>
      </c>
      <c r="T2878" s="272">
        <f t="shared" ca="1" si="153"/>
        <v>0</v>
      </c>
      <c r="U2878" s="184"/>
      <c r="V2878" s="277"/>
    </row>
    <row r="2879" spans="1:22" x14ac:dyDescent="0.3">
      <c r="A2879" s="55">
        <f t="shared" si="154"/>
        <v>2861</v>
      </c>
      <c r="B2879" s="23"/>
      <c r="C2879" s="23"/>
      <c r="D2879" s="23"/>
      <c r="E2879" s="35"/>
      <c r="F2879" s="23"/>
      <c r="G2879" s="23"/>
      <c r="H2879" s="23"/>
      <c r="I2879" s="23"/>
      <c r="J2879" s="23"/>
      <c r="K2879" s="23"/>
      <c r="L2879" s="23"/>
      <c r="M2879" s="149"/>
      <c r="N2879" s="24"/>
      <c r="O2879" s="24"/>
      <c r="P2879" s="24"/>
      <c r="Q2879" s="24"/>
      <c r="R2879" s="271"/>
      <c r="S2879" s="182" t="str">
        <f t="shared" ca="1" si="152"/>
        <v/>
      </c>
      <c r="T2879" s="272">
        <f t="shared" ca="1" si="153"/>
        <v>0</v>
      </c>
      <c r="U2879" s="184"/>
      <c r="V2879" s="277"/>
    </row>
    <row r="2880" spans="1:22" x14ac:dyDescent="0.3">
      <c r="A2880" s="55">
        <f t="shared" si="154"/>
        <v>2862</v>
      </c>
      <c r="B2880" s="23"/>
      <c r="C2880" s="23"/>
      <c r="D2880" s="23"/>
      <c r="E2880" s="35"/>
      <c r="F2880" s="23"/>
      <c r="G2880" s="23"/>
      <c r="H2880" s="23"/>
      <c r="I2880" s="23"/>
      <c r="J2880" s="23"/>
      <c r="K2880" s="23"/>
      <c r="L2880" s="23"/>
      <c r="M2880" s="149"/>
      <c r="N2880" s="24"/>
      <c r="O2880" s="24"/>
      <c r="P2880" s="24"/>
      <c r="Q2880" s="24"/>
      <c r="R2880" s="271"/>
      <c r="S2880" s="182" t="str">
        <f t="shared" ca="1" si="152"/>
        <v/>
      </c>
      <c r="T2880" s="272">
        <f t="shared" ca="1" si="153"/>
        <v>0</v>
      </c>
      <c r="U2880" s="184"/>
      <c r="V2880" s="277"/>
    </row>
    <row r="2881" spans="1:22" x14ac:dyDescent="0.3">
      <c r="A2881" s="55">
        <f t="shared" si="154"/>
        <v>2863</v>
      </c>
      <c r="B2881" s="23"/>
      <c r="C2881" s="23"/>
      <c r="D2881" s="23"/>
      <c r="E2881" s="35"/>
      <c r="F2881" s="23"/>
      <c r="G2881" s="23"/>
      <c r="H2881" s="23"/>
      <c r="I2881" s="23"/>
      <c r="J2881" s="23"/>
      <c r="K2881" s="23"/>
      <c r="L2881" s="23"/>
      <c r="M2881" s="149"/>
      <c r="N2881" s="24"/>
      <c r="O2881" s="24"/>
      <c r="P2881" s="24"/>
      <c r="Q2881" s="24"/>
      <c r="R2881" s="271"/>
      <c r="S2881" s="182" t="str">
        <f t="shared" ca="1" si="152"/>
        <v/>
      </c>
      <c r="T2881" s="272">
        <f t="shared" ca="1" si="153"/>
        <v>0</v>
      </c>
      <c r="U2881" s="184"/>
      <c r="V2881" s="277"/>
    </row>
    <row r="2882" spans="1:22" x14ac:dyDescent="0.3">
      <c r="A2882" s="55">
        <f t="shared" si="154"/>
        <v>2864</v>
      </c>
      <c r="B2882" s="23"/>
      <c r="C2882" s="23"/>
      <c r="D2882" s="23"/>
      <c r="E2882" s="35"/>
      <c r="F2882" s="23"/>
      <c r="G2882" s="23"/>
      <c r="H2882" s="23"/>
      <c r="I2882" s="23"/>
      <c r="J2882" s="23"/>
      <c r="K2882" s="23"/>
      <c r="L2882" s="23"/>
      <c r="M2882" s="149"/>
      <c r="N2882" s="24"/>
      <c r="O2882" s="24"/>
      <c r="P2882" s="24"/>
      <c r="Q2882" s="24"/>
      <c r="R2882" s="271"/>
      <c r="S2882" s="182" t="str">
        <f t="shared" ca="1" si="152"/>
        <v/>
      </c>
      <c r="T2882" s="272">
        <f t="shared" ca="1" si="153"/>
        <v>0</v>
      </c>
      <c r="U2882" s="184"/>
      <c r="V2882" s="277"/>
    </row>
    <row r="2883" spans="1:22" x14ac:dyDescent="0.3">
      <c r="A2883" s="55">
        <f t="shared" si="154"/>
        <v>2865</v>
      </c>
      <c r="B2883" s="23"/>
      <c r="C2883" s="23"/>
      <c r="D2883" s="23"/>
      <c r="E2883" s="35"/>
      <c r="F2883" s="23"/>
      <c r="G2883" s="23"/>
      <c r="H2883" s="23"/>
      <c r="I2883" s="23"/>
      <c r="J2883" s="23"/>
      <c r="K2883" s="23"/>
      <c r="L2883" s="23"/>
      <c r="M2883" s="149"/>
      <c r="N2883" s="24"/>
      <c r="O2883" s="24"/>
      <c r="P2883" s="24"/>
      <c r="Q2883" s="24"/>
      <c r="R2883" s="271"/>
      <c r="S2883" s="182" t="str">
        <f t="shared" ca="1" si="152"/>
        <v/>
      </c>
      <c r="T2883" s="272">
        <f t="shared" ca="1" si="153"/>
        <v>0</v>
      </c>
      <c r="U2883" s="184"/>
      <c r="V2883" s="277"/>
    </row>
    <row r="2884" spans="1:22" x14ac:dyDescent="0.3">
      <c r="A2884" s="55">
        <f t="shared" si="154"/>
        <v>2866</v>
      </c>
      <c r="B2884" s="23"/>
      <c r="C2884" s="23"/>
      <c r="D2884" s="23"/>
      <c r="E2884" s="35"/>
      <c r="F2884" s="23"/>
      <c r="G2884" s="23"/>
      <c r="H2884" s="23"/>
      <c r="I2884" s="23"/>
      <c r="J2884" s="23"/>
      <c r="K2884" s="23"/>
      <c r="L2884" s="23"/>
      <c r="M2884" s="149"/>
      <c r="N2884" s="24"/>
      <c r="O2884" s="24"/>
      <c r="P2884" s="24"/>
      <c r="Q2884" s="24"/>
      <c r="R2884" s="271"/>
      <c r="S2884" s="182" t="str">
        <f t="shared" ca="1" si="152"/>
        <v/>
      </c>
      <c r="T2884" s="272">
        <f t="shared" ca="1" si="153"/>
        <v>0</v>
      </c>
      <c r="U2884" s="184"/>
      <c r="V2884" s="277"/>
    </row>
    <row r="2885" spans="1:22" x14ac:dyDescent="0.3">
      <c r="A2885" s="55">
        <f t="shared" si="154"/>
        <v>2867</v>
      </c>
      <c r="B2885" s="23"/>
      <c r="C2885" s="23"/>
      <c r="D2885" s="23"/>
      <c r="E2885" s="35"/>
      <c r="F2885" s="23"/>
      <c r="G2885" s="23"/>
      <c r="H2885" s="23"/>
      <c r="I2885" s="23"/>
      <c r="J2885" s="23"/>
      <c r="K2885" s="23"/>
      <c r="L2885" s="23"/>
      <c r="M2885" s="149"/>
      <c r="N2885" s="24"/>
      <c r="O2885" s="24"/>
      <c r="P2885" s="24"/>
      <c r="Q2885" s="24"/>
      <c r="R2885" s="271"/>
      <c r="S2885" s="182" t="str">
        <f t="shared" ca="1" si="152"/>
        <v/>
      </c>
      <c r="T2885" s="272">
        <f t="shared" ca="1" si="153"/>
        <v>0</v>
      </c>
      <c r="U2885" s="184"/>
      <c r="V2885" s="277"/>
    </row>
    <row r="2886" spans="1:22" x14ac:dyDescent="0.3">
      <c r="A2886" s="55">
        <f t="shared" si="154"/>
        <v>2868</v>
      </c>
      <c r="B2886" s="23"/>
      <c r="C2886" s="23"/>
      <c r="D2886" s="23"/>
      <c r="E2886" s="35"/>
      <c r="F2886" s="23"/>
      <c r="G2886" s="23"/>
      <c r="H2886" s="23"/>
      <c r="I2886" s="23"/>
      <c r="J2886" s="23"/>
      <c r="K2886" s="23"/>
      <c r="L2886" s="23"/>
      <c r="M2886" s="149"/>
      <c r="N2886" s="24"/>
      <c r="O2886" s="24"/>
      <c r="P2886" s="24"/>
      <c r="Q2886" s="24"/>
      <c r="R2886" s="271"/>
      <c r="S2886" s="182" t="str">
        <f t="shared" ca="1" si="152"/>
        <v/>
      </c>
      <c r="T2886" s="272">
        <f t="shared" ca="1" si="153"/>
        <v>0</v>
      </c>
      <c r="U2886" s="184"/>
      <c r="V2886" s="277"/>
    </row>
    <row r="2887" spans="1:22" x14ac:dyDescent="0.3">
      <c r="A2887" s="55">
        <f t="shared" si="154"/>
        <v>2869</v>
      </c>
      <c r="B2887" s="23"/>
      <c r="C2887" s="23"/>
      <c r="D2887" s="23"/>
      <c r="E2887" s="35"/>
      <c r="F2887" s="23"/>
      <c r="G2887" s="23"/>
      <c r="H2887" s="23"/>
      <c r="I2887" s="23"/>
      <c r="J2887" s="23"/>
      <c r="K2887" s="23"/>
      <c r="L2887" s="23"/>
      <c r="M2887" s="149"/>
      <c r="N2887" s="24"/>
      <c r="O2887" s="24"/>
      <c r="P2887" s="24"/>
      <c r="Q2887" s="24"/>
      <c r="R2887" s="271"/>
      <c r="S2887" s="182" t="str">
        <f t="shared" ca="1" si="152"/>
        <v/>
      </c>
      <c r="T2887" s="272">
        <f t="shared" ca="1" si="153"/>
        <v>0</v>
      </c>
      <c r="U2887" s="184"/>
      <c r="V2887" s="277"/>
    </row>
    <row r="2888" spans="1:22" x14ac:dyDescent="0.3">
      <c r="A2888" s="55">
        <f t="shared" si="154"/>
        <v>2870</v>
      </c>
      <c r="B2888" s="23"/>
      <c r="C2888" s="23"/>
      <c r="D2888" s="23"/>
      <c r="E2888" s="35"/>
      <c r="F2888" s="23"/>
      <c r="G2888" s="23"/>
      <c r="H2888" s="23"/>
      <c r="I2888" s="23"/>
      <c r="J2888" s="23"/>
      <c r="K2888" s="23"/>
      <c r="L2888" s="23"/>
      <c r="M2888" s="149"/>
      <c r="N2888" s="24"/>
      <c r="O2888" s="24"/>
      <c r="P2888" s="24"/>
      <c r="Q2888" s="24"/>
      <c r="R2888" s="271"/>
      <c r="S2888" s="182" t="str">
        <f t="shared" ca="1" si="152"/>
        <v/>
      </c>
      <c r="T2888" s="272">
        <f t="shared" ca="1" si="153"/>
        <v>0</v>
      </c>
      <c r="U2888" s="184"/>
      <c r="V2888" s="277"/>
    </row>
    <row r="2889" spans="1:22" x14ac:dyDescent="0.3">
      <c r="A2889" s="55">
        <f t="shared" si="154"/>
        <v>2871</v>
      </c>
      <c r="B2889" s="23"/>
      <c r="C2889" s="23"/>
      <c r="D2889" s="23"/>
      <c r="E2889" s="35"/>
      <c r="F2889" s="23"/>
      <c r="G2889" s="23"/>
      <c r="H2889" s="23"/>
      <c r="I2889" s="23"/>
      <c r="J2889" s="23"/>
      <c r="K2889" s="23"/>
      <c r="L2889" s="23"/>
      <c r="M2889" s="149"/>
      <c r="N2889" s="24"/>
      <c r="O2889" s="24"/>
      <c r="P2889" s="24"/>
      <c r="Q2889" s="24"/>
      <c r="R2889" s="271"/>
      <c r="S2889" s="182" t="str">
        <f t="shared" ca="1" si="152"/>
        <v/>
      </c>
      <c r="T2889" s="272">
        <f t="shared" ca="1" si="153"/>
        <v>0</v>
      </c>
      <c r="U2889" s="184"/>
      <c r="V2889" s="277"/>
    </row>
    <row r="2890" spans="1:22" x14ac:dyDescent="0.3">
      <c r="A2890" s="55">
        <f t="shared" si="154"/>
        <v>2872</v>
      </c>
      <c r="B2890" s="23"/>
      <c r="C2890" s="23"/>
      <c r="D2890" s="23"/>
      <c r="E2890" s="35"/>
      <c r="F2890" s="23"/>
      <c r="G2890" s="23"/>
      <c r="H2890" s="23"/>
      <c r="I2890" s="23"/>
      <c r="J2890" s="23"/>
      <c r="K2890" s="23"/>
      <c r="L2890" s="23"/>
      <c r="M2890" s="149"/>
      <c r="N2890" s="24"/>
      <c r="O2890" s="24"/>
      <c r="P2890" s="24"/>
      <c r="Q2890" s="24"/>
      <c r="R2890" s="271"/>
      <c r="S2890" s="182" t="str">
        <f t="shared" ca="1" si="152"/>
        <v/>
      </c>
      <c r="T2890" s="272">
        <f t="shared" ca="1" si="153"/>
        <v>0</v>
      </c>
      <c r="U2890" s="184"/>
      <c r="V2890" s="277"/>
    </row>
    <row r="2891" spans="1:22" x14ac:dyDescent="0.3">
      <c r="A2891" s="55">
        <f t="shared" si="154"/>
        <v>2873</v>
      </c>
      <c r="B2891" s="23"/>
      <c r="C2891" s="23"/>
      <c r="D2891" s="23"/>
      <c r="E2891" s="35"/>
      <c r="F2891" s="23"/>
      <c r="G2891" s="23"/>
      <c r="H2891" s="23"/>
      <c r="I2891" s="23"/>
      <c r="J2891" s="23"/>
      <c r="K2891" s="23"/>
      <c r="L2891" s="23"/>
      <c r="M2891" s="149"/>
      <c r="N2891" s="24"/>
      <c r="O2891" s="24"/>
      <c r="P2891" s="24"/>
      <c r="Q2891" s="24"/>
      <c r="R2891" s="271"/>
      <c r="S2891" s="182" t="str">
        <f t="shared" ca="1" si="152"/>
        <v/>
      </c>
      <c r="T2891" s="272">
        <f t="shared" ca="1" si="153"/>
        <v>0</v>
      </c>
      <c r="U2891" s="184"/>
      <c r="V2891" s="277"/>
    </row>
    <row r="2892" spans="1:22" x14ac:dyDescent="0.3">
      <c r="A2892" s="55">
        <f t="shared" si="154"/>
        <v>2874</v>
      </c>
      <c r="B2892" s="23"/>
      <c r="C2892" s="23"/>
      <c r="D2892" s="23"/>
      <c r="E2892" s="35"/>
      <c r="F2892" s="23"/>
      <c r="G2892" s="23"/>
      <c r="H2892" s="23"/>
      <c r="I2892" s="23"/>
      <c r="J2892" s="23"/>
      <c r="K2892" s="23"/>
      <c r="L2892" s="23"/>
      <c r="M2892" s="149"/>
      <c r="N2892" s="24"/>
      <c r="O2892" s="24"/>
      <c r="P2892" s="24"/>
      <c r="Q2892" s="24"/>
      <c r="R2892" s="271"/>
      <c r="S2892" s="182" t="str">
        <f t="shared" ca="1" si="152"/>
        <v/>
      </c>
      <c r="T2892" s="272">
        <f t="shared" ca="1" si="153"/>
        <v>0</v>
      </c>
      <c r="U2892" s="184"/>
      <c r="V2892" s="277"/>
    </row>
    <row r="2893" spans="1:22" x14ac:dyDescent="0.3">
      <c r="A2893" s="55">
        <f t="shared" si="154"/>
        <v>2875</v>
      </c>
      <c r="B2893" s="23"/>
      <c r="C2893" s="23"/>
      <c r="D2893" s="23"/>
      <c r="E2893" s="35"/>
      <c r="F2893" s="23"/>
      <c r="G2893" s="23"/>
      <c r="H2893" s="23"/>
      <c r="I2893" s="23"/>
      <c r="J2893" s="23"/>
      <c r="K2893" s="23"/>
      <c r="L2893" s="23"/>
      <c r="M2893" s="149"/>
      <c r="N2893" s="24"/>
      <c r="O2893" s="24"/>
      <c r="P2893" s="24"/>
      <c r="Q2893" s="24"/>
      <c r="R2893" s="271"/>
      <c r="S2893" s="182" t="str">
        <f t="shared" ca="1" si="152"/>
        <v/>
      </c>
      <c r="T2893" s="272">
        <f t="shared" ca="1" si="153"/>
        <v>0</v>
      </c>
      <c r="U2893" s="184"/>
      <c r="V2893" s="277"/>
    </row>
    <row r="2894" spans="1:22" x14ac:dyDescent="0.3">
      <c r="A2894" s="55">
        <f t="shared" si="154"/>
        <v>2876</v>
      </c>
      <c r="B2894" s="23"/>
      <c r="C2894" s="23"/>
      <c r="D2894" s="23"/>
      <c r="E2894" s="35"/>
      <c r="F2894" s="23"/>
      <c r="G2894" s="23"/>
      <c r="H2894" s="23"/>
      <c r="I2894" s="23"/>
      <c r="J2894" s="23"/>
      <c r="K2894" s="23"/>
      <c r="L2894" s="23"/>
      <c r="M2894" s="149"/>
      <c r="N2894" s="24"/>
      <c r="O2894" s="24"/>
      <c r="P2894" s="24"/>
      <c r="Q2894" s="24"/>
      <c r="R2894" s="271"/>
      <c r="S2894" s="182" t="str">
        <f t="shared" ca="1" si="152"/>
        <v/>
      </c>
      <c r="T2894" s="272">
        <f t="shared" ca="1" si="153"/>
        <v>0</v>
      </c>
      <c r="U2894" s="184"/>
      <c r="V2894" s="277"/>
    </row>
    <row r="2895" spans="1:22" x14ac:dyDescent="0.3">
      <c r="A2895" s="55">
        <f t="shared" si="154"/>
        <v>2877</v>
      </c>
      <c r="B2895" s="23"/>
      <c r="C2895" s="23"/>
      <c r="D2895" s="23"/>
      <c r="E2895" s="35"/>
      <c r="F2895" s="23"/>
      <c r="G2895" s="23"/>
      <c r="H2895" s="23"/>
      <c r="I2895" s="23"/>
      <c r="J2895" s="23"/>
      <c r="K2895" s="23"/>
      <c r="L2895" s="23"/>
      <c r="M2895" s="149"/>
      <c r="N2895" s="24"/>
      <c r="O2895" s="24"/>
      <c r="P2895" s="24"/>
      <c r="Q2895" s="24"/>
      <c r="R2895" s="271"/>
      <c r="S2895" s="182" t="str">
        <f t="shared" ca="1" si="152"/>
        <v/>
      </c>
      <c r="T2895" s="272">
        <f t="shared" ca="1" si="153"/>
        <v>0</v>
      </c>
      <c r="U2895" s="184"/>
      <c r="V2895" s="277"/>
    </row>
    <row r="2896" spans="1:22" x14ac:dyDescent="0.3">
      <c r="A2896" s="55">
        <f t="shared" si="154"/>
        <v>2878</v>
      </c>
      <c r="B2896" s="23"/>
      <c r="C2896" s="23"/>
      <c r="D2896" s="23"/>
      <c r="E2896" s="35"/>
      <c r="F2896" s="23"/>
      <c r="G2896" s="23"/>
      <c r="H2896" s="23"/>
      <c r="I2896" s="23"/>
      <c r="J2896" s="23"/>
      <c r="K2896" s="23"/>
      <c r="L2896" s="23"/>
      <c r="M2896" s="149"/>
      <c r="N2896" s="24"/>
      <c r="O2896" s="24"/>
      <c r="P2896" s="24"/>
      <c r="Q2896" s="24"/>
      <c r="R2896" s="271"/>
      <c r="S2896" s="182" t="str">
        <f t="shared" ca="1" si="152"/>
        <v/>
      </c>
      <c r="T2896" s="272">
        <f t="shared" ca="1" si="153"/>
        <v>0</v>
      </c>
      <c r="U2896" s="184"/>
      <c r="V2896" s="277"/>
    </row>
    <row r="2897" spans="1:22" x14ac:dyDescent="0.3">
      <c r="A2897" s="55">
        <f t="shared" si="154"/>
        <v>2879</v>
      </c>
      <c r="B2897" s="23"/>
      <c r="C2897" s="23"/>
      <c r="D2897" s="23"/>
      <c r="E2897" s="35"/>
      <c r="F2897" s="23"/>
      <c r="G2897" s="23"/>
      <c r="H2897" s="23"/>
      <c r="I2897" s="23"/>
      <c r="J2897" s="23"/>
      <c r="K2897" s="23"/>
      <c r="L2897" s="23"/>
      <c r="M2897" s="149"/>
      <c r="N2897" s="24"/>
      <c r="O2897" s="24"/>
      <c r="P2897" s="24"/>
      <c r="Q2897" s="24"/>
      <c r="R2897" s="271"/>
      <c r="S2897" s="182" t="str">
        <f t="shared" ca="1" si="152"/>
        <v/>
      </c>
      <c r="T2897" s="272">
        <f t="shared" ca="1" si="153"/>
        <v>0</v>
      </c>
      <c r="U2897" s="184"/>
      <c r="V2897" s="277"/>
    </row>
    <row r="2898" spans="1:22" x14ac:dyDescent="0.3">
      <c r="A2898" s="55">
        <f t="shared" si="154"/>
        <v>2880</v>
      </c>
      <c r="B2898" s="23"/>
      <c r="C2898" s="23"/>
      <c r="D2898" s="23"/>
      <c r="E2898" s="35"/>
      <c r="F2898" s="23"/>
      <c r="G2898" s="23"/>
      <c r="H2898" s="23"/>
      <c r="I2898" s="23"/>
      <c r="J2898" s="23"/>
      <c r="K2898" s="23"/>
      <c r="L2898" s="23"/>
      <c r="M2898" s="149"/>
      <c r="N2898" s="24"/>
      <c r="O2898" s="24"/>
      <c r="P2898" s="24"/>
      <c r="Q2898" s="24"/>
      <c r="R2898" s="271"/>
      <c r="S2898" s="182" t="str">
        <f t="shared" ca="1" si="152"/>
        <v/>
      </c>
      <c r="T2898" s="272">
        <f t="shared" ca="1" si="153"/>
        <v>0</v>
      </c>
      <c r="U2898" s="184"/>
      <c r="V2898" s="277"/>
    </row>
    <row r="2899" spans="1:22" x14ac:dyDescent="0.3">
      <c r="A2899" s="55">
        <f t="shared" si="154"/>
        <v>2881</v>
      </c>
      <c r="B2899" s="23"/>
      <c r="C2899" s="23"/>
      <c r="D2899" s="23"/>
      <c r="E2899" s="35"/>
      <c r="F2899" s="23"/>
      <c r="G2899" s="23"/>
      <c r="H2899" s="23"/>
      <c r="I2899" s="23"/>
      <c r="J2899" s="23"/>
      <c r="K2899" s="23"/>
      <c r="L2899" s="23"/>
      <c r="M2899" s="149"/>
      <c r="N2899" s="24"/>
      <c r="O2899" s="24"/>
      <c r="P2899" s="24"/>
      <c r="Q2899" s="24"/>
      <c r="R2899" s="271"/>
      <c r="S2899" s="182" t="str">
        <f t="shared" ref="S2899:S2962" ca="1" si="155">IF(AND(T2899&gt;14,T2899&lt;35,OR($G2899="African",$G2899="Coloured",$G2899="Indian")),"Yes","")</f>
        <v/>
      </c>
      <c r="T2899" s="272">
        <f t="shared" ca="1" si="153"/>
        <v>0</v>
      </c>
      <c r="U2899" s="184"/>
      <c r="V2899" s="277"/>
    </row>
    <row r="2900" spans="1:22" x14ac:dyDescent="0.3">
      <c r="A2900" s="55">
        <f t="shared" si="154"/>
        <v>2882</v>
      </c>
      <c r="B2900" s="23"/>
      <c r="C2900" s="23"/>
      <c r="D2900" s="23"/>
      <c r="E2900" s="35"/>
      <c r="F2900" s="23"/>
      <c r="G2900" s="23"/>
      <c r="H2900" s="23"/>
      <c r="I2900" s="23"/>
      <c r="J2900" s="23"/>
      <c r="K2900" s="23"/>
      <c r="L2900" s="23"/>
      <c r="M2900" s="149"/>
      <c r="N2900" s="24"/>
      <c r="O2900" s="24"/>
      <c r="P2900" s="24"/>
      <c r="Q2900" s="24"/>
      <c r="R2900" s="271"/>
      <c r="S2900" s="182" t="str">
        <f t="shared" ca="1" si="155"/>
        <v/>
      </c>
      <c r="T2900" s="272">
        <f t="shared" ref="T2900:T2963" ca="1" si="156">IFERROR(((NOW()-DATE(U2900&amp;LEFT($E2900,2),MID($E2900,3,2),MID($E2900,5,2)))/365),0)</f>
        <v>0</v>
      </c>
      <c r="U2900" s="184"/>
      <c r="V2900" s="277"/>
    </row>
    <row r="2901" spans="1:22" x14ac:dyDescent="0.3">
      <c r="A2901" s="55">
        <f t="shared" ref="A2901:A2964" si="157">A2900+1</f>
        <v>2883</v>
      </c>
      <c r="B2901" s="23"/>
      <c r="C2901" s="23"/>
      <c r="D2901" s="23"/>
      <c r="E2901" s="35"/>
      <c r="F2901" s="23"/>
      <c r="G2901" s="23"/>
      <c r="H2901" s="23"/>
      <c r="I2901" s="23"/>
      <c r="J2901" s="23"/>
      <c r="K2901" s="23"/>
      <c r="L2901" s="23"/>
      <c r="M2901" s="149"/>
      <c r="N2901" s="24"/>
      <c r="O2901" s="24"/>
      <c r="P2901" s="24"/>
      <c r="Q2901" s="24"/>
      <c r="R2901" s="271"/>
      <c r="S2901" s="182" t="str">
        <f t="shared" ca="1" si="155"/>
        <v/>
      </c>
      <c r="T2901" s="272">
        <f t="shared" ca="1" si="156"/>
        <v>0</v>
      </c>
      <c r="U2901" s="184"/>
      <c r="V2901" s="277"/>
    </row>
    <row r="2902" spans="1:22" x14ac:dyDescent="0.3">
      <c r="A2902" s="55">
        <f t="shared" si="157"/>
        <v>2884</v>
      </c>
      <c r="B2902" s="23"/>
      <c r="C2902" s="23"/>
      <c r="D2902" s="23"/>
      <c r="E2902" s="35"/>
      <c r="F2902" s="23"/>
      <c r="G2902" s="23"/>
      <c r="H2902" s="23"/>
      <c r="I2902" s="23"/>
      <c r="J2902" s="23"/>
      <c r="K2902" s="23"/>
      <c r="L2902" s="23"/>
      <c r="M2902" s="149"/>
      <c r="N2902" s="24"/>
      <c r="O2902" s="24"/>
      <c r="P2902" s="24"/>
      <c r="Q2902" s="24"/>
      <c r="R2902" s="271"/>
      <c r="S2902" s="182" t="str">
        <f t="shared" ca="1" si="155"/>
        <v/>
      </c>
      <c r="T2902" s="272">
        <f t="shared" ca="1" si="156"/>
        <v>0</v>
      </c>
      <c r="U2902" s="184"/>
      <c r="V2902" s="277"/>
    </row>
    <row r="2903" spans="1:22" x14ac:dyDescent="0.3">
      <c r="A2903" s="55">
        <f t="shared" si="157"/>
        <v>2885</v>
      </c>
      <c r="B2903" s="23"/>
      <c r="C2903" s="23"/>
      <c r="D2903" s="23"/>
      <c r="E2903" s="35"/>
      <c r="F2903" s="23"/>
      <c r="G2903" s="23"/>
      <c r="H2903" s="23"/>
      <c r="I2903" s="23"/>
      <c r="J2903" s="23"/>
      <c r="K2903" s="23"/>
      <c r="L2903" s="23"/>
      <c r="M2903" s="149"/>
      <c r="N2903" s="24"/>
      <c r="O2903" s="24"/>
      <c r="P2903" s="24"/>
      <c r="Q2903" s="24"/>
      <c r="R2903" s="271"/>
      <c r="S2903" s="182" t="str">
        <f t="shared" ca="1" si="155"/>
        <v/>
      </c>
      <c r="T2903" s="272">
        <f t="shared" ca="1" si="156"/>
        <v>0</v>
      </c>
      <c r="U2903" s="184"/>
      <c r="V2903" s="277"/>
    </row>
    <row r="2904" spans="1:22" x14ac:dyDescent="0.3">
      <c r="A2904" s="55">
        <f t="shared" si="157"/>
        <v>2886</v>
      </c>
      <c r="B2904" s="23"/>
      <c r="C2904" s="23"/>
      <c r="D2904" s="23"/>
      <c r="E2904" s="35"/>
      <c r="F2904" s="23"/>
      <c r="G2904" s="23"/>
      <c r="H2904" s="23"/>
      <c r="I2904" s="23"/>
      <c r="J2904" s="23"/>
      <c r="K2904" s="23"/>
      <c r="L2904" s="23"/>
      <c r="M2904" s="149"/>
      <c r="N2904" s="24"/>
      <c r="O2904" s="24"/>
      <c r="P2904" s="24"/>
      <c r="Q2904" s="24"/>
      <c r="R2904" s="271"/>
      <c r="S2904" s="182" t="str">
        <f t="shared" ca="1" si="155"/>
        <v/>
      </c>
      <c r="T2904" s="272">
        <f t="shared" ca="1" si="156"/>
        <v>0</v>
      </c>
      <c r="U2904" s="184"/>
      <c r="V2904" s="277"/>
    </row>
    <row r="2905" spans="1:22" x14ac:dyDescent="0.3">
      <c r="A2905" s="55">
        <f t="shared" si="157"/>
        <v>2887</v>
      </c>
      <c r="B2905" s="23"/>
      <c r="C2905" s="23"/>
      <c r="D2905" s="23"/>
      <c r="E2905" s="35"/>
      <c r="F2905" s="23"/>
      <c r="G2905" s="23"/>
      <c r="H2905" s="23"/>
      <c r="I2905" s="23"/>
      <c r="J2905" s="23"/>
      <c r="K2905" s="23"/>
      <c r="L2905" s="23"/>
      <c r="M2905" s="149"/>
      <c r="N2905" s="24"/>
      <c r="O2905" s="24"/>
      <c r="P2905" s="24"/>
      <c r="Q2905" s="24"/>
      <c r="R2905" s="271"/>
      <c r="S2905" s="182" t="str">
        <f t="shared" ca="1" si="155"/>
        <v/>
      </c>
      <c r="T2905" s="272">
        <f t="shared" ca="1" si="156"/>
        <v>0</v>
      </c>
      <c r="U2905" s="184"/>
      <c r="V2905" s="277"/>
    </row>
    <row r="2906" spans="1:22" x14ac:dyDescent="0.3">
      <c r="A2906" s="55">
        <f t="shared" si="157"/>
        <v>2888</v>
      </c>
      <c r="B2906" s="23"/>
      <c r="C2906" s="23"/>
      <c r="D2906" s="23"/>
      <c r="E2906" s="35"/>
      <c r="F2906" s="23"/>
      <c r="G2906" s="23"/>
      <c r="H2906" s="23"/>
      <c r="I2906" s="23"/>
      <c r="J2906" s="23"/>
      <c r="K2906" s="23"/>
      <c r="L2906" s="23"/>
      <c r="M2906" s="149"/>
      <c r="N2906" s="24"/>
      <c r="O2906" s="24"/>
      <c r="P2906" s="24"/>
      <c r="Q2906" s="24"/>
      <c r="R2906" s="271"/>
      <c r="S2906" s="182" t="str">
        <f t="shared" ca="1" si="155"/>
        <v/>
      </c>
      <c r="T2906" s="272">
        <f t="shared" ca="1" si="156"/>
        <v>0</v>
      </c>
      <c r="U2906" s="184"/>
      <c r="V2906" s="277"/>
    </row>
    <row r="2907" spans="1:22" x14ac:dyDescent="0.3">
      <c r="A2907" s="55">
        <f t="shared" si="157"/>
        <v>2889</v>
      </c>
      <c r="B2907" s="23"/>
      <c r="C2907" s="23"/>
      <c r="D2907" s="23"/>
      <c r="E2907" s="35"/>
      <c r="F2907" s="23"/>
      <c r="G2907" s="23"/>
      <c r="H2907" s="23"/>
      <c r="I2907" s="23"/>
      <c r="J2907" s="23"/>
      <c r="K2907" s="23"/>
      <c r="L2907" s="23"/>
      <c r="M2907" s="149"/>
      <c r="N2907" s="24"/>
      <c r="O2907" s="24"/>
      <c r="P2907" s="24"/>
      <c r="Q2907" s="24"/>
      <c r="R2907" s="271"/>
      <c r="S2907" s="182" t="str">
        <f t="shared" ca="1" si="155"/>
        <v/>
      </c>
      <c r="T2907" s="272">
        <f t="shared" ca="1" si="156"/>
        <v>0</v>
      </c>
      <c r="U2907" s="184"/>
      <c r="V2907" s="277"/>
    </row>
    <row r="2908" spans="1:22" x14ac:dyDescent="0.3">
      <c r="A2908" s="55">
        <f t="shared" si="157"/>
        <v>2890</v>
      </c>
      <c r="B2908" s="23"/>
      <c r="C2908" s="23"/>
      <c r="D2908" s="23"/>
      <c r="E2908" s="35"/>
      <c r="F2908" s="23"/>
      <c r="G2908" s="23"/>
      <c r="H2908" s="23"/>
      <c r="I2908" s="23"/>
      <c r="J2908" s="23"/>
      <c r="K2908" s="23"/>
      <c r="L2908" s="23"/>
      <c r="M2908" s="149"/>
      <c r="N2908" s="24"/>
      <c r="O2908" s="24"/>
      <c r="P2908" s="24"/>
      <c r="Q2908" s="24"/>
      <c r="R2908" s="271"/>
      <c r="S2908" s="182" t="str">
        <f t="shared" ca="1" si="155"/>
        <v/>
      </c>
      <c r="T2908" s="272">
        <f t="shared" ca="1" si="156"/>
        <v>0</v>
      </c>
      <c r="U2908" s="184"/>
      <c r="V2908" s="277"/>
    </row>
    <row r="2909" spans="1:22" x14ac:dyDescent="0.3">
      <c r="A2909" s="55">
        <f t="shared" si="157"/>
        <v>2891</v>
      </c>
      <c r="B2909" s="23"/>
      <c r="C2909" s="23"/>
      <c r="D2909" s="23"/>
      <c r="E2909" s="35"/>
      <c r="F2909" s="23"/>
      <c r="G2909" s="23"/>
      <c r="H2909" s="23"/>
      <c r="I2909" s="23"/>
      <c r="J2909" s="23"/>
      <c r="K2909" s="23"/>
      <c r="L2909" s="23"/>
      <c r="M2909" s="149"/>
      <c r="N2909" s="24"/>
      <c r="O2909" s="24"/>
      <c r="P2909" s="24"/>
      <c r="Q2909" s="24"/>
      <c r="R2909" s="271"/>
      <c r="S2909" s="182" t="str">
        <f t="shared" ca="1" si="155"/>
        <v/>
      </c>
      <c r="T2909" s="272">
        <f t="shared" ca="1" si="156"/>
        <v>0</v>
      </c>
      <c r="U2909" s="184"/>
      <c r="V2909" s="277"/>
    </row>
    <row r="2910" spans="1:22" x14ac:dyDescent="0.3">
      <c r="A2910" s="55">
        <f t="shared" si="157"/>
        <v>2892</v>
      </c>
      <c r="B2910" s="23"/>
      <c r="C2910" s="23"/>
      <c r="D2910" s="23"/>
      <c r="E2910" s="35"/>
      <c r="F2910" s="23"/>
      <c r="G2910" s="23"/>
      <c r="H2910" s="23"/>
      <c r="I2910" s="23"/>
      <c r="J2910" s="23"/>
      <c r="K2910" s="23"/>
      <c r="L2910" s="23"/>
      <c r="M2910" s="149"/>
      <c r="N2910" s="24"/>
      <c r="O2910" s="24"/>
      <c r="P2910" s="24"/>
      <c r="Q2910" s="24"/>
      <c r="R2910" s="271"/>
      <c r="S2910" s="182" t="str">
        <f t="shared" ca="1" si="155"/>
        <v/>
      </c>
      <c r="T2910" s="272">
        <f t="shared" ca="1" si="156"/>
        <v>0</v>
      </c>
      <c r="U2910" s="184"/>
      <c r="V2910" s="277"/>
    </row>
    <row r="2911" spans="1:22" x14ac:dyDescent="0.3">
      <c r="A2911" s="55">
        <f t="shared" si="157"/>
        <v>2893</v>
      </c>
      <c r="B2911" s="23"/>
      <c r="C2911" s="23"/>
      <c r="D2911" s="23"/>
      <c r="E2911" s="35"/>
      <c r="F2911" s="23"/>
      <c r="G2911" s="23"/>
      <c r="H2911" s="23"/>
      <c r="I2911" s="23"/>
      <c r="J2911" s="23"/>
      <c r="K2911" s="23"/>
      <c r="L2911" s="23"/>
      <c r="M2911" s="149"/>
      <c r="N2911" s="24"/>
      <c r="O2911" s="24"/>
      <c r="P2911" s="24"/>
      <c r="Q2911" s="24"/>
      <c r="R2911" s="271"/>
      <c r="S2911" s="182" t="str">
        <f t="shared" ca="1" si="155"/>
        <v/>
      </c>
      <c r="T2911" s="272">
        <f t="shared" ca="1" si="156"/>
        <v>0</v>
      </c>
      <c r="U2911" s="184"/>
      <c r="V2911" s="277"/>
    </row>
    <row r="2912" spans="1:22" x14ac:dyDescent="0.3">
      <c r="A2912" s="55">
        <f t="shared" si="157"/>
        <v>2894</v>
      </c>
      <c r="B2912" s="23"/>
      <c r="C2912" s="23"/>
      <c r="D2912" s="23"/>
      <c r="E2912" s="35"/>
      <c r="F2912" s="23"/>
      <c r="G2912" s="23"/>
      <c r="H2912" s="23"/>
      <c r="I2912" s="23"/>
      <c r="J2912" s="23"/>
      <c r="K2912" s="23"/>
      <c r="L2912" s="23"/>
      <c r="M2912" s="149"/>
      <c r="N2912" s="24"/>
      <c r="O2912" s="24"/>
      <c r="P2912" s="24"/>
      <c r="Q2912" s="24"/>
      <c r="R2912" s="271"/>
      <c r="S2912" s="182" t="str">
        <f t="shared" ca="1" si="155"/>
        <v/>
      </c>
      <c r="T2912" s="272">
        <f t="shared" ca="1" si="156"/>
        <v>0</v>
      </c>
      <c r="U2912" s="184"/>
      <c r="V2912" s="277"/>
    </row>
    <row r="2913" spans="1:22" x14ac:dyDescent="0.3">
      <c r="A2913" s="55">
        <f t="shared" si="157"/>
        <v>2895</v>
      </c>
      <c r="B2913" s="23"/>
      <c r="C2913" s="23"/>
      <c r="D2913" s="23"/>
      <c r="E2913" s="35"/>
      <c r="F2913" s="23"/>
      <c r="G2913" s="23"/>
      <c r="H2913" s="23"/>
      <c r="I2913" s="23"/>
      <c r="J2913" s="23"/>
      <c r="K2913" s="23"/>
      <c r="L2913" s="23"/>
      <c r="M2913" s="149"/>
      <c r="N2913" s="24"/>
      <c r="O2913" s="24"/>
      <c r="P2913" s="24"/>
      <c r="Q2913" s="24"/>
      <c r="R2913" s="271"/>
      <c r="S2913" s="182" t="str">
        <f t="shared" ca="1" si="155"/>
        <v/>
      </c>
      <c r="T2913" s="272">
        <f t="shared" ca="1" si="156"/>
        <v>0</v>
      </c>
      <c r="U2913" s="184"/>
      <c r="V2913" s="277"/>
    </row>
    <row r="2914" spans="1:22" x14ac:dyDescent="0.3">
      <c r="A2914" s="55">
        <f t="shared" si="157"/>
        <v>2896</v>
      </c>
      <c r="B2914" s="23"/>
      <c r="C2914" s="23"/>
      <c r="D2914" s="23"/>
      <c r="E2914" s="35"/>
      <c r="F2914" s="23"/>
      <c r="G2914" s="23"/>
      <c r="H2914" s="23"/>
      <c r="I2914" s="23"/>
      <c r="J2914" s="23"/>
      <c r="K2914" s="23"/>
      <c r="L2914" s="23"/>
      <c r="M2914" s="149"/>
      <c r="N2914" s="24"/>
      <c r="O2914" s="24"/>
      <c r="P2914" s="24"/>
      <c r="Q2914" s="24"/>
      <c r="R2914" s="271"/>
      <c r="S2914" s="182" t="str">
        <f t="shared" ca="1" si="155"/>
        <v/>
      </c>
      <c r="T2914" s="272">
        <f t="shared" ca="1" si="156"/>
        <v>0</v>
      </c>
      <c r="U2914" s="184"/>
      <c r="V2914" s="277"/>
    </row>
    <row r="2915" spans="1:22" x14ac:dyDescent="0.3">
      <c r="A2915" s="55">
        <f t="shared" si="157"/>
        <v>2897</v>
      </c>
      <c r="B2915" s="23"/>
      <c r="C2915" s="23"/>
      <c r="D2915" s="23"/>
      <c r="E2915" s="35"/>
      <c r="F2915" s="23"/>
      <c r="G2915" s="23"/>
      <c r="H2915" s="23"/>
      <c r="I2915" s="23"/>
      <c r="J2915" s="23"/>
      <c r="K2915" s="23"/>
      <c r="L2915" s="23"/>
      <c r="M2915" s="149"/>
      <c r="N2915" s="24"/>
      <c r="O2915" s="24"/>
      <c r="P2915" s="24"/>
      <c r="Q2915" s="24"/>
      <c r="R2915" s="271"/>
      <c r="S2915" s="182" t="str">
        <f t="shared" ca="1" si="155"/>
        <v/>
      </c>
      <c r="T2915" s="272">
        <f t="shared" ca="1" si="156"/>
        <v>0</v>
      </c>
      <c r="U2915" s="184"/>
      <c r="V2915" s="277"/>
    </row>
    <row r="2916" spans="1:22" x14ac:dyDescent="0.3">
      <c r="A2916" s="55">
        <f t="shared" si="157"/>
        <v>2898</v>
      </c>
      <c r="B2916" s="23"/>
      <c r="C2916" s="23"/>
      <c r="D2916" s="23"/>
      <c r="E2916" s="35"/>
      <c r="F2916" s="23"/>
      <c r="G2916" s="23"/>
      <c r="H2916" s="23"/>
      <c r="I2916" s="23"/>
      <c r="J2916" s="23"/>
      <c r="K2916" s="23"/>
      <c r="L2916" s="23"/>
      <c r="M2916" s="149"/>
      <c r="N2916" s="24"/>
      <c r="O2916" s="24"/>
      <c r="P2916" s="24"/>
      <c r="Q2916" s="24"/>
      <c r="R2916" s="271"/>
      <c r="S2916" s="182" t="str">
        <f t="shared" ca="1" si="155"/>
        <v/>
      </c>
      <c r="T2916" s="272">
        <f t="shared" ca="1" si="156"/>
        <v>0</v>
      </c>
      <c r="U2916" s="184"/>
      <c r="V2916" s="277"/>
    </row>
    <row r="2917" spans="1:22" x14ac:dyDescent="0.3">
      <c r="A2917" s="55">
        <f t="shared" si="157"/>
        <v>2899</v>
      </c>
      <c r="B2917" s="23"/>
      <c r="C2917" s="23"/>
      <c r="D2917" s="23"/>
      <c r="E2917" s="35"/>
      <c r="F2917" s="23"/>
      <c r="G2917" s="23"/>
      <c r="H2917" s="23"/>
      <c r="I2917" s="23"/>
      <c r="J2917" s="23"/>
      <c r="K2917" s="23"/>
      <c r="L2917" s="23"/>
      <c r="M2917" s="149"/>
      <c r="N2917" s="24"/>
      <c r="O2917" s="24"/>
      <c r="P2917" s="24"/>
      <c r="Q2917" s="24"/>
      <c r="R2917" s="271"/>
      <c r="S2917" s="182" t="str">
        <f t="shared" ca="1" si="155"/>
        <v/>
      </c>
      <c r="T2917" s="272">
        <f t="shared" ca="1" si="156"/>
        <v>0</v>
      </c>
      <c r="U2917" s="184"/>
      <c r="V2917" s="277"/>
    </row>
    <row r="2918" spans="1:22" x14ac:dyDescent="0.3">
      <c r="A2918" s="55">
        <f t="shared" si="157"/>
        <v>2900</v>
      </c>
      <c r="B2918" s="23"/>
      <c r="C2918" s="23"/>
      <c r="D2918" s="23"/>
      <c r="E2918" s="35"/>
      <c r="F2918" s="23"/>
      <c r="G2918" s="23"/>
      <c r="H2918" s="23"/>
      <c r="I2918" s="23"/>
      <c r="J2918" s="23"/>
      <c r="K2918" s="23"/>
      <c r="L2918" s="23"/>
      <c r="M2918" s="149"/>
      <c r="N2918" s="24"/>
      <c r="O2918" s="24"/>
      <c r="P2918" s="24"/>
      <c r="Q2918" s="24"/>
      <c r="R2918" s="271"/>
      <c r="S2918" s="182" t="str">
        <f t="shared" ca="1" si="155"/>
        <v/>
      </c>
      <c r="T2918" s="272">
        <f t="shared" ca="1" si="156"/>
        <v>0</v>
      </c>
      <c r="U2918" s="184"/>
      <c r="V2918" s="277"/>
    </row>
    <row r="2919" spans="1:22" x14ac:dyDescent="0.3">
      <c r="A2919" s="55">
        <f t="shared" si="157"/>
        <v>2901</v>
      </c>
      <c r="B2919" s="23"/>
      <c r="C2919" s="23"/>
      <c r="D2919" s="23"/>
      <c r="E2919" s="35"/>
      <c r="F2919" s="23"/>
      <c r="G2919" s="23"/>
      <c r="H2919" s="23"/>
      <c r="I2919" s="23"/>
      <c r="J2919" s="23"/>
      <c r="K2919" s="23"/>
      <c r="L2919" s="23"/>
      <c r="M2919" s="149"/>
      <c r="N2919" s="24"/>
      <c r="O2919" s="24"/>
      <c r="P2919" s="24"/>
      <c r="Q2919" s="24"/>
      <c r="R2919" s="271"/>
      <c r="S2919" s="182" t="str">
        <f t="shared" ca="1" si="155"/>
        <v/>
      </c>
      <c r="T2919" s="272">
        <f t="shared" ca="1" si="156"/>
        <v>0</v>
      </c>
      <c r="U2919" s="184"/>
      <c r="V2919" s="277"/>
    </row>
    <row r="2920" spans="1:22" x14ac:dyDescent="0.3">
      <c r="A2920" s="55">
        <f t="shared" si="157"/>
        <v>2902</v>
      </c>
      <c r="B2920" s="23"/>
      <c r="C2920" s="23"/>
      <c r="D2920" s="23"/>
      <c r="E2920" s="35"/>
      <c r="F2920" s="23"/>
      <c r="G2920" s="23"/>
      <c r="H2920" s="23"/>
      <c r="I2920" s="23"/>
      <c r="J2920" s="23"/>
      <c r="K2920" s="23"/>
      <c r="L2920" s="23"/>
      <c r="M2920" s="149"/>
      <c r="N2920" s="24"/>
      <c r="O2920" s="24"/>
      <c r="P2920" s="24"/>
      <c r="Q2920" s="24"/>
      <c r="R2920" s="271"/>
      <c r="S2920" s="182" t="str">
        <f t="shared" ca="1" si="155"/>
        <v/>
      </c>
      <c r="T2920" s="272">
        <f t="shared" ca="1" si="156"/>
        <v>0</v>
      </c>
      <c r="U2920" s="184"/>
      <c r="V2920" s="277"/>
    </row>
    <row r="2921" spans="1:22" x14ac:dyDescent="0.3">
      <c r="A2921" s="55">
        <f t="shared" si="157"/>
        <v>2903</v>
      </c>
      <c r="B2921" s="23"/>
      <c r="C2921" s="23"/>
      <c r="D2921" s="23"/>
      <c r="E2921" s="35"/>
      <c r="F2921" s="23"/>
      <c r="G2921" s="23"/>
      <c r="H2921" s="23"/>
      <c r="I2921" s="23"/>
      <c r="J2921" s="23"/>
      <c r="K2921" s="23"/>
      <c r="L2921" s="23"/>
      <c r="M2921" s="149"/>
      <c r="N2921" s="24"/>
      <c r="O2921" s="24"/>
      <c r="P2921" s="24"/>
      <c r="Q2921" s="24"/>
      <c r="R2921" s="271"/>
      <c r="S2921" s="182" t="str">
        <f t="shared" ca="1" si="155"/>
        <v/>
      </c>
      <c r="T2921" s="272">
        <f t="shared" ca="1" si="156"/>
        <v>0</v>
      </c>
      <c r="U2921" s="184"/>
      <c r="V2921" s="277"/>
    </row>
    <row r="2922" spans="1:22" x14ac:dyDescent="0.3">
      <c r="A2922" s="55">
        <f t="shared" si="157"/>
        <v>2904</v>
      </c>
      <c r="B2922" s="23"/>
      <c r="C2922" s="23"/>
      <c r="D2922" s="23"/>
      <c r="E2922" s="35"/>
      <c r="F2922" s="23"/>
      <c r="G2922" s="23"/>
      <c r="H2922" s="23"/>
      <c r="I2922" s="23"/>
      <c r="J2922" s="23"/>
      <c r="K2922" s="23"/>
      <c r="L2922" s="23"/>
      <c r="M2922" s="149"/>
      <c r="N2922" s="24"/>
      <c r="O2922" s="24"/>
      <c r="P2922" s="24"/>
      <c r="Q2922" s="24"/>
      <c r="R2922" s="271"/>
      <c r="S2922" s="182" t="str">
        <f t="shared" ca="1" si="155"/>
        <v/>
      </c>
      <c r="T2922" s="272">
        <f t="shared" ca="1" si="156"/>
        <v>0</v>
      </c>
      <c r="U2922" s="184"/>
      <c r="V2922" s="277"/>
    </row>
    <row r="2923" spans="1:22" x14ac:dyDescent="0.3">
      <c r="A2923" s="55">
        <f t="shared" si="157"/>
        <v>2905</v>
      </c>
      <c r="B2923" s="23"/>
      <c r="C2923" s="23"/>
      <c r="D2923" s="23"/>
      <c r="E2923" s="35"/>
      <c r="F2923" s="23"/>
      <c r="G2923" s="23"/>
      <c r="H2923" s="23"/>
      <c r="I2923" s="23"/>
      <c r="J2923" s="23"/>
      <c r="K2923" s="23"/>
      <c r="L2923" s="23"/>
      <c r="M2923" s="149"/>
      <c r="N2923" s="24"/>
      <c r="O2923" s="24"/>
      <c r="P2923" s="24"/>
      <c r="Q2923" s="24"/>
      <c r="R2923" s="271"/>
      <c r="S2923" s="182" t="str">
        <f t="shared" ca="1" si="155"/>
        <v/>
      </c>
      <c r="T2923" s="272">
        <f t="shared" ca="1" si="156"/>
        <v>0</v>
      </c>
      <c r="U2923" s="184"/>
      <c r="V2923" s="277"/>
    </row>
    <row r="2924" spans="1:22" x14ac:dyDescent="0.3">
      <c r="A2924" s="55">
        <f t="shared" si="157"/>
        <v>2906</v>
      </c>
      <c r="B2924" s="23"/>
      <c r="C2924" s="23"/>
      <c r="D2924" s="23"/>
      <c r="E2924" s="35"/>
      <c r="F2924" s="23"/>
      <c r="G2924" s="23"/>
      <c r="H2924" s="23"/>
      <c r="I2924" s="23"/>
      <c r="J2924" s="23"/>
      <c r="K2924" s="23"/>
      <c r="L2924" s="23"/>
      <c r="M2924" s="149"/>
      <c r="N2924" s="24"/>
      <c r="O2924" s="24"/>
      <c r="P2924" s="24"/>
      <c r="Q2924" s="24"/>
      <c r="R2924" s="271"/>
      <c r="S2924" s="182" t="str">
        <f t="shared" ca="1" si="155"/>
        <v/>
      </c>
      <c r="T2924" s="272">
        <f t="shared" ca="1" si="156"/>
        <v>0</v>
      </c>
      <c r="U2924" s="184"/>
      <c r="V2924" s="277"/>
    </row>
    <row r="2925" spans="1:22" x14ac:dyDescent="0.3">
      <c r="A2925" s="55">
        <f t="shared" si="157"/>
        <v>2907</v>
      </c>
      <c r="B2925" s="23"/>
      <c r="C2925" s="23"/>
      <c r="D2925" s="23"/>
      <c r="E2925" s="35"/>
      <c r="F2925" s="23"/>
      <c r="G2925" s="23"/>
      <c r="H2925" s="23"/>
      <c r="I2925" s="23"/>
      <c r="J2925" s="23"/>
      <c r="K2925" s="23"/>
      <c r="L2925" s="23"/>
      <c r="M2925" s="149"/>
      <c r="N2925" s="24"/>
      <c r="O2925" s="24"/>
      <c r="P2925" s="24"/>
      <c r="Q2925" s="24"/>
      <c r="R2925" s="271"/>
      <c r="S2925" s="182" t="str">
        <f t="shared" ca="1" si="155"/>
        <v/>
      </c>
      <c r="T2925" s="272">
        <f t="shared" ca="1" si="156"/>
        <v>0</v>
      </c>
      <c r="U2925" s="184"/>
      <c r="V2925" s="277"/>
    </row>
    <row r="2926" spans="1:22" x14ac:dyDescent="0.3">
      <c r="A2926" s="55">
        <f t="shared" si="157"/>
        <v>2908</v>
      </c>
      <c r="B2926" s="23"/>
      <c r="C2926" s="23"/>
      <c r="D2926" s="23"/>
      <c r="E2926" s="35"/>
      <c r="F2926" s="23"/>
      <c r="G2926" s="23"/>
      <c r="H2926" s="23"/>
      <c r="I2926" s="23"/>
      <c r="J2926" s="23"/>
      <c r="K2926" s="23"/>
      <c r="L2926" s="23"/>
      <c r="M2926" s="149"/>
      <c r="N2926" s="24"/>
      <c r="O2926" s="24"/>
      <c r="P2926" s="24"/>
      <c r="Q2926" s="24"/>
      <c r="R2926" s="271"/>
      <c r="S2926" s="182" t="str">
        <f t="shared" ca="1" si="155"/>
        <v/>
      </c>
      <c r="T2926" s="272">
        <f t="shared" ca="1" si="156"/>
        <v>0</v>
      </c>
      <c r="U2926" s="184"/>
      <c r="V2926" s="277"/>
    </row>
    <row r="2927" spans="1:22" x14ac:dyDescent="0.3">
      <c r="A2927" s="55">
        <f t="shared" si="157"/>
        <v>2909</v>
      </c>
      <c r="B2927" s="23"/>
      <c r="C2927" s="23"/>
      <c r="D2927" s="23"/>
      <c r="E2927" s="35"/>
      <c r="F2927" s="23"/>
      <c r="G2927" s="23"/>
      <c r="H2927" s="23"/>
      <c r="I2927" s="23"/>
      <c r="J2927" s="23"/>
      <c r="K2927" s="23"/>
      <c r="L2927" s="23"/>
      <c r="M2927" s="149"/>
      <c r="N2927" s="24"/>
      <c r="O2927" s="24"/>
      <c r="P2927" s="24"/>
      <c r="Q2927" s="24"/>
      <c r="R2927" s="271"/>
      <c r="S2927" s="182" t="str">
        <f t="shared" ca="1" si="155"/>
        <v/>
      </c>
      <c r="T2927" s="272">
        <f t="shared" ca="1" si="156"/>
        <v>0</v>
      </c>
      <c r="U2927" s="184"/>
      <c r="V2927" s="277"/>
    </row>
    <row r="2928" spans="1:22" x14ac:dyDescent="0.3">
      <c r="A2928" s="55">
        <f t="shared" si="157"/>
        <v>2910</v>
      </c>
      <c r="B2928" s="23"/>
      <c r="C2928" s="23"/>
      <c r="D2928" s="23"/>
      <c r="E2928" s="35"/>
      <c r="F2928" s="23"/>
      <c r="G2928" s="23"/>
      <c r="H2928" s="23"/>
      <c r="I2928" s="23"/>
      <c r="J2928" s="23"/>
      <c r="K2928" s="23"/>
      <c r="L2928" s="23"/>
      <c r="M2928" s="149"/>
      <c r="N2928" s="24"/>
      <c r="O2928" s="24"/>
      <c r="P2928" s="24"/>
      <c r="Q2928" s="24"/>
      <c r="R2928" s="271"/>
      <c r="S2928" s="182" t="str">
        <f t="shared" ca="1" si="155"/>
        <v/>
      </c>
      <c r="T2928" s="272">
        <f t="shared" ca="1" si="156"/>
        <v>0</v>
      </c>
      <c r="U2928" s="184"/>
      <c r="V2928" s="277"/>
    </row>
    <row r="2929" spans="1:22" x14ac:dyDescent="0.3">
      <c r="A2929" s="55">
        <f t="shared" si="157"/>
        <v>2911</v>
      </c>
      <c r="B2929" s="23"/>
      <c r="C2929" s="23"/>
      <c r="D2929" s="23"/>
      <c r="E2929" s="35"/>
      <c r="F2929" s="23"/>
      <c r="G2929" s="23"/>
      <c r="H2929" s="23"/>
      <c r="I2929" s="23"/>
      <c r="J2929" s="23"/>
      <c r="K2929" s="23"/>
      <c r="L2929" s="23"/>
      <c r="M2929" s="149"/>
      <c r="N2929" s="24"/>
      <c r="O2929" s="24"/>
      <c r="P2929" s="24"/>
      <c r="Q2929" s="24"/>
      <c r="R2929" s="271"/>
      <c r="S2929" s="182" t="str">
        <f t="shared" ca="1" si="155"/>
        <v/>
      </c>
      <c r="T2929" s="272">
        <f t="shared" ca="1" si="156"/>
        <v>0</v>
      </c>
      <c r="U2929" s="184"/>
      <c r="V2929" s="277"/>
    </row>
    <row r="2930" spans="1:22" x14ac:dyDescent="0.3">
      <c r="A2930" s="55">
        <f t="shared" si="157"/>
        <v>2912</v>
      </c>
      <c r="B2930" s="23"/>
      <c r="C2930" s="23"/>
      <c r="D2930" s="23"/>
      <c r="E2930" s="35"/>
      <c r="F2930" s="23"/>
      <c r="G2930" s="23"/>
      <c r="H2930" s="23"/>
      <c r="I2930" s="23"/>
      <c r="J2930" s="23"/>
      <c r="K2930" s="23"/>
      <c r="L2930" s="23"/>
      <c r="M2930" s="149"/>
      <c r="N2930" s="24"/>
      <c r="O2930" s="24"/>
      <c r="P2930" s="24"/>
      <c r="Q2930" s="24"/>
      <c r="R2930" s="271"/>
      <c r="S2930" s="182" t="str">
        <f t="shared" ca="1" si="155"/>
        <v/>
      </c>
      <c r="T2930" s="272">
        <f t="shared" ca="1" si="156"/>
        <v>0</v>
      </c>
      <c r="U2930" s="184"/>
      <c r="V2930" s="277"/>
    </row>
    <row r="2931" spans="1:22" x14ac:dyDescent="0.3">
      <c r="A2931" s="55">
        <f t="shared" si="157"/>
        <v>2913</v>
      </c>
      <c r="B2931" s="23"/>
      <c r="C2931" s="23"/>
      <c r="D2931" s="23"/>
      <c r="E2931" s="35"/>
      <c r="F2931" s="23"/>
      <c r="G2931" s="23"/>
      <c r="H2931" s="23"/>
      <c r="I2931" s="23"/>
      <c r="J2931" s="23"/>
      <c r="K2931" s="23"/>
      <c r="L2931" s="23"/>
      <c r="M2931" s="149"/>
      <c r="N2931" s="24"/>
      <c r="O2931" s="24"/>
      <c r="P2931" s="24"/>
      <c r="Q2931" s="24"/>
      <c r="R2931" s="271"/>
      <c r="S2931" s="182" t="str">
        <f t="shared" ca="1" si="155"/>
        <v/>
      </c>
      <c r="T2931" s="272">
        <f t="shared" ca="1" si="156"/>
        <v>0</v>
      </c>
      <c r="U2931" s="184"/>
      <c r="V2931" s="277"/>
    </row>
    <row r="2932" spans="1:22" x14ac:dyDescent="0.3">
      <c r="A2932" s="55">
        <f t="shared" si="157"/>
        <v>2914</v>
      </c>
      <c r="B2932" s="23"/>
      <c r="C2932" s="23"/>
      <c r="D2932" s="23"/>
      <c r="E2932" s="35"/>
      <c r="F2932" s="23"/>
      <c r="G2932" s="23"/>
      <c r="H2932" s="23"/>
      <c r="I2932" s="23"/>
      <c r="J2932" s="23"/>
      <c r="K2932" s="23"/>
      <c r="L2932" s="23"/>
      <c r="M2932" s="149"/>
      <c r="N2932" s="24"/>
      <c r="O2932" s="24"/>
      <c r="P2932" s="24"/>
      <c r="Q2932" s="24"/>
      <c r="R2932" s="271"/>
      <c r="S2932" s="182" t="str">
        <f t="shared" ca="1" si="155"/>
        <v/>
      </c>
      <c r="T2932" s="272">
        <f t="shared" ca="1" si="156"/>
        <v>0</v>
      </c>
      <c r="U2932" s="184"/>
      <c r="V2932" s="277"/>
    </row>
    <row r="2933" spans="1:22" x14ac:dyDescent="0.3">
      <c r="A2933" s="55">
        <f t="shared" si="157"/>
        <v>2915</v>
      </c>
      <c r="B2933" s="23"/>
      <c r="C2933" s="23"/>
      <c r="D2933" s="23"/>
      <c r="E2933" s="35"/>
      <c r="F2933" s="23"/>
      <c r="G2933" s="23"/>
      <c r="H2933" s="23"/>
      <c r="I2933" s="23"/>
      <c r="J2933" s="23"/>
      <c r="K2933" s="23"/>
      <c r="L2933" s="23"/>
      <c r="M2933" s="149"/>
      <c r="N2933" s="24"/>
      <c r="O2933" s="24"/>
      <c r="P2933" s="24"/>
      <c r="Q2933" s="24"/>
      <c r="R2933" s="271"/>
      <c r="S2933" s="182" t="str">
        <f t="shared" ca="1" si="155"/>
        <v/>
      </c>
      <c r="T2933" s="272">
        <f t="shared" ca="1" si="156"/>
        <v>0</v>
      </c>
      <c r="U2933" s="184"/>
      <c r="V2933" s="277"/>
    </row>
    <row r="2934" spans="1:22" x14ac:dyDescent="0.3">
      <c r="A2934" s="55">
        <f t="shared" si="157"/>
        <v>2916</v>
      </c>
      <c r="B2934" s="23"/>
      <c r="C2934" s="23"/>
      <c r="D2934" s="23"/>
      <c r="E2934" s="35"/>
      <c r="F2934" s="23"/>
      <c r="G2934" s="23"/>
      <c r="H2934" s="23"/>
      <c r="I2934" s="23"/>
      <c r="J2934" s="23"/>
      <c r="K2934" s="23"/>
      <c r="L2934" s="23"/>
      <c r="M2934" s="149"/>
      <c r="N2934" s="24"/>
      <c r="O2934" s="24"/>
      <c r="P2934" s="24"/>
      <c r="Q2934" s="24"/>
      <c r="R2934" s="271"/>
      <c r="S2934" s="182" t="str">
        <f t="shared" ca="1" si="155"/>
        <v/>
      </c>
      <c r="T2934" s="272">
        <f t="shared" ca="1" si="156"/>
        <v>0</v>
      </c>
      <c r="U2934" s="184"/>
      <c r="V2934" s="277"/>
    </row>
    <row r="2935" spans="1:22" x14ac:dyDescent="0.3">
      <c r="A2935" s="55">
        <f t="shared" si="157"/>
        <v>2917</v>
      </c>
      <c r="B2935" s="23"/>
      <c r="C2935" s="23"/>
      <c r="D2935" s="23"/>
      <c r="E2935" s="35"/>
      <c r="F2935" s="23"/>
      <c r="G2935" s="23"/>
      <c r="H2935" s="23"/>
      <c r="I2935" s="23"/>
      <c r="J2935" s="23"/>
      <c r="K2935" s="23"/>
      <c r="L2935" s="23"/>
      <c r="M2935" s="149"/>
      <c r="N2935" s="24"/>
      <c r="O2935" s="24"/>
      <c r="P2935" s="24"/>
      <c r="Q2935" s="24"/>
      <c r="R2935" s="271"/>
      <c r="S2935" s="182" t="str">
        <f t="shared" ca="1" si="155"/>
        <v/>
      </c>
      <c r="T2935" s="272">
        <f t="shared" ca="1" si="156"/>
        <v>0</v>
      </c>
      <c r="U2935" s="184"/>
      <c r="V2935" s="277"/>
    </row>
    <row r="2936" spans="1:22" x14ac:dyDescent="0.3">
      <c r="A2936" s="55">
        <f t="shared" si="157"/>
        <v>2918</v>
      </c>
      <c r="B2936" s="23"/>
      <c r="C2936" s="23"/>
      <c r="D2936" s="23"/>
      <c r="E2936" s="35"/>
      <c r="F2936" s="23"/>
      <c r="G2936" s="23"/>
      <c r="H2936" s="23"/>
      <c r="I2936" s="23"/>
      <c r="J2936" s="23"/>
      <c r="K2936" s="23"/>
      <c r="L2936" s="23"/>
      <c r="M2936" s="149"/>
      <c r="N2936" s="24"/>
      <c r="O2936" s="24"/>
      <c r="P2936" s="24"/>
      <c r="Q2936" s="24"/>
      <c r="R2936" s="271"/>
      <c r="S2936" s="182" t="str">
        <f t="shared" ca="1" si="155"/>
        <v/>
      </c>
      <c r="T2936" s="272">
        <f t="shared" ca="1" si="156"/>
        <v>0</v>
      </c>
      <c r="U2936" s="184"/>
      <c r="V2936" s="277"/>
    </row>
    <row r="2937" spans="1:22" x14ac:dyDescent="0.3">
      <c r="A2937" s="55">
        <f t="shared" si="157"/>
        <v>2919</v>
      </c>
      <c r="B2937" s="23"/>
      <c r="C2937" s="23"/>
      <c r="D2937" s="23"/>
      <c r="E2937" s="35"/>
      <c r="F2937" s="23"/>
      <c r="G2937" s="23"/>
      <c r="H2937" s="23"/>
      <c r="I2937" s="23"/>
      <c r="J2937" s="23"/>
      <c r="K2937" s="23"/>
      <c r="L2937" s="23"/>
      <c r="M2937" s="149"/>
      <c r="N2937" s="24"/>
      <c r="O2937" s="24"/>
      <c r="P2937" s="24"/>
      <c r="Q2937" s="24"/>
      <c r="R2937" s="271"/>
      <c r="S2937" s="182" t="str">
        <f t="shared" ca="1" si="155"/>
        <v/>
      </c>
      <c r="T2937" s="272">
        <f t="shared" ca="1" si="156"/>
        <v>0</v>
      </c>
      <c r="U2937" s="184"/>
      <c r="V2937" s="277"/>
    </row>
    <row r="2938" spans="1:22" x14ac:dyDescent="0.3">
      <c r="A2938" s="55">
        <f t="shared" si="157"/>
        <v>2920</v>
      </c>
      <c r="B2938" s="23"/>
      <c r="C2938" s="23"/>
      <c r="D2938" s="23"/>
      <c r="E2938" s="35"/>
      <c r="F2938" s="23"/>
      <c r="G2938" s="23"/>
      <c r="H2938" s="23"/>
      <c r="I2938" s="23"/>
      <c r="J2938" s="23"/>
      <c r="K2938" s="23"/>
      <c r="L2938" s="23"/>
      <c r="M2938" s="149"/>
      <c r="N2938" s="24"/>
      <c r="O2938" s="24"/>
      <c r="P2938" s="24"/>
      <c r="Q2938" s="24"/>
      <c r="R2938" s="271"/>
      <c r="S2938" s="182" t="str">
        <f t="shared" ca="1" si="155"/>
        <v/>
      </c>
      <c r="T2938" s="272">
        <f t="shared" ca="1" si="156"/>
        <v>0</v>
      </c>
      <c r="U2938" s="184"/>
      <c r="V2938" s="277"/>
    </row>
    <row r="2939" spans="1:22" x14ac:dyDescent="0.3">
      <c r="A2939" s="55">
        <f t="shared" si="157"/>
        <v>2921</v>
      </c>
      <c r="B2939" s="23"/>
      <c r="C2939" s="23"/>
      <c r="D2939" s="23"/>
      <c r="E2939" s="35"/>
      <c r="F2939" s="23"/>
      <c r="G2939" s="23"/>
      <c r="H2939" s="23"/>
      <c r="I2939" s="23"/>
      <c r="J2939" s="23"/>
      <c r="K2939" s="23"/>
      <c r="L2939" s="23"/>
      <c r="M2939" s="149"/>
      <c r="N2939" s="24"/>
      <c r="O2939" s="24"/>
      <c r="P2939" s="24"/>
      <c r="Q2939" s="24"/>
      <c r="R2939" s="271"/>
      <c r="S2939" s="182" t="str">
        <f t="shared" ca="1" si="155"/>
        <v/>
      </c>
      <c r="T2939" s="272">
        <f t="shared" ca="1" si="156"/>
        <v>0</v>
      </c>
      <c r="U2939" s="184"/>
      <c r="V2939" s="277"/>
    </row>
    <row r="2940" spans="1:22" x14ac:dyDescent="0.3">
      <c r="A2940" s="55">
        <f t="shared" si="157"/>
        <v>2922</v>
      </c>
      <c r="B2940" s="23"/>
      <c r="C2940" s="23"/>
      <c r="D2940" s="23"/>
      <c r="E2940" s="35"/>
      <c r="F2940" s="23"/>
      <c r="G2940" s="23"/>
      <c r="H2940" s="23"/>
      <c r="I2940" s="23"/>
      <c r="J2940" s="23"/>
      <c r="K2940" s="23"/>
      <c r="L2940" s="23"/>
      <c r="M2940" s="149"/>
      <c r="N2940" s="24"/>
      <c r="O2940" s="24"/>
      <c r="P2940" s="24"/>
      <c r="Q2940" s="24"/>
      <c r="R2940" s="271"/>
      <c r="S2940" s="182" t="str">
        <f t="shared" ca="1" si="155"/>
        <v/>
      </c>
      <c r="T2940" s="272">
        <f t="shared" ca="1" si="156"/>
        <v>0</v>
      </c>
      <c r="U2940" s="184"/>
      <c r="V2940" s="277"/>
    </row>
    <row r="2941" spans="1:22" x14ac:dyDescent="0.3">
      <c r="A2941" s="55">
        <f t="shared" si="157"/>
        <v>2923</v>
      </c>
      <c r="B2941" s="23"/>
      <c r="C2941" s="23"/>
      <c r="D2941" s="23"/>
      <c r="E2941" s="35"/>
      <c r="F2941" s="23"/>
      <c r="G2941" s="23"/>
      <c r="H2941" s="23"/>
      <c r="I2941" s="23"/>
      <c r="J2941" s="23"/>
      <c r="K2941" s="23"/>
      <c r="L2941" s="23"/>
      <c r="M2941" s="149"/>
      <c r="N2941" s="24"/>
      <c r="O2941" s="24"/>
      <c r="P2941" s="24"/>
      <c r="Q2941" s="24"/>
      <c r="R2941" s="271"/>
      <c r="S2941" s="182" t="str">
        <f t="shared" ca="1" si="155"/>
        <v/>
      </c>
      <c r="T2941" s="272">
        <f t="shared" ca="1" si="156"/>
        <v>0</v>
      </c>
      <c r="U2941" s="184"/>
      <c r="V2941" s="277"/>
    </row>
    <row r="2942" spans="1:22" x14ac:dyDescent="0.3">
      <c r="A2942" s="55">
        <f t="shared" si="157"/>
        <v>2924</v>
      </c>
      <c r="B2942" s="23"/>
      <c r="C2942" s="23"/>
      <c r="D2942" s="23"/>
      <c r="E2942" s="35"/>
      <c r="F2942" s="23"/>
      <c r="G2942" s="23"/>
      <c r="H2942" s="23"/>
      <c r="I2942" s="23"/>
      <c r="J2942" s="23"/>
      <c r="K2942" s="23"/>
      <c r="L2942" s="23"/>
      <c r="M2942" s="149"/>
      <c r="N2942" s="24"/>
      <c r="O2942" s="24"/>
      <c r="P2942" s="24"/>
      <c r="Q2942" s="24"/>
      <c r="R2942" s="271"/>
      <c r="S2942" s="182" t="str">
        <f t="shared" ca="1" si="155"/>
        <v/>
      </c>
      <c r="T2942" s="272">
        <f t="shared" ca="1" si="156"/>
        <v>0</v>
      </c>
      <c r="U2942" s="184"/>
      <c r="V2942" s="277"/>
    </row>
    <row r="2943" spans="1:22" x14ac:dyDescent="0.3">
      <c r="A2943" s="55">
        <f t="shared" si="157"/>
        <v>2925</v>
      </c>
      <c r="B2943" s="23"/>
      <c r="C2943" s="23"/>
      <c r="D2943" s="23"/>
      <c r="E2943" s="35"/>
      <c r="F2943" s="23"/>
      <c r="G2943" s="23"/>
      <c r="H2943" s="23"/>
      <c r="I2943" s="23"/>
      <c r="J2943" s="23"/>
      <c r="K2943" s="23"/>
      <c r="L2943" s="23"/>
      <c r="M2943" s="149"/>
      <c r="N2943" s="24"/>
      <c r="O2943" s="24"/>
      <c r="P2943" s="24"/>
      <c r="Q2943" s="24"/>
      <c r="R2943" s="271"/>
      <c r="S2943" s="182" t="str">
        <f t="shared" ca="1" si="155"/>
        <v/>
      </c>
      <c r="T2943" s="272">
        <f t="shared" ca="1" si="156"/>
        <v>0</v>
      </c>
      <c r="U2943" s="184"/>
      <c r="V2943" s="277"/>
    </row>
    <row r="2944" spans="1:22" x14ac:dyDescent="0.3">
      <c r="A2944" s="55">
        <f t="shared" si="157"/>
        <v>2926</v>
      </c>
      <c r="B2944" s="23"/>
      <c r="C2944" s="23"/>
      <c r="D2944" s="23"/>
      <c r="E2944" s="35"/>
      <c r="F2944" s="23"/>
      <c r="G2944" s="23"/>
      <c r="H2944" s="23"/>
      <c r="I2944" s="23"/>
      <c r="J2944" s="23"/>
      <c r="K2944" s="23"/>
      <c r="L2944" s="23"/>
      <c r="M2944" s="149"/>
      <c r="N2944" s="24"/>
      <c r="O2944" s="24"/>
      <c r="P2944" s="24"/>
      <c r="Q2944" s="24"/>
      <c r="R2944" s="271"/>
      <c r="S2944" s="182" t="str">
        <f t="shared" ca="1" si="155"/>
        <v/>
      </c>
      <c r="T2944" s="272">
        <f t="shared" ca="1" si="156"/>
        <v>0</v>
      </c>
      <c r="U2944" s="184"/>
      <c r="V2944" s="277"/>
    </row>
    <row r="2945" spans="1:22" x14ac:dyDescent="0.3">
      <c r="A2945" s="55">
        <f t="shared" si="157"/>
        <v>2927</v>
      </c>
      <c r="B2945" s="23"/>
      <c r="C2945" s="23"/>
      <c r="D2945" s="23"/>
      <c r="E2945" s="35"/>
      <c r="F2945" s="23"/>
      <c r="G2945" s="23"/>
      <c r="H2945" s="23"/>
      <c r="I2945" s="23"/>
      <c r="J2945" s="23"/>
      <c r="K2945" s="23"/>
      <c r="L2945" s="23"/>
      <c r="M2945" s="149"/>
      <c r="N2945" s="24"/>
      <c r="O2945" s="24"/>
      <c r="P2945" s="24"/>
      <c r="Q2945" s="24"/>
      <c r="R2945" s="271"/>
      <c r="S2945" s="182" t="str">
        <f t="shared" ca="1" si="155"/>
        <v/>
      </c>
      <c r="T2945" s="272">
        <f t="shared" ca="1" si="156"/>
        <v>0</v>
      </c>
      <c r="U2945" s="184"/>
      <c r="V2945" s="277"/>
    </row>
    <row r="2946" spans="1:22" x14ac:dyDescent="0.3">
      <c r="A2946" s="55">
        <f t="shared" si="157"/>
        <v>2928</v>
      </c>
      <c r="B2946" s="23"/>
      <c r="C2946" s="23"/>
      <c r="D2946" s="23"/>
      <c r="E2946" s="35"/>
      <c r="F2946" s="23"/>
      <c r="G2946" s="23"/>
      <c r="H2946" s="23"/>
      <c r="I2946" s="23"/>
      <c r="J2946" s="23"/>
      <c r="K2946" s="23"/>
      <c r="L2946" s="23"/>
      <c r="M2946" s="149"/>
      <c r="N2946" s="24"/>
      <c r="O2946" s="24"/>
      <c r="P2946" s="24"/>
      <c r="Q2946" s="24"/>
      <c r="R2946" s="271"/>
      <c r="S2946" s="182" t="str">
        <f t="shared" ca="1" si="155"/>
        <v/>
      </c>
      <c r="T2946" s="272">
        <f t="shared" ca="1" si="156"/>
        <v>0</v>
      </c>
      <c r="U2946" s="184"/>
      <c r="V2946" s="277"/>
    </row>
    <row r="2947" spans="1:22" x14ac:dyDescent="0.3">
      <c r="A2947" s="55">
        <f t="shared" si="157"/>
        <v>2929</v>
      </c>
      <c r="B2947" s="23"/>
      <c r="C2947" s="23"/>
      <c r="D2947" s="23"/>
      <c r="E2947" s="35"/>
      <c r="F2947" s="23"/>
      <c r="G2947" s="23"/>
      <c r="H2947" s="23"/>
      <c r="I2947" s="23"/>
      <c r="J2947" s="23"/>
      <c r="K2947" s="23"/>
      <c r="L2947" s="23"/>
      <c r="M2947" s="149"/>
      <c r="N2947" s="24"/>
      <c r="O2947" s="24"/>
      <c r="P2947" s="24"/>
      <c r="Q2947" s="24"/>
      <c r="R2947" s="271"/>
      <c r="S2947" s="182" t="str">
        <f t="shared" ca="1" si="155"/>
        <v/>
      </c>
      <c r="T2947" s="272">
        <f t="shared" ca="1" si="156"/>
        <v>0</v>
      </c>
      <c r="U2947" s="184"/>
      <c r="V2947" s="277"/>
    </row>
    <row r="2948" spans="1:22" x14ac:dyDescent="0.3">
      <c r="A2948" s="55">
        <f t="shared" si="157"/>
        <v>2930</v>
      </c>
      <c r="B2948" s="23"/>
      <c r="C2948" s="23"/>
      <c r="D2948" s="23"/>
      <c r="E2948" s="35"/>
      <c r="F2948" s="23"/>
      <c r="G2948" s="23"/>
      <c r="H2948" s="23"/>
      <c r="I2948" s="23"/>
      <c r="J2948" s="23"/>
      <c r="K2948" s="23"/>
      <c r="L2948" s="23"/>
      <c r="M2948" s="149"/>
      <c r="N2948" s="24"/>
      <c r="O2948" s="24"/>
      <c r="P2948" s="24"/>
      <c r="Q2948" s="24"/>
      <c r="R2948" s="271"/>
      <c r="S2948" s="182" t="str">
        <f t="shared" ca="1" si="155"/>
        <v/>
      </c>
      <c r="T2948" s="272">
        <f t="shared" ca="1" si="156"/>
        <v>0</v>
      </c>
      <c r="U2948" s="184"/>
      <c r="V2948" s="277"/>
    </row>
    <row r="2949" spans="1:22" x14ac:dyDescent="0.3">
      <c r="A2949" s="55">
        <f t="shared" si="157"/>
        <v>2931</v>
      </c>
      <c r="B2949" s="23"/>
      <c r="C2949" s="23"/>
      <c r="D2949" s="23"/>
      <c r="E2949" s="35"/>
      <c r="F2949" s="23"/>
      <c r="G2949" s="23"/>
      <c r="H2949" s="23"/>
      <c r="I2949" s="23"/>
      <c r="J2949" s="23"/>
      <c r="K2949" s="23"/>
      <c r="L2949" s="23"/>
      <c r="M2949" s="149"/>
      <c r="N2949" s="24"/>
      <c r="O2949" s="24"/>
      <c r="P2949" s="24"/>
      <c r="Q2949" s="24"/>
      <c r="R2949" s="271"/>
      <c r="S2949" s="182" t="str">
        <f t="shared" ca="1" si="155"/>
        <v/>
      </c>
      <c r="T2949" s="272">
        <f t="shared" ca="1" si="156"/>
        <v>0</v>
      </c>
      <c r="U2949" s="184"/>
      <c r="V2949" s="277"/>
    </row>
    <row r="2950" spans="1:22" x14ac:dyDescent="0.3">
      <c r="A2950" s="55">
        <f t="shared" si="157"/>
        <v>2932</v>
      </c>
      <c r="B2950" s="23"/>
      <c r="C2950" s="23"/>
      <c r="D2950" s="23"/>
      <c r="E2950" s="35"/>
      <c r="F2950" s="23"/>
      <c r="G2950" s="23"/>
      <c r="H2950" s="23"/>
      <c r="I2950" s="23"/>
      <c r="J2950" s="23"/>
      <c r="K2950" s="23"/>
      <c r="L2950" s="23"/>
      <c r="M2950" s="149"/>
      <c r="N2950" s="24"/>
      <c r="O2950" s="24"/>
      <c r="P2950" s="24"/>
      <c r="Q2950" s="24"/>
      <c r="R2950" s="271"/>
      <c r="S2950" s="182" t="str">
        <f t="shared" ca="1" si="155"/>
        <v/>
      </c>
      <c r="T2950" s="272">
        <f t="shared" ca="1" si="156"/>
        <v>0</v>
      </c>
      <c r="U2950" s="184"/>
      <c r="V2950" s="277"/>
    </row>
    <row r="2951" spans="1:22" x14ac:dyDescent="0.3">
      <c r="A2951" s="55">
        <f t="shared" si="157"/>
        <v>2933</v>
      </c>
      <c r="B2951" s="23"/>
      <c r="C2951" s="23"/>
      <c r="D2951" s="23"/>
      <c r="E2951" s="35"/>
      <c r="F2951" s="23"/>
      <c r="G2951" s="23"/>
      <c r="H2951" s="23"/>
      <c r="I2951" s="23"/>
      <c r="J2951" s="23"/>
      <c r="K2951" s="23"/>
      <c r="L2951" s="23"/>
      <c r="M2951" s="149"/>
      <c r="N2951" s="24"/>
      <c r="O2951" s="24"/>
      <c r="P2951" s="24"/>
      <c r="Q2951" s="24"/>
      <c r="R2951" s="271"/>
      <c r="S2951" s="182" t="str">
        <f t="shared" ca="1" si="155"/>
        <v/>
      </c>
      <c r="T2951" s="272">
        <f t="shared" ca="1" si="156"/>
        <v>0</v>
      </c>
      <c r="U2951" s="184"/>
      <c r="V2951" s="277"/>
    </row>
    <row r="2952" spans="1:22" x14ac:dyDescent="0.3">
      <c r="A2952" s="55">
        <f t="shared" si="157"/>
        <v>2934</v>
      </c>
      <c r="B2952" s="23"/>
      <c r="C2952" s="23"/>
      <c r="D2952" s="23"/>
      <c r="E2952" s="35"/>
      <c r="F2952" s="23"/>
      <c r="G2952" s="23"/>
      <c r="H2952" s="23"/>
      <c r="I2952" s="23"/>
      <c r="J2952" s="23"/>
      <c r="K2952" s="23"/>
      <c r="L2952" s="23"/>
      <c r="M2952" s="149"/>
      <c r="N2952" s="24"/>
      <c r="O2952" s="24"/>
      <c r="P2952" s="24"/>
      <c r="Q2952" s="24"/>
      <c r="R2952" s="271"/>
      <c r="S2952" s="182" t="str">
        <f t="shared" ca="1" si="155"/>
        <v/>
      </c>
      <c r="T2952" s="272">
        <f t="shared" ca="1" si="156"/>
        <v>0</v>
      </c>
      <c r="U2952" s="184"/>
      <c r="V2952" s="277"/>
    </row>
    <row r="2953" spans="1:22" x14ac:dyDescent="0.3">
      <c r="A2953" s="55">
        <f t="shared" si="157"/>
        <v>2935</v>
      </c>
      <c r="B2953" s="23"/>
      <c r="C2953" s="23"/>
      <c r="D2953" s="23"/>
      <c r="E2953" s="35"/>
      <c r="F2953" s="23"/>
      <c r="G2953" s="23"/>
      <c r="H2953" s="23"/>
      <c r="I2953" s="23"/>
      <c r="J2953" s="23"/>
      <c r="K2953" s="23"/>
      <c r="L2953" s="23"/>
      <c r="M2953" s="149"/>
      <c r="N2953" s="24"/>
      <c r="O2953" s="24"/>
      <c r="P2953" s="24"/>
      <c r="Q2953" s="24"/>
      <c r="R2953" s="271"/>
      <c r="S2953" s="182" t="str">
        <f t="shared" ca="1" si="155"/>
        <v/>
      </c>
      <c r="T2953" s="272">
        <f t="shared" ca="1" si="156"/>
        <v>0</v>
      </c>
      <c r="U2953" s="184"/>
      <c r="V2953" s="277"/>
    </row>
    <row r="2954" spans="1:22" x14ac:dyDescent="0.3">
      <c r="A2954" s="55">
        <f t="shared" si="157"/>
        <v>2936</v>
      </c>
      <c r="B2954" s="23"/>
      <c r="C2954" s="23"/>
      <c r="D2954" s="23"/>
      <c r="E2954" s="35"/>
      <c r="F2954" s="23"/>
      <c r="G2954" s="23"/>
      <c r="H2954" s="23"/>
      <c r="I2954" s="23"/>
      <c r="J2954" s="23"/>
      <c r="K2954" s="23"/>
      <c r="L2954" s="23"/>
      <c r="M2954" s="149"/>
      <c r="N2954" s="24"/>
      <c r="O2954" s="24"/>
      <c r="P2954" s="24"/>
      <c r="Q2954" s="24"/>
      <c r="R2954" s="271"/>
      <c r="S2954" s="182" t="str">
        <f t="shared" ca="1" si="155"/>
        <v/>
      </c>
      <c r="T2954" s="272">
        <f t="shared" ca="1" si="156"/>
        <v>0</v>
      </c>
      <c r="U2954" s="184"/>
      <c r="V2954" s="277"/>
    </row>
    <row r="2955" spans="1:22" x14ac:dyDescent="0.3">
      <c r="A2955" s="55">
        <f t="shared" si="157"/>
        <v>2937</v>
      </c>
      <c r="B2955" s="23"/>
      <c r="C2955" s="23"/>
      <c r="D2955" s="23"/>
      <c r="E2955" s="35"/>
      <c r="F2955" s="23"/>
      <c r="G2955" s="23"/>
      <c r="H2955" s="23"/>
      <c r="I2955" s="23"/>
      <c r="J2955" s="23"/>
      <c r="K2955" s="23"/>
      <c r="L2955" s="23"/>
      <c r="M2955" s="149"/>
      <c r="N2955" s="24"/>
      <c r="O2955" s="24"/>
      <c r="P2955" s="24"/>
      <c r="Q2955" s="24"/>
      <c r="R2955" s="271"/>
      <c r="S2955" s="182" t="str">
        <f t="shared" ca="1" si="155"/>
        <v/>
      </c>
      <c r="T2955" s="272">
        <f t="shared" ca="1" si="156"/>
        <v>0</v>
      </c>
      <c r="U2955" s="184"/>
      <c r="V2955" s="277"/>
    </row>
    <row r="2956" spans="1:22" x14ac:dyDescent="0.3">
      <c r="A2956" s="55">
        <f t="shared" si="157"/>
        <v>2938</v>
      </c>
      <c r="B2956" s="23"/>
      <c r="C2956" s="23"/>
      <c r="D2956" s="23"/>
      <c r="E2956" s="35"/>
      <c r="F2956" s="23"/>
      <c r="G2956" s="23"/>
      <c r="H2956" s="23"/>
      <c r="I2956" s="23"/>
      <c r="J2956" s="23"/>
      <c r="K2956" s="23"/>
      <c r="L2956" s="23"/>
      <c r="M2956" s="149"/>
      <c r="N2956" s="24"/>
      <c r="O2956" s="24"/>
      <c r="P2956" s="24"/>
      <c r="Q2956" s="24"/>
      <c r="R2956" s="271"/>
      <c r="S2956" s="182" t="str">
        <f t="shared" ca="1" si="155"/>
        <v/>
      </c>
      <c r="T2956" s="272">
        <f t="shared" ca="1" si="156"/>
        <v>0</v>
      </c>
      <c r="U2956" s="184"/>
      <c r="V2956" s="277"/>
    </row>
    <row r="2957" spans="1:22" x14ac:dyDescent="0.3">
      <c r="A2957" s="55">
        <f t="shared" si="157"/>
        <v>2939</v>
      </c>
      <c r="B2957" s="23"/>
      <c r="C2957" s="23"/>
      <c r="D2957" s="23"/>
      <c r="E2957" s="35"/>
      <c r="F2957" s="23"/>
      <c r="G2957" s="23"/>
      <c r="H2957" s="23"/>
      <c r="I2957" s="23"/>
      <c r="J2957" s="23"/>
      <c r="K2957" s="23"/>
      <c r="L2957" s="23"/>
      <c r="M2957" s="149"/>
      <c r="N2957" s="24"/>
      <c r="O2957" s="24"/>
      <c r="P2957" s="24"/>
      <c r="Q2957" s="24"/>
      <c r="R2957" s="271"/>
      <c r="S2957" s="182" t="str">
        <f t="shared" ca="1" si="155"/>
        <v/>
      </c>
      <c r="T2957" s="272">
        <f t="shared" ca="1" si="156"/>
        <v>0</v>
      </c>
      <c r="U2957" s="184"/>
      <c r="V2957" s="277"/>
    </row>
    <row r="2958" spans="1:22" x14ac:dyDescent="0.3">
      <c r="A2958" s="55">
        <f t="shared" si="157"/>
        <v>2940</v>
      </c>
      <c r="B2958" s="23"/>
      <c r="C2958" s="23"/>
      <c r="D2958" s="23"/>
      <c r="E2958" s="35"/>
      <c r="F2958" s="23"/>
      <c r="G2958" s="23"/>
      <c r="H2958" s="23"/>
      <c r="I2958" s="23"/>
      <c r="J2958" s="23"/>
      <c r="K2958" s="23"/>
      <c r="L2958" s="23"/>
      <c r="M2958" s="149"/>
      <c r="N2958" s="24"/>
      <c r="O2958" s="24"/>
      <c r="P2958" s="24"/>
      <c r="Q2958" s="24"/>
      <c r="R2958" s="271"/>
      <c r="S2958" s="182" t="str">
        <f t="shared" ca="1" si="155"/>
        <v/>
      </c>
      <c r="T2958" s="272">
        <f t="shared" ca="1" si="156"/>
        <v>0</v>
      </c>
      <c r="U2958" s="184"/>
      <c r="V2958" s="277"/>
    </row>
    <row r="2959" spans="1:22" x14ac:dyDescent="0.3">
      <c r="A2959" s="55">
        <f t="shared" si="157"/>
        <v>2941</v>
      </c>
      <c r="B2959" s="23"/>
      <c r="C2959" s="23"/>
      <c r="D2959" s="23"/>
      <c r="E2959" s="35"/>
      <c r="F2959" s="23"/>
      <c r="G2959" s="23"/>
      <c r="H2959" s="23"/>
      <c r="I2959" s="23"/>
      <c r="J2959" s="23"/>
      <c r="K2959" s="23"/>
      <c r="L2959" s="23"/>
      <c r="M2959" s="149"/>
      <c r="N2959" s="24"/>
      <c r="O2959" s="24"/>
      <c r="P2959" s="24"/>
      <c r="Q2959" s="24"/>
      <c r="R2959" s="271"/>
      <c r="S2959" s="182" t="str">
        <f t="shared" ca="1" si="155"/>
        <v/>
      </c>
      <c r="T2959" s="272">
        <f t="shared" ca="1" si="156"/>
        <v>0</v>
      </c>
      <c r="U2959" s="184"/>
      <c r="V2959" s="277"/>
    </row>
    <row r="2960" spans="1:22" x14ac:dyDescent="0.3">
      <c r="A2960" s="55">
        <f t="shared" si="157"/>
        <v>2942</v>
      </c>
      <c r="B2960" s="23"/>
      <c r="C2960" s="23"/>
      <c r="D2960" s="23"/>
      <c r="E2960" s="35"/>
      <c r="F2960" s="23"/>
      <c r="G2960" s="23"/>
      <c r="H2960" s="23"/>
      <c r="I2960" s="23"/>
      <c r="J2960" s="23"/>
      <c r="K2960" s="23"/>
      <c r="L2960" s="23"/>
      <c r="M2960" s="149"/>
      <c r="N2960" s="24"/>
      <c r="O2960" s="24"/>
      <c r="P2960" s="24"/>
      <c r="Q2960" s="24"/>
      <c r="R2960" s="271"/>
      <c r="S2960" s="182" t="str">
        <f t="shared" ca="1" si="155"/>
        <v/>
      </c>
      <c r="T2960" s="272">
        <f t="shared" ca="1" si="156"/>
        <v>0</v>
      </c>
      <c r="U2960" s="184"/>
      <c r="V2960" s="277"/>
    </row>
    <row r="2961" spans="1:22" x14ac:dyDescent="0.3">
      <c r="A2961" s="55">
        <f t="shared" si="157"/>
        <v>2943</v>
      </c>
      <c r="B2961" s="23"/>
      <c r="C2961" s="23"/>
      <c r="D2961" s="23"/>
      <c r="E2961" s="35"/>
      <c r="F2961" s="23"/>
      <c r="G2961" s="23"/>
      <c r="H2961" s="23"/>
      <c r="I2961" s="23"/>
      <c r="J2961" s="23"/>
      <c r="K2961" s="23"/>
      <c r="L2961" s="23"/>
      <c r="M2961" s="149"/>
      <c r="N2961" s="24"/>
      <c r="O2961" s="24"/>
      <c r="P2961" s="24"/>
      <c r="Q2961" s="24"/>
      <c r="R2961" s="271"/>
      <c r="S2961" s="182" t="str">
        <f t="shared" ca="1" si="155"/>
        <v/>
      </c>
      <c r="T2961" s="272">
        <f t="shared" ca="1" si="156"/>
        <v>0</v>
      </c>
      <c r="U2961" s="184"/>
      <c r="V2961" s="277"/>
    </row>
    <row r="2962" spans="1:22" x14ac:dyDescent="0.3">
      <c r="A2962" s="55">
        <f t="shared" si="157"/>
        <v>2944</v>
      </c>
      <c r="B2962" s="23"/>
      <c r="C2962" s="23"/>
      <c r="D2962" s="23"/>
      <c r="E2962" s="35"/>
      <c r="F2962" s="23"/>
      <c r="G2962" s="23"/>
      <c r="H2962" s="23"/>
      <c r="I2962" s="23"/>
      <c r="J2962" s="23"/>
      <c r="K2962" s="23"/>
      <c r="L2962" s="23"/>
      <c r="M2962" s="149"/>
      <c r="N2962" s="24"/>
      <c r="O2962" s="24"/>
      <c r="P2962" s="24"/>
      <c r="Q2962" s="24"/>
      <c r="R2962" s="271"/>
      <c r="S2962" s="182" t="str">
        <f t="shared" ca="1" si="155"/>
        <v/>
      </c>
      <c r="T2962" s="272">
        <f t="shared" ca="1" si="156"/>
        <v>0</v>
      </c>
      <c r="U2962" s="184"/>
      <c r="V2962" s="277"/>
    </row>
    <row r="2963" spans="1:22" x14ac:dyDescent="0.3">
      <c r="A2963" s="55">
        <f t="shared" si="157"/>
        <v>2945</v>
      </c>
      <c r="B2963" s="23"/>
      <c r="C2963" s="23"/>
      <c r="D2963" s="23"/>
      <c r="E2963" s="35"/>
      <c r="F2963" s="23"/>
      <c r="G2963" s="23"/>
      <c r="H2963" s="23"/>
      <c r="I2963" s="23"/>
      <c r="J2963" s="23"/>
      <c r="K2963" s="23"/>
      <c r="L2963" s="23"/>
      <c r="M2963" s="149"/>
      <c r="N2963" s="24"/>
      <c r="O2963" s="24"/>
      <c r="P2963" s="24"/>
      <c r="Q2963" s="24"/>
      <c r="R2963" s="271"/>
      <c r="S2963" s="182" t="str">
        <f t="shared" ref="S2963:S3018" ca="1" si="158">IF(AND(T2963&gt;14,T2963&lt;35,OR($G2963="African",$G2963="Coloured",$G2963="Indian")),"Yes","")</f>
        <v/>
      </c>
      <c r="T2963" s="272">
        <f t="shared" ca="1" si="156"/>
        <v>0</v>
      </c>
      <c r="U2963" s="184"/>
      <c r="V2963" s="277"/>
    </row>
    <row r="2964" spans="1:22" x14ac:dyDescent="0.3">
      <c r="A2964" s="55">
        <f t="shared" si="157"/>
        <v>2946</v>
      </c>
      <c r="B2964" s="23"/>
      <c r="C2964" s="23"/>
      <c r="D2964" s="23"/>
      <c r="E2964" s="35"/>
      <c r="F2964" s="23"/>
      <c r="G2964" s="23"/>
      <c r="H2964" s="23"/>
      <c r="I2964" s="23"/>
      <c r="J2964" s="23"/>
      <c r="K2964" s="23"/>
      <c r="L2964" s="23"/>
      <c r="M2964" s="149"/>
      <c r="N2964" s="24"/>
      <c r="O2964" s="24"/>
      <c r="P2964" s="24"/>
      <c r="Q2964" s="24"/>
      <c r="R2964" s="271"/>
      <c r="S2964" s="182" t="str">
        <f t="shared" ca="1" si="158"/>
        <v/>
      </c>
      <c r="T2964" s="272">
        <f t="shared" ref="T2964:T3018" ca="1" si="159">IFERROR(((NOW()-DATE(U2964&amp;LEFT($E2964,2),MID($E2964,3,2),MID($E2964,5,2)))/365),0)</f>
        <v>0</v>
      </c>
      <c r="U2964" s="184"/>
      <c r="V2964" s="277"/>
    </row>
    <row r="2965" spans="1:22" x14ac:dyDescent="0.3">
      <c r="A2965" s="55">
        <f t="shared" ref="A2965:A3018" si="160">A2964+1</f>
        <v>2947</v>
      </c>
      <c r="B2965" s="23"/>
      <c r="C2965" s="23"/>
      <c r="D2965" s="23"/>
      <c r="E2965" s="35"/>
      <c r="F2965" s="23"/>
      <c r="G2965" s="23"/>
      <c r="H2965" s="23"/>
      <c r="I2965" s="23"/>
      <c r="J2965" s="23"/>
      <c r="K2965" s="23"/>
      <c r="L2965" s="23"/>
      <c r="M2965" s="149"/>
      <c r="N2965" s="24"/>
      <c r="O2965" s="24"/>
      <c r="P2965" s="24"/>
      <c r="Q2965" s="24"/>
      <c r="R2965" s="271"/>
      <c r="S2965" s="182" t="str">
        <f t="shared" ca="1" si="158"/>
        <v/>
      </c>
      <c r="T2965" s="272">
        <f t="shared" ca="1" si="159"/>
        <v>0</v>
      </c>
      <c r="U2965" s="184"/>
      <c r="V2965" s="277"/>
    </row>
    <row r="2966" spans="1:22" x14ac:dyDescent="0.3">
      <c r="A2966" s="55">
        <f t="shared" si="160"/>
        <v>2948</v>
      </c>
      <c r="B2966" s="23"/>
      <c r="C2966" s="23"/>
      <c r="D2966" s="23"/>
      <c r="E2966" s="35"/>
      <c r="F2966" s="23"/>
      <c r="G2966" s="23"/>
      <c r="H2966" s="23"/>
      <c r="I2966" s="23"/>
      <c r="J2966" s="23"/>
      <c r="K2966" s="23"/>
      <c r="L2966" s="23"/>
      <c r="M2966" s="149"/>
      <c r="N2966" s="24"/>
      <c r="O2966" s="24"/>
      <c r="P2966" s="24"/>
      <c r="Q2966" s="24"/>
      <c r="R2966" s="271"/>
      <c r="S2966" s="182" t="str">
        <f t="shared" ca="1" si="158"/>
        <v/>
      </c>
      <c r="T2966" s="272">
        <f t="shared" ca="1" si="159"/>
        <v>0</v>
      </c>
      <c r="U2966" s="184"/>
      <c r="V2966" s="277"/>
    </row>
    <row r="2967" spans="1:22" x14ac:dyDescent="0.3">
      <c r="A2967" s="55">
        <f t="shared" si="160"/>
        <v>2949</v>
      </c>
      <c r="B2967" s="23"/>
      <c r="C2967" s="23"/>
      <c r="D2967" s="23"/>
      <c r="E2967" s="35"/>
      <c r="F2967" s="23"/>
      <c r="G2967" s="23"/>
      <c r="H2967" s="23"/>
      <c r="I2967" s="23"/>
      <c r="J2967" s="23"/>
      <c r="K2967" s="23"/>
      <c r="L2967" s="23"/>
      <c r="M2967" s="149"/>
      <c r="N2967" s="24"/>
      <c r="O2967" s="24"/>
      <c r="P2967" s="24"/>
      <c r="Q2967" s="24"/>
      <c r="R2967" s="271"/>
      <c r="S2967" s="182" t="str">
        <f t="shared" ca="1" si="158"/>
        <v/>
      </c>
      <c r="T2967" s="272">
        <f t="shared" ca="1" si="159"/>
        <v>0</v>
      </c>
      <c r="U2967" s="184"/>
      <c r="V2967" s="277"/>
    </row>
    <row r="2968" spans="1:22" x14ac:dyDescent="0.3">
      <c r="A2968" s="55">
        <f t="shared" si="160"/>
        <v>2950</v>
      </c>
      <c r="B2968" s="23"/>
      <c r="C2968" s="23"/>
      <c r="D2968" s="23"/>
      <c r="E2968" s="35"/>
      <c r="F2968" s="23"/>
      <c r="G2968" s="23"/>
      <c r="H2968" s="23"/>
      <c r="I2968" s="23"/>
      <c r="J2968" s="23"/>
      <c r="K2968" s="23"/>
      <c r="L2968" s="23"/>
      <c r="M2968" s="149"/>
      <c r="N2968" s="24"/>
      <c r="O2968" s="24"/>
      <c r="P2968" s="24"/>
      <c r="Q2968" s="24"/>
      <c r="R2968" s="271"/>
      <c r="S2968" s="182" t="str">
        <f t="shared" ca="1" si="158"/>
        <v/>
      </c>
      <c r="T2968" s="272">
        <f t="shared" ca="1" si="159"/>
        <v>0</v>
      </c>
      <c r="U2968" s="184"/>
      <c r="V2968" s="277"/>
    </row>
    <row r="2969" spans="1:22" x14ac:dyDescent="0.3">
      <c r="A2969" s="55">
        <f t="shared" si="160"/>
        <v>2951</v>
      </c>
      <c r="B2969" s="23"/>
      <c r="C2969" s="23"/>
      <c r="D2969" s="23"/>
      <c r="E2969" s="35"/>
      <c r="F2969" s="23"/>
      <c r="G2969" s="23"/>
      <c r="H2969" s="23"/>
      <c r="I2969" s="23"/>
      <c r="J2969" s="23"/>
      <c r="K2969" s="23"/>
      <c r="L2969" s="23"/>
      <c r="M2969" s="149"/>
      <c r="N2969" s="24"/>
      <c r="O2969" s="24"/>
      <c r="P2969" s="24"/>
      <c r="Q2969" s="24"/>
      <c r="R2969" s="271"/>
      <c r="S2969" s="182" t="str">
        <f t="shared" ca="1" si="158"/>
        <v/>
      </c>
      <c r="T2969" s="272">
        <f t="shared" ca="1" si="159"/>
        <v>0</v>
      </c>
      <c r="U2969" s="184"/>
      <c r="V2969" s="277"/>
    </row>
    <row r="2970" spans="1:22" x14ac:dyDescent="0.3">
      <c r="A2970" s="55">
        <f t="shared" si="160"/>
        <v>2952</v>
      </c>
      <c r="B2970" s="23"/>
      <c r="C2970" s="23"/>
      <c r="D2970" s="23"/>
      <c r="E2970" s="35"/>
      <c r="F2970" s="23"/>
      <c r="G2970" s="23"/>
      <c r="H2970" s="23"/>
      <c r="I2970" s="23"/>
      <c r="J2970" s="23"/>
      <c r="K2970" s="23"/>
      <c r="L2970" s="23"/>
      <c r="M2970" s="149"/>
      <c r="N2970" s="24"/>
      <c r="O2970" s="24"/>
      <c r="P2970" s="24"/>
      <c r="Q2970" s="24"/>
      <c r="R2970" s="271"/>
      <c r="S2970" s="182" t="str">
        <f t="shared" ca="1" si="158"/>
        <v/>
      </c>
      <c r="T2970" s="272">
        <f t="shared" ca="1" si="159"/>
        <v>0</v>
      </c>
      <c r="U2970" s="184"/>
      <c r="V2970" s="277"/>
    </row>
    <row r="2971" spans="1:22" x14ac:dyDescent="0.3">
      <c r="A2971" s="55">
        <f t="shared" si="160"/>
        <v>2953</v>
      </c>
      <c r="B2971" s="23"/>
      <c r="C2971" s="23"/>
      <c r="D2971" s="23"/>
      <c r="E2971" s="35"/>
      <c r="F2971" s="23"/>
      <c r="G2971" s="23"/>
      <c r="H2971" s="23"/>
      <c r="I2971" s="23"/>
      <c r="J2971" s="23"/>
      <c r="K2971" s="23"/>
      <c r="L2971" s="23"/>
      <c r="M2971" s="149"/>
      <c r="N2971" s="24"/>
      <c r="O2971" s="24"/>
      <c r="P2971" s="24"/>
      <c r="Q2971" s="24"/>
      <c r="R2971" s="271"/>
      <c r="S2971" s="182" t="str">
        <f t="shared" ca="1" si="158"/>
        <v/>
      </c>
      <c r="T2971" s="272">
        <f t="shared" ca="1" si="159"/>
        <v>0</v>
      </c>
      <c r="U2971" s="184"/>
      <c r="V2971" s="277"/>
    </row>
    <row r="2972" spans="1:22" x14ac:dyDescent="0.3">
      <c r="A2972" s="55">
        <f t="shared" si="160"/>
        <v>2954</v>
      </c>
      <c r="B2972" s="23"/>
      <c r="C2972" s="23"/>
      <c r="D2972" s="23"/>
      <c r="E2972" s="35"/>
      <c r="F2972" s="23"/>
      <c r="G2972" s="23"/>
      <c r="H2972" s="23"/>
      <c r="I2972" s="23"/>
      <c r="J2972" s="23"/>
      <c r="K2972" s="23"/>
      <c r="L2972" s="23"/>
      <c r="M2972" s="149"/>
      <c r="N2972" s="24"/>
      <c r="O2972" s="24"/>
      <c r="P2972" s="24"/>
      <c r="Q2972" s="24"/>
      <c r="R2972" s="271"/>
      <c r="S2972" s="182" t="str">
        <f t="shared" ca="1" si="158"/>
        <v/>
      </c>
      <c r="T2972" s="272">
        <f t="shared" ca="1" si="159"/>
        <v>0</v>
      </c>
      <c r="U2972" s="184"/>
      <c r="V2972" s="277"/>
    </row>
    <row r="2973" spans="1:22" x14ac:dyDescent="0.3">
      <c r="A2973" s="55">
        <f t="shared" si="160"/>
        <v>2955</v>
      </c>
      <c r="B2973" s="23"/>
      <c r="C2973" s="23"/>
      <c r="D2973" s="23"/>
      <c r="E2973" s="35"/>
      <c r="F2973" s="23"/>
      <c r="G2973" s="23"/>
      <c r="H2973" s="23"/>
      <c r="I2973" s="23"/>
      <c r="J2973" s="23"/>
      <c r="K2973" s="23"/>
      <c r="L2973" s="23"/>
      <c r="M2973" s="149"/>
      <c r="N2973" s="24"/>
      <c r="O2973" s="24"/>
      <c r="P2973" s="24"/>
      <c r="Q2973" s="24"/>
      <c r="R2973" s="271"/>
      <c r="S2973" s="182" t="str">
        <f t="shared" ca="1" si="158"/>
        <v/>
      </c>
      <c r="T2973" s="272">
        <f t="shared" ca="1" si="159"/>
        <v>0</v>
      </c>
      <c r="U2973" s="184"/>
      <c r="V2973" s="277"/>
    </row>
    <row r="2974" spans="1:22" x14ac:dyDescent="0.3">
      <c r="A2974" s="55">
        <f t="shared" si="160"/>
        <v>2956</v>
      </c>
      <c r="B2974" s="23"/>
      <c r="C2974" s="23"/>
      <c r="D2974" s="23"/>
      <c r="E2974" s="35"/>
      <c r="F2974" s="23"/>
      <c r="G2974" s="23"/>
      <c r="H2974" s="23"/>
      <c r="I2974" s="23"/>
      <c r="J2974" s="23"/>
      <c r="K2974" s="23"/>
      <c r="L2974" s="23"/>
      <c r="M2974" s="149"/>
      <c r="N2974" s="24"/>
      <c r="O2974" s="24"/>
      <c r="P2974" s="24"/>
      <c r="Q2974" s="24"/>
      <c r="R2974" s="271"/>
      <c r="S2974" s="182" t="str">
        <f t="shared" ca="1" si="158"/>
        <v/>
      </c>
      <c r="T2974" s="272">
        <f t="shared" ca="1" si="159"/>
        <v>0</v>
      </c>
      <c r="U2974" s="184"/>
      <c r="V2974" s="277"/>
    </row>
    <row r="2975" spans="1:22" x14ac:dyDescent="0.3">
      <c r="A2975" s="55">
        <f t="shared" si="160"/>
        <v>2957</v>
      </c>
      <c r="B2975" s="23"/>
      <c r="C2975" s="23"/>
      <c r="D2975" s="23"/>
      <c r="E2975" s="35"/>
      <c r="F2975" s="23"/>
      <c r="G2975" s="23"/>
      <c r="H2975" s="23"/>
      <c r="I2975" s="23"/>
      <c r="J2975" s="23"/>
      <c r="K2975" s="23"/>
      <c r="L2975" s="23"/>
      <c r="M2975" s="149"/>
      <c r="N2975" s="24"/>
      <c r="O2975" s="24"/>
      <c r="P2975" s="24"/>
      <c r="Q2975" s="24"/>
      <c r="R2975" s="271"/>
      <c r="S2975" s="182" t="str">
        <f t="shared" ca="1" si="158"/>
        <v/>
      </c>
      <c r="T2975" s="272">
        <f t="shared" ca="1" si="159"/>
        <v>0</v>
      </c>
      <c r="U2975" s="184"/>
      <c r="V2975" s="277"/>
    </row>
    <row r="2976" spans="1:22" x14ac:dyDescent="0.3">
      <c r="A2976" s="55">
        <f t="shared" si="160"/>
        <v>2958</v>
      </c>
      <c r="B2976" s="23"/>
      <c r="C2976" s="23"/>
      <c r="D2976" s="23"/>
      <c r="E2976" s="35"/>
      <c r="F2976" s="23"/>
      <c r="G2976" s="23"/>
      <c r="H2976" s="23"/>
      <c r="I2976" s="23"/>
      <c r="J2976" s="23"/>
      <c r="K2976" s="23"/>
      <c r="L2976" s="23"/>
      <c r="M2976" s="149"/>
      <c r="N2976" s="24"/>
      <c r="O2976" s="24"/>
      <c r="P2976" s="24"/>
      <c r="Q2976" s="24"/>
      <c r="R2976" s="271"/>
      <c r="S2976" s="182" t="str">
        <f t="shared" ca="1" si="158"/>
        <v/>
      </c>
      <c r="T2976" s="272">
        <f t="shared" ca="1" si="159"/>
        <v>0</v>
      </c>
      <c r="U2976" s="184"/>
      <c r="V2976" s="277"/>
    </row>
    <row r="2977" spans="1:22" x14ac:dyDescent="0.3">
      <c r="A2977" s="55">
        <f t="shared" si="160"/>
        <v>2959</v>
      </c>
      <c r="B2977" s="23"/>
      <c r="C2977" s="23"/>
      <c r="D2977" s="23"/>
      <c r="E2977" s="35"/>
      <c r="F2977" s="23"/>
      <c r="G2977" s="23"/>
      <c r="H2977" s="23"/>
      <c r="I2977" s="23"/>
      <c r="J2977" s="23"/>
      <c r="K2977" s="23"/>
      <c r="L2977" s="23"/>
      <c r="M2977" s="149"/>
      <c r="N2977" s="24"/>
      <c r="O2977" s="24"/>
      <c r="P2977" s="24"/>
      <c r="Q2977" s="24"/>
      <c r="R2977" s="271"/>
      <c r="S2977" s="182" t="str">
        <f t="shared" ca="1" si="158"/>
        <v/>
      </c>
      <c r="T2977" s="272">
        <f t="shared" ca="1" si="159"/>
        <v>0</v>
      </c>
      <c r="U2977" s="184"/>
      <c r="V2977" s="277"/>
    </row>
    <row r="2978" spans="1:22" x14ac:dyDescent="0.3">
      <c r="A2978" s="55">
        <f t="shared" si="160"/>
        <v>2960</v>
      </c>
      <c r="B2978" s="23"/>
      <c r="C2978" s="23"/>
      <c r="D2978" s="23"/>
      <c r="E2978" s="35"/>
      <c r="F2978" s="23"/>
      <c r="G2978" s="23"/>
      <c r="H2978" s="23"/>
      <c r="I2978" s="23"/>
      <c r="J2978" s="23"/>
      <c r="K2978" s="23"/>
      <c r="L2978" s="23"/>
      <c r="M2978" s="149"/>
      <c r="N2978" s="24"/>
      <c r="O2978" s="24"/>
      <c r="P2978" s="24"/>
      <c r="Q2978" s="24"/>
      <c r="R2978" s="271"/>
      <c r="S2978" s="182" t="str">
        <f t="shared" ca="1" si="158"/>
        <v/>
      </c>
      <c r="T2978" s="272">
        <f t="shared" ca="1" si="159"/>
        <v>0</v>
      </c>
      <c r="U2978" s="184"/>
      <c r="V2978" s="277"/>
    </row>
    <row r="2979" spans="1:22" x14ac:dyDescent="0.3">
      <c r="A2979" s="55">
        <f t="shared" si="160"/>
        <v>2961</v>
      </c>
      <c r="B2979" s="23"/>
      <c r="C2979" s="23"/>
      <c r="D2979" s="23"/>
      <c r="E2979" s="35"/>
      <c r="F2979" s="23"/>
      <c r="G2979" s="23"/>
      <c r="H2979" s="23"/>
      <c r="I2979" s="23"/>
      <c r="J2979" s="23"/>
      <c r="K2979" s="23"/>
      <c r="L2979" s="23"/>
      <c r="M2979" s="149"/>
      <c r="N2979" s="24"/>
      <c r="O2979" s="24"/>
      <c r="P2979" s="24"/>
      <c r="Q2979" s="24"/>
      <c r="R2979" s="271"/>
      <c r="S2979" s="182" t="str">
        <f t="shared" ca="1" si="158"/>
        <v/>
      </c>
      <c r="T2979" s="272">
        <f t="shared" ca="1" si="159"/>
        <v>0</v>
      </c>
      <c r="U2979" s="184"/>
      <c r="V2979" s="277"/>
    </row>
    <row r="2980" spans="1:22" x14ac:dyDescent="0.3">
      <c r="A2980" s="55">
        <f t="shared" si="160"/>
        <v>2962</v>
      </c>
      <c r="B2980" s="23"/>
      <c r="C2980" s="23"/>
      <c r="D2980" s="23"/>
      <c r="E2980" s="35"/>
      <c r="F2980" s="23"/>
      <c r="G2980" s="23"/>
      <c r="H2980" s="23"/>
      <c r="I2980" s="23"/>
      <c r="J2980" s="23"/>
      <c r="K2980" s="23"/>
      <c r="L2980" s="23"/>
      <c r="M2980" s="149"/>
      <c r="N2980" s="24"/>
      <c r="O2980" s="24"/>
      <c r="P2980" s="24"/>
      <c r="Q2980" s="24"/>
      <c r="R2980" s="271"/>
      <c r="S2980" s="182" t="str">
        <f t="shared" ca="1" si="158"/>
        <v/>
      </c>
      <c r="T2980" s="272">
        <f t="shared" ca="1" si="159"/>
        <v>0</v>
      </c>
      <c r="U2980" s="184"/>
      <c r="V2980" s="277"/>
    </row>
    <row r="2981" spans="1:22" x14ac:dyDescent="0.3">
      <c r="A2981" s="55">
        <f t="shared" si="160"/>
        <v>2963</v>
      </c>
      <c r="B2981" s="23"/>
      <c r="C2981" s="23"/>
      <c r="D2981" s="23"/>
      <c r="E2981" s="35"/>
      <c r="F2981" s="23"/>
      <c r="G2981" s="23"/>
      <c r="H2981" s="23"/>
      <c r="I2981" s="23"/>
      <c r="J2981" s="23"/>
      <c r="K2981" s="23"/>
      <c r="L2981" s="23"/>
      <c r="M2981" s="149"/>
      <c r="N2981" s="24"/>
      <c r="O2981" s="24"/>
      <c r="P2981" s="24"/>
      <c r="Q2981" s="24"/>
      <c r="R2981" s="271"/>
      <c r="S2981" s="182" t="str">
        <f t="shared" ca="1" si="158"/>
        <v/>
      </c>
      <c r="T2981" s="272">
        <f t="shared" ca="1" si="159"/>
        <v>0</v>
      </c>
      <c r="U2981" s="184"/>
      <c r="V2981" s="277"/>
    </row>
    <row r="2982" spans="1:22" x14ac:dyDescent="0.3">
      <c r="A2982" s="55">
        <f t="shared" si="160"/>
        <v>2964</v>
      </c>
      <c r="B2982" s="23"/>
      <c r="C2982" s="23"/>
      <c r="D2982" s="23"/>
      <c r="E2982" s="35"/>
      <c r="F2982" s="23"/>
      <c r="G2982" s="23"/>
      <c r="H2982" s="23"/>
      <c r="I2982" s="23"/>
      <c r="J2982" s="23"/>
      <c r="K2982" s="23"/>
      <c r="L2982" s="23"/>
      <c r="M2982" s="149"/>
      <c r="N2982" s="24"/>
      <c r="O2982" s="24"/>
      <c r="P2982" s="24"/>
      <c r="Q2982" s="24"/>
      <c r="R2982" s="271"/>
      <c r="S2982" s="182" t="str">
        <f t="shared" ca="1" si="158"/>
        <v/>
      </c>
      <c r="T2982" s="272">
        <f t="shared" ca="1" si="159"/>
        <v>0</v>
      </c>
      <c r="U2982" s="184"/>
      <c r="V2982" s="277"/>
    </row>
    <row r="2983" spans="1:22" x14ac:dyDescent="0.3">
      <c r="A2983" s="55">
        <f t="shared" si="160"/>
        <v>2965</v>
      </c>
      <c r="B2983" s="23"/>
      <c r="C2983" s="23"/>
      <c r="D2983" s="23"/>
      <c r="E2983" s="35"/>
      <c r="F2983" s="23"/>
      <c r="G2983" s="23"/>
      <c r="H2983" s="23"/>
      <c r="I2983" s="23"/>
      <c r="J2983" s="23"/>
      <c r="K2983" s="23"/>
      <c r="L2983" s="23"/>
      <c r="M2983" s="149"/>
      <c r="N2983" s="24"/>
      <c r="O2983" s="24"/>
      <c r="P2983" s="24"/>
      <c r="Q2983" s="24"/>
      <c r="R2983" s="271"/>
      <c r="S2983" s="182" t="str">
        <f t="shared" ca="1" si="158"/>
        <v/>
      </c>
      <c r="T2983" s="272">
        <f t="shared" ca="1" si="159"/>
        <v>0</v>
      </c>
      <c r="U2983" s="184"/>
      <c r="V2983" s="277"/>
    </row>
    <row r="2984" spans="1:22" x14ac:dyDescent="0.3">
      <c r="A2984" s="55">
        <f t="shared" si="160"/>
        <v>2966</v>
      </c>
      <c r="B2984" s="23"/>
      <c r="C2984" s="23"/>
      <c r="D2984" s="23"/>
      <c r="E2984" s="35"/>
      <c r="F2984" s="23"/>
      <c r="G2984" s="23"/>
      <c r="H2984" s="23"/>
      <c r="I2984" s="23"/>
      <c r="J2984" s="23"/>
      <c r="K2984" s="23"/>
      <c r="L2984" s="23"/>
      <c r="M2984" s="149"/>
      <c r="N2984" s="24"/>
      <c r="O2984" s="24"/>
      <c r="P2984" s="24"/>
      <c r="Q2984" s="24"/>
      <c r="R2984" s="271"/>
      <c r="S2984" s="182" t="str">
        <f t="shared" ca="1" si="158"/>
        <v/>
      </c>
      <c r="T2984" s="272">
        <f t="shared" ca="1" si="159"/>
        <v>0</v>
      </c>
      <c r="U2984" s="184"/>
      <c r="V2984" s="277"/>
    </row>
    <row r="2985" spans="1:22" x14ac:dyDescent="0.3">
      <c r="A2985" s="55">
        <f t="shared" si="160"/>
        <v>2967</v>
      </c>
      <c r="B2985" s="23"/>
      <c r="C2985" s="23"/>
      <c r="D2985" s="23"/>
      <c r="E2985" s="35"/>
      <c r="F2985" s="23"/>
      <c r="G2985" s="23"/>
      <c r="H2985" s="23"/>
      <c r="I2985" s="23"/>
      <c r="J2985" s="23"/>
      <c r="K2985" s="23"/>
      <c r="L2985" s="23"/>
      <c r="M2985" s="149"/>
      <c r="N2985" s="24"/>
      <c r="O2985" s="24"/>
      <c r="P2985" s="24"/>
      <c r="Q2985" s="24"/>
      <c r="R2985" s="271"/>
      <c r="S2985" s="182" t="str">
        <f t="shared" ca="1" si="158"/>
        <v/>
      </c>
      <c r="T2985" s="272">
        <f t="shared" ca="1" si="159"/>
        <v>0</v>
      </c>
      <c r="U2985" s="184"/>
      <c r="V2985" s="277"/>
    </row>
    <row r="2986" spans="1:22" x14ac:dyDescent="0.3">
      <c r="A2986" s="55">
        <f t="shared" si="160"/>
        <v>2968</v>
      </c>
      <c r="B2986" s="23"/>
      <c r="C2986" s="23"/>
      <c r="D2986" s="23"/>
      <c r="E2986" s="35"/>
      <c r="F2986" s="23"/>
      <c r="G2986" s="23"/>
      <c r="H2986" s="23"/>
      <c r="I2986" s="23"/>
      <c r="J2986" s="23"/>
      <c r="K2986" s="23"/>
      <c r="L2986" s="23"/>
      <c r="M2986" s="149"/>
      <c r="N2986" s="24"/>
      <c r="O2986" s="24"/>
      <c r="P2986" s="24"/>
      <c r="Q2986" s="24"/>
      <c r="R2986" s="271"/>
      <c r="S2986" s="182" t="str">
        <f t="shared" ca="1" si="158"/>
        <v/>
      </c>
      <c r="T2986" s="272">
        <f t="shared" ca="1" si="159"/>
        <v>0</v>
      </c>
      <c r="U2986" s="184"/>
      <c r="V2986" s="277"/>
    </row>
    <row r="2987" spans="1:22" x14ac:dyDescent="0.3">
      <c r="A2987" s="55">
        <f t="shared" si="160"/>
        <v>2969</v>
      </c>
      <c r="B2987" s="23"/>
      <c r="C2987" s="23"/>
      <c r="D2987" s="23"/>
      <c r="E2987" s="35"/>
      <c r="F2987" s="23"/>
      <c r="G2987" s="23"/>
      <c r="H2987" s="23"/>
      <c r="I2987" s="23"/>
      <c r="J2987" s="23"/>
      <c r="K2987" s="23"/>
      <c r="L2987" s="23"/>
      <c r="M2987" s="149"/>
      <c r="N2987" s="24"/>
      <c r="O2987" s="24"/>
      <c r="P2987" s="24"/>
      <c r="Q2987" s="24"/>
      <c r="R2987" s="271"/>
      <c r="S2987" s="182" t="str">
        <f t="shared" ca="1" si="158"/>
        <v/>
      </c>
      <c r="T2987" s="272">
        <f t="shared" ca="1" si="159"/>
        <v>0</v>
      </c>
      <c r="U2987" s="184"/>
      <c r="V2987" s="277"/>
    </row>
    <row r="2988" spans="1:22" x14ac:dyDescent="0.3">
      <c r="A2988" s="55">
        <f t="shared" si="160"/>
        <v>2970</v>
      </c>
      <c r="B2988" s="23"/>
      <c r="C2988" s="23"/>
      <c r="D2988" s="23"/>
      <c r="E2988" s="35"/>
      <c r="F2988" s="23"/>
      <c r="G2988" s="23"/>
      <c r="H2988" s="23"/>
      <c r="I2988" s="23"/>
      <c r="J2988" s="23"/>
      <c r="K2988" s="23"/>
      <c r="L2988" s="23"/>
      <c r="M2988" s="149"/>
      <c r="N2988" s="24"/>
      <c r="O2988" s="24"/>
      <c r="P2988" s="24"/>
      <c r="Q2988" s="24"/>
      <c r="R2988" s="271"/>
      <c r="S2988" s="182" t="str">
        <f t="shared" ca="1" si="158"/>
        <v/>
      </c>
      <c r="T2988" s="272">
        <f t="shared" ca="1" si="159"/>
        <v>0</v>
      </c>
      <c r="U2988" s="184"/>
      <c r="V2988" s="277"/>
    </row>
    <row r="2989" spans="1:22" x14ac:dyDescent="0.3">
      <c r="A2989" s="55">
        <f t="shared" si="160"/>
        <v>2971</v>
      </c>
      <c r="B2989" s="23"/>
      <c r="C2989" s="23"/>
      <c r="D2989" s="23"/>
      <c r="E2989" s="35"/>
      <c r="F2989" s="23"/>
      <c r="G2989" s="23"/>
      <c r="H2989" s="23"/>
      <c r="I2989" s="23"/>
      <c r="J2989" s="23"/>
      <c r="K2989" s="23"/>
      <c r="L2989" s="23"/>
      <c r="M2989" s="149"/>
      <c r="N2989" s="24"/>
      <c r="O2989" s="24"/>
      <c r="P2989" s="24"/>
      <c r="Q2989" s="24"/>
      <c r="R2989" s="271"/>
      <c r="S2989" s="182" t="str">
        <f t="shared" ca="1" si="158"/>
        <v/>
      </c>
      <c r="T2989" s="272">
        <f t="shared" ca="1" si="159"/>
        <v>0</v>
      </c>
      <c r="U2989" s="184"/>
      <c r="V2989" s="277"/>
    </row>
    <row r="2990" spans="1:22" x14ac:dyDescent="0.3">
      <c r="A2990" s="55">
        <f t="shared" si="160"/>
        <v>2972</v>
      </c>
      <c r="B2990" s="23"/>
      <c r="C2990" s="23"/>
      <c r="D2990" s="23"/>
      <c r="E2990" s="35"/>
      <c r="F2990" s="23"/>
      <c r="G2990" s="23"/>
      <c r="H2990" s="23"/>
      <c r="I2990" s="23"/>
      <c r="J2990" s="23"/>
      <c r="K2990" s="23"/>
      <c r="L2990" s="23"/>
      <c r="M2990" s="149"/>
      <c r="N2990" s="24"/>
      <c r="O2990" s="24"/>
      <c r="P2990" s="24"/>
      <c r="Q2990" s="24"/>
      <c r="R2990" s="271"/>
      <c r="S2990" s="182" t="str">
        <f t="shared" ca="1" si="158"/>
        <v/>
      </c>
      <c r="T2990" s="272">
        <f t="shared" ca="1" si="159"/>
        <v>0</v>
      </c>
      <c r="U2990" s="184"/>
      <c r="V2990" s="277"/>
    </row>
    <row r="2991" spans="1:22" x14ac:dyDescent="0.3">
      <c r="A2991" s="55">
        <f t="shared" si="160"/>
        <v>2973</v>
      </c>
      <c r="B2991" s="23"/>
      <c r="C2991" s="23"/>
      <c r="D2991" s="23"/>
      <c r="E2991" s="35"/>
      <c r="F2991" s="23"/>
      <c r="G2991" s="23"/>
      <c r="H2991" s="23"/>
      <c r="I2991" s="23"/>
      <c r="J2991" s="23"/>
      <c r="K2991" s="23"/>
      <c r="L2991" s="23"/>
      <c r="M2991" s="149"/>
      <c r="N2991" s="24"/>
      <c r="O2991" s="24"/>
      <c r="P2991" s="24"/>
      <c r="Q2991" s="24"/>
      <c r="R2991" s="271"/>
      <c r="S2991" s="182" t="str">
        <f t="shared" ca="1" si="158"/>
        <v/>
      </c>
      <c r="T2991" s="272">
        <f t="shared" ca="1" si="159"/>
        <v>0</v>
      </c>
      <c r="U2991" s="184"/>
      <c r="V2991" s="277"/>
    </row>
    <row r="2992" spans="1:22" x14ac:dyDescent="0.3">
      <c r="A2992" s="55">
        <f t="shared" si="160"/>
        <v>2974</v>
      </c>
      <c r="B2992" s="23"/>
      <c r="C2992" s="23"/>
      <c r="D2992" s="23"/>
      <c r="E2992" s="35"/>
      <c r="F2992" s="23"/>
      <c r="G2992" s="23"/>
      <c r="H2992" s="23"/>
      <c r="I2992" s="23"/>
      <c r="J2992" s="23"/>
      <c r="K2992" s="23"/>
      <c r="L2992" s="23"/>
      <c r="M2992" s="149"/>
      <c r="N2992" s="24"/>
      <c r="O2992" s="24"/>
      <c r="P2992" s="24"/>
      <c r="Q2992" s="24"/>
      <c r="R2992" s="271"/>
      <c r="S2992" s="182" t="str">
        <f t="shared" ca="1" si="158"/>
        <v/>
      </c>
      <c r="T2992" s="272">
        <f t="shared" ca="1" si="159"/>
        <v>0</v>
      </c>
      <c r="U2992" s="184"/>
      <c r="V2992" s="277"/>
    </row>
    <row r="2993" spans="1:22" x14ac:dyDescent="0.3">
      <c r="A2993" s="55">
        <f t="shared" si="160"/>
        <v>2975</v>
      </c>
      <c r="B2993" s="23"/>
      <c r="C2993" s="23"/>
      <c r="D2993" s="23"/>
      <c r="E2993" s="35"/>
      <c r="F2993" s="23"/>
      <c r="G2993" s="23"/>
      <c r="H2993" s="23"/>
      <c r="I2993" s="23"/>
      <c r="J2993" s="23"/>
      <c r="K2993" s="23"/>
      <c r="L2993" s="23"/>
      <c r="M2993" s="149"/>
      <c r="N2993" s="24"/>
      <c r="O2993" s="24"/>
      <c r="P2993" s="24"/>
      <c r="Q2993" s="24"/>
      <c r="R2993" s="271"/>
      <c r="S2993" s="182" t="str">
        <f t="shared" ca="1" si="158"/>
        <v/>
      </c>
      <c r="T2993" s="272">
        <f t="shared" ca="1" si="159"/>
        <v>0</v>
      </c>
      <c r="U2993" s="184"/>
      <c r="V2993" s="277"/>
    </row>
    <row r="2994" spans="1:22" x14ac:dyDescent="0.3">
      <c r="A2994" s="55">
        <f t="shared" si="160"/>
        <v>2976</v>
      </c>
      <c r="B2994" s="23"/>
      <c r="C2994" s="23"/>
      <c r="D2994" s="23"/>
      <c r="E2994" s="35"/>
      <c r="F2994" s="23"/>
      <c r="G2994" s="23"/>
      <c r="H2994" s="23"/>
      <c r="I2994" s="23"/>
      <c r="J2994" s="23"/>
      <c r="K2994" s="23"/>
      <c r="L2994" s="23"/>
      <c r="M2994" s="149"/>
      <c r="N2994" s="24"/>
      <c r="O2994" s="24"/>
      <c r="P2994" s="24"/>
      <c r="Q2994" s="24"/>
      <c r="R2994" s="271"/>
      <c r="S2994" s="182" t="str">
        <f t="shared" ca="1" si="158"/>
        <v/>
      </c>
      <c r="T2994" s="272">
        <f t="shared" ca="1" si="159"/>
        <v>0</v>
      </c>
      <c r="U2994" s="184"/>
      <c r="V2994" s="277"/>
    </row>
    <row r="2995" spans="1:22" x14ac:dyDescent="0.3">
      <c r="A2995" s="55">
        <f t="shared" si="160"/>
        <v>2977</v>
      </c>
      <c r="B2995" s="23"/>
      <c r="C2995" s="23"/>
      <c r="D2995" s="23"/>
      <c r="E2995" s="35"/>
      <c r="F2995" s="23"/>
      <c r="G2995" s="23"/>
      <c r="H2995" s="23"/>
      <c r="I2995" s="23"/>
      <c r="J2995" s="23"/>
      <c r="K2995" s="23"/>
      <c r="L2995" s="23"/>
      <c r="M2995" s="149"/>
      <c r="N2995" s="24"/>
      <c r="O2995" s="24"/>
      <c r="P2995" s="24"/>
      <c r="Q2995" s="24"/>
      <c r="R2995" s="271"/>
      <c r="S2995" s="182" t="str">
        <f t="shared" ca="1" si="158"/>
        <v/>
      </c>
      <c r="T2995" s="272">
        <f t="shared" ca="1" si="159"/>
        <v>0</v>
      </c>
      <c r="U2995" s="184"/>
      <c r="V2995" s="277"/>
    </row>
    <row r="2996" spans="1:22" x14ac:dyDescent="0.3">
      <c r="A2996" s="55">
        <f t="shared" si="160"/>
        <v>2978</v>
      </c>
      <c r="B2996" s="23"/>
      <c r="C2996" s="23"/>
      <c r="D2996" s="23"/>
      <c r="E2996" s="35"/>
      <c r="F2996" s="23"/>
      <c r="G2996" s="23"/>
      <c r="H2996" s="23"/>
      <c r="I2996" s="23"/>
      <c r="J2996" s="23"/>
      <c r="K2996" s="23"/>
      <c r="L2996" s="23"/>
      <c r="M2996" s="149"/>
      <c r="N2996" s="24"/>
      <c r="O2996" s="24"/>
      <c r="P2996" s="24"/>
      <c r="Q2996" s="24"/>
      <c r="R2996" s="271"/>
      <c r="S2996" s="182" t="str">
        <f t="shared" ca="1" si="158"/>
        <v/>
      </c>
      <c r="T2996" s="272">
        <f t="shared" ca="1" si="159"/>
        <v>0</v>
      </c>
      <c r="U2996" s="184"/>
      <c r="V2996" s="277"/>
    </row>
    <row r="2997" spans="1:22" x14ac:dyDescent="0.3">
      <c r="A2997" s="55">
        <f t="shared" si="160"/>
        <v>2979</v>
      </c>
      <c r="B2997" s="23"/>
      <c r="C2997" s="23"/>
      <c r="D2997" s="23"/>
      <c r="E2997" s="35"/>
      <c r="F2997" s="23"/>
      <c r="G2997" s="23"/>
      <c r="H2997" s="23"/>
      <c r="I2997" s="23"/>
      <c r="J2997" s="23"/>
      <c r="K2997" s="23"/>
      <c r="L2997" s="23"/>
      <c r="M2997" s="149"/>
      <c r="N2997" s="24"/>
      <c r="O2997" s="24"/>
      <c r="P2997" s="24"/>
      <c r="Q2997" s="24"/>
      <c r="R2997" s="271"/>
      <c r="S2997" s="182" t="str">
        <f t="shared" ca="1" si="158"/>
        <v/>
      </c>
      <c r="T2997" s="272">
        <f t="shared" ca="1" si="159"/>
        <v>0</v>
      </c>
      <c r="U2997" s="184"/>
      <c r="V2997" s="277"/>
    </row>
    <row r="2998" spans="1:22" x14ac:dyDescent="0.3">
      <c r="A2998" s="55">
        <f t="shared" si="160"/>
        <v>2980</v>
      </c>
      <c r="B2998" s="23"/>
      <c r="C2998" s="23"/>
      <c r="D2998" s="23"/>
      <c r="E2998" s="35"/>
      <c r="F2998" s="23"/>
      <c r="G2998" s="23"/>
      <c r="H2998" s="23"/>
      <c r="I2998" s="23"/>
      <c r="J2998" s="23"/>
      <c r="K2998" s="23"/>
      <c r="L2998" s="23"/>
      <c r="M2998" s="149"/>
      <c r="N2998" s="24"/>
      <c r="O2998" s="24"/>
      <c r="P2998" s="24"/>
      <c r="Q2998" s="24"/>
      <c r="R2998" s="271"/>
      <c r="S2998" s="182" t="str">
        <f t="shared" ca="1" si="158"/>
        <v/>
      </c>
      <c r="T2998" s="272">
        <f t="shared" ca="1" si="159"/>
        <v>0</v>
      </c>
      <c r="U2998" s="184"/>
      <c r="V2998" s="277"/>
    </row>
    <row r="2999" spans="1:22" x14ac:dyDescent="0.3">
      <c r="A2999" s="55">
        <f t="shared" si="160"/>
        <v>2981</v>
      </c>
      <c r="B2999" s="23"/>
      <c r="C2999" s="23"/>
      <c r="D2999" s="23"/>
      <c r="E2999" s="35"/>
      <c r="F2999" s="23"/>
      <c r="G2999" s="23"/>
      <c r="H2999" s="23"/>
      <c r="I2999" s="23"/>
      <c r="J2999" s="23"/>
      <c r="K2999" s="23"/>
      <c r="L2999" s="23"/>
      <c r="M2999" s="149"/>
      <c r="N2999" s="24"/>
      <c r="O2999" s="24"/>
      <c r="P2999" s="24"/>
      <c r="Q2999" s="24"/>
      <c r="R2999" s="271"/>
      <c r="S2999" s="182" t="str">
        <f t="shared" ca="1" si="158"/>
        <v/>
      </c>
      <c r="T2999" s="272">
        <f t="shared" ca="1" si="159"/>
        <v>0</v>
      </c>
      <c r="U2999" s="184"/>
      <c r="V2999" s="277"/>
    </row>
    <row r="3000" spans="1:22" x14ac:dyDescent="0.3">
      <c r="A3000" s="55">
        <f t="shared" si="160"/>
        <v>2982</v>
      </c>
      <c r="B3000" s="23"/>
      <c r="C3000" s="23"/>
      <c r="D3000" s="23"/>
      <c r="E3000" s="35"/>
      <c r="F3000" s="23"/>
      <c r="G3000" s="23"/>
      <c r="H3000" s="23"/>
      <c r="I3000" s="23"/>
      <c r="J3000" s="23"/>
      <c r="K3000" s="23"/>
      <c r="L3000" s="23"/>
      <c r="M3000" s="149"/>
      <c r="N3000" s="24"/>
      <c r="O3000" s="24"/>
      <c r="P3000" s="24"/>
      <c r="Q3000" s="24"/>
      <c r="R3000" s="271"/>
      <c r="S3000" s="182" t="str">
        <f t="shared" ca="1" si="158"/>
        <v/>
      </c>
      <c r="T3000" s="272">
        <f t="shared" ca="1" si="159"/>
        <v>0</v>
      </c>
      <c r="U3000" s="184"/>
      <c r="V3000" s="277"/>
    </row>
    <row r="3001" spans="1:22" x14ac:dyDescent="0.3">
      <c r="A3001" s="55">
        <f t="shared" si="160"/>
        <v>2983</v>
      </c>
      <c r="B3001" s="23"/>
      <c r="C3001" s="23"/>
      <c r="D3001" s="23"/>
      <c r="E3001" s="35"/>
      <c r="F3001" s="23"/>
      <c r="G3001" s="23"/>
      <c r="H3001" s="23"/>
      <c r="I3001" s="23"/>
      <c r="J3001" s="23"/>
      <c r="K3001" s="23"/>
      <c r="L3001" s="23"/>
      <c r="M3001" s="149"/>
      <c r="N3001" s="24"/>
      <c r="O3001" s="24"/>
      <c r="P3001" s="24"/>
      <c r="Q3001" s="24"/>
      <c r="R3001" s="271"/>
      <c r="S3001" s="182" t="str">
        <f t="shared" ca="1" si="158"/>
        <v/>
      </c>
      <c r="T3001" s="272">
        <f t="shared" ca="1" si="159"/>
        <v>0</v>
      </c>
      <c r="U3001" s="184"/>
      <c r="V3001" s="277"/>
    </row>
    <row r="3002" spans="1:22" x14ac:dyDescent="0.3">
      <c r="A3002" s="55">
        <f t="shared" si="160"/>
        <v>2984</v>
      </c>
      <c r="B3002" s="23"/>
      <c r="C3002" s="23"/>
      <c r="D3002" s="23"/>
      <c r="E3002" s="35"/>
      <c r="F3002" s="23"/>
      <c r="G3002" s="23"/>
      <c r="H3002" s="23"/>
      <c r="I3002" s="23"/>
      <c r="J3002" s="23"/>
      <c r="K3002" s="23"/>
      <c r="L3002" s="23"/>
      <c r="M3002" s="149"/>
      <c r="N3002" s="24"/>
      <c r="O3002" s="24"/>
      <c r="P3002" s="24"/>
      <c r="Q3002" s="24"/>
      <c r="R3002" s="271"/>
      <c r="S3002" s="182" t="str">
        <f t="shared" ca="1" si="158"/>
        <v/>
      </c>
      <c r="T3002" s="272">
        <f t="shared" ca="1" si="159"/>
        <v>0</v>
      </c>
      <c r="U3002" s="184"/>
      <c r="V3002" s="277"/>
    </row>
    <row r="3003" spans="1:22" x14ac:dyDescent="0.3">
      <c r="A3003" s="55">
        <f t="shared" si="160"/>
        <v>2985</v>
      </c>
      <c r="B3003" s="23"/>
      <c r="C3003" s="23"/>
      <c r="D3003" s="23"/>
      <c r="E3003" s="35"/>
      <c r="F3003" s="23"/>
      <c r="G3003" s="23"/>
      <c r="H3003" s="23"/>
      <c r="I3003" s="23"/>
      <c r="J3003" s="23"/>
      <c r="K3003" s="23"/>
      <c r="L3003" s="23"/>
      <c r="M3003" s="149"/>
      <c r="N3003" s="24"/>
      <c r="O3003" s="24"/>
      <c r="P3003" s="24"/>
      <c r="Q3003" s="24"/>
      <c r="R3003" s="271"/>
      <c r="S3003" s="182" t="str">
        <f t="shared" ca="1" si="158"/>
        <v/>
      </c>
      <c r="T3003" s="272">
        <f t="shared" ca="1" si="159"/>
        <v>0</v>
      </c>
      <c r="U3003" s="184"/>
      <c r="V3003" s="277"/>
    </row>
    <row r="3004" spans="1:22" x14ac:dyDescent="0.3">
      <c r="A3004" s="55">
        <f t="shared" si="160"/>
        <v>2986</v>
      </c>
      <c r="B3004" s="23"/>
      <c r="C3004" s="23"/>
      <c r="D3004" s="23"/>
      <c r="E3004" s="35"/>
      <c r="F3004" s="23"/>
      <c r="G3004" s="23"/>
      <c r="H3004" s="23"/>
      <c r="I3004" s="23"/>
      <c r="J3004" s="23"/>
      <c r="K3004" s="23"/>
      <c r="L3004" s="23"/>
      <c r="M3004" s="149"/>
      <c r="N3004" s="24"/>
      <c r="O3004" s="24"/>
      <c r="P3004" s="24"/>
      <c r="Q3004" s="24"/>
      <c r="R3004" s="271"/>
      <c r="S3004" s="182" t="str">
        <f t="shared" ca="1" si="158"/>
        <v/>
      </c>
      <c r="T3004" s="272">
        <f t="shared" ca="1" si="159"/>
        <v>0</v>
      </c>
      <c r="U3004" s="184"/>
      <c r="V3004" s="277"/>
    </row>
    <row r="3005" spans="1:22" x14ac:dyDescent="0.3">
      <c r="A3005" s="55">
        <f t="shared" si="160"/>
        <v>2987</v>
      </c>
      <c r="B3005" s="23"/>
      <c r="C3005" s="23"/>
      <c r="D3005" s="23"/>
      <c r="E3005" s="35"/>
      <c r="F3005" s="23"/>
      <c r="G3005" s="23"/>
      <c r="H3005" s="23"/>
      <c r="I3005" s="23"/>
      <c r="J3005" s="23"/>
      <c r="K3005" s="23"/>
      <c r="L3005" s="23"/>
      <c r="M3005" s="149"/>
      <c r="N3005" s="24"/>
      <c r="O3005" s="24"/>
      <c r="P3005" s="24"/>
      <c r="Q3005" s="24"/>
      <c r="R3005" s="271"/>
      <c r="S3005" s="182" t="str">
        <f t="shared" ca="1" si="158"/>
        <v/>
      </c>
      <c r="T3005" s="272">
        <f t="shared" ca="1" si="159"/>
        <v>0</v>
      </c>
      <c r="U3005" s="184"/>
      <c r="V3005" s="277"/>
    </row>
    <row r="3006" spans="1:22" x14ac:dyDescent="0.3">
      <c r="A3006" s="55">
        <f t="shared" si="160"/>
        <v>2988</v>
      </c>
      <c r="B3006" s="23"/>
      <c r="C3006" s="23"/>
      <c r="D3006" s="23"/>
      <c r="E3006" s="35"/>
      <c r="F3006" s="23"/>
      <c r="G3006" s="23"/>
      <c r="H3006" s="23"/>
      <c r="I3006" s="23"/>
      <c r="J3006" s="23"/>
      <c r="K3006" s="23"/>
      <c r="L3006" s="23"/>
      <c r="M3006" s="149"/>
      <c r="N3006" s="24"/>
      <c r="O3006" s="24"/>
      <c r="P3006" s="24"/>
      <c r="Q3006" s="24"/>
      <c r="R3006" s="271"/>
      <c r="S3006" s="182" t="str">
        <f t="shared" ca="1" si="158"/>
        <v/>
      </c>
      <c r="T3006" s="272">
        <f t="shared" ca="1" si="159"/>
        <v>0</v>
      </c>
      <c r="U3006" s="184"/>
      <c r="V3006" s="277"/>
    </row>
    <row r="3007" spans="1:22" x14ac:dyDescent="0.3">
      <c r="A3007" s="55">
        <f t="shared" si="160"/>
        <v>2989</v>
      </c>
      <c r="B3007" s="23"/>
      <c r="C3007" s="23"/>
      <c r="D3007" s="23"/>
      <c r="E3007" s="35"/>
      <c r="F3007" s="23"/>
      <c r="G3007" s="23"/>
      <c r="H3007" s="23"/>
      <c r="I3007" s="23"/>
      <c r="J3007" s="23"/>
      <c r="K3007" s="23"/>
      <c r="L3007" s="23"/>
      <c r="M3007" s="149"/>
      <c r="N3007" s="24"/>
      <c r="O3007" s="24"/>
      <c r="P3007" s="24"/>
      <c r="Q3007" s="24"/>
      <c r="R3007" s="271"/>
      <c r="S3007" s="182" t="str">
        <f t="shared" ca="1" si="158"/>
        <v/>
      </c>
      <c r="T3007" s="272">
        <f t="shared" ca="1" si="159"/>
        <v>0</v>
      </c>
      <c r="U3007" s="184"/>
      <c r="V3007" s="277"/>
    </row>
    <row r="3008" spans="1:22" x14ac:dyDescent="0.3">
      <c r="A3008" s="55">
        <f t="shared" si="160"/>
        <v>2990</v>
      </c>
      <c r="B3008" s="23"/>
      <c r="C3008" s="23"/>
      <c r="D3008" s="23"/>
      <c r="E3008" s="35"/>
      <c r="F3008" s="23"/>
      <c r="G3008" s="23"/>
      <c r="H3008" s="23"/>
      <c r="I3008" s="23"/>
      <c r="J3008" s="23"/>
      <c r="K3008" s="23"/>
      <c r="L3008" s="23"/>
      <c r="M3008" s="149"/>
      <c r="N3008" s="24"/>
      <c r="O3008" s="24"/>
      <c r="P3008" s="24"/>
      <c r="Q3008" s="24"/>
      <c r="R3008" s="271"/>
      <c r="S3008" s="182" t="str">
        <f t="shared" ca="1" si="158"/>
        <v/>
      </c>
      <c r="T3008" s="272">
        <f t="shared" ca="1" si="159"/>
        <v>0</v>
      </c>
      <c r="U3008" s="184"/>
      <c r="V3008" s="277"/>
    </row>
    <row r="3009" spans="1:22" x14ac:dyDescent="0.3">
      <c r="A3009" s="55">
        <f t="shared" si="160"/>
        <v>2991</v>
      </c>
      <c r="B3009" s="23"/>
      <c r="C3009" s="23"/>
      <c r="D3009" s="23"/>
      <c r="E3009" s="35"/>
      <c r="F3009" s="23"/>
      <c r="G3009" s="23"/>
      <c r="H3009" s="23"/>
      <c r="I3009" s="23"/>
      <c r="J3009" s="23"/>
      <c r="K3009" s="23"/>
      <c r="L3009" s="23"/>
      <c r="M3009" s="149"/>
      <c r="N3009" s="24"/>
      <c r="O3009" s="24"/>
      <c r="P3009" s="24"/>
      <c r="Q3009" s="24"/>
      <c r="R3009" s="271"/>
      <c r="S3009" s="182" t="str">
        <f t="shared" ca="1" si="158"/>
        <v/>
      </c>
      <c r="T3009" s="272">
        <f t="shared" ca="1" si="159"/>
        <v>0</v>
      </c>
      <c r="U3009" s="184"/>
      <c r="V3009" s="277"/>
    </row>
    <row r="3010" spans="1:22" x14ac:dyDescent="0.3">
      <c r="A3010" s="55">
        <f t="shared" si="160"/>
        <v>2992</v>
      </c>
      <c r="B3010" s="23"/>
      <c r="C3010" s="23"/>
      <c r="D3010" s="23"/>
      <c r="E3010" s="35"/>
      <c r="F3010" s="23"/>
      <c r="G3010" s="23"/>
      <c r="H3010" s="23"/>
      <c r="I3010" s="23"/>
      <c r="J3010" s="23"/>
      <c r="K3010" s="23"/>
      <c r="L3010" s="23"/>
      <c r="M3010" s="149"/>
      <c r="N3010" s="24"/>
      <c r="O3010" s="24"/>
      <c r="P3010" s="24"/>
      <c r="Q3010" s="24"/>
      <c r="R3010" s="271"/>
      <c r="S3010" s="182" t="str">
        <f t="shared" ca="1" si="158"/>
        <v/>
      </c>
      <c r="T3010" s="272">
        <f t="shared" ca="1" si="159"/>
        <v>0</v>
      </c>
      <c r="U3010" s="184"/>
      <c r="V3010" s="277"/>
    </row>
    <row r="3011" spans="1:22" x14ac:dyDescent="0.3">
      <c r="A3011" s="55">
        <f t="shared" si="160"/>
        <v>2993</v>
      </c>
      <c r="B3011" s="23"/>
      <c r="C3011" s="23"/>
      <c r="D3011" s="23"/>
      <c r="E3011" s="35"/>
      <c r="F3011" s="23"/>
      <c r="G3011" s="23"/>
      <c r="H3011" s="23"/>
      <c r="I3011" s="23"/>
      <c r="J3011" s="23"/>
      <c r="K3011" s="23"/>
      <c r="L3011" s="23"/>
      <c r="M3011" s="149"/>
      <c r="N3011" s="24"/>
      <c r="O3011" s="24"/>
      <c r="P3011" s="24"/>
      <c r="Q3011" s="24"/>
      <c r="R3011" s="271"/>
      <c r="S3011" s="182" t="str">
        <f t="shared" ca="1" si="158"/>
        <v/>
      </c>
      <c r="T3011" s="272">
        <f t="shared" ca="1" si="159"/>
        <v>0</v>
      </c>
      <c r="U3011" s="184"/>
      <c r="V3011" s="277"/>
    </row>
    <row r="3012" spans="1:22" x14ac:dyDescent="0.3">
      <c r="A3012" s="55">
        <f t="shared" si="160"/>
        <v>2994</v>
      </c>
      <c r="B3012" s="23"/>
      <c r="C3012" s="23"/>
      <c r="D3012" s="23"/>
      <c r="E3012" s="35"/>
      <c r="F3012" s="23"/>
      <c r="G3012" s="23"/>
      <c r="H3012" s="23"/>
      <c r="I3012" s="23"/>
      <c r="J3012" s="23"/>
      <c r="K3012" s="23"/>
      <c r="L3012" s="23"/>
      <c r="M3012" s="149"/>
      <c r="N3012" s="24"/>
      <c r="O3012" s="24"/>
      <c r="P3012" s="24"/>
      <c r="Q3012" s="24"/>
      <c r="R3012" s="271"/>
      <c r="S3012" s="182" t="str">
        <f t="shared" ca="1" si="158"/>
        <v/>
      </c>
      <c r="T3012" s="272">
        <f t="shared" ca="1" si="159"/>
        <v>0</v>
      </c>
      <c r="U3012" s="184"/>
      <c r="V3012" s="277"/>
    </row>
    <row r="3013" spans="1:22" x14ac:dyDescent="0.3">
      <c r="A3013" s="55">
        <f t="shared" si="160"/>
        <v>2995</v>
      </c>
      <c r="B3013" s="23"/>
      <c r="C3013" s="23"/>
      <c r="D3013" s="23"/>
      <c r="E3013" s="35"/>
      <c r="F3013" s="23"/>
      <c r="G3013" s="23"/>
      <c r="H3013" s="23"/>
      <c r="I3013" s="23"/>
      <c r="J3013" s="23"/>
      <c r="K3013" s="23"/>
      <c r="L3013" s="23"/>
      <c r="M3013" s="149"/>
      <c r="N3013" s="24"/>
      <c r="O3013" s="24"/>
      <c r="P3013" s="24"/>
      <c r="Q3013" s="24"/>
      <c r="R3013" s="271"/>
      <c r="S3013" s="182" t="str">
        <f t="shared" ca="1" si="158"/>
        <v/>
      </c>
      <c r="T3013" s="272">
        <f t="shared" ca="1" si="159"/>
        <v>0</v>
      </c>
      <c r="U3013" s="184"/>
      <c r="V3013" s="277"/>
    </row>
    <row r="3014" spans="1:22" x14ac:dyDescent="0.3">
      <c r="A3014" s="55">
        <f t="shared" si="160"/>
        <v>2996</v>
      </c>
      <c r="B3014" s="23"/>
      <c r="C3014" s="23"/>
      <c r="D3014" s="23"/>
      <c r="E3014" s="35"/>
      <c r="F3014" s="23"/>
      <c r="G3014" s="23"/>
      <c r="H3014" s="23"/>
      <c r="I3014" s="23"/>
      <c r="J3014" s="23"/>
      <c r="K3014" s="23"/>
      <c r="L3014" s="23"/>
      <c r="M3014" s="149"/>
      <c r="N3014" s="24"/>
      <c r="O3014" s="24"/>
      <c r="P3014" s="24"/>
      <c r="Q3014" s="24"/>
      <c r="R3014" s="271"/>
      <c r="S3014" s="182" t="str">
        <f t="shared" ca="1" si="158"/>
        <v/>
      </c>
      <c r="T3014" s="272">
        <f t="shared" ca="1" si="159"/>
        <v>0</v>
      </c>
      <c r="U3014" s="184"/>
      <c r="V3014" s="277"/>
    </row>
    <row r="3015" spans="1:22" x14ac:dyDescent="0.3">
      <c r="A3015" s="55">
        <f t="shared" si="160"/>
        <v>2997</v>
      </c>
      <c r="B3015" s="23"/>
      <c r="C3015" s="23"/>
      <c r="D3015" s="23"/>
      <c r="E3015" s="35"/>
      <c r="F3015" s="23"/>
      <c r="G3015" s="23"/>
      <c r="H3015" s="23"/>
      <c r="I3015" s="23"/>
      <c r="J3015" s="23"/>
      <c r="K3015" s="23"/>
      <c r="L3015" s="23"/>
      <c r="M3015" s="149"/>
      <c r="N3015" s="24"/>
      <c r="O3015" s="24"/>
      <c r="P3015" s="24"/>
      <c r="Q3015" s="24"/>
      <c r="R3015" s="271"/>
      <c r="S3015" s="182" t="str">
        <f t="shared" ca="1" si="158"/>
        <v/>
      </c>
      <c r="T3015" s="272">
        <f t="shared" ca="1" si="159"/>
        <v>0</v>
      </c>
      <c r="U3015" s="184"/>
      <c r="V3015" s="277"/>
    </row>
    <row r="3016" spans="1:22" x14ac:dyDescent="0.3">
      <c r="A3016" s="55">
        <f t="shared" si="160"/>
        <v>2998</v>
      </c>
      <c r="B3016" s="23"/>
      <c r="C3016" s="23"/>
      <c r="D3016" s="23"/>
      <c r="E3016" s="35"/>
      <c r="F3016" s="23"/>
      <c r="G3016" s="23"/>
      <c r="H3016" s="23"/>
      <c r="I3016" s="23"/>
      <c r="J3016" s="23"/>
      <c r="K3016" s="23"/>
      <c r="L3016" s="23"/>
      <c r="M3016" s="149"/>
      <c r="N3016" s="24"/>
      <c r="O3016" s="24"/>
      <c r="P3016" s="24"/>
      <c r="Q3016" s="24"/>
      <c r="R3016" s="271"/>
      <c r="S3016" s="182" t="str">
        <f t="shared" ca="1" si="158"/>
        <v/>
      </c>
      <c r="T3016" s="272">
        <f t="shared" ca="1" si="159"/>
        <v>0</v>
      </c>
      <c r="U3016" s="184"/>
      <c r="V3016" s="277"/>
    </row>
    <row r="3017" spans="1:22" x14ac:dyDescent="0.3">
      <c r="A3017" s="55">
        <f t="shared" si="160"/>
        <v>2999</v>
      </c>
      <c r="B3017" s="23"/>
      <c r="C3017" s="23"/>
      <c r="D3017" s="23"/>
      <c r="E3017" s="35"/>
      <c r="F3017" s="23"/>
      <c r="G3017" s="23"/>
      <c r="H3017" s="23"/>
      <c r="I3017" s="23"/>
      <c r="J3017" s="23"/>
      <c r="K3017" s="23"/>
      <c r="L3017" s="23"/>
      <c r="M3017" s="149"/>
      <c r="N3017" s="24"/>
      <c r="O3017" s="24"/>
      <c r="P3017" s="24"/>
      <c r="Q3017" s="24"/>
      <c r="R3017" s="271"/>
      <c r="S3017" s="182" t="str">
        <f t="shared" ca="1" si="158"/>
        <v/>
      </c>
      <c r="T3017" s="272">
        <f t="shared" ca="1" si="159"/>
        <v>0</v>
      </c>
      <c r="U3017" s="184"/>
      <c r="V3017" s="277"/>
    </row>
    <row r="3018" spans="1:22" x14ac:dyDescent="0.3">
      <c r="A3018" s="55">
        <f t="shared" si="160"/>
        <v>3000</v>
      </c>
      <c r="B3018" s="23"/>
      <c r="C3018" s="23"/>
      <c r="D3018" s="23"/>
      <c r="E3018" s="35"/>
      <c r="F3018" s="23"/>
      <c r="G3018" s="23"/>
      <c r="H3018" s="23"/>
      <c r="I3018" s="23"/>
      <c r="J3018" s="23"/>
      <c r="K3018" s="23"/>
      <c r="L3018" s="23"/>
      <c r="M3018" s="149"/>
      <c r="N3018" s="24"/>
      <c r="O3018" s="24"/>
      <c r="P3018" s="24"/>
      <c r="Q3018" s="24"/>
      <c r="R3018" s="271"/>
      <c r="S3018" s="182" t="str">
        <f t="shared" ca="1" si="158"/>
        <v/>
      </c>
      <c r="T3018" s="272">
        <f t="shared" ca="1" si="159"/>
        <v>0</v>
      </c>
      <c r="U3018" s="184"/>
      <c r="V3018" s="277"/>
    </row>
  </sheetData>
  <sheetProtection algorithmName="SHA-512" hashValue="9Hqyf2ZNcTF+NaFzXLauyfXLeURC9syyX/ZE00ci4k2FG8PI9hmxbkVSsJI+ifARiSmdqgHyfp/Hl1VNqmpVIQ==" saltValue="iHp3eLLW+OkNSA60N6unPg==" spinCount="100000" sheet="1" formatCells="0" formatColumns="0" formatRows="0" insertRows="0" deleteRows="0" sort="0" autoFilter="0"/>
  <autoFilter ref="B18:S18" xr:uid="{00000000-0009-0000-0000-000005000000}"/>
  <mergeCells count="12">
    <mergeCell ref="M5:M6"/>
    <mergeCell ref="F2:G2"/>
    <mergeCell ref="B5:D5"/>
    <mergeCell ref="B6:D6"/>
    <mergeCell ref="B7:D7"/>
    <mergeCell ref="B13:D13"/>
    <mergeCell ref="B14:D14"/>
    <mergeCell ref="B8:D8"/>
    <mergeCell ref="B9:D9"/>
    <mergeCell ref="B10:D10"/>
    <mergeCell ref="B11:D11"/>
    <mergeCell ref="B12:D12"/>
  </mergeCells>
  <dataValidations xWindow="397" yWindow="362" count="7">
    <dataValidation type="list" allowBlank="1" showErrorMessage="1" sqref="N19:Q3018" xr:uid="{00000000-0002-0000-0500-000000000000}">
      <formula1>"Yes, No"</formula1>
    </dataValidation>
    <dataValidation type="list" allowBlank="1" showInputMessage="1" showErrorMessage="1" sqref="L19:L3018" xr:uid="{00000000-0002-0000-0500-000001000000}">
      <formula1>$AD$1:$AD$7</formula1>
    </dataValidation>
    <dataValidation type="list" allowBlank="1" showInputMessage="1" showErrorMessage="1" sqref="H19:H3018" xr:uid="{00000000-0002-0000-0500-000002000000}">
      <formula1>"Male,Female"</formula1>
    </dataValidation>
    <dataValidation type="list" allowBlank="1" showInputMessage="1" showErrorMessage="1" sqref="G19:G3018" xr:uid="{00000000-0002-0000-0500-000003000000}">
      <formula1>"African,Indian,Coloured,White,Non-Black"</formula1>
    </dataValidation>
    <dataValidation type="list" allowBlank="1" showInputMessage="1" showErrorMessage="1" sqref="I19:I3018 K19:K3018" xr:uid="{00000000-0002-0000-0500-000004000000}">
      <formula1>"Yes"</formula1>
    </dataValidation>
    <dataValidation allowBlank="1" showInputMessage="1" showErrorMessage="1" prompt="This should pull through from the details you captured on the _x000a_instructions tab " sqref="F2" xr:uid="{00000000-0002-0000-0500-000005000000}"/>
    <dataValidation allowBlank="1" showErrorMessage="1" sqref="R19:R3018 T1:T17 S1:S18 S19:T65536" xr:uid="{00000000-0002-0000-0500-000006000000}"/>
  </dataValidations>
  <pageMargins left="0.70866141732283472" right="0.70866141732283472" top="0.74803149606299213" bottom="0.74803149606299213" header="0.31496062992125984" footer="0.31496062992125984"/>
  <pageSetup paperSize="9" scale="40" orientation="landscape" r:id="rId1"/>
  <headerFooter>
    <oddHeader xml:space="preserve">&amp;R
</oddHeader>
    <oddFooter>Page &amp;P&amp;R&amp;F</oddFooter>
  </headerFooter>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13"/>
  <dimension ref="A1:AB3006"/>
  <sheetViews>
    <sheetView zoomScaleNormal="100" zoomScaleSheetLayoutView="90" workbookViewId="0">
      <selection activeCell="B7" sqref="B7"/>
    </sheetView>
  </sheetViews>
  <sheetFormatPr defaultColWidth="9.109375" defaultRowHeight="14.4" x14ac:dyDescent="0.3"/>
  <cols>
    <col min="1" max="1" width="6.109375" style="39" customWidth="1"/>
    <col min="2" max="2" width="34.5546875" style="39" customWidth="1"/>
    <col min="3" max="3" width="18.5546875" style="39" customWidth="1"/>
    <col min="4" max="4" width="19.44140625" style="41" customWidth="1"/>
    <col min="5" max="5" width="20" style="39" customWidth="1"/>
    <col min="6" max="6" width="12.5546875" style="39" customWidth="1"/>
    <col min="7" max="7" width="12.44140625" style="39" customWidth="1"/>
    <col min="8" max="8" width="13.44140625" style="39" hidden="1" customWidth="1"/>
    <col min="9" max="9" width="22" style="39" customWidth="1"/>
    <col min="10" max="10" width="23.44140625" style="39" customWidth="1"/>
    <col min="11" max="11" width="16.5546875" style="39" customWidth="1"/>
    <col min="12" max="13" width="16.5546875" style="229" customWidth="1"/>
    <col min="14" max="15" width="14.44140625" style="39" customWidth="1"/>
    <col min="16" max="18" width="9.109375" style="39" customWidth="1"/>
    <col min="19" max="21" width="9.109375" style="39"/>
    <col min="22" max="22" width="9.109375" style="39" hidden="1" customWidth="1"/>
    <col min="23" max="23" width="9.109375" style="39" customWidth="1"/>
    <col min="24" max="16384" width="9.109375" style="39"/>
  </cols>
  <sheetData>
    <row r="1" spans="1:28" customFormat="1" ht="21" x14ac:dyDescent="0.4">
      <c r="A1" s="1"/>
      <c r="B1" s="54" t="str">
        <f>"Measured Entity: " &amp; IF(CompanyName&lt;&gt;"&lt;insert Company Name here&gt;",CompanyName, "")</f>
        <v>Measured Entity: Thandanani Transport</v>
      </c>
      <c r="C1" s="54"/>
      <c r="D1" s="1"/>
      <c r="E1" s="176" t="s">
        <v>349</v>
      </c>
      <c r="F1" s="1"/>
      <c r="G1" s="1"/>
      <c r="H1" s="1"/>
      <c r="I1" s="39"/>
      <c r="J1" s="1"/>
      <c r="K1" s="6"/>
      <c r="L1" t="s">
        <v>246</v>
      </c>
      <c r="M1" s="6"/>
      <c r="N1" s="6"/>
      <c r="O1" s="6"/>
      <c r="P1" s="1"/>
      <c r="Q1" s="1"/>
      <c r="R1" s="1"/>
      <c r="S1" s="1"/>
      <c r="T1" s="1"/>
      <c r="U1" s="1"/>
      <c r="V1" s="1" t="s">
        <v>284</v>
      </c>
      <c r="W1" s="1"/>
      <c r="X1" s="1"/>
      <c r="Y1" s="1"/>
      <c r="Z1" s="1"/>
      <c r="AA1" s="1"/>
    </row>
    <row r="2" spans="1:28" customFormat="1" x14ac:dyDescent="0.3">
      <c r="A2" s="1"/>
      <c r="B2" s="110" t="str">
        <f>"Year End: " &amp; IF(YearEnd&lt;&gt;"&lt;insert Financial Year End Date here&gt;",TEXT(YearEnd,"d mmmm yyyy"),"")</f>
        <v>Year End: 28 February 2025</v>
      </c>
      <c r="C2" s="150"/>
      <c r="D2" s="150"/>
      <c r="E2" s="332" t="s">
        <v>347</v>
      </c>
      <c r="F2" s="332"/>
      <c r="G2" s="7"/>
      <c r="H2" s="7"/>
      <c r="I2" s="147"/>
      <c r="J2" s="39"/>
      <c r="K2" s="6"/>
      <c r="L2" s="6"/>
      <c r="M2" s="6"/>
      <c r="N2" s="6"/>
      <c r="O2" s="6"/>
      <c r="P2" s="1"/>
      <c r="Q2" s="1"/>
      <c r="R2" s="1"/>
      <c r="S2" s="1"/>
      <c r="T2" s="1"/>
      <c r="U2" s="1"/>
      <c r="V2" s="1" t="s">
        <v>285</v>
      </c>
      <c r="W2" s="1"/>
      <c r="X2" s="1"/>
      <c r="Y2" s="1"/>
      <c r="Z2" s="1"/>
      <c r="AA2" s="1"/>
    </row>
    <row r="3" spans="1:28" customFormat="1" x14ac:dyDescent="0.3">
      <c r="A3" s="1"/>
      <c r="B3" s="1"/>
      <c r="C3" s="1"/>
      <c r="D3" s="150"/>
      <c r="E3" s="226"/>
      <c r="F3" s="226"/>
      <c r="G3" s="7"/>
      <c r="H3" s="7"/>
      <c r="I3" s="147"/>
      <c r="J3" s="6"/>
      <c r="K3" s="6"/>
      <c r="L3" s="6"/>
      <c r="M3" s="6"/>
      <c r="N3" s="6"/>
      <c r="O3" s="6"/>
      <c r="P3" s="1"/>
      <c r="Q3" s="1"/>
      <c r="R3" s="1"/>
      <c r="S3" s="1"/>
      <c r="T3" s="1"/>
      <c r="U3" s="1"/>
      <c r="V3" s="1" t="s">
        <v>235</v>
      </c>
      <c r="W3" s="1"/>
      <c r="X3" s="1"/>
      <c r="Y3" s="1"/>
      <c r="Z3" s="1"/>
      <c r="AA3" s="1"/>
    </row>
    <row r="4" spans="1:28" customFormat="1" x14ac:dyDescent="0.3">
      <c r="A4" s="1"/>
      <c r="B4" s="1"/>
      <c r="C4" s="1"/>
      <c r="D4" s="1"/>
      <c r="E4" s="1"/>
      <c r="F4" s="1"/>
      <c r="G4" s="1"/>
      <c r="H4" s="1"/>
      <c r="I4" s="147"/>
      <c r="J4" s="1"/>
      <c r="K4" s="1"/>
      <c r="L4" s="1"/>
      <c r="M4" s="1"/>
      <c r="N4" s="1"/>
      <c r="O4" s="1"/>
      <c r="P4" s="1"/>
      <c r="Q4" s="1"/>
      <c r="R4" s="1"/>
      <c r="S4" s="1"/>
      <c r="T4" s="1"/>
      <c r="U4" s="1"/>
      <c r="V4" s="1" t="s">
        <v>232</v>
      </c>
      <c r="W4" s="1"/>
      <c r="X4" s="1"/>
      <c r="Y4" s="1"/>
      <c r="Z4" s="1"/>
      <c r="AA4" s="1"/>
    </row>
    <row r="5" spans="1:28" customFormat="1" x14ac:dyDescent="0.3">
      <c r="A5" s="1"/>
      <c r="B5" s="20" t="s">
        <v>10</v>
      </c>
      <c r="C5" s="20"/>
      <c r="D5" s="1"/>
      <c r="E5" s="21"/>
      <c r="F5" s="21" t="s">
        <v>11</v>
      </c>
      <c r="G5" s="21" t="s">
        <v>11</v>
      </c>
      <c r="H5" s="21" t="s">
        <v>11</v>
      </c>
      <c r="I5" s="21" t="s">
        <v>11</v>
      </c>
      <c r="J5" s="21" t="s">
        <v>11</v>
      </c>
      <c r="K5" s="1"/>
      <c r="L5" s="1"/>
      <c r="M5" s="1"/>
      <c r="N5" s="175" t="s">
        <v>273</v>
      </c>
      <c r="O5" s="175" t="s">
        <v>273</v>
      </c>
      <c r="P5" s="1"/>
      <c r="Q5" s="1"/>
      <c r="R5" s="1"/>
      <c r="S5" s="1"/>
      <c r="T5" s="1"/>
      <c r="U5" s="1"/>
      <c r="V5" s="42" t="s">
        <v>236</v>
      </c>
      <c r="W5" s="1"/>
      <c r="X5" s="1"/>
      <c r="Y5" s="1"/>
      <c r="Z5" s="1"/>
      <c r="AA5" s="1"/>
    </row>
    <row r="6" spans="1:28" ht="48" customHeight="1" x14ac:dyDescent="0.3">
      <c r="A6" s="42"/>
      <c r="B6" s="199" t="s">
        <v>211</v>
      </c>
      <c r="C6" s="231" t="s">
        <v>425</v>
      </c>
      <c r="D6" s="199" t="s">
        <v>339</v>
      </c>
      <c r="E6" s="199" t="s">
        <v>12</v>
      </c>
      <c r="F6" s="199" t="s">
        <v>13</v>
      </c>
      <c r="G6" s="199" t="s">
        <v>14</v>
      </c>
      <c r="H6" s="199" t="s">
        <v>112</v>
      </c>
      <c r="I6" s="199" t="s">
        <v>16</v>
      </c>
      <c r="J6" s="199" t="s">
        <v>343</v>
      </c>
      <c r="K6" s="199" t="s">
        <v>348</v>
      </c>
      <c r="L6" s="199" t="s">
        <v>345</v>
      </c>
      <c r="M6" s="199" t="s">
        <v>346</v>
      </c>
      <c r="N6" s="200" t="s">
        <v>344</v>
      </c>
      <c r="O6" s="200" t="s">
        <v>350</v>
      </c>
      <c r="P6" s="42"/>
      <c r="Q6" s="42"/>
      <c r="R6" s="42"/>
      <c r="S6" s="42"/>
      <c r="T6" s="42"/>
      <c r="U6" s="42"/>
      <c r="V6" s="42" t="s">
        <v>234</v>
      </c>
      <c r="W6" s="42"/>
      <c r="X6" s="42"/>
      <c r="Y6" s="42"/>
      <c r="Z6" s="42"/>
      <c r="AA6" s="42"/>
      <c r="AB6" s="42"/>
    </row>
    <row r="7" spans="1:28" x14ac:dyDescent="0.3">
      <c r="A7" s="55">
        <v>1</v>
      </c>
      <c r="B7" s="32"/>
      <c r="C7" s="32"/>
      <c r="D7" s="183"/>
      <c r="E7" s="23"/>
      <c r="F7" s="23"/>
      <c r="G7" s="23"/>
      <c r="H7" s="23"/>
      <c r="I7" s="23"/>
      <c r="J7" s="32"/>
      <c r="K7" s="149"/>
      <c r="L7" s="227"/>
      <c r="M7" s="227"/>
      <c r="N7" s="182"/>
      <c r="O7" s="182"/>
      <c r="P7" s="42"/>
      <c r="Q7" s="42"/>
      <c r="R7" s="42"/>
      <c r="S7" s="42"/>
      <c r="T7" s="42"/>
      <c r="U7" s="42"/>
      <c r="V7" s="42" t="s">
        <v>233</v>
      </c>
      <c r="W7" s="42"/>
      <c r="X7" s="42"/>
      <c r="Y7" s="42"/>
      <c r="Z7" s="42"/>
      <c r="AA7" s="42"/>
      <c r="AB7" s="42"/>
    </row>
    <row r="8" spans="1:28" x14ac:dyDescent="0.3">
      <c r="A8" s="55">
        <f>A7+1</f>
        <v>2</v>
      </c>
      <c r="B8" s="32"/>
      <c r="C8" s="32"/>
      <c r="D8" s="107"/>
      <c r="E8" s="23"/>
      <c r="F8" s="23"/>
      <c r="G8" s="23"/>
      <c r="H8" s="23"/>
      <c r="I8" s="23"/>
      <c r="J8" s="32"/>
      <c r="K8" s="149"/>
      <c r="L8" s="227"/>
      <c r="M8" s="227"/>
      <c r="N8" s="182"/>
      <c r="O8" s="182"/>
      <c r="P8" s="42"/>
      <c r="Q8" s="42"/>
      <c r="R8" s="42"/>
      <c r="S8" s="42"/>
      <c r="T8" s="42"/>
      <c r="U8" s="42"/>
      <c r="V8" s="42" t="s">
        <v>7</v>
      </c>
      <c r="W8" s="42"/>
      <c r="X8" s="42"/>
      <c r="Y8" s="42"/>
      <c r="Z8" s="42"/>
      <c r="AA8" s="42"/>
      <c r="AB8" s="42"/>
    </row>
    <row r="9" spans="1:28" x14ac:dyDescent="0.3">
      <c r="A9" s="55">
        <f t="shared" ref="A9:A72" si="0">A8+1</f>
        <v>3</v>
      </c>
      <c r="B9" s="25"/>
      <c r="C9" s="25"/>
      <c r="D9" s="108"/>
      <c r="E9" s="23"/>
      <c r="F9" s="23"/>
      <c r="G9" s="23"/>
      <c r="H9" s="23"/>
      <c r="I9" s="23"/>
      <c r="J9" s="32"/>
      <c r="K9" s="149"/>
      <c r="L9" s="227"/>
      <c r="M9" s="227"/>
      <c r="N9" s="182"/>
      <c r="O9" s="182"/>
      <c r="P9" s="42"/>
      <c r="Q9" s="42"/>
      <c r="R9" s="42"/>
      <c r="S9" s="42"/>
      <c r="T9" s="42"/>
      <c r="U9" s="42"/>
      <c r="W9" s="42"/>
      <c r="X9" s="42"/>
      <c r="Y9" s="42"/>
      <c r="Z9" s="42"/>
      <c r="AA9" s="42"/>
      <c r="AB9" s="42"/>
    </row>
    <row r="10" spans="1:28" x14ac:dyDescent="0.3">
      <c r="A10" s="55">
        <f t="shared" si="0"/>
        <v>4</v>
      </c>
      <c r="B10" s="25"/>
      <c r="C10" s="25"/>
      <c r="D10" s="108"/>
      <c r="E10" s="23"/>
      <c r="F10" s="23"/>
      <c r="G10" s="23"/>
      <c r="H10" s="23"/>
      <c r="I10" s="23"/>
      <c r="J10" s="32"/>
      <c r="K10" s="149"/>
      <c r="L10" s="227"/>
      <c r="M10" s="227"/>
      <c r="N10" s="182"/>
      <c r="O10" s="182"/>
      <c r="P10" s="42"/>
      <c r="Q10" s="42"/>
      <c r="R10" s="42"/>
      <c r="S10" s="42"/>
      <c r="T10" s="42"/>
      <c r="U10" s="42"/>
      <c r="V10" s="42"/>
      <c r="W10" s="42"/>
      <c r="X10" s="42"/>
      <c r="Y10" s="42"/>
      <c r="Z10" s="42"/>
      <c r="AA10" s="42"/>
      <c r="AB10" s="42"/>
    </row>
    <row r="11" spans="1:28" x14ac:dyDescent="0.3">
      <c r="A11" s="55">
        <f t="shared" si="0"/>
        <v>5</v>
      </c>
      <c r="B11" s="25"/>
      <c r="C11" s="25"/>
      <c r="D11" s="108"/>
      <c r="E11" s="23"/>
      <c r="F11" s="23"/>
      <c r="G11" s="23"/>
      <c r="H11" s="23"/>
      <c r="I11" s="23"/>
      <c r="J11" s="32"/>
      <c r="K11" s="149"/>
      <c r="L11" s="227"/>
      <c r="M11" s="227"/>
      <c r="N11" s="182"/>
      <c r="O11" s="182"/>
      <c r="P11" s="42"/>
      <c r="Q11" s="42"/>
      <c r="R11" s="42"/>
      <c r="S11" s="42"/>
      <c r="T11" s="42"/>
      <c r="U11" s="42"/>
      <c r="V11" s="42"/>
      <c r="W11" s="42"/>
      <c r="X11" s="42"/>
      <c r="Y11" s="42"/>
      <c r="Z11" s="42"/>
      <c r="AA11" s="42"/>
      <c r="AB11" s="42"/>
    </row>
    <row r="12" spans="1:28" x14ac:dyDescent="0.3">
      <c r="A12" s="55">
        <f t="shared" si="0"/>
        <v>6</v>
      </c>
      <c r="B12" s="25"/>
      <c r="C12" s="25"/>
      <c r="D12" s="108"/>
      <c r="E12" s="23"/>
      <c r="F12" s="23"/>
      <c r="G12" s="23"/>
      <c r="H12" s="23"/>
      <c r="I12" s="23"/>
      <c r="K12" s="149"/>
      <c r="L12" s="227"/>
      <c r="M12" s="227"/>
      <c r="N12" s="182"/>
      <c r="O12" s="182"/>
      <c r="P12" s="42"/>
      <c r="Q12" s="42"/>
      <c r="R12" s="42"/>
      <c r="S12" s="42"/>
      <c r="T12" s="42"/>
      <c r="U12" s="42"/>
      <c r="V12" s="42"/>
      <c r="W12" s="42"/>
      <c r="X12" s="42"/>
      <c r="Y12" s="42"/>
      <c r="Z12" s="42"/>
      <c r="AA12" s="42"/>
      <c r="AB12" s="42"/>
    </row>
    <row r="13" spans="1:28" x14ac:dyDescent="0.3">
      <c r="A13" s="55">
        <f t="shared" si="0"/>
        <v>7</v>
      </c>
      <c r="B13" s="25"/>
      <c r="C13" s="25"/>
      <c r="D13" s="108"/>
      <c r="E13" s="23"/>
      <c r="F13" s="23"/>
      <c r="G13" s="23"/>
      <c r="H13" s="23"/>
      <c r="I13" s="23"/>
      <c r="J13" s="32"/>
      <c r="K13" s="149"/>
      <c r="L13" s="227"/>
      <c r="M13" s="227"/>
      <c r="N13" s="182"/>
      <c r="O13" s="182"/>
      <c r="P13" s="42"/>
      <c r="Q13" s="42"/>
      <c r="R13" s="42"/>
      <c r="S13" s="42"/>
      <c r="T13" s="42"/>
      <c r="U13" s="42"/>
      <c r="V13" s="42"/>
      <c r="W13" s="42"/>
      <c r="X13" s="42"/>
      <c r="Y13" s="42"/>
      <c r="Z13" s="42"/>
      <c r="AA13" s="42"/>
      <c r="AB13" s="42"/>
    </row>
    <row r="14" spans="1:28" x14ac:dyDescent="0.3">
      <c r="A14" s="55">
        <f t="shared" si="0"/>
        <v>8</v>
      </c>
      <c r="B14" s="25"/>
      <c r="C14" s="25"/>
      <c r="D14" s="108"/>
      <c r="E14" s="23"/>
      <c r="F14" s="23"/>
      <c r="G14" s="23"/>
      <c r="H14" s="23"/>
      <c r="I14" s="23"/>
      <c r="J14" s="32"/>
      <c r="K14" s="149"/>
      <c r="L14" s="227"/>
      <c r="M14" s="227"/>
      <c r="N14" s="182"/>
      <c r="O14" s="182"/>
      <c r="P14" s="42"/>
      <c r="Q14" s="42"/>
      <c r="R14" s="42"/>
      <c r="S14" s="42"/>
      <c r="T14" s="42"/>
      <c r="U14" s="42"/>
      <c r="V14" s="42"/>
      <c r="W14" s="42"/>
      <c r="X14" s="42"/>
      <c r="Y14" s="42"/>
      <c r="Z14" s="42"/>
      <c r="AA14" s="42"/>
      <c r="AB14" s="42"/>
    </row>
    <row r="15" spans="1:28" x14ac:dyDescent="0.3">
      <c r="A15" s="55">
        <f t="shared" si="0"/>
        <v>9</v>
      </c>
      <c r="B15" s="25"/>
      <c r="C15" s="25"/>
      <c r="D15" s="108"/>
      <c r="E15" s="23"/>
      <c r="F15" s="23"/>
      <c r="G15" s="23"/>
      <c r="H15" s="23"/>
      <c r="I15" s="23"/>
      <c r="J15" s="32"/>
      <c r="K15" s="149"/>
      <c r="L15" s="227"/>
      <c r="M15" s="227"/>
      <c r="N15" s="182"/>
      <c r="O15" s="182"/>
      <c r="P15" s="42"/>
      <c r="Q15" s="42"/>
      <c r="R15" s="42"/>
      <c r="S15" s="42"/>
      <c r="T15" s="42"/>
      <c r="U15" s="42"/>
      <c r="V15" s="42"/>
      <c r="W15" s="42"/>
      <c r="X15" s="42"/>
      <c r="Y15" s="42"/>
      <c r="Z15" s="42"/>
      <c r="AA15" s="42"/>
      <c r="AB15" s="42"/>
    </row>
    <row r="16" spans="1:28" x14ac:dyDescent="0.3">
      <c r="A16" s="55">
        <f t="shared" si="0"/>
        <v>10</v>
      </c>
      <c r="B16" s="25"/>
      <c r="C16" s="25"/>
      <c r="D16" s="108"/>
      <c r="E16" s="23"/>
      <c r="F16" s="23"/>
      <c r="G16" s="23"/>
      <c r="H16" s="23"/>
      <c r="I16" s="23"/>
      <c r="J16" s="32"/>
      <c r="K16" s="149"/>
      <c r="L16" s="227"/>
      <c r="M16" s="227"/>
      <c r="N16" s="182"/>
      <c r="O16" s="182"/>
      <c r="P16" s="42"/>
      <c r="Q16" s="42"/>
      <c r="R16" s="42"/>
      <c r="S16" s="42"/>
      <c r="T16" s="42"/>
      <c r="U16" s="42"/>
      <c r="V16" s="42"/>
      <c r="W16" s="42"/>
      <c r="X16" s="42"/>
      <c r="Y16" s="42"/>
      <c r="Z16" s="42"/>
      <c r="AA16" s="42"/>
      <c r="AB16" s="42"/>
    </row>
    <row r="17" spans="1:28" x14ac:dyDescent="0.3">
      <c r="A17" s="55">
        <f t="shared" si="0"/>
        <v>11</v>
      </c>
      <c r="B17" s="25"/>
      <c r="C17" s="25"/>
      <c r="D17" s="108"/>
      <c r="E17" s="23"/>
      <c r="F17" s="23"/>
      <c r="G17" s="23"/>
      <c r="H17" s="23"/>
      <c r="I17" s="23"/>
      <c r="J17" s="32"/>
      <c r="K17" s="149"/>
      <c r="L17" s="227"/>
      <c r="M17" s="227"/>
      <c r="N17" s="182"/>
      <c r="O17" s="182"/>
      <c r="P17" s="42"/>
      <c r="Q17" s="42"/>
      <c r="R17" s="42"/>
      <c r="S17" s="42"/>
      <c r="T17" s="42"/>
      <c r="U17" s="42"/>
      <c r="V17" s="42"/>
      <c r="W17" s="42"/>
      <c r="X17" s="42"/>
      <c r="Y17" s="42"/>
      <c r="Z17" s="42"/>
      <c r="AA17" s="42"/>
      <c r="AB17" s="42"/>
    </row>
    <row r="18" spans="1:28" x14ac:dyDescent="0.3">
      <c r="A18" s="55">
        <f t="shared" si="0"/>
        <v>12</v>
      </c>
      <c r="B18" s="25"/>
      <c r="C18" s="25"/>
      <c r="D18" s="108"/>
      <c r="E18" s="23"/>
      <c r="F18" s="23"/>
      <c r="G18" s="23"/>
      <c r="H18" s="23"/>
      <c r="I18" s="23"/>
      <c r="J18" s="32"/>
      <c r="K18" s="149"/>
      <c r="L18" s="227"/>
      <c r="M18" s="227"/>
      <c r="N18" s="182"/>
      <c r="O18" s="182"/>
      <c r="P18" s="42"/>
      <c r="Q18" s="42"/>
      <c r="R18" s="42"/>
      <c r="S18" s="42"/>
      <c r="T18" s="42"/>
      <c r="U18" s="42"/>
      <c r="V18" s="42"/>
      <c r="W18" s="42"/>
      <c r="X18" s="42"/>
      <c r="Y18" s="42"/>
      <c r="Z18" s="42"/>
      <c r="AA18" s="42"/>
      <c r="AB18" s="42"/>
    </row>
    <row r="19" spans="1:28" x14ac:dyDescent="0.3">
      <c r="A19" s="55">
        <f t="shared" si="0"/>
        <v>13</v>
      </c>
      <c r="B19" s="25"/>
      <c r="C19" s="25"/>
      <c r="D19" s="108"/>
      <c r="E19" s="23"/>
      <c r="F19" s="23"/>
      <c r="G19" s="23"/>
      <c r="H19" s="23"/>
      <c r="I19" s="23"/>
      <c r="J19" s="32"/>
      <c r="K19" s="149"/>
      <c r="L19" s="227"/>
      <c r="M19" s="227"/>
      <c r="N19" s="182"/>
      <c r="O19" s="182"/>
      <c r="P19" s="42"/>
      <c r="Q19" s="42"/>
      <c r="R19" s="42"/>
      <c r="S19" s="42"/>
      <c r="T19" s="42"/>
      <c r="U19" s="42"/>
      <c r="V19" s="42"/>
      <c r="W19" s="42"/>
      <c r="X19" s="42"/>
      <c r="Y19" s="42"/>
      <c r="Z19" s="42"/>
      <c r="AA19" s="42"/>
      <c r="AB19" s="42"/>
    </row>
    <row r="20" spans="1:28" x14ac:dyDescent="0.3">
      <c r="A20" s="55">
        <f t="shared" si="0"/>
        <v>14</v>
      </c>
      <c r="B20" s="25"/>
      <c r="C20" s="25"/>
      <c r="D20" s="108"/>
      <c r="E20" s="23"/>
      <c r="F20" s="23"/>
      <c r="G20" s="23"/>
      <c r="H20" s="23"/>
      <c r="I20" s="23"/>
      <c r="J20" s="32"/>
      <c r="K20" s="149"/>
      <c r="L20" s="227"/>
      <c r="M20" s="227"/>
      <c r="N20" s="182"/>
      <c r="O20" s="182"/>
      <c r="P20" s="42"/>
      <c r="Q20" s="42"/>
      <c r="R20" s="42"/>
      <c r="S20" s="42"/>
      <c r="T20" s="42"/>
      <c r="U20" s="42"/>
      <c r="V20" s="42"/>
      <c r="W20" s="42"/>
      <c r="X20" s="42"/>
      <c r="Y20" s="42"/>
      <c r="Z20" s="42"/>
      <c r="AA20" s="42"/>
      <c r="AB20" s="42"/>
    </row>
    <row r="21" spans="1:28" x14ac:dyDescent="0.3">
      <c r="A21" s="55">
        <f t="shared" si="0"/>
        <v>15</v>
      </c>
      <c r="B21" s="25"/>
      <c r="C21" s="25"/>
      <c r="D21" s="108"/>
      <c r="E21" s="23"/>
      <c r="F21" s="23"/>
      <c r="G21" s="23"/>
      <c r="H21" s="23"/>
      <c r="I21" s="23"/>
      <c r="J21" s="32"/>
      <c r="K21" s="149"/>
      <c r="L21" s="227"/>
      <c r="M21" s="227"/>
      <c r="N21" s="182"/>
      <c r="O21" s="182"/>
      <c r="P21" s="42"/>
      <c r="Q21" s="42"/>
      <c r="R21" s="42"/>
      <c r="S21" s="42"/>
      <c r="T21" s="42"/>
      <c r="U21" s="42"/>
      <c r="V21" s="42"/>
      <c r="W21" s="42"/>
      <c r="X21" s="42"/>
      <c r="Y21" s="42"/>
      <c r="Z21" s="42"/>
      <c r="AA21" s="42"/>
      <c r="AB21" s="42"/>
    </row>
    <row r="22" spans="1:28" x14ac:dyDescent="0.3">
      <c r="A22" s="55">
        <f t="shared" si="0"/>
        <v>16</v>
      </c>
      <c r="B22" s="25"/>
      <c r="C22" s="25"/>
      <c r="D22" s="108"/>
      <c r="E22" s="23"/>
      <c r="F22" s="23"/>
      <c r="G22" s="23"/>
      <c r="H22" s="23"/>
      <c r="I22" s="23"/>
      <c r="J22" s="32"/>
      <c r="K22" s="149"/>
      <c r="L22" s="227"/>
      <c r="M22" s="227"/>
      <c r="N22" s="182"/>
      <c r="O22" s="182"/>
      <c r="P22" s="42"/>
      <c r="Q22" s="42"/>
      <c r="R22" s="42"/>
      <c r="S22" s="42"/>
      <c r="T22" s="42"/>
      <c r="U22" s="42"/>
      <c r="V22" s="42"/>
      <c r="W22" s="42"/>
      <c r="X22" s="42"/>
      <c r="Y22" s="42"/>
      <c r="Z22" s="42"/>
      <c r="AA22" s="42"/>
      <c r="AB22" s="42"/>
    </row>
    <row r="23" spans="1:28" x14ac:dyDescent="0.3">
      <c r="A23" s="55">
        <f t="shared" si="0"/>
        <v>17</v>
      </c>
      <c r="B23" s="25"/>
      <c r="C23" s="25"/>
      <c r="D23" s="108"/>
      <c r="E23" s="23"/>
      <c r="F23" s="23"/>
      <c r="G23" s="23"/>
      <c r="H23" s="23"/>
      <c r="I23" s="23"/>
      <c r="J23" s="32"/>
      <c r="K23" s="149"/>
      <c r="L23" s="227"/>
      <c r="M23" s="227"/>
      <c r="N23" s="182"/>
      <c r="O23" s="182"/>
      <c r="P23" s="42"/>
      <c r="Q23" s="42"/>
      <c r="R23" s="42"/>
      <c r="S23" s="42"/>
      <c r="T23" s="42"/>
      <c r="U23" s="42"/>
      <c r="V23" s="42"/>
      <c r="W23" s="42"/>
      <c r="X23" s="42"/>
      <c r="Y23" s="42"/>
      <c r="Z23" s="42"/>
      <c r="AA23" s="42"/>
      <c r="AB23" s="42"/>
    </row>
    <row r="24" spans="1:28" x14ac:dyDescent="0.3">
      <c r="A24" s="55">
        <f t="shared" si="0"/>
        <v>18</v>
      </c>
      <c r="B24" s="25"/>
      <c r="C24" s="25"/>
      <c r="D24" s="108"/>
      <c r="E24" s="23"/>
      <c r="F24" s="23"/>
      <c r="G24" s="23"/>
      <c r="H24" s="23"/>
      <c r="I24" s="23"/>
      <c r="J24" s="32"/>
      <c r="K24" s="149"/>
      <c r="L24" s="227"/>
      <c r="M24" s="227"/>
      <c r="N24" s="182"/>
      <c r="O24" s="182"/>
      <c r="P24" s="42"/>
      <c r="Q24" s="42"/>
      <c r="R24" s="42"/>
      <c r="S24" s="42"/>
      <c r="T24" s="42"/>
      <c r="U24" s="42"/>
      <c r="V24" s="42"/>
      <c r="W24" s="42"/>
      <c r="X24" s="42"/>
      <c r="Y24" s="42"/>
      <c r="Z24" s="42"/>
      <c r="AA24" s="42"/>
      <c r="AB24" s="42"/>
    </row>
    <row r="25" spans="1:28" x14ac:dyDescent="0.3">
      <c r="A25" s="55">
        <f t="shared" si="0"/>
        <v>19</v>
      </c>
      <c r="B25" s="25"/>
      <c r="C25" s="25"/>
      <c r="D25" s="108"/>
      <c r="E25" s="23"/>
      <c r="F25" s="23"/>
      <c r="G25" s="23"/>
      <c r="H25" s="23"/>
      <c r="I25" s="23"/>
      <c r="J25" s="32"/>
      <c r="K25" s="149"/>
      <c r="L25" s="227"/>
      <c r="M25" s="227"/>
      <c r="N25" s="182"/>
      <c r="O25" s="182"/>
      <c r="P25" s="42"/>
      <c r="Q25" s="42"/>
      <c r="R25" s="42"/>
      <c r="S25" s="42"/>
      <c r="T25" s="42"/>
      <c r="U25" s="42"/>
      <c r="V25" s="42"/>
      <c r="W25" s="42"/>
      <c r="X25" s="42"/>
      <c r="Y25" s="42"/>
      <c r="Z25" s="42"/>
      <c r="AA25" s="42"/>
      <c r="AB25" s="42"/>
    </row>
    <row r="26" spans="1:28" x14ac:dyDescent="0.3">
      <c r="A26" s="55">
        <f t="shared" si="0"/>
        <v>20</v>
      </c>
      <c r="B26" s="25"/>
      <c r="C26" s="25"/>
      <c r="D26" s="108"/>
      <c r="E26" s="23"/>
      <c r="F26" s="23"/>
      <c r="G26" s="23"/>
      <c r="H26" s="23"/>
      <c r="I26" s="23"/>
      <c r="J26" s="32"/>
      <c r="K26" s="149"/>
      <c r="L26" s="227"/>
      <c r="M26" s="227"/>
      <c r="N26" s="182"/>
      <c r="O26" s="182"/>
      <c r="P26" s="42"/>
      <c r="Q26" s="42"/>
      <c r="R26" s="42"/>
      <c r="S26" s="42"/>
      <c r="T26" s="42"/>
      <c r="U26" s="42"/>
      <c r="V26" s="42"/>
      <c r="W26" s="42"/>
      <c r="X26" s="42"/>
      <c r="Y26" s="42"/>
      <c r="Z26" s="42"/>
      <c r="AA26" s="42"/>
      <c r="AB26" s="42"/>
    </row>
    <row r="27" spans="1:28" x14ac:dyDescent="0.3">
      <c r="A27" s="55">
        <f t="shared" si="0"/>
        <v>21</v>
      </c>
      <c r="B27" s="25"/>
      <c r="C27" s="25"/>
      <c r="D27" s="108"/>
      <c r="E27" s="23"/>
      <c r="F27" s="23"/>
      <c r="G27" s="23"/>
      <c r="H27" s="23"/>
      <c r="I27" s="23"/>
      <c r="J27" s="32"/>
      <c r="K27" s="149"/>
      <c r="L27" s="227"/>
      <c r="M27" s="227"/>
      <c r="N27" s="182"/>
      <c r="O27" s="182"/>
      <c r="P27" s="42"/>
      <c r="Q27" s="42"/>
      <c r="R27" s="42"/>
      <c r="S27" s="42"/>
      <c r="T27" s="42"/>
      <c r="U27" s="42"/>
      <c r="V27" s="42"/>
      <c r="W27" s="42"/>
      <c r="X27" s="42"/>
      <c r="Y27" s="42"/>
      <c r="Z27" s="42"/>
      <c r="AA27" s="42"/>
      <c r="AB27" s="42"/>
    </row>
    <row r="28" spans="1:28" x14ac:dyDescent="0.3">
      <c r="A28" s="55">
        <f t="shared" si="0"/>
        <v>22</v>
      </c>
      <c r="B28" s="25"/>
      <c r="C28" s="25"/>
      <c r="D28" s="108"/>
      <c r="E28" s="23"/>
      <c r="F28" s="23"/>
      <c r="G28" s="23"/>
      <c r="H28" s="23"/>
      <c r="I28" s="23"/>
      <c r="J28" s="32"/>
      <c r="K28" s="149"/>
      <c r="L28" s="227"/>
      <c r="M28" s="227"/>
      <c r="N28" s="182"/>
      <c r="O28" s="182"/>
      <c r="P28" s="42"/>
      <c r="Q28" s="42"/>
      <c r="R28" s="42"/>
      <c r="S28" s="42"/>
      <c r="T28" s="42"/>
      <c r="U28" s="42"/>
      <c r="V28" s="42"/>
      <c r="W28" s="42"/>
      <c r="X28" s="42"/>
      <c r="Y28" s="42"/>
      <c r="Z28" s="42"/>
      <c r="AA28" s="42"/>
      <c r="AB28" s="42"/>
    </row>
    <row r="29" spans="1:28" x14ac:dyDescent="0.3">
      <c r="A29" s="55">
        <f t="shared" si="0"/>
        <v>23</v>
      </c>
      <c r="B29" s="25"/>
      <c r="C29" s="25"/>
      <c r="D29" s="108"/>
      <c r="E29" s="23"/>
      <c r="F29" s="23"/>
      <c r="G29" s="23"/>
      <c r="H29" s="23"/>
      <c r="I29" s="23"/>
      <c r="J29" s="32"/>
      <c r="K29" s="149"/>
      <c r="L29" s="227"/>
      <c r="M29" s="227"/>
      <c r="N29" s="182"/>
      <c r="O29" s="182"/>
      <c r="P29" s="42"/>
      <c r="Q29" s="42"/>
      <c r="R29" s="42"/>
      <c r="S29" s="42"/>
      <c r="T29" s="42"/>
      <c r="U29" s="42"/>
      <c r="V29" s="42"/>
      <c r="W29" s="42"/>
      <c r="X29" s="42"/>
      <c r="Y29" s="42"/>
      <c r="Z29" s="42"/>
      <c r="AA29" s="42"/>
      <c r="AB29" s="42"/>
    </row>
    <row r="30" spans="1:28" x14ac:dyDescent="0.3">
      <c r="A30" s="55">
        <f t="shared" si="0"/>
        <v>24</v>
      </c>
      <c r="B30" s="25"/>
      <c r="C30" s="25"/>
      <c r="D30" s="108"/>
      <c r="E30" s="23"/>
      <c r="F30" s="23"/>
      <c r="G30" s="23"/>
      <c r="H30" s="23"/>
      <c r="I30" s="23"/>
      <c r="J30" s="32"/>
      <c r="K30" s="149"/>
      <c r="L30" s="227"/>
      <c r="M30" s="227"/>
      <c r="N30" s="182"/>
      <c r="O30" s="182"/>
      <c r="P30" s="42"/>
      <c r="Q30" s="42"/>
      <c r="R30" s="42"/>
      <c r="S30" s="42"/>
      <c r="T30" s="42"/>
      <c r="U30" s="42"/>
      <c r="V30" s="42"/>
      <c r="W30" s="42"/>
      <c r="X30" s="42"/>
      <c r="Y30" s="42"/>
      <c r="Z30" s="42"/>
      <c r="AA30" s="42"/>
      <c r="AB30" s="42"/>
    </row>
    <row r="31" spans="1:28" x14ac:dyDescent="0.3">
      <c r="A31" s="55">
        <f t="shared" si="0"/>
        <v>25</v>
      </c>
      <c r="B31" s="25"/>
      <c r="C31" s="25"/>
      <c r="D31" s="108"/>
      <c r="E31" s="23"/>
      <c r="F31" s="23"/>
      <c r="G31" s="23"/>
      <c r="H31" s="23"/>
      <c r="I31" s="23"/>
      <c r="J31" s="32"/>
      <c r="K31" s="149"/>
      <c r="L31" s="227"/>
      <c r="M31" s="227"/>
      <c r="N31" s="182"/>
      <c r="O31" s="182"/>
      <c r="P31" s="42"/>
      <c r="Q31" s="42"/>
      <c r="R31" s="42"/>
      <c r="S31" s="42"/>
      <c r="T31" s="42"/>
      <c r="U31" s="42"/>
      <c r="V31" s="42"/>
      <c r="W31" s="42"/>
      <c r="X31" s="42"/>
      <c r="Y31" s="42"/>
      <c r="Z31" s="42"/>
      <c r="AA31" s="42"/>
      <c r="AB31" s="42"/>
    </row>
    <row r="32" spans="1:28" x14ac:dyDescent="0.3">
      <c r="A32" s="55">
        <f t="shared" si="0"/>
        <v>26</v>
      </c>
      <c r="B32" s="25"/>
      <c r="C32" s="25"/>
      <c r="D32" s="108"/>
      <c r="E32" s="23"/>
      <c r="F32" s="23"/>
      <c r="G32" s="23"/>
      <c r="H32" s="23"/>
      <c r="I32" s="23"/>
      <c r="J32" s="32"/>
      <c r="K32" s="149"/>
      <c r="L32" s="227"/>
      <c r="M32" s="227"/>
      <c r="N32" s="182"/>
      <c r="O32" s="182"/>
      <c r="P32" s="42"/>
      <c r="Q32" s="42"/>
      <c r="R32" s="42"/>
      <c r="S32" s="42"/>
      <c r="T32" s="42"/>
      <c r="U32" s="42"/>
      <c r="V32" s="42"/>
      <c r="W32" s="42"/>
      <c r="X32" s="42"/>
      <c r="Y32" s="42"/>
      <c r="Z32" s="42"/>
      <c r="AA32" s="42"/>
      <c r="AB32" s="42"/>
    </row>
    <row r="33" spans="1:28" x14ac:dyDescent="0.3">
      <c r="A33" s="55">
        <f t="shared" si="0"/>
        <v>27</v>
      </c>
      <c r="B33" s="25"/>
      <c r="C33" s="25"/>
      <c r="D33" s="108"/>
      <c r="E33" s="23"/>
      <c r="F33" s="23"/>
      <c r="G33" s="23"/>
      <c r="H33" s="23"/>
      <c r="I33" s="23"/>
      <c r="J33" s="32"/>
      <c r="K33" s="149"/>
      <c r="L33" s="227"/>
      <c r="M33" s="227"/>
      <c r="N33" s="182"/>
      <c r="O33" s="182"/>
      <c r="P33" s="42"/>
      <c r="Q33" s="42"/>
      <c r="R33" s="42"/>
      <c r="S33" s="42"/>
      <c r="T33" s="42"/>
      <c r="U33" s="42"/>
      <c r="V33" s="42"/>
      <c r="W33" s="42"/>
      <c r="X33" s="42"/>
      <c r="Y33" s="42"/>
      <c r="Z33" s="42"/>
      <c r="AA33" s="42"/>
      <c r="AB33" s="42"/>
    </row>
    <row r="34" spans="1:28" x14ac:dyDescent="0.3">
      <c r="A34" s="55">
        <f t="shared" si="0"/>
        <v>28</v>
      </c>
      <c r="B34" s="25"/>
      <c r="C34" s="25"/>
      <c r="D34" s="108"/>
      <c r="E34" s="23"/>
      <c r="F34" s="23"/>
      <c r="G34" s="23"/>
      <c r="H34" s="23"/>
      <c r="I34" s="23"/>
      <c r="J34" s="32"/>
      <c r="K34" s="149"/>
      <c r="L34" s="227"/>
      <c r="M34" s="227"/>
      <c r="N34" s="182"/>
      <c r="O34" s="182"/>
      <c r="P34" s="42"/>
      <c r="Q34" s="42"/>
      <c r="R34" s="42"/>
      <c r="S34" s="42"/>
      <c r="T34" s="42"/>
      <c r="U34" s="42"/>
      <c r="V34" s="42"/>
      <c r="W34" s="42"/>
      <c r="X34" s="42"/>
      <c r="Y34" s="42"/>
      <c r="Z34" s="42"/>
      <c r="AA34" s="42"/>
      <c r="AB34" s="42"/>
    </row>
    <row r="35" spans="1:28" x14ac:dyDescent="0.3">
      <c r="A35" s="55">
        <f t="shared" si="0"/>
        <v>29</v>
      </c>
      <c r="B35" s="25"/>
      <c r="C35" s="25"/>
      <c r="D35" s="108"/>
      <c r="E35" s="23"/>
      <c r="F35" s="23"/>
      <c r="G35" s="23"/>
      <c r="H35" s="23"/>
      <c r="I35" s="23"/>
      <c r="J35" s="32"/>
      <c r="K35" s="149"/>
      <c r="L35" s="227"/>
      <c r="M35" s="227"/>
      <c r="N35" s="182"/>
      <c r="O35" s="182"/>
      <c r="P35" s="42"/>
      <c r="Q35" s="42"/>
      <c r="R35" s="42"/>
      <c r="S35" s="42"/>
      <c r="T35" s="42"/>
      <c r="U35" s="42"/>
      <c r="V35" s="42"/>
      <c r="W35" s="42"/>
      <c r="X35" s="42"/>
      <c r="Y35" s="42"/>
      <c r="Z35" s="42"/>
      <c r="AA35" s="42"/>
      <c r="AB35" s="42"/>
    </row>
    <row r="36" spans="1:28" x14ac:dyDescent="0.3">
      <c r="A36" s="55">
        <f t="shared" si="0"/>
        <v>30</v>
      </c>
      <c r="B36" s="25"/>
      <c r="C36" s="25"/>
      <c r="D36" s="108"/>
      <c r="E36" s="23"/>
      <c r="F36" s="23"/>
      <c r="G36" s="23"/>
      <c r="H36" s="23"/>
      <c r="I36" s="23"/>
      <c r="J36" s="32"/>
      <c r="K36" s="149"/>
      <c r="L36" s="227"/>
      <c r="M36" s="227"/>
      <c r="N36" s="182"/>
      <c r="O36" s="182"/>
      <c r="P36" s="42"/>
      <c r="Q36" s="42"/>
      <c r="R36" s="42"/>
      <c r="S36" s="42"/>
      <c r="T36" s="42"/>
      <c r="U36" s="42"/>
      <c r="V36" s="42"/>
      <c r="W36" s="42"/>
      <c r="X36" s="42"/>
      <c r="Y36" s="42"/>
      <c r="Z36" s="42"/>
      <c r="AA36" s="42"/>
      <c r="AB36" s="42"/>
    </row>
    <row r="37" spans="1:28" x14ac:dyDescent="0.3">
      <c r="A37" s="55">
        <f t="shared" si="0"/>
        <v>31</v>
      </c>
      <c r="B37" s="25"/>
      <c r="C37" s="25"/>
      <c r="D37" s="108"/>
      <c r="E37" s="23"/>
      <c r="F37" s="23"/>
      <c r="G37" s="23"/>
      <c r="H37" s="23"/>
      <c r="I37" s="23"/>
      <c r="J37" s="32"/>
      <c r="K37" s="149"/>
      <c r="L37" s="227"/>
      <c r="M37" s="227"/>
      <c r="N37" s="182"/>
      <c r="O37" s="182"/>
      <c r="P37" s="42"/>
      <c r="Q37" s="42"/>
      <c r="R37" s="42"/>
      <c r="S37" s="42"/>
      <c r="T37" s="42"/>
      <c r="U37" s="42"/>
      <c r="V37" s="42"/>
      <c r="W37" s="42"/>
      <c r="X37" s="42"/>
      <c r="Y37" s="42"/>
      <c r="Z37" s="42"/>
      <c r="AA37" s="42"/>
      <c r="AB37" s="42"/>
    </row>
    <row r="38" spans="1:28" x14ac:dyDescent="0.3">
      <c r="A38" s="55">
        <f t="shared" si="0"/>
        <v>32</v>
      </c>
      <c r="B38" s="25"/>
      <c r="C38" s="25"/>
      <c r="D38" s="108"/>
      <c r="E38" s="23"/>
      <c r="F38" s="23"/>
      <c r="G38" s="23"/>
      <c r="H38" s="23"/>
      <c r="I38" s="23"/>
      <c r="J38" s="32"/>
      <c r="K38" s="149"/>
      <c r="L38" s="227"/>
      <c r="M38" s="227"/>
      <c r="N38" s="182"/>
      <c r="O38" s="182"/>
      <c r="P38" s="42"/>
      <c r="Q38" s="42"/>
      <c r="R38" s="42"/>
      <c r="S38" s="42"/>
      <c r="T38" s="42"/>
      <c r="U38" s="42"/>
      <c r="V38" s="42"/>
      <c r="W38" s="42"/>
      <c r="X38" s="42"/>
      <c r="Y38" s="42"/>
      <c r="Z38" s="42"/>
      <c r="AA38" s="42"/>
      <c r="AB38" s="42"/>
    </row>
    <row r="39" spans="1:28" x14ac:dyDescent="0.3">
      <c r="A39" s="55">
        <f t="shared" si="0"/>
        <v>33</v>
      </c>
      <c r="B39" s="25"/>
      <c r="C39" s="25"/>
      <c r="D39" s="108"/>
      <c r="E39" s="23"/>
      <c r="F39" s="23"/>
      <c r="G39" s="23"/>
      <c r="H39" s="23"/>
      <c r="I39" s="23"/>
      <c r="J39" s="32"/>
      <c r="K39" s="149"/>
      <c r="L39" s="227"/>
      <c r="M39" s="227"/>
      <c r="N39" s="182"/>
      <c r="O39" s="182"/>
      <c r="P39" s="42"/>
      <c r="Q39" s="42"/>
      <c r="R39" s="42"/>
      <c r="S39" s="42"/>
      <c r="T39" s="42"/>
      <c r="U39" s="42"/>
      <c r="V39" s="42"/>
      <c r="W39" s="42"/>
      <c r="X39" s="42"/>
      <c r="Y39" s="42"/>
      <c r="Z39" s="42"/>
      <c r="AA39" s="42"/>
      <c r="AB39" s="42"/>
    </row>
    <row r="40" spans="1:28" x14ac:dyDescent="0.3">
      <c r="A40" s="55">
        <f t="shared" si="0"/>
        <v>34</v>
      </c>
      <c r="B40" s="25"/>
      <c r="C40" s="25"/>
      <c r="D40" s="108"/>
      <c r="E40" s="23"/>
      <c r="F40" s="23"/>
      <c r="G40" s="23"/>
      <c r="H40" s="23"/>
      <c r="I40" s="23"/>
      <c r="J40" s="32"/>
      <c r="K40" s="149"/>
      <c r="L40" s="227"/>
      <c r="M40" s="227"/>
      <c r="N40" s="182"/>
      <c r="O40" s="182"/>
      <c r="P40" s="42"/>
      <c r="Q40" s="42"/>
      <c r="R40" s="42"/>
      <c r="S40" s="42"/>
      <c r="T40" s="42"/>
      <c r="U40" s="42"/>
      <c r="V40" s="42"/>
      <c r="W40" s="42"/>
      <c r="X40" s="42"/>
      <c r="Y40" s="42"/>
      <c r="Z40" s="42"/>
      <c r="AA40" s="42"/>
      <c r="AB40" s="42"/>
    </row>
    <row r="41" spans="1:28" x14ac:dyDescent="0.3">
      <c r="A41" s="55">
        <f t="shared" si="0"/>
        <v>35</v>
      </c>
      <c r="B41" s="25"/>
      <c r="C41" s="25"/>
      <c r="D41" s="108"/>
      <c r="E41" s="23"/>
      <c r="F41" s="23"/>
      <c r="G41" s="23"/>
      <c r="H41" s="23"/>
      <c r="I41" s="23"/>
      <c r="J41" s="32"/>
      <c r="K41" s="149"/>
      <c r="L41" s="227"/>
      <c r="M41" s="227"/>
      <c r="N41" s="182"/>
      <c r="O41" s="182"/>
      <c r="P41" s="42"/>
      <c r="Q41" s="42"/>
      <c r="R41" s="42"/>
      <c r="S41" s="42"/>
      <c r="T41" s="42"/>
      <c r="U41" s="42"/>
      <c r="V41" s="42"/>
      <c r="W41" s="42"/>
      <c r="X41" s="42"/>
      <c r="Y41" s="42"/>
      <c r="Z41" s="42"/>
      <c r="AA41" s="42"/>
      <c r="AB41" s="42"/>
    </row>
    <row r="42" spans="1:28" x14ac:dyDescent="0.3">
      <c r="A42" s="55">
        <f t="shared" si="0"/>
        <v>36</v>
      </c>
      <c r="B42" s="25"/>
      <c r="C42" s="25"/>
      <c r="D42" s="108"/>
      <c r="E42" s="23"/>
      <c r="F42" s="23"/>
      <c r="G42" s="23"/>
      <c r="H42" s="23"/>
      <c r="I42" s="23"/>
      <c r="J42" s="32"/>
      <c r="K42" s="149"/>
      <c r="L42" s="227"/>
      <c r="M42" s="227"/>
      <c r="N42" s="182"/>
      <c r="O42" s="182"/>
      <c r="P42" s="42"/>
      <c r="Q42" s="42"/>
      <c r="R42" s="42"/>
      <c r="S42" s="42"/>
      <c r="T42" s="42"/>
      <c r="U42" s="42"/>
      <c r="V42" s="42"/>
      <c r="W42" s="42"/>
      <c r="X42" s="42"/>
      <c r="Y42" s="42"/>
      <c r="Z42" s="42"/>
      <c r="AA42" s="42"/>
      <c r="AB42" s="42"/>
    </row>
    <row r="43" spans="1:28" x14ac:dyDescent="0.3">
      <c r="A43" s="55">
        <f t="shared" si="0"/>
        <v>37</v>
      </c>
      <c r="B43" s="25"/>
      <c r="C43" s="25"/>
      <c r="D43" s="108"/>
      <c r="E43" s="23"/>
      <c r="F43" s="23"/>
      <c r="G43" s="23"/>
      <c r="H43" s="23"/>
      <c r="I43" s="23"/>
      <c r="J43" s="32"/>
      <c r="K43" s="149"/>
      <c r="L43" s="227"/>
      <c r="M43" s="227"/>
      <c r="N43" s="182"/>
      <c r="O43" s="182"/>
      <c r="P43" s="42"/>
      <c r="Q43" s="42"/>
      <c r="R43" s="42"/>
      <c r="S43" s="42"/>
      <c r="T43" s="42"/>
      <c r="U43" s="42"/>
      <c r="V43" s="42"/>
      <c r="W43" s="42"/>
      <c r="X43" s="42"/>
      <c r="Y43" s="42"/>
      <c r="Z43" s="42"/>
      <c r="AA43" s="42"/>
      <c r="AB43" s="42"/>
    </row>
    <row r="44" spans="1:28" x14ac:dyDescent="0.3">
      <c r="A44" s="55">
        <f t="shared" si="0"/>
        <v>38</v>
      </c>
      <c r="B44" s="25"/>
      <c r="C44" s="25"/>
      <c r="D44" s="108"/>
      <c r="E44" s="23"/>
      <c r="F44" s="23"/>
      <c r="G44" s="23"/>
      <c r="H44" s="23"/>
      <c r="I44" s="23"/>
      <c r="J44" s="32"/>
      <c r="K44" s="149"/>
      <c r="L44" s="227"/>
      <c r="M44" s="227"/>
      <c r="N44" s="182"/>
      <c r="O44" s="182"/>
      <c r="P44" s="42"/>
      <c r="Q44" s="42"/>
      <c r="R44" s="42"/>
      <c r="S44" s="42"/>
      <c r="T44" s="42"/>
      <c r="U44" s="42"/>
      <c r="V44" s="42"/>
      <c r="W44" s="42"/>
      <c r="X44" s="42"/>
      <c r="Y44" s="42"/>
      <c r="Z44" s="42"/>
      <c r="AA44" s="42"/>
      <c r="AB44" s="42"/>
    </row>
    <row r="45" spans="1:28" x14ac:dyDescent="0.3">
      <c r="A45" s="55">
        <f t="shared" si="0"/>
        <v>39</v>
      </c>
      <c r="B45" s="25"/>
      <c r="C45" s="25"/>
      <c r="D45" s="108"/>
      <c r="E45" s="23"/>
      <c r="F45" s="23"/>
      <c r="G45" s="23"/>
      <c r="H45" s="23"/>
      <c r="I45" s="23"/>
      <c r="J45" s="32"/>
      <c r="K45" s="149"/>
      <c r="L45" s="227"/>
      <c r="M45" s="227"/>
      <c r="N45" s="182"/>
      <c r="O45" s="182"/>
      <c r="P45" s="42"/>
      <c r="Q45" s="42"/>
      <c r="R45" s="42"/>
      <c r="S45" s="42"/>
      <c r="T45" s="42"/>
      <c r="U45" s="42"/>
      <c r="V45" s="42"/>
      <c r="W45" s="42"/>
      <c r="X45" s="42"/>
      <c r="Y45" s="42"/>
      <c r="Z45" s="42"/>
      <c r="AA45" s="42"/>
      <c r="AB45" s="42"/>
    </row>
    <row r="46" spans="1:28" x14ac:dyDescent="0.3">
      <c r="A46" s="55">
        <f t="shared" si="0"/>
        <v>40</v>
      </c>
      <c r="B46" s="25"/>
      <c r="C46" s="25"/>
      <c r="D46" s="108"/>
      <c r="E46" s="23"/>
      <c r="F46" s="23"/>
      <c r="G46" s="23"/>
      <c r="H46" s="23"/>
      <c r="I46" s="23"/>
      <c r="J46" s="32"/>
      <c r="K46" s="149"/>
      <c r="L46" s="227"/>
      <c r="M46" s="227"/>
      <c r="N46" s="182"/>
      <c r="O46" s="182"/>
      <c r="P46" s="42"/>
      <c r="Q46" s="42"/>
      <c r="R46" s="42"/>
      <c r="S46" s="42"/>
      <c r="T46" s="42"/>
      <c r="U46" s="42"/>
      <c r="V46" s="42"/>
      <c r="W46" s="42"/>
      <c r="X46" s="42"/>
      <c r="Y46" s="42"/>
      <c r="Z46" s="42"/>
      <c r="AA46" s="42"/>
      <c r="AB46" s="42"/>
    </row>
    <row r="47" spans="1:28" x14ac:dyDescent="0.3">
      <c r="A47" s="55">
        <f t="shared" si="0"/>
        <v>41</v>
      </c>
      <c r="B47" s="25"/>
      <c r="C47" s="25"/>
      <c r="D47" s="108"/>
      <c r="E47" s="23"/>
      <c r="F47" s="23"/>
      <c r="G47" s="23"/>
      <c r="H47" s="23"/>
      <c r="I47" s="23"/>
      <c r="J47" s="32"/>
      <c r="K47" s="149"/>
      <c r="L47" s="227"/>
      <c r="M47" s="227"/>
      <c r="N47" s="182"/>
      <c r="O47" s="182"/>
      <c r="P47" s="42"/>
      <c r="Q47" s="42"/>
      <c r="R47" s="42"/>
      <c r="S47" s="42"/>
      <c r="T47" s="42"/>
      <c r="U47" s="42"/>
      <c r="V47" s="42"/>
      <c r="W47" s="42"/>
      <c r="X47" s="42"/>
      <c r="Y47" s="42"/>
      <c r="Z47" s="42"/>
      <c r="AA47" s="42"/>
      <c r="AB47" s="42"/>
    </row>
    <row r="48" spans="1:28" x14ac:dyDescent="0.3">
      <c r="A48" s="55">
        <f t="shared" si="0"/>
        <v>42</v>
      </c>
      <c r="B48" s="25"/>
      <c r="C48" s="25"/>
      <c r="D48" s="108"/>
      <c r="E48" s="23"/>
      <c r="F48" s="23"/>
      <c r="G48" s="23"/>
      <c r="H48" s="23"/>
      <c r="I48" s="23"/>
      <c r="J48" s="32"/>
      <c r="K48" s="149"/>
      <c r="L48" s="227"/>
      <c r="M48" s="227"/>
      <c r="N48" s="182"/>
      <c r="O48" s="182"/>
      <c r="P48" s="42"/>
      <c r="Q48" s="42"/>
      <c r="R48" s="42"/>
      <c r="S48" s="42"/>
      <c r="T48" s="42"/>
      <c r="U48" s="42"/>
      <c r="V48" s="42"/>
      <c r="W48" s="42"/>
      <c r="X48" s="42"/>
      <c r="Y48" s="42"/>
      <c r="Z48" s="42"/>
      <c r="AA48" s="42"/>
      <c r="AB48" s="42"/>
    </row>
    <row r="49" spans="1:28" x14ac:dyDescent="0.3">
      <c r="A49" s="55">
        <f t="shared" si="0"/>
        <v>43</v>
      </c>
      <c r="B49" s="25"/>
      <c r="C49" s="25"/>
      <c r="D49" s="108"/>
      <c r="E49" s="23"/>
      <c r="F49" s="23"/>
      <c r="G49" s="23"/>
      <c r="H49" s="23"/>
      <c r="I49" s="23"/>
      <c r="J49" s="32"/>
      <c r="K49" s="149"/>
      <c r="L49" s="227"/>
      <c r="M49" s="227"/>
      <c r="N49" s="182"/>
      <c r="O49" s="182"/>
      <c r="P49" s="42"/>
      <c r="Q49" s="42"/>
      <c r="R49" s="42"/>
      <c r="S49" s="42"/>
      <c r="T49" s="42"/>
      <c r="U49" s="42"/>
      <c r="V49" s="42"/>
      <c r="W49" s="42"/>
      <c r="X49" s="42"/>
      <c r="Y49" s="42"/>
      <c r="Z49" s="42"/>
      <c r="AA49" s="42"/>
      <c r="AB49" s="42"/>
    </row>
    <row r="50" spans="1:28" x14ac:dyDescent="0.3">
      <c r="A50" s="55">
        <f t="shared" si="0"/>
        <v>44</v>
      </c>
      <c r="B50" s="25"/>
      <c r="C50" s="25"/>
      <c r="D50" s="108"/>
      <c r="E50" s="23"/>
      <c r="F50" s="23"/>
      <c r="G50" s="23"/>
      <c r="H50" s="23"/>
      <c r="I50" s="23"/>
      <c r="J50" s="32"/>
      <c r="K50" s="149"/>
      <c r="L50" s="227"/>
      <c r="M50" s="227"/>
      <c r="N50" s="182"/>
      <c r="O50" s="182"/>
      <c r="P50" s="42"/>
      <c r="Q50" s="42"/>
      <c r="R50" s="42"/>
      <c r="S50" s="42"/>
      <c r="T50" s="42"/>
      <c r="U50" s="42"/>
      <c r="V50" s="42"/>
      <c r="W50" s="42"/>
      <c r="X50" s="42"/>
      <c r="Y50" s="42"/>
      <c r="Z50" s="42"/>
      <c r="AA50" s="42"/>
      <c r="AB50" s="42"/>
    </row>
    <row r="51" spans="1:28" x14ac:dyDescent="0.3">
      <c r="A51" s="55">
        <f t="shared" si="0"/>
        <v>45</v>
      </c>
      <c r="B51" s="25"/>
      <c r="C51" s="25"/>
      <c r="D51" s="108"/>
      <c r="E51" s="23"/>
      <c r="F51" s="23"/>
      <c r="G51" s="23"/>
      <c r="H51" s="23"/>
      <c r="I51" s="23"/>
      <c r="J51" s="32"/>
      <c r="K51" s="149"/>
      <c r="L51" s="227"/>
      <c r="M51" s="227"/>
      <c r="N51" s="182"/>
      <c r="O51" s="182"/>
      <c r="P51" s="42"/>
      <c r="Q51" s="42"/>
      <c r="R51" s="42"/>
      <c r="S51" s="42"/>
      <c r="T51" s="42"/>
      <c r="U51" s="42"/>
      <c r="V51" s="42"/>
      <c r="W51" s="42"/>
      <c r="X51" s="42"/>
      <c r="Y51" s="42"/>
      <c r="Z51" s="42"/>
      <c r="AA51" s="42"/>
      <c r="AB51" s="42"/>
    </row>
    <row r="52" spans="1:28" x14ac:dyDescent="0.3">
      <c r="A52" s="55">
        <f t="shared" si="0"/>
        <v>46</v>
      </c>
      <c r="B52" s="25"/>
      <c r="C52" s="25"/>
      <c r="D52" s="108"/>
      <c r="E52" s="23"/>
      <c r="F52" s="23"/>
      <c r="G52" s="23"/>
      <c r="H52" s="23"/>
      <c r="I52" s="23"/>
      <c r="J52" s="32"/>
      <c r="K52" s="149"/>
      <c r="L52" s="227"/>
      <c r="M52" s="227"/>
      <c r="N52" s="182"/>
      <c r="O52" s="182"/>
      <c r="P52" s="42"/>
      <c r="Q52" s="42"/>
      <c r="R52" s="42"/>
      <c r="S52" s="42"/>
      <c r="T52" s="42"/>
      <c r="U52" s="42"/>
      <c r="V52" s="42"/>
      <c r="W52" s="42"/>
      <c r="X52" s="42"/>
      <c r="Y52" s="42"/>
      <c r="Z52" s="42"/>
      <c r="AA52" s="42"/>
      <c r="AB52" s="42"/>
    </row>
    <row r="53" spans="1:28" x14ac:dyDescent="0.3">
      <c r="A53" s="55">
        <f t="shared" si="0"/>
        <v>47</v>
      </c>
      <c r="B53" s="25"/>
      <c r="C53" s="25"/>
      <c r="D53" s="108"/>
      <c r="E53" s="23"/>
      <c r="F53" s="23"/>
      <c r="G53" s="23"/>
      <c r="H53" s="23"/>
      <c r="I53" s="23"/>
      <c r="J53" s="32"/>
      <c r="K53" s="149"/>
      <c r="L53" s="227"/>
      <c r="M53" s="227"/>
      <c r="N53" s="182"/>
      <c r="O53" s="182"/>
      <c r="P53" s="42"/>
      <c r="Q53" s="42"/>
      <c r="R53" s="42"/>
      <c r="S53" s="42"/>
      <c r="T53" s="42"/>
      <c r="U53" s="42"/>
      <c r="V53" s="42"/>
      <c r="W53" s="42"/>
      <c r="X53" s="42"/>
      <c r="Y53" s="42"/>
      <c r="Z53" s="42"/>
      <c r="AA53" s="42"/>
      <c r="AB53" s="42"/>
    </row>
    <row r="54" spans="1:28" x14ac:dyDescent="0.3">
      <c r="A54" s="55">
        <f t="shared" si="0"/>
        <v>48</v>
      </c>
      <c r="B54" s="25"/>
      <c r="C54" s="25"/>
      <c r="D54" s="108"/>
      <c r="E54" s="23"/>
      <c r="F54" s="23"/>
      <c r="G54" s="23"/>
      <c r="H54" s="23"/>
      <c r="I54" s="23"/>
      <c r="J54" s="32"/>
      <c r="K54" s="149"/>
      <c r="L54" s="227"/>
      <c r="M54" s="227"/>
      <c r="N54" s="182"/>
      <c r="O54" s="182"/>
      <c r="P54" s="42"/>
      <c r="Q54" s="42"/>
      <c r="R54" s="42"/>
      <c r="S54" s="42"/>
      <c r="T54" s="42"/>
      <c r="U54" s="42"/>
      <c r="V54" s="42"/>
      <c r="W54" s="42"/>
      <c r="X54" s="42"/>
      <c r="Y54" s="42"/>
      <c r="Z54" s="42"/>
      <c r="AA54" s="42"/>
      <c r="AB54" s="42"/>
    </row>
    <row r="55" spans="1:28" x14ac:dyDescent="0.3">
      <c r="A55" s="55">
        <f t="shared" si="0"/>
        <v>49</v>
      </c>
      <c r="B55" s="25"/>
      <c r="C55" s="25"/>
      <c r="D55" s="108"/>
      <c r="E55" s="23"/>
      <c r="F55" s="23"/>
      <c r="G55" s="23"/>
      <c r="H55" s="23"/>
      <c r="I55" s="23"/>
      <c r="J55" s="32"/>
      <c r="K55" s="149"/>
      <c r="L55" s="227"/>
      <c r="M55" s="227"/>
      <c r="N55" s="182"/>
      <c r="O55" s="182"/>
      <c r="P55" s="42"/>
      <c r="Q55" s="42"/>
      <c r="R55" s="42"/>
      <c r="S55" s="42"/>
      <c r="T55" s="42"/>
      <c r="U55" s="42"/>
      <c r="V55" s="42"/>
      <c r="W55" s="42"/>
      <c r="X55" s="42"/>
      <c r="Y55" s="42"/>
      <c r="Z55" s="42"/>
      <c r="AA55" s="42"/>
      <c r="AB55" s="42"/>
    </row>
    <row r="56" spans="1:28" x14ac:dyDescent="0.3">
      <c r="A56" s="55">
        <f t="shared" si="0"/>
        <v>50</v>
      </c>
      <c r="B56" s="25"/>
      <c r="C56" s="25"/>
      <c r="D56" s="108"/>
      <c r="E56" s="23"/>
      <c r="F56" s="23"/>
      <c r="G56" s="23"/>
      <c r="H56" s="23"/>
      <c r="I56" s="23"/>
      <c r="J56" s="32"/>
      <c r="K56" s="149"/>
      <c r="L56" s="227"/>
      <c r="M56" s="227"/>
      <c r="N56" s="182"/>
      <c r="O56" s="182"/>
      <c r="P56" s="42"/>
      <c r="Q56" s="42"/>
      <c r="R56" s="42"/>
      <c r="S56" s="42"/>
      <c r="T56" s="42"/>
      <c r="U56" s="42"/>
      <c r="V56" s="42"/>
      <c r="W56" s="42"/>
      <c r="X56" s="42"/>
      <c r="Y56" s="42"/>
      <c r="Z56" s="42"/>
      <c r="AA56" s="42"/>
      <c r="AB56" s="42"/>
    </row>
    <row r="57" spans="1:28" x14ac:dyDescent="0.3">
      <c r="A57" s="55">
        <f t="shared" si="0"/>
        <v>51</v>
      </c>
      <c r="B57" s="25"/>
      <c r="C57" s="25"/>
      <c r="D57" s="108"/>
      <c r="E57" s="23"/>
      <c r="F57" s="23"/>
      <c r="G57" s="23"/>
      <c r="H57" s="23"/>
      <c r="I57" s="23"/>
      <c r="J57" s="32"/>
      <c r="K57" s="149"/>
      <c r="L57" s="227"/>
      <c r="M57" s="227"/>
      <c r="N57" s="182"/>
      <c r="O57" s="182"/>
      <c r="P57" s="42"/>
      <c r="Q57" s="42"/>
      <c r="R57" s="42"/>
      <c r="S57" s="42"/>
      <c r="T57" s="42"/>
      <c r="U57" s="42"/>
      <c r="V57" s="42"/>
      <c r="W57" s="42"/>
      <c r="X57" s="42"/>
      <c r="Y57" s="42"/>
      <c r="Z57" s="42"/>
      <c r="AA57" s="42"/>
      <c r="AB57" s="42"/>
    </row>
    <row r="58" spans="1:28" x14ac:dyDescent="0.3">
      <c r="A58" s="55">
        <f t="shared" si="0"/>
        <v>52</v>
      </c>
      <c r="B58" s="25"/>
      <c r="C58" s="25"/>
      <c r="D58" s="108"/>
      <c r="E58" s="23"/>
      <c r="F58" s="23"/>
      <c r="G58" s="23"/>
      <c r="H58" s="23"/>
      <c r="I58" s="23"/>
      <c r="J58" s="32"/>
      <c r="K58" s="149"/>
      <c r="L58" s="227"/>
      <c r="M58" s="227"/>
      <c r="N58" s="182"/>
      <c r="O58" s="182"/>
      <c r="P58" s="42"/>
      <c r="Q58" s="42"/>
      <c r="R58" s="42"/>
      <c r="S58" s="42"/>
      <c r="T58" s="42"/>
      <c r="U58" s="42"/>
      <c r="V58" s="42"/>
      <c r="W58" s="42"/>
      <c r="X58" s="42"/>
      <c r="Y58" s="42"/>
      <c r="Z58" s="42"/>
      <c r="AA58" s="42"/>
      <c r="AB58" s="42"/>
    </row>
    <row r="59" spans="1:28" x14ac:dyDescent="0.3">
      <c r="A59" s="55">
        <f t="shared" si="0"/>
        <v>53</v>
      </c>
      <c r="B59" s="22"/>
      <c r="C59" s="22"/>
      <c r="D59" s="107"/>
      <c r="E59" s="23"/>
      <c r="F59" s="23"/>
      <c r="G59" s="23"/>
      <c r="H59" s="23"/>
      <c r="I59" s="23"/>
      <c r="J59" s="32"/>
      <c r="K59" s="149"/>
      <c r="L59" s="227"/>
      <c r="M59" s="227"/>
      <c r="N59" s="182"/>
      <c r="O59" s="182"/>
      <c r="P59" s="42"/>
      <c r="Q59" s="42"/>
      <c r="R59" s="42"/>
      <c r="S59" s="42"/>
      <c r="T59" s="42"/>
      <c r="U59" s="42"/>
      <c r="V59" s="42"/>
      <c r="W59" s="42"/>
      <c r="X59" s="42"/>
      <c r="Y59" s="42"/>
      <c r="Z59" s="42"/>
      <c r="AA59" s="42"/>
      <c r="AB59" s="42"/>
    </row>
    <row r="60" spans="1:28" x14ac:dyDescent="0.3">
      <c r="A60" s="55">
        <f t="shared" si="0"/>
        <v>54</v>
      </c>
      <c r="B60" s="22"/>
      <c r="C60" s="22"/>
      <c r="D60" s="107"/>
      <c r="E60" s="23"/>
      <c r="F60" s="23"/>
      <c r="G60" s="23"/>
      <c r="H60" s="23"/>
      <c r="I60" s="23"/>
      <c r="J60" s="32"/>
      <c r="K60" s="149"/>
      <c r="L60" s="227"/>
      <c r="M60" s="227"/>
      <c r="N60" s="182"/>
      <c r="O60" s="182"/>
      <c r="P60" s="42"/>
      <c r="Q60" s="42"/>
      <c r="R60" s="42"/>
      <c r="S60" s="42"/>
      <c r="T60" s="42"/>
      <c r="U60" s="42"/>
      <c r="V60" s="42"/>
      <c r="W60" s="42"/>
      <c r="X60" s="42"/>
      <c r="Y60" s="42"/>
      <c r="Z60" s="42"/>
      <c r="AA60" s="42"/>
      <c r="AB60" s="42"/>
    </row>
    <row r="61" spans="1:28" x14ac:dyDescent="0.3">
      <c r="A61" s="55">
        <f t="shared" si="0"/>
        <v>55</v>
      </c>
      <c r="B61" s="22"/>
      <c r="C61" s="22"/>
      <c r="D61" s="107"/>
      <c r="E61" s="23"/>
      <c r="F61" s="23"/>
      <c r="G61" s="23"/>
      <c r="H61" s="23"/>
      <c r="I61" s="23"/>
      <c r="J61" s="32"/>
      <c r="K61" s="149"/>
      <c r="L61" s="227"/>
      <c r="M61" s="227"/>
      <c r="N61" s="182"/>
      <c r="O61" s="182"/>
      <c r="P61" s="42"/>
      <c r="Q61" s="42"/>
      <c r="R61" s="42"/>
      <c r="S61" s="42"/>
      <c r="T61" s="42"/>
      <c r="U61" s="42"/>
      <c r="V61" s="42"/>
      <c r="W61" s="42"/>
      <c r="X61" s="42"/>
      <c r="Y61" s="42"/>
      <c r="Z61" s="42"/>
      <c r="AA61" s="42"/>
      <c r="AB61" s="42"/>
    </row>
    <row r="62" spans="1:28" x14ac:dyDescent="0.3">
      <c r="A62" s="55">
        <f t="shared" si="0"/>
        <v>56</v>
      </c>
      <c r="B62" s="22"/>
      <c r="C62" s="22"/>
      <c r="D62" s="107"/>
      <c r="E62" s="23"/>
      <c r="F62" s="23"/>
      <c r="G62" s="23"/>
      <c r="H62" s="23"/>
      <c r="I62" s="23"/>
      <c r="J62" s="32"/>
      <c r="K62" s="149"/>
      <c r="L62" s="227"/>
      <c r="M62" s="227"/>
      <c r="N62" s="182"/>
      <c r="O62" s="182"/>
      <c r="P62" s="42"/>
      <c r="Q62" s="42"/>
      <c r="R62" s="42"/>
      <c r="S62" s="42"/>
      <c r="T62" s="42"/>
      <c r="U62" s="42"/>
      <c r="V62" s="42"/>
      <c r="W62" s="42"/>
      <c r="X62" s="42"/>
      <c r="Y62" s="42"/>
      <c r="Z62" s="42"/>
      <c r="AA62" s="42"/>
      <c r="AB62" s="42"/>
    </row>
    <row r="63" spans="1:28" x14ac:dyDescent="0.3">
      <c r="A63" s="55">
        <f t="shared" si="0"/>
        <v>57</v>
      </c>
      <c r="B63" s="22"/>
      <c r="C63" s="22"/>
      <c r="D63" s="107"/>
      <c r="E63" s="23"/>
      <c r="F63" s="23"/>
      <c r="G63" s="23"/>
      <c r="H63" s="23"/>
      <c r="I63" s="23"/>
      <c r="J63" s="32"/>
      <c r="K63" s="149"/>
      <c r="L63" s="227"/>
      <c r="M63" s="227"/>
      <c r="N63" s="182"/>
      <c r="O63" s="182"/>
      <c r="P63" s="42"/>
      <c r="Q63" s="42"/>
      <c r="R63" s="42"/>
      <c r="S63" s="42"/>
      <c r="T63" s="42"/>
      <c r="U63" s="42"/>
      <c r="V63" s="42"/>
      <c r="W63" s="42"/>
      <c r="X63" s="42"/>
      <c r="Y63" s="42"/>
      <c r="Z63" s="42"/>
      <c r="AA63" s="42"/>
      <c r="AB63" s="42"/>
    </row>
    <row r="64" spans="1:28" x14ac:dyDescent="0.3">
      <c r="A64" s="55">
        <f t="shared" si="0"/>
        <v>58</v>
      </c>
      <c r="B64" s="22"/>
      <c r="C64" s="22"/>
      <c r="D64" s="107"/>
      <c r="E64" s="23"/>
      <c r="F64" s="23"/>
      <c r="G64" s="23"/>
      <c r="H64" s="23"/>
      <c r="I64" s="23"/>
      <c r="J64" s="32"/>
      <c r="K64" s="149"/>
      <c r="L64" s="227"/>
      <c r="M64" s="227"/>
      <c r="N64" s="182"/>
      <c r="O64" s="182"/>
      <c r="P64" s="42"/>
      <c r="Q64" s="42"/>
      <c r="R64" s="42"/>
      <c r="S64" s="42"/>
      <c r="T64" s="42"/>
      <c r="U64" s="42"/>
      <c r="V64" s="42"/>
      <c r="W64" s="42"/>
      <c r="X64" s="42"/>
      <c r="Y64" s="42"/>
      <c r="Z64" s="42"/>
      <c r="AA64" s="42"/>
      <c r="AB64" s="42"/>
    </row>
    <row r="65" spans="1:28" x14ac:dyDescent="0.3">
      <c r="A65" s="55">
        <f t="shared" si="0"/>
        <v>59</v>
      </c>
      <c r="B65" s="22"/>
      <c r="C65" s="22"/>
      <c r="D65" s="107"/>
      <c r="E65" s="23"/>
      <c r="F65" s="23"/>
      <c r="G65" s="23"/>
      <c r="H65" s="23"/>
      <c r="I65" s="23"/>
      <c r="J65" s="32"/>
      <c r="K65" s="149"/>
      <c r="L65" s="227"/>
      <c r="M65" s="227"/>
      <c r="N65" s="182"/>
      <c r="O65" s="182"/>
      <c r="P65" s="42"/>
      <c r="Q65" s="42"/>
      <c r="R65" s="42"/>
      <c r="S65" s="42"/>
      <c r="T65" s="42"/>
      <c r="U65" s="42"/>
      <c r="V65" s="42"/>
      <c r="W65" s="42"/>
      <c r="X65" s="42"/>
      <c r="Y65" s="42"/>
      <c r="Z65" s="42"/>
      <c r="AA65" s="42"/>
      <c r="AB65" s="42"/>
    </row>
    <row r="66" spans="1:28" x14ac:dyDescent="0.3">
      <c r="A66" s="55">
        <f t="shared" si="0"/>
        <v>60</v>
      </c>
      <c r="B66" s="22"/>
      <c r="C66" s="22"/>
      <c r="D66" s="107"/>
      <c r="E66" s="23"/>
      <c r="F66" s="23"/>
      <c r="G66" s="23"/>
      <c r="H66" s="23"/>
      <c r="I66" s="23"/>
      <c r="J66" s="32"/>
      <c r="K66" s="149"/>
      <c r="L66" s="227"/>
      <c r="M66" s="227"/>
      <c r="N66" s="182"/>
      <c r="O66" s="182"/>
      <c r="P66" s="42"/>
      <c r="Q66" s="42"/>
      <c r="R66" s="42"/>
      <c r="S66" s="42"/>
      <c r="T66" s="42"/>
      <c r="U66" s="42"/>
      <c r="V66" s="42"/>
      <c r="W66" s="42"/>
      <c r="X66" s="42"/>
      <c r="Y66" s="42"/>
      <c r="Z66" s="42"/>
      <c r="AA66" s="42"/>
      <c r="AB66" s="42"/>
    </row>
    <row r="67" spans="1:28" x14ac:dyDescent="0.3">
      <c r="A67" s="55">
        <f t="shared" si="0"/>
        <v>61</v>
      </c>
      <c r="B67" s="22"/>
      <c r="C67" s="22"/>
      <c r="D67" s="107"/>
      <c r="E67" s="23"/>
      <c r="F67" s="23"/>
      <c r="G67" s="23"/>
      <c r="H67" s="23"/>
      <c r="I67" s="23"/>
      <c r="J67" s="32"/>
      <c r="K67" s="149"/>
      <c r="L67" s="227"/>
      <c r="M67" s="227"/>
      <c r="N67" s="182"/>
      <c r="O67" s="182"/>
      <c r="P67" s="42"/>
      <c r="Q67" s="42"/>
      <c r="R67" s="42"/>
      <c r="S67" s="42"/>
      <c r="T67" s="42"/>
      <c r="U67" s="42"/>
      <c r="V67" s="42"/>
      <c r="W67" s="42"/>
      <c r="X67" s="42"/>
      <c r="Y67" s="42"/>
      <c r="Z67" s="42"/>
      <c r="AA67" s="42"/>
      <c r="AB67" s="42"/>
    </row>
    <row r="68" spans="1:28" x14ac:dyDescent="0.3">
      <c r="A68" s="55">
        <f t="shared" si="0"/>
        <v>62</v>
      </c>
      <c r="B68" s="22"/>
      <c r="C68" s="22"/>
      <c r="D68" s="107"/>
      <c r="E68" s="23"/>
      <c r="F68" s="23"/>
      <c r="G68" s="23"/>
      <c r="H68" s="23"/>
      <c r="I68" s="23"/>
      <c r="J68" s="32"/>
      <c r="K68" s="149"/>
      <c r="L68" s="227"/>
      <c r="M68" s="227"/>
      <c r="N68" s="182"/>
      <c r="O68" s="182"/>
      <c r="P68" s="42"/>
      <c r="Q68" s="42"/>
      <c r="R68" s="42"/>
      <c r="S68" s="42"/>
      <c r="T68" s="42"/>
      <c r="U68" s="42"/>
      <c r="V68" s="42"/>
      <c r="W68" s="42"/>
      <c r="X68" s="42"/>
      <c r="Y68" s="42"/>
      <c r="Z68" s="42"/>
      <c r="AA68" s="42"/>
      <c r="AB68" s="42"/>
    </row>
    <row r="69" spans="1:28" x14ac:dyDescent="0.3">
      <c r="A69" s="55">
        <f t="shared" si="0"/>
        <v>63</v>
      </c>
      <c r="B69" s="22"/>
      <c r="C69" s="22"/>
      <c r="D69" s="107"/>
      <c r="E69" s="23"/>
      <c r="F69" s="23"/>
      <c r="G69" s="23"/>
      <c r="H69" s="23"/>
      <c r="I69" s="23"/>
      <c r="J69" s="32"/>
      <c r="K69" s="149"/>
      <c r="L69" s="227"/>
      <c r="M69" s="227"/>
      <c r="N69" s="182"/>
      <c r="O69" s="182"/>
      <c r="P69" s="42"/>
      <c r="Q69" s="42"/>
      <c r="R69" s="42"/>
      <c r="S69" s="42"/>
      <c r="T69" s="42"/>
      <c r="U69" s="42"/>
      <c r="V69" s="42"/>
      <c r="W69" s="42"/>
      <c r="X69" s="42"/>
      <c r="Y69" s="42"/>
      <c r="Z69" s="42"/>
      <c r="AA69" s="42"/>
      <c r="AB69" s="42"/>
    </row>
    <row r="70" spans="1:28" x14ac:dyDescent="0.3">
      <c r="A70" s="55">
        <f t="shared" si="0"/>
        <v>64</v>
      </c>
      <c r="B70" s="22"/>
      <c r="C70" s="22"/>
      <c r="D70" s="107"/>
      <c r="E70" s="23"/>
      <c r="F70" s="23"/>
      <c r="G70" s="23"/>
      <c r="H70" s="23"/>
      <c r="I70" s="23"/>
      <c r="J70" s="32"/>
      <c r="K70" s="149"/>
      <c r="L70" s="227"/>
      <c r="M70" s="227"/>
      <c r="N70" s="182"/>
      <c r="O70" s="182"/>
      <c r="P70" s="42"/>
      <c r="Q70" s="42"/>
      <c r="R70" s="42"/>
      <c r="S70" s="42"/>
      <c r="T70" s="42"/>
      <c r="U70" s="42"/>
      <c r="V70" s="42"/>
      <c r="W70" s="42"/>
      <c r="X70" s="42"/>
      <c r="Y70" s="42"/>
      <c r="Z70" s="42"/>
      <c r="AA70" s="42"/>
      <c r="AB70" s="42"/>
    </row>
    <row r="71" spans="1:28" x14ac:dyDescent="0.3">
      <c r="A71" s="55">
        <f t="shared" si="0"/>
        <v>65</v>
      </c>
      <c r="B71" s="22"/>
      <c r="C71" s="22"/>
      <c r="D71" s="107"/>
      <c r="E71" s="23"/>
      <c r="F71" s="23"/>
      <c r="G71" s="23"/>
      <c r="H71" s="23"/>
      <c r="I71" s="23"/>
      <c r="J71" s="32"/>
      <c r="K71" s="149"/>
      <c r="L71" s="227"/>
      <c r="M71" s="227"/>
      <c r="N71" s="182"/>
      <c r="O71" s="182"/>
      <c r="P71" s="42"/>
      <c r="Q71" s="42"/>
      <c r="R71" s="42"/>
      <c r="S71" s="42"/>
      <c r="T71" s="42"/>
      <c r="U71" s="42"/>
      <c r="V71" s="42"/>
      <c r="W71" s="42"/>
      <c r="X71" s="42"/>
      <c r="Y71" s="42"/>
      <c r="Z71" s="42"/>
      <c r="AA71" s="42"/>
      <c r="AB71" s="42"/>
    </row>
    <row r="72" spans="1:28" x14ac:dyDescent="0.3">
      <c r="A72" s="55">
        <f t="shared" si="0"/>
        <v>66</v>
      </c>
      <c r="B72" s="22"/>
      <c r="C72" s="22"/>
      <c r="D72" s="107"/>
      <c r="E72" s="23"/>
      <c r="F72" s="23"/>
      <c r="G72" s="23"/>
      <c r="H72" s="23"/>
      <c r="I72" s="23"/>
      <c r="J72" s="32"/>
      <c r="K72" s="149"/>
      <c r="L72" s="227"/>
      <c r="M72" s="227"/>
      <c r="N72" s="182"/>
      <c r="O72" s="182"/>
      <c r="P72" s="42"/>
      <c r="Q72" s="42"/>
      <c r="R72" s="42"/>
      <c r="S72" s="42"/>
      <c r="T72" s="42"/>
      <c r="U72" s="42"/>
      <c r="V72" s="42"/>
      <c r="W72" s="42"/>
      <c r="X72" s="42"/>
      <c r="Y72" s="42"/>
      <c r="Z72" s="42"/>
      <c r="AA72" s="42"/>
      <c r="AB72" s="42"/>
    </row>
    <row r="73" spans="1:28" x14ac:dyDescent="0.3">
      <c r="A73" s="55">
        <f t="shared" ref="A73:A136" si="1">A72+1</f>
        <v>67</v>
      </c>
      <c r="B73" s="22"/>
      <c r="C73" s="22"/>
      <c r="D73" s="107"/>
      <c r="E73" s="23"/>
      <c r="F73" s="23"/>
      <c r="G73" s="23"/>
      <c r="H73" s="23"/>
      <c r="I73" s="23"/>
      <c r="J73" s="32"/>
      <c r="K73" s="149"/>
      <c r="L73" s="227"/>
      <c r="M73" s="227"/>
      <c r="N73" s="182"/>
      <c r="O73" s="182"/>
      <c r="P73" s="42"/>
      <c r="Q73" s="42"/>
      <c r="R73" s="42"/>
      <c r="S73" s="42"/>
      <c r="T73" s="42"/>
      <c r="U73" s="42"/>
      <c r="V73" s="42"/>
      <c r="W73" s="42"/>
      <c r="X73" s="42"/>
      <c r="Y73" s="42"/>
      <c r="Z73" s="42"/>
      <c r="AA73" s="42"/>
      <c r="AB73" s="42"/>
    </row>
    <row r="74" spans="1:28" x14ac:dyDescent="0.3">
      <c r="A74" s="55">
        <f t="shared" si="1"/>
        <v>68</v>
      </c>
      <c r="B74" s="22"/>
      <c r="C74" s="22"/>
      <c r="D74" s="107"/>
      <c r="E74" s="23"/>
      <c r="F74" s="23"/>
      <c r="G74" s="23"/>
      <c r="H74" s="23"/>
      <c r="I74" s="23"/>
      <c r="J74" s="32"/>
      <c r="K74" s="149"/>
      <c r="L74" s="227"/>
      <c r="M74" s="227"/>
      <c r="N74" s="182"/>
      <c r="O74" s="182"/>
      <c r="P74" s="42"/>
      <c r="Q74" s="42"/>
      <c r="R74" s="42"/>
      <c r="S74" s="42"/>
      <c r="T74" s="42"/>
      <c r="U74" s="42"/>
      <c r="V74" s="42"/>
      <c r="W74" s="42"/>
      <c r="X74" s="42"/>
      <c r="Y74" s="42"/>
      <c r="Z74" s="42"/>
      <c r="AA74" s="42"/>
      <c r="AB74" s="42"/>
    </row>
    <row r="75" spans="1:28" x14ac:dyDescent="0.3">
      <c r="A75" s="55">
        <f t="shared" si="1"/>
        <v>69</v>
      </c>
      <c r="B75" s="22"/>
      <c r="C75" s="22"/>
      <c r="D75" s="107"/>
      <c r="E75" s="23"/>
      <c r="F75" s="23"/>
      <c r="G75" s="23"/>
      <c r="H75" s="23"/>
      <c r="I75" s="23"/>
      <c r="J75" s="32"/>
      <c r="K75" s="149"/>
      <c r="L75" s="227"/>
      <c r="M75" s="227"/>
      <c r="N75" s="182"/>
      <c r="O75" s="182"/>
      <c r="P75" s="42"/>
      <c r="Q75" s="42"/>
      <c r="R75" s="42"/>
      <c r="S75" s="42"/>
      <c r="T75" s="42"/>
      <c r="U75" s="42"/>
      <c r="V75" s="42"/>
      <c r="W75" s="42"/>
      <c r="X75" s="42"/>
      <c r="Y75" s="42"/>
      <c r="Z75" s="42"/>
      <c r="AA75" s="42"/>
      <c r="AB75" s="42"/>
    </row>
    <row r="76" spans="1:28" x14ac:dyDescent="0.3">
      <c r="A76" s="55">
        <f t="shared" si="1"/>
        <v>70</v>
      </c>
      <c r="B76" s="22"/>
      <c r="C76" s="22"/>
      <c r="D76" s="107"/>
      <c r="E76" s="23"/>
      <c r="F76" s="23"/>
      <c r="G76" s="23"/>
      <c r="H76" s="23"/>
      <c r="I76" s="23"/>
      <c r="J76" s="32"/>
      <c r="K76" s="149"/>
      <c r="L76" s="227"/>
      <c r="M76" s="227"/>
      <c r="N76" s="182"/>
      <c r="O76" s="182"/>
      <c r="P76" s="42"/>
      <c r="Q76" s="42"/>
      <c r="R76" s="42"/>
      <c r="S76" s="42"/>
      <c r="T76" s="42"/>
      <c r="U76" s="42"/>
      <c r="V76" s="42"/>
      <c r="W76" s="42"/>
      <c r="X76" s="42"/>
      <c r="Y76" s="42"/>
      <c r="Z76" s="42"/>
      <c r="AA76" s="42"/>
      <c r="AB76" s="42"/>
    </row>
    <row r="77" spans="1:28" x14ac:dyDescent="0.3">
      <c r="A77" s="55">
        <f t="shared" si="1"/>
        <v>71</v>
      </c>
      <c r="B77" s="22"/>
      <c r="C77" s="22"/>
      <c r="D77" s="107"/>
      <c r="E77" s="23"/>
      <c r="F77" s="23"/>
      <c r="G77" s="23"/>
      <c r="H77" s="23"/>
      <c r="I77" s="23"/>
      <c r="J77" s="32"/>
      <c r="K77" s="149"/>
      <c r="L77" s="227"/>
      <c r="M77" s="227"/>
      <c r="N77" s="182"/>
      <c r="O77" s="182"/>
      <c r="P77" s="42"/>
      <c r="Q77" s="42"/>
      <c r="R77" s="42"/>
      <c r="S77" s="42"/>
      <c r="T77" s="42"/>
      <c r="U77" s="42"/>
      <c r="V77" s="42"/>
      <c r="W77" s="42"/>
      <c r="X77" s="42"/>
      <c r="Y77" s="42"/>
      <c r="Z77" s="42"/>
      <c r="AA77" s="42"/>
      <c r="AB77" s="42"/>
    </row>
    <row r="78" spans="1:28" x14ac:dyDescent="0.3">
      <c r="A78" s="55">
        <f t="shared" si="1"/>
        <v>72</v>
      </c>
      <c r="B78" s="22"/>
      <c r="C78" s="22"/>
      <c r="D78" s="107"/>
      <c r="E78" s="23"/>
      <c r="F78" s="23"/>
      <c r="G78" s="23"/>
      <c r="H78" s="23"/>
      <c r="I78" s="23"/>
      <c r="J78" s="32"/>
      <c r="K78" s="149"/>
      <c r="L78" s="227"/>
      <c r="M78" s="227"/>
      <c r="N78" s="182"/>
      <c r="O78" s="182"/>
      <c r="P78" s="42"/>
      <c r="Q78" s="42"/>
      <c r="R78" s="42"/>
      <c r="S78" s="42"/>
      <c r="T78" s="42"/>
      <c r="U78" s="42"/>
      <c r="V78" s="42"/>
      <c r="W78" s="42"/>
      <c r="X78" s="42"/>
      <c r="Y78" s="42"/>
      <c r="Z78" s="42"/>
      <c r="AA78" s="42"/>
      <c r="AB78" s="42"/>
    </row>
    <row r="79" spans="1:28" x14ac:dyDescent="0.3">
      <c r="A79" s="55">
        <f t="shared" si="1"/>
        <v>73</v>
      </c>
      <c r="B79" s="22"/>
      <c r="C79" s="22"/>
      <c r="D79" s="107"/>
      <c r="E79" s="23"/>
      <c r="F79" s="23"/>
      <c r="G79" s="23"/>
      <c r="H79" s="23"/>
      <c r="I79" s="23"/>
      <c r="J79" s="32"/>
      <c r="K79" s="149"/>
      <c r="L79" s="227"/>
      <c r="M79" s="227"/>
      <c r="N79" s="182"/>
      <c r="O79" s="182"/>
      <c r="P79" s="42"/>
      <c r="Q79" s="42"/>
      <c r="R79" s="42"/>
      <c r="S79" s="42"/>
      <c r="T79" s="42"/>
      <c r="U79" s="42"/>
      <c r="V79" s="42"/>
      <c r="W79" s="42"/>
      <c r="X79" s="42"/>
      <c r="Y79" s="42"/>
      <c r="Z79" s="42"/>
      <c r="AA79" s="42"/>
      <c r="AB79" s="42"/>
    </row>
    <row r="80" spans="1:28" x14ac:dyDescent="0.3">
      <c r="A80" s="55">
        <f t="shared" si="1"/>
        <v>74</v>
      </c>
      <c r="B80" s="22"/>
      <c r="C80" s="22"/>
      <c r="D80" s="107"/>
      <c r="E80" s="23"/>
      <c r="F80" s="23"/>
      <c r="G80" s="23"/>
      <c r="H80" s="23"/>
      <c r="I80" s="23"/>
      <c r="J80" s="32"/>
      <c r="K80" s="149"/>
      <c r="L80" s="227"/>
      <c r="M80" s="227"/>
      <c r="N80" s="182"/>
      <c r="O80" s="182"/>
      <c r="P80" s="42"/>
      <c r="Q80" s="42"/>
      <c r="R80" s="42"/>
      <c r="S80" s="42"/>
      <c r="T80" s="42"/>
      <c r="U80" s="42"/>
      <c r="V80" s="42"/>
      <c r="W80" s="42"/>
      <c r="X80" s="42"/>
      <c r="Y80" s="42"/>
      <c r="Z80" s="42"/>
      <c r="AA80" s="42"/>
      <c r="AB80" s="42"/>
    </row>
    <row r="81" spans="1:28" x14ac:dyDescent="0.3">
      <c r="A81" s="55">
        <f t="shared" si="1"/>
        <v>75</v>
      </c>
      <c r="B81" s="23"/>
      <c r="C81" s="23"/>
      <c r="D81" s="109"/>
      <c r="E81" s="23"/>
      <c r="F81" s="23"/>
      <c r="G81" s="23"/>
      <c r="H81" s="23"/>
      <c r="I81" s="23"/>
      <c r="J81" s="32"/>
      <c r="K81" s="149"/>
      <c r="L81" s="227"/>
      <c r="M81" s="227"/>
      <c r="N81" s="182"/>
      <c r="O81" s="182"/>
      <c r="P81" s="42"/>
      <c r="Q81" s="42"/>
      <c r="R81" s="42"/>
      <c r="S81" s="42"/>
      <c r="T81" s="42"/>
      <c r="U81" s="42"/>
      <c r="V81" s="42"/>
      <c r="W81" s="42"/>
      <c r="X81" s="42"/>
      <c r="Y81" s="42"/>
      <c r="Z81" s="42"/>
      <c r="AA81" s="42"/>
      <c r="AB81" s="42"/>
    </row>
    <row r="82" spans="1:28" x14ac:dyDescent="0.3">
      <c r="A82" s="55">
        <f t="shared" si="1"/>
        <v>76</v>
      </c>
      <c r="B82" s="23"/>
      <c r="C82" s="23"/>
      <c r="D82" s="109"/>
      <c r="E82" s="23"/>
      <c r="F82" s="23"/>
      <c r="G82" s="23"/>
      <c r="H82" s="23"/>
      <c r="I82" s="23"/>
      <c r="J82" s="32"/>
      <c r="K82" s="149"/>
      <c r="L82" s="227"/>
      <c r="M82" s="227"/>
      <c r="N82" s="182"/>
      <c r="O82" s="182"/>
      <c r="P82" s="42"/>
      <c r="Q82" s="42"/>
      <c r="R82" s="42"/>
      <c r="S82" s="42"/>
      <c r="T82" s="42"/>
      <c r="U82" s="42"/>
      <c r="V82" s="42"/>
      <c r="W82" s="42"/>
      <c r="X82" s="42"/>
      <c r="Y82" s="42"/>
      <c r="Z82" s="42"/>
      <c r="AA82" s="42"/>
      <c r="AB82" s="42"/>
    </row>
    <row r="83" spans="1:28" x14ac:dyDescent="0.3">
      <c r="A83" s="55">
        <f t="shared" si="1"/>
        <v>77</v>
      </c>
      <c r="B83" s="23"/>
      <c r="C83" s="23"/>
      <c r="D83" s="109"/>
      <c r="E83" s="23"/>
      <c r="F83" s="23"/>
      <c r="G83" s="23"/>
      <c r="H83" s="23"/>
      <c r="I83" s="23"/>
      <c r="J83" s="32"/>
      <c r="K83" s="149"/>
      <c r="L83" s="227"/>
      <c r="M83" s="227"/>
      <c r="N83" s="182"/>
      <c r="O83" s="182"/>
      <c r="P83" s="42"/>
      <c r="Q83" s="42"/>
      <c r="R83" s="42"/>
      <c r="S83" s="42"/>
      <c r="T83" s="42"/>
      <c r="U83" s="42"/>
      <c r="V83" s="42"/>
      <c r="W83" s="42"/>
      <c r="X83" s="42"/>
      <c r="Y83" s="42"/>
      <c r="Z83" s="42"/>
      <c r="AA83" s="42"/>
      <c r="AB83" s="42"/>
    </row>
    <row r="84" spans="1:28" x14ac:dyDescent="0.3">
      <c r="A84" s="55">
        <f t="shared" si="1"/>
        <v>78</v>
      </c>
      <c r="B84" s="23"/>
      <c r="C84" s="23"/>
      <c r="D84" s="109"/>
      <c r="E84" s="23"/>
      <c r="F84" s="23"/>
      <c r="G84" s="23"/>
      <c r="H84" s="23"/>
      <c r="I84" s="23"/>
      <c r="J84" s="32"/>
      <c r="K84" s="149"/>
      <c r="L84" s="227"/>
      <c r="M84" s="227"/>
      <c r="N84" s="182"/>
      <c r="O84" s="182"/>
      <c r="P84" s="42"/>
      <c r="Q84" s="42"/>
      <c r="R84" s="42"/>
      <c r="S84" s="42"/>
      <c r="T84" s="42"/>
      <c r="U84" s="42"/>
      <c r="V84" s="42"/>
      <c r="W84" s="42"/>
      <c r="X84" s="42"/>
      <c r="Y84" s="42"/>
      <c r="Z84" s="42"/>
      <c r="AA84" s="42"/>
      <c r="AB84" s="42"/>
    </row>
    <row r="85" spans="1:28" x14ac:dyDescent="0.3">
      <c r="A85" s="55">
        <f t="shared" si="1"/>
        <v>79</v>
      </c>
      <c r="B85" s="23"/>
      <c r="C85" s="23"/>
      <c r="D85" s="109"/>
      <c r="E85" s="23"/>
      <c r="F85" s="23"/>
      <c r="G85" s="23"/>
      <c r="H85" s="23"/>
      <c r="I85" s="23"/>
      <c r="J85" s="32"/>
      <c r="K85" s="149"/>
      <c r="L85" s="227"/>
      <c r="M85" s="227"/>
      <c r="N85" s="182"/>
      <c r="O85" s="182"/>
      <c r="P85" s="42"/>
      <c r="Q85" s="42"/>
      <c r="R85" s="42"/>
      <c r="S85" s="42"/>
      <c r="T85" s="42"/>
      <c r="U85" s="42"/>
      <c r="V85" s="42"/>
      <c r="W85" s="42"/>
      <c r="X85" s="42"/>
      <c r="Y85" s="42"/>
      <c r="Z85" s="42"/>
      <c r="AA85" s="42"/>
      <c r="AB85" s="42"/>
    </row>
    <row r="86" spans="1:28" x14ac:dyDescent="0.3">
      <c r="A86" s="55">
        <f t="shared" si="1"/>
        <v>80</v>
      </c>
      <c r="B86" s="23"/>
      <c r="C86" s="23"/>
      <c r="D86" s="109"/>
      <c r="E86" s="23"/>
      <c r="F86" s="23"/>
      <c r="G86" s="23"/>
      <c r="H86" s="23"/>
      <c r="I86" s="23"/>
      <c r="J86" s="32"/>
      <c r="K86" s="149"/>
      <c r="L86" s="227"/>
      <c r="M86" s="227"/>
      <c r="N86" s="182"/>
      <c r="O86" s="182"/>
      <c r="P86" s="42"/>
      <c r="Q86" s="42"/>
      <c r="R86" s="42"/>
      <c r="S86" s="42"/>
      <c r="T86" s="42"/>
      <c r="U86" s="42"/>
      <c r="V86" s="42"/>
      <c r="W86" s="42"/>
      <c r="X86" s="42"/>
      <c r="Y86" s="42"/>
      <c r="Z86" s="42"/>
      <c r="AA86" s="42"/>
      <c r="AB86" s="42"/>
    </row>
    <row r="87" spans="1:28" x14ac:dyDescent="0.3">
      <c r="A87" s="55">
        <f t="shared" si="1"/>
        <v>81</v>
      </c>
      <c r="B87" s="23"/>
      <c r="C87" s="23"/>
      <c r="D87" s="109"/>
      <c r="E87" s="23"/>
      <c r="F87" s="23"/>
      <c r="G87" s="23"/>
      <c r="H87" s="23"/>
      <c r="I87" s="23"/>
      <c r="J87" s="32"/>
      <c r="K87" s="149"/>
      <c r="L87" s="227"/>
      <c r="M87" s="227"/>
      <c r="N87" s="182"/>
      <c r="O87" s="182"/>
      <c r="P87" s="42"/>
      <c r="Q87" s="42"/>
      <c r="R87" s="42"/>
      <c r="S87" s="42"/>
      <c r="T87" s="42"/>
      <c r="U87" s="42"/>
      <c r="V87" s="42"/>
      <c r="W87" s="42"/>
      <c r="X87" s="42"/>
      <c r="Y87" s="42"/>
      <c r="Z87" s="42"/>
      <c r="AA87" s="42"/>
      <c r="AB87" s="42"/>
    </row>
    <row r="88" spans="1:28" x14ac:dyDescent="0.3">
      <c r="A88" s="55">
        <f t="shared" si="1"/>
        <v>82</v>
      </c>
      <c r="B88" s="23"/>
      <c r="C88" s="23"/>
      <c r="D88" s="109"/>
      <c r="E88" s="23"/>
      <c r="F88" s="23"/>
      <c r="G88" s="23"/>
      <c r="H88" s="23"/>
      <c r="I88" s="23"/>
      <c r="J88" s="32"/>
      <c r="K88" s="149"/>
      <c r="L88" s="227"/>
      <c r="M88" s="227"/>
      <c r="N88" s="182"/>
      <c r="O88" s="182"/>
      <c r="P88" s="42"/>
      <c r="Q88" s="42"/>
      <c r="R88" s="42"/>
      <c r="S88" s="42"/>
      <c r="T88" s="42"/>
      <c r="U88" s="42"/>
      <c r="V88" s="42"/>
      <c r="W88" s="42"/>
      <c r="X88" s="42"/>
      <c r="Y88" s="42"/>
      <c r="Z88" s="42"/>
      <c r="AA88" s="42"/>
      <c r="AB88" s="42"/>
    </row>
    <row r="89" spans="1:28" x14ac:dyDescent="0.3">
      <c r="A89" s="55">
        <f t="shared" si="1"/>
        <v>83</v>
      </c>
      <c r="B89" s="23"/>
      <c r="C89" s="23"/>
      <c r="D89" s="109"/>
      <c r="E89" s="23"/>
      <c r="F89" s="23"/>
      <c r="G89" s="23"/>
      <c r="H89" s="23"/>
      <c r="I89" s="23"/>
      <c r="J89" s="32"/>
      <c r="K89" s="149"/>
      <c r="L89" s="227"/>
      <c r="M89" s="227"/>
      <c r="N89" s="182"/>
      <c r="O89" s="182"/>
      <c r="P89" s="42"/>
      <c r="Q89" s="42"/>
      <c r="R89" s="42"/>
      <c r="S89" s="42"/>
      <c r="T89" s="42"/>
      <c r="U89" s="42"/>
      <c r="V89" s="42"/>
      <c r="W89" s="42"/>
      <c r="X89" s="42"/>
      <c r="Y89" s="42"/>
      <c r="Z89" s="42"/>
      <c r="AA89" s="42"/>
      <c r="AB89" s="42"/>
    </row>
    <row r="90" spans="1:28" x14ac:dyDescent="0.3">
      <c r="A90" s="55">
        <f t="shared" si="1"/>
        <v>84</v>
      </c>
      <c r="B90" s="23"/>
      <c r="C90" s="23"/>
      <c r="D90" s="109"/>
      <c r="E90" s="23"/>
      <c r="F90" s="23"/>
      <c r="G90" s="23"/>
      <c r="H90" s="23"/>
      <c r="I90" s="23"/>
      <c r="J90" s="32"/>
      <c r="K90" s="149"/>
      <c r="L90" s="227"/>
      <c r="M90" s="227"/>
      <c r="N90" s="182"/>
      <c r="O90" s="182"/>
      <c r="P90" s="42"/>
      <c r="Q90" s="42"/>
      <c r="R90" s="42"/>
      <c r="S90" s="42"/>
      <c r="T90" s="42"/>
      <c r="U90" s="42"/>
      <c r="V90" s="42"/>
      <c r="W90" s="42"/>
      <c r="X90" s="42"/>
      <c r="Y90" s="42"/>
      <c r="Z90" s="42"/>
      <c r="AA90" s="42"/>
      <c r="AB90" s="42"/>
    </row>
    <row r="91" spans="1:28" x14ac:dyDescent="0.3">
      <c r="A91" s="55">
        <f t="shared" si="1"/>
        <v>85</v>
      </c>
      <c r="B91" s="23"/>
      <c r="C91" s="23"/>
      <c r="D91" s="109"/>
      <c r="E91" s="23"/>
      <c r="F91" s="23"/>
      <c r="G91" s="23"/>
      <c r="H91" s="23"/>
      <c r="I91" s="23"/>
      <c r="J91" s="32"/>
      <c r="K91" s="149"/>
      <c r="L91" s="227"/>
      <c r="M91" s="227"/>
      <c r="N91" s="182"/>
      <c r="O91" s="182"/>
      <c r="P91" s="42"/>
      <c r="Q91" s="42"/>
      <c r="R91" s="42"/>
      <c r="S91" s="42"/>
      <c r="T91" s="42"/>
      <c r="U91" s="42"/>
      <c r="V91" s="42"/>
      <c r="W91" s="42"/>
      <c r="X91" s="42"/>
      <c r="Y91" s="42"/>
      <c r="Z91" s="42"/>
      <c r="AA91" s="42"/>
      <c r="AB91" s="42"/>
    </row>
    <row r="92" spans="1:28" x14ac:dyDescent="0.3">
      <c r="A92" s="55">
        <f t="shared" si="1"/>
        <v>86</v>
      </c>
      <c r="B92" s="23"/>
      <c r="C92" s="23"/>
      <c r="D92" s="109"/>
      <c r="E92" s="23"/>
      <c r="F92" s="23"/>
      <c r="G92" s="23"/>
      <c r="H92" s="23"/>
      <c r="I92" s="23"/>
      <c r="J92" s="32"/>
      <c r="K92" s="149"/>
      <c r="L92" s="227"/>
      <c r="M92" s="227"/>
      <c r="N92" s="182"/>
      <c r="O92" s="182"/>
      <c r="P92" s="42"/>
      <c r="Q92" s="42"/>
      <c r="R92" s="42"/>
      <c r="S92" s="42"/>
      <c r="T92" s="42"/>
      <c r="U92" s="42"/>
      <c r="V92" s="42"/>
      <c r="W92" s="42"/>
      <c r="X92" s="42"/>
      <c r="Y92" s="42"/>
      <c r="Z92" s="42"/>
      <c r="AA92" s="42"/>
      <c r="AB92" s="42"/>
    </row>
    <row r="93" spans="1:28" x14ac:dyDescent="0.3">
      <c r="A93" s="55">
        <f t="shared" si="1"/>
        <v>87</v>
      </c>
      <c r="B93" s="23"/>
      <c r="C93" s="23"/>
      <c r="D93" s="109"/>
      <c r="E93" s="23"/>
      <c r="F93" s="23"/>
      <c r="G93" s="23"/>
      <c r="H93" s="23"/>
      <c r="I93" s="23"/>
      <c r="J93" s="32"/>
      <c r="K93" s="149"/>
      <c r="L93" s="227"/>
      <c r="M93" s="227"/>
      <c r="N93" s="182"/>
      <c r="O93" s="182"/>
      <c r="P93" s="42"/>
      <c r="Q93" s="42"/>
      <c r="R93" s="42"/>
      <c r="S93" s="42"/>
      <c r="T93" s="42"/>
      <c r="U93" s="42"/>
      <c r="V93" s="42"/>
      <c r="W93" s="42"/>
      <c r="X93" s="42"/>
      <c r="Y93" s="42"/>
      <c r="Z93" s="42"/>
      <c r="AA93" s="42"/>
      <c r="AB93" s="42"/>
    </row>
    <row r="94" spans="1:28" x14ac:dyDescent="0.3">
      <c r="A94" s="55">
        <f t="shared" si="1"/>
        <v>88</v>
      </c>
      <c r="B94" s="23"/>
      <c r="C94" s="23"/>
      <c r="D94" s="109"/>
      <c r="E94" s="23"/>
      <c r="F94" s="23"/>
      <c r="G94" s="23"/>
      <c r="H94" s="23"/>
      <c r="I94" s="23"/>
      <c r="J94" s="32"/>
      <c r="K94" s="149"/>
      <c r="L94" s="227"/>
      <c r="M94" s="227"/>
      <c r="N94" s="182"/>
      <c r="O94" s="182"/>
      <c r="P94" s="42"/>
      <c r="Q94" s="42"/>
      <c r="R94" s="42"/>
      <c r="S94" s="42"/>
      <c r="T94" s="42"/>
      <c r="U94" s="42"/>
      <c r="V94" s="42"/>
      <c r="W94" s="42"/>
      <c r="X94" s="42"/>
      <c r="Y94" s="42"/>
      <c r="Z94" s="42"/>
      <c r="AA94" s="42"/>
      <c r="AB94" s="42"/>
    </row>
    <row r="95" spans="1:28" x14ac:dyDescent="0.3">
      <c r="A95" s="55">
        <f t="shared" si="1"/>
        <v>89</v>
      </c>
      <c r="B95" s="23"/>
      <c r="C95" s="23"/>
      <c r="D95" s="109"/>
      <c r="E95" s="23"/>
      <c r="F95" s="23"/>
      <c r="G95" s="23"/>
      <c r="H95" s="23"/>
      <c r="I95" s="23"/>
      <c r="J95" s="32"/>
      <c r="K95" s="149"/>
      <c r="L95" s="227"/>
      <c r="M95" s="227"/>
      <c r="N95" s="182"/>
      <c r="O95" s="182"/>
      <c r="P95" s="42"/>
      <c r="Q95" s="42"/>
      <c r="R95" s="42"/>
      <c r="S95" s="42"/>
      <c r="T95" s="42"/>
      <c r="U95" s="42"/>
      <c r="V95" s="42"/>
      <c r="W95" s="42"/>
      <c r="X95" s="42"/>
      <c r="Y95" s="42"/>
      <c r="Z95" s="42"/>
      <c r="AA95" s="42"/>
      <c r="AB95" s="42"/>
    </row>
    <row r="96" spans="1:28" x14ac:dyDescent="0.3">
      <c r="A96" s="55">
        <f t="shared" si="1"/>
        <v>90</v>
      </c>
      <c r="B96" s="23"/>
      <c r="C96" s="23"/>
      <c r="D96" s="109"/>
      <c r="E96" s="23"/>
      <c r="F96" s="23"/>
      <c r="G96" s="23"/>
      <c r="H96" s="23"/>
      <c r="I96" s="23"/>
      <c r="J96" s="32"/>
      <c r="K96" s="149"/>
      <c r="L96" s="227"/>
      <c r="M96" s="227"/>
      <c r="N96" s="182"/>
      <c r="O96" s="182"/>
      <c r="P96" s="42"/>
      <c r="Q96" s="42"/>
      <c r="R96" s="42"/>
      <c r="S96" s="42"/>
      <c r="T96" s="42"/>
      <c r="U96" s="42"/>
      <c r="V96" s="42"/>
      <c r="W96" s="42"/>
      <c r="X96" s="42"/>
      <c r="Y96" s="42"/>
      <c r="Z96" s="42"/>
      <c r="AA96" s="42"/>
      <c r="AB96" s="42"/>
    </row>
    <row r="97" spans="1:28" x14ac:dyDescent="0.3">
      <c r="A97" s="55">
        <f t="shared" si="1"/>
        <v>91</v>
      </c>
      <c r="B97" s="23"/>
      <c r="C97" s="23"/>
      <c r="D97" s="109"/>
      <c r="E97" s="23"/>
      <c r="F97" s="23"/>
      <c r="G97" s="23"/>
      <c r="H97" s="23"/>
      <c r="I97" s="23"/>
      <c r="J97" s="32"/>
      <c r="K97" s="149"/>
      <c r="L97" s="227"/>
      <c r="M97" s="227"/>
      <c r="N97" s="182"/>
      <c r="O97" s="182"/>
      <c r="P97" s="42"/>
      <c r="Q97" s="42"/>
      <c r="R97" s="42"/>
      <c r="S97" s="42"/>
      <c r="T97" s="42"/>
      <c r="U97" s="42"/>
      <c r="V97" s="42"/>
      <c r="W97" s="42"/>
      <c r="X97" s="42"/>
      <c r="Y97" s="42"/>
      <c r="Z97" s="42"/>
      <c r="AA97" s="42"/>
      <c r="AB97" s="42"/>
    </row>
    <row r="98" spans="1:28" x14ac:dyDescent="0.3">
      <c r="A98" s="55">
        <f t="shared" si="1"/>
        <v>92</v>
      </c>
      <c r="B98" s="23"/>
      <c r="C98" s="23"/>
      <c r="D98" s="109"/>
      <c r="E98" s="23"/>
      <c r="F98" s="23"/>
      <c r="G98" s="23"/>
      <c r="H98" s="23"/>
      <c r="I98" s="23"/>
      <c r="J98" s="32"/>
      <c r="K98" s="149"/>
      <c r="L98" s="227"/>
      <c r="M98" s="227"/>
      <c r="N98" s="182"/>
      <c r="O98" s="182"/>
      <c r="P98" s="42"/>
      <c r="Q98" s="42"/>
      <c r="R98" s="42"/>
      <c r="S98" s="42"/>
      <c r="T98" s="42"/>
      <c r="U98" s="42"/>
      <c r="V98" s="42"/>
      <c r="W98" s="42"/>
      <c r="X98" s="42"/>
      <c r="Y98" s="42"/>
      <c r="Z98" s="42"/>
      <c r="AA98" s="42"/>
      <c r="AB98" s="42"/>
    </row>
    <row r="99" spans="1:28" x14ac:dyDescent="0.3">
      <c r="A99" s="55">
        <f t="shared" si="1"/>
        <v>93</v>
      </c>
      <c r="B99" s="23"/>
      <c r="C99" s="23"/>
      <c r="D99" s="109"/>
      <c r="E99" s="23"/>
      <c r="F99" s="23"/>
      <c r="G99" s="23"/>
      <c r="H99" s="23"/>
      <c r="I99" s="23"/>
      <c r="J99" s="32"/>
      <c r="K99" s="149"/>
      <c r="L99" s="227"/>
      <c r="M99" s="227"/>
      <c r="N99" s="182"/>
      <c r="O99" s="182"/>
      <c r="P99" s="42"/>
      <c r="Q99" s="42"/>
      <c r="R99" s="42"/>
      <c r="S99" s="42"/>
      <c r="T99" s="42"/>
      <c r="U99" s="42"/>
      <c r="V99" s="42"/>
      <c r="W99" s="42"/>
      <c r="X99" s="42"/>
      <c r="Y99" s="42"/>
      <c r="Z99" s="42"/>
      <c r="AA99" s="42"/>
      <c r="AB99" s="42"/>
    </row>
    <row r="100" spans="1:28" x14ac:dyDescent="0.3">
      <c r="A100" s="55">
        <f t="shared" si="1"/>
        <v>94</v>
      </c>
      <c r="B100" s="23"/>
      <c r="C100" s="23"/>
      <c r="D100" s="109"/>
      <c r="E100" s="23"/>
      <c r="F100" s="23"/>
      <c r="G100" s="23"/>
      <c r="H100" s="23"/>
      <c r="I100" s="23"/>
      <c r="J100" s="32"/>
      <c r="K100" s="149"/>
      <c r="L100" s="227"/>
      <c r="M100" s="227"/>
      <c r="N100" s="182"/>
      <c r="O100" s="182"/>
      <c r="P100" s="42"/>
      <c r="Q100" s="42"/>
      <c r="R100" s="42"/>
      <c r="S100" s="42"/>
      <c r="T100" s="42"/>
      <c r="U100" s="42"/>
      <c r="V100" s="42"/>
      <c r="W100" s="42"/>
      <c r="X100" s="42"/>
      <c r="Y100" s="42"/>
      <c r="Z100" s="42"/>
      <c r="AA100" s="42"/>
      <c r="AB100" s="42"/>
    </row>
    <row r="101" spans="1:28" x14ac:dyDescent="0.3">
      <c r="A101" s="55">
        <f t="shared" si="1"/>
        <v>95</v>
      </c>
      <c r="B101" s="23"/>
      <c r="C101" s="23"/>
      <c r="D101" s="109"/>
      <c r="E101" s="23"/>
      <c r="F101" s="23"/>
      <c r="G101" s="23"/>
      <c r="H101" s="23"/>
      <c r="I101" s="23"/>
      <c r="J101" s="32"/>
      <c r="K101" s="149"/>
      <c r="L101" s="227"/>
      <c r="M101" s="227"/>
      <c r="N101" s="182"/>
      <c r="O101" s="182"/>
      <c r="P101" s="42"/>
      <c r="Q101" s="42"/>
      <c r="R101" s="42"/>
      <c r="S101" s="42"/>
      <c r="T101" s="42"/>
      <c r="U101" s="42"/>
      <c r="V101" s="42"/>
      <c r="W101" s="42"/>
      <c r="X101" s="42"/>
      <c r="Y101" s="42"/>
      <c r="Z101" s="42"/>
      <c r="AA101" s="42"/>
      <c r="AB101" s="42"/>
    </row>
    <row r="102" spans="1:28" x14ac:dyDescent="0.3">
      <c r="A102" s="55">
        <f t="shared" si="1"/>
        <v>96</v>
      </c>
      <c r="B102" s="23"/>
      <c r="C102" s="23"/>
      <c r="D102" s="109"/>
      <c r="E102" s="23"/>
      <c r="F102" s="23"/>
      <c r="G102" s="23"/>
      <c r="H102" s="23"/>
      <c r="I102" s="23"/>
      <c r="J102" s="32"/>
      <c r="K102" s="149"/>
      <c r="L102" s="227"/>
      <c r="M102" s="227"/>
      <c r="N102" s="182"/>
      <c r="O102" s="182"/>
      <c r="P102" s="42"/>
      <c r="Q102" s="42"/>
      <c r="R102" s="42"/>
      <c r="S102" s="42"/>
      <c r="T102" s="42"/>
      <c r="U102" s="42"/>
      <c r="V102" s="42"/>
      <c r="W102" s="42"/>
      <c r="X102" s="42"/>
      <c r="Y102" s="42"/>
      <c r="Z102" s="42"/>
      <c r="AA102" s="42"/>
      <c r="AB102" s="42"/>
    </row>
    <row r="103" spans="1:28" x14ac:dyDescent="0.3">
      <c r="A103" s="55">
        <f t="shared" si="1"/>
        <v>97</v>
      </c>
      <c r="B103" s="23"/>
      <c r="C103" s="23"/>
      <c r="D103" s="109"/>
      <c r="E103" s="23"/>
      <c r="F103" s="23"/>
      <c r="G103" s="23"/>
      <c r="H103" s="23"/>
      <c r="I103" s="23"/>
      <c r="J103" s="32"/>
      <c r="K103" s="149"/>
      <c r="L103" s="227"/>
      <c r="M103" s="227"/>
      <c r="N103" s="182"/>
      <c r="O103" s="182"/>
      <c r="P103" s="42"/>
      <c r="Q103" s="42"/>
      <c r="R103" s="42"/>
      <c r="S103" s="42"/>
      <c r="T103" s="42"/>
      <c r="U103" s="42"/>
      <c r="V103" s="42"/>
      <c r="W103" s="42"/>
      <c r="X103" s="42"/>
      <c r="Y103" s="42"/>
      <c r="Z103" s="42"/>
      <c r="AA103" s="42"/>
      <c r="AB103" s="42"/>
    </row>
    <row r="104" spans="1:28" x14ac:dyDescent="0.3">
      <c r="A104" s="55">
        <f t="shared" si="1"/>
        <v>98</v>
      </c>
      <c r="B104" s="23"/>
      <c r="C104" s="23"/>
      <c r="D104" s="109"/>
      <c r="E104" s="23"/>
      <c r="F104" s="23"/>
      <c r="G104" s="23"/>
      <c r="H104" s="23"/>
      <c r="I104" s="23"/>
      <c r="J104" s="32"/>
      <c r="K104" s="149"/>
      <c r="L104" s="227"/>
      <c r="M104" s="227"/>
      <c r="N104" s="182"/>
      <c r="O104" s="182"/>
      <c r="P104" s="42"/>
      <c r="Q104" s="42"/>
      <c r="R104" s="42"/>
      <c r="S104" s="42"/>
      <c r="T104" s="42"/>
      <c r="U104" s="42"/>
      <c r="V104" s="42"/>
      <c r="W104" s="42"/>
      <c r="X104" s="42"/>
      <c r="Y104" s="42"/>
      <c r="Z104" s="42"/>
      <c r="AA104" s="42"/>
      <c r="AB104" s="42"/>
    </row>
    <row r="105" spans="1:28" x14ac:dyDescent="0.3">
      <c r="A105" s="55">
        <f t="shared" si="1"/>
        <v>99</v>
      </c>
      <c r="B105" s="23"/>
      <c r="C105" s="23"/>
      <c r="D105" s="109"/>
      <c r="E105" s="23"/>
      <c r="F105" s="23"/>
      <c r="G105" s="23"/>
      <c r="H105" s="23"/>
      <c r="I105" s="23"/>
      <c r="J105" s="32"/>
      <c r="K105" s="149"/>
      <c r="L105" s="227"/>
      <c r="M105" s="227"/>
      <c r="N105" s="182"/>
      <c r="O105" s="182"/>
      <c r="P105" s="42"/>
      <c r="Q105" s="42"/>
      <c r="R105" s="42"/>
      <c r="S105" s="42"/>
      <c r="T105" s="42"/>
      <c r="U105" s="42"/>
      <c r="V105" s="42"/>
      <c r="W105" s="42"/>
      <c r="X105" s="42"/>
      <c r="Y105" s="42"/>
      <c r="Z105" s="42"/>
      <c r="AA105" s="42"/>
      <c r="AB105" s="42"/>
    </row>
    <row r="106" spans="1:28" x14ac:dyDescent="0.3">
      <c r="A106" s="55">
        <f t="shared" si="1"/>
        <v>100</v>
      </c>
      <c r="B106" s="23"/>
      <c r="C106" s="23"/>
      <c r="D106" s="109"/>
      <c r="E106" s="23"/>
      <c r="F106" s="23"/>
      <c r="G106" s="23"/>
      <c r="H106" s="23"/>
      <c r="I106" s="23"/>
      <c r="J106" s="32"/>
      <c r="K106" s="149"/>
      <c r="L106" s="227"/>
      <c r="M106" s="227"/>
      <c r="N106" s="182"/>
      <c r="O106" s="182"/>
      <c r="P106" s="42"/>
      <c r="Q106" s="42"/>
      <c r="R106" s="42"/>
      <c r="S106" s="42"/>
      <c r="T106" s="42"/>
      <c r="U106" s="42"/>
      <c r="V106" s="42"/>
      <c r="W106" s="42"/>
      <c r="X106" s="42"/>
      <c r="Y106" s="42"/>
      <c r="Z106" s="42"/>
      <c r="AA106" s="42"/>
      <c r="AB106" s="42"/>
    </row>
    <row r="107" spans="1:28" x14ac:dyDescent="0.3">
      <c r="A107" s="55">
        <f t="shared" si="1"/>
        <v>101</v>
      </c>
      <c r="B107" s="23"/>
      <c r="C107" s="23"/>
      <c r="D107" s="109"/>
      <c r="E107" s="23"/>
      <c r="F107" s="23"/>
      <c r="G107" s="23"/>
      <c r="H107" s="23"/>
      <c r="I107" s="23"/>
      <c r="J107" s="32"/>
      <c r="K107" s="149"/>
      <c r="L107" s="227"/>
      <c r="M107" s="227"/>
      <c r="N107" s="182"/>
      <c r="O107" s="182"/>
      <c r="P107" s="42"/>
      <c r="Q107" s="42"/>
      <c r="R107" s="42"/>
      <c r="S107" s="42"/>
      <c r="T107" s="42"/>
      <c r="U107" s="42"/>
      <c r="V107" s="42"/>
      <c r="W107" s="42"/>
      <c r="X107" s="42"/>
      <c r="Y107" s="42"/>
      <c r="Z107" s="42"/>
      <c r="AA107" s="42"/>
      <c r="AB107" s="42"/>
    </row>
    <row r="108" spans="1:28" x14ac:dyDescent="0.3">
      <c r="A108" s="55">
        <f t="shared" si="1"/>
        <v>102</v>
      </c>
      <c r="B108" s="23"/>
      <c r="C108" s="23"/>
      <c r="D108" s="109"/>
      <c r="E108" s="23"/>
      <c r="F108" s="23"/>
      <c r="G108" s="23"/>
      <c r="H108" s="23"/>
      <c r="I108" s="23"/>
      <c r="J108" s="32"/>
      <c r="K108" s="149"/>
      <c r="L108" s="227"/>
      <c r="M108" s="227"/>
      <c r="N108" s="182"/>
      <c r="O108" s="182"/>
      <c r="P108" s="42"/>
      <c r="Q108" s="42"/>
      <c r="R108" s="42"/>
      <c r="S108" s="42"/>
      <c r="T108" s="42"/>
      <c r="U108" s="42"/>
      <c r="V108" s="42"/>
      <c r="W108" s="42"/>
      <c r="X108" s="42"/>
      <c r="Y108" s="42"/>
      <c r="Z108" s="42"/>
      <c r="AA108" s="42"/>
      <c r="AB108" s="42"/>
    </row>
    <row r="109" spans="1:28" x14ac:dyDescent="0.3">
      <c r="A109" s="55">
        <f t="shared" si="1"/>
        <v>103</v>
      </c>
      <c r="B109" s="23"/>
      <c r="C109" s="23"/>
      <c r="D109" s="109"/>
      <c r="E109" s="23"/>
      <c r="F109" s="23"/>
      <c r="G109" s="23"/>
      <c r="H109" s="23"/>
      <c r="I109" s="23"/>
      <c r="J109" s="32"/>
      <c r="K109" s="149"/>
      <c r="L109" s="227"/>
      <c r="M109" s="227"/>
      <c r="N109" s="182"/>
      <c r="O109" s="182"/>
      <c r="P109" s="42"/>
      <c r="Q109" s="42"/>
      <c r="R109" s="42"/>
      <c r="S109" s="42"/>
      <c r="T109" s="42"/>
      <c r="U109" s="42"/>
      <c r="V109" s="42"/>
      <c r="W109" s="42"/>
      <c r="X109" s="42"/>
      <c r="Y109" s="42"/>
      <c r="Z109" s="42"/>
      <c r="AA109" s="42"/>
      <c r="AB109" s="42"/>
    </row>
    <row r="110" spans="1:28" x14ac:dyDescent="0.3">
      <c r="A110" s="55">
        <f t="shared" si="1"/>
        <v>104</v>
      </c>
      <c r="B110" s="23"/>
      <c r="C110" s="23"/>
      <c r="D110" s="109"/>
      <c r="E110" s="23"/>
      <c r="F110" s="23"/>
      <c r="G110" s="23"/>
      <c r="H110" s="23"/>
      <c r="I110" s="23"/>
      <c r="J110" s="32"/>
      <c r="K110" s="149"/>
      <c r="L110" s="227"/>
      <c r="M110" s="227"/>
      <c r="N110" s="182"/>
      <c r="O110" s="182"/>
      <c r="P110" s="42"/>
      <c r="Q110" s="42"/>
      <c r="R110" s="42"/>
      <c r="S110" s="42"/>
      <c r="T110" s="42"/>
      <c r="U110" s="42"/>
      <c r="V110" s="42"/>
      <c r="W110" s="42"/>
      <c r="X110" s="42"/>
      <c r="Y110" s="42"/>
      <c r="Z110" s="42"/>
      <c r="AA110" s="42"/>
      <c r="AB110" s="42"/>
    </row>
    <row r="111" spans="1:28" x14ac:dyDescent="0.3">
      <c r="A111" s="55">
        <f t="shared" si="1"/>
        <v>105</v>
      </c>
      <c r="B111" s="23"/>
      <c r="C111" s="23"/>
      <c r="D111" s="109"/>
      <c r="E111" s="23"/>
      <c r="F111" s="23"/>
      <c r="G111" s="23"/>
      <c r="H111" s="23"/>
      <c r="I111" s="23"/>
      <c r="J111" s="32"/>
      <c r="K111" s="149"/>
      <c r="L111" s="227"/>
      <c r="M111" s="227"/>
      <c r="N111" s="182"/>
      <c r="O111" s="182"/>
      <c r="P111" s="42"/>
      <c r="Q111" s="42"/>
      <c r="R111" s="42"/>
      <c r="S111" s="42"/>
      <c r="T111" s="42"/>
      <c r="U111" s="42"/>
      <c r="V111" s="42"/>
      <c r="W111" s="42"/>
      <c r="X111" s="42"/>
      <c r="Y111" s="42"/>
      <c r="Z111" s="42"/>
      <c r="AA111" s="42"/>
      <c r="AB111" s="42"/>
    </row>
    <row r="112" spans="1:28" x14ac:dyDescent="0.3">
      <c r="A112" s="55">
        <f t="shared" si="1"/>
        <v>106</v>
      </c>
      <c r="B112" s="23"/>
      <c r="C112" s="23"/>
      <c r="D112" s="109"/>
      <c r="E112" s="23"/>
      <c r="F112" s="23"/>
      <c r="G112" s="23"/>
      <c r="H112" s="23"/>
      <c r="I112" s="23"/>
      <c r="J112" s="32"/>
      <c r="K112" s="149"/>
      <c r="L112" s="227"/>
      <c r="M112" s="227"/>
      <c r="N112" s="182"/>
      <c r="O112" s="182"/>
      <c r="P112" s="42"/>
      <c r="Q112" s="42"/>
      <c r="R112" s="42"/>
      <c r="S112" s="42"/>
      <c r="T112" s="42"/>
      <c r="U112" s="42"/>
      <c r="V112" s="42"/>
      <c r="W112" s="42"/>
      <c r="X112" s="42"/>
      <c r="Y112" s="42"/>
      <c r="Z112" s="42"/>
      <c r="AA112" s="42"/>
      <c r="AB112" s="42"/>
    </row>
    <row r="113" spans="1:28" x14ac:dyDescent="0.3">
      <c r="A113" s="55">
        <f t="shared" si="1"/>
        <v>107</v>
      </c>
      <c r="B113" s="23"/>
      <c r="C113" s="23"/>
      <c r="D113" s="109"/>
      <c r="E113" s="23"/>
      <c r="F113" s="23"/>
      <c r="G113" s="23"/>
      <c r="H113" s="23"/>
      <c r="I113" s="23"/>
      <c r="J113" s="32"/>
      <c r="K113" s="149"/>
      <c r="L113" s="227"/>
      <c r="M113" s="227"/>
      <c r="N113" s="182"/>
      <c r="O113" s="182"/>
      <c r="P113" s="42"/>
      <c r="Q113" s="42"/>
      <c r="R113" s="42"/>
      <c r="S113" s="42"/>
      <c r="T113" s="42"/>
      <c r="U113" s="42"/>
      <c r="V113" s="42"/>
      <c r="W113" s="42"/>
      <c r="X113" s="42"/>
      <c r="Y113" s="42"/>
      <c r="Z113" s="42"/>
      <c r="AA113" s="42"/>
      <c r="AB113" s="42"/>
    </row>
    <row r="114" spans="1:28" x14ac:dyDescent="0.3">
      <c r="A114" s="55">
        <f t="shared" si="1"/>
        <v>108</v>
      </c>
      <c r="B114" s="23"/>
      <c r="C114" s="23"/>
      <c r="D114" s="109"/>
      <c r="E114" s="23"/>
      <c r="F114" s="23"/>
      <c r="G114" s="23"/>
      <c r="H114" s="23"/>
      <c r="I114" s="23"/>
      <c r="J114" s="32"/>
      <c r="K114" s="149"/>
      <c r="L114" s="227"/>
      <c r="M114" s="227"/>
      <c r="N114" s="182"/>
      <c r="O114" s="182"/>
      <c r="P114" s="42"/>
      <c r="Q114" s="42"/>
      <c r="R114" s="42"/>
      <c r="S114" s="42"/>
      <c r="T114" s="42"/>
      <c r="U114" s="42"/>
      <c r="V114" s="42"/>
      <c r="W114" s="42"/>
      <c r="X114" s="42"/>
      <c r="Y114" s="42"/>
      <c r="Z114" s="42"/>
      <c r="AA114" s="42"/>
      <c r="AB114" s="42"/>
    </row>
    <row r="115" spans="1:28" x14ac:dyDescent="0.3">
      <c r="A115" s="55">
        <f t="shared" si="1"/>
        <v>109</v>
      </c>
      <c r="B115" s="23"/>
      <c r="C115" s="23"/>
      <c r="D115" s="109"/>
      <c r="E115" s="23"/>
      <c r="F115" s="23"/>
      <c r="G115" s="23"/>
      <c r="H115" s="23"/>
      <c r="I115" s="23"/>
      <c r="J115" s="32"/>
      <c r="K115" s="149"/>
      <c r="L115" s="227"/>
      <c r="M115" s="227"/>
      <c r="N115" s="182"/>
      <c r="O115" s="182"/>
      <c r="P115" s="42"/>
      <c r="Q115" s="42"/>
      <c r="R115" s="42"/>
      <c r="S115" s="42"/>
      <c r="T115" s="42"/>
      <c r="U115" s="42"/>
      <c r="V115" s="42"/>
      <c r="W115" s="42"/>
      <c r="X115" s="42"/>
      <c r="Y115" s="42"/>
      <c r="Z115" s="42"/>
      <c r="AA115" s="42"/>
      <c r="AB115" s="42"/>
    </row>
    <row r="116" spans="1:28" x14ac:dyDescent="0.3">
      <c r="A116" s="55">
        <f t="shared" si="1"/>
        <v>110</v>
      </c>
      <c r="B116" s="23"/>
      <c r="C116" s="23"/>
      <c r="D116" s="109"/>
      <c r="E116" s="23"/>
      <c r="F116" s="23"/>
      <c r="G116" s="23"/>
      <c r="H116" s="23"/>
      <c r="I116" s="23"/>
      <c r="J116" s="32"/>
      <c r="K116" s="149"/>
      <c r="L116" s="227"/>
      <c r="M116" s="227"/>
      <c r="N116" s="182"/>
      <c r="O116" s="182"/>
      <c r="P116" s="42"/>
      <c r="Q116" s="42"/>
      <c r="R116" s="42"/>
      <c r="S116" s="42"/>
      <c r="T116" s="42"/>
      <c r="U116" s="42"/>
      <c r="V116" s="42"/>
      <c r="W116" s="42"/>
      <c r="X116" s="42"/>
      <c r="Y116" s="42"/>
      <c r="Z116" s="42"/>
      <c r="AA116" s="42"/>
      <c r="AB116" s="42"/>
    </row>
    <row r="117" spans="1:28" x14ac:dyDescent="0.3">
      <c r="A117" s="55">
        <f t="shared" si="1"/>
        <v>111</v>
      </c>
      <c r="B117" s="23"/>
      <c r="C117" s="23"/>
      <c r="D117" s="109"/>
      <c r="E117" s="23"/>
      <c r="F117" s="23"/>
      <c r="G117" s="23"/>
      <c r="H117" s="23"/>
      <c r="I117" s="23"/>
      <c r="J117" s="32"/>
      <c r="K117" s="149"/>
      <c r="L117" s="227"/>
      <c r="M117" s="227"/>
      <c r="N117" s="182"/>
      <c r="O117" s="182"/>
      <c r="P117" s="42"/>
      <c r="Q117" s="42"/>
      <c r="R117" s="42"/>
      <c r="S117" s="42"/>
      <c r="T117" s="42"/>
      <c r="U117" s="42"/>
      <c r="V117" s="42"/>
      <c r="W117" s="42"/>
      <c r="X117" s="42"/>
      <c r="Y117" s="42"/>
      <c r="Z117" s="42"/>
      <c r="AA117" s="42"/>
      <c r="AB117" s="42"/>
    </row>
    <row r="118" spans="1:28" x14ac:dyDescent="0.3">
      <c r="A118" s="55">
        <f t="shared" si="1"/>
        <v>112</v>
      </c>
      <c r="B118" s="23"/>
      <c r="C118" s="23"/>
      <c r="D118" s="109"/>
      <c r="E118" s="23"/>
      <c r="F118" s="23"/>
      <c r="G118" s="23"/>
      <c r="H118" s="23"/>
      <c r="I118" s="23"/>
      <c r="J118" s="32"/>
      <c r="K118" s="149"/>
      <c r="L118" s="227"/>
      <c r="M118" s="227"/>
      <c r="N118" s="182"/>
      <c r="O118" s="182"/>
      <c r="P118" s="42"/>
      <c r="Q118" s="42"/>
      <c r="R118" s="42"/>
      <c r="S118" s="42"/>
      <c r="T118" s="42"/>
      <c r="U118" s="42"/>
      <c r="V118" s="42"/>
      <c r="W118" s="42"/>
      <c r="X118" s="42"/>
      <c r="Y118" s="42"/>
      <c r="Z118" s="42"/>
      <c r="AA118" s="42"/>
      <c r="AB118" s="42"/>
    </row>
    <row r="119" spans="1:28" x14ac:dyDescent="0.3">
      <c r="A119" s="55">
        <f t="shared" si="1"/>
        <v>113</v>
      </c>
      <c r="B119" s="23"/>
      <c r="C119" s="23"/>
      <c r="D119" s="109"/>
      <c r="E119" s="23"/>
      <c r="F119" s="23"/>
      <c r="G119" s="23"/>
      <c r="H119" s="23"/>
      <c r="I119" s="23"/>
      <c r="J119" s="32"/>
      <c r="K119" s="149"/>
      <c r="L119" s="227"/>
      <c r="M119" s="227"/>
      <c r="N119" s="182"/>
      <c r="O119" s="182"/>
      <c r="P119" s="42"/>
      <c r="Q119" s="42"/>
      <c r="R119" s="42"/>
      <c r="S119" s="42"/>
      <c r="T119" s="42"/>
      <c r="U119" s="42"/>
      <c r="V119" s="42"/>
      <c r="W119" s="42"/>
      <c r="X119" s="42"/>
      <c r="Y119" s="42"/>
      <c r="Z119" s="42"/>
      <c r="AA119" s="42"/>
      <c r="AB119" s="42"/>
    </row>
    <row r="120" spans="1:28" x14ac:dyDescent="0.3">
      <c r="A120" s="55">
        <f t="shared" si="1"/>
        <v>114</v>
      </c>
      <c r="B120" s="23"/>
      <c r="C120" s="23"/>
      <c r="D120" s="109"/>
      <c r="E120" s="23"/>
      <c r="F120" s="23"/>
      <c r="G120" s="23"/>
      <c r="H120" s="23"/>
      <c r="I120" s="23"/>
      <c r="J120" s="32"/>
      <c r="K120" s="149"/>
      <c r="L120" s="227"/>
      <c r="M120" s="227"/>
      <c r="N120" s="182"/>
      <c r="O120" s="182"/>
      <c r="P120" s="42"/>
      <c r="Q120" s="42"/>
      <c r="R120" s="42"/>
      <c r="S120" s="42"/>
      <c r="T120" s="42"/>
      <c r="U120" s="42"/>
      <c r="V120" s="42"/>
      <c r="W120" s="42"/>
      <c r="X120" s="42"/>
      <c r="Y120" s="42"/>
      <c r="Z120" s="42"/>
      <c r="AA120" s="42"/>
      <c r="AB120" s="42"/>
    </row>
    <row r="121" spans="1:28" x14ac:dyDescent="0.3">
      <c r="A121" s="55">
        <f t="shared" si="1"/>
        <v>115</v>
      </c>
      <c r="B121" s="23"/>
      <c r="C121" s="23"/>
      <c r="D121" s="109"/>
      <c r="E121" s="23"/>
      <c r="F121" s="23"/>
      <c r="G121" s="23"/>
      <c r="H121" s="23"/>
      <c r="I121" s="23"/>
      <c r="J121" s="32"/>
      <c r="K121" s="149"/>
      <c r="L121" s="227"/>
      <c r="M121" s="227"/>
      <c r="N121" s="182"/>
      <c r="O121" s="182"/>
      <c r="P121" s="42"/>
      <c r="Q121" s="42"/>
      <c r="R121" s="42"/>
      <c r="S121" s="42"/>
      <c r="T121" s="42"/>
      <c r="U121" s="42"/>
      <c r="V121" s="42"/>
      <c r="W121" s="42"/>
      <c r="X121" s="42"/>
      <c r="Y121" s="42"/>
      <c r="Z121" s="42"/>
      <c r="AA121" s="42"/>
      <c r="AB121" s="42"/>
    </row>
    <row r="122" spans="1:28" x14ac:dyDescent="0.3">
      <c r="A122" s="55">
        <f t="shared" si="1"/>
        <v>116</v>
      </c>
      <c r="B122" s="23"/>
      <c r="C122" s="23"/>
      <c r="D122" s="109"/>
      <c r="E122" s="23"/>
      <c r="F122" s="23"/>
      <c r="G122" s="23"/>
      <c r="H122" s="23"/>
      <c r="I122" s="23"/>
      <c r="J122" s="32"/>
      <c r="K122" s="149"/>
      <c r="L122" s="227"/>
      <c r="M122" s="227"/>
      <c r="N122" s="182"/>
      <c r="O122" s="182"/>
      <c r="P122" s="42"/>
      <c r="Q122" s="42"/>
      <c r="R122" s="42"/>
      <c r="S122" s="42"/>
      <c r="T122" s="42"/>
      <c r="U122" s="42"/>
      <c r="V122" s="42"/>
      <c r="W122" s="42"/>
      <c r="X122" s="42"/>
      <c r="Y122" s="42"/>
      <c r="Z122" s="42"/>
      <c r="AA122" s="42"/>
      <c r="AB122" s="42"/>
    </row>
    <row r="123" spans="1:28" x14ac:dyDescent="0.3">
      <c r="A123" s="55">
        <f t="shared" si="1"/>
        <v>117</v>
      </c>
      <c r="B123" s="23"/>
      <c r="C123" s="23"/>
      <c r="D123" s="109"/>
      <c r="E123" s="23"/>
      <c r="F123" s="23"/>
      <c r="G123" s="23"/>
      <c r="H123" s="23"/>
      <c r="I123" s="23"/>
      <c r="J123" s="32"/>
      <c r="K123" s="149"/>
      <c r="L123" s="227"/>
      <c r="M123" s="227"/>
      <c r="N123" s="182"/>
      <c r="O123" s="182"/>
      <c r="P123" s="42"/>
      <c r="Q123" s="42"/>
      <c r="R123" s="42"/>
      <c r="S123" s="42"/>
      <c r="T123" s="42"/>
      <c r="U123" s="42"/>
      <c r="V123" s="42"/>
      <c r="W123" s="42"/>
      <c r="X123" s="42"/>
      <c r="Y123" s="42"/>
      <c r="Z123" s="42"/>
      <c r="AA123" s="42"/>
      <c r="AB123" s="42"/>
    </row>
    <row r="124" spans="1:28" x14ac:dyDescent="0.3">
      <c r="A124" s="55">
        <f t="shared" si="1"/>
        <v>118</v>
      </c>
      <c r="B124" s="23"/>
      <c r="C124" s="23"/>
      <c r="D124" s="109"/>
      <c r="E124" s="23"/>
      <c r="F124" s="23"/>
      <c r="G124" s="23"/>
      <c r="H124" s="23"/>
      <c r="I124" s="23"/>
      <c r="J124" s="32"/>
      <c r="K124" s="149"/>
      <c r="L124" s="227"/>
      <c r="M124" s="227"/>
      <c r="N124" s="182"/>
      <c r="O124" s="182"/>
      <c r="P124" s="42"/>
      <c r="Q124" s="42"/>
      <c r="R124" s="42"/>
      <c r="S124" s="42"/>
      <c r="T124" s="42"/>
      <c r="U124" s="42"/>
      <c r="V124" s="42"/>
      <c r="W124" s="42"/>
      <c r="X124" s="42"/>
      <c r="Y124" s="42"/>
      <c r="Z124" s="42"/>
      <c r="AA124" s="42"/>
      <c r="AB124" s="42"/>
    </row>
    <row r="125" spans="1:28" x14ac:dyDescent="0.3">
      <c r="A125" s="55">
        <f t="shared" si="1"/>
        <v>119</v>
      </c>
      <c r="B125" s="23"/>
      <c r="C125" s="23"/>
      <c r="D125" s="109"/>
      <c r="E125" s="23"/>
      <c r="F125" s="23"/>
      <c r="G125" s="23"/>
      <c r="H125" s="23"/>
      <c r="I125" s="23"/>
      <c r="J125" s="32"/>
      <c r="K125" s="149"/>
      <c r="L125" s="227"/>
      <c r="M125" s="227"/>
      <c r="N125" s="182"/>
      <c r="O125" s="182"/>
      <c r="P125" s="42"/>
      <c r="Q125" s="42"/>
      <c r="R125" s="42"/>
      <c r="S125" s="42"/>
      <c r="T125" s="42"/>
      <c r="U125" s="42"/>
      <c r="V125" s="42"/>
      <c r="W125" s="42"/>
      <c r="X125" s="42"/>
      <c r="Y125" s="42"/>
      <c r="Z125" s="42"/>
      <c r="AA125" s="42"/>
      <c r="AB125" s="42"/>
    </row>
    <row r="126" spans="1:28" x14ac:dyDescent="0.3">
      <c r="A126" s="55">
        <f t="shared" si="1"/>
        <v>120</v>
      </c>
      <c r="B126" s="23"/>
      <c r="C126" s="23"/>
      <c r="D126" s="109"/>
      <c r="E126" s="23"/>
      <c r="F126" s="23"/>
      <c r="G126" s="23"/>
      <c r="H126" s="23"/>
      <c r="I126" s="23"/>
      <c r="J126" s="32"/>
      <c r="K126" s="149"/>
      <c r="L126" s="227"/>
      <c r="M126" s="227"/>
      <c r="N126" s="182"/>
      <c r="O126" s="182"/>
      <c r="P126" s="42"/>
      <c r="Q126" s="42"/>
      <c r="R126" s="42"/>
      <c r="S126" s="42"/>
      <c r="T126" s="42"/>
      <c r="U126" s="42"/>
      <c r="V126" s="42"/>
      <c r="W126" s="42"/>
      <c r="X126" s="42"/>
      <c r="Y126" s="42"/>
      <c r="Z126" s="42"/>
      <c r="AA126" s="42"/>
      <c r="AB126" s="42"/>
    </row>
    <row r="127" spans="1:28" x14ac:dyDescent="0.3">
      <c r="A127" s="55">
        <f t="shared" si="1"/>
        <v>121</v>
      </c>
      <c r="B127" s="23"/>
      <c r="C127" s="23"/>
      <c r="D127" s="109"/>
      <c r="E127" s="23"/>
      <c r="F127" s="23"/>
      <c r="G127" s="23"/>
      <c r="H127" s="23"/>
      <c r="I127" s="23"/>
      <c r="J127" s="32"/>
      <c r="K127" s="149"/>
      <c r="L127" s="227"/>
      <c r="M127" s="227"/>
      <c r="N127" s="182"/>
      <c r="O127" s="182"/>
      <c r="P127" s="42"/>
      <c r="Q127" s="42"/>
      <c r="R127" s="42"/>
      <c r="S127" s="42"/>
      <c r="T127" s="42"/>
      <c r="U127" s="42"/>
      <c r="V127" s="42"/>
      <c r="W127" s="42"/>
      <c r="X127" s="42"/>
      <c r="Y127" s="42"/>
      <c r="Z127" s="42"/>
      <c r="AA127" s="42"/>
      <c r="AB127" s="42"/>
    </row>
    <row r="128" spans="1:28" x14ac:dyDescent="0.3">
      <c r="A128" s="55">
        <f t="shared" si="1"/>
        <v>122</v>
      </c>
      <c r="B128" s="23"/>
      <c r="C128" s="23"/>
      <c r="D128" s="109"/>
      <c r="E128" s="23"/>
      <c r="F128" s="23"/>
      <c r="G128" s="23"/>
      <c r="H128" s="23"/>
      <c r="I128" s="23"/>
      <c r="J128" s="32"/>
      <c r="K128" s="149"/>
      <c r="L128" s="227"/>
      <c r="M128" s="227"/>
      <c r="N128" s="182"/>
      <c r="O128" s="182"/>
      <c r="P128" s="42"/>
      <c r="Q128" s="42"/>
      <c r="R128" s="42"/>
      <c r="S128" s="42"/>
      <c r="T128" s="42"/>
      <c r="U128" s="42"/>
      <c r="V128" s="42"/>
      <c r="W128" s="42"/>
      <c r="X128" s="42"/>
      <c r="Y128" s="42"/>
      <c r="Z128" s="42"/>
      <c r="AA128" s="42"/>
      <c r="AB128" s="42"/>
    </row>
    <row r="129" spans="1:28" x14ac:dyDescent="0.3">
      <c r="A129" s="55">
        <f t="shared" si="1"/>
        <v>123</v>
      </c>
      <c r="B129" s="23"/>
      <c r="C129" s="23"/>
      <c r="D129" s="109"/>
      <c r="E129" s="23"/>
      <c r="F129" s="23"/>
      <c r="G129" s="23"/>
      <c r="H129" s="23"/>
      <c r="I129" s="23"/>
      <c r="J129" s="32"/>
      <c r="K129" s="149"/>
      <c r="L129" s="227"/>
      <c r="M129" s="227"/>
      <c r="N129" s="182"/>
      <c r="O129" s="182"/>
      <c r="P129" s="42"/>
      <c r="Q129" s="42"/>
      <c r="R129" s="42"/>
      <c r="S129" s="42"/>
      <c r="T129" s="42"/>
      <c r="U129" s="42"/>
      <c r="V129" s="42"/>
      <c r="W129" s="42"/>
      <c r="X129" s="42"/>
      <c r="Y129" s="42"/>
      <c r="Z129" s="42"/>
      <c r="AA129" s="42"/>
      <c r="AB129" s="42"/>
    </row>
    <row r="130" spans="1:28" x14ac:dyDescent="0.3">
      <c r="A130" s="55">
        <f t="shared" si="1"/>
        <v>124</v>
      </c>
      <c r="B130" s="23"/>
      <c r="C130" s="23"/>
      <c r="D130" s="109"/>
      <c r="E130" s="23"/>
      <c r="F130" s="23"/>
      <c r="G130" s="23"/>
      <c r="H130" s="23"/>
      <c r="I130" s="23"/>
      <c r="J130" s="32"/>
      <c r="K130" s="149"/>
      <c r="L130" s="227"/>
      <c r="M130" s="227"/>
      <c r="N130" s="182"/>
      <c r="O130" s="182"/>
      <c r="P130" s="42"/>
      <c r="Q130" s="42"/>
      <c r="R130" s="42"/>
      <c r="S130" s="42"/>
      <c r="T130" s="42"/>
      <c r="U130" s="42"/>
      <c r="V130" s="42"/>
      <c r="W130" s="42"/>
      <c r="X130" s="42"/>
      <c r="Y130" s="42"/>
      <c r="Z130" s="42"/>
      <c r="AA130" s="42"/>
      <c r="AB130" s="42"/>
    </row>
    <row r="131" spans="1:28" x14ac:dyDescent="0.3">
      <c r="A131" s="55">
        <f t="shared" si="1"/>
        <v>125</v>
      </c>
      <c r="B131" s="23"/>
      <c r="C131" s="23"/>
      <c r="D131" s="109"/>
      <c r="E131" s="23"/>
      <c r="F131" s="23"/>
      <c r="G131" s="23"/>
      <c r="H131" s="23"/>
      <c r="I131" s="23"/>
      <c r="J131" s="32"/>
      <c r="K131" s="149"/>
      <c r="L131" s="227"/>
      <c r="M131" s="227"/>
      <c r="N131" s="182"/>
      <c r="O131" s="182"/>
      <c r="P131" s="42"/>
      <c r="Q131" s="42"/>
      <c r="R131" s="42"/>
      <c r="S131" s="42"/>
      <c r="T131" s="42"/>
      <c r="U131" s="42"/>
      <c r="V131" s="42"/>
      <c r="W131" s="42"/>
      <c r="X131" s="42"/>
      <c r="Y131" s="42"/>
      <c r="Z131" s="42"/>
      <c r="AA131" s="42"/>
      <c r="AB131" s="42"/>
    </row>
    <row r="132" spans="1:28" x14ac:dyDescent="0.3">
      <c r="A132" s="55">
        <f t="shared" si="1"/>
        <v>126</v>
      </c>
      <c r="B132" s="23"/>
      <c r="C132" s="23"/>
      <c r="D132" s="109"/>
      <c r="E132" s="23"/>
      <c r="F132" s="23"/>
      <c r="G132" s="23"/>
      <c r="H132" s="23"/>
      <c r="I132" s="23"/>
      <c r="J132" s="32"/>
      <c r="K132" s="149"/>
      <c r="L132" s="227"/>
      <c r="M132" s="227"/>
      <c r="N132" s="182"/>
      <c r="O132" s="182"/>
      <c r="P132" s="42"/>
      <c r="Q132" s="42"/>
      <c r="R132" s="42"/>
      <c r="S132" s="42"/>
      <c r="T132" s="42"/>
      <c r="U132" s="42"/>
      <c r="V132" s="42"/>
      <c r="W132" s="42"/>
      <c r="X132" s="42"/>
      <c r="Y132" s="42"/>
      <c r="Z132" s="42"/>
      <c r="AA132" s="42"/>
      <c r="AB132" s="42"/>
    </row>
    <row r="133" spans="1:28" x14ac:dyDescent="0.3">
      <c r="A133" s="55">
        <f t="shared" si="1"/>
        <v>127</v>
      </c>
      <c r="B133" s="23"/>
      <c r="C133" s="23"/>
      <c r="D133" s="109"/>
      <c r="E133" s="23"/>
      <c r="F133" s="23"/>
      <c r="G133" s="23"/>
      <c r="H133" s="23"/>
      <c r="I133" s="23"/>
      <c r="J133" s="32"/>
      <c r="K133" s="149"/>
      <c r="L133" s="227"/>
      <c r="M133" s="227"/>
      <c r="N133" s="182"/>
      <c r="O133" s="182"/>
      <c r="P133" s="42"/>
      <c r="Q133" s="42"/>
      <c r="R133" s="42"/>
      <c r="S133" s="42"/>
      <c r="T133" s="42"/>
      <c r="U133" s="42"/>
      <c r="V133" s="42"/>
      <c r="W133" s="42"/>
      <c r="X133" s="42"/>
      <c r="Y133" s="42"/>
      <c r="Z133" s="42"/>
      <c r="AA133" s="42"/>
      <c r="AB133" s="42"/>
    </row>
    <row r="134" spans="1:28" x14ac:dyDescent="0.3">
      <c r="A134" s="55">
        <f t="shared" si="1"/>
        <v>128</v>
      </c>
      <c r="B134" s="23"/>
      <c r="C134" s="23"/>
      <c r="D134" s="109"/>
      <c r="E134" s="23"/>
      <c r="F134" s="23"/>
      <c r="G134" s="23"/>
      <c r="H134" s="23"/>
      <c r="I134" s="23"/>
      <c r="J134" s="32"/>
      <c r="K134" s="149"/>
      <c r="L134" s="227"/>
      <c r="M134" s="227"/>
      <c r="N134" s="182"/>
      <c r="O134" s="182"/>
      <c r="P134" s="42"/>
      <c r="Q134" s="42"/>
      <c r="R134" s="42"/>
      <c r="S134" s="42"/>
      <c r="T134" s="42"/>
      <c r="U134" s="42"/>
      <c r="V134" s="42"/>
      <c r="W134" s="42"/>
      <c r="X134" s="42"/>
      <c r="Y134" s="42"/>
      <c r="Z134" s="42"/>
      <c r="AA134" s="42"/>
      <c r="AB134" s="42"/>
    </row>
    <row r="135" spans="1:28" x14ac:dyDescent="0.3">
      <c r="A135" s="55">
        <f t="shared" si="1"/>
        <v>129</v>
      </c>
      <c r="B135" s="23"/>
      <c r="C135" s="23"/>
      <c r="D135" s="109"/>
      <c r="E135" s="23"/>
      <c r="F135" s="23"/>
      <c r="G135" s="23"/>
      <c r="H135" s="23"/>
      <c r="I135" s="23"/>
      <c r="J135" s="32"/>
      <c r="K135" s="149"/>
      <c r="L135" s="227"/>
      <c r="M135" s="227"/>
      <c r="N135" s="182"/>
      <c r="O135" s="182"/>
      <c r="P135" s="42"/>
      <c r="Q135" s="42"/>
      <c r="R135" s="42"/>
      <c r="S135" s="42"/>
      <c r="T135" s="42"/>
      <c r="U135" s="42"/>
      <c r="V135" s="42"/>
      <c r="W135" s="42"/>
      <c r="X135" s="42"/>
      <c r="Y135" s="42"/>
      <c r="Z135" s="42"/>
      <c r="AA135" s="42"/>
      <c r="AB135" s="42"/>
    </row>
    <row r="136" spans="1:28" x14ac:dyDescent="0.3">
      <c r="A136" s="55">
        <f t="shared" si="1"/>
        <v>130</v>
      </c>
      <c r="B136" s="23"/>
      <c r="C136" s="23"/>
      <c r="D136" s="109"/>
      <c r="E136" s="23"/>
      <c r="F136" s="23"/>
      <c r="G136" s="23"/>
      <c r="H136" s="23"/>
      <c r="I136" s="23"/>
      <c r="J136" s="32"/>
      <c r="K136" s="149"/>
      <c r="L136" s="227"/>
      <c r="M136" s="227"/>
      <c r="N136" s="182"/>
      <c r="O136" s="182"/>
      <c r="P136" s="42"/>
      <c r="Q136" s="42"/>
      <c r="R136" s="42"/>
      <c r="S136" s="42"/>
      <c r="T136" s="42"/>
      <c r="U136" s="42"/>
      <c r="V136" s="42"/>
      <c r="W136" s="42"/>
      <c r="X136" s="42"/>
      <c r="Y136" s="42"/>
      <c r="Z136" s="42"/>
      <c r="AA136" s="42"/>
      <c r="AB136" s="42"/>
    </row>
    <row r="137" spans="1:28" x14ac:dyDescent="0.3">
      <c r="A137" s="55">
        <f t="shared" ref="A137:A200" si="2">A136+1</f>
        <v>131</v>
      </c>
      <c r="B137" s="23"/>
      <c r="C137" s="23"/>
      <c r="D137" s="109"/>
      <c r="E137" s="23"/>
      <c r="F137" s="23"/>
      <c r="G137" s="23"/>
      <c r="H137" s="23"/>
      <c r="I137" s="23"/>
      <c r="J137" s="32"/>
      <c r="K137" s="149"/>
      <c r="L137" s="227"/>
      <c r="M137" s="227"/>
      <c r="N137" s="182"/>
      <c r="O137" s="182"/>
      <c r="P137" s="42"/>
      <c r="Q137" s="42"/>
      <c r="R137" s="42"/>
      <c r="S137" s="42"/>
      <c r="T137" s="42"/>
      <c r="U137" s="42"/>
      <c r="V137" s="42"/>
      <c r="W137" s="42"/>
      <c r="X137" s="42"/>
      <c r="Y137" s="42"/>
      <c r="Z137" s="42"/>
      <c r="AA137" s="42"/>
      <c r="AB137" s="42"/>
    </row>
    <row r="138" spans="1:28" x14ac:dyDescent="0.3">
      <c r="A138" s="55">
        <f t="shared" si="2"/>
        <v>132</v>
      </c>
      <c r="B138" s="23"/>
      <c r="C138" s="23"/>
      <c r="D138" s="109"/>
      <c r="E138" s="23"/>
      <c r="F138" s="23"/>
      <c r="G138" s="23"/>
      <c r="H138" s="23"/>
      <c r="I138" s="23"/>
      <c r="J138" s="32"/>
      <c r="K138" s="149"/>
      <c r="L138" s="227"/>
      <c r="M138" s="227"/>
      <c r="N138" s="182"/>
      <c r="O138" s="182"/>
      <c r="P138" s="42"/>
      <c r="Q138" s="42"/>
      <c r="R138" s="42"/>
      <c r="S138" s="42"/>
      <c r="T138" s="42"/>
      <c r="U138" s="42"/>
      <c r="V138" s="42"/>
      <c r="W138" s="42"/>
      <c r="X138" s="42"/>
      <c r="Y138" s="42"/>
      <c r="Z138" s="42"/>
      <c r="AA138" s="42"/>
      <c r="AB138" s="42"/>
    </row>
    <row r="139" spans="1:28" x14ac:dyDescent="0.3">
      <c r="A139" s="55">
        <f t="shared" si="2"/>
        <v>133</v>
      </c>
      <c r="B139" s="23"/>
      <c r="C139" s="23"/>
      <c r="D139" s="109"/>
      <c r="E139" s="23"/>
      <c r="F139" s="23"/>
      <c r="G139" s="23"/>
      <c r="H139" s="23"/>
      <c r="I139" s="23"/>
      <c r="J139" s="32"/>
      <c r="K139" s="149"/>
      <c r="L139" s="227"/>
      <c r="M139" s="227"/>
      <c r="N139" s="182"/>
      <c r="O139" s="182"/>
      <c r="P139" s="42"/>
      <c r="Q139" s="42"/>
      <c r="R139" s="42"/>
      <c r="S139" s="42"/>
      <c r="T139" s="42"/>
      <c r="U139" s="42"/>
      <c r="V139" s="42"/>
      <c r="W139" s="42"/>
      <c r="X139" s="42"/>
      <c r="Y139" s="42"/>
      <c r="Z139" s="42"/>
      <c r="AA139" s="42"/>
      <c r="AB139" s="42"/>
    </row>
    <row r="140" spans="1:28" x14ac:dyDescent="0.3">
      <c r="A140" s="55">
        <f t="shared" si="2"/>
        <v>134</v>
      </c>
      <c r="B140" s="23"/>
      <c r="C140" s="23"/>
      <c r="D140" s="109"/>
      <c r="E140" s="23"/>
      <c r="F140" s="23"/>
      <c r="G140" s="23"/>
      <c r="H140" s="23"/>
      <c r="I140" s="23"/>
      <c r="J140" s="32"/>
      <c r="K140" s="149"/>
      <c r="L140" s="227"/>
      <c r="M140" s="227"/>
      <c r="N140" s="182"/>
      <c r="O140" s="182"/>
      <c r="P140" s="42"/>
      <c r="Q140" s="42"/>
      <c r="R140" s="42"/>
      <c r="S140" s="42"/>
      <c r="T140" s="42"/>
      <c r="U140" s="42"/>
      <c r="V140" s="42"/>
      <c r="W140" s="42"/>
      <c r="X140" s="42"/>
      <c r="Y140" s="42"/>
      <c r="Z140" s="42"/>
      <c r="AA140" s="42"/>
      <c r="AB140" s="42"/>
    </row>
    <row r="141" spans="1:28" x14ac:dyDescent="0.3">
      <c r="A141" s="55">
        <f t="shared" si="2"/>
        <v>135</v>
      </c>
      <c r="B141" s="23"/>
      <c r="C141" s="23"/>
      <c r="D141" s="109"/>
      <c r="E141" s="23"/>
      <c r="F141" s="23"/>
      <c r="G141" s="23"/>
      <c r="H141" s="23"/>
      <c r="I141" s="23"/>
      <c r="J141" s="32"/>
      <c r="K141" s="149"/>
      <c r="L141" s="227"/>
      <c r="M141" s="227"/>
      <c r="N141" s="182"/>
      <c r="O141" s="182"/>
      <c r="P141" s="42"/>
      <c r="Q141" s="42"/>
      <c r="R141" s="42"/>
      <c r="S141" s="42"/>
      <c r="T141" s="42"/>
      <c r="U141" s="42"/>
      <c r="V141" s="42"/>
      <c r="W141" s="42"/>
      <c r="X141" s="42"/>
      <c r="Y141" s="42"/>
      <c r="Z141" s="42"/>
      <c r="AA141" s="42"/>
      <c r="AB141" s="42"/>
    </row>
    <row r="142" spans="1:28" x14ac:dyDescent="0.3">
      <c r="A142" s="55">
        <f t="shared" si="2"/>
        <v>136</v>
      </c>
      <c r="B142" s="23"/>
      <c r="C142" s="23"/>
      <c r="D142" s="109"/>
      <c r="E142" s="23"/>
      <c r="F142" s="23"/>
      <c r="G142" s="23"/>
      <c r="H142" s="23"/>
      <c r="I142" s="23"/>
      <c r="J142" s="32"/>
      <c r="K142" s="149"/>
      <c r="L142" s="227"/>
      <c r="M142" s="227"/>
      <c r="N142" s="182"/>
      <c r="O142" s="182"/>
      <c r="P142" s="42"/>
      <c r="Q142" s="42"/>
      <c r="R142" s="42"/>
      <c r="S142" s="42"/>
      <c r="T142" s="42"/>
      <c r="U142" s="42"/>
      <c r="V142" s="42"/>
      <c r="W142" s="42"/>
      <c r="X142" s="42"/>
      <c r="Y142" s="42"/>
      <c r="Z142" s="42"/>
      <c r="AA142" s="42"/>
      <c r="AB142" s="42"/>
    </row>
    <row r="143" spans="1:28" x14ac:dyDescent="0.3">
      <c r="A143" s="55">
        <f t="shared" si="2"/>
        <v>137</v>
      </c>
      <c r="B143" s="23"/>
      <c r="C143" s="23"/>
      <c r="D143" s="109"/>
      <c r="E143" s="23"/>
      <c r="F143" s="23"/>
      <c r="G143" s="23"/>
      <c r="H143" s="23"/>
      <c r="I143" s="23"/>
      <c r="J143" s="32"/>
      <c r="K143" s="149"/>
      <c r="L143" s="227"/>
      <c r="M143" s="227"/>
      <c r="N143" s="182"/>
      <c r="O143" s="182"/>
      <c r="P143" s="42"/>
      <c r="Q143" s="42"/>
      <c r="R143" s="42"/>
      <c r="S143" s="42"/>
      <c r="T143" s="42"/>
      <c r="U143" s="42"/>
      <c r="V143" s="42"/>
      <c r="W143" s="42"/>
      <c r="X143" s="42"/>
      <c r="Y143" s="42"/>
      <c r="Z143" s="42"/>
      <c r="AA143" s="42"/>
      <c r="AB143" s="42"/>
    </row>
    <row r="144" spans="1:28" x14ac:dyDescent="0.3">
      <c r="A144" s="55">
        <f t="shared" si="2"/>
        <v>138</v>
      </c>
      <c r="B144" s="23"/>
      <c r="C144" s="23"/>
      <c r="D144" s="109"/>
      <c r="E144" s="23"/>
      <c r="F144" s="23"/>
      <c r="G144" s="23"/>
      <c r="H144" s="23"/>
      <c r="I144" s="23"/>
      <c r="J144" s="32"/>
      <c r="K144" s="149"/>
      <c r="L144" s="227"/>
      <c r="M144" s="227"/>
      <c r="N144" s="182"/>
      <c r="O144" s="182"/>
      <c r="P144" s="42"/>
      <c r="Q144" s="42"/>
      <c r="R144" s="42"/>
      <c r="S144" s="42"/>
      <c r="T144" s="42"/>
      <c r="U144" s="42"/>
      <c r="V144" s="42"/>
      <c r="W144" s="42"/>
      <c r="X144" s="42"/>
      <c r="Y144" s="42"/>
      <c r="Z144" s="42"/>
      <c r="AA144" s="42"/>
      <c r="AB144" s="42"/>
    </row>
    <row r="145" spans="1:28" x14ac:dyDescent="0.3">
      <c r="A145" s="55">
        <f t="shared" si="2"/>
        <v>139</v>
      </c>
      <c r="B145" s="23"/>
      <c r="C145" s="23"/>
      <c r="D145" s="109"/>
      <c r="E145" s="23"/>
      <c r="F145" s="23"/>
      <c r="G145" s="23"/>
      <c r="H145" s="23"/>
      <c r="I145" s="23"/>
      <c r="J145" s="32"/>
      <c r="K145" s="149"/>
      <c r="L145" s="227"/>
      <c r="M145" s="227"/>
      <c r="N145" s="182"/>
      <c r="O145" s="182"/>
      <c r="P145" s="42"/>
      <c r="Q145" s="42"/>
      <c r="R145" s="42"/>
      <c r="S145" s="42"/>
      <c r="T145" s="42"/>
      <c r="U145" s="42"/>
      <c r="V145" s="42"/>
      <c r="W145" s="42"/>
      <c r="X145" s="42"/>
      <c r="Y145" s="42"/>
      <c r="Z145" s="42"/>
      <c r="AA145" s="42"/>
      <c r="AB145" s="42"/>
    </row>
    <row r="146" spans="1:28" x14ac:dyDescent="0.3">
      <c r="A146" s="55">
        <f t="shared" si="2"/>
        <v>140</v>
      </c>
      <c r="B146" s="23"/>
      <c r="C146" s="23"/>
      <c r="D146" s="109"/>
      <c r="E146" s="23"/>
      <c r="F146" s="23"/>
      <c r="G146" s="23"/>
      <c r="H146" s="23"/>
      <c r="I146" s="23"/>
      <c r="J146" s="32"/>
      <c r="K146" s="149"/>
      <c r="L146" s="227"/>
      <c r="M146" s="227"/>
      <c r="N146" s="182"/>
      <c r="O146" s="182"/>
      <c r="P146" s="42"/>
      <c r="Q146" s="42"/>
      <c r="R146" s="42"/>
      <c r="S146" s="42"/>
      <c r="T146" s="42"/>
      <c r="U146" s="42"/>
      <c r="V146" s="42"/>
      <c r="W146" s="42"/>
      <c r="X146" s="42"/>
      <c r="Y146" s="42"/>
      <c r="Z146" s="42"/>
      <c r="AA146" s="42"/>
      <c r="AB146" s="42"/>
    </row>
    <row r="147" spans="1:28" x14ac:dyDescent="0.3">
      <c r="A147" s="55">
        <f t="shared" si="2"/>
        <v>141</v>
      </c>
      <c r="B147" s="23"/>
      <c r="C147" s="23"/>
      <c r="D147" s="109"/>
      <c r="E147" s="23"/>
      <c r="F147" s="23"/>
      <c r="G147" s="23"/>
      <c r="H147" s="23"/>
      <c r="I147" s="23"/>
      <c r="J147" s="32"/>
      <c r="K147" s="149"/>
      <c r="L147" s="227"/>
      <c r="M147" s="227"/>
      <c r="N147" s="182"/>
      <c r="O147" s="182"/>
      <c r="P147" s="42"/>
      <c r="Q147" s="42"/>
      <c r="R147" s="42"/>
      <c r="S147" s="42"/>
      <c r="T147" s="42"/>
      <c r="U147" s="42"/>
      <c r="V147" s="42"/>
      <c r="W147" s="42"/>
      <c r="X147" s="42"/>
      <c r="Y147" s="42"/>
      <c r="Z147" s="42"/>
      <c r="AA147" s="42"/>
      <c r="AB147" s="42"/>
    </row>
    <row r="148" spans="1:28" x14ac:dyDescent="0.3">
      <c r="A148" s="55">
        <f t="shared" si="2"/>
        <v>142</v>
      </c>
      <c r="B148" s="23"/>
      <c r="C148" s="23"/>
      <c r="D148" s="109"/>
      <c r="E148" s="23"/>
      <c r="F148" s="23"/>
      <c r="G148" s="23"/>
      <c r="H148" s="23"/>
      <c r="I148" s="23"/>
      <c r="J148" s="32"/>
      <c r="K148" s="149"/>
      <c r="L148" s="227"/>
      <c r="M148" s="227"/>
      <c r="N148" s="182"/>
      <c r="O148" s="182"/>
      <c r="P148" s="42"/>
      <c r="Q148" s="42"/>
      <c r="R148" s="42"/>
      <c r="S148" s="42"/>
      <c r="T148" s="42"/>
      <c r="U148" s="42"/>
      <c r="V148" s="42"/>
      <c r="W148" s="42"/>
      <c r="X148" s="42"/>
      <c r="Y148" s="42"/>
      <c r="Z148" s="42"/>
      <c r="AA148" s="42"/>
      <c r="AB148" s="42"/>
    </row>
    <row r="149" spans="1:28" x14ac:dyDescent="0.3">
      <c r="A149" s="55">
        <f t="shared" si="2"/>
        <v>143</v>
      </c>
      <c r="B149" s="23"/>
      <c r="C149" s="23"/>
      <c r="D149" s="109"/>
      <c r="E149" s="23"/>
      <c r="F149" s="23"/>
      <c r="G149" s="23"/>
      <c r="H149" s="23"/>
      <c r="I149" s="23"/>
      <c r="J149" s="32"/>
      <c r="K149" s="149"/>
      <c r="L149" s="227"/>
      <c r="M149" s="227"/>
      <c r="N149" s="182"/>
      <c r="O149" s="182"/>
      <c r="P149" s="42"/>
      <c r="Q149" s="42"/>
      <c r="R149" s="42"/>
      <c r="S149" s="42"/>
      <c r="T149" s="42"/>
      <c r="U149" s="42"/>
      <c r="V149" s="42"/>
      <c r="W149" s="42"/>
      <c r="X149" s="42"/>
      <c r="Y149" s="42"/>
      <c r="Z149" s="42"/>
      <c r="AA149" s="42"/>
      <c r="AB149" s="42"/>
    </row>
    <row r="150" spans="1:28" x14ac:dyDescent="0.3">
      <c r="A150" s="55">
        <f t="shared" si="2"/>
        <v>144</v>
      </c>
      <c r="B150" s="23"/>
      <c r="C150" s="23"/>
      <c r="D150" s="109"/>
      <c r="E150" s="23"/>
      <c r="F150" s="23"/>
      <c r="G150" s="23"/>
      <c r="H150" s="23"/>
      <c r="I150" s="23"/>
      <c r="J150" s="32"/>
      <c r="K150" s="149"/>
      <c r="L150" s="227"/>
      <c r="M150" s="227"/>
      <c r="N150" s="182"/>
      <c r="O150" s="182"/>
      <c r="P150" s="42"/>
      <c r="Q150" s="42"/>
      <c r="R150" s="42"/>
      <c r="S150" s="42"/>
      <c r="T150" s="42"/>
      <c r="U150" s="42"/>
      <c r="V150" s="42"/>
      <c r="W150" s="42"/>
      <c r="X150" s="42"/>
      <c r="Y150" s="42"/>
      <c r="Z150" s="42"/>
      <c r="AA150" s="42"/>
      <c r="AB150" s="42"/>
    </row>
    <row r="151" spans="1:28" x14ac:dyDescent="0.3">
      <c r="A151" s="55">
        <f t="shared" si="2"/>
        <v>145</v>
      </c>
      <c r="B151" s="23"/>
      <c r="C151" s="23"/>
      <c r="D151" s="109"/>
      <c r="E151" s="23"/>
      <c r="F151" s="23"/>
      <c r="G151" s="23"/>
      <c r="H151" s="23"/>
      <c r="I151" s="23"/>
      <c r="J151" s="32"/>
      <c r="K151" s="149"/>
      <c r="L151" s="227"/>
      <c r="M151" s="227"/>
      <c r="N151" s="182"/>
      <c r="O151" s="182"/>
      <c r="P151" s="42"/>
      <c r="Q151" s="42"/>
      <c r="R151" s="42"/>
      <c r="S151" s="42"/>
      <c r="T151" s="42"/>
      <c r="U151" s="42"/>
      <c r="V151" s="42"/>
      <c r="W151" s="42"/>
      <c r="X151" s="42"/>
      <c r="Y151" s="42"/>
      <c r="Z151" s="42"/>
      <c r="AA151" s="42"/>
      <c r="AB151" s="42"/>
    </row>
    <row r="152" spans="1:28" x14ac:dyDescent="0.3">
      <c r="A152" s="55">
        <f t="shared" si="2"/>
        <v>146</v>
      </c>
      <c r="B152" s="23"/>
      <c r="C152" s="23"/>
      <c r="D152" s="109"/>
      <c r="E152" s="23"/>
      <c r="F152" s="23"/>
      <c r="G152" s="23"/>
      <c r="H152" s="23"/>
      <c r="I152" s="23"/>
      <c r="J152" s="32"/>
      <c r="K152" s="149"/>
      <c r="L152" s="227"/>
      <c r="M152" s="227"/>
      <c r="N152" s="182"/>
      <c r="O152" s="182"/>
      <c r="P152" s="42"/>
      <c r="Q152" s="42"/>
      <c r="R152" s="42"/>
      <c r="S152" s="42"/>
      <c r="T152" s="42"/>
      <c r="U152" s="42"/>
      <c r="V152" s="42"/>
      <c r="W152" s="42"/>
      <c r="X152" s="42"/>
      <c r="Y152" s="42"/>
      <c r="Z152" s="42"/>
      <c r="AA152" s="42"/>
      <c r="AB152" s="42"/>
    </row>
    <row r="153" spans="1:28" x14ac:dyDescent="0.3">
      <c r="A153" s="55">
        <f t="shared" si="2"/>
        <v>147</v>
      </c>
      <c r="B153" s="23"/>
      <c r="C153" s="23"/>
      <c r="D153" s="109"/>
      <c r="E153" s="23"/>
      <c r="F153" s="23"/>
      <c r="G153" s="23"/>
      <c r="H153" s="23"/>
      <c r="I153" s="23"/>
      <c r="J153" s="32"/>
      <c r="K153" s="149"/>
      <c r="L153" s="227"/>
      <c r="M153" s="227"/>
      <c r="N153" s="182"/>
      <c r="O153" s="182"/>
      <c r="P153" s="42"/>
      <c r="Q153" s="42"/>
      <c r="R153" s="42"/>
      <c r="S153" s="42"/>
      <c r="T153" s="42"/>
      <c r="U153" s="42"/>
      <c r="V153" s="42"/>
      <c r="W153" s="42"/>
      <c r="X153" s="42"/>
      <c r="Y153" s="42"/>
      <c r="Z153" s="42"/>
      <c r="AA153" s="42"/>
      <c r="AB153" s="42"/>
    </row>
    <row r="154" spans="1:28" x14ac:dyDescent="0.3">
      <c r="A154" s="55">
        <f t="shared" si="2"/>
        <v>148</v>
      </c>
      <c r="B154" s="23"/>
      <c r="C154" s="23"/>
      <c r="D154" s="109"/>
      <c r="E154" s="23"/>
      <c r="F154" s="23"/>
      <c r="G154" s="23"/>
      <c r="H154" s="23"/>
      <c r="I154" s="23"/>
      <c r="J154" s="32"/>
      <c r="K154" s="149"/>
      <c r="L154" s="227"/>
      <c r="M154" s="227"/>
      <c r="N154" s="182"/>
      <c r="O154" s="182"/>
      <c r="P154" s="42"/>
      <c r="Q154" s="42"/>
      <c r="R154" s="42"/>
      <c r="S154" s="42"/>
      <c r="T154" s="42"/>
      <c r="U154" s="42"/>
      <c r="V154" s="42"/>
      <c r="W154" s="42"/>
      <c r="X154" s="42"/>
      <c r="Y154" s="42"/>
      <c r="Z154" s="42"/>
      <c r="AA154" s="42"/>
      <c r="AB154" s="42"/>
    </row>
    <row r="155" spans="1:28" x14ac:dyDescent="0.3">
      <c r="A155" s="55">
        <f t="shared" si="2"/>
        <v>149</v>
      </c>
      <c r="B155" s="23"/>
      <c r="C155" s="23"/>
      <c r="D155" s="109"/>
      <c r="E155" s="23"/>
      <c r="F155" s="23"/>
      <c r="G155" s="23"/>
      <c r="H155" s="23"/>
      <c r="I155" s="23"/>
      <c r="J155" s="32"/>
      <c r="K155" s="149"/>
      <c r="L155" s="227"/>
      <c r="M155" s="227"/>
      <c r="N155" s="182"/>
      <c r="O155" s="182"/>
      <c r="P155" s="42"/>
      <c r="Q155" s="42"/>
      <c r="R155" s="42"/>
      <c r="S155" s="42"/>
      <c r="T155" s="42"/>
      <c r="U155" s="42"/>
      <c r="V155" s="42"/>
      <c r="W155" s="42"/>
      <c r="X155" s="42"/>
      <c r="Y155" s="42"/>
      <c r="Z155" s="42"/>
      <c r="AA155" s="42"/>
      <c r="AB155" s="42"/>
    </row>
    <row r="156" spans="1:28" x14ac:dyDescent="0.3">
      <c r="A156" s="55">
        <f t="shared" si="2"/>
        <v>150</v>
      </c>
      <c r="B156" s="23"/>
      <c r="C156" s="23"/>
      <c r="D156" s="109"/>
      <c r="E156" s="23"/>
      <c r="F156" s="23"/>
      <c r="G156" s="23"/>
      <c r="H156" s="23"/>
      <c r="I156" s="23"/>
      <c r="J156" s="32"/>
      <c r="K156" s="149"/>
      <c r="L156" s="227"/>
      <c r="M156" s="227"/>
      <c r="N156" s="182"/>
      <c r="O156" s="182"/>
      <c r="P156" s="42"/>
      <c r="Q156" s="42"/>
      <c r="R156" s="42"/>
      <c r="S156" s="42"/>
      <c r="T156" s="42"/>
      <c r="U156" s="42"/>
      <c r="V156" s="42"/>
      <c r="W156" s="42"/>
      <c r="X156" s="42"/>
      <c r="Y156" s="42"/>
      <c r="Z156" s="42"/>
      <c r="AA156" s="42"/>
      <c r="AB156" s="42"/>
    </row>
    <row r="157" spans="1:28" x14ac:dyDescent="0.3">
      <c r="A157" s="55">
        <f t="shared" si="2"/>
        <v>151</v>
      </c>
      <c r="B157" s="23"/>
      <c r="C157" s="23"/>
      <c r="D157" s="109"/>
      <c r="E157" s="23"/>
      <c r="F157" s="23"/>
      <c r="G157" s="23"/>
      <c r="H157" s="23"/>
      <c r="I157" s="23"/>
      <c r="J157" s="32"/>
      <c r="K157" s="149"/>
      <c r="L157" s="227"/>
      <c r="M157" s="227"/>
      <c r="N157" s="182"/>
      <c r="O157" s="182"/>
      <c r="P157" s="42"/>
      <c r="Q157" s="42"/>
      <c r="R157" s="42"/>
      <c r="S157" s="42"/>
      <c r="T157" s="42"/>
      <c r="U157" s="42"/>
      <c r="V157" s="42"/>
      <c r="W157" s="42"/>
      <c r="X157" s="42"/>
      <c r="Y157" s="42"/>
      <c r="Z157" s="42"/>
      <c r="AA157" s="42"/>
      <c r="AB157" s="42"/>
    </row>
    <row r="158" spans="1:28" x14ac:dyDescent="0.3">
      <c r="A158" s="55">
        <f t="shared" si="2"/>
        <v>152</v>
      </c>
      <c r="B158" s="23"/>
      <c r="C158" s="23"/>
      <c r="D158" s="109"/>
      <c r="E158" s="23"/>
      <c r="F158" s="23"/>
      <c r="G158" s="23"/>
      <c r="H158" s="23"/>
      <c r="I158" s="23"/>
      <c r="J158" s="32"/>
      <c r="K158" s="149"/>
      <c r="L158" s="227"/>
      <c r="M158" s="227"/>
      <c r="N158" s="182"/>
      <c r="O158" s="182"/>
      <c r="P158" s="42"/>
      <c r="Q158" s="42"/>
      <c r="R158" s="42"/>
      <c r="S158" s="42"/>
      <c r="T158" s="42"/>
      <c r="U158" s="42"/>
      <c r="V158" s="42"/>
      <c r="W158" s="42"/>
      <c r="X158" s="42"/>
      <c r="Y158" s="42"/>
      <c r="Z158" s="42"/>
      <c r="AA158" s="42"/>
      <c r="AB158" s="42"/>
    </row>
    <row r="159" spans="1:28" x14ac:dyDescent="0.3">
      <c r="A159" s="55">
        <f t="shared" si="2"/>
        <v>153</v>
      </c>
      <c r="B159" s="23"/>
      <c r="C159" s="23"/>
      <c r="D159" s="109"/>
      <c r="E159" s="23"/>
      <c r="F159" s="23"/>
      <c r="G159" s="23"/>
      <c r="H159" s="23"/>
      <c r="I159" s="23"/>
      <c r="J159" s="32"/>
      <c r="K159" s="149"/>
      <c r="L159" s="227"/>
      <c r="M159" s="227"/>
      <c r="N159" s="182"/>
      <c r="O159" s="182"/>
      <c r="P159" s="42"/>
      <c r="Q159" s="42"/>
      <c r="R159" s="42"/>
      <c r="S159" s="42"/>
      <c r="T159" s="42"/>
      <c r="U159" s="42"/>
      <c r="V159" s="42"/>
      <c r="W159" s="42"/>
      <c r="X159" s="42"/>
      <c r="Y159" s="42"/>
      <c r="Z159" s="42"/>
      <c r="AA159" s="42"/>
      <c r="AB159" s="42"/>
    </row>
    <row r="160" spans="1:28" x14ac:dyDescent="0.3">
      <c r="A160" s="55">
        <f t="shared" si="2"/>
        <v>154</v>
      </c>
      <c r="B160" s="23"/>
      <c r="C160" s="23"/>
      <c r="D160" s="109"/>
      <c r="E160" s="23"/>
      <c r="F160" s="23"/>
      <c r="G160" s="23"/>
      <c r="H160" s="23"/>
      <c r="I160" s="23"/>
      <c r="J160" s="32"/>
      <c r="K160" s="149"/>
      <c r="L160" s="227"/>
      <c r="M160" s="227"/>
      <c r="N160" s="182"/>
      <c r="O160" s="182"/>
      <c r="P160" s="42"/>
      <c r="Q160" s="42"/>
      <c r="R160" s="42"/>
      <c r="S160" s="42"/>
      <c r="T160" s="42"/>
      <c r="U160" s="42"/>
      <c r="V160" s="42"/>
      <c r="W160" s="42"/>
      <c r="X160" s="42"/>
      <c r="Y160" s="42"/>
      <c r="Z160" s="42"/>
      <c r="AA160" s="42"/>
      <c r="AB160" s="42"/>
    </row>
    <row r="161" spans="1:28" x14ac:dyDescent="0.3">
      <c r="A161" s="55">
        <f t="shared" si="2"/>
        <v>155</v>
      </c>
      <c r="B161" s="23"/>
      <c r="C161" s="23"/>
      <c r="D161" s="109"/>
      <c r="E161" s="23"/>
      <c r="F161" s="23"/>
      <c r="G161" s="23"/>
      <c r="H161" s="23"/>
      <c r="I161" s="23"/>
      <c r="J161" s="32"/>
      <c r="K161" s="149"/>
      <c r="L161" s="227"/>
      <c r="M161" s="227"/>
      <c r="N161" s="182"/>
      <c r="O161" s="182"/>
      <c r="P161" s="42"/>
      <c r="Q161" s="42"/>
      <c r="R161" s="42"/>
      <c r="S161" s="42"/>
      <c r="T161" s="42"/>
      <c r="U161" s="42"/>
      <c r="V161" s="42"/>
      <c r="W161" s="42"/>
      <c r="X161" s="42"/>
      <c r="Y161" s="42"/>
      <c r="Z161" s="42"/>
      <c r="AA161" s="42"/>
      <c r="AB161" s="42"/>
    </row>
    <row r="162" spans="1:28" x14ac:dyDescent="0.3">
      <c r="A162" s="55">
        <f t="shared" si="2"/>
        <v>156</v>
      </c>
      <c r="B162" s="23"/>
      <c r="C162" s="23"/>
      <c r="D162" s="109"/>
      <c r="E162" s="23"/>
      <c r="F162" s="23"/>
      <c r="G162" s="23"/>
      <c r="H162" s="23"/>
      <c r="I162" s="23"/>
      <c r="J162" s="32"/>
      <c r="K162" s="149"/>
      <c r="L162" s="227"/>
      <c r="M162" s="227"/>
      <c r="N162" s="182"/>
      <c r="O162" s="182"/>
      <c r="P162" s="42"/>
      <c r="Q162" s="42"/>
      <c r="R162" s="42"/>
      <c r="S162" s="42"/>
      <c r="T162" s="42"/>
      <c r="U162" s="42"/>
      <c r="V162" s="42"/>
      <c r="W162" s="42"/>
      <c r="X162" s="42"/>
      <c r="Y162" s="42"/>
      <c r="Z162" s="42"/>
      <c r="AA162" s="42"/>
      <c r="AB162" s="42"/>
    </row>
    <row r="163" spans="1:28" x14ac:dyDescent="0.3">
      <c r="A163" s="55">
        <f t="shared" si="2"/>
        <v>157</v>
      </c>
      <c r="B163" s="23"/>
      <c r="C163" s="23"/>
      <c r="D163" s="109"/>
      <c r="E163" s="23"/>
      <c r="F163" s="23"/>
      <c r="G163" s="23"/>
      <c r="H163" s="23"/>
      <c r="I163" s="23"/>
      <c r="J163" s="32"/>
      <c r="K163" s="149"/>
      <c r="L163" s="227"/>
      <c r="M163" s="227"/>
      <c r="N163" s="182"/>
      <c r="O163" s="182"/>
      <c r="P163" s="42"/>
      <c r="Q163" s="42"/>
      <c r="R163" s="42"/>
      <c r="S163" s="42"/>
      <c r="T163" s="42"/>
      <c r="U163" s="42"/>
      <c r="V163" s="42"/>
      <c r="W163" s="42"/>
      <c r="X163" s="42"/>
      <c r="Y163" s="42"/>
      <c r="Z163" s="42"/>
      <c r="AA163" s="42"/>
      <c r="AB163" s="42"/>
    </row>
    <row r="164" spans="1:28" x14ac:dyDescent="0.3">
      <c r="A164" s="55">
        <f t="shared" si="2"/>
        <v>158</v>
      </c>
      <c r="B164" s="23"/>
      <c r="C164" s="23"/>
      <c r="D164" s="109"/>
      <c r="E164" s="23"/>
      <c r="F164" s="23"/>
      <c r="G164" s="23"/>
      <c r="H164" s="23"/>
      <c r="I164" s="23"/>
      <c r="J164" s="32"/>
      <c r="K164" s="149"/>
      <c r="L164" s="227"/>
      <c r="M164" s="227"/>
      <c r="N164" s="182"/>
      <c r="O164" s="182"/>
      <c r="P164" s="42"/>
      <c r="Q164" s="42"/>
      <c r="R164" s="42"/>
      <c r="S164" s="42"/>
      <c r="T164" s="42"/>
      <c r="U164" s="42"/>
      <c r="V164" s="42"/>
      <c r="W164" s="42"/>
      <c r="X164" s="42"/>
      <c r="Y164" s="42"/>
      <c r="Z164" s="42"/>
      <c r="AA164" s="42"/>
      <c r="AB164" s="42"/>
    </row>
    <row r="165" spans="1:28" x14ac:dyDescent="0.3">
      <c r="A165" s="55">
        <f t="shared" si="2"/>
        <v>159</v>
      </c>
      <c r="B165" s="23"/>
      <c r="C165" s="23"/>
      <c r="D165" s="109"/>
      <c r="E165" s="23"/>
      <c r="F165" s="23"/>
      <c r="G165" s="23"/>
      <c r="H165" s="23"/>
      <c r="I165" s="23"/>
      <c r="J165" s="32"/>
      <c r="K165" s="149"/>
      <c r="L165" s="227"/>
      <c r="M165" s="227"/>
      <c r="N165" s="182"/>
      <c r="O165" s="182"/>
      <c r="P165" s="42"/>
      <c r="Q165" s="42"/>
      <c r="R165" s="42"/>
      <c r="S165" s="42"/>
      <c r="T165" s="42"/>
      <c r="U165" s="42"/>
      <c r="V165" s="42"/>
      <c r="W165" s="42"/>
      <c r="X165" s="42"/>
      <c r="Y165" s="42"/>
      <c r="Z165" s="42"/>
      <c r="AA165" s="42"/>
      <c r="AB165" s="42"/>
    </row>
    <row r="166" spans="1:28" x14ac:dyDescent="0.3">
      <c r="A166" s="55">
        <f t="shared" si="2"/>
        <v>160</v>
      </c>
      <c r="B166" s="23"/>
      <c r="C166" s="23"/>
      <c r="D166" s="109"/>
      <c r="E166" s="23"/>
      <c r="F166" s="23"/>
      <c r="G166" s="23"/>
      <c r="H166" s="23"/>
      <c r="I166" s="23"/>
      <c r="J166" s="32"/>
      <c r="K166" s="149"/>
      <c r="L166" s="227"/>
      <c r="M166" s="227"/>
      <c r="N166" s="182"/>
      <c r="O166" s="182"/>
      <c r="P166" s="42"/>
      <c r="Q166" s="42"/>
      <c r="R166" s="42"/>
      <c r="S166" s="42"/>
      <c r="T166" s="42"/>
      <c r="U166" s="42"/>
      <c r="V166" s="42"/>
      <c r="W166" s="42"/>
      <c r="X166" s="42"/>
      <c r="Y166" s="42"/>
      <c r="Z166" s="42"/>
      <c r="AA166" s="42"/>
      <c r="AB166" s="42"/>
    </row>
    <row r="167" spans="1:28" x14ac:dyDescent="0.3">
      <c r="A167" s="55">
        <f t="shared" si="2"/>
        <v>161</v>
      </c>
      <c r="B167" s="23"/>
      <c r="C167" s="23"/>
      <c r="D167" s="109"/>
      <c r="E167" s="23"/>
      <c r="F167" s="23"/>
      <c r="G167" s="23"/>
      <c r="H167" s="23"/>
      <c r="I167" s="23"/>
      <c r="J167" s="32"/>
      <c r="K167" s="149"/>
      <c r="L167" s="227"/>
      <c r="M167" s="227"/>
      <c r="N167" s="182"/>
      <c r="O167" s="182"/>
      <c r="P167" s="42"/>
      <c r="Q167" s="42"/>
      <c r="R167" s="42"/>
      <c r="S167" s="42"/>
      <c r="T167" s="42"/>
      <c r="U167" s="42"/>
      <c r="V167" s="42"/>
      <c r="W167" s="42"/>
      <c r="X167" s="42"/>
      <c r="Y167" s="42"/>
      <c r="Z167" s="42"/>
      <c r="AA167" s="42"/>
      <c r="AB167" s="42"/>
    </row>
    <row r="168" spans="1:28" x14ac:dyDescent="0.3">
      <c r="A168" s="55">
        <f t="shared" si="2"/>
        <v>162</v>
      </c>
      <c r="B168" s="23"/>
      <c r="C168" s="23"/>
      <c r="D168" s="109"/>
      <c r="E168" s="23"/>
      <c r="F168" s="23"/>
      <c r="G168" s="23"/>
      <c r="H168" s="23"/>
      <c r="I168" s="23"/>
      <c r="J168" s="32"/>
      <c r="K168" s="149"/>
      <c r="L168" s="227"/>
      <c r="M168" s="227"/>
      <c r="N168" s="182"/>
      <c r="O168" s="182"/>
      <c r="P168" s="42"/>
      <c r="Q168" s="42"/>
      <c r="R168" s="42"/>
      <c r="S168" s="42"/>
      <c r="T168" s="42"/>
      <c r="U168" s="42"/>
      <c r="V168" s="42"/>
      <c r="W168" s="42"/>
      <c r="X168" s="42"/>
      <c r="Y168" s="42"/>
      <c r="Z168" s="42"/>
      <c r="AA168" s="42"/>
      <c r="AB168" s="42"/>
    </row>
    <row r="169" spans="1:28" x14ac:dyDescent="0.3">
      <c r="A169" s="55">
        <f t="shared" si="2"/>
        <v>163</v>
      </c>
      <c r="B169" s="23"/>
      <c r="C169" s="23"/>
      <c r="D169" s="109"/>
      <c r="E169" s="23"/>
      <c r="F169" s="23"/>
      <c r="G169" s="23"/>
      <c r="H169" s="23"/>
      <c r="I169" s="23"/>
      <c r="J169" s="32"/>
      <c r="K169" s="149"/>
      <c r="L169" s="227"/>
      <c r="M169" s="227"/>
      <c r="N169" s="182"/>
      <c r="O169" s="182"/>
      <c r="P169" s="42"/>
      <c r="Q169" s="42"/>
      <c r="R169" s="42"/>
      <c r="S169" s="42"/>
      <c r="T169" s="42"/>
      <c r="U169" s="42"/>
      <c r="V169" s="42"/>
      <c r="W169" s="42"/>
      <c r="X169" s="42"/>
      <c r="Y169" s="42"/>
      <c r="Z169" s="42"/>
      <c r="AA169" s="42"/>
      <c r="AB169" s="42"/>
    </row>
    <row r="170" spans="1:28" x14ac:dyDescent="0.3">
      <c r="A170" s="55">
        <f t="shared" si="2"/>
        <v>164</v>
      </c>
      <c r="B170" s="23"/>
      <c r="C170" s="23"/>
      <c r="D170" s="109"/>
      <c r="E170" s="23"/>
      <c r="F170" s="23"/>
      <c r="G170" s="23"/>
      <c r="H170" s="23"/>
      <c r="I170" s="23"/>
      <c r="J170" s="32"/>
      <c r="K170" s="149"/>
      <c r="L170" s="227"/>
      <c r="M170" s="227"/>
      <c r="N170" s="182"/>
      <c r="O170" s="182"/>
      <c r="P170" s="42"/>
      <c r="Q170" s="42"/>
      <c r="R170" s="42"/>
      <c r="S170" s="42"/>
      <c r="T170" s="42"/>
      <c r="U170" s="42"/>
      <c r="V170" s="42"/>
      <c r="W170" s="42"/>
      <c r="X170" s="42"/>
      <c r="Y170" s="42"/>
      <c r="Z170" s="42"/>
      <c r="AA170" s="42"/>
      <c r="AB170" s="42"/>
    </row>
    <row r="171" spans="1:28" x14ac:dyDescent="0.3">
      <c r="A171" s="55">
        <f t="shared" si="2"/>
        <v>165</v>
      </c>
      <c r="B171" s="23"/>
      <c r="C171" s="23"/>
      <c r="D171" s="109"/>
      <c r="E171" s="23"/>
      <c r="F171" s="23"/>
      <c r="G171" s="23"/>
      <c r="H171" s="23"/>
      <c r="I171" s="23"/>
      <c r="J171" s="32"/>
      <c r="K171" s="149"/>
      <c r="L171" s="227"/>
      <c r="M171" s="227"/>
      <c r="N171" s="182"/>
      <c r="O171" s="182"/>
      <c r="P171" s="42"/>
      <c r="Q171" s="42"/>
      <c r="R171" s="42"/>
      <c r="S171" s="42"/>
      <c r="T171" s="42"/>
      <c r="U171" s="42"/>
      <c r="V171" s="42"/>
      <c r="W171" s="42"/>
      <c r="X171" s="42"/>
      <c r="Y171" s="42"/>
      <c r="Z171" s="42"/>
      <c r="AA171" s="42"/>
      <c r="AB171" s="42"/>
    </row>
    <row r="172" spans="1:28" x14ac:dyDescent="0.3">
      <c r="A172" s="55">
        <f t="shared" si="2"/>
        <v>166</v>
      </c>
      <c r="B172" s="23"/>
      <c r="C172" s="23"/>
      <c r="D172" s="109"/>
      <c r="E172" s="23"/>
      <c r="F172" s="23"/>
      <c r="G172" s="23"/>
      <c r="H172" s="23"/>
      <c r="I172" s="23"/>
      <c r="J172" s="32"/>
      <c r="K172" s="149"/>
      <c r="L172" s="227"/>
      <c r="M172" s="227"/>
      <c r="N172" s="182"/>
      <c r="O172" s="182"/>
      <c r="P172" s="42"/>
      <c r="Q172" s="42"/>
      <c r="R172" s="42"/>
      <c r="S172" s="42"/>
      <c r="T172" s="42"/>
      <c r="U172" s="42"/>
      <c r="V172" s="42"/>
      <c r="W172" s="42"/>
      <c r="X172" s="42"/>
      <c r="Y172" s="42"/>
      <c r="Z172" s="42"/>
      <c r="AA172" s="42"/>
      <c r="AB172" s="42"/>
    </row>
    <row r="173" spans="1:28" x14ac:dyDescent="0.3">
      <c r="A173" s="55">
        <f t="shared" si="2"/>
        <v>167</v>
      </c>
      <c r="B173" s="23"/>
      <c r="C173" s="23"/>
      <c r="D173" s="109"/>
      <c r="E173" s="23"/>
      <c r="F173" s="23"/>
      <c r="G173" s="23"/>
      <c r="H173" s="23"/>
      <c r="I173" s="23"/>
      <c r="J173" s="32"/>
      <c r="K173" s="149"/>
      <c r="L173" s="227"/>
      <c r="M173" s="227"/>
      <c r="N173" s="182"/>
      <c r="O173" s="182"/>
      <c r="P173" s="42"/>
      <c r="Q173" s="42"/>
      <c r="R173" s="42"/>
      <c r="S173" s="42"/>
      <c r="T173" s="42"/>
      <c r="U173" s="42"/>
      <c r="V173" s="42"/>
      <c r="W173" s="42"/>
      <c r="X173" s="42"/>
      <c r="Y173" s="42"/>
      <c r="Z173" s="42"/>
      <c r="AA173" s="42"/>
      <c r="AB173" s="42"/>
    </row>
    <row r="174" spans="1:28" x14ac:dyDescent="0.3">
      <c r="A174" s="55">
        <f t="shared" si="2"/>
        <v>168</v>
      </c>
      <c r="B174" s="23"/>
      <c r="C174" s="23"/>
      <c r="D174" s="109"/>
      <c r="E174" s="23"/>
      <c r="F174" s="23"/>
      <c r="G174" s="23"/>
      <c r="H174" s="23"/>
      <c r="I174" s="23"/>
      <c r="J174" s="32"/>
      <c r="K174" s="149"/>
      <c r="L174" s="227"/>
      <c r="M174" s="227"/>
      <c r="N174" s="182"/>
      <c r="O174" s="182"/>
      <c r="P174" s="42"/>
      <c r="Q174" s="42"/>
      <c r="R174" s="42"/>
      <c r="S174" s="42"/>
      <c r="T174" s="42"/>
      <c r="U174" s="42"/>
      <c r="V174" s="42"/>
      <c r="W174" s="42"/>
      <c r="X174" s="42"/>
      <c r="Y174" s="42"/>
      <c r="Z174" s="42"/>
      <c r="AA174" s="42"/>
      <c r="AB174" s="42"/>
    </row>
    <row r="175" spans="1:28" x14ac:dyDescent="0.3">
      <c r="A175" s="55">
        <f t="shared" si="2"/>
        <v>169</v>
      </c>
      <c r="B175" s="23"/>
      <c r="C175" s="23"/>
      <c r="D175" s="109"/>
      <c r="E175" s="23"/>
      <c r="F175" s="23"/>
      <c r="G175" s="23"/>
      <c r="H175" s="23"/>
      <c r="I175" s="23"/>
      <c r="J175" s="32"/>
      <c r="K175" s="149"/>
      <c r="L175" s="227"/>
      <c r="M175" s="227"/>
      <c r="N175" s="182"/>
      <c r="O175" s="182"/>
      <c r="P175" s="42"/>
      <c r="Q175" s="42"/>
      <c r="R175" s="42"/>
      <c r="S175" s="42"/>
      <c r="T175" s="42"/>
      <c r="U175" s="42"/>
      <c r="V175" s="42"/>
      <c r="W175" s="42"/>
      <c r="X175" s="42"/>
      <c r="Y175" s="42"/>
      <c r="Z175" s="42"/>
      <c r="AA175" s="42"/>
      <c r="AB175" s="42"/>
    </row>
    <row r="176" spans="1:28" x14ac:dyDescent="0.3">
      <c r="A176" s="55">
        <f t="shared" si="2"/>
        <v>170</v>
      </c>
      <c r="B176" s="23"/>
      <c r="C176" s="23"/>
      <c r="D176" s="109"/>
      <c r="E176" s="23"/>
      <c r="F176" s="23"/>
      <c r="G176" s="23"/>
      <c r="H176" s="23"/>
      <c r="I176" s="23"/>
      <c r="J176" s="32"/>
      <c r="K176" s="149"/>
      <c r="L176" s="227"/>
      <c r="M176" s="227"/>
      <c r="N176" s="182"/>
      <c r="O176" s="182"/>
      <c r="P176" s="42"/>
      <c r="Q176" s="42"/>
      <c r="R176" s="42"/>
      <c r="S176" s="42"/>
      <c r="T176" s="42"/>
      <c r="U176" s="42"/>
      <c r="V176" s="42"/>
      <c r="W176" s="42"/>
      <c r="X176" s="42"/>
      <c r="Y176" s="42"/>
      <c r="Z176" s="42"/>
      <c r="AA176" s="42"/>
      <c r="AB176" s="42"/>
    </row>
    <row r="177" spans="1:28" x14ac:dyDescent="0.3">
      <c r="A177" s="55">
        <f t="shared" si="2"/>
        <v>171</v>
      </c>
      <c r="B177" s="23"/>
      <c r="C177" s="23"/>
      <c r="D177" s="109"/>
      <c r="E177" s="23"/>
      <c r="F177" s="23"/>
      <c r="G177" s="23"/>
      <c r="H177" s="23"/>
      <c r="I177" s="23"/>
      <c r="J177" s="32"/>
      <c r="K177" s="149"/>
      <c r="L177" s="227"/>
      <c r="M177" s="227"/>
      <c r="N177" s="182"/>
      <c r="O177" s="182"/>
      <c r="P177" s="42"/>
      <c r="Q177" s="42"/>
      <c r="R177" s="42"/>
      <c r="S177" s="42"/>
      <c r="T177" s="42"/>
      <c r="U177" s="42"/>
      <c r="V177" s="42"/>
      <c r="W177" s="42"/>
      <c r="X177" s="42"/>
      <c r="Y177" s="42"/>
      <c r="Z177" s="42"/>
      <c r="AA177" s="42"/>
      <c r="AB177" s="42"/>
    </row>
    <row r="178" spans="1:28" x14ac:dyDescent="0.3">
      <c r="A178" s="55">
        <f t="shared" si="2"/>
        <v>172</v>
      </c>
      <c r="B178" s="23"/>
      <c r="C178" s="23"/>
      <c r="D178" s="109"/>
      <c r="E178" s="23"/>
      <c r="F178" s="23"/>
      <c r="G178" s="23"/>
      <c r="H178" s="23"/>
      <c r="I178" s="23"/>
      <c r="J178" s="32"/>
      <c r="K178" s="149"/>
      <c r="L178" s="227"/>
      <c r="M178" s="227"/>
      <c r="N178" s="182"/>
      <c r="O178" s="182"/>
      <c r="P178" s="42"/>
      <c r="Q178" s="42"/>
      <c r="R178" s="42"/>
      <c r="S178" s="42"/>
      <c r="T178" s="42"/>
      <c r="U178" s="42"/>
      <c r="V178" s="42"/>
      <c r="W178" s="42"/>
      <c r="X178" s="42"/>
      <c r="Y178" s="42"/>
      <c r="Z178" s="42"/>
      <c r="AA178" s="42"/>
      <c r="AB178" s="42"/>
    </row>
    <row r="179" spans="1:28" x14ac:dyDescent="0.3">
      <c r="A179" s="55">
        <f t="shared" si="2"/>
        <v>173</v>
      </c>
      <c r="B179" s="23"/>
      <c r="C179" s="23"/>
      <c r="D179" s="109"/>
      <c r="E179" s="23"/>
      <c r="F179" s="23"/>
      <c r="G179" s="23"/>
      <c r="H179" s="23"/>
      <c r="I179" s="23"/>
      <c r="J179" s="32"/>
      <c r="K179" s="149"/>
      <c r="L179" s="227"/>
      <c r="M179" s="227"/>
      <c r="N179" s="182"/>
      <c r="O179" s="182"/>
      <c r="P179" s="42"/>
      <c r="Q179" s="42"/>
      <c r="R179" s="42"/>
      <c r="S179" s="42"/>
      <c r="T179" s="42"/>
      <c r="U179" s="42"/>
      <c r="V179" s="42"/>
      <c r="W179" s="42"/>
      <c r="X179" s="42"/>
      <c r="Y179" s="42"/>
      <c r="Z179" s="42"/>
      <c r="AA179" s="42"/>
      <c r="AB179" s="42"/>
    </row>
    <row r="180" spans="1:28" x14ac:dyDescent="0.3">
      <c r="A180" s="55">
        <f t="shared" si="2"/>
        <v>174</v>
      </c>
      <c r="B180" s="23"/>
      <c r="C180" s="23"/>
      <c r="D180" s="109"/>
      <c r="E180" s="23"/>
      <c r="F180" s="23"/>
      <c r="G180" s="23"/>
      <c r="H180" s="23"/>
      <c r="I180" s="23"/>
      <c r="J180" s="32"/>
      <c r="K180" s="149"/>
      <c r="L180" s="227"/>
      <c r="M180" s="227"/>
      <c r="N180" s="182"/>
      <c r="O180" s="182"/>
      <c r="P180" s="42"/>
      <c r="Q180" s="42"/>
      <c r="R180" s="42"/>
      <c r="S180" s="42"/>
      <c r="T180" s="42"/>
      <c r="U180" s="42"/>
      <c r="V180" s="42"/>
      <c r="W180" s="42"/>
      <c r="X180" s="42"/>
      <c r="Y180" s="42"/>
      <c r="Z180" s="42"/>
      <c r="AA180" s="42"/>
      <c r="AB180" s="42"/>
    </row>
    <row r="181" spans="1:28" x14ac:dyDescent="0.3">
      <c r="A181" s="55">
        <f t="shared" si="2"/>
        <v>175</v>
      </c>
      <c r="B181" s="23"/>
      <c r="C181" s="23"/>
      <c r="D181" s="109"/>
      <c r="E181" s="23"/>
      <c r="F181" s="23"/>
      <c r="G181" s="23"/>
      <c r="H181" s="23"/>
      <c r="I181" s="23"/>
      <c r="J181" s="32"/>
      <c r="K181" s="149"/>
      <c r="L181" s="227"/>
      <c r="M181" s="227"/>
      <c r="N181" s="182"/>
      <c r="O181" s="182"/>
      <c r="P181" s="42"/>
      <c r="Q181" s="42"/>
      <c r="R181" s="42"/>
      <c r="S181" s="42"/>
      <c r="T181" s="42"/>
      <c r="U181" s="42"/>
      <c r="V181" s="42"/>
      <c r="W181" s="42"/>
      <c r="X181" s="42"/>
      <c r="Y181" s="42"/>
      <c r="Z181" s="42"/>
      <c r="AA181" s="42"/>
      <c r="AB181" s="42"/>
    </row>
    <row r="182" spans="1:28" x14ac:dyDescent="0.3">
      <c r="A182" s="55">
        <f t="shared" si="2"/>
        <v>176</v>
      </c>
      <c r="B182" s="23"/>
      <c r="C182" s="23"/>
      <c r="D182" s="109"/>
      <c r="E182" s="23"/>
      <c r="F182" s="23"/>
      <c r="G182" s="23"/>
      <c r="H182" s="23"/>
      <c r="I182" s="23"/>
      <c r="J182" s="32"/>
      <c r="K182" s="149"/>
      <c r="L182" s="227"/>
      <c r="M182" s="227"/>
      <c r="N182" s="182"/>
      <c r="O182" s="182"/>
      <c r="P182" s="42"/>
      <c r="Q182" s="42"/>
      <c r="R182" s="42"/>
      <c r="S182" s="42"/>
      <c r="T182" s="42"/>
      <c r="U182" s="42"/>
      <c r="V182" s="42"/>
      <c r="W182" s="42"/>
      <c r="X182" s="42"/>
      <c r="Y182" s="42"/>
      <c r="Z182" s="42"/>
      <c r="AA182" s="42"/>
      <c r="AB182" s="42"/>
    </row>
    <row r="183" spans="1:28" x14ac:dyDescent="0.3">
      <c r="A183" s="55">
        <f t="shared" si="2"/>
        <v>177</v>
      </c>
      <c r="B183" s="23"/>
      <c r="C183" s="23"/>
      <c r="D183" s="109"/>
      <c r="E183" s="23"/>
      <c r="F183" s="23"/>
      <c r="G183" s="23"/>
      <c r="H183" s="23"/>
      <c r="I183" s="23"/>
      <c r="J183" s="32"/>
      <c r="K183" s="149"/>
      <c r="L183" s="227"/>
      <c r="M183" s="227"/>
      <c r="N183" s="182"/>
      <c r="O183" s="182"/>
      <c r="P183" s="42"/>
      <c r="Q183" s="42"/>
      <c r="R183" s="42"/>
      <c r="S183" s="42"/>
      <c r="T183" s="42"/>
      <c r="U183" s="42"/>
      <c r="V183" s="42"/>
      <c r="W183" s="42"/>
      <c r="X183" s="42"/>
      <c r="Y183" s="42"/>
      <c r="Z183" s="42"/>
      <c r="AA183" s="42"/>
      <c r="AB183" s="42"/>
    </row>
    <row r="184" spans="1:28" x14ac:dyDescent="0.3">
      <c r="A184" s="55">
        <f t="shared" si="2"/>
        <v>178</v>
      </c>
      <c r="B184" s="23"/>
      <c r="C184" s="23"/>
      <c r="D184" s="109"/>
      <c r="E184" s="23"/>
      <c r="F184" s="23"/>
      <c r="G184" s="23"/>
      <c r="H184" s="23"/>
      <c r="I184" s="23"/>
      <c r="J184" s="32"/>
      <c r="K184" s="149"/>
      <c r="L184" s="227"/>
      <c r="M184" s="227"/>
      <c r="N184" s="182"/>
      <c r="O184" s="182"/>
      <c r="P184" s="42"/>
      <c r="Q184" s="42"/>
      <c r="R184" s="42"/>
      <c r="S184" s="42"/>
      <c r="T184" s="42"/>
      <c r="U184" s="42"/>
      <c r="V184" s="42"/>
      <c r="W184" s="42"/>
      <c r="X184" s="42"/>
      <c r="Y184" s="42"/>
      <c r="Z184" s="42"/>
      <c r="AA184" s="42"/>
      <c r="AB184" s="42"/>
    </row>
    <row r="185" spans="1:28" x14ac:dyDescent="0.3">
      <c r="A185" s="55">
        <f t="shared" si="2"/>
        <v>179</v>
      </c>
      <c r="B185" s="23"/>
      <c r="C185" s="23"/>
      <c r="D185" s="109"/>
      <c r="E185" s="23"/>
      <c r="F185" s="23"/>
      <c r="G185" s="23"/>
      <c r="H185" s="23"/>
      <c r="I185" s="23"/>
      <c r="J185" s="32"/>
      <c r="K185" s="149"/>
      <c r="L185" s="227"/>
      <c r="M185" s="227"/>
      <c r="N185" s="182"/>
      <c r="O185" s="182"/>
      <c r="P185" s="42"/>
      <c r="Q185" s="42"/>
      <c r="R185" s="42"/>
      <c r="S185" s="42"/>
      <c r="T185" s="42"/>
      <c r="U185" s="42"/>
      <c r="V185" s="42"/>
      <c r="W185" s="42"/>
      <c r="X185" s="42"/>
      <c r="Y185" s="42"/>
      <c r="Z185" s="42"/>
      <c r="AA185" s="42"/>
      <c r="AB185" s="42"/>
    </row>
    <row r="186" spans="1:28" x14ac:dyDescent="0.3">
      <c r="A186" s="55">
        <f t="shared" si="2"/>
        <v>180</v>
      </c>
      <c r="B186" s="23"/>
      <c r="C186" s="23"/>
      <c r="D186" s="109"/>
      <c r="E186" s="23"/>
      <c r="F186" s="23"/>
      <c r="G186" s="23"/>
      <c r="H186" s="23"/>
      <c r="I186" s="23"/>
      <c r="J186" s="32"/>
      <c r="K186" s="149"/>
      <c r="L186" s="227"/>
      <c r="M186" s="227"/>
      <c r="N186" s="182"/>
      <c r="O186" s="182"/>
      <c r="P186" s="42"/>
      <c r="Q186" s="42"/>
      <c r="R186" s="42"/>
      <c r="S186" s="42"/>
      <c r="T186" s="42"/>
      <c r="U186" s="42"/>
      <c r="V186" s="42"/>
      <c r="W186" s="42"/>
      <c r="X186" s="42"/>
      <c r="Y186" s="42"/>
      <c r="Z186" s="42"/>
      <c r="AA186" s="42"/>
      <c r="AB186" s="42"/>
    </row>
    <row r="187" spans="1:28" x14ac:dyDescent="0.3">
      <c r="A187" s="55">
        <f t="shared" si="2"/>
        <v>181</v>
      </c>
      <c r="B187" s="23"/>
      <c r="C187" s="23"/>
      <c r="D187" s="109"/>
      <c r="E187" s="23"/>
      <c r="F187" s="23"/>
      <c r="G187" s="23"/>
      <c r="H187" s="23"/>
      <c r="I187" s="23"/>
      <c r="J187" s="32"/>
      <c r="K187" s="149"/>
      <c r="L187" s="227"/>
      <c r="M187" s="227"/>
      <c r="N187" s="182"/>
      <c r="O187" s="182"/>
      <c r="P187" s="42"/>
      <c r="Q187" s="42"/>
      <c r="R187" s="42"/>
      <c r="S187" s="42"/>
      <c r="T187" s="42"/>
      <c r="U187" s="42"/>
      <c r="V187" s="42"/>
      <c r="W187" s="42"/>
      <c r="X187" s="42"/>
      <c r="Y187" s="42"/>
      <c r="Z187" s="42"/>
      <c r="AA187" s="42"/>
      <c r="AB187" s="42"/>
    </row>
    <row r="188" spans="1:28" x14ac:dyDescent="0.3">
      <c r="A188" s="55">
        <f t="shared" si="2"/>
        <v>182</v>
      </c>
      <c r="B188" s="23"/>
      <c r="C188" s="23"/>
      <c r="D188" s="109"/>
      <c r="E188" s="23"/>
      <c r="F188" s="23"/>
      <c r="G188" s="23"/>
      <c r="H188" s="23"/>
      <c r="I188" s="23"/>
      <c r="J188" s="32"/>
      <c r="K188" s="149"/>
      <c r="L188" s="227"/>
      <c r="M188" s="227"/>
      <c r="N188" s="182"/>
      <c r="O188" s="182"/>
      <c r="P188" s="42"/>
      <c r="Q188" s="42"/>
      <c r="R188" s="42"/>
      <c r="S188" s="42"/>
      <c r="T188" s="42"/>
      <c r="U188" s="42"/>
      <c r="V188" s="42"/>
      <c r="W188" s="42"/>
      <c r="X188" s="42"/>
      <c r="Y188" s="42"/>
      <c r="Z188" s="42"/>
      <c r="AA188" s="42"/>
      <c r="AB188" s="42"/>
    </row>
    <row r="189" spans="1:28" x14ac:dyDescent="0.3">
      <c r="A189" s="55">
        <f t="shared" si="2"/>
        <v>183</v>
      </c>
      <c r="B189" s="23"/>
      <c r="C189" s="23"/>
      <c r="D189" s="109"/>
      <c r="E189" s="23"/>
      <c r="F189" s="23"/>
      <c r="G189" s="23"/>
      <c r="H189" s="23"/>
      <c r="I189" s="23"/>
      <c r="J189" s="32"/>
      <c r="K189" s="149"/>
      <c r="L189" s="227"/>
      <c r="M189" s="227"/>
      <c r="N189" s="182"/>
      <c r="O189" s="182"/>
      <c r="P189" s="42"/>
      <c r="Q189" s="42"/>
      <c r="R189" s="42"/>
      <c r="S189" s="42"/>
      <c r="T189" s="42"/>
      <c r="U189" s="42"/>
      <c r="V189" s="42"/>
      <c r="W189" s="42"/>
      <c r="X189" s="42"/>
      <c r="Y189" s="42"/>
      <c r="Z189" s="42"/>
      <c r="AA189" s="42"/>
      <c r="AB189" s="42"/>
    </row>
    <row r="190" spans="1:28" x14ac:dyDescent="0.3">
      <c r="A190" s="55">
        <f t="shared" si="2"/>
        <v>184</v>
      </c>
      <c r="B190" s="23"/>
      <c r="C190" s="23"/>
      <c r="D190" s="109"/>
      <c r="E190" s="23"/>
      <c r="F190" s="23"/>
      <c r="G190" s="23"/>
      <c r="H190" s="23"/>
      <c r="I190" s="23"/>
      <c r="J190" s="32"/>
      <c r="K190" s="149"/>
      <c r="L190" s="227"/>
      <c r="M190" s="227"/>
      <c r="N190" s="182"/>
      <c r="O190" s="182"/>
      <c r="P190" s="42"/>
      <c r="Q190" s="42"/>
      <c r="R190" s="42"/>
      <c r="S190" s="42"/>
      <c r="T190" s="42"/>
      <c r="U190" s="42"/>
      <c r="V190" s="42"/>
      <c r="W190" s="42"/>
      <c r="X190" s="42"/>
      <c r="Y190" s="42"/>
      <c r="Z190" s="42"/>
      <c r="AA190" s="42"/>
      <c r="AB190" s="42"/>
    </row>
    <row r="191" spans="1:28" x14ac:dyDescent="0.3">
      <c r="A191" s="55">
        <f t="shared" si="2"/>
        <v>185</v>
      </c>
      <c r="B191" s="23"/>
      <c r="C191" s="23"/>
      <c r="D191" s="109"/>
      <c r="E191" s="23"/>
      <c r="F191" s="23"/>
      <c r="G191" s="23"/>
      <c r="H191" s="23"/>
      <c r="I191" s="23"/>
      <c r="J191" s="32"/>
      <c r="K191" s="149"/>
      <c r="L191" s="227"/>
      <c r="M191" s="227"/>
      <c r="N191" s="182"/>
      <c r="O191" s="182"/>
      <c r="P191" s="42"/>
      <c r="Q191" s="42"/>
      <c r="R191" s="42"/>
      <c r="S191" s="42"/>
      <c r="T191" s="42"/>
      <c r="U191" s="42"/>
      <c r="V191" s="42"/>
      <c r="W191" s="42"/>
      <c r="X191" s="42"/>
      <c r="Y191" s="42"/>
      <c r="Z191" s="42"/>
      <c r="AA191" s="42"/>
      <c r="AB191" s="42"/>
    </row>
    <row r="192" spans="1:28" x14ac:dyDescent="0.3">
      <c r="A192" s="55">
        <f t="shared" si="2"/>
        <v>186</v>
      </c>
      <c r="B192" s="23"/>
      <c r="C192" s="23"/>
      <c r="D192" s="109"/>
      <c r="E192" s="23"/>
      <c r="F192" s="23"/>
      <c r="G192" s="23"/>
      <c r="H192" s="23"/>
      <c r="I192" s="23"/>
      <c r="J192" s="32"/>
      <c r="K192" s="149"/>
      <c r="L192" s="227"/>
      <c r="M192" s="227"/>
      <c r="N192" s="182"/>
      <c r="O192" s="182"/>
      <c r="P192" s="42"/>
      <c r="Q192" s="42"/>
      <c r="R192" s="42"/>
      <c r="S192" s="42"/>
      <c r="T192" s="42"/>
      <c r="U192" s="42"/>
      <c r="V192" s="42"/>
      <c r="W192" s="42"/>
      <c r="X192" s="42"/>
      <c r="Y192" s="42"/>
      <c r="Z192" s="42"/>
      <c r="AA192" s="42"/>
      <c r="AB192" s="42"/>
    </row>
    <row r="193" spans="1:28" x14ac:dyDescent="0.3">
      <c r="A193" s="55">
        <f t="shared" si="2"/>
        <v>187</v>
      </c>
      <c r="B193" s="23"/>
      <c r="C193" s="23"/>
      <c r="D193" s="109"/>
      <c r="E193" s="23"/>
      <c r="F193" s="23"/>
      <c r="G193" s="23"/>
      <c r="H193" s="23"/>
      <c r="I193" s="23"/>
      <c r="J193" s="32"/>
      <c r="K193" s="149"/>
      <c r="L193" s="227"/>
      <c r="M193" s="227"/>
      <c r="N193" s="182"/>
      <c r="O193" s="182"/>
      <c r="P193" s="42"/>
      <c r="Q193" s="42"/>
      <c r="R193" s="42"/>
      <c r="S193" s="42"/>
      <c r="T193" s="42"/>
      <c r="U193" s="42"/>
      <c r="V193" s="42"/>
      <c r="W193" s="42"/>
      <c r="X193" s="42"/>
      <c r="Y193" s="42"/>
      <c r="Z193" s="42"/>
      <c r="AA193" s="42"/>
      <c r="AB193" s="42"/>
    </row>
    <row r="194" spans="1:28" x14ac:dyDescent="0.3">
      <c r="A194" s="55">
        <f t="shared" si="2"/>
        <v>188</v>
      </c>
      <c r="B194" s="23"/>
      <c r="C194" s="23"/>
      <c r="D194" s="109"/>
      <c r="E194" s="23"/>
      <c r="F194" s="23"/>
      <c r="G194" s="23"/>
      <c r="H194" s="23"/>
      <c r="I194" s="23"/>
      <c r="J194" s="32"/>
      <c r="K194" s="149"/>
      <c r="L194" s="227"/>
      <c r="M194" s="227"/>
      <c r="N194" s="182"/>
      <c r="O194" s="182"/>
      <c r="P194" s="42"/>
      <c r="Q194" s="42"/>
      <c r="R194" s="42"/>
      <c r="S194" s="42"/>
      <c r="T194" s="42"/>
      <c r="U194" s="42"/>
      <c r="V194" s="42"/>
      <c r="W194" s="42"/>
      <c r="X194" s="42"/>
      <c r="Y194" s="42"/>
      <c r="Z194" s="42"/>
      <c r="AA194" s="42"/>
      <c r="AB194" s="42"/>
    </row>
    <row r="195" spans="1:28" x14ac:dyDescent="0.3">
      <c r="A195" s="55">
        <f t="shared" si="2"/>
        <v>189</v>
      </c>
      <c r="B195" s="23"/>
      <c r="C195" s="23"/>
      <c r="D195" s="109"/>
      <c r="E195" s="23"/>
      <c r="F195" s="23"/>
      <c r="G195" s="23"/>
      <c r="H195" s="23"/>
      <c r="I195" s="23"/>
      <c r="J195" s="32"/>
      <c r="K195" s="149"/>
      <c r="L195" s="227"/>
      <c r="M195" s="227"/>
      <c r="N195" s="182"/>
      <c r="O195" s="182"/>
      <c r="P195" s="42"/>
      <c r="Q195" s="42"/>
      <c r="R195" s="42"/>
      <c r="S195" s="42"/>
      <c r="T195" s="42"/>
      <c r="U195" s="42"/>
      <c r="V195" s="42"/>
      <c r="W195" s="42"/>
      <c r="X195" s="42"/>
      <c r="Y195" s="42"/>
      <c r="Z195" s="42"/>
      <c r="AA195" s="42"/>
      <c r="AB195" s="42"/>
    </row>
    <row r="196" spans="1:28" x14ac:dyDescent="0.3">
      <c r="A196" s="55">
        <f t="shared" si="2"/>
        <v>190</v>
      </c>
      <c r="B196" s="23"/>
      <c r="C196" s="23"/>
      <c r="D196" s="109"/>
      <c r="E196" s="23"/>
      <c r="F196" s="23"/>
      <c r="G196" s="23"/>
      <c r="H196" s="23"/>
      <c r="I196" s="23"/>
      <c r="J196" s="32"/>
      <c r="K196" s="149"/>
      <c r="L196" s="227"/>
      <c r="M196" s="227"/>
      <c r="N196" s="182"/>
      <c r="O196" s="182"/>
      <c r="P196" s="42"/>
      <c r="Q196" s="42"/>
      <c r="R196" s="42"/>
      <c r="S196" s="42"/>
      <c r="T196" s="42"/>
      <c r="U196" s="42"/>
      <c r="V196" s="42"/>
      <c r="W196" s="42"/>
      <c r="X196" s="42"/>
      <c r="Y196" s="42"/>
      <c r="Z196" s="42"/>
      <c r="AA196" s="42"/>
      <c r="AB196" s="42"/>
    </row>
    <row r="197" spans="1:28" x14ac:dyDescent="0.3">
      <c r="A197" s="55">
        <f t="shared" si="2"/>
        <v>191</v>
      </c>
      <c r="B197" s="23"/>
      <c r="C197" s="23"/>
      <c r="D197" s="109"/>
      <c r="E197" s="23"/>
      <c r="F197" s="23"/>
      <c r="G197" s="23"/>
      <c r="H197" s="23"/>
      <c r="I197" s="23"/>
      <c r="J197" s="32"/>
      <c r="K197" s="149"/>
      <c r="L197" s="227"/>
      <c r="M197" s="227"/>
      <c r="N197" s="182"/>
      <c r="O197" s="182"/>
      <c r="P197" s="42"/>
      <c r="Q197" s="42"/>
      <c r="R197" s="42"/>
      <c r="S197" s="42"/>
      <c r="T197" s="42"/>
      <c r="U197" s="42"/>
      <c r="V197" s="42"/>
      <c r="W197" s="42"/>
      <c r="X197" s="42"/>
      <c r="Y197" s="42"/>
      <c r="Z197" s="42"/>
      <c r="AA197" s="42"/>
      <c r="AB197" s="42"/>
    </row>
    <row r="198" spans="1:28" x14ac:dyDescent="0.3">
      <c r="A198" s="55">
        <f t="shared" si="2"/>
        <v>192</v>
      </c>
      <c r="B198" s="23"/>
      <c r="C198" s="23"/>
      <c r="D198" s="109"/>
      <c r="E198" s="23"/>
      <c r="F198" s="23"/>
      <c r="G198" s="23"/>
      <c r="H198" s="23"/>
      <c r="I198" s="23"/>
      <c r="J198" s="32"/>
      <c r="K198" s="149"/>
      <c r="L198" s="227"/>
      <c r="M198" s="227"/>
      <c r="N198" s="182"/>
      <c r="O198" s="182"/>
      <c r="P198" s="42"/>
      <c r="Q198" s="42"/>
      <c r="R198" s="42"/>
      <c r="S198" s="42"/>
      <c r="T198" s="42"/>
      <c r="U198" s="42"/>
      <c r="V198" s="42"/>
      <c r="W198" s="42"/>
      <c r="X198" s="42"/>
      <c r="Y198" s="42"/>
      <c r="Z198" s="42"/>
      <c r="AA198" s="42"/>
      <c r="AB198" s="42"/>
    </row>
    <row r="199" spans="1:28" x14ac:dyDescent="0.3">
      <c r="A199" s="55">
        <f t="shared" si="2"/>
        <v>193</v>
      </c>
      <c r="B199" s="23"/>
      <c r="C199" s="23"/>
      <c r="D199" s="109"/>
      <c r="E199" s="23"/>
      <c r="F199" s="23"/>
      <c r="G199" s="23"/>
      <c r="H199" s="23"/>
      <c r="I199" s="23"/>
      <c r="J199" s="32"/>
      <c r="K199" s="149"/>
      <c r="L199" s="227"/>
      <c r="M199" s="227"/>
      <c r="N199" s="182"/>
      <c r="O199" s="182"/>
      <c r="P199" s="42"/>
      <c r="Q199" s="42"/>
      <c r="R199" s="42"/>
      <c r="S199" s="42"/>
      <c r="T199" s="42"/>
      <c r="U199" s="42"/>
      <c r="V199" s="42"/>
      <c r="W199" s="42"/>
      <c r="X199" s="42"/>
      <c r="Y199" s="42"/>
      <c r="Z199" s="42"/>
      <c r="AA199" s="42"/>
      <c r="AB199" s="42"/>
    </row>
    <row r="200" spans="1:28" x14ac:dyDescent="0.3">
      <c r="A200" s="55">
        <f t="shared" si="2"/>
        <v>194</v>
      </c>
      <c r="B200" s="23"/>
      <c r="C200" s="23"/>
      <c r="D200" s="109"/>
      <c r="E200" s="23"/>
      <c r="F200" s="23"/>
      <c r="G200" s="23"/>
      <c r="H200" s="23"/>
      <c r="I200" s="23"/>
      <c r="J200" s="32"/>
      <c r="K200" s="149"/>
      <c r="L200" s="227"/>
      <c r="M200" s="227"/>
      <c r="N200" s="182"/>
      <c r="O200" s="182"/>
      <c r="P200" s="42"/>
      <c r="Q200" s="42"/>
      <c r="R200" s="42"/>
      <c r="S200" s="42"/>
      <c r="T200" s="42"/>
      <c r="U200" s="42"/>
      <c r="V200" s="42"/>
      <c r="W200" s="42"/>
      <c r="X200" s="42"/>
      <c r="Y200" s="42"/>
      <c r="Z200" s="42"/>
      <c r="AA200" s="42"/>
      <c r="AB200" s="42"/>
    </row>
    <row r="201" spans="1:28" x14ac:dyDescent="0.3">
      <c r="A201" s="55">
        <f t="shared" ref="A201:A264" si="3">A200+1</f>
        <v>195</v>
      </c>
      <c r="B201" s="23"/>
      <c r="C201" s="23"/>
      <c r="D201" s="109"/>
      <c r="E201" s="23"/>
      <c r="F201" s="23"/>
      <c r="G201" s="23"/>
      <c r="H201" s="23"/>
      <c r="I201" s="23"/>
      <c r="J201" s="32"/>
      <c r="K201" s="149"/>
      <c r="L201" s="227"/>
      <c r="M201" s="227"/>
      <c r="N201" s="182"/>
      <c r="O201" s="182"/>
      <c r="P201" s="42"/>
      <c r="Q201" s="42"/>
      <c r="R201" s="42"/>
      <c r="S201" s="42"/>
      <c r="T201" s="42"/>
      <c r="U201" s="42"/>
      <c r="V201" s="42"/>
      <c r="W201" s="42"/>
      <c r="X201" s="42"/>
      <c r="Y201" s="42"/>
      <c r="Z201" s="42"/>
      <c r="AA201" s="42"/>
      <c r="AB201" s="42"/>
    </row>
    <row r="202" spans="1:28" x14ac:dyDescent="0.3">
      <c r="A202" s="55">
        <f t="shared" si="3"/>
        <v>196</v>
      </c>
      <c r="B202" s="23"/>
      <c r="C202" s="23"/>
      <c r="D202" s="109"/>
      <c r="E202" s="23"/>
      <c r="F202" s="23"/>
      <c r="G202" s="23"/>
      <c r="H202" s="23"/>
      <c r="I202" s="23"/>
      <c r="J202" s="32"/>
      <c r="K202" s="149"/>
      <c r="L202" s="227"/>
      <c r="M202" s="227"/>
      <c r="N202" s="182"/>
      <c r="O202" s="182"/>
      <c r="P202" s="42"/>
      <c r="Q202" s="42"/>
      <c r="R202" s="42"/>
      <c r="S202" s="42"/>
      <c r="T202" s="42"/>
      <c r="U202" s="42"/>
      <c r="V202" s="42"/>
      <c r="W202" s="42"/>
      <c r="X202" s="42"/>
      <c r="Y202" s="42"/>
      <c r="Z202" s="42"/>
      <c r="AA202" s="42"/>
      <c r="AB202" s="42"/>
    </row>
    <row r="203" spans="1:28" x14ac:dyDescent="0.3">
      <c r="A203" s="55">
        <f t="shared" si="3"/>
        <v>197</v>
      </c>
      <c r="B203" s="23"/>
      <c r="C203" s="23"/>
      <c r="D203" s="109"/>
      <c r="E203" s="23"/>
      <c r="F203" s="23"/>
      <c r="G203" s="23"/>
      <c r="H203" s="23"/>
      <c r="I203" s="23"/>
      <c r="J203" s="32"/>
      <c r="K203" s="149"/>
      <c r="L203" s="227"/>
      <c r="M203" s="227"/>
      <c r="N203" s="182"/>
      <c r="O203" s="182"/>
      <c r="P203" s="42"/>
      <c r="Q203" s="42"/>
      <c r="R203" s="42"/>
      <c r="S203" s="42"/>
      <c r="T203" s="42"/>
      <c r="U203" s="42"/>
      <c r="V203" s="42"/>
      <c r="W203" s="42"/>
      <c r="X203" s="42"/>
      <c r="Y203" s="42"/>
      <c r="Z203" s="42"/>
      <c r="AA203" s="42"/>
      <c r="AB203" s="42"/>
    </row>
    <row r="204" spans="1:28" x14ac:dyDescent="0.3">
      <c r="A204" s="55">
        <f t="shared" si="3"/>
        <v>198</v>
      </c>
      <c r="B204" s="23"/>
      <c r="C204" s="23"/>
      <c r="D204" s="109"/>
      <c r="E204" s="23"/>
      <c r="F204" s="23"/>
      <c r="G204" s="23"/>
      <c r="H204" s="23"/>
      <c r="I204" s="23"/>
      <c r="J204" s="32"/>
      <c r="K204" s="149"/>
      <c r="L204" s="227"/>
      <c r="M204" s="227"/>
      <c r="N204" s="182"/>
      <c r="O204" s="182"/>
      <c r="P204" s="42"/>
      <c r="Q204" s="42"/>
      <c r="R204" s="42"/>
      <c r="S204" s="42"/>
      <c r="T204" s="42"/>
      <c r="U204" s="42"/>
      <c r="V204" s="42"/>
      <c r="W204" s="42"/>
      <c r="X204" s="42"/>
      <c r="Y204" s="42"/>
      <c r="Z204" s="42"/>
      <c r="AA204" s="42"/>
      <c r="AB204" s="42"/>
    </row>
    <row r="205" spans="1:28" x14ac:dyDescent="0.3">
      <c r="A205" s="55">
        <f t="shared" si="3"/>
        <v>199</v>
      </c>
      <c r="B205" s="23"/>
      <c r="C205" s="23"/>
      <c r="D205" s="109"/>
      <c r="E205" s="23"/>
      <c r="F205" s="23"/>
      <c r="G205" s="23"/>
      <c r="H205" s="23"/>
      <c r="I205" s="23"/>
      <c r="J205" s="32"/>
      <c r="K205" s="149"/>
      <c r="L205" s="227"/>
      <c r="M205" s="227"/>
      <c r="N205" s="182"/>
      <c r="O205" s="182"/>
      <c r="P205" s="42"/>
      <c r="Q205" s="42"/>
      <c r="R205" s="42"/>
      <c r="S205" s="42"/>
      <c r="T205" s="42"/>
      <c r="U205" s="42"/>
      <c r="V205" s="42"/>
      <c r="W205" s="42"/>
      <c r="X205" s="42"/>
      <c r="Y205" s="42"/>
      <c r="Z205" s="42"/>
      <c r="AA205" s="42"/>
      <c r="AB205" s="42"/>
    </row>
    <row r="206" spans="1:28" x14ac:dyDescent="0.3">
      <c r="A206" s="55">
        <f t="shared" si="3"/>
        <v>200</v>
      </c>
      <c r="B206" s="23"/>
      <c r="C206" s="23"/>
      <c r="D206" s="35"/>
      <c r="E206" s="23"/>
      <c r="F206" s="23"/>
      <c r="G206" s="23"/>
      <c r="H206" s="23"/>
      <c r="I206" s="23"/>
      <c r="J206" s="32"/>
      <c r="K206" s="149"/>
      <c r="L206" s="227"/>
      <c r="M206" s="227"/>
      <c r="N206" s="182"/>
      <c r="O206" s="182"/>
      <c r="P206" s="42"/>
      <c r="Q206" s="42"/>
      <c r="R206" s="42"/>
      <c r="S206" s="42"/>
      <c r="T206" s="42"/>
      <c r="U206" s="42"/>
      <c r="V206" s="42"/>
      <c r="W206" s="42"/>
      <c r="X206" s="42"/>
      <c r="Y206" s="42"/>
      <c r="Z206" s="42"/>
      <c r="AA206" s="42"/>
      <c r="AB206" s="42"/>
    </row>
    <row r="207" spans="1:28" x14ac:dyDescent="0.3">
      <c r="A207" s="55">
        <f t="shared" si="3"/>
        <v>201</v>
      </c>
      <c r="B207" s="23"/>
      <c r="C207" s="23"/>
      <c r="D207" s="35"/>
      <c r="E207" s="23"/>
      <c r="F207" s="23"/>
      <c r="G207" s="23"/>
      <c r="H207" s="23"/>
      <c r="I207" s="23"/>
      <c r="J207" s="32"/>
      <c r="K207" s="149"/>
      <c r="L207" s="227"/>
      <c r="M207" s="227"/>
      <c r="N207" s="182"/>
      <c r="O207" s="182"/>
      <c r="P207" s="42"/>
      <c r="Q207" s="42"/>
      <c r="R207" s="42"/>
      <c r="S207" s="42"/>
      <c r="T207" s="42"/>
      <c r="U207" s="42"/>
      <c r="V207" s="42"/>
      <c r="W207" s="42"/>
      <c r="X207" s="42"/>
      <c r="Y207" s="42"/>
      <c r="Z207" s="42"/>
      <c r="AA207" s="42"/>
      <c r="AB207" s="42"/>
    </row>
    <row r="208" spans="1:28" x14ac:dyDescent="0.3">
      <c r="A208" s="55">
        <f t="shared" si="3"/>
        <v>202</v>
      </c>
      <c r="B208" s="23"/>
      <c r="C208" s="23"/>
      <c r="D208" s="35"/>
      <c r="E208" s="23"/>
      <c r="F208" s="23"/>
      <c r="G208" s="23"/>
      <c r="H208" s="23"/>
      <c r="I208" s="23"/>
      <c r="J208" s="32"/>
      <c r="K208" s="149"/>
      <c r="L208" s="227"/>
      <c r="M208" s="227"/>
      <c r="N208" s="182"/>
      <c r="O208" s="182"/>
      <c r="P208" s="42"/>
      <c r="Q208" s="42"/>
      <c r="R208" s="42"/>
      <c r="S208" s="42"/>
      <c r="T208" s="42"/>
      <c r="U208" s="42"/>
      <c r="V208" s="42"/>
      <c r="W208" s="42"/>
      <c r="X208" s="42"/>
      <c r="Y208" s="42"/>
      <c r="Z208" s="42"/>
      <c r="AA208" s="42"/>
      <c r="AB208" s="42"/>
    </row>
    <row r="209" spans="1:28" x14ac:dyDescent="0.3">
      <c r="A209" s="55">
        <f t="shared" si="3"/>
        <v>203</v>
      </c>
      <c r="B209" s="23"/>
      <c r="C209" s="23"/>
      <c r="D209" s="35"/>
      <c r="E209" s="23"/>
      <c r="F209" s="23"/>
      <c r="G209" s="23"/>
      <c r="H209" s="23"/>
      <c r="I209" s="23"/>
      <c r="J209" s="32"/>
      <c r="K209" s="149"/>
      <c r="L209" s="227"/>
      <c r="M209" s="227"/>
      <c r="N209" s="182"/>
      <c r="O209" s="182"/>
      <c r="P209" s="42"/>
      <c r="Q209" s="42"/>
      <c r="R209" s="42"/>
      <c r="S209" s="42"/>
      <c r="T209" s="42"/>
      <c r="U209" s="42"/>
      <c r="V209" s="42"/>
      <c r="W209" s="42"/>
      <c r="X209" s="42"/>
      <c r="Y209" s="42"/>
      <c r="Z209" s="42"/>
      <c r="AA209" s="42"/>
      <c r="AB209" s="42"/>
    </row>
    <row r="210" spans="1:28" x14ac:dyDescent="0.3">
      <c r="A210" s="55">
        <f t="shared" si="3"/>
        <v>204</v>
      </c>
      <c r="B210" s="23"/>
      <c r="C210" s="23"/>
      <c r="D210" s="35"/>
      <c r="E210" s="23"/>
      <c r="F210" s="23"/>
      <c r="G210" s="23"/>
      <c r="H210" s="23"/>
      <c r="I210" s="23"/>
      <c r="J210" s="32"/>
      <c r="K210" s="149"/>
      <c r="L210" s="227"/>
      <c r="M210" s="227"/>
      <c r="N210" s="182"/>
      <c r="O210" s="182"/>
      <c r="P210" s="42"/>
      <c r="Q210" s="42"/>
      <c r="R210" s="42"/>
      <c r="S210" s="42"/>
      <c r="T210" s="42"/>
      <c r="U210" s="42"/>
      <c r="V210" s="42"/>
      <c r="W210" s="42"/>
      <c r="X210" s="42"/>
      <c r="Y210" s="42"/>
      <c r="Z210" s="42"/>
      <c r="AA210" s="42"/>
      <c r="AB210" s="42"/>
    </row>
    <row r="211" spans="1:28" x14ac:dyDescent="0.3">
      <c r="A211" s="55">
        <f t="shared" si="3"/>
        <v>205</v>
      </c>
      <c r="B211" s="23"/>
      <c r="C211" s="23"/>
      <c r="D211" s="35"/>
      <c r="E211" s="23"/>
      <c r="F211" s="23"/>
      <c r="G211" s="23"/>
      <c r="H211" s="23"/>
      <c r="I211" s="23"/>
      <c r="J211" s="32"/>
      <c r="K211" s="149"/>
      <c r="L211" s="227"/>
      <c r="M211" s="227"/>
      <c r="N211" s="182"/>
      <c r="O211" s="182"/>
      <c r="P211" s="42"/>
      <c r="Q211" s="42"/>
      <c r="R211" s="42"/>
      <c r="S211" s="42"/>
      <c r="T211" s="42"/>
      <c r="U211" s="42"/>
      <c r="V211" s="42"/>
      <c r="W211" s="42"/>
      <c r="X211" s="42"/>
      <c r="Y211" s="42"/>
      <c r="Z211" s="42"/>
      <c r="AA211" s="42"/>
      <c r="AB211" s="42"/>
    </row>
    <row r="212" spans="1:28" x14ac:dyDescent="0.3">
      <c r="A212" s="55">
        <f t="shared" si="3"/>
        <v>206</v>
      </c>
      <c r="B212" s="23"/>
      <c r="C212" s="23"/>
      <c r="D212" s="35"/>
      <c r="E212" s="23"/>
      <c r="F212" s="23"/>
      <c r="G212" s="23"/>
      <c r="H212" s="23"/>
      <c r="I212" s="23"/>
      <c r="J212" s="32"/>
      <c r="K212" s="149"/>
      <c r="L212" s="227"/>
      <c r="M212" s="227"/>
      <c r="N212" s="182"/>
      <c r="O212" s="182"/>
      <c r="P212" s="42"/>
      <c r="Q212" s="42"/>
      <c r="R212" s="42"/>
      <c r="S212" s="42"/>
      <c r="T212" s="42"/>
      <c r="U212" s="42"/>
      <c r="V212" s="42"/>
      <c r="W212" s="42"/>
      <c r="X212" s="42"/>
      <c r="Y212" s="42"/>
      <c r="Z212" s="42"/>
      <c r="AA212" s="42"/>
      <c r="AB212" s="42"/>
    </row>
    <row r="213" spans="1:28" x14ac:dyDescent="0.3">
      <c r="A213" s="55">
        <f t="shared" si="3"/>
        <v>207</v>
      </c>
      <c r="B213" s="23"/>
      <c r="C213" s="23"/>
      <c r="D213" s="35"/>
      <c r="E213" s="23"/>
      <c r="F213" s="23"/>
      <c r="G213" s="23"/>
      <c r="H213" s="23"/>
      <c r="I213" s="23"/>
      <c r="J213" s="32"/>
      <c r="K213" s="149"/>
      <c r="L213" s="227"/>
      <c r="M213" s="227"/>
      <c r="N213" s="182"/>
      <c r="O213" s="182"/>
      <c r="P213" s="42"/>
      <c r="Q213" s="42"/>
      <c r="R213" s="42"/>
      <c r="S213" s="42"/>
      <c r="T213" s="42"/>
      <c r="U213" s="42"/>
      <c r="V213" s="42"/>
      <c r="W213" s="42"/>
      <c r="X213" s="42"/>
      <c r="Y213" s="42"/>
      <c r="Z213" s="42"/>
      <c r="AA213" s="42"/>
      <c r="AB213" s="42"/>
    </row>
    <row r="214" spans="1:28" x14ac:dyDescent="0.3">
      <c r="A214" s="55">
        <f t="shared" si="3"/>
        <v>208</v>
      </c>
      <c r="B214" s="23"/>
      <c r="C214" s="23"/>
      <c r="D214" s="35"/>
      <c r="E214" s="23"/>
      <c r="F214" s="23"/>
      <c r="G214" s="23"/>
      <c r="H214" s="23"/>
      <c r="I214" s="23"/>
      <c r="J214" s="32"/>
      <c r="K214" s="149"/>
      <c r="L214" s="227"/>
      <c r="M214" s="227"/>
      <c r="N214" s="182"/>
      <c r="O214" s="182"/>
      <c r="P214" s="42"/>
      <c r="Q214" s="42"/>
      <c r="R214" s="42"/>
      <c r="S214" s="42"/>
      <c r="T214" s="42"/>
      <c r="U214" s="42"/>
      <c r="V214" s="42"/>
      <c r="W214" s="42"/>
      <c r="X214" s="42"/>
      <c r="Y214" s="42"/>
      <c r="Z214" s="42"/>
      <c r="AA214" s="42"/>
      <c r="AB214" s="42"/>
    </row>
    <row r="215" spans="1:28" x14ac:dyDescent="0.3">
      <c r="A215" s="55">
        <f t="shared" si="3"/>
        <v>209</v>
      </c>
      <c r="B215" s="23"/>
      <c r="C215" s="23"/>
      <c r="D215" s="35"/>
      <c r="E215" s="23"/>
      <c r="F215" s="23"/>
      <c r="G215" s="23"/>
      <c r="H215" s="23"/>
      <c r="I215" s="23"/>
      <c r="J215" s="32"/>
      <c r="K215" s="149"/>
      <c r="L215" s="227"/>
      <c r="M215" s="227"/>
      <c r="N215" s="182"/>
      <c r="O215" s="182"/>
      <c r="P215" s="42"/>
      <c r="Q215" s="42"/>
      <c r="R215" s="42"/>
      <c r="S215" s="42"/>
      <c r="T215" s="42"/>
      <c r="U215" s="42"/>
      <c r="V215" s="42"/>
      <c r="W215" s="42"/>
      <c r="X215" s="42"/>
      <c r="Y215" s="42"/>
      <c r="Z215" s="42"/>
      <c r="AA215" s="42"/>
      <c r="AB215" s="42"/>
    </row>
    <row r="216" spans="1:28" x14ac:dyDescent="0.3">
      <c r="A216" s="55">
        <f t="shared" si="3"/>
        <v>210</v>
      </c>
      <c r="B216" s="23"/>
      <c r="C216" s="23"/>
      <c r="D216" s="35"/>
      <c r="E216" s="23"/>
      <c r="F216" s="23"/>
      <c r="G216" s="23"/>
      <c r="H216" s="23"/>
      <c r="I216" s="23"/>
      <c r="J216" s="32"/>
      <c r="K216" s="149"/>
      <c r="L216" s="227"/>
      <c r="M216" s="227"/>
      <c r="N216" s="182"/>
      <c r="O216" s="182"/>
      <c r="P216" s="42"/>
      <c r="Q216" s="42"/>
      <c r="R216" s="42"/>
      <c r="S216" s="42"/>
      <c r="T216" s="42"/>
      <c r="U216" s="42"/>
      <c r="V216" s="42"/>
      <c r="W216" s="42"/>
      <c r="X216" s="42"/>
      <c r="Y216" s="42"/>
      <c r="Z216" s="42"/>
      <c r="AA216" s="42"/>
      <c r="AB216" s="42"/>
    </row>
    <row r="217" spans="1:28" x14ac:dyDescent="0.3">
      <c r="A217" s="55">
        <f t="shared" si="3"/>
        <v>211</v>
      </c>
      <c r="B217" s="23"/>
      <c r="C217" s="23"/>
      <c r="D217" s="35"/>
      <c r="E217" s="23"/>
      <c r="F217" s="23"/>
      <c r="G217" s="23"/>
      <c r="H217" s="23"/>
      <c r="I217" s="23"/>
      <c r="J217" s="32"/>
      <c r="K217" s="149"/>
      <c r="L217" s="227"/>
      <c r="M217" s="227"/>
      <c r="N217" s="182"/>
      <c r="O217" s="182"/>
      <c r="P217" s="42"/>
      <c r="Q217" s="42"/>
      <c r="R217" s="42"/>
      <c r="S217" s="42"/>
      <c r="T217" s="42"/>
      <c r="U217" s="42"/>
      <c r="V217" s="42"/>
      <c r="W217" s="42"/>
      <c r="X217" s="42"/>
      <c r="Y217" s="42"/>
      <c r="Z217" s="42"/>
      <c r="AA217" s="42"/>
      <c r="AB217" s="42"/>
    </row>
    <row r="218" spans="1:28" x14ac:dyDescent="0.3">
      <c r="A218" s="55">
        <f t="shared" si="3"/>
        <v>212</v>
      </c>
      <c r="B218" s="23"/>
      <c r="C218" s="23"/>
      <c r="D218" s="35"/>
      <c r="E218" s="23"/>
      <c r="F218" s="23"/>
      <c r="G218" s="23"/>
      <c r="H218" s="23"/>
      <c r="I218" s="23"/>
      <c r="J218" s="32"/>
      <c r="K218" s="149"/>
      <c r="L218" s="227"/>
      <c r="M218" s="227"/>
      <c r="N218" s="182"/>
      <c r="O218" s="182"/>
      <c r="P218" s="42"/>
      <c r="Q218" s="42"/>
      <c r="R218" s="42"/>
      <c r="S218" s="42"/>
      <c r="T218" s="42"/>
      <c r="U218" s="42"/>
      <c r="V218" s="42"/>
      <c r="W218" s="42"/>
      <c r="X218" s="42"/>
      <c r="Y218" s="42"/>
      <c r="Z218" s="42"/>
      <c r="AA218" s="42"/>
      <c r="AB218" s="42"/>
    </row>
    <row r="219" spans="1:28" x14ac:dyDescent="0.3">
      <c r="A219" s="55">
        <f t="shared" si="3"/>
        <v>213</v>
      </c>
      <c r="B219" s="23"/>
      <c r="C219" s="23"/>
      <c r="D219" s="35"/>
      <c r="E219" s="23"/>
      <c r="F219" s="23"/>
      <c r="G219" s="23"/>
      <c r="H219" s="23"/>
      <c r="I219" s="23"/>
      <c r="J219" s="32"/>
      <c r="K219" s="149"/>
      <c r="L219" s="227"/>
      <c r="M219" s="227"/>
      <c r="N219" s="182"/>
      <c r="O219" s="182"/>
      <c r="P219" s="42"/>
      <c r="Q219" s="42"/>
      <c r="R219" s="42"/>
      <c r="S219" s="42"/>
      <c r="T219" s="42"/>
      <c r="U219" s="42"/>
      <c r="V219" s="42"/>
      <c r="W219" s="42"/>
      <c r="X219" s="42"/>
      <c r="Y219" s="42"/>
      <c r="Z219" s="42"/>
      <c r="AA219" s="42"/>
      <c r="AB219" s="42"/>
    </row>
    <row r="220" spans="1:28" x14ac:dyDescent="0.3">
      <c r="A220" s="55">
        <f t="shared" si="3"/>
        <v>214</v>
      </c>
      <c r="B220" s="23"/>
      <c r="C220" s="23"/>
      <c r="D220" s="35"/>
      <c r="E220" s="23"/>
      <c r="F220" s="23"/>
      <c r="G220" s="23"/>
      <c r="H220" s="23"/>
      <c r="I220" s="23"/>
      <c r="J220" s="32"/>
      <c r="K220" s="149"/>
      <c r="L220" s="227"/>
      <c r="M220" s="227"/>
      <c r="N220" s="182"/>
      <c r="O220" s="182"/>
      <c r="P220" s="42"/>
      <c r="Q220" s="42"/>
      <c r="R220" s="42"/>
      <c r="S220" s="42"/>
      <c r="T220" s="42"/>
      <c r="U220" s="42"/>
      <c r="V220" s="42"/>
      <c r="W220" s="42"/>
      <c r="X220" s="42"/>
      <c r="Y220" s="42"/>
      <c r="Z220" s="42"/>
      <c r="AA220" s="42"/>
      <c r="AB220" s="42"/>
    </row>
    <row r="221" spans="1:28" x14ac:dyDescent="0.3">
      <c r="A221" s="55">
        <f t="shared" si="3"/>
        <v>215</v>
      </c>
      <c r="B221" s="23"/>
      <c r="C221" s="23"/>
      <c r="D221" s="35"/>
      <c r="E221" s="23"/>
      <c r="F221" s="23"/>
      <c r="G221" s="23"/>
      <c r="H221" s="23"/>
      <c r="I221" s="23"/>
      <c r="J221" s="32"/>
      <c r="K221" s="149"/>
      <c r="L221" s="227"/>
      <c r="M221" s="227"/>
      <c r="N221" s="182"/>
      <c r="O221" s="182"/>
      <c r="P221" s="42"/>
      <c r="Q221" s="42"/>
      <c r="R221" s="42"/>
      <c r="S221" s="42"/>
      <c r="T221" s="42"/>
      <c r="U221" s="42"/>
      <c r="V221" s="42"/>
      <c r="W221" s="42"/>
      <c r="X221" s="42"/>
      <c r="Y221" s="42"/>
      <c r="Z221" s="42"/>
      <c r="AA221" s="42"/>
      <c r="AB221" s="42"/>
    </row>
    <row r="222" spans="1:28" x14ac:dyDescent="0.3">
      <c r="A222" s="55">
        <f t="shared" si="3"/>
        <v>216</v>
      </c>
      <c r="B222" s="23"/>
      <c r="C222" s="23"/>
      <c r="D222" s="35"/>
      <c r="E222" s="23"/>
      <c r="F222" s="23"/>
      <c r="G222" s="23"/>
      <c r="H222" s="23"/>
      <c r="I222" s="23"/>
      <c r="J222" s="32"/>
      <c r="K222" s="149"/>
      <c r="L222" s="227"/>
      <c r="M222" s="227"/>
      <c r="N222" s="182"/>
      <c r="O222" s="182"/>
      <c r="P222" s="42"/>
      <c r="Q222" s="42"/>
      <c r="R222" s="42"/>
      <c r="S222" s="42"/>
      <c r="T222" s="42"/>
      <c r="U222" s="42"/>
      <c r="V222" s="42"/>
      <c r="W222" s="42"/>
      <c r="X222" s="42"/>
      <c r="Y222" s="42"/>
      <c r="Z222" s="42"/>
      <c r="AA222" s="42"/>
      <c r="AB222" s="42"/>
    </row>
    <row r="223" spans="1:28" x14ac:dyDescent="0.3">
      <c r="A223" s="55">
        <f t="shared" si="3"/>
        <v>217</v>
      </c>
      <c r="B223" s="23"/>
      <c r="C223" s="23"/>
      <c r="D223" s="35"/>
      <c r="E223" s="23"/>
      <c r="F223" s="23"/>
      <c r="G223" s="23"/>
      <c r="H223" s="23"/>
      <c r="I223" s="23"/>
      <c r="J223" s="32"/>
      <c r="K223" s="149"/>
      <c r="L223" s="227"/>
      <c r="M223" s="227"/>
      <c r="N223" s="182"/>
      <c r="O223" s="182"/>
      <c r="P223" s="42"/>
      <c r="Q223" s="42"/>
      <c r="R223" s="42"/>
      <c r="S223" s="42"/>
      <c r="T223" s="42"/>
      <c r="U223" s="42"/>
      <c r="V223" s="42"/>
      <c r="W223" s="42"/>
      <c r="X223" s="42"/>
      <c r="Y223" s="42"/>
      <c r="Z223" s="42"/>
      <c r="AA223" s="42"/>
      <c r="AB223" s="42"/>
    </row>
    <row r="224" spans="1:28" x14ac:dyDescent="0.3">
      <c r="A224" s="55">
        <f t="shared" si="3"/>
        <v>218</v>
      </c>
      <c r="B224" s="23"/>
      <c r="C224" s="23"/>
      <c r="D224" s="35"/>
      <c r="E224" s="23"/>
      <c r="F224" s="23"/>
      <c r="G224" s="23"/>
      <c r="H224" s="23"/>
      <c r="I224" s="23"/>
      <c r="J224" s="32"/>
      <c r="K224" s="149"/>
      <c r="L224" s="227"/>
      <c r="M224" s="227"/>
      <c r="N224" s="182"/>
      <c r="O224" s="182"/>
      <c r="P224" s="42"/>
      <c r="Q224" s="42"/>
      <c r="R224" s="42"/>
      <c r="S224" s="42"/>
      <c r="T224" s="42"/>
      <c r="U224" s="42"/>
      <c r="V224" s="42"/>
      <c r="W224" s="42"/>
      <c r="X224" s="42"/>
      <c r="Y224" s="42"/>
      <c r="Z224" s="42"/>
      <c r="AA224" s="42"/>
      <c r="AB224" s="42"/>
    </row>
    <row r="225" spans="1:28" x14ac:dyDescent="0.3">
      <c r="A225" s="55">
        <f t="shared" si="3"/>
        <v>219</v>
      </c>
      <c r="B225" s="23"/>
      <c r="C225" s="23"/>
      <c r="D225" s="35"/>
      <c r="E225" s="23"/>
      <c r="F225" s="23"/>
      <c r="G225" s="23"/>
      <c r="H225" s="23"/>
      <c r="I225" s="23"/>
      <c r="J225" s="32"/>
      <c r="K225" s="149"/>
      <c r="L225" s="227"/>
      <c r="M225" s="227"/>
      <c r="N225" s="182"/>
      <c r="O225" s="182"/>
      <c r="P225" s="42"/>
      <c r="Q225" s="42"/>
      <c r="R225" s="42"/>
      <c r="S225" s="42"/>
      <c r="T225" s="42"/>
      <c r="U225" s="42"/>
      <c r="V225" s="42"/>
      <c r="W225" s="42"/>
      <c r="X225" s="42"/>
      <c r="Y225" s="42"/>
      <c r="Z225" s="42"/>
      <c r="AA225" s="42"/>
      <c r="AB225" s="42"/>
    </row>
    <row r="226" spans="1:28" x14ac:dyDescent="0.3">
      <c r="A226" s="55">
        <f t="shared" si="3"/>
        <v>220</v>
      </c>
      <c r="B226" s="23"/>
      <c r="C226" s="23"/>
      <c r="D226" s="35"/>
      <c r="E226" s="23"/>
      <c r="F226" s="23"/>
      <c r="G226" s="23"/>
      <c r="H226" s="23"/>
      <c r="I226" s="23"/>
      <c r="J226" s="32"/>
      <c r="K226" s="149"/>
      <c r="L226" s="227"/>
      <c r="M226" s="227"/>
      <c r="N226" s="182"/>
      <c r="O226" s="182"/>
      <c r="P226" s="42"/>
      <c r="Q226" s="42"/>
      <c r="R226" s="42"/>
      <c r="S226" s="42"/>
      <c r="T226" s="42"/>
      <c r="U226" s="42"/>
      <c r="V226" s="42"/>
      <c r="W226" s="42"/>
      <c r="X226" s="42"/>
      <c r="Y226" s="42"/>
      <c r="Z226" s="42"/>
      <c r="AA226" s="42"/>
      <c r="AB226" s="42"/>
    </row>
    <row r="227" spans="1:28" x14ac:dyDescent="0.3">
      <c r="A227" s="55">
        <f t="shared" si="3"/>
        <v>221</v>
      </c>
      <c r="B227" s="23"/>
      <c r="C227" s="23"/>
      <c r="D227" s="35"/>
      <c r="E227" s="23"/>
      <c r="F227" s="23"/>
      <c r="G227" s="23"/>
      <c r="H227" s="23"/>
      <c r="I227" s="23"/>
      <c r="J227" s="32"/>
      <c r="K227" s="149"/>
      <c r="L227" s="227"/>
      <c r="M227" s="227"/>
      <c r="N227" s="182"/>
      <c r="O227" s="182"/>
      <c r="P227" s="42"/>
      <c r="Q227" s="42"/>
      <c r="R227" s="42"/>
      <c r="S227" s="42"/>
      <c r="T227" s="42"/>
      <c r="U227" s="42"/>
      <c r="V227" s="42"/>
      <c r="W227" s="42"/>
      <c r="X227" s="42"/>
      <c r="Y227" s="42"/>
      <c r="Z227" s="42"/>
      <c r="AA227" s="42"/>
      <c r="AB227" s="42"/>
    </row>
    <row r="228" spans="1:28" x14ac:dyDescent="0.3">
      <c r="A228" s="55">
        <f t="shared" si="3"/>
        <v>222</v>
      </c>
      <c r="B228" s="23"/>
      <c r="C228" s="23"/>
      <c r="D228" s="35"/>
      <c r="E228" s="23"/>
      <c r="F228" s="23"/>
      <c r="G228" s="23"/>
      <c r="H228" s="23"/>
      <c r="I228" s="23"/>
      <c r="J228" s="32"/>
      <c r="K228" s="149"/>
      <c r="L228" s="227"/>
      <c r="M228" s="227"/>
      <c r="N228" s="182"/>
      <c r="O228" s="182"/>
      <c r="P228" s="42"/>
      <c r="Q228" s="42"/>
      <c r="R228" s="42"/>
      <c r="S228" s="42"/>
      <c r="T228" s="42"/>
      <c r="U228" s="42"/>
      <c r="V228" s="42"/>
      <c r="W228" s="42"/>
      <c r="X228" s="42"/>
      <c r="Y228" s="42"/>
      <c r="Z228" s="42"/>
      <c r="AA228" s="42"/>
      <c r="AB228" s="42"/>
    </row>
    <row r="229" spans="1:28" x14ac:dyDescent="0.3">
      <c r="A229" s="55">
        <f t="shared" si="3"/>
        <v>223</v>
      </c>
      <c r="B229" s="23"/>
      <c r="C229" s="23"/>
      <c r="D229" s="35"/>
      <c r="E229" s="23"/>
      <c r="F229" s="23"/>
      <c r="G229" s="23"/>
      <c r="H229" s="23"/>
      <c r="I229" s="23"/>
      <c r="J229" s="32"/>
      <c r="K229" s="149"/>
      <c r="L229" s="227"/>
      <c r="M229" s="227"/>
      <c r="N229" s="182"/>
      <c r="O229" s="182"/>
      <c r="P229" s="42"/>
      <c r="Q229" s="42"/>
      <c r="R229" s="42"/>
      <c r="S229" s="42"/>
      <c r="T229" s="42"/>
      <c r="U229" s="42"/>
      <c r="V229" s="42"/>
      <c r="W229" s="42"/>
      <c r="X229" s="42"/>
      <c r="Y229" s="42"/>
      <c r="Z229" s="42"/>
      <c r="AA229" s="42"/>
      <c r="AB229" s="42"/>
    </row>
    <row r="230" spans="1:28" x14ac:dyDescent="0.3">
      <c r="A230" s="55">
        <f t="shared" si="3"/>
        <v>224</v>
      </c>
      <c r="B230" s="23"/>
      <c r="C230" s="23"/>
      <c r="D230" s="35"/>
      <c r="E230" s="23"/>
      <c r="F230" s="23"/>
      <c r="G230" s="23"/>
      <c r="H230" s="23"/>
      <c r="I230" s="23"/>
      <c r="J230" s="32"/>
      <c r="K230" s="149"/>
      <c r="L230" s="227"/>
      <c r="M230" s="227"/>
      <c r="N230" s="182"/>
      <c r="O230" s="182"/>
      <c r="P230" s="42"/>
      <c r="Q230" s="42"/>
      <c r="R230" s="42"/>
      <c r="S230" s="42"/>
      <c r="T230" s="42"/>
      <c r="U230" s="42"/>
      <c r="V230" s="42"/>
      <c r="W230" s="42"/>
      <c r="X230" s="42"/>
      <c r="Y230" s="42"/>
      <c r="Z230" s="42"/>
      <c r="AA230" s="42"/>
      <c r="AB230" s="42"/>
    </row>
    <row r="231" spans="1:28" x14ac:dyDescent="0.3">
      <c r="A231" s="55">
        <f t="shared" si="3"/>
        <v>225</v>
      </c>
      <c r="B231" s="23"/>
      <c r="C231" s="23"/>
      <c r="D231" s="35"/>
      <c r="E231" s="23"/>
      <c r="F231" s="23"/>
      <c r="G231" s="23"/>
      <c r="H231" s="23"/>
      <c r="I231" s="23"/>
      <c r="J231" s="32"/>
      <c r="K231" s="149"/>
      <c r="L231" s="227"/>
      <c r="M231" s="227"/>
      <c r="N231" s="182"/>
      <c r="O231" s="182"/>
      <c r="P231" s="42"/>
      <c r="Q231" s="42"/>
      <c r="R231" s="42"/>
      <c r="S231" s="42"/>
      <c r="T231" s="42"/>
      <c r="U231" s="42"/>
      <c r="V231" s="42"/>
      <c r="W231" s="42"/>
      <c r="X231" s="42"/>
      <c r="Y231" s="42"/>
      <c r="Z231" s="42"/>
      <c r="AA231" s="42"/>
      <c r="AB231" s="42"/>
    </row>
    <row r="232" spans="1:28" x14ac:dyDescent="0.3">
      <c r="A232" s="55">
        <f t="shared" si="3"/>
        <v>226</v>
      </c>
      <c r="B232" s="23"/>
      <c r="C232" s="23"/>
      <c r="D232" s="35"/>
      <c r="E232" s="23"/>
      <c r="F232" s="23"/>
      <c r="G232" s="23"/>
      <c r="H232" s="23"/>
      <c r="I232" s="23"/>
      <c r="J232" s="32"/>
      <c r="K232" s="149"/>
      <c r="L232" s="227"/>
      <c r="M232" s="227"/>
      <c r="N232" s="182"/>
      <c r="O232" s="182"/>
      <c r="P232" s="42"/>
      <c r="Q232" s="42"/>
      <c r="R232" s="42"/>
      <c r="S232" s="42"/>
      <c r="T232" s="42"/>
      <c r="U232" s="42"/>
      <c r="V232" s="42"/>
      <c r="W232" s="42"/>
      <c r="X232" s="42"/>
      <c r="Y232" s="42"/>
      <c r="Z232" s="42"/>
      <c r="AA232" s="42"/>
      <c r="AB232" s="42"/>
    </row>
    <row r="233" spans="1:28" x14ac:dyDescent="0.3">
      <c r="A233" s="55">
        <f t="shared" si="3"/>
        <v>227</v>
      </c>
      <c r="B233" s="23"/>
      <c r="C233" s="23"/>
      <c r="D233" s="35"/>
      <c r="E233" s="23"/>
      <c r="F233" s="23"/>
      <c r="G233" s="23"/>
      <c r="H233" s="23"/>
      <c r="I233" s="23"/>
      <c r="J233" s="32"/>
      <c r="K233" s="149"/>
      <c r="L233" s="227"/>
      <c r="M233" s="227"/>
      <c r="N233" s="182"/>
      <c r="O233" s="182"/>
      <c r="P233" s="42"/>
      <c r="Q233" s="42"/>
      <c r="R233" s="42"/>
      <c r="S233" s="42"/>
      <c r="T233" s="42"/>
      <c r="U233" s="42"/>
      <c r="V233" s="42"/>
      <c r="W233" s="42"/>
      <c r="X233" s="42"/>
      <c r="Y233" s="42"/>
      <c r="Z233" s="42"/>
      <c r="AA233" s="42"/>
      <c r="AB233" s="42"/>
    </row>
    <row r="234" spans="1:28" x14ac:dyDescent="0.3">
      <c r="A234" s="55">
        <f t="shared" si="3"/>
        <v>228</v>
      </c>
      <c r="B234" s="23"/>
      <c r="C234" s="23"/>
      <c r="D234" s="35"/>
      <c r="E234" s="23"/>
      <c r="F234" s="23"/>
      <c r="G234" s="23"/>
      <c r="H234" s="23"/>
      <c r="I234" s="23"/>
      <c r="J234" s="32"/>
      <c r="K234" s="149"/>
      <c r="L234" s="227"/>
      <c r="M234" s="227"/>
      <c r="N234" s="182"/>
      <c r="O234" s="182"/>
      <c r="P234" s="42"/>
      <c r="Q234" s="42"/>
      <c r="R234" s="42"/>
      <c r="S234" s="42"/>
      <c r="T234" s="42"/>
      <c r="U234" s="42"/>
      <c r="V234" s="42"/>
      <c r="W234" s="42"/>
      <c r="X234" s="42"/>
      <c r="Y234" s="42"/>
      <c r="Z234" s="42"/>
      <c r="AA234" s="42"/>
      <c r="AB234" s="42"/>
    </row>
    <row r="235" spans="1:28" x14ac:dyDescent="0.3">
      <c r="A235" s="55">
        <f t="shared" si="3"/>
        <v>229</v>
      </c>
      <c r="B235" s="23"/>
      <c r="C235" s="23"/>
      <c r="D235" s="35"/>
      <c r="E235" s="23"/>
      <c r="F235" s="23"/>
      <c r="G235" s="23"/>
      <c r="H235" s="23"/>
      <c r="I235" s="23"/>
      <c r="J235" s="32"/>
      <c r="K235" s="149"/>
      <c r="L235" s="227"/>
      <c r="M235" s="227"/>
      <c r="N235" s="182"/>
      <c r="O235" s="182"/>
      <c r="P235" s="42"/>
      <c r="Q235" s="42"/>
      <c r="R235" s="42"/>
      <c r="S235" s="42"/>
      <c r="T235" s="42"/>
      <c r="U235" s="42"/>
      <c r="V235" s="42"/>
      <c r="W235" s="42"/>
      <c r="X235" s="42"/>
      <c r="Y235" s="42"/>
      <c r="Z235" s="42"/>
      <c r="AA235" s="42"/>
      <c r="AB235" s="42"/>
    </row>
    <row r="236" spans="1:28" x14ac:dyDescent="0.3">
      <c r="A236" s="55">
        <f t="shared" si="3"/>
        <v>230</v>
      </c>
      <c r="B236" s="23"/>
      <c r="C236" s="23"/>
      <c r="D236" s="35"/>
      <c r="E236" s="23"/>
      <c r="F236" s="23"/>
      <c r="G236" s="23"/>
      <c r="H236" s="23"/>
      <c r="I236" s="23"/>
      <c r="J236" s="32"/>
      <c r="K236" s="149"/>
      <c r="L236" s="227"/>
      <c r="M236" s="227"/>
      <c r="N236" s="182"/>
      <c r="O236" s="182"/>
      <c r="P236" s="42"/>
      <c r="Q236" s="42"/>
      <c r="R236" s="42"/>
      <c r="S236" s="42"/>
      <c r="T236" s="42"/>
      <c r="U236" s="42"/>
      <c r="V236" s="42"/>
      <c r="W236" s="42"/>
      <c r="X236" s="42"/>
      <c r="Y236" s="42"/>
      <c r="Z236" s="42"/>
      <c r="AA236" s="42"/>
      <c r="AB236" s="42"/>
    </row>
    <row r="237" spans="1:28" x14ac:dyDescent="0.3">
      <c r="A237" s="55">
        <f t="shared" si="3"/>
        <v>231</v>
      </c>
      <c r="B237" s="23"/>
      <c r="C237" s="23"/>
      <c r="D237" s="35"/>
      <c r="E237" s="23"/>
      <c r="F237" s="23"/>
      <c r="G237" s="23"/>
      <c r="H237" s="23"/>
      <c r="I237" s="23"/>
      <c r="J237" s="32"/>
      <c r="K237" s="149"/>
      <c r="L237" s="227"/>
      <c r="M237" s="227"/>
      <c r="N237" s="182"/>
      <c r="O237" s="182"/>
      <c r="P237" s="42"/>
      <c r="Q237" s="42"/>
      <c r="R237" s="42"/>
      <c r="S237" s="42"/>
      <c r="T237" s="42"/>
      <c r="U237" s="42"/>
      <c r="V237" s="42"/>
      <c r="W237" s="42"/>
      <c r="X237" s="42"/>
      <c r="Y237" s="42"/>
      <c r="Z237" s="42"/>
      <c r="AA237" s="42"/>
      <c r="AB237" s="42"/>
    </row>
    <row r="238" spans="1:28" x14ac:dyDescent="0.3">
      <c r="A238" s="55">
        <f t="shared" si="3"/>
        <v>232</v>
      </c>
      <c r="B238" s="23"/>
      <c r="C238" s="23"/>
      <c r="D238" s="35"/>
      <c r="E238" s="23"/>
      <c r="F238" s="23"/>
      <c r="G238" s="23"/>
      <c r="H238" s="23"/>
      <c r="I238" s="23"/>
      <c r="J238" s="32"/>
      <c r="K238" s="149"/>
      <c r="L238" s="227"/>
      <c r="M238" s="227"/>
      <c r="N238" s="182"/>
      <c r="O238" s="182"/>
      <c r="P238" s="42"/>
      <c r="Q238" s="42"/>
      <c r="R238" s="42"/>
      <c r="S238" s="42"/>
      <c r="T238" s="42"/>
      <c r="U238" s="42"/>
      <c r="V238" s="42"/>
      <c r="W238" s="42"/>
      <c r="X238" s="42"/>
      <c r="Y238" s="42"/>
      <c r="Z238" s="42"/>
      <c r="AA238" s="42"/>
      <c r="AB238" s="42"/>
    </row>
    <row r="239" spans="1:28" x14ac:dyDescent="0.3">
      <c r="A239" s="55">
        <f t="shared" si="3"/>
        <v>233</v>
      </c>
      <c r="B239" s="23"/>
      <c r="C239" s="23"/>
      <c r="D239" s="35"/>
      <c r="E239" s="23"/>
      <c r="F239" s="23"/>
      <c r="G239" s="23"/>
      <c r="H239" s="23"/>
      <c r="I239" s="23"/>
      <c r="J239" s="32"/>
      <c r="K239" s="149"/>
      <c r="L239" s="227"/>
      <c r="M239" s="227"/>
      <c r="N239" s="182"/>
      <c r="O239" s="182"/>
      <c r="P239" s="42"/>
      <c r="Q239" s="42"/>
      <c r="R239" s="42"/>
      <c r="S239" s="42"/>
      <c r="T239" s="42"/>
      <c r="U239" s="42"/>
      <c r="V239" s="42"/>
      <c r="W239" s="42"/>
      <c r="X239" s="42"/>
      <c r="Y239" s="42"/>
      <c r="Z239" s="42"/>
      <c r="AA239" s="42"/>
      <c r="AB239" s="42"/>
    </row>
    <row r="240" spans="1:28" x14ac:dyDescent="0.3">
      <c r="A240" s="55">
        <f t="shared" si="3"/>
        <v>234</v>
      </c>
      <c r="B240" s="23"/>
      <c r="C240" s="23"/>
      <c r="D240" s="35"/>
      <c r="E240" s="23"/>
      <c r="F240" s="23"/>
      <c r="G240" s="23"/>
      <c r="H240" s="23"/>
      <c r="I240" s="23"/>
      <c r="J240" s="32"/>
      <c r="K240" s="149"/>
      <c r="L240" s="227"/>
      <c r="M240" s="227"/>
      <c r="N240" s="182"/>
      <c r="O240" s="182"/>
      <c r="P240" s="42"/>
      <c r="Q240" s="42"/>
      <c r="R240" s="42"/>
      <c r="S240" s="42"/>
      <c r="T240" s="42"/>
      <c r="U240" s="42"/>
      <c r="V240" s="42"/>
      <c r="W240" s="42"/>
      <c r="X240" s="42"/>
      <c r="Y240" s="42"/>
      <c r="Z240" s="42"/>
      <c r="AA240" s="42"/>
      <c r="AB240" s="42"/>
    </row>
    <row r="241" spans="1:28" x14ac:dyDescent="0.3">
      <c r="A241" s="55">
        <f t="shared" si="3"/>
        <v>235</v>
      </c>
      <c r="B241" s="23"/>
      <c r="C241" s="23"/>
      <c r="D241" s="35"/>
      <c r="E241" s="23"/>
      <c r="F241" s="23"/>
      <c r="G241" s="23"/>
      <c r="H241" s="23"/>
      <c r="I241" s="23"/>
      <c r="J241" s="32"/>
      <c r="K241" s="149"/>
      <c r="L241" s="227"/>
      <c r="M241" s="227"/>
      <c r="N241" s="182"/>
      <c r="O241" s="182"/>
      <c r="P241" s="42"/>
      <c r="Q241" s="42"/>
      <c r="R241" s="42"/>
      <c r="S241" s="42"/>
      <c r="T241" s="42"/>
      <c r="U241" s="42"/>
      <c r="V241" s="42"/>
      <c r="W241" s="42"/>
      <c r="X241" s="42"/>
      <c r="Y241" s="42"/>
      <c r="Z241" s="42"/>
      <c r="AA241" s="42"/>
      <c r="AB241" s="42"/>
    </row>
    <row r="242" spans="1:28" x14ac:dyDescent="0.3">
      <c r="A242" s="55">
        <f t="shared" si="3"/>
        <v>236</v>
      </c>
      <c r="B242" s="23"/>
      <c r="C242" s="23"/>
      <c r="D242" s="35"/>
      <c r="E242" s="23"/>
      <c r="F242" s="23"/>
      <c r="G242" s="23"/>
      <c r="H242" s="23"/>
      <c r="I242" s="23"/>
      <c r="J242" s="32"/>
      <c r="K242" s="149"/>
      <c r="L242" s="227"/>
      <c r="M242" s="227"/>
      <c r="N242" s="182"/>
      <c r="O242" s="182"/>
      <c r="P242" s="42"/>
      <c r="Q242" s="42"/>
      <c r="R242" s="42"/>
      <c r="S242" s="42"/>
      <c r="T242" s="42"/>
      <c r="U242" s="42"/>
      <c r="V242" s="42"/>
      <c r="W242" s="42"/>
      <c r="X242" s="42"/>
      <c r="Y242" s="42"/>
      <c r="Z242" s="42"/>
      <c r="AA242" s="42"/>
      <c r="AB242" s="42"/>
    </row>
    <row r="243" spans="1:28" x14ac:dyDescent="0.3">
      <c r="A243" s="55">
        <f t="shared" si="3"/>
        <v>237</v>
      </c>
      <c r="B243" s="23"/>
      <c r="C243" s="23"/>
      <c r="D243" s="35"/>
      <c r="E243" s="23"/>
      <c r="F243" s="23"/>
      <c r="G243" s="23"/>
      <c r="H243" s="23"/>
      <c r="I243" s="23"/>
      <c r="J243" s="32"/>
      <c r="K243" s="149"/>
      <c r="L243" s="227"/>
      <c r="M243" s="227"/>
      <c r="N243" s="182"/>
      <c r="O243" s="182"/>
      <c r="P243" s="42"/>
      <c r="Q243" s="42"/>
      <c r="R243" s="42"/>
      <c r="S243" s="42"/>
      <c r="T243" s="42"/>
      <c r="U243" s="42"/>
      <c r="V243" s="42"/>
      <c r="W243" s="42"/>
      <c r="X243" s="42"/>
      <c r="Y243" s="42"/>
      <c r="Z243" s="42"/>
      <c r="AA243" s="42"/>
      <c r="AB243" s="42"/>
    </row>
    <row r="244" spans="1:28" x14ac:dyDescent="0.3">
      <c r="A244" s="55">
        <f t="shared" si="3"/>
        <v>238</v>
      </c>
      <c r="B244" s="23"/>
      <c r="C244" s="23"/>
      <c r="D244" s="35"/>
      <c r="E244" s="23"/>
      <c r="F244" s="23"/>
      <c r="G244" s="23"/>
      <c r="H244" s="23"/>
      <c r="I244" s="23"/>
      <c r="J244" s="32"/>
      <c r="K244" s="149"/>
      <c r="L244" s="227"/>
      <c r="M244" s="227"/>
      <c r="N244" s="182"/>
      <c r="O244" s="182"/>
      <c r="P244" s="42"/>
      <c r="Q244" s="42"/>
      <c r="R244" s="42"/>
      <c r="S244" s="42"/>
      <c r="T244" s="42"/>
      <c r="U244" s="42"/>
      <c r="V244" s="42"/>
      <c r="W244" s="42"/>
      <c r="X244" s="42"/>
      <c r="Y244" s="42"/>
      <c r="Z244" s="42"/>
      <c r="AA244" s="42"/>
      <c r="AB244" s="42"/>
    </row>
    <row r="245" spans="1:28" x14ac:dyDescent="0.3">
      <c r="A245" s="55">
        <f t="shared" si="3"/>
        <v>239</v>
      </c>
      <c r="B245" s="23"/>
      <c r="C245" s="23"/>
      <c r="D245" s="35"/>
      <c r="E245" s="23"/>
      <c r="F245" s="23"/>
      <c r="G245" s="23"/>
      <c r="H245" s="23"/>
      <c r="I245" s="23"/>
      <c r="J245" s="32"/>
      <c r="K245" s="149"/>
      <c r="L245" s="227"/>
      <c r="M245" s="227"/>
      <c r="N245" s="182"/>
      <c r="O245" s="182"/>
      <c r="P245" s="42"/>
      <c r="Q245" s="42"/>
      <c r="R245" s="42"/>
      <c r="S245" s="42"/>
      <c r="T245" s="42"/>
      <c r="U245" s="42"/>
      <c r="V245" s="42"/>
      <c r="W245" s="42"/>
      <c r="X245" s="42"/>
      <c r="Y245" s="42"/>
      <c r="Z245" s="42"/>
      <c r="AA245" s="42"/>
      <c r="AB245" s="42"/>
    </row>
    <row r="246" spans="1:28" x14ac:dyDescent="0.3">
      <c r="A246" s="55">
        <f t="shared" si="3"/>
        <v>240</v>
      </c>
      <c r="B246" s="23"/>
      <c r="C246" s="23"/>
      <c r="D246" s="35"/>
      <c r="E246" s="23"/>
      <c r="F246" s="23"/>
      <c r="G246" s="23"/>
      <c r="H246" s="23"/>
      <c r="I246" s="23"/>
      <c r="J246" s="32"/>
      <c r="K246" s="149"/>
      <c r="L246" s="227"/>
      <c r="M246" s="227"/>
      <c r="N246" s="182"/>
      <c r="O246" s="182"/>
      <c r="P246" s="42"/>
      <c r="Q246" s="42"/>
      <c r="R246" s="42"/>
      <c r="S246" s="42"/>
      <c r="T246" s="42"/>
      <c r="U246" s="42"/>
      <c r="V246" s="42"/>
      <c r="W246" s="42"/>
      <c r="X246" s="42"/>
      <c r="Y246" s="42"/>
      <c r="Z246" s="42"/>
      <c r="AA246" s="42"/>
      <c r="AB246" s="42"/>
    </row>
    <row r="247" spans="1:28" x14ac:dyDescent="0.3">
      <c r="A247" s="55">
        <f t="shared" si="3"/>
        <v>241</v>
      </c>
      <c r="B247" s="23"/>
      <c r="C247" s="23"/>
      <c r="D247" s="35"/>
      <c r="E247" s="23"/>
      <c r="F247" s="23"/>
      <c r="G247" s="23"/>
      <c r="H247" s="23"/>
      <c r="I247" s="23"/>
      <c r="J247" s="32"/>
      <c r="K247" s="149"/>
      <c r="L247" s="227"/>
      <c r="M247" s="227"/>
      <c r="N247" s="182"/>
      <c r="O247" s="182"/>
      <c r="P247" s="42"/>
      <c r="Q247" s="42"/>
      <c r="R247" s="42"/>
      <c r="S247" s="42"/>
      <c r="T247" s="42"/>
      <c r="U247" s="42"/>
      <c r="V247" s="42"/>
      <c r="W247" s="42"/>
      <c r="X247" s="42"/>
      <c r="Y247" s="42"/>
      <c r="Z247" s="42"/>
      <c r="AA247" s="42"/>
      <c r="AB247" s="42"/>
    </row>
    <row r="248" spans="1:28" x14ac:dyDescent="0.3">
      <c r="A248" s="55">
        <f t="shared" si="3"/>
        <v>242</v>
      </c>
      <c r="B248" s="23"/>
      <c r="C248" s="23"/>
      <c r="D248" s="35"/>
      <c r="E248" s="23"/>
      <c r="F248" s="23"/>
      <c r="G248" s="23"/>
      <c r="H248" s="23"/>
      <c r="I248" s="23"/>
      <c r="J248" s="32"/>
      <c r="K248" s="149"/>
      <c r="L248" s="227"/>
      <c r="M248" s="227"/>
      <c r="N248" s="182"/>
      <c r="O248" s="182"/>
      <c r="P248" s="42"/>
      <c r="Q248" s="42"/>
      <c r="R248" s="42"/>
      <c r="S248" s="42"/>
      <c r="T248" s="42"/>
      <c r="U248" s="42"/>
      <c r="V248" s="42"/>
      <c r="W248" s="42"/>
      <c r="X248" s="42"/>
      <c r="Y248" s="42"/>
      <c r="Z248" s="42"/>
      <c r="AA248" s="42"/>
      <c r="AB248" s="42"/>
    </row>
    <row r="249" spans="1:28" x14ac:dyDescent="0.3">
      <c r="A249" s="55">
        <f t="shared" si="3"/>
        <v>243</v>
      </c>
      <c r="B249" s="23"/>
      <c r="C249" s="23"/>
      <c r="D249" s="35"/>
      <c r="E249" s="23"/>
      <c r="F249" s="23"/>
      <c r="G249" s="23"/>
      <c r="H249" s="23"/>
      <c r="I249" s="23"/>
      <c r="J249" s="32"/>
      <c r="K249" s="149"/>
      <c r="L249" s="227"/>
      <c r="M249" s="227"/>
      <c r="N249" s="182"/>
      <c r="O249" s="182"/>
      <c r="P249" s="42"/>
      <c r="Q249" s="42"/>
      <c r="R249" s="42"/>
      <c r="S249" s="42"/>
      <c r="T249" s="42"/>
      <c r="U249" s="42"/>
      <c r="V249" s="42"/>
      <c r="W249" s="42"/>
      <c r="X249" s="42"/>
      <c r="Y249" s="42"/>
      <c r="Z249" s="42"/>
      <c r="AA249" s="42"/>
      <c r="AB249" s="42"/>
    </row>
    <row r="250" spans="1:28" x14ac:dyDescent="0.3">
      <c r="A250" s="55">
        <f t="shared" si="3"/>
        <v>244</v>
      </c>
      <c r="B250" s="23"/>
      <c r="C250" s="23"/>
      <c r="D250" s="35"/>
      <c r="E250" s="23"/>
      <c r="F250" s="23"/>
      <c r="G250" s="23"/>
      <c r="H250" s="23"/>
      <c r="I250" s="23"/>
      <c r="J250" s="32"/>
      <c r="K250" s="149"/>
      <c r="L250" s="227"/>
      <c r="M250" s="227"/>
      <c r="N250" s="182"/>
      <c r="O250" s="182"/>
      <c r="P250" s="42"/>
      <c r="Q250" s="42"/>
      <c r="R250" s="42"/>
      <c r="S250" s="42"/>
      <c r="T250" s="42"/>
      <c r="U250" s="42"/>
      <c r="V250" s="42"/>
      <c r="W250" s="42"/>
      <c r="X250" s="42"/>
      <c r="Y250" s="42"/>
      <c r="Z250" s="42"/>
      <c r="AA250" s="42"/>
      <c r="AB250" s="42"/>
    </row>
    <row r="251" spans="1:28" x14ac:dyDescent="0.3">
      <c r="A251" s="55">
        <f t="shared" si="3"/>
        <v>245</v>
      </c>
      <c r="B251" s="23"/>
      <c r="C251" s="23"/>
      <c r="D251" s="35"/>
      <c r="E251" s="23"/>
      <c r="F251" s="23"/>
      <c r="G251" s="23"/>
      <c r="H251" s="23"/>
      <c r="I251" s="23"/>
      <c r="J251" s="32"/>
      <c r="K251" s="149"/>
      <c r="L251" s="227"/>
      <c r="M251" s="227"/>
      <c r="N251" s="182"/>
      <c r="O251" s="182"/>
      <c r="P251" s="42"/>
      <c r="Q251" s="42"/>
      <c r="R251" s="42"/>
      <c r="S251" s="42"/>
      <c r="T251" s="42"/>
      <c r="U251" s="42"/>
      <c r="V251" s="42"/>
      <c r="W251" s="42"/>
      <c r="X251" s="42"/>
      <c r="Y251" s="42"/>
      <c r="Z251" s="42"/>
      <c r="AA251" s="42"/>
      <c r="AB251" s="42"/>
    </row>
    <row r="252" spans="1:28" x14ac:dyDescent="0.3">
      <c r="A252" s="55">
        <f t="shared" si="3"/>
        <v>246</v>
      </c>
      <c r="B252" s="23"/>
      <c r="C252" s="23"/>
      <c r="D252" s="35"/>
      <c r="E252" s="23"/>
      <c r="F252" s="23"/>
      <c r="G252" s="23"/>
      <c r="H252" s="23"/>
      <c r="I252" s="23"/>
      <c r="J252" s="32"/>
      <c r="K252" s="149"/>
      <c r="L252" s="227"/>
      <c r="M252" s="227"/>
      <c r="N252" s="182"/>
      <c r="O252" s="182"/>
      <c r="P252" s="42"/>
      <c r="Q252" s="42"/>
      <c r="R252" s="42"/>
      <c r="S252" s="42"/>
      <c r="T252" s="42"/>
      <c r="U252" s="42"/>
      <c r="V252" s="42"/>
      <c r="W252" s="42"/>
      <c r="X252" s="42"/>
      <c r="Y252" s="42"/>
      <c r="Z252" s="42"/>
      <c r="AA252" s="42"/>
      <c r="AB252" s="42"/>
    </row>
    <row r="253" spans="1:28" x14ac:dyDescent="0.3">
      <c r="A253" s="55">
        <f t="shared" si="3"/>
        <v>247</v>
      </c>
      <c r="B253" s="23"/>
      <c r="C253" s="23"/>
      <c r="D253" s="35"/>
      <c r="E253" s="23"/>
      <c r="F253" s="23"/>
      <c r="G253" s="23"/>
      <c r="H253" s="23"/>
      <c r="I253" s="23"/>
      <c r="J253" s="32"/>
      <c r="K253" s="149"/>
      <c r="L253" s="227"/>
      <c r="M253" s="227"/>
      <c r="N253" s="182"/>
      <c r="O253" s="182"/>
      <c r="P253" s="42"/>
      <c r="Q253" s="42"/>
      <c r="R253" s="42"/>
      <c r="S253" s="42"/>
      <c r="T253" s="42"/>
      <c r="U253" s="42"/>
      <c r="V253" s="42"/>
      <c r="W253" s="42"/>
      <c r="X253" s="42"/>
      <c r="Y253" s="42"/>
      <c r="Z253" s="42"/>
      <c r="AA253" s="42"/>
      <c r="AB253" s="42"/>
    </row>
    <row r="254" spans="1:28" x14ac:dyDescent="0.3">
      <c r="A254" s="55">
        <f t="shared" si="3"/>
        <v>248</v>
      </c>
      <c r="B254" s="23"/>
      <c r="C254" s="23"/>
      <c r="D254" s="35"/>
      <c r="E254" s="23"/>
      <c r="F254" s="23"/>
      <c r="G254" s="23"/>
      <c r="H254" s="23"/>
      <c r="I254" s="23"/>
      <c r="J254" s="32"/>
      <c r="K254" s="149"/>
      <c r="L254" s="227"/>
      <c r="M254" s="227"/>
      <c r="N254" s="182"/>
      <c r="O254" s="182"/>
      <c r="P254" s="42"/>
      <c r="Q254" s="42"/>
      <c r="R254" s="42"/>
      <c r="S254" s="42"/>
      <c r="T254" s="42"/>
      <c r="U254" s="42"/>
      <c r="V254" s="42"/>
      <c r="W254" s="42"/>
      <c r="X254" s="42"/>
      <c r="Y254" s="42"/>
      <c r="Z254" s="42"/>
      <c r="AA254" s="42"/>
      <c r="AB254" s="42"/>
    </row>
    <row r="255" spans="1:28" x14ac:dyDescent="0.3">
      <c r="A255" s="55">
        <f t="shared" si="3"/>
        <v>249</v>
      </c>
      <c r="B255" s="23"/>
      <c r="C255" s="23"/>
      <c r="D255" s="35"/>
      <c r="E255" s="23"/>
      <c r="F255" s="23"/>
      <c r="G255" s="23"/>
      <c r="H255" s="23"/>
      <c r="I255" s="23"/>
      <c r="J255" s="32"/>
      <c r="K255" s="149"/>
      <c r="L255" s="227"/>
      <c r="M255" s="227"/>
      <c r="N255" s="182"/>
      <c r="O255" s="182"/>
      <c r="P255" s="42"/>
      <c r="Q255" s="42"/>
      <c r="R255" s="42"/>
      <c r="S255" s="42"/>
      <c r="T255" s="42"/>
      <c r="U255" s="42"/>
      <c r="V255" s="42"/>
      <c r="W255" s="42"/>
      <c r="X255" s="42"/>
      <c r="Y255" s="42"/>
      <c r="Z255" s="42"/>
      <c r="AA255" s="42"/>
      <c r="AB255" s="42"/>
    </row>
    <row r="256" spans="1:28" x14ac:dyDescent="0.3">
      <c r="A256" s="55">
        <f t="shared" si="3"/>
        <v>250</v>
      </c>
      <c r="B256" s="23"/>
      <c r="C256" s="23"/>
      <c r="D256" s="35"/>
      <c r="E256" s="23"/>
      <c r="F256" s="23"/>
      <c r="G256" s="23"/>
      <c r="H256" s="23"/>
      <c r="I256" s="23"/>
      <c r="J256" s="32"/>
      <c r="K256" s="149"/>
      <c r="L256" s="227"/>
      <c r="M256" s="227"/>
      <c r="N256" s="182"/>
      <c r="O256" s="182"/>
      <c r="P256" s="42"/>
      <c r="Q256" s="42"/>
      <c r="R256" s="42"/>
      <c r="S256" s="42"/>
      <c r="T256" s="42"/>
      <c r="U256" s="42"/>
      <c r="V256" s="42"/>
      <c r="W256" s="42"/>
      <c r="X256" s="42"/>
      <c r="Y256" s="42"/>
      <c r="Z256" s="42"/>
      <c r="AA256" s="42"/>
      <c r="AB256" s="42"/>
    </row>
    <row r="257" spans="1:28" x14ac:dyDescent="0.3">
      <c r="A257" s="55">
        <f t="shared" si="3"/>
        <v>251</v>
      </c>
      <c r="B257" s="23"/>
      <c r="C257" s="23"/>
      <c r="D257" s="35"/>
      <c r="E257" s="23"/>
      <c r="F257" s="23"/>
      <c r="G257" s="23"/>
      <c r="H257" s="23"/>
      <c r="I257" s="23"/>
      <c r="J257" s="32"/>
      <c r="K257" s="149"/>
      <c r="L257" s="227"/>
      <c r="M257" s="227"/>
      <c r="N257" s="182"/>
      <c r="O257" s="182"/>
      <c r="P257" s="42"/>
      <c r="Q257" s="42"/>
      <c r="R257" s="42"/>
      <c r="S257" s="42"/>
      <c r="T257" s="42"/>
      <c r="U257" s="42"/>
      <c r="V257" s="42"/>
      <c r="W257" s="42"/>
      <c r="X257" s="42"/>
      <c r="Y257" s="42"/>
      <c r="Z257" s="42"/>
      <c r="AA257" s="42"/>
      <c r="AB257" s="42"/>
    </row>
    <row r="258" spans="1:28" x14ac:dyDescent="0.3">
      <c r="A258" s="55">
        <f t="shared" si="3"/>
        <v>252</v>
      </c>
      <c r="B258" s="23"/>
      <c r="C258" s="23"/>
      <c r="D258" s="35"/>
      <c r="E258" s="23"/>
      <c r="F258" s="23"/>
      <c r="G258" s="23"/>
      <c r="H258" s="23"/>
      <c r="I258" s="23"/>
      <c r="J258" s="32"/>
      <c r="K258" s="149"/>
      <c r="L258" s="227"/>
      <c r="M258" s="227"/>
      <c r="N258" s="182"/>
      <c r="O258" s="182"/>
      <c r="P258" s="42"/>
      <c r="Q258" s="42"/>
      <c r="R258" s="42"/>
      <c r="S258" s="42"/>
      <c r="T258" s="42"/>
      <c r="U258" s="42"/>
      <c r="V258" s="42"/>
      <c r="W258" s="42"/>
      <c r="X258" s="42"/>
      <c r="Y258" s="42"/>
      <c r="Z258" s="42"/>
      <c r="AA258" s="42"/>
      <c r="AB258" s="42"/>
    </row>
    <row r="259" spans="1:28" x14ac:dyDescent="0.3">
      <c r="A259" s="55">
        <f t="shared" si="3"/>
        <v>253</v>
      </c>
      <c r="B259" s="23"/>
      <c r="C259" s="23"/>
      <c r="D259" s="35"/>
      <c r="E259" s="23"/>
      <c r="F259" s="23"/>
      <c r="G259" s="23"/>
      <c r="H259" s="23"/>
      <c r="I259" s="23"/>
      <c r="J259" s="32"/>
      <c r="K259" s="149"/>
      <c r="L259" s="227"/>
      <c r="M259" s="227"/>
      <c r="N259" s="182"/>
      <c r="O259" s="182"/>
      <c r="P259" s="42"/>
      <c r="Q259" s="42"/>
      <c r="R259" s="42"/>
      <c r="S259" s="42"/>
      <c r="T259" s="42"/>
      <c r="U259" s="42"/>
      <c r="V259" s="42"/>
      <c r="W259" s="42"/>
      <c r="X259" s="42"/>
      <c r="Y259" s="42"/>
      <c r="Z259" s="42"/>
      <c r="AA259" s="42"/>
      <c r="AB259" s="42"/>
    </row>
    <row r="260" spans="1:28" x14ac:dyDescent="0.3">
      <c r="A260" s="55">
        <f t="shared" si="3"/>
        <v>254</v>
      </c>
      <c r="B260" s="23"/>
      <c r="C260" s="23"/>
      <c r="D260" s="35"/>
      <c r="E260" s="23"/>
      <c r="F260" s="23"/>
      <c r="G260" s="23"/>
      <c r="H260" s="23"/>
      <c r="I260" s="23"/>
      <c r="J260" s="32"/>
      <c r="K260" s="149"/>
      <c r="L260" s="227"/>
      <c r="M260" s="227"/>
      <c r="N260" s="182"/>
      <c r="O260" s="182"/>
      <c r="P260" s="42"/>
      <c r="Q260" s="42"/>
      <c r="R260" s="42"/>
      <c r="S260" s="42"/>
      <c r="T260" s="42"/>
      <c r="U260" s="42"/>
      <c r="V260" s="42"/>
      <c r="W260" s="42"/>
      <c r="X260" s="42"/>
      <c r="Y260" s="42"/>
      <c r="Z260" s="42"/>
      <c r="AA260" s="42"/>
      <c r="AB260" s="42"/>
    </row>
    <row r="261" spans="1:28" x14ac:dyDescent="0.3">
      <c r="A261" s="55">
        <f t="shared" si="3"/>
        <v>255</v>
      </c>
      <c r="B261" s="23"/>
      <c r="C261" s="23"/>
      <c r="D261" s="35"/>
      <c r="E261" s="23"/>
      <c r="F261" s="23"/>
      <c r="G261" s="23"/>
      <c r="H261" s="23"/>
      <c r="I261" s="23"/>
      <c r="J261" s="32"/>
      <c r="K261" s="149"/>
      <c r="L261" s="227"/>
      <c r="M261" s="227"/>
      <c r="N261" s="182"/>
      <c r="O261" s="182"/>
      <c r="P261" s="42"/>
      <c r="Q261" s="42"/>
      <c r="R261" s="42"/>
      <c r="S261" s="42"/>
      <c r="T261" s="42"/>
      <c r="U261" s="42"/>
      <c r="V261" s="42"/>
      <c r="W261" s="42"/>
      <c r="X261" s="42"/>
      <c r="Y261" s="42"/>
      <c r="Z261" s="42"/>
      <c r="AA261" s="42"/>
      <c r="AB261" s="42"/>
    </row>
    <row r="262" spans="1:28" x14ac:dyDescent="0.3">
      <c r="A262" s="55">
        <f t="shared" si="3"/>
        <v>256</v>
      </c>
      <c r="B262" s="23"/>
      <c r="C262" s="23"/>
      <c r="D262" s="35"/>
      <c r="E262" s="23"/>
      <c r="F262" s="23"/>
      <c r="G262" s="23"/>
      <c r="H262" s="23"/>
      <c r="I262" s="23"/>
      <c r="J262" s="32"/>
      <c r="K262" s="149"/>
      <c r="L262" s="227"/>
      <c r="M262" s="227"/>
      <c r="N262" s="182"/>
      <c r="O262" s="182"/>
      <c r="P262" s="42"/>
      <c r="Q262" s="42"/>
      <c r="R262" s="42"/>
      <c r="S262" s="42"/>
      <c r="T262" s="42"/>
      <c r="U262" s="42"/>
      <c r="V262" s="42"/>
      <c r="W262" s="42"/>
      <c r="X262" s="42"/>
      <c r="Y262" s="42"/>
      <c r="Z262" s="42"/>
      <c r="AA262" s="42"/>
      <c r="AB262" s="42"/>
    </row>
    <row r="263" spans="1:28" x14ac:dyDescent="0.3">
      <c r="A263" s="55">
        <f t="shared" si="3"/>
        <v>257</v>
      </c>
      <c r="B263" s="23"/>
      <c r="C263" s="23"/>
      <c r="D263" s="35"/>
      <c r="E263" s="23"/>
      <c r="F263" s="23"/>
      <c r="G263" s="23"/>
      <c r="H263" s="23"/>
      <c r="I263" s="23"/>
      <c r="J263" s="32"/>
      <c r="K263" s="149"/>
      <c r="L263" s="227"/>
      <c r="M263" s="227"/>
      <c r="N263" s="182"/>
      <c r="O263" s="182"/>
      <c r="P263" s="42"/>
      <c r="Q263" s="42"/>
      <c r="R263" s="42"/>
      <c r="S263" s="42"/>
      <c r="T263" s="42"/>
      <c r="U263" s="42"/>
      <c r="V263" s="42"/>
      <c r="W263" s="42"/>
      <c r="X263" s="42"/>
      <c r="Y263" s="42"/>
      <c r="Z263" s="42"/>
      <c r="AA263" s="42"/>
      <c r="AB263" s="42"/>
    </row>
    <row r="264" spans="1:28" x14ac:dyDescent="0.3">
      <c r="A264" s="55">
        <f t="shared" si="3"/>
        <v>258</v>
      </c>
      <c r="B264" s="23"/>
      <c r="C264" s="23"/>
      <c r="D264" s="35"/>
      <c r="E264" s="23"/>
      <c r="F264" s="23"/>
      <c r="G264" s="23"/>
      <c r="H264" s="23"/>
      <c r="I264" s="23"/>
      <c r="J264" s="32"/>
      <c r="K264" s="149"/>
      <c r="L264" s="227"/>
      <c r="M264" s="227"/>
      <c r="N264" s="182"/>
      <c r="O264" s="182"/>
      <c r="P264" s="42"/>
      <c r="Q264" s="42"/>
      <c r="R264" s="42"/>
      <c r="S264" s="42"/>
      <c r="T264" s="42"/>
      <c r="U264" s="42"/>
      <c r="V264" s="42"/>
      <c r="W264" s="42"/>
      <c r="X264" s="42"/>
      <c r="Y264" s="42"/>
      <c r="Z264" s="42"/>
      <c r="AA264" s="42"/>
      <c r="AB264" s="42"/>
    </row>
    <row r="265" spans="1:28" x14ac:dyDescent="0.3">
      <c r="A265" s="55">
        <f t="shared" ref="A265:A328" si="4">A264+1</f>
        <v>259</v>
      </c>
      <c r="B265" s="23"/>
      <c r="C265" s="23"/>
      <c r="D265" s="35"/>
      <c r="E265" s="23"/>
      <c r="F265" s="23"/>
      <c r="G265" s="23"/>
      <c r="H265" s="23"/>
      <c r="I265" s="23"/>
      <c r="J265" s="32"/>
      <c r="K265" s="149"/>
      <c r="L265" s="227"/>
      <c r="M265" s="227"/>
      <c r="N265" s="182"/>
      <c r="O265" s="182"/>
      <c r="P265" s="42"/>
      <c r="Q265" s="42"/>
      <c r="R265" s="42"/>
      <c r="S265" s="42"/>
      <c r="T265" s="42"/>
      <c r="U265" s="42"/>
      <c r="V265" s="42"/>
      <c r="W265" s="42"/>
      <c r="X265" s="42"/>
      <c r="Y265" s="42"/>
      <c r="Z265" s="42"/>
      <c r="AA265" s="42"/>
      <c r="AB265" s="42"/>
    </row>
    <row r="266" spans="1:28" x14ac:dyDescent="0.3">
      <c r="A266" s="55">
        <f t="shared" si="4"/>
        <v>260</v>
      </c>
      <c r="B266" s="23"/>
      <c r="C266" s="23"/>
      <c r="D266" s="35"/>
      <c r="E266" s="23"/>
      <c r="F266" s="23"/>
      <c r="G266" s="23"/>
      <c r="H266" s="23"/>
      <c r="I266" s="23"/>
      <c r="J266" s="32"/>
      <c r="K266" s="149"/>
      <c r="L266" s="227"/>
      <c r="M266" s="227"/>
      <c r="N266" s="182"/>
      <c r="O266" s="182"/>
      <c r="P266" s="42"/>
      <c r="Q266" s="42"/>
      <c r="R266" s="42"/>
      <c r="S266" s="42"/>
      <c r="T266" s="42"/>
      <c r="U266" s="42"/>
      <c r="V266" s="42"/>
      <c r="W266" s="42"/>
      <c r="X266" s="42"/>
      <c r="Y266" s="42"/>
      <c r="Z266" s="42"/>
      <c r="AA266" s="42"/>
      <c r="AB266" s="42"/>
    </row>
    <row r="267" spans="1:28" x14ac:dyDescent="0.3">
      <c r="A267" s="55">
        <f t="shared" si="4"/>
        <v>261</v>
      </c>
      <c r="B267" s="23"/>
      <c r="C267" s="23"/>
      <c r="D267" s="35"/>
      <c r="E267" s="23"/>
      <c r="F267" s="23"/>
      <c r="G267" s="23"/>
      <c r="H267" s="23"/>
      <c r="I267" s="23"/>
      <c r="J267" s="32"/>
      <c r="K267" s="149"/>
      <c r="L267" s="227"/>
      <c r="M267" s="227"/>
      <c r="N267" s="182"/>
      <c r="O267" s="182"/>
      <c r="P267" s="42"/>
      <c r="Q267" s="42"/>
      <c r="R267" s="42"/>
      <c r="S267" s="42"/>
      <c r="T267" s="42"/>
      <c r="U267" s="42"/>
      <c r="V267" s="42"/>
      <c r="W267" s="42"/>
      <c r="X267" s="42"/>
      <c r="Y267" s="42"/>
      <c r="Z267" s="42"/>
      <c r="AA267" s="42"/>
      <c r="AB267" s="42"/>
    </row>
    <row r="268" spans="1:28" x14ac:dyDescent="0.3">
      <c r="A268" s="55">
        <f t="shared" si="4"/>
        <v>262</v>
      </c>
      <c r="B268" s="23"/>
      <c r="C268" s="23"/>
      <c r="D268" s="35"/>
      <c r="E268" s="23"/>
      <c r="F268" s="23"/>
      <c r="G268" s="23"/>
      <c r="H268" s="23"/>
      <c r="I268" s="23"/>
      <c r="J268" s="32"/>
      <c r="K268" s="149"/>
      <c r="L268" s="227"/>
      <c r="M268" s="227"/>
      <c r="N268" s="182"/>
      <c r="O268" s="182"/>
      <c r="P268" s="42"/>
      <c r="Q268" s="42"/>
      <c r="R268" s="42"/>
      <c r="S268" s="42"/>
      <c r="T268" s="42"/>
      <c r="U268" s="42"/>
      <c r="V268" s="42"/>
      <c r="W268" s="42"/>
      <c r="X268" s="42"/>
      <c r="Y268" s="42"/>
      <c r="Z268" s="42"/>
      <c r="AA268" s="42"/>
      <c r="AB268" s="42"/>
    </row>
    <row r="269" spans="1:28" x14ac:dyDescent="0.3">
      <c r="A269" s="55">
        <f t="shared" si="4"/>
        <v>263</v>
      </c>
      <c r="B269" s="23"/>
      <c r="C269" s="23"/>
      <c r="D269" s="35"/>
      <c r="E269" s="23"/>
      <c r="F269" s="23"/>
      <c r="G269" s="23"/>
      <c r="H269" s="23"/>
      <c r="I269" s="23"/>
      <c r="J269" s="32"/>
      <c r="K269" s="149"/>
      <c r="L269" s="227"/>
      <c r="M269" s="227"/>
      <c r="N269" s="182"/>
      <c r="O269" s="182"/>
      <c r="P269" s="42"/>
      <c r="Q269" s="42"/>
      <c r="R269" s="42"/>
      <c r="S269" s="42"/>
      <c r="T269" s="42"/>
      <c r="U269" s="42"/>
      <c r="V269" s="42"/>
      <c r="W269" s="42"/>
      <c r="X269" s="42"/>
      <c r="Y269" s="42"/>
      <c r="Z269" s="42"/>
      <c r="AA269" s="42"/>
      <c r="AB269" s="42"/>
    </row>
    <row r="270" spans="1:28" x14ac:dyDescent="0.3">
      <c r="A270" s="55">
        <f t="shared" si="4"/>
        <v>264</v>
      </c>
      <c r="B270" s="23"/>
      <c r="C270" s="23"/>
      <c r="D270" s="35"/>
      <c r="E270" s="23"/>
      <c r="F270" s="23"/>
      <c r="G270" s="23"/>
      <c r="H270" s="23"/>
      <c r="I270" s="23"/>
      <c r="J270" s="32"/>
      <c r="K270" s="149"/>
      <c r="L270" s="227"/>
      <c r="M270" s="227"/>
      <c r="N270" s="182"/>
      <c r="O270" s="182"/>
      <c r="P270" s="42"/>
      <c r="Q270" s="42"/>
      <c r="R270" s="42"/>
      <c r="S270" s="42"/>
      <c r="T270" s="42"/>
      <c r="U270" s="42"/>
      <c r="V270" s="42"/>
      <c r="W270" s="42"/>
      <c r="X270" s="42"/>
      <c r="Y270" s="42"/>
      <c r="Z270" s="42"/>
      <c r="AA270" s="42"/>
      <c r="AB270" s="42"/>
    </row>
    <row r="271" spans="1:28" x14ac:dyDescent="0.3">
      <c r="A271" s="55">
        <f t="shared" si="4"/>
        <v>265</v>
      </c>
      <c r="B271" s="23"/>
      <c r="C271" s="23"/>
      <c r="D271" s="35"/>
      <c r="E271" s="23"/>
      <c r="F271" s="23"/>
      <c r="G271" s="23"/>
      <c r="H271" s="23"/>
      <c r="I271" s="23"/>
      <c r="J271" s="32"/>
      <c r="K271" s="149"/>
      <c r="L271" s="227"/>
      <c r="M271" s="227"/>
      <c r="N271" s="182"/>
      <c r="O271" s="182"/>
      <c r="P271" s="42"/>
      <c r="Q271" s="42"/>
      <c r="R271" s="42"/>
      <c r="S271" s="42"/>
      <c r="T271" s="42"/>
      <c r="U271" s="42"/>
      <c r="V271" s="42"/>
      <c r="W271" s="42"/>
      <c r="X271" s="42"/>
      <c r="Y271" s="42"/>
      <c r="Z271" s="42"/>
      <c r="AA271" s="42"/>
      <c r="AB271" s="42"/>
    </row>
    <row r="272" spans="1:28" x14ac:dyDescent="0.3">
      <c r="A272" s="55">
        <f t="shared" si="4"/>
        <v>266</v>
      </c>
      <c r="B272" s="23"/>
      <c r="C272" s="23"/>
      <c r="D272" s="35"/>
      <c r="E272" s="23"/>
      <c r="F272" s="23"/>
      <c r="G272" s="23"/>
      <c r="H272" s="23"/>
      <c r="I272" s="23"/>
      <c r="J272" s="32"/>
      <c r="K272" s="149"/>
      <c r="L272" s="227"/>
      <c r="M272" s="227"/>
      <c r="N272" s="182"/>
      <c r="O272" s="182"/>
      <c r="P272" s="42"/>
      <c r="Q272" s="42"/>
      <c r="R272" s="42"/>
      <c r="S272" s="42"/>
      <c r="T272" s="42"/>
      <c r="U272" s="42"/>
      <c r="V272" s="42"/>
      <c r="W272" s="42"/>
      <c r="X272" s="42"/>
      <c r="Y272" s="42"/>
      <c r="Z272" s="42"/>
      <c r="AA272" s="42"/>
      <c r="AB272" s="42"/>
    </row>
    <row r="273" spans="1:28" x14ac:dyDescent="0.3">
      <c r="A273" s="55">
        <f t="shared" si="4"/>
        <v>267</v>
      </c>
      <c r="B273" s="23"/>
      <c r="C273" s="23"/>
      <c r="D273" s="35"/>
      <c r="E273" s="23"/>
      <c r="F273" s="23"/>
      <c r="G273" s="23"/>
      <c r="H273" s="23"/>
      <c r="I273" s="23"/>
      <c r="J273" s="32"/>
      <c r="K273" s="149"/>
      <c r="L273" s="227"/>
      <c r="M273" s="227"/>
      <c r="N273" s="182"/>
      <c r="O273" s="182"/>
      <c r="P273" s="42"/>
      <c r="Q273" s="42"/>
      <c r="R273" s="42"/>
      <c r="S273" s="42"/>
      <c r="T273" s="42"/>
      <c r="U273" s="42"/>
      <c r="V273" s="42"/>
      <c r="W273" s="42"/>
      <c r="X273" s="42"/>
      <c r="Y273" s="42"/>
      <c r="Z273" s="42"/>
      <c r="AA273" s="42"/>
      <c r="AB273" s="42"/>
    </row>
    <row r="274" spans="1:28" x14ac:dyDescent="0.3">
      <c r="A274" s="55">
        <f t="shared" si="4"/>
        <v>268</v>
      </c>
      <c r="B274" s="23"/>
      <c r="C274" s="23"/>
      <c r="D274" s="35"/>
      <c r="E274" s="23"/>
      <c r="F274" s="23"/>
      <c r="G274" s="23"/>
      <c r="H274" s="23"/>
      <c r="I274" s="23"/>
      <c r="J274" s="32"/>
      <c r="K274" s="149"/>
      <c r="L274" s="227"/>
      <c r="M274" s="227"/>
      <c r="N274" s="182"/>
      <c r="O274" s="182"/>
      <c r="P274" s="42"/>
      <c r="Q274" s="42"/>
      <c r="R274" s="42"/>
      <c r="S274" s="42"/>
      <c r="T274" s="42"/>
      <c r="U274" s="42"/>
      <c r="V274" s="42"/>
      <c r="W274" s="42"/>
      <c r="X274" s="42"/>
      <c r="Y274" s="42"/>
      <c r="Z274" s="42"/>
      <c r="AA274" s="42"/>
      <c r="AB274" s="42"/>
    </row>
    <row r="275" spans="1:28" x14ac:dyDescent="0.3">
      <c r="A275" s="55">
        <f t="shared" si="4"/>
        <v>269</v>
      </c>
      <c r="B275" s="23"/>
      <c r="C275" s="23"/>
      <c r="D275" s="35"/>
      <c r="E275" s="23"/>
      <c r="F275" s="23"/>
      <c r="G275" s="23"/>
      <c r="H275" s="23"/>
      <c r="I275" s="23"/>
      <c r="J275" s="32"/>
      <c r="K275" s="149"/>
      <c r="L275" s="227"/>
      <c r="M275" s="227"/>
      <c r="N275" s="182"/>
      <c r="O275" s="182"/>
      <c r="P275" s="42"/>
      <c r="Q275" s="42"/>
      <c r="R275" s="42"/>
      <c r="S275" s="42"/>
      <c r="T275" s="42"/>
      <c r="U275" s="42"/>
      <c r="V275" s="42"/>
      <c r="W275" s="42"/>
      <c r="X275" s="42"/>
      <c r="Y275" s="42"/>
      <c r="Z275" s="42"/>
      <c r="AA275" s="42"/>
      <c r="AB275" s="42"/>
    </row>
    <row r="276" spans="1:28" x14ac:dyDescent="0.3">
      <c r="A276" s="55">
        <f t="shared" si="4"/>
        <v>270</v>
      </c>
      <c r="B276" s="23"/>
      <c r="C276" s="23"/>
      <c r="D276" s="35"/>
      <c r="E276" s="23"/>
      <c r="F276" s="23"/>
      <c r="G276" s="23"/>
      <c r="H276" s="23"/>
      <c r="I276" s="23"/>
      <c r="J276" s="32"/>
      <c r="K276" s="149"/>
      <c r="L276" s="227"/>
      <c r="M276" s="227"/>
      <c r="N276" s="182"/>
      <c r="O276" s="182"/>
      <c r="P276" s="42"/>
      <c r="Q276" s="42"/>
      <c r="R276" s="42"/>
      <c r="S276" s="42"/>
      <c r="T276" s="42"/>
      <c r="U276" s="42"/>
      <c r="V276" s="42"/>
      <c r="W276" s="42"/>
      <c r="X276" s="42"/>
      <c r="Y276" s="42"/>
      <c r="Z276" s="42"/>
      <c r="AA276" s="42"/>
      <c r="AB276" s="42"/>
    </row>
    <row r="277" spans="1:28" x14ac:dyDescent="0.3">
      <c r="A277" s="55">
        <f t="shared" si="4"/>
        <v>271</v>
      </c>
      <c r="B277" s="23"/>
      <c r="C277" s="23"/>
      <c r="D277" s="35"/>
      <c r="E277" s="23"/>
      <c r="F277" s="23"/>
      <c r="G277" s="23"/>
      <c r="H277" s="23"/>
      <c r="I277" s="23"/>
      <c r="J277" s="32"/>
      <c r="K277" s="149"/>
      <c r="L277" s="227"/>
      <c r="M277" s="227"/>
      <c r="N277" s="182"/>
      <c r="O277" s="182"/>
      <c r="P277" s="42"/>
      <c r="Q277" s="42"/>
      <c r="R277" s="42"/>
      <c r="S277" s="42"/>
      <c r="T277" s="42"/>
      <c r="U277" s="42"/>
      <c r="V277" s="42"/>
      <c r="W277" s="42"/>
      <c r="X277" s="42"/>
      <c r="Y277" s="42"/>
      <c r="Z277" s="42"/>
      <c r="AA277" s="42"/>
      <c r="AB277" s="42"/>
    </row>
    <row r="278" spans="1:28" x14ac:dyDescent="0.3">
      <c r="A278" s="55">
        <f t="shared" si="4"/>
        <v>272</v>
      </c>
      <c r="B278" s="23"/>
      <c r="C278" s="23"/>
      <c r="D278" s="35"/>
      <c r="E278" s="23"/>
      <c r="F278" s="23"/>
      <c r="G278" s="23"/>
      <c r="H278" s="23"/>
      <c r="I278" s="23"/>
      <c r="J278" s="32"/>
      <c r="K278" s="149"/>
      <c r="L278" s="227"/>
      <c r="M278" s="227"/>
      <c r="N278" s="182"/>
      <c r="O278" s="182"/>
      <c r="P278" s="42"/>
      <c r="Q278" s="42"/>
      <c r="R278" s="42"/>
      <c r="S278" s="42"/>
      <c r="T278" s="42"/>
      <c r="U278" s="42"/>
      <c r="V278" s="42"/>
      <c r="W278" s="42"/>
      <c r="X278" s="42"/>
      <c r="Y278" s="42"/>
      <c r="Z278" s="42"/>
      <c r="AA278" s="42"/>
      <c r="AB278" s="42"/>
    </row>
    <row r="279" spans="1:28" x14ac:dyDescent="0.3">
      <c r="A279" s="55">
        <f t="shared" si="4"/>
        <v>273</v>
      </c>
      <c r="B279" s="23"/>
      <c r="C279" s="23"/>
      <c r="D279" s="35"/>
      <c r="E279" s="23"/>
      <c r="F279" s="23"/>
      <c r="G279" s="23"/>
      <c r="H279" s="23"/>
      <c r="I279" s="23"/>
      <c r="J279" s="32"/>
      <c r="K279" s="149"/>
      <c r="L279" s="227"/>
      <c r="M279" s="227"/>
      <c r="N279" s="182"/>
      <c r="O279" s="182"/>
      <c r="P279" s="42"/>
      <c r="Q279" s="42"/>
      <c r="R279" s="42"/>
      <c r="S279" s="42"/>
      <c r="T279" s="42"/>
      <c r="U279" s="42"/>
      <c r="V279" s="42"/>
      <c r="W279" s="42"/>
      <c r="X279" s="42"/>
      <c r="Y279" s="42"/>
      <c r="Z279" s="42"/>
      <c r="AA279" s="42"/>
      <c r="AB279" s="42"/>
    </row>
    <row r="280" spans="1:28" x14ac:dyDescent="0.3">
      <c r="A280" s="55">
        <f t="shared" si="4"/>
        <v>274</v>
      </c>
      <c r="B280" s="23"/>
      <c r="C280" s="23"/>
      <c r="D280" s="35"/>
      <c r="E280" s="23"/>
      <c r="F280" s="23"/>
      <c r="G280" s="23"/>
      <c r="H280" s="23"/>
      <c r="I280" s="23"/>
      <c r="J280" s="32"/>
      <c r="K280" s="149"/>
      <c r="L280" s="227"/>
      <c r="M280" s="227"/>
      <c r="N280" s="182"/>
      <c r="O280" s="182"/>
      <c r="P280" s="42"/>
      <c r="Q280" s="42"/>
      <c r="R280" s="42"/>
      <c r="S280" s="42"/>
      <c r="T280" s="42"/>
      <c r="U280" s="42"/>
      <c r="V280" s="42"/>
      <c r="W280" s="42"/>
      <c r="X280" s="42"/>
      <c r="Y280" s="42"/>
      <c r="Z280" s="42"/>
      <c r="AA280" s="42"/>
      <c r="AB280" s="42"/>
    </row>
    <row r="281" spans="1:28" x14ac:dyDescent="0.3">
      <c r="A281" s="55">
        <f t="shared" si="4"/>
        <v>275</v>
      </c>
      <c r="B281" s="23"/>
      <c r="C281" s="23"/>
      <c r="D281" s="35"/>
      <c r="E281" s="23"/>
      <c r="F281" s="23"/>
      <c r="G281" s="23"/>
      <c r="H281" s="23"/>
      <c r="I281" s="23"/>
      <c r="J281" s="32"/>
      <c r="K281" s="149"/>
      <c r="L281" s="227"/>
      <c r="M281" s="227"/>
      <c r="N281" s="182"/>
      <c r="O281" s="182"/>
      <c r="P281" s="42"/>
      <c r="Q281" s="42"/>
      <c r="R281" s="42"/>
      <c r="S281" s="42"/>
      <c r="T281" s="42"/>
      <c r="U281" s="42"/>
      <c r="V281" s="42"/>
      <c r="W281" s="42"/>
      <c r="X281" s="42"/>
      <c r="Y281" s="42"/>
      <c r="Z281" s="42"/>
      <c r="AA281" s="42"/>
      <c r="AB281" s="42"/>
    </row>
    <row r="282" spans="1:28" x14ac:dyDescent="0.3">
      <c r="A282" s="55">
        <f t="shared" si="4"/>
        <v>276</v>
      </c>
      <c r="B282" s="23"/>
      <c r="C282" s="23"/>
      <c r="D282" s="35"/>
      <c r="E282" s="23"/>
      <c r="F282" s="23"/>
      <c r="G282" s="23"/>
      <c r="H282" s="23"/>
      <c r="I282" s="23"/>
      <c r="J282" s="32"/>
      <c r="K282" s="149"/>
      <c r="L282" s="227"/>
      <c r="M282" s="227"/>
      <c r="N282" s="182"/>
      <c r="O282" s="182"/>
      <c r="P282" s="42"/>
      <c r="Q282" s="42"/>
      <c r="R282" s="42"/>
      <c r="S282" s="42"/>
      <c r="T282" s="42"/>
      <c r="U282" s="42"/>
      <c r="V282" s="42"/>
      <c r="W282" s="42"/>
      <c r="X282" s="42"/>
      <c r="Y282" s="42"/>
      <c r="Z282" s="42"/>
      <c r="AA282" s="42"/>
      <c r="AB282" s="42"/>
    </row>
    <row r="283" spans="1:28" x14ac:dyDescent="0.3">
      <c r="A283" s="55">
        <f t="shared" si="4"/>
        <v>277</v>
      </c>
      <c r="B283" s="23"/>
      <c r="C283" s="23"/>
      <c r="D283" s="35"/>
      <c r="E283" s="23"/>
      <c r="F283" s="23"/>
      <c r="G283" s="23"/>
      <c r="H283" s="23"/>
      <c r="I283" s="23"/>
      <c r="J283" s="32"/>
      <c r="K283" s="149"/>
      <c r="L283" s="227"/>
      <c r="M283" s="227"/>
      <c r="N283" s="182"/>
      <c r="O283" s="182"/>
      <c r="P283" s="42"/>
      <c r="Q283" s="42"/>
      <c r="R283" s="42"/>
      <c r="S283" s="42"/>
      <c r="T283" s="42"/>
      <c r="U283" s="42"/>
      <c r="V283" s="42"/>
      <c r="W283" s="42"/>
      <c r="X283" s="42"/>
      <c r="Y283" s="42"/>
      <c r="Z283" s="42"/>
      <c r="AA283" s="42"/>
      <c r="AB283" s="42"/>
    </row>
    <row r="284" spans="1:28" x14ac:dyDescent="0.3">
      <c r="A284" s="55">
        <f t="shared" si="4"/>
        <v>278</v>
      </c>
      <c r="B284" s="23"/>
      <c r="C284" s="23"/>
      <c r="D284" s="35"/>
      <c r="E284" s="23"/>
      <c r="F284" s="23"/>
      <c r="G284" s="23"/>
      <c r="H284" s="23"/>
      <c r="I284" s="23"/>
      <c r="J284" s="32"/>
      <c r="K284" s="149"/>
      <c r="L284" s="227"/>
      <c r="M284" s="227"/>
      <c r="N284" s="182"/>
      <c r="O284" s="182"/>
      <c r="P284" s="42"/>
      <c r="Q284" s="42"/>
      <c r="R284" s="42"/>
      <c r="S284" s="42"/>
      <c r="T284" s="42"/>
      <c r="U284" s="42"/>
      <c r="V284" s="42"/>
      <c r="W284" s="42"/>
      <c r="X284" s="42"/>
      <c r="Y284" s="42"/>
      <c r="Z284" s="42"/>
      <c r="AA284" s="42"/>
      <c r="AB284" s="42"/>
    </row>
    <row r="285" spans="1:28" x14ac:dyDescent="0.3">
      <c r="A285" s="55">
        <f t="shared" si="4"/>
        <v>279</v>
      </c>
      <c r="B285" s="23"/>
      <c r="C285" s="23"/>
      <c r="D285" s="35"/>
      <c r="E285" s="23"/>
      <c r="F285" s="23"/>
      <c r="G285" s="23"/>
      <c r="H285" s="23"/>
      <c r="I285" s="23"/>
      <c r="J285" s="32"/>
      <c r="K285" s="149"/>
      <c r="L285" s="227"/>
      <c r="M285" s="227"/>
      <c r="N285" s="182"/>
      <c r="O285" s="182"/>
      <c r="P285" s="42"/>
      <c r="Q285" s="42"/>
      <c r="R285" s="42"/>
      <c r="S285" s="42"/>
      <c r="T285" s="42"/>
      <c r="U285" s="42"/>
      <c r="V285" s="42"/>
      <c r="W285" s="42"/>
      <c r="X285" s="42"/>
      <c r="Y285" s="42"/>
      <c r="Z285" s="42"/>
      <c r="AA285" s="42"/>
      <c r="AB285" s="42"/>
    </row>
    <row r="286" spans="1:28" x14ac:dyDescent="0.3">
      <c r="A286" s="55">
        <f t="shared" si="4"/>
        <v>280</v>
      </c>
      <c r="B286" s="23"/>
      <c r="C286" s="23"/>
      <c r="D286" s="35"/>
      <c r="E286" s="23"/>
      <c r="F286" s="23"/>
      <c r="G286" s="23"/>
      <c r="H286" s="23"/>
      <c r="I286" s="23"/>
      <c r="J286" s="32"/>
      <c r="K286" s="149"/>
      <c r="L286" s="227"/>
      <c r="M286" s="227"/>
      <c r="N286" s="182"/>
      <c r="O286" s="182"/>
      <c r="P286" s="42"/>
      <c r="Q286" s="42"/>
      <c r="R286" s="42"/>
      <c r="S286" s="42"/>
      <c r="T286" s="42"/>
      <c r="U286" s="42"/>
      <c r="V286" s="42"/>
      <c r="W286" s="42"/>
      <c r="X286" s="42"/>
      <c r="Y286" s="42"/>
      <c r="Z286" s="42"/>
      <c r="AA286" s="42"/>
      <c r="AB286" s="42"/>
    </row>
    <row r="287" spans="1:28" x14ac:dyDescent="0.3">
      <c r="A287" s="55">
        <f t="shared" si="4"/>
        <v>281</v>
      </c>
      <c r="B287" s="23"/>
      <c r="C287" s="23"/>
      <c r="D287" s="35"/>
      <c r="E287" s="23"/>
      <c r="F287" s="23"/>
      <c r="G287" s="23"/>
      <c r="H287" s="23"/>
      <c r="I287" s="23"/>
      <c r="J287" s="32"/>
      <c r="K287" s="149"/>
      <c r="L287" s="227"/>
      <c r="M287" s="227"/>
      <c r="N287" s="182"/>
      <c r="O287" s="182"/>
      <c r="P287" s="42"/>
      <c r="Q287" s="42"/>
      <c r="R287" s="42"/>
      <c r="S287" s="42"/>
      <c r="T287" s="42"/>
      <c r="U287" s="42"/>
      <c r="V287" s="42"/>
      <c r="W287" s="42"/>
      <c r="X287" s="42"/>
      <c r="Y287" s="42"/>
      <c r="Z287" s="42"/>
      <c r="AA287" s="42"/>
      <c r="AB287" s="42"/>
    </row>
    <row r="288" spans="1:28" x14ac:dyDescent="0.3">
      <c r="A288" s="55">
        <f t="shared" si="4"/>
        <v>282</v>
      </c>
      <c r="B288" s="23"/>
      <c r="C288" s="23"/>
      <c r="D288" s="35"/>
      <c r="E288" s="23"/>
      <c r="F288" s="23"/>
      <c r="G288" s="23"/>
      <c r="H288" s="23"/>
      <c r="I288" s="23"/>
      <c r="J288" s="32"/>
      <c r="K288" s="149"/>
      <c r="L288" s="227"/>
      <c r="M288" s="227"/>
      <c r="N288" s="182"/>
      <c r="O288" s="182"/>
      <c r="P288" s="42"/>
      <c r="Q288" s="42"/>
      <c r="R288" s="42"/>
      <c r="S288" s="42"/>
      <c r="T288" s="42"/>
      <c r="U288" s="42"/>
      <c r="V288" s="42"/>
      <c r="W288" s="42"/>
      <c r="X288" s="42"/>
      <c r="Y288" s="42"/>
      <c r="Z288" s="42"/>
      <c r="AA288" s="42"/>
      <c r="AB288" s="42"/>
    </row>
    <row r="289" spans="1:28" x14ac:dyDescent="0.3">
      <c r="A289" s="55">
        <f t="shared" si="4"/>
        <v>283</v>
      </c>
      <c r="B289" s="23"/>
      <c r="C289" s="23"/>
      <c r="D289" s="35"/>
      <c r="E289" s="23"/>
      <c r="F289" s="23"/>
      <c r="G289" s="23"/>
      <c r="H289" s="23"/>
      <c r="I289" s="23"/>
      <c r="J289" s="32"/>
      <c r="K289" s="149"/>
      <c r="L289" s="227"/>
      <c r="M289" s="227"/>
      <c r="N289" s="182"/>
      <c r="O289" s="182"/>
      <c r="P289" s="42"/>
      <c r="Q289" s="42"/>
      <c r="R289" s="42"/>
      <c r="S289" s="42"/>
      <c r="T289" s="42"/>
      <c r="U289" s="42"/>
      <c r="V289" s="42"/>
      <c r="W289" s="42"/>
      <c r="X289" s="42"/>
      <c r="Y289" s="42"/>
      <c r="Z289" s="42"/>
      <c r="AA289" s="42"/>
      <c r="AB289" s="42"/>
    </row>
    <row r="290" spans="1:28" x14ac:dyDescent="0.3">
      <c r="A290" s="55">
        <f t="shared" si="4"/>
        <v>284</v>
      </c>
      <c r="B290" s="23"/>
      <c r="C290" s="23"/>
      <c r="D290" s="35"/>
      <c r="E290" s="23"/>
      <c r="F290" s="23"/>
      <c r="G290" s="23"/>
      <c r="H290" s="23"/>
      <c r="I290" s="23"/>
      <c r="J290" s="32"/>
      <c r="K290" s="149"/>
      <c r="L290" s="227"/>
      <c r="M290" s="227"/>
      <c r="N290" s="182"/>
      <c r="O290" s="182"/>
      <c r="P290" s="42"/>
      <c r="Q290" s="42"/>
      <c r="R290" s="42"/>
      <c r="S290" s="42"/>
      <c r="T290" s="42"/>
      <c r="U290" s="42"/>
      <c r="V290" s="42"/>
      <c r="W290" s="42"/>
      <c r="X290" s="42"/>
      <c r="Y290" s="42"/>
      <c r="Z290" s="42"/>
      <c r="AA290" s="42"/>
      <c r="AB290" s="42"/>
    </row>
    <row r="291" spans="1:28" x14ac:dyDescent="0.3">
      <c r="A291" s="55">
        <f t="shared" si="4"/>
        <v>285</v>
      </c>
      <c r="B291" s="23"/>
      <c r="C291" s="23"/>
      <c r="D291" s="35"/>
      <c r="E291" s="23"/>
      <c r="F291" s="23"/>
      <c r="G291" s="23"/>
      <c r="H291" s="23"/>
      <c r="I291" s="23"/>
      <c r="J291" s="32"/>
      <c r="K291" s="149"/>
      <c r="L291" s="227"/>
      <c r="M291" s="227"/>
      <c r="N291" s="182"/>
      <c r="O291" s="182"/>
      <c r="P291" s="42"/>
      <c r="Q291" s="42"/>
      <c r="R291" s="42"/>
      <c r="S291" s="42"/>
      <c r="T291" s="42"/>
      <c r="U291" s="42"/>
      <c r="V291" s="42"/>
      <c r="W291" s="42"/>
      <c r="X291" s="42"/>
      <c r="Y291" s="42"/>
      <c r="Z291" s="42"/>
      <c r="AA291" s="42"/>
      <c r="AB291" s="42"/>
    </row>
    <row r="292" spans="1:28" x14ac:dyDescent="0.3">
      <c r="A292" s="55">
        <f t="shared" si="4"/>
        <v>286</v>
      </c>
      <c r="B292" s="23"/>
      <c r="C292" s="23"/>
      <c r="D292" s="35"/>
      <c r="E292" s="23"/>
      <c r="F292" s="23"/>
      <c r="G292" s="23"/>
      <c r="H292" s="23"/>
      <c r="I292" s="23"/>
      <c r="J292" s="32"/>
      <c r="K292" s="149"/>
      <c r="L292" s="227"/>
      <c r="M292" s="227"/>
      <c r="N292" s="182"/>
      <c r="O292" s="182"/>
      <c r="P292" s="42"/>
      <c r="Q292" s="42"/>
      <c r="R292" s="42"/>
      <c r="S292" s="42"/>
      <c r="T292" s="42"/>
      <c r="U292" s="42"/>
      <c r="V292" s="42"/>
      <c r="W292" s="42"/>
      <c r="X292" s="42"/>
      <c r="Y292" s="42"/>
      <c r="Z292" s="42"/>
      <c r="AA292" s="42"/>
      <c r="AB292" s="42"/>
    </row>
    <row r="293" spans="1:28" x14ac:dyDescent="0.3">
      <c r="A293" s="55">
        <f t="shared" si="4"/>
        <v>287</v>
      </c>
      <c r="B293" s="23"/>
      <c r="C293" s="23"/>
      <c r="D293" s="35"/>
      <c r="E293" s="23"/>
      <c r="F293" s="23"/>
      <c r="G293" s="23"/>
      <c r="H293" s="23"/>
      <c r="I293" s="23"/>
      <c r="J293" s="32"/>
      <c r="K293" s="149"/>
      <c r="L293" s="227"/>
      <c r="M293" s="227"/>
      <c r="N293" s="182"/>
      <c r="O293" s="182"/>
      <c r="P293" s="42"/>
      <c r="Q293" s="42"/>
      <c r="R293" s="42"/>
      <c r="S293" s="42"/>
      <c r="T293" s="42"/>
      <c r="U293" s="42"/>
      <c r="V293" s="42"/>
      <c r="W293" s="42"/>
      <c r="X293" s="42"/>
      <c r="Y293" s="42"/>
      <c r="Z293" s="42"/>
      <c r="AA293" s="42"/>
      <c r="AB293" s="42"/>
    </row>
    <row r="294" spans="1:28" x14ac:dyDescent="0.3">
      <c r="A294" s="55">
        <f t="shared" si="4"/>
        <v>288</v>
      </c>
      <c r="B294" s="23"/>
      <c r="C294" s="23"/>
      <c r="D294" s="35"/>
      <c r="E294" s="23"/>
      <c r="F294" s="23"/>
      <c r="G294" s="23"/>
      <c r="H294" s="23"/>
      <c r="I294" s="23"/>
      <c r="J294" s="32"/>
      <c r="K294" s="149"/>
      <c r="L294" s="227"/>
      <c r="M294" s="227"/>
      <c r="N294" s="182"/>
      <c r="O294" s="182"/>
      <c r="P294" s="42"/>
      <c r="Q294" s="42"/>
      <c r="R294" s="42"/>
      <c r="S294" s="42"/>
      <c r="T294" s="42"/>
      <c r="U294" s="42"/>
      <c r="V294" s="42"/>
      <c r="W294" s="42"/>
      <c r="X294" s="42"/>
      <c r="Y294" s="42"/>
      <c r="Z294" s="42"/>
      <c r="AA294" s="42"/>
      <c r="AB294" s="42"/>
    </row>
    <row r="295" spans="1:28" x14ac:dyDescent="0.3">
      <c r="A295" s="55">
        <f t="shared" si="4"/>
        <v>289</v>
      </c>
      <c r="B295" s="23"/>
      <c r="C295" s="23"/>
      <c r="D295" s="35"/>
      <c r="E295" s="23"/>
      <c r="F295" s="23"/>
      <c r="G295" s="23"/>
      <c r="H295" s="23"/>
      <c r="I295" s="23"/>
      <c r="J295" s="32"/>
      <c r="K295" s="149"/>
      <c r="L295" s="227"/>
      <c r="M295" s="227"/>
      <c r="N295" s="182"/>
      <c r="O295" s="182"/>
      <c r="P295" s="42"/>
      <c r="Q295" s="42"/>
      <c r="R295" s="42"/>
      <c r="S295" s="42"/>
      <c r="T295" s="42"/>
      <c r="U295" s="42"/>
      <c r="V295" s="42"/>
      <c r="W295" s="42"/>
      <c r="X295" s="42"/>
      <c r="Y295" s="42"/>
      <c r="Z295" s="42"/>
      <c r="AA295" s="42"/>
      <c r="AB295" s="42"/>
    </row>
    <row r="296" spans="1:28" x14ac:dyDescent="0.3">
      <c r="A296" s="55">
        <f t="shared" si="4"/>
        <v>290</v>
      </c>
      <c r="B296" s="23"/>
      <c r="C296" s="23"/>
      <c r="D296" s="35"/>
      <c r="E296" s="23"/>
      <c r="F296" s="23"/>
      <c r="G296" s="23"/>
      <c r="H296" s="23"/>
      <c r="I296" s="23"/>
      <c r="J296" s="32"/>
      <c r="K296" s="149"/>
      <c r="L296" s="227"/>
      <c r="M296" s="227"/>
      <c r="N296" s="182"/>
      <c r="O296" s="182"/>
      <c r="P296" s="42"/>
      <c r="Q296" s="42"/>
      <c r="R296" s="42"/>
      <c r="S296" s="42"/>
      <c r="T296" s="42"/>
      <c r="U296" s="42"/>
      <c r="V296" s="42"/>
      <c r="W296" s="42"/>
      <c r="X296" s="42"/>
      <c r="Y296" s="42"/>
      <c r="Z296" s="42"/>
      <c r="AA296" s="42"/>
      <c r="AB296" s="42"/>
    </row>
    <row r="297" spans="1:28" x14ac:dyDescent="0.3">
      <c r="A297" s="55">
        <f t="shared" si="4"/>
        <v>291</v>
      </c>
      <c r="B297" s="23"/>
      <c r="C297" s="23"/>
      <c r="D297" s="35"/>
      <c r="E297" s="23"/>
      <c r="F297" s="23"/>
      <c r="G297" s="23"/>
      <c r="H297" s="23"/>
      <c r="I297" s="23"/>
      <c r="J297" s="32"/>
      <c r="K297" s="149"/>
      <c r="L297" s="227"/>
      <c r="M297" s="227"/>
      <c r="N297" s="182"/>
      <c r="O297" s="182"/>
      <c r="P297" s="42"/>
      <c r="Q297" s="42"/>
      <c r="R297" s="42"/>
      <c r="S297" s="42"/>
      <c r="T297" s="42"/>
      <c r="U297" s="42"/>
      <c r="V297" s="42"/>
      <c r="W297" s="42"/>
      <c r="X297" s="42"/>
      <c r="Y297" s="42"/>
      <c r="Z297" s="42"/>
      <c r="AA297" s="42"/>
      <c r="AB297" s="42"/>
    </row>
    <row r="298" spans="1:28" x14ac:dyDescent="0.3">
      <c r="A298" s="55">
        <f t="shared" si="4"/>
        <v>292</v>
      </c>
      <c r="B298" s="23"/>
      <c r="C298" s="23"/>
      <c r="D298" s="35"/>
      <c r="E298" s="23"/>
      <c r="F298" s="23"/>
      <c r="G298" s="23"/>
      <c r="H298" s="23"/>
      <c r="I298" s="23"/>
      <c r="J298" s="32"/>
      <c r="K298" s="149"/>
      <c r="L298" s="227"/>
      <c r="M298" s="227"/>
      <c r="N298" s="182"/>
      <c r="O298" s="182"/>
      <c r="P298" s="42"/>
      <c r="Q298" s="42"/>
      <c r="R298" s="42"/>
      <c r="S298" s="42"/>
      <c r="T298" s="42"/>
      <c r="U298" s="42"/>
      <c r="V298" s="42"/>
      <c r="W298" s="42"/>
      <c r="X298" s="42"/>
      <c r="Y298" s="42"/>
      <c r="Z298" s="42"/>
      <c r="AA298" s="42"/>
      <c r="AB298" s="42"/>
    </row>
    <row r="299" spans="1:28" x14ac:dyDescent="0.3">
      <c r="A299" s="55">
        <f t="shared" si="4"/>
        <v>293</v>
      </c>
      <c r="B299" s="23"/>
      <c r="C299" s="23"/>
      <c r="D299" s="35"/>
      <c r="E299" s="23"/>
      <c r="F299" s="23"/>
      <c r="G299" s="23"/>
      <c r="H299" s="23"/>
      <c r="I299" s="23"/>
      <c r="J299" s="32"/>
      <c r="K299" s="149"/>
      <c r="L299" s="227"/>
      <c r="M299" s="227"/>
      <c r="N299" s="182"/>
      <c r="O299" s="182"/>
      <c r="P299" s="42"/>
      <c r="Q299" s="42"/>
      <c r="R299" s="42"/>
      <c r="S299" s="42"/>
      <c r="T299" s="42"/>
      <c r="U299" s="42"/>
      <c r="V299" s="42"/>
      <c r="W299" s="42"/>
      <c r="X299" s="42"/>
      <c r="Y299" s="42"/>
      <c r="Z299" s="42"/>
      <c r="AA299" s="42"/>
      <c r="AB299" s="42"/>
    </row>
    <row r="300" spans="1:28" x14ac:dyDescent="0.3">
      <c r="A300" s="55">
        <f t="shared" si="4"/>
        <v>294</v>
      </c>
      <c r="B300" s="23"/>
      <c r="C300" s="23"/>
      <c r="D300" s="35"/>
      <c r="E300" s="23"/>
      <c r="F300" s="23"/>
      <c r="G300" s="23"/>
      <c r="H300" s="23"/>
      <c r="I300" s="23"/>
      <c r="J300" s="32"/>
      <c r="K300" s="149"/>
      <c r="L300" s="227"/>
      <c r="M300" s="227"/>
      <c r="N300" s="182"/>
      <c r="O300" s="182"/>
      <c r="P300" s="42"/>
      <c r="Q300" s="42"/>
      <c r="R300" s="42"/>
      <c r="S300" s="42"/>
      <c r="T300" s="42"/>
      <c r="U300" s="42"/>
      <c r="V300" s="42"/>
      <c r="W300" s="42"/>
      <c r="X300" s="42"/>
      <c r="Y300" s="42"/>
      <c r="Z300" s="42"/>
      <c r="AA300" s="42"/>
      <c r="AB300" s="42"/>
    </row>
    <row r="301" spans="1:28" x14ac:dyDescent="0.3">
      <c r="A301" s="55">
        <f t="shared" si="4"/>
        <v>295</v>
      </c>
      <c r="B301" s="23"/>
      <c r="C301" s="23"/>
      <c r="D301" s="35"/>
      <c r="E301" s="23"/>
      <c r="F301" s="23"/>
      <c r="G301" s="23"/>
      <c r="H301" s="23"/>
      <c r="I301" s="23"/>
      <c r="J301" s="32"/>
      <c r="K301" s="149"/>
      <c r="L301" s="227"/>
      <c r="M301" s="227"/>
      <c r="N301" s="182"/>
      <c r="O301" s="182"/>
      <c r="P301" s="42"/>
      <c r="Q301" s="42"/>
      <c r="R301" s="42"/>
      <c r="S301" s="42"/>
      <c r="T301" s="42"/>
      <c r="U301" s="42"/>
      <c r="V301" s="42"/>
      <c r="W301" s="42"/>
      <c r="X301" s="42"/>
      <c r="Y301" s="42"/>
      <c r="Z301" s="42"/>
      <c r="AA301" s="42"/>
      <c r="AB301" s="42"/>
    </row>
    <row r="302" spans="1:28" x14ac:dyDescent="0.3">
      <c r="A302" s="55">
        <f t="shared" si="4"/>
        <v>296</v>
      </c>
      <c r="B302" s="23"/>
      <c r="C302" s="23"/>
      <c r="D302" s="35"/>
      <c r="E302" s="23"/>
      <c r="F302" s="23"/>
      <c r="G302" s="23"/>
      <c r="H302" s="23"/>
      <c r="I302" s="23"/>
      <c r="J302" s="32"/>
      <c r="K302" s="149"/>
      <c r="L302" s="227"/>
      <c r="M302" s="227"/>
      <c r="N302" s="182"/>
      <c r="O302" s="182"/>
      <c r="P302" s="42"/>
      <c r="Q302" s="42"/>
      <c r="R302" s="42"/>
      <c r="S302" s="42"/>
      <c r="T302" s="42"/>
      <c r="U302" s="42"/>
      <c r="V302" s="42"/>
      <c r="W302" s="42"/>
      <c r="X302" s="42"/>
      <c r="Y302" s="42"/>
      <c r="Z302" s="42"/>
      <c r="AA302" s="42"/>
      <c r="AB302" s="42"/>
    </row>
    <row r="303" spans="1:28" x14ac:dyDescent="0.3">
      <c r="A303" s="55">
        <f t="shared" si="4"/>
        <v>297</v>
      </c>
      <c r="B303" s="23"/>
      <c r="C303" s="23"/>
      <c r="D303" s="35"/>
      <c r="E303" s="23"/>
      <c r="F303" s="23"/>
      <c r="G303" s="23"/>
      <c r="H303" s="23"/>
      <c r="I303" s="23"/>
      <c r="J303" s="32"/>
      <c r="K303" s="149"/>
      <c r="L303" s="227"/>
      <c r="M303" s="227"/>
      <c r="N303" s="182"/>
      <c r="O303" s="182"/>
      <c r="P303" s="42"/>
      <c r="Q303" s="42"/>
      <c r="R303" s="42"/>
      <c r="S303" s="42"/>
      <c r="T303" s="42"/>
      <c r="U303" s="42"/>
      <c r="V303" s="42"/>
      <c r="W303" s="42"/>
      <c r="X303" s="42"/>
      <c r="Y303" s="42"/>
      <c r="Z303" s="42"/>
      <c r="AA303" s="42"/>
      <c r="AB303" s="42"/>
    </row>
    <row r="304" spans="1:28" x14ac:dyDescent="0.3">
      <c r="A304" s="55">
        <f t="shared" si="4"/>
        <v>298</v>
      </c>
      <c r="B304" s="23"/>
      <c r="C304" s="23"/>
      <c r="D304" s="35"/>
      <c r="E304" s="23"/>
      <c r="F304" s="23"/>
      <c r="G304" s="23"/>
      <c r="H304" s="23"/>
      <c r="I304" s="23"/>
      <c r="J304" s="32"/>
      <c r="K304" s="149"/>
      <c r="L304" s="227"/>
      <c r="M304" s="227"/>
      <c r="N304" s="182"/>
      <c r="O304" s="182"/>
      <c r="P304" s="42"/>
      <c r="Q304" s="42"/>
      <c r="R304" s="42"/>
      <c r="S304" s="42"/>
      <c r="T304" s="42"/>
      <c r="U304" s="42"/>
      <c r="V304" s="42"/>
      <c r="W304" s="42"/>
      <c r="X304" s="42"/>
      <c r="Y304" s="42"/>
      <c r="Z304" s="42"/>
      <c r="AA304" s="42"/>
      <c r="AB304" s="42"/>
    </row>
    <row r="305" spans="1:28" x14ac:dyDescent="0.3">
      <c r="A305" s="55">
        <f t="shared" si="4"/>
        <v>299</v>
      </c>
      <c r="B305" s="23"/>
      <c r="C305" s="23"/>
      <c r="D305" s="35"/>
      <c r="E305" s="23"/>
      <c r="F305" s="23"/>
      <c r="G305" s="23"/>
      <c r="H305" s="23"/>
      <c r="I305" s="23"/>
      <c r="J305" s="32"/>
      <c r="K305" s="149"/>
      <c r="L305" s="227"/>
      <c r="M305" s="227"/>
      <c r="N305" s="182"/>
      <c r="O305" s="182"/>
      <c r="P305" s="42"/>
      <c r="Q305" s="42"/>
      <c r="R305" s="42"/>
      <c r="S305" s="42"/>
      <c r="T305" s="42"/>
      <c r="U305" s="42"/>
      <c r="V305" s="42"/>
      <c r="W305" s="42"/>
      <c r="X305" s="42"/>
      <c r="Y305" s="42"/>
      <c r="Z305" s="42"/>
      <c r="AA305" s="42"/>
      <c r="AB305" s="42"/>
    </row>
    <row r="306" spans="1:28" x14ac:dyDescent="0.3">
      <c r="A306" s="55">
        <f t="shared" si="4"/>
        <v>300</v>
      </c>
      <c r="B306" s="23"/>
      <c r="C306" s="23"/>
      <c r="D306" s="35"/>
      <c r="E306" s="23"/>
      <c r="F306" s="23"/>
      <c r="G306" s="23"/>
      <c r="H306" s="23"/>
      <c r="I306" s="23"/>
      <c r="J306" s="32"/>
      <c r="K306" s="149"/>
      <c r="L306" s="227"/>
      <c r="M306" s="227"/>
      <c r="N306" s="182"/>
      <c r="O306" s="182"/>
      <c r="P306" s="42"/>
      <c r="Q306" s="42"/>
      <c r="R306" s="42"/>
      <c r="S306" s="42"/>
      <c r="T306" s="42"/>
      <c r="U306" s="42"/>
      <c r="V306" s="42"/>
      <c r="W306" s="42"/>
      <c r="X306" s="42"/>
      <c r="Y306" s="42"/>
      <c r="Z306" s="42"/>
      <c r="AA306" s="42"/>
      <c r="AB306" s="42"/>
    </row>
    <row r="307" spans="1:28" x14ac:dyDescent="0.3">
      <c r="A307" s="55">
        <f t="shared" si="4"/>
        <v>301</v>
      </c>
      <c r="B307" s="23"/>
      <c r="C307" s="23"/>
      <c r="D307" s="35"/>
      <c r="E307" s="23"/>
      <c r="F307" s="23"/>
      <c r="G307" s="23"/>
      <c r="H307" s="23"/>
      <c r="I307" s="23"/>
      <c r="J307" s="32"/>
      <c r="K307" s="149"/>
      <c r="L307" s="227"/>
      <c r="M307" s="227"/>
      <c r="N307" s="182"/>
      <c r="O307" s="182"/>
      <c r="P307" s="42"/>
      <c r="Q307" s="42"/>
      <c r="R307" s="42"/>
      <c r="S307" s="42"/>
      <c r="T307" s="42"/>
      <c r="U307" s="42"/>
      <c r="V307" s="42"/>
      <c r="W307" s="42"/>
      <c r="X307" s="42"/>
      <c r="Y307" s="42"/>
      <c r="Z307" s="42"/>
      <c r="AA307" s="42"/>
      <c r="AB307" s="42"/>
    </row>
    <row r="308" spans="1:28" x14ac:dyDescent="0.3">
      <c r="A308" s="55">
        <f t="shared" si="4"/>
        <v>302</v>
      </c>
      <c r="B308" s="23"/>
      <c r="C308" s="23"/>
      <c r="D308" s="35"/>
      <c r="E308" s="23"/>
      <c r="F308" s="23"/>
      <c r="G308" s="23"/>
      <c r="H308" s="23"/>
      <c r="I308" s="23"/>
      <c r="J308" s="32"/>
      <c r="K308" s="149"/>
      <c r="L308" s="227"/>
      <c r="M308" s="227"/>
      <c r="N308" s="182"/>
      <c r="O308" s="182"/>
      <c r="P308" s="42"/>
      <c r="Q308" s="42"/>
      <c r="R308" s="42"/>
      <c r="S308" s="42"/>
      <c r="T308" s="42"/>
      <c r="U308" s="42"/>
      <c r="V308" s="42"/>
      <c r="W308" s="42"/>
      <c r="X308" s="42"/>
      <c r="Y308" s="42"/>
      <c r="Z308" s="42"/>
      <c r="AA308" s="42"/>
      <c r="AB308" s="42"/>
    </row>
    <row r="309" spans="1:28" x14ac:dyDescent="0.3">
      <c r="A309" s="55">
        <f t="shared" si="4"/>
        <v>303</v>
      </c>
      <c r="B309" s="23"/>
      <c r="C309" s="23"/>
      <c r="D309" s="35"/>
      <c r="E309" s="23"/>
      <c r="F309" s="23"/>
      <c r="G309" s="23"/>
      <c r="H309" s="23"/>
      <c r="I309" s="23"/>
      <c r="J309" s="32"/>
      <c r="K309" s="149"/>
      <c r="L309" s="227"/>
      <c r="M309" s="227"/>
      <c r="N309" s="182"/>
      <c r="O309" s="182"/>
      <c r="P309" s="42"/>
      <c r="Q309" s="42"/>
      <c r="R309" s="42"/>
      <c r="S309" s="42"/>
      <c r="T309" s="42"/>
      <c r="U309" s="42"/>
      <c r="V309" s="42"/>
      <c r="W309" s="42"/>
      <c r="X309" s="42"/>
      <c r="Y309" s="42"/>
      <c r="Z309" s="42"/>
      <c r="AA309" s="42"/>
      <c r="AB309" s="42"/>
    </row>
    <row r="310" spans="1:28" x14ac:dyDescent="0.3">
      <c r="A310" s="55">
        <f t="shared" si="4"/>
        <v>304</v>
      </c>
      <c r="B310" s="23"/>
      <c r="C310" s="23"/>
      <c r="D310" s="35"/>
      <c r="E310" s="23"/>
      <c r="F310" s="23"/>
      <c r="G310" s="23"/>
      <c r="H310" s="23"/>
      <c r="I310" s="23"/>
      <c r="J310" s="32"/>
      <c r="K310" s="149"/>
      <c r="L310" s="227"/>
      <c r="M310" s="227"/>
      <c r="N310" s="182"/>
      <c r="O310" s="182"/>
      <c r="P310" s="42"/>
      <c r="Q310" s="42"/>
      <c r="R310" s="42"/>
      <c r="S310" s="42"/>
      <c r="T310" s="42"/>
      <c r="U310" s="42"/>
      <c r="V310" s="42"/>
      <c r="W310" s="42"/>
      <c r="X310" s="42"/>
      <c r="Y310" s="42"/>
      <c r="Z310" s="42"/>
      <c r="AA310" s="42"/>
      <c r="AB310" s="42"/>
    </row>
    <row r="311" spans="1:28" x14ac:dyDescent="0.3">
      <c r="A311" s="55">
        <f t="shared" si="4"/>
        <v>305</v>
      </c>
      <c r="B311" s="23"/>
      <c r="C311" s="23"/>
      <c r="D311" s="35"/>
      <c r="E311" s="23"/>
      <c r="F311" s="23"/>
      <c r="G311" s="23"/>
      <c r="H311" s="23"/>
      <c r="I311" s="23"/>
      <c r="J311" s="32"/>
      <c r="K311" s="149"/>
      <c r="L311" s="227"/>
      <c r="M311" s="227"/>
      <c r="N311" s="182"/>
      <c r="O311" s="182"/>
      <c r="P311" s="42"/>
      <c r="Q311" s="42"/>
      <c r="R311" s="42"/>
      <c r="S311" s="42"/>
      <c r="T311" s="42"/>
      <c r="U311" s="42"/>
      <c r="V311" s="42"/>
      <c r="W311" s="42"/>
      <c r="X311" s="42"/>
      <c r="Y311" s="42"/>
      <c r="Z311" s="42"/>
      <c r="AA311" s="42"/>
      <c r="AB311" s="42"/>
    </row>
    <row r="312" spans="1:28" x14ac:dyDescent="0.3">
      <c r="A312" s="55">
        <f t="shared" si="4"/>
        <v>306</v>
      </c>
      <c r="B312" s="23"/>
      <c r="C312" s="23"/>
      <c r="D312" s="35"/>
      <c r="E312" s="23"/>
      <c r="F312" s="23"/>
      <c r="G312" s="23"/>
      <c r="H312" s="23"/>
      <c r="I312" s="23"/>
      <c r="J312" s="32"/>
      <c r="K312" s="149"/>
      <c r="L312" s="227"/>
      <c r="M312" s="227"/>
      <c r="N312" s="182"/>
      <c r="O312" s="182"/>
      <c r="P312" s="42"/>
      <c r="Q312" s="42"/>
      <c r="R312" s="42"/>
      <c r="S312" s="42"/>
      <c r="T312" s="42"/>
      <c r="U312" s="42"/>
      <c r="V312" s="42"/>
      <c r="W312" s="42"/>
      <c r="X312" s="42"/>
      <c r="Y312" s="42"/>
      <c r="Z312" s="42"/>
      <c r="AA312" s="42"/>
      <c r="AB312" s="42"/>
    </row>
    <row r="313" spans="1:28" x14ac:dyDescent="0.3">
      <c r="A313" s="55">
        <f t="shared" si="4"/>
        <v>307</v>
      </c>
      <c r="B313" s="23"/>
      <c r="C313" s="23"/>
      <c r="D313" s="35"/>
      <c r="E313" s="23"/>
      <c r="F313" s="23"/>
      <c r="G313" s="23"/>
      <c r="H313" s="23"/>
      <c r="I313" s="23"/>
      <c r="J313" s="32"/>
      <c r="K313" s="149"/>
      <c r="L313" s="227"/>
      <c r="M313" s="227"/>
      <c r="N313" s="182"/>
      <c r="O313" s="182"/>
      <c r="P313" s="42"/>
      <c r="Q313" s="42"/>
      <c r="R313" s="42"/>
      <c r="S313" s="42"/>
      <c r="T313" s="42"/>
      <c r="U313" s="42"/>
      <c r="V313" s="42"/>
      <c r="W313" s="42"/>
      <c r="X313" s="42"/>
      <c r="Y313" s="42"/>
      <c r="Z313" s="42"/>
      <c r="AA313" s="42"/>
      <c r="AB313" s="42"/>
    </row>
    <row r="314" spans="1:28" x14ac:dyDescent="0.3">
      <c r="A314" s="55">
        <f t="shared" si="4"/>
        <v>308</v>
      </c>
      <c r="B314" s="23"/>
      <c r="C314" s="23"/>
      <c r="D314" s="35"/>
      <c r="E314" s="23"/>
      <c r="F314" s="23"/>
      <c r="G314" s="23"/>
      <c r="H314" s="23"/>
      <c r="I314" s="23"/>
      <c r="J314" s="32"/>
      <c r="K314" s="149"/>
      <c r="L314" s="227"/>
      <c r="M314" s="227"/>
      <c r="N314" s="182"/>
      <c r="O314" s="182"/>
      <c r="P314" s="42"/>
      <c r="Q314" s="42"/>
      <c r="R314" s="42"/>
      <c r="S314" s="42"/>
      <c r="T314" s="42"/>
      <c r="U314" s="42"/>
      <c r="V314" s="42"/>
      <c r="W314" s="42"/>
      <c r="X314" s="42"/>
      <c r="Y314" s="42"/>
      <c r="Z314" s="42"/>
      <c r="AA314" s="42"/>
      <c r="AB314" s="42"/>
    </row>
    <row r="315" spans="1:28" x14ac:dyDescent="0.3">
      <c r="A315" s="55">
        <f t="shared" si="4"/>
        <v>309</v>
      </c>
      <c r="B315" s="23"/>
      <c r="C315" s="23"/>
      <c r="D315" s="35"/>
      <c r="E315" s="23"/>
      <c r="F315" s="23"/>
      <c r="G315" s="23"/>
      <c r="H315" s="23"/>
      <c r="I315" s="23"/>
      <c r="J315" s="32"/>
      <c r="K315" s="149"/>
      <c r="L315" s="227"/>
      <c r="M315" s="227"/>
      <c r="N315" s="182"/>
      <c r="O315" s="182"/>
      <c r="P315" s="42"/>
      <c r="Q315" s="42"/>
      <c r="R315" s="42"/>
      <c r="S315" s="42"/>
      <c r="T315" s="42"/>
      <c r="U315" s="42"/>
      <c r="V315" s="42"/>
      <c r="W315" s="42"/>
      <c r="X315" s="42"/>
      <c r="Y315" s="42"/>
      <c r="Z315" s="42"/>
      <c r="AA315" s="42"/>
      <c r="AB315" s="42"/>
    </row>
    <row r="316" spans="1:28" x14ac:dyDescent="0.3">
      <c r="A316" s="55">
        <f t="shared" si="4"/>
        <v>310</v>
      </c>
      <c r="B316" s="23"/>
      <c r="C316" s="23"/>
      <c r="D316" s="35"/>
      <c r="E316" s="23"/>
      <c r="F316" s="23"/>
      <c r="G316" s="23"/>
      <c r="H316" s="23"/>
      <c r="I316" s="23"/>
      <c r="J316" s="32"/>
      <c r="K316" s="149"/>
      <c r="L316" s="227"/>
      <c r="M316" s="227"/>
      <c r="N316" s="182"/>
      <c r="O316" s="182"/>
      <c r="P316" s="42"/>
      <c r="Q316" s="42"/>
      <c r="R316" s="42"/>
      <c r="S316" s="42"/>
      <c r="T316" s="42"/>
      <c r="U316" s="42"/>
      <c r="V316" s="42"/>
      <c r="W316" s="42"/>
      <c r="X316" s="42"/>
      <c r="Y316" s="42"/>
      <c r="Z316" s="42"/>
      <c r="AA316" s="42"/>
      <c r="AB316" s="42"/>
    </row>
    <row r="317" spans="1:28" x14ac:dyDescent="0.3">
      <c r="A317" s="55">
        <f t="shared" si="4"/>
        <v>311</v>
      </c>
      <c r="B317" s="23"/>
      <c r="C317" s="23"/>
      <c r="D317" s="35"/>
      <c r="E317" s="23"/>
      <c r="F317" s="23"/>
      <c r="G317" s="23"/>
      <c r="H317" s="23"/>
      <c r="I317" s="23"/>
      <c r="J317" s="32"/>
      <c r="K317" s="149"/>
      <c r="L317" s="227"/>
      <c r="M317" s="227"/>
      <c r="N317" s="182"/>
      <c r="O317" s="182"/>
      <c r="P317" s="42"/>
      <c r="Q317" s="42"/>
      <c r="R317" s="42"/>
      <c r="S317" s="42"/>
      <c r="T317" s="42"/>
      <c r="U317" s="42"/>
      <c r="V317" s="42"/>
      <c r="W317" s="42"/>
      <c r="X317" s="42"/>
      <c r="Y317" s="42"/>
      <c r="Z317" s="42"/>
      <c r="AA317" s="42"/>
      <c r="AB317" s="42"/>
    </row>
    <row r="318" spans="1:28" x14ac:dyDescent="0.3">
      <c r="A318" s="55">
        <f t="shared" si="4"/>
        <v>312</v>
      </c>
      <c r="B318" s="23"/>
      <c r="C318" s="23"/>
      <c r="D318" s="35"/>
      <c r="E318" s="23"/>
      <c r="F318" s="23"/>
      <c r="G318" s="23"/>
      <c r="H318" s="23"/>
      <c r="I318" s="23"/>
      <c r="J318" s="32"/>
      <c r="K318" s="149"/>
      <c r="L318" s="227"/>
      <c r="M318" s="227"/>
      <c r="N318" s="182"/>
      <c r="O318" s="182"/>
      <c r="P318" s="42"/>
      <c r="Q318" s="42"/>
      <c r="R318" s="42"/>
      <c r="S318" s="42"/>
      <c r="T318" s="42"/>
      <c r="U318" s="42"/>
      <c r="V318" s="42"/>
      <c r="W318" s="42"/>
      <c r="X318" s="42"/>
      <c r="Y318" s="42"/>
      <c r="Z318" s="42"/>
      <c r="AA318" s="42"/>
      <c r="AB318" s="42"/>
    </row>
    <row r="319" spans="1:28" x14ac:dyDescent="0.3">
      <c r="A319" s="55">
        <f t="shared" si="4"/>
        <v>313</v>
      </c>
      <c r="B319" s="23"/>
      <c r="C319" s="23"/>
      <c r="D319" s="35"/>
      <c r="E319" s="23"/>
      <c r="F319" s="23"/>
      <c r="G319" s="23"/>
      <c r="H319" s="23"/>
      <c r="I319" s="23"/>
      <c r="J319" s="32"/>
      <c r="K319" s="149"/>
      <c r="L319" s="227"/>
      <c r="M319" s="227"/>
      <c r="N319" s="182"/>
      <c r="O319" s="182"/>
      <c r="P319" s="42"/>
      <c r="Q319" s="42"/>
      <c r="R319" s="42"/>
      <c r="S319" s="42"/>
      <c r="T319" s="42"/>
      <c r="U319" s="42"/>
      <c r="V319" s="42"/>
      <c r="W319" s="42"/>
      <c r="X319" s="42"/>
      <c r="Y319" s="42"/>
      <c r="Z319" s="42"/>
      <c r="AA319" s="42"/>
      <c r="AB319" s="42"/>
    </row>
    <row r="320" spans="1:28" x14ac:dyDescent="0.3">
      <c r="A320" s="55">
        <f t="shared" si="4"/>
        <v>314</v>
      </c>
      <c r="B320" s="23"/>
      <c r="C320" s="23"/>
      <c r="D320" s="35"/>
      <c r="E320" s="23"/>
      <c r="F320" s="23"/>
      <c r="G320" s="23"/>
      <c r="H320" s="23"/>
      <c r="I320" s="23"/>
      <c r="J320" s="32"/>
      <c r="K320" s="149"/>
      <c r="L320" s="227"/>
      <c r="M320" s="227"/>
      <c r="N320" s="182"/>
      <c r="O320" s="182"/>
      <c r="P320" s="42"/>
      <c r="Q320" s="42"/>
      <c r="R320" s="42"/>
      <c r="S320" s="42"/>
      <c r="T320" s="42"/>
      <c r="U320" s="42"/>
      <c r="V320" s="42"/>
      <c r="W320" s="42"/>
      <c r="X320" s="42"/>
      <c r="Y320" s="42"/>
      <c r="Z320" s="42"/>
      <c r="AA320" s="42"/>
      <c r="AB320" s="42"/>
    </row>
    <row r="321" spans="1:28" x14ac:dyDescent="0.3">
      <c r="A321" s="55">
        <f t="shared" si="4"/>
        <v>315</v>
      </c>
      <c r="B321" s="23"/>
      <c r="C321" s="23"/>
      <c r="D321" s="35"/>
      <c r="E321" s="23"/>
      <c r="F321" s="23"/>
      <c r="G321" s="23"/>
      <c r="H321" s="23"/>
      <c r="I321" s="23"/>
      <c r="J321" s="32"/>
      <c r="K321" s="149"/>
      <c r="L321" s="227"/>
      <c r="M321" s="227"/>
      <c r="N321" s="182"/>
      <c r="O321" s="182"/>
      <c r="P321" s="42"/>
      <c r="Q321" s="42"/>
      <c r="R321" s="42"/>
      <c r="S321" s="42"/>
      <c r="T321" s="42"/>
      <c r="U321" s="42"/>
      <c r="V321" s="42"/>
      <c r="W321" s="42"/>
      <c r="X321" s="42"/>
      <c r="Y321" s="42"/>
      <c r="Z321" s="42"/>
      <c r="AA321" s="42"/>
      <c r="AB321" s="42"/>
    </row>
    <row r="322" spans="1:28" x14ac:dyDescent="0.3">
      <c r="A322" s="55">
        <f t="shared" si="4"/>
        <v>316</v>
      </c>
      <c r="B322" s="23"/>
      <c r="C322" s="23"/>
      <c r="D322" s="35"/>
      <c r="E322" s="23"/>
      <c r="F322" s="23"/>
      <c r="G322" s="23"/>
      <c r="H322" s="23"/>
      <c r="I322" s="23"/>
      <c r="J322" s="32"/>
      <c r="K322" s="149"/>
      <c r="L322" s="227"/>
      <c r="M322" s="227"/>
      <c r="N322" s="182"/>
      <c r="O322" s="182"/>
      <c r="P322" s="42"/>
      <c r="Q322" s="42"/>
      <c r="R322" s="42"/>
      <c r="S322" s="42"/>
      <c r="T322" s="42"/>
      <c r="U322" s="42"/>
      <c r="V322" s="42"/>
      <c r="W322" s="42"/>
      <c r="X322" s="42"/>
      <c r="Y322" s="42"/>
      <c r="Z322" s="42"/>
      <c r="AA322" s="42"/>
      <c r="AB322" s="42"/>
    </row>
    <row r="323" spans="1:28" x14ac:dyDescent="0.3">
      <c r="A323" s="55">
        <f t="shared" si="4"/>
        <v>317</v>
      </c>
      <c r="B323" s="23"/>
      <c r="C323" s="23"/>
      <c r="D323" s="35"/>
      <c r="E323" s="23"/>
      <c r="F323" s="23"/>
      <c r="G323" s="23"/>
      <c r="H323" s="23"/>
      <c r="I323" s="23"/>
      <c r="J323" s="32"/>
      <c r="K323" s="149"/>
      <c r="L323" s="227"/>
      <c r="M323" s="227"/>
      <c r="N323" s="182"/>
      <c r="O323" s="182"/>
      <c r="P323" s="42"/>
      <c r="Q323" s="42"/>
      <c r="R323" s="42"/>
      <c r="S323" s="42"/>
      <c r="T323" s="42"/>
      <c r="U323" s="42"/>
      <c r="V323" s="42"/>
      <c r="W323" s="42"/>
      <c r="X323" s="42"/>
      <c r="Y323" s="42"/>
      <c r="Z323" s="42"/>
      <c r="AA323" s="42"/>
      <c r="AB323" s="42"/>
    </row>
    <row r="324" spans="1:28" x14ac:dyDescent="0.3">
      <c r="A324" s="55">
        <f t="shared" si="4"/>
        <v>318</v>
      </c>
      <c r="B324" s="23"/>
      <c r="C324" s="23"/>
      <c r="D324" s="35"/>
      <c r="E324" s="23"/>
      <c r="F324" s="23"/>
      <c r="G324" s="23"/>
      <c r="H324" s="23"/>
      <c r="I324" s="23"/>
      <c r="J324" s="32"/>
      <c r="K324" s="149"/>
      <c r="L324" s="227"/>
      <c r="M324" s="227"/>
      <c r="N324" s="182"/>
      <c r="O324" s="182"/>
      <c r="P324" s="42"/>
      <c r="Q324" s="42"/>
      <c r="R324" s="42"/>
      <c r="S324" s="42"/>
      <c r="T324" s="42"/>
      <c r="U324" s="42"/>
      <c r="V324" s="42"/>
      <c r="W324" s="42"/>
      <c r="X324" s="42"/>
      <c r="Y324" s="42"/>
      <c r="Z324" s="42"/>
      <c r="AA324" s="42"/>
      <c r="AB324" s="42"/>
    </row>
    <row r="325" spans="1:28" x14ac:dyDescent="0.3">
      <c r="A325" s="55">
        <f t="shared" si="4"/>
        <v>319</v>
      </c>
      <c r="B325" s="23"/>
      <c r="C325" s="23"/>
      <c r="D325" s="35"/>
      <c r="E325" s="23"/>
      <c r="F325" s="23"/>
      <c r="G325" s="23"/>
      <c r="H325" s="23"/>
      <c r="I325" s="23"/>
      <c r="J325" s="32"/>
      <c r="K325" s="149"/>
      <c r="L325" s="227"/>
      <c r="M325" s="227"/>
      <c r="N325" s="182"/>
      <c r="O325" s="182"/>
      <c r="P325" s="42"/>
      <c r="Q325" s="42"/>
      <c r="R325" s="42"/>
      <c r="S325" s="42"/>
      <c r="T325" s="42"/>
      <c r="U325" s="42"/>
      <c r="V325" s="42"/>
      <c r="W325" s="42"/>
      <c r="X325" s="42"/>
      <c r="Y325" s="42"/>
      <c r="Z325" s="42"/>
      <c r="AA325" s="42"/>
      <c r="AB325" s="42"/>
    </row>
    <row r="326" spans="1:28" x14ac:dyDescent="0.3">
      <c r="A326" s="55">
        <f t="shared" si="4"/>
        <v>320</v>
      </c>
      <c r="B326" s="23"/>
      <c r="C326" s="23"/>
      <c r="D326" s="35"/>
      <c r="E326" s="23"/>
      <c r="F326" s="23"/>
      <c r="G326" s="23"/>
      <c r="H326" s="23"/>
      <c r="I326" s="23"/>
      <c r="J326" s="32"/>
      <c r="K326" s="149"/>
      <c r="L326" s="227"/>
      <c r="M326" s="227"/>
      <c r="N326" s="182"/>
      <c r="O326" s="182"/>
      <c r="P326" s="42"/>
      <c r="Q326" s="42"/>
      <c r="R326" s="42"/>
      <c r="S326" s="42"/>
      <c r="T326" s="42"/>
      <c r="U326" s="42"/>
      <c r="V326" s="42"/>
      <c r="W326" s="42"/>
      <c r="X326" s="42"/>
      <c r="Y326" s="42"/>
      <c r="Z326" s="42"/>
      <c r="AA326" s="42"/>
      <c r="AB326" s="42"/>
    </row>
    <row r="327" spans="1:28" x14ac:dyDescent="0.3">
      <c r="A327" s="55">
        <f t="shared" si="4"/>
        <v>321</v>
      </c>
      <c r="B327" s="23"/>
      <c r="C327" s="23"/>
      <c r="D327" s="35"/>
      <c r="E327" s="23"/>
      <c r="F327" s="23"/>
      <c r="G327" s="23"/>
      <c r="H327" s="23"/>
      <c r="I327" s="23"/>
      <c r="J327" s="32"/>
      <c r="K327" s="149"/>
      <c r="L327" s="227"/>
      <c r="M327" s="227"/>
      <c r="N327" s="182"/>
      <c r="O327" s="182"/>
      <c r="P327" s="42"/>
      <c r="Q327" s="42"/>
      <c r="R327" s="42"/>
      <c r="S327" s="42"/>
      <c r="T327" s="42"/>
      <c r="U327" s="42"/>
      <c r="V327" s="42"/>
      <c r="W327" s="42"/>
      <c r="X327" s="42"/>
      <c r="Y327" s="42"/>
      <c r="Z327" s="42"/>
      <c r="AA327" s="42"/>
      <c r="AB327" s="42"/>
    </row>
    <row r="328" spans="1:28" x14ac:dyDescent="0.3">
      <c r="A328" s="55">
        <f t="shared" si="4"/>
        <v>322</v>
      </c>
      <c r="B328" s="23"/>
      <c r="C328" s="23"/>
      <c r="D328" s="35"/>
      <c r="E328" s="23"/>
      <c r="F328" s="23"/>
      <c r="G328" s="23"/>
      <c r="H328" s="23"/>
      <c r="I328" s="23"/>
      <c r="J328" s="32"/>
      <c r="K328" s="149"/>
      <c r="L328" s="227"/>
      <c r="M328" s="227"/>
      <c r="N328" s="182"/>
      <c r="O328" s="182"/>
      <c r="P328" s="42"/>
      <c r="Q328" s="42"/>
      <c r="R328" s="42"/>
      <c r="S328" s="42"/>
      <c r="T328" s="42"/>
      <c r="U328" s="42"/>
      <c r="V328" s="42"/>
      <c r="W328" s="42"/>
      <c r="X328" s="42"/>
      <c r="Y328" s="42"/>
      <c r="Z328" s="42"/>
      <c r="AA328" s="42"/>
      <c r="AB328" s="42"/>
    </row>
    <row r="329" spans="1:28" x14ac:dyDescent="0.3">
      <c r="A329" s="55">
        <f t="shared" ref="A329:A392" si="5">A328+1</f>
        <v>323</v>
      </c>
      <c r="B329" s="23"/>
      <c r="C329" s="23"/>
      <c r="D329" s="35"/>
      <c r="E329" s="23"/>
      <c r="F329" s="23"/>
      <c r="G329" s="23"/>
      <c r="H329" s="23"/>
      <c r="I329" s="23"/>
      <c r="J329" s="32"/>
      <c r="K329" s="149"/>
      <c r="L329" s="227"/>
      <c r="M329" s="227"/>
      <c r="N329" s="182"/>
      <c r="O329" s="182"/>
      <c r="P329" s="42"/>
      <c r="Q329" s="42"/>
      <c r="R329" s="42"/>
      <c r="S329" s="42"/>
      <c r="T329" s="42"/>
      <c r="U329" s="42"/>
      <c r="V329" s="42"/>
      <c r="W329" s="42"/>
      <c r="X329" s="42"/>
      <c r="Y329" s="42"/>
      <c r="Z329" s="42"/>
      <c r="AA329" s="42"/>
      <c r="AB329" s="42"/>
    </row>
    <row r="330" spans="1:28" x14ac:dyDescent="0.3">
      <c r="A330" s="55">
        <f t="shared" si="5"/>
        <v>324</v>
      </c>
      <c r="B330" s="23"/>
      <c r="C330" s="23"/>
      <c r="D330" s="35"/>
      <c r="E330" s="23"/>
      <c r="F330" s="23"/>
      <c r="G330" s="23"/>
      <c r="H330" s="23"/>
      <c r="I330" s="23"/>
      <c r="J330" s="32"/>
      <c r="K330" s="149"/>
      <c r="L330" s="227"/>
      <c r="M330" s="227"/>
      <c r="N330" s="182"/>
      <c r="O330" s="182"/>
      <c r="P330" s="42"/>
      <c r="Q330" s="42"/>
      <c r="R330" s="42"/>
      <c r="S330" s="42"/>
      <c r="T330" s="42"/>
      <c r="U330" s="42"/>
      <c r="V330" s="42"/>
      <c r="W330" s="42"/>
      <c r="X330" s="42"/>
      <c r="Y330" s="42"/>
      <c r="Z330" s="42"/>
      <c r="AA330" s="42"/>
      <c r="AB330" s="42"/>
    </row>
    <row r="331" spans="1:28" x14ac:dyDescent="0.3">
      <c r="A331" s="55">
        <f t="shared" si="5"/>
        <v>325</v>
      </c>
      <c r="B331" s="23"/>
      <c r="C331" s="23"/>
      <c r="D331" s="35"/>
      <c r="E331" s="23"/>
      <c r="F331" s="23"/>
      <c r="G331" s="23"/>
      <c r="H331" s="23"/>
      <c r="I331" s="23"/>
      <c r="J331" s="32"/>
      <c r="K331" s="149"/>
      <c r="L331" s="227"/>
      <c r="M331" s="227"/>
      <c r="N331" s="182"/>
      <c r="O331" s="182"/>
      <c r="P331" s="42"/>
      <c r="Q331" s="42"/>
      <c r="R331" s="42"/>
      <c r="S331" s="42"/>
      <c r="T331" s="42"/>
      <c r="U331" s="42"/>
      <c r="V331" s="42"/>
      <c r="W331" s="42"/>
      <c r="X331" s="42"/>
      <c r="Y331" s="42"/>
      <c r="Z331" s="42"/>
      <c r="AA331" s="42"/>
      <c r="AB331" s="42"/>
    </row>
    <row r="332" spans="1:28" x14ac:dyDescent="0.3">
      <c r="A332" s="55">
        <f t="shared" si="5"/>
        <v>326</v>
      </c>
      <c r="B332" s="23"/>
      <c r="C332" s="23"/>
      <c r="D332" s="35"/>
      <c r="E332" s="23"/>
      <c r="F332" s="23"/>
      <c r="G332" s="23"/>
      <c r="H332" s="23"/>
      <c r="I332" s="23"/>
      <c r="J332" s="32"/>
      <c r="K332" s="149"/>
      <c r="L332" s="227"/>
      <c r="M332" s="227"/>
      <c r="N332" s="182"/>
      <c r="O332" s="182"/>
      <c r="P332" s="42"/>
      <c r="Q332" s="42"/>
      <c r="R332" s="42"/>
      <c r="S332" s="42"/>
      <c r="T332" s="42"/>
      <c r="U332" s="42"/>
      <c r="V332" s="42"/>
      <c r="W332" s="42"/>
      <c r="X332" s="42"/>
      <c r="Y332" s="42"/>
      <c r="Z332" s="42"/>
      <c r="AA332" s="42"/>
      <c r="AB332" s="42"/>
    </row>
    <row r="333" spans="1:28" x14ac:dyDescent="0.3">
      <c r="A333" s="55">
        <f t="shared" si="5"/>
        <v>327</v>
      </c>
      <c r="B333" s="23"/>
      <c r="C333" s="23"/>
      <c r="D333" s="35"/>
      <c r="E333" s="23"/>
      <c r="F333" s="23"/>
      <c r="G333" s="23"/>
      <c r="H333" s="23"/>
      <c r="I333" s="23"/>
      <c r="J333" s="32"/>
      <c r="K333" s="149"/>
      <c r="L333" s="227"/>
      <c r="M333" s="227"/>
      <c r="N333" s="182"/>
      <c r="O333" s="182"/>
      <c r="P333" s="42"/>
      <c r="Q333" s="42"/>
      <c r="R333" s="42"/>
      <c r="S333" s="42"/>
      <c r="T333" s="42"/>
      <c r="U333" s="42"/>
      <c r="V333" s="42"/>
      <c r="W333" s="42"/>
      <c r="X333" s="42"/>
      <c r="Y333" s="42"/>
      <c r="Z333" s="42"/>
      <c r="AA333" s="42"/>
      <c r="AB333" s="42"/>
    </row>
    <row r="334" spans="1:28" x14ac:dyDescent="0.3">
      <c r="A334" s="55">
        <f t="shared" si="5"/>
        <v>328</v>
      </c>
      <c r="B334" s="23"/>
      <c r="C334" s="23"/>
      <c r="D334" s="35"/>
      <c r="E334" s="23"/>
      <c r="F334" s="23"/>
      <c r="G334" s="23"/>
      <c r="H334" s="23"/>
      <c r="I334" s="23"/>
      <c r="J334" s="32"/>
      <c r="K334" s="149"/>
      <c r="L334" s="227"/>
      <c r="M334" s="227"/>
      <c r="N334" s="182"/>
      <c r="O334" s="182"/>
      <c r="P334" s="42"/>
      <c r="Q334" s="42"/>
      <c r="R334" s="42"/>
      <c r="S334" s="42"/>
      <c r="T334" s="42"/>
      <c r="U334" s="42"/>
      <c r="V334" s="42"/>
      <c r="W334" s="42"/>
      <c r="X334" s="42"/>
      <c r="Y334" s="42"/>
      <c r="Z334" s="42"/>
      <c r="AA334" s="42"/>
      <c r="AB334" s="42"/>
    </row>
    <row r="335" spans="1:28" x14ac:dyDescent="0.3">
      <c r="A335" s="55">
        <f t="shared" si="5"/>
        <v>329</v>
      </c>
      <c r="B335" s="23"/>
      <c r="C335" s="23"/>
      <c r="D335" s="35"/>
      <c r="E335" s="23"/>
      <c r="F335" s="23"/>
      <c r="G335" s="23"/>
      <c r="H335" s="23"/>
      <c r="I335" s="23"/>
      <c r="J335" s="32"/>
      <c r="K335" s="149"/>
      <c r="L335" s="227"/>
      <c r="M335" s="227"/>
      <c r="N335" s="182"/>
      <c r="O335" s="182"/>
      <c r="P335" s="42"/>
      <c r="Q335" s="42"/>
      <c r="R335" s="42"/>
      <c r="S335" s="42"/>
      <c r="T335" s="42"/>
      <c r="U335" s="42"/>
      <c r="V335" s="42"/>
      <c r="W335" s="42"/>
      <c r="X335" s="42"/>
      <c r="Y335" s="42"/>
      <c r="Z335" s="42"/>
      <c r="AA335" s="42"/>
      <c r="AB335" s="42"/>
    </row>
    <row r="336" spans="1:28" x14ac:dyDescent="0.3">
      <c r="A336" s="55">
        <f t="shared" si="5"/>
        <v>330</v>
      </c>
      <c r="B336" s="23"/>
      <c r="C336" s="23"/>
      <c r="D336" s="35"/>
      <c r="E336" s="23"/>
      <c r="F336" s="23"/>
      <c r="G336" s="23"/>
      <c r="H336" s="23"/>
      <c r="I336" s="23"/>
      <c r="J336" s="32"/>
      <c r="K336" s="149"/>
      <c r="L336" s="227"/>
      <c r="M336" s="227"/>
      <c r="N336" s="182"/>
      <c r="O336" s="182"/>
      <c r="P336" s="42"/>
      <c r="Q336" s="42"/>
      <c r="R336" s="42"/>
      <c r="S336" s="42"/>
      <c r="T336" s="42"/>
      <c r="U336" s="42"/>
      <c r="V336" s="42"/>
      <c r="W336" s="42"/>
      <c r="X336" s="42"/>
      <c r="Y336" s="42"/>
      <c r="Z336" s="42"/>
      <c r="AA336" s="42"/>
      <c r="AB336" s="42"/>
    </row>
    <row r="337" spans="1:28" x14ac:dyDescent="0.3">
      <c r="A337" s="55">
        <f t="shared" si="5"/>
        <v>331</v>
      </c>
      <c r="B337" s="23"/>
      <c r="C337" s="23"/>
      <c r="D337" s="35"/>
      <c r="E337" s="23"/>
      <c r="F337" s="23"/>
      <c r="G337" s="23"/>
      <c r="H337" s="23"/>
      <c r="I337" s="23"/>
      <c r="J337" s="32"/>
      <c r="K337" s="149"/>
      <c r="L337" s="227"/>
      <c r="M337" s="227"/>
      <c r="N337" s="182"/>
      <c r="O337" s="182"/>
      <c r="P337" s="42"/>
      <c r="Q337" s="42"/>
      <c r="R337" s="42"/>
      <c r="S337" s="42"/>
      <c r="T337" s="42"/>
      <c r="U337" s="42"/>
      <c r="V337" s="42"/>
      <c r="W337" s="42"/>
      <c r="X337" s="42"/>
      <c r="Y337" s="42"/>
      <c r="Z337" s="42"/>
      <c r="AA337" s="42"/>
      <c r="AB337" s="42"/>
    </row>
    <row r="338" spans="1:28" x14ac:dyDescent="0.3">
      <c r="A338" s="55">
        <f t="shared" si="5"/>
        <v>332</v>
      </c>
      <c r="B338" s="23"/>
      <c r="C338" s="23"/>
      <c r="D338" s="35"/>
      <c r="E338" s="23"/>
      <c r="F338" s="23"/>
      <c r="G338" s="23"/>
      <c r="H338" s="23"/>
      <c r="I338" s="23"/>
      <c r="J338" s="32"/>
      <c r="K338" s="149"/>
      <c r="L338" s="227"/>
      <c r="M338" s="227"/>
      <c r="N338" s="182"/>
      <c r="O338" s="182"/>
      <c r="P338" s="42"/>
      <c r="Q338" s="42"/>
      <c r="R338" s="42"/>
      <c r="S338" s="42"/>
      <c r="T338" s="42"/>
      <c r="U338" s="42"/>
      <c r="V338" s="42"/>
      <c r="W338" s="42"/>
      <c r="X338" s="42"/>
      <c r="Y338" s="42"/>
      <c r="Z338" s="42"/>
      <c r="AA338" s="42"/>
      <c r="AB338" s="42"/>
    </row>
    <row r="339" spans="1:28" x14ac:dyDescent="0.3">
      <c r="A339" s="55">
        <f t="shared" si="5"/>
        <v>333</v>
      </c>
      <c r="B339" s="23"/>
      <c r="C339" s="23"/>
      <c r="D339" s="35"/>
      <c r="E339" s="23"/>
      <c r="F339" s="23"/>
      <c r="G339" s="23"/>
      <c r="H339" s="23"/>
      <c r="I339" s="23"/>
      <c r="J339" s="32"/>
      <c r="K339" s="149"/>
      <c r="L339" s="227"/>
      <c r="M339" s="227"/>
      <c r="N339" s="182"/>
      <c r="O339" s="182"/>
      <c r="P339" s="42"/>
      <c r="Q339" s="42"/>
      <c r="R339" s="42"/>
      <c r="S339" s="42"/>
      <c r="T339" s="42"/>
      <c r="U339" s="42"/>
      <c r="V339" s="42"/>
      <c r="W339" s="42"/>
      <c r="X339" s="42"/>
      <c r="Y339" s="42"/>
      <c r="Z339" s="42"/>
      <c r="AA339" s="42"/>
      <c r="AB339" s="42"/>
    </row>
    <row r="340" spans="1:28" x14ac:dyDescent="0.3">
      <c r="A340" s="55">
        <f t="shared" si="5"/>
        <v>334</v>
      </c>
      <c r="B340" s="23"/>
      <c r="C340" s="23"/>
      <c r="D340" s="35"/>
      <c r="E340" s="23"/>
      <c r="F340" s="23"/>
      <c r="G340" s="23"/>
      <c r="H340" s="23"/>
      <c r="I340" s="23"/>
      <c r="J340" s="32"/>
      <c r="K340" s="149"/>
      <c r="L340" s="227"/>
      <c r="M340" s="227"/>
      <c r="N340" s="182"/>
      <c r="O340" s="182"/>
      <c r="P340" s="42"/>
      <c r="Q340" s="42"/>
      <c r="R340" s="42"/>
      <c r="S340" s="42"/>
      <c r="T340" s="42"/>
      <c r="U340" s="42"/>
      <c r="V340" s="42"/>
      <c r="W340" s="42"/>
      <c r="X340" s="42"/>
      <c r="Y340" s="42"/>
      <c r="Z340" s="42"/>
      <c r="AA340" s="42"/>
      <c r="AB340" s="42"/>
    </row>
    <row r="341" spans="1:28" x14ac:dyDescent="0.3">
      <c r="A341" s="55">
        <f t="shared" si="5"/>
        <v>335</v>
      </c>
      <c r="B341" s="23"/>
      <c r="C341" s="23"/>
      <c r="D341" s="35"/>
      <c r="E341" s="23"/>
      <c r="F341" s="23"/>
      <c r="G341" s="23"/>
      <c r="H341" s="23"/>
      <c r="I341" s="23"/>
      <c r="J341" s="32"/>
      <c r="K341" s="149"/>
      <c r="L341" s="227"/>
      <c r="M341" s="227"/>
      <c r="N341" s="182"/>
      <c r="O341" s="182"/>
      <c r="P341" s="42"/>
      <c r="Q341" s="42"/>
      <c r="R341" s="42"/>
      <c r="S341" s="42"/>
      <c r="T341" s="42"/>
      <c r="U341" s="42"/>
      <c r="V341" s="42"/>
      <c r="W341" s="42"/>
      <c r="X341" s="42"/>
      <c r="Y341" s="42"/>
      <c r="Z341" s="42"/>
      <c r="AA341" s="42"/>
      <c r="AB341" s="42"/>
    </row>
    <row r="342" spans="1:28" x14ac:dyDescent="0.3">
      <c r="A342" s="55">
        <f t="shared" si="5"/>
        <v>336</v>
      </c>
      <c r="B342" s="23"/>
      <c r="C342" s="23"/>
      <c r="D342" s="35"/>
      <c r="E342" s="23"/>
      <c r="F342" s="23"/>
      <c r="G342" s="23"/>
      <c r="H342" s="23"/>
      <c r="I342" s="23"/>
      <c r="J342" s="32"/>
      <c r="K342" s="149"/>
      <c r="L342" s="227"/>
      <c r="M342" s="227"/>
      <c r="N342" s="182"/>
      <c r="O342" s="182"/>
      <c r="P342" s="42"/>
      <c r="Q342" s="42"/>
      <c r="R342" s="42"/>
      <c r="S342" s="42"/>
      <c r="T342" s="42"/>
      <c r="U342" s="42"/>
      <c r="V342" s="42"/>
      <c r="W342" s="42"/>
      <c r="X342" s="42"/>
      <c r="Y342" s="42"/>
      <c r="Z342" s="42"/>
      <c r="AA342" s="42"/>
      <c r="AB342" s="42"/>
    </row>
    <row r="343" spans="1:28" x14ac:dyDescent="0.3">
      <c r="A343" s="55">
        <f t="shared" si="5"/>
        <v>337</v>
      </c>
      <c r="B343" s="23"/>
      <c r="C343" s="23"/>
      <c r="D343" s="35"/>
      <c r="E343" s="23"/>
      <c r="F343" s="23"/>
      <c r="G343" s="23"/>
      <c r="H343" s="23"/>
      <c r="I343" s="23"/>
      <c r="J343" s="32"/>
      <c r="K343" s="149"/>
      <c r="L343" s="227"/>
      <c r="M343" s="227"/>
      <c r="N343" s="182"/>
      <c r="O343" s="182"/>
      <c r="P343" s="42"/>
      <c r="Q343" s="42"/>
      <c r="R343" s="42"/>
      <c r="S343" s="42"/>
      <c r="T343" s="42"/>
      <c r="U343" s="42"/>
      <c r="V343" s="42"/>
      <c r="W343" s="42"/>
      <c r="X343" s="42"/>
      <c r="Y343" s="42"/>
      <c r="Z343" s="42"/>
      <c r="AA343" s="42"/>
      <c r="AB343" s="42"/>
    </row>
    <row r="344" spans="1:28" x14ac:dyDescent="0.3">
      <c r="A344" s="55">
        <f t="shared" si="5"/>
        <v>338</v>
      </c>
      <c r="B344" s="23"/>
      <c r="C344" s="23"/>
      <c r="D344" s="35"/>
      <c r="E344" s="23"/>
      <c r="F344" s="23"/>
      <c r="G344" s="23"/>
      <c r="H344" s="23"/>
      <c r="I344" s="23"/>
      <c r="J344" s="32"/>
      <c r="K344" s="149"/>
      <c r="L344" s="227"/>
      <c r="M344" s="227"/>
      <c r="N344" s="182"/>
      <c r="O344" s="182"/>
      <c r="P344" s="42"/>
      <c r="Q344" s="42"/>
      <c r="R344" s="42"/>
      <c r="S344" s="42"/>
      <c r="T344" s="42"/>
      <c r="U344" s="42"/>
      <c r="V344" s="42"/>
      <c r="W344" s="42"/>
      <c r="X344" s="42"/>
      <c r="Y344" s="42"/>
      <c r="Z344" s="42"/>
      <c r="AA344" s="42"/>
      <c r="AB344" s="42"/>
    </row>
    <row r="345" spans="1:28" x14ac:dyDescent="0.3">
      <c r="A345" s="55">
        <f t="shared" si="5"/>
        <v>339</v>
      </c>
      <c r="B345" s="23"/>
      <c r="C345" s="23"/>
      <c r="D345" s="35"/>
      <c r="E345" s="23"/>
      <c r="F345" s="23"/>
      <c r="G345" s="23"/>
      <c r="H345" s="23"/>
      <c r="I345" s="23"/>
      <c r="J345" s="32"/>
      <c r="K345" s="149"/>
      <c r="L345" s="227"/>
      <c r="M345" s="227"/>
      <c r="N345" s="182"/>
      <c r="O345" s="182"/>
      <c r="P345" s="42"/>
      <c r="Q345" s="42"/>
      <c r="R345" s="42"/>
      <c r="S345" s="42"/>
      <c r="T345" s="42"/>
      <c r="U345" s="42"/>
      <c r="V345" s="42"/>
      <c r="W345" s="42"/>
      <c r="X345" s="42"/>
      <c r="Y345" s="42"/>
      <c r="Z345" s="42"/>
      <c r="AA345" s="42"/>
      <c r="AB345" s="42"/>
    </row>
    <row r="346" spans="1:28" x14ac:dyDescent="0.3">
      <c r="A346" s="55">
        <f t="shared" si="5"/>
        <v>340</v>
      </c>
      <c r="B346" s="23"/>
      <c r="C346" s="23"/>
      <c r="D346" s="35"/>
      <c r="E346" s="23"/>
      <c r="F346" s="23"/>
      <c r="G346" s="23"/>
      <c r="H346" s="23"/>
      <c r="I346" s="23"/>
      <c r="J346" s="32"/>
      <c r="K346" s="149"/>
      <c r="L346" s="227"/>
      <c r="M346" s="227"/>
      <c r="N346" s="182"/>
      <c r="O346" s="182"/>
      <c r="P346" s="42"/>
      <c r="Q346" s="42"/>
      <c r="R346" s="42"/>
      <c r="S346" s="42"/>
      <c r="T346" s="42"/>
      <c r="U346" s="42"/>
      <c r="V346" s="42"/>
      <c r="W346" s="42"/>
      <c r="X346" s="42"/>
      <c r="Y346" s="42"/>
      <c r="Z346" s="42"/>
      <c r="AA346" s="42"/>
      <c r="AB346" s="42"/>
    </row>
    <row r="347" spans="1:28" x14ac:dyDescent="0.3">
      <c r="A347" s="55">
        <f t="shared" si="5"/>
        <v>341</v>
      </c>
      <c r="B347" s="23"/>
      <c r="C347" s="23"/>
      <c r="D347" s="35"/>
      <c r="E347" s="23"/>
      <c r="F347" s="23"/>
      <c r="G347" s="23"/>
      <c r="H347" s="23"/>
      <c r="I347" s="23"/>
      <c r="J347" s="32"/>
      <c r="K347" s="149"/>
      <c r="L347" s="227"/>
      <c r="M347" s="227"/>
      <c r="N347" s="182"/>
      <c r="O347" s="182"/>
      <c r="P347" s="42"/>
      <c r="Q347" s="42"/>
      <c r="R347" s="42"/>
      <c r="S347" s="42"/>
      <c r="T347" s="42"/>
      <c r="U347" s="42"/>
      <c r="V347" s="42"/>
      <c r="W347" s="42"/>
      <c r="X347" s="42"/>
      <c r="Y347" s="42"/>
      <c r="Z347" s="42"/>
      <c r="AA347" s="42"/>
      <c r="AB347" s="42"/>
    </row>
    <row r="348" spans="1:28" x14ac:dyDescent="0.3">
      <c r="A348" s="55">
        <f t="shared" si="5"/>
        <v>342</v>
      </c>
      <c r="B348" s="23"/>
      <c r="C348" s="23"/>
      <c r="D348" s="35"/>
      <c r="E348" s="23"/>
      <c r="F348" s="23"/>
      <c r="G348" s="23"/>
      <c r="H348" s="23"/>
      <c r="I348" s="23"/>
      <c r="J348" s="32"/>
      <c r="K348" s="149"/>
      <c r="L348" s="227"/>
      <c r="M348" s="227"/>
      <c r="N348" s="182"/>
      <c r="O348" s="182"/>
      <c r="P348" s="42"/>
      <c r="Q348" s="42"/>
      <c r="R348" s="42"/>
      <c r="S348" s="42"/>
      <c r="T348" s="42"/>
      <c r="U348" s="42"/>
      <c r="V348" s="42"/>
      <c r="W348" s="42"/>
      <c r="X348" s="42"/>
      <c r="Y348" s="42"/>
      <c r="Z348" s="42"/>
      <c r="AA348" s="42"/>
      <c r="AB348" s="42"/>
    </row>
    <row r="349" spans="1:28" x14ac:dyDescent="0.3">
      <c r="A349" s="55">
        <f t="shared" si="5"/>
        <v>343</v>
      </c>
      <c r="B349" s="23"/>
      <c r="C349" s="23"/>
      <c r="D349" s="35"/>
      <c r="E349" s="23"/>
      <c r="F349" s="23"/>
      <c r="G349" s="23"/>
      <c r="H349" s="23"/>
      <c r="I349" s="23"/>
      <c r="J349" s="32"/>
      <c r="K349" s="149"/>
      <c r="L349" s="227"/>
      <c r="M349" s="227"/>
      <c r="N349" s="182"/>
      <c r="O349" s="182"/>
      <c r="P349" s="42"/>
      <c r="Q349" s="42"/>
      <c r="R349" s="42"/>
      <c r="S349" s="42"/>
      <c r="T349" s="42"/>
      <c r="U349" s="42"/>
      <c r="V349" s="42"/>
      <c r="W349" s="42"/>
      <c r="X349" s="42"/>
      <c r="Y349" s="42"/>
      <c r="Z349" s="42"/>
      <c r="AA349" s="42"/>
      <c r="AB349" s="42"/>
    </row>
    <row r="350" spans="1:28" x14ac:dyDescent="0.3">
      <c r="A350" s="55">
        <f t="shared" si="5"/>
        <v>344</v>
      </c>
      <c r="B350" s="23"/>
      <c r="C350" s="23"/>
      <c r="D350" s="35"/>
      <c r="E350" s="23"/>
      <c r="F350" s="23"/>
      <c r="G350" s="23"/>
      <c r="H350" s="23"/>
      <c r="I350" s="23"/>
      <c r="J350" s="32"/>
      <c r="K350" s="149"/>
      <c r="L350" s="227"/>
      <c r="M350" s="227"/>
      <c r="N350" s="182"/>
      <c r="O350" s="182"/>
      <c r="P350" s="42"/>
      <c r="Q350" s="42"/>
      <c r="R350" s="42"/>
      <c r="S350" s="42"/>
      <c r="T350" s="42"/>
      <c r="U350" s="42"/>
      <c r="V350" s="42"/>
      <c r="W350" s="42"/>
      <c r="X350" s="42"/>
      <c r="Y350" s="42"/>
      <c r="Z350" s="42"/>
      <c r="AA350" s="42"/>
      <c r="AB350" s="42"/>
    </row>
    <row r="351" spans="1:28" x14ac:dyDescent="0.3">
      <c r="A351" s="55">
        <f t="shared" si="5"/>
        <v>345</v>
      </c>
      <c r="B351" s="23"/>
      <c r="C351" s="23"/>
      <c r="D351" s="35"/>
      <c r="E351" s="23"/>
      <c r="F351" s="23"/>
      <c r="G351" s="23"/>
      <c r="H351" s="23"/>
      <c r="I351" s="23"/>
      <c r="J351" s="32"/>
      <c r="K351" s="149"/>
      <c r="L351" s="227"/>
      <c r="M351" s="227"/>
      <c r="N351" s="182"/>
      <c r="O351" s="182"/>
      <c r="P351" s="42"/>
      <c r="Q351" s="42"/>
      <c r="R351" s="42"/>
      <c r="S351" s="42"/>
      <c r="T351" s="42"/>
      <c r="U351" s="42"/>
      <c r="V351" s="42"/>
      <c r="W351" s="42"/>
      <c r="X351" s="42"/>
      <c r="Y351" s="42"/>
      <c r="Z351" s="42"/>
      <c r="AA351" s="42"/>
      <c r="AB351" s="42"/>
    </row>
    <row r="352" spans="1:28" x14ac:dyDescent="0.3">
      <c r="A352" s="55">
        <f t="shared" si="5"/>
        <v>346</v>
      </c>
      <c r="B352" s="23"/>
      <c r="C352" s="23"/>
      <c r="D352" s="35"/>
      <c r="E352" s="23"/>
      <c r="F352" s="23"/>
      <c r="G352" s="23"/>
      <c r="H352" s="23"/>
      <c r="I352" s="23"/>
      <c r="J352" s="32"/>
      <c r="K352" s="149"/>
      <c r="L352" s="227"/>
      <c r="M352" s="227"/>
      <c r="N352" s="182"/>
      <c r="O352" s="182"/>
      <c r="P352" s="42"/>
      <c r="Q352" s="42"/>
      <c r="R352" s="42"/>
      <c r="S352" s="42"/>
      <c r="T352" s="42"/>
      <c r="U352" s="42"/>
      <c r="V352" s="42"/>
      <c r="W352" s="42"/>
      <c r="X352" s="42"/>
      <c r="Y352" s="42"/>
      <c r="Z352" s="42"/>
      <c r="AA352" s="42"/>
      <c r="AB352" s="42"/>
    </row>
    <row r="353" spans="1:28" x14ac:dyDescent="0.3">
      <c r="A353" s="55">
        <f t="shared" si="5"/>
        <v>347</v>
      </c>
      <c r="B353" s="23"/>
      <c r="C353" s="23"/>
      <c r="D353" s="35"/>
      <c r="E353" s="23"/>
      <c r="F353" s="23"/>
      <c r="G353" s="23"/>
      <c r="H353" s="23"/>
      <c r="I353" s="23"/>
      <c r="J353" s="32"/>
      <c r="K353" s="149"/>
      <c r="L353" s="227"/>
      <c r="M353" s="227"/>
      <c r="N353" s="182"/>
      <c r="O353" s="182"/>
      <c r="P353" s="42"/>
      <c r="Q353" s="42"/>
      <c r="R353" s="42"/>
      <c r="S353" s="42"/>
      <c r="T353" s="42"/>
      <c r="U353" s="42"/>
      <c r="V353" s="42"/>
      <c r="W353" s="42"/>
      <c r="X353" s="42"/>
      <c r="Y353" s="42"/>
      <c r="Z353" s="42"/>
      <c r="AA353" s="42"/>
      <c r="AB353" s="42"/>
    </row>
    <row r="354" spans="1:28" x14ac:dyDescent="0.3">
      <c r="A354" s="55">
        <f t="shared" si="5"/>
        <v>348</v>
      </c>
      <c r="B354" s="23"/>
      <c r="C354" s="23"/>
      <c r="D354" s="35"/>
      <c r="E354" s="23"/>
      <c r="F354" s="23"/>
      <c r="G354" s="23"/>
      <c r="H354" s="23"/>
      <c r="I354" s="23"/>
      <c r="J354" s="32"/>
      <c r="K354" s="149"/>
      <c r="L354" s="227"/>
      <c r="M354" s="227"/>
      <c r="N354" s="182"/>
      <c r="O354" s="182"/>
      <c r="P354" s="42"/>
      <c r="Q354" s="42"/>
      <c r="R354" s="42"/>
      <c r="S354" s="42"/>
      <c r="T354" s="42"/>
      <c r="U354" s="42"/>
      <c r="V354" s="42"/>
      <c r="W354" s="42"/>
      <c r="X354" s="42"/>
      <c r="Y354" s="42"/>
      <c r="Z354" s="42"/>
      <c r="AA354" s="42"/>
      <c r="AB354" s="42"/>
    </row>
    <row r="355" spans="1:28" x14ac:dyDescent="0.3">
      <c r="A355" s="55">
        <f t="shared" si="5"/>
        <v>349</v>
      </c>
      <c r="B355" s="23"/>
      <c r="C355" s="23"/>
      <c r="D355" s="35"/>
      <c r="E355" s="23"/>
      <c r="F355" s="23"/>
      <c r="G355" s="23"/>
      <c r="H355" s="23"/>
      <c r="I355" s="23"/>
      <c r="J355" s="32"/>
      <c r="K355" s="149"/>
      <c r="L355" s="227"/>
      <c r="M355" s="227"/>
      <c r="N355" s="182"/>
      <c r="O355" s="182"/>
      <c r="P355" s="42"/>
      <c r="Q355" s="42"/>
      <c r="R355" s="42"/>
      <c r="S355" s="42"/>
      <c r="T355" s="42"/>
      <c r="U355" s="42"/>
      <c r="V355" s="42"/>
      <c r="W355" s="42"/>
      <c r="X355" s="42"/>
      <c r="Y355" s="42"/>
      <c r="Z355" s="42"/>
      <c r="AA355" s="42"/>
      <c r="AB355" s="42"/>
    </row>
    <row r="356" spans="1:28" x14ac:dyDescent="0.3">
      <c r="A356" s="55">
        <f t="shared" si="5"/>
        <v>350</v>
      </c>
      <c r="B356" s="23"/>
      <c r="C356" s="23"/>
      <c r="D356" s="35"/>
      <c r="E356" s="23"/>
      <c r="F356" s="23"/>
      <c r="G356" s="23"/>
      <c r="H356" s="23"/>
      <c r="I356" s="23"/>
      <c r="J356" s="32"/>
      <c r="K356" s="149"/>
      <c r="L356" s="227"/>
      <c r="M356" s="227"/>
      <c r="N356" s="182"/>
      <c r="O356" s="182"/>
      <c r="P356" s="42"/>
      <c r="Q356" s="42"/>
      <c r="R356" s="42"/>
      <c r="S356" s="42"/>
      <c r="T356" s="42"/>
      <c r="U356" s="42"/>
      <c r="V356" s="42"/>
      <c r="W356" s="42"/>
      <c r="X356" s="42"/>
      <c r="Y356" s="42"/>
      <c r="Z356" s="42"/>
      <c r="AA356" s="42"/>
      <c r="AB356" s="42"/>
    </row>
    <row r="357" spans="1:28" x14ac:dyDescent="0.3">
      <c r="A357" s="55">
        <f t="shared" si="5"/>
        <v>351</v>
      </c>
      <c r="B357" s="23"/>
      <c r="C357" s="23"/>
      <c r="D357" s="35"/>
      <c r="E357" s="23"/>
      <c r="F357" s="23"/>
      <c r="G357" s="23"/>
      <c r="H357" s="23"/>
      <c r="I357" s="23"/>
      <c r="J357" s="32"/>
      <c r="K357" s="149"/>
      <c r="L357" s="227"/>
      <c r="M357" s="227"/>
      <c r="N357" s="182"/>
      <c r="O357" s="182"/>
      <c r="P357" s="42"/>
      <c r="Q357" s="42"/>
      <c r="R357" s="42"/>
      <c r="S357" s="42"/>
      <c r="T357" s="42"/>
      <c r="U357" s="42"/>
      <c r="V357" s="42"/>
      <c r="W357" s="42"/>
      <c r="X357" s="42"/>
      <c r="Y357" s="42"/>
      <c r="Z357" s="42"/>
      <c r="AA357" s="42"/>
      <c r="AB357" s="42"/>
    </row>
    <row r="358" spans="1:28" x14ac:dyDescent="0.3">
      <c r="A358" s="55">
        <f t="shared" si="5"/>
        <v>352</v>
      </c>
      <c r="B358" s="23"/>
      <c r="C358" s="23"/>
      <c r="D358" s="35"/>
      <c r="E358" s="23"/>
      <c r="F358" s="23"/>
      <c r="G358" s="23"/>
      <c r="H358" s="23"/>
      <c r="I358" s="23"/>
      <c r="J358" s="32"/>
      <c r="K358" s="149"/>
      <c r="L358" s="227"/>
      <c r="M358" s="227"/>
      <c r="N358" s="182"/>
      <c r="O358" s="182"/>
      <c r="P358" s="42"/>
      <c r="Q358" s="42"/>
      <c r="R358" s="42"/>
      <c r="S358" s="42"/>
      <c r="T358" s="42"/>
      <c r="U358" s="42"/>
      <c r="V358" s="42"/>
      <c r="W358" s="42"/>
      <c r="X358" s="42"/>
      <c r="Y358" s="42"/>
      <c r="Z358" s="42"/>
      <c r="AA358" s="42"/>
      <c r="AB358" s="42"/>
    </row>
    <row r="359" spans="1:28" x14ac:dyDescent="0.3">
      <c r="A359" s="55">
        <f t="shared" si="5"/>
        <v>353</v>
      </c>
      <c r="B359" s="23"/>
      <c r="C359" s="23"/>
      <c r="D359" s="35"/>
      <c r="E359" s="23"/>
      <c r="F359" s="23"/>
      <c r="G359" s="23"/>
      <c r="H359" s="23"/>
      <c r="I359" s="23"/>
      <c r="J359" s="32"/>
      <c r="K359" s="149"/>
      <c r="L359" s="227"/>
      <c r="M359" s="227"/>
      <c r="N359" s="182"/>
      <c r="O359" s="182"/>
      <c r="P359" s="42"/>
      <c r="Q359" s="42"/>
      <c r="R359" s="42"/>
      <c r="S359" s="42"/>
      <c r="T359" s="42"/>
      <c r="U359" s="42"/>
      <c r="V359" s="42"/>
      <c r="W359" s="42"/>
      <c r="X359" s="42"/>
      <c r="Y359" s="42"/>
      <c r="Z359" s="42"/>
      <c r="AA359" s="42"/>
      <c r="AB359" s="42"/>
    </row>
    <row r="360" spans="1:28" x14ac:dyDescent="0.3">
      <c r="A360" s="55">
        <f t="shared" si="5"/>
        <v>354</v>
      </c>
      <c r="B360" s="23"/>
      <c r="C360" s="23"/>
      <c r="D360" s="35"/>
      <c r="E360" s="23"/>
      <c r="F360" s="23"/>
      <c r="G360" s="23"/>
      <c r="H360" s="23"/>
      <c r="I360" s="23"/>
      <c r="J360" s="32"/>
      <c r="K360" s="149"/>
      <c r="L360" s="227"/>
      <c r="M360" s="227"/>
      <c r="N360" s="182"/>
      <c r="O360" s="182"/>
      <c r="P360" s="42"/>
      <c r="Q360" s="42"/>
      <c r="R360" s="42"/>
      <c r="S360" s="42"/>
      <c r="T360" s="42"/>
      <c r="U360" s="42"/>
      <c r="V360" s="42"/>
      <c r="W360" s="42"/>
      <c r="X360" s="42"/>
      <c r="Y360" s="42"/>
      <c r="Z360" s="42"/>
      <c r="AA360" s="42"/>
      <c r="AB360" s="42"/>
    </row>
    <row r="361" spans="1:28" x14ac:dyDescent="0.3">
      <c r="A361" s="55">
        <f t="shared" si="5"/>
        <v>355</v>
      </c>
      <c r="B361" s="23"/>
      <c r="C361" s="23"/>
      <c r="D361" s="35"/>
      <c r="E361" s="23"/>
      <c r="F361" s="23"/>
      <c r="G361" s="23"/>
      <c r="H361" s="23"/>
      <c r="I361" s="23"/>
      <c r="J361" s="32"/>
      <c r="K361" s="149"/>
      <c r="L361" s="227"/>
      <c r="M361" s="227"/>
      <c r="N361" s="182"/>
      <c r="O361" s="182"/>
      <c r="P361" s="42"/>
      <c r="Q361" s="42"/>
      <c r="R361" s="42"/>
      <c r="S361" s="42"/>
      <c r="T361" s="42"/>
      <c r="U361" s="42"/>
      <c r="V361" s="42"/>
      <c r="W361" s="42"/>
      <c r="X361" s="42"/>
      <c r="Y361" s="42"/>
      <c r="Z361" s="42"/>
      <c r="AA361" s="42"/>
      <c r="AB361" s="42"/>
    </row>
    <row r="362" spans="1:28" x14ac:dyDescent="0.3">
      <c r="A362" s="55">
        <f t="shared" si="5"/>
        <v>356</v>
      </c>
      <c r="B362" s="23"/>
      <c r="C362" s="23"/>
      <c r="D362" s="35"/>
      <c r="E362" s="23"/>
      <c r="F362" s="23"/>
      <c r="G362" s="23"/>
      <c r="H362" s="23"/>
      <c r="I362" s="23"/>
      <c r="J362" s="32"/>
      <c r="K362" s="149"/>
      <c r="L362" s="227"/>
      <c r="M362" s="227"/>
      <c r="N362" s="182"/>
      <c r="O362" s="182"/>
      <c r="P362" s="42"/>
      <c r="Q362" s="42"/>
      <c r="R362" s="42"/>
      <c r="S362" s="42"/>
      <c r="T362" s="42"/>
      <c r="U362" s="42"/>
      <c r="V362" s="42"/>
      <c r="W362" s="42"/>
      <c r="X362" s="42"/>
      <c r="Y362" s="42"/>
      <c r="Z362" s="42"/>
      <c r="AA362" s="42"/>
      <c r="AB362" s="42"/>
    </row>
    <row r="363" spans="1:28" x14ac:dyDescent="0.3">
      <c r="A363" s="55">
        <f t="shared" si="5"/>
        <v>357</v>
      </c>
      <c r="B363" s="23"/>
      <c r="C363" s="23"/>
      <c r="D363" s="35"/>
      <c r="E363" s="23"/>
      <c r="F363" s="23"/>
      <c r="G363" s="23"/>
      <c r="H363" s="23"/>
      <c r="I363" s="23"/>
      <c r="J363" s="32"/>
      <c r="K363" s="149"/>
      <c r="L363" s="227"/>
      <c r="M363" s="227"/>
      <c r="N363" s="182"/>
      <c r="O363" s="182"/>
      <c r="P363" s="42"/>
      <c r="Q363" s="42"/>
      <c r="R363" s="42"/>
      <c r="S363" s="42"/>
      <c r="T363" s="42"/>
      <c r="U363" s="42"/>
      <c r="V363" s="42"/>
      <c r="W363" s="42"/>
      <c r="X363" s="42"/>
      <c r="Y363" s="42"/>
      <c r="Z363" s="42"/>
      <c r="AA363" s="42"/>
      <c r="AB363" s="42"/>
    </row>
    <row r="364" spans="1:28" x14ac:dyDescent="0.3">
      <c r="A364" s="55">
        <f t="shared" si="5"/>
        <v>358</v>
      </c>
      <c r="B364" s="23"/>
      <c r="C364" s="23"/>
      <c r="D364" s="35"/>
      <c r="E364" s="23"/>
      <c r="F364" s="23"/>
      <c r="G364" s="23"/>
      <c r="H364" s="23"/>
      <c r="I364" s="23"/>
      <c r="J364" s="32"/>
      <c r="K364" s="149"/>
      <c r="L364" s="227"/>
      <c r="M364" s="227"/>
      <c r="N364" s="182"/>
      <c r="O364" s="182"/>
      <c r="P364" s="42"/>
      <c r="Q364" s="42"/>
      <c r="R364" s="42"/>
      <c r="S364" s="42"/>
      <c r="T364" s="42"/>
      <c r="U364" s="42"/>
      <c r="V364" s="42"/>
      <c r="W364" s="42"/>
      <c r="X364" s="42"/>
      <c r="Y364" s="42"/>
      <c r="Z364" s="42"/>
      <c r="AA364" s="42"/>
      <c r="AB364" s="42"/>
    </row>
    <row r="365" spans="1:28" x14ac:dyDescent="0.3">
      <c r="A365" s="55">
        <f t="shared" si="5"/>
        <v>359</v>
      </c>
      <c r="B365" s="23"/>
      <c r="C365" s="23"/>
      <c r="D365" s="35"/>
      <c r="E365" s="23"/>
      <c r="F365" s="23"/>
      <c r="G365" s="23"/>
      <c r="H365" s="23"/>
      <c r="I365" s="23"/>
      <c r="J365" s="32"/>
      <c r="K365" s="149"/>
      <c r="L365" s="227"/>
      <c r="M365" s="227"/>
      <c r="N365" s="182"/>
      <c r="O365" s="182"/>
      <c r="P365" s="42"/>
      <c r="Q365" s="42"/>
      <c r="R365" s="42"/>
      <c r="S365" s="42"/>
      <c r="T365" s="42"/>
      <c r="U365" s="42"/>
      <c r="V365" s="42"/>
      <c r="W365" s="42"/>
      <c r="X365" s="42"/>
      <c r="Y365" s="42"/>
      <c r="Z365" s="42"/>
      <c r="AA365" s="42"/>
      <c r="AB365" s="42"/>
    </row>
    <row r="366" spans="1:28" x14ac:dyDescent="0.3">
      <c r="A366" s="55">
        <f t="shared" si="5"/>
        <v>360</v>
      </c>
      <c r="B366" s="23"/>
      <c r="C366" s="23"/>
      <c r="D366" s="35"/>
      <c r="E366" s="23"/>
      <c r="F366" s="23"/>
      <c r="G366" s="23"/>
      <c r="H366" s="23"/>
      <c r="I366" s="23"/>
      <c r="J366" s="32"/>
      <c r="K366" s="149"/>
      <c r="L366" s="227"/>
      <c r="M366" s="227"/>
      <c r="N366" s="182"/>
      <c r="O366" s="182"/>
      <c r="P366" s="42"/>
      <c r="Q366" s="42"/>
      <c r="R366" s="42"/>
      <c r="S366" s="42"/>
      <c r="T366" s="42"/>
      <c r="U366" s="42"/>
      <c r="V366" s="42"/>
      <c r="W366" s="42"/>
      <c r="X366" s="42"/>
      <c r="Y366" s="42"/>
      <c r="Z366" s="42"/>
      <c r="AA366" s="42"/>
      <c r="AB366" s="42"/>
    </row>
    <row r="367" spans="1:28" x14ac:dyDescent="0.3">
      <c r="A367" s="55">
        <f t="shared" si="5"/>
        <v>361</v>
      </c>
      <c r="B367" s="23"/>
      <c r="C367" s="23"/>
      <c r="D367" s="35"/>
      <c r="E367" s="23"/>
      <c r="F367" s="23"/>
      <c r="G367" s="23"/>
      <c r="H367" s="23"/>
      <c r="I367" s="23"/>
      <c r="J367" s="32"/>
      <c r="K367" s="149"/>
      <c r="L367" s="227"/>
      <c r="M367" s="227"/>
      <c r="N367" s="182"/>
      <c r="O367" s="182"/>
      <c r="P367" s="42"/>
      <c r="Q367" s="42"/>
      <c r="R367" s="42"/>
      <c r="S367" s="42"/>
      <c r="T367" s="42"/>
      <c r="U367" s="42"/>
      <c r="V367" s="42"/>
      <c r="W367" s="42"/>
      <c r="X367" s="42"/>
      <c r="Y367" s="42"/>
      <c r="Z367" s="42"/>
      <c r="AA367" s="42"/>
      <c r="AB367" s="42"/>
    </row>
    <row r="368" spans="1:28" x14ac:dyDescent="0.3">
      <c r="A368" s="55">
        <f t="shared" si="5"/>
        <v>362</v>
      </c>
      <c r="B368" s="23"/>
      <c r="C368" s="23"/>
      <c r="D368" s="35"/>
      <c r="E368" s="23"/>
      <c r="F368" s="23"/>
      <c r="G368" s="23"/>
      <c r="H368" s="23"/>
      <c r="I368" s="23"/>
      <c r="J368" s="32"/>
      <c r="K368" s="149"/>
      <c r="L368" s="227"/>
      <c r="M368" s="227"/>
      <c r="N368" s="182"/>
      <c r="O368" s="182"/>
      <c r="P368" s="42"/>
      <c r="Q368" s="42"/>
      <c r="R368" s="42"/>
      <c r="S368" s="42"/>
      <c r="T368" s="42"/>
      <c r="U368" s="42"/>
      <c r="V368" s="42"/>
      <c r="W368" s="42"/>
      <c r="X368" s="42"/>
      <c r="Y368" s="42"/>
      <c r="Z368" s="42"/>
      <c r="AA368" s="42"/>
      <c r="AB368" s="42"/>
    </row>
    <row r="369" spans="1:28" x14ac:dyDescent="0.3">
      <c r="A369" s="55">
        <f t="shared" si="5"/>
        <v>363</v>
      </c>
      <c r="B369" s="23"/>
      <c r="C369" s="23"/>
      <c r="D369" s="35"/>
      <c r="E369" s="23"/>
      <c r="F369" s="23"/>
      <c r="G369" s="23"/>
      <c r="H369" s="23"/>
      <c r="I369" s="23"/>
      <c r="J369" s="32"/>
      <c r="K369" s="149"/>
      <c r="L369" s="227"/>
      <c r="M369" s="227"/>
      <c r="N369" s="182"/>
      <c r="O369" s="182"/>
      <c r="P369" s="42"/>
      <c r="Q369" s="42"/>
      <c r="R369" s="42"/>
      <c r="S369" s="42"/>
      <c r="T369" s="42"/>
      <c r="U369" s="42"/>
      <c r="V369" s="42"/>
      <c r="W369" s="42"/>
      <c r="X369" s="42"/>
      <c r="Y369" s="42"/>
      <c r="Z369" s="42"/>
      <c r="AA369" s="42"/>
      <c r="AB369" s="42"/>
    </row>
    <row r="370" spans="1:28" x14ac:dyDescent="0.3">
      <c r="A370" s="55">
        <f t="shared" si="5"/>
        <v>364</v>
      </c>
      <c r="B370" s="23"/>
      <c r="C370" s="23"/>
      <c r="D370" s="35"/>
      <c r="E370" s="23"/>
      <c r="F370" s="23"/>
      <c r="G370" s="23"/>
      <c r="H370" s="23"/>
      <c r="I370" s="23"/>
      <c r="J370" s="32"/>
      <c r="K370" s="149"/>
      <c r="L370" s="227"/>
      <c r="M370" s="227"/>
      <c r="N370" s="182"/>
      <c r="O370" s="182"/>
      <c r="P370" s="42"/>
      <c r="Q370" s="42"/>
      <c r="R370" s="42"/>
      <c r="S370" s="42"/>
      <c r="T370" s="42"/>
      <c r="U370" s="42"/>
      <c r="V370" s="42"/>
      <c r="W370" s="42"/>
      <c r="X370" s="42"/>
      <c r="Y370" s="42"/>
      <c r="Z370" s="42"/>
      <c r="AA370" s="42"/>
      <c r="AB370" s="42"/>
    </row>
    <row r="371" spans="1:28" x14ac:dyDescent="0.3">
      <c r="A371" s="55">
        <f t="shared" si="5"/>
        <v>365</v>
      </c>
      <c r="B371" s="23"/>
      <c r="C371" s="23"/>
      <c r="D371" s="35"/>
      <c r="E371" s="23"/>
      <c r="F371" s="23"/>
      <c r="G371" s="23"/>
      <c r="H371" s="23"/>
      <c r="I371" s="23"/>
      <c r="J371" s="32"/>
      <c r="K371" s="149"/>
      <c r="L371" s="227"/>
      <c r="M371" s="227"/>
      <c r="N371" s="182"/>
      <c r="O371" s="182"/>
      <c r="P371" s="42"/>
      <c r="Q371" s="42"/>
      <c r="R371" s="42"/>
      <c r="S371" s="42"/>
      <c r="T371" s="42"/>
      <c r="U371" s="42"/>
      <c r="V371" s="42"/>
      <c r="W371" s="42"/>
      <c r="X371" s="42"/>
      <c r="Y371" s="42"/>
      <c r="Z371" s="42"/>
      <c r="AA371" s="42"/>
      <c r="AB371" s="42"/>
    </row>
    <row r="372" spans="1:28" x14ac:dyDescent="0.3">
      <c r="A372" s="55">
        <f t="shared" si="5"/>
        <v>366</v>
      </c>
      <c r="B372" s="23"/>
      <c r="C372" s="23"/>
      <c r="D372" s="35"/>
      <c r="E372" s="23"/>
      <c r="F372" s="23"/>
      <c r="G372" s="23"/>
      <c r="H372" s="23"/>
      <c r="I372" s="23"/>
      <c r="J372" s="32"/>
      <c r="K372" s="149"/>
      <c r="L372" s="227"/>
      <c r="M372" s="227"/>
      <c r="N372" s="182"/>
      <c r="O372" s="182"/>
      <c r="P372" s="42"/>
      <c r="Q372" s="42"/>
      <c r="R372" s="42"/>
      <c r="S372" s="42"/>
      <c r="T372" s="42"/>
      <c r="U372" s="42"/>
      <c r="V372" s="42"/>
      <c r="W372" s="42"/>
      <c r="X372" s="42"/>
      <c r="Y372" s="42"/>
      <c r="Z372" s="42"/>
      <c r="AA372" s="42"/>
      <c r="AB372" s="42"/>
    </row>
    <row r="373" spans="1:28" x14ac:dyDescent="0.3">
      <c r="A373" s="55">
        <f t="shared" si="5"/>
        <v>367</v>
      </c>
      <c r="B373" s="23"/>
      <c r="C373" s="23"/>
      <c r="D373" s="35"/>
      <c r="E373" s="23"/>
      <c r="F373" s="23"/>
      <c r="G373" s="23"/>
      <c r="H373" s="23"/>
      <c r="I373" s="23"/>
      <c r="J373" s="32"/>
      <c r="K373" s="149"/>
      <c r="L373" s="227"/>
      <c r="M373" s="227"/>
      <c r="N373" s="182"/>
      <c r="O373" s="182"/>
      <c r="P373" s="42"/>
      <c r="Q373" s="42"/>
      <c r="R373" s="42"/>
      <c r="S373" s="42"/>
      <c r="T373" s="42"/>
      <c r="U373" s="42"/>
      <c r="V373" s="42"/>
      <c r="W373" s="42"/>
      <c r="X373" s="42"/>
      <c r="Y373" s="42"/>
      <c r="Z373" s="42"/>
      <c r="AA373" s="42"/>
      <c r="AB373" s="42"/>
    </row>
    <row r="374" spans="1:28" x14ac:dyDescent="0.3">
      <c r="A374" s="55">
        <f t="shared" si="5"/>
        <v>368</v>
      </c>
      <c r="B374" s="23"/>
      <c r="C374" s="23"/>
      <c r="D374" s="35"/>
      <c r="E374" s="23"/>
      <c r="F374" s="23"/>
      <c r="G374" s="23"/>
      <c r="H374" s="23"/>
      <c r="I374" s="23"/>
      <c r="J374" s="32"/>
      <c r="K374" s="149"/>
      <c r="L374" s="227"/>
      <c r="M374" s="227"/>
      <c r="N374" s="182"/>
      <c r="O374" s="182"/>
      <c r="P374" s="42"/>
      <c r="Q374" s="42"/>
      <c r="R374" s="42"/>
      <c r="S374" s="42"/>
      <c r="T374" s="42"/>
      <c r="U374" s="42"/>
      <c r="V374" s="42"/>
      <c r="W374" s="42"/>
      <c r="X374" s="42"/>
      <c r="Y374" s="42"/>
      <c r="Z374" s="42"/>
      <c r="AA374" s="42"/>
      <c r="AB374" s="42"/>
    </row>
    <row r="375" spans="1:28" x14ac:dyDescent="0.3">
      <c r="A375" s="55">
        <f t="shared" si="5"/>
        <v>369</v>
      </c>
      <c r="B375" s="23"/>
      <c r="C375" s="23"/>
      <c r="D375" s="35"/>
      <c r="E375" s="23"/>
      <c r="F375" s="23"/>
      <c r="G375" s="23"/>
      <c r="H375" s="23"/>
      <c r="I375" s="23"/>
      <c r="J375" s="32"/>
      <c r="K375" s="149"/>
      <c r="L375" s="227"/>
      <c r="M375" s="227"/>
      <c r="N375" s="182"/>
      <c r="O375" s="182"/>
      <c r="P375" s="42"/>
      <c r="Q375" s="42"/>
      <c r="R375" s="42"/>
      <c r="S375" s="42"/>
      <c r="T375" s="42"/>
      <c r="U375" s="42"/>
      <c r="V375" s="42"/>
      <c r="W375" s="42"/>
      <c r="X375" s="42"/>
      <c r="Y375" s="42"/>
      <c r="Z375" s="42"/>
      <c r="AA375" s="42"/>
      <c r="AB375" s="42"/>
    </row>
    <row r="376" spans="1:28" x14ac:dyDescent="0.3">
      <c r="A376" s="55">
        <f t="shared" si="5"/>
        <v>370</v>
      </c>
      <c r="B376" s="23"/>
      <c r="C376" s="23"/>
      <c r="D376" s="35"/>
      <c r="E376" s="23"/>
      <c r="F376" s="23"/>
      <c r="G376" s="23"/>
      <c r="H376" s="23"/>
      <c r="I376" s="23"/>
      <c r="J376" s="32"/>
      <c r="K376" s="149"/>
      <c r="L376" s="227"/>
      <c r="M376" s="227"/>
      <c r="N376" s="182"/>
      <c r="O376" s="182"/>
      <c r="P376" s="42"/>
      <c r="Q376" s="42"/>
      <c r="R376" s="42"/>
      <c r="S376" s="42"/>
      <c r="T376" s="42"/>
      <c r="U376" s="42"/>
      <c r="V376" s="42"/>
      <c r="W376" s="42"/>
      <c r="X376" s="42"/>
      <c r="Y376" s="42"/>
      <c r="Z376" s="42"/>
      <c r="AA376" s="42"/>
      <c r="AB376" s="42"/>
    </row>
    <row r="377" spans="1:28" x14ac:dyDescent="0.3">
      <c r="A377" s="55">
        <f t="shared" si="5"/>
        <v>371</v>
      </c>
      <c r="B377" s="23"/>
      <c r="C377" s="23"/>
      <c r="D377" s="35"/>
      <c r="E377" s="23"/>
      <c r="F377" s="23"/>
      <c r="G377" s="23"/>
      <c r="H377" s="23"/>
      <c r="I377" s="23"/>
      <c r="J377" s="32"/>
      <c r="K377" s="149"/>
      <c r="L377" s="227"/>
      <c r="M377" s="227"/>
      <c r="N377" s="182"/>
      <c r="O377" s="182"/>
      <c r="P377" s="42"/>
      <c r="Q377" s="42"/>
      <c r="R377" s="42"/>
      <c r="S377" s="42"/>
      <c r="T377" s="42"/>
      <c r="U377" s="42"/>
      <c r="V377" s="42"/>
      <c r="W377" s="42"/>
      <c r="X377" s="42"/>
      <c r="Y377" s="42"/>
      <c r="Z377" s="42"/>
      <c r="AA377" s="42"/>
      <c r="AB377" s="42"/>
    </row>
    <row r="378" spans="1:28" x14ac:dyDescent="0.3">
      <c r="A378" s="55">
        <f t="shared" si="5"/>
        <v>372</v>
      </c>
      <c r="B378" s="23"/>
      <c r="C378" s="23"/>
      <c r="D378" s="35"/>
      <c r="E378" s="23"/>
      <c r="F378" s="23"/>
      <c r="G378" s="23"/>
      <c r="H378" s="23"/>
      <c r="I378" s="23"/>
      <c r="J378" s="32"/>
      <c r="K378" s="149"/>
      <c r="L378" s="227"/>
      <c r="M378" s="227"/>
      <c r="N378" s="182"/>
      <c r="O378" s="182"/>
      <c r="P378" s="42"/>
      <c r="Q378" s="42"/>
      <c r="R378" s="42"/>
      <c r="S378" s="42"/>
      <c r="T378" s="42"/>
      <c r="U378" s="42"/>
      <c r="V378" s="42"/>
      <c r="W378" s="42"/>
      <c r="X378" s="42"/>
      <c r="Y378" s="42"/>
      <c r="Z378" s="42"/>
      <c r="AA378" s="42"/>
      <c r="AB378" s="42"/>
    </row>
    <row r="379" spans="1:28" x14ac:dyDescent="0.3">
      <c r="A379" s="55">
        <f t="shared" si="5"/>
        <v>373</v>
      </c>
      <c r="B379" s="23"/>
      <c r="C379" s="23"/>
      <c r="D379" s="35"/>
      <c r="E379" s="23"/>
      <c r="F379" s="23"/>
      <c r="G379" s="23"/>
      <c r="H379" s="23"/>
      <c r="I379" s="23"/>
      <c r="J379" s="32"/>
      <c r="K379" s="149"/>
      <c r="L379" s="227"/>
      <c r="M379" s="227"/>
      <c r="N379" s="182"/>
      <c r="O379" s="182"/>
      <c r="P379" s="42"/>
      <c r="Q379" s="42"/>
      <c r="R379" s="42"/>
      <c r="S379" s="42"/>
      <c r="T379" s="42"/>
      <c r="U379" s="42"/>
      <c r="V379" s="42"/>
      <c r="W379" s="42"/>
      <c r="X379" s="42"/>
      <c r="Y379" s="42"/>
      <c r="Z379" s="42"/>
      <c r="AA379" s="42"/>
      <c r="AB379" s="42"/>
    </row>
    <row r="380" spans="1:28" x14ac:dyDescent="0.3">
      <c r="A380" s="55">
        <f t="shared" si="5"/>
        <v>374</v>
      </c>
      <c r="B380" s="23"/>
      <c r="C380" s="23"/>
      <c r="D380" s="35"/>
      <c r="E380" s="23"/>
      <c r="F380" s="23"/>
      <c r="G380" s="23"/>
      <c r="H380" s="23"/>
      <c r="I380" s="23"/>
      <c r="J380" s="32"/>
      <c r="K380" s="149"/>
      <c r="L380" s="227"/>
      <c r="M380" s="227"/>
      <c r="N380" s="182"/>
      <c r="O380" s="182"/>
      <c r="P380" s="42"/>
      <c r="Q380" s="42"/>
      <c r="R380" s="42"/>
      <c r="S380" s="42"/>
      <c r="T380" s="42"/>
      <c r="U380" s="42"/>
      <c r="V380" s="42"/>
      <c r="W380" s="42"/>
      <c r="X380" s="42"/>
      <c r="Y380" s="42"/>
      <c r="Z380" s="42"/>
      <c r="AA380" s="42"/>
      <c r="AB380" s="42"/>
    </row>
    <row r="381" spans="1:28" x14ac:dyDescent="0.3">
      <c r="A381" s="55">
        <f t="shared" si="5"/>
        <v>375</v>
      </c>
      <c r="B381" s="23"/>
      <c r="C381" s="23"/>
      <c r="D381" s="35"/>
      <c r="E381" s="23"/>
      <c r="F381" s="23"/>
      <c r="G381" s="23"/>
      <c r="H381" s="23"/>
      <c r="I381" s="23"/>
      <c r="J381" s="32"/>
      <c r="K381" s="149"/>
      <c r="L381" s="227"/>
      <c r="M381" s="227"/>
      <c r="N381" s="182"/>
      <c r="O381" s="182"/>
      <c r="P381" s="42"/>
      <c r="Q381" s="42"/>
      <c r="R381" s="42"/>
      <c r="S381" s="42"/>
      <c r="T381" s="42"/>
      <c r="U381" s="42"/>
      <c r="V381" s="42"/>
      <c r="W381" s="42"/>
      <c r="X381" s="42"/>
      <c r="Y381" s="42"/>
      <c r="Z381" s="42"/>
      <c r="AA381" s="42"/>
      <c r="AB381" s="42"/>
    </row>
    <row r="382" spans="1:28" x14ac:dyDescent="0.3">
      <c r="A382" s="55">
        <f t="shared" si="5"/>
        <v>376</v>
      </c>
      <c r="B382" s="23"/>
      <c r="C382" s="23"/>
      <c r="D382" s="35"/>
      <c r="E382" s="23"/>
      <c r="F382" s="23"/>
      <c r="G382" s="23"/>
      <c r="H382" s="23"/>
      <c r="I382" s="23"/>
      <c r="J382" s="32"/>
      <c r="K382" s="149"/>
      <c r="L382" s="227"/>
      <c r="M382" s="227"/>
      <c r="N382" s="182"/>
      <c r="O382" s="182"/>
      <c r="P382" s="42"/>
      <c r="Q382" s="42"/>
      <c r="R382" s="42"/>
      <c r="S382" s="42"/>
      <c r="T382" s="42"/>
      <c r="U382" s="42"/>
      <c r="V382" s="42"/>
      <c r="W382" s="42"/>
      <c r="X382" s="42"/>
      <c r="Y382" s="42"/>
      <c r="Z382" s="42"/>
      <c r="AA382" s="42"/>
      <c r="AB382" s="42"/>
    </row>
    <row r="383" spans="1:28" x14ac:dyDescent="0.3">
      <c r="A383" s="55">
        <f t="shared" si="5"/>
        <v>377</v>
      </c>
      <c r="B383" s="23"/>
      <c r="C383" s="23"/>
      <c r="D383" s="35"/>
      <c r="E383" s="23"/>
      <c r="F383" s="23"/>
      <c r="G383" s="23"/>
      <c r="H383" s="23"/>
      <c r="I383" s="23"/>
      <c r="J383" s="32"/>
      <c r="K383" s="149"/>
      <c r="L383" s="227"/>
      <c r="M383" s="227"/>
      <c r="N383" s="182"/>
      <c r="O383" s="182"/>
      <c r="P383" s="42"/>
      <c r="Q383" s="42"/>
      <c r="R383" s="42"/>
      <c r="S383" s="42"/>
      <c r="T383" s="42"/>
      <c r="U383" s="42"/>
      <c r="V383" s="42"/>
      <c r="W383" s="42"/>
      <c r="X383" s="42"/>
      <c r="Y383" s="42"/>
      <c r="Z383" s="42"/>
      <c r="AA383" s="42"/>
      <c r="AB383" s="42"/>
    </row>
    <row r="384" spans="1:28" x14ac:dyDescent="0.3">
      <c r="A384" s="55">
        <f t="shared" si="5"/>
        <v>378</v>
      </c>
      <c r="B384" s="23"/>
      <c r="C384" s="23"/>
      <c r="D384" s="35"/>
      <c r="E384" s="23"/>
      <c r="F384" s="23"/>
      <c r="G384" s="23"/>
      <c r="H384" s="23"/>
      <c r="I384" s="23"/>
      <c r="J384" s="32"/>
      <c r="K384" s="149"/>
      <c r="L384" s="227"/>
      <c r="M384" s="227"/>
      <c r="N384" s="182"/>
      <c r="O384" s="182"/>
      <c r="P384" s="42"/>
      <c r="Q384" s="42"/>
      <c r="R384" s="42"/>
      <c r="S384" s="42"/>
      <c r="T384" s="42"/>
      <c r="U384" s="42"/>
      <c r="V384" s="42"/>
      <c r="W384" s="42"/>
      <c r="X384" s="42"/>
      <c r="Y384" s="42"/>
      <c r="Z384" s="42"/>
      <c r="AA384" s="42"/>
      <c r="AB384" s="42"/>
    </row>
    <row r="385" spans="1:28" x14ac:dyDescent="0.3">
      <c r="A385" s="55">
        <f t="shared" si="5"/>
        <v>379</v>
      </c>
      <c r="B385" s="23"/>
      <c r="C385" s="23"/>
      <c r="D385" s="35"/>
      <c r="E385" s="23"/>
      <c r="F385" s="23"/>
      <c r="G385" s="23"/>
      <c r="H385" s="23"/>
      <c r="I385" s="23"/>
      <c r="J385" s="32"/>
      <c r="K385" s="149"/>
      <c r="L385" s="227"/>
      <c r="M385" s="227"/>
      <c r="N385" s="182"/>
      <c r="O385" s="182"/>
      <c r="P385" s="42"/>
      <c r="Q385" s="42"/>
      <c r="R385" s="42"/>
      <c r="S385" s="42"/>
      <c r="T385" s="42"/>
      <c r="U385" s="42"/>
      <c r="V385" s="42"/>
      <c r="W385" s="42"/>
      <c r="X385" s="42"/>
      <c r="Y385" s="42"/>
      <c r="Z385" s="42"/>
      <c r="AA385" s="42"/>
      <c r="AB385" s="42"/>
    </row>
    <row r="386" spans="1:28" x14ac:dyDescent="0.3">
      <c r="A386" s="55">
        <f t="shared" si="5"/>
        <v>380</v>
      </c>
      <c r="B386" s="23"/>
      <c r="C386" s="23"/>
      <c r="D386" s="35"/>
      <c r="E386" s="23"/>
      <c r="F386" s="23"/>
      <c r="G386" s="23"/>
      <c r="H386" s="23"/>
      <c r="I386" s="23"/>
      <c r="J386" s="32"/>
      <c r="K386" s="149"/>
      <c r="L386" s="227"/>
      <c r="M386" s="227"/>
      <c r="N386" s="182"/>
      <c r="O386" s="182"/>
      <c r="P386" s="42"/>
      <c r="Q386" s="42"/>
      <c r="R386" s="42"/>
      <c r="S386" s="42"/>
      <c r="T386" s="42"/>
      <c r="U386" s="42"/>
      <c r="V386" s="42"/>
      <c r="W386" s="42"/>
      <c r="X386" s="42"/>
      <c r="Y386" s="42"/>
      <c r="Z386" s="42"/>
      <c r="AA386" s="42"/>
      <c r="AB386" s="42"/>
    </row>
    <row r="387" spans="1:28" x14ac:dyDescent="0.3">
      <c r="A387" s="55">
        <f t="shared" si="5"/>
        <v>381</v>
      </c>
      <c r="B387" s="23"/>
      <c r="C387" s="23"/>
      <c r="D387" s="35"/>
      <c r="E387" s="23"/>
      <c r="F387" s="23"/>
      <c r="G387" s="23"/>
      <c r="H387" s="23"/>
      <c r="I387" s="23"/>
      <c r="J387" s="32"/>
      <c r="K387" s="149"/>
      <c r="L387" s="227"/>
      <c r="M387" s="227"/>
      <c r="N387" s="182"/>
      <c r="O387" s="182"/>
      <c r="P387" s="42"/>
      <c r="Q387" s="42"/>
      <c r="R387" s="42"/>
      <c r="S387" s="42"/>
      <c r="T387" s="42"/>
      <c r="U387" s="42"/>
      <c r="V387" s="42"/>
      <c r="W387" s="42"/>
      <c r="X387" s="42"/>
      <c r="Y387" s="42"/>
      <c r="Z387" s="42"/>
      <c r="AA387" s="42"/>
      <c r="AB387" s="42"/>
    </row>
    <row r="388" spans="1:28" x14ac:dyDescent="0.3">
      <c r="A388" s="55">
        <f t="shared" si="5"/>
        <v>382</v>
      </c>
      <c r="B388" s="23"/>
      <c r="C388" s="23"/>
      <c r="D388" s="35"/>
      <c r="E388" s="23"/>
      <c r="F388" s="23"/>
      <c r="G388" s="23"/>
      <c r="H388" s="23"/>
      <c r="I388" s="23"/>
      <c r="J388" s="32"/>
      <c r="K388" s="149"/>
      <c r="L388" s="227"/>
      <c r="M388" s="227"/>
      <c r="N388" s="182"/>
      <c r="O388" s="182"/>
      <c r="P388" s="42"/>
      <c r="Q388" s="42"/>
      <c r="R388" s="42"/>
      <c r="S388" s="42"/>
      <c r="T388" s="42"/>
      <c r="U388" s="42"/>
      <c r="V388" s="42"/>
      <c r="W388" s="42"/>
      <c r="X388" s="42"/>
      <c r="Y388" s="42"/>
      <c r="Z388" s="42"/>
      <c r="AA388" s="42"/>
      <c r="AB388" s="42"/>
    </row>
    <row r="389" spans="1:28" x14ac:dyDescent="0.3">
      <c r="A389" s="55">
        <f t="shared" si="5"/>
        <v>383</v>
      </c>
      <c r="B389" s="23"/>
      <c r="C389" s="23"/>
      <c r="D389" s="35"/>
      <c r="E389" s="23"/>
      <c r="F389" s="23"/>
      <c r="G389" s="23"/>
      <c r="H389" s="23"/>
      <c r="I389" s="23"/>
      <c r="J389" s="32"/>
      <c r="K389" s="149"/>
      <c r="L389" s="227"/>
      <c r="M389" s="227"/>
      <c r="N389" s="182"/>
      <c r="O389" s="182"/>
      <c r="P389" s="42"/>
      <c r="Q389" s="42"/>
      <c r="R389" s="42"/>
      <c r="S389" s="42"/>
      <c r="T389" s="42"/>
      <c r="U389" s="42"/>
      <c r="V389" s="42"/>
      <c r="W389" s="42"/>
      <c r="X389" s="42"/>
      <c r="Y389" s="42"/>
      <c r="Z389" s="42"/>
      <c r="AA389" s="42"/>
      <c r="AB389" s="42"/>
    </row>
    <row r="390" spans="1:28" x14ac:dyDescent="0.3">
      <c r="A390" s="55">
        <f t="shared" si="5"/>
        <v>384</v>
      </c>
      <c r="B390" s="23"/>
      <c r="C390" s="23"/>
      <c r="D390" s="35"/>
      <c r="E390" s="23"/>
      <c r="F390" s="23"/>
      <c r="G390" s="23"/>
      <c r="H390" s="23"/>
      <c r="I390" s="23"/>
      <c r="J390" s="32"/>
      <c r="K390" s="149"/>
      <c r="L390" s="227"/>
      <c r="M390" s="227"/>
      <c r="N390" s="182"/>
      <c r="O390" s="182"/>
      <c r="P390" s="42"/>
      <c r="Q390" s="42"/>
      <c r="R390" s="42"/>
      <c r="S390" s="42"/>
      <c r="T390" s="42"/>
      <c r="U390" s="42"/>
      <c r="V390" s="42"/>
      <c r="W390" s="42"/>
      <c r="X390" s="42"/>
      <c r="Y390" s="42"/>
      <c r="Z390" s="42"/>
      <c r="AA390" s="42"/>
      <c r="AB390" s="42"/>
    </row>
    <row r="391" spans="1:28" x14ac:dyDescent="0.3">
      <c r="A391" s="55">
        <f t="shared" si="5"/>
        <v>385</v>
      </c>
      <c r="B391" s="23"/>
      <c r="C391" s="23"/>
      <c r="D391" s="35"/>
      <c r="E391" s="23"/>
      <c r="F391" s="23"/>
      <c r="G391" s="23"/>
      <c r="H391" s="23"/>
      <c r="I391" s="23"/>
      <c r="J391" s="32"/>
      <c r="K391" s="149"/>
      <c r="L391" s="227"/>
      <c r="M391" s="227"/>
      <c r="N391" s="182"/>
      <c r="O391" s="182"/>
      <c r="P391" s="42"/>
      <c r="Q391" s="42"/>
      <c r="R391" s="42"/>
      <c r="S391" s="42"/>
      <c r="T391" s="42"/>
      <c r="U391" s="42"/>
      <c r="V391" s="42"/>
      <c r="W391" s="42"/>
      <c r="X391" s="42"/>
      <c r="Y391" s="42"/>
      <c r="Z391" s="42"/>
      <c r="AA391" s="42"/>
      <c r="AB391" s="42"/>
    </row>
    <row r="392" spans="1:28" x14ac:dyDescent="0.3">
      <c r="A392" s="55">
        <f t="shared" si="5"/>
        <v>386</v>
      </c>
      <c r="B392" s="23"/>
      <c r="C392" s="23"/>
      <c r="D392" s="35"/>
      <c r="E392" s="23"/>
      <c r="F392" s="23"/>
      <c r="G392" s="23"/>
      <c r="H392" s="23"/>
      <c r="I392" s="23"/>
      <c r="J392" s="32"/>
      <c r="K392" s="149"/>
      <c r="L392" s="227"/>
      <c r="M392" s="227"/>
      <c r="N392" s="182"/>
      <c r="O392" s="182"/>
      <c r="P392" s="42"/>
      <c r="Q392" s="42"/>
      <c r="R392" s="42"/>
      <c r="S392" s="42"/>
      <c r="T392" s="42"/>
      <c r="U392" s="42"/>
      <c r="V392" s="42"/>
      <c r="W392" s="42"/>
      <c r="X392" s="42"/>
      <c r="Y392" s="42"/>
      <c r="Z392" s="42"/>
      <c r="AA392" s="42"/>
      <c r="AB392" s="42"/>
    </row>
    <row r="393" spans="1:28" x14ac:dyDescent="0.3">
      <c r="A393" s="55">
        <f t="shared" ref="A393:A456" si="6">A392+1</f>
        <v>387</v>
      </c>
      <c r="B393" s="23"/>
      <c r="C393" s="23"/>
      <c r="D393" s="35"/>
      <c r="E393" s="23"/>
      <c r="F393" s="23"/>
      <c r="G393" s="23"/>
      <c r="H393" s="23"/>
      <c r="I393" s="23"/>
      <c r="J393" s="32"/>
      <c r="K393" s="149"/>
      <c r="L393" s="227"/>
      <c r="M393" s="227"/>
      <c r="N393" s="182"/>
      <c r="O393" s="182"/>
      <c r="P393" s="42"/>
      <c r="Q393" s="42"/>
      <c r="R393" s="42"/>
      <c r="S393" s="42"/>
      <c r="T393" s="42"/>
      <c r="U393" s="42"/>
      <c r="V393" s="42"/>
      <c r="W393" s="42"/>
      <c r="X393" s="42"/>
      <c r="Y393" s="42"/>
      <c r="Z393" s="42"/>
      <c r="AA393" s="42"/>
      <c r="AB393" s="42"/>
    </row>
    <row r="394" spans="1:28" x14ac:dyDescent="0.3">
      <c r="A394" s="55">
        <f t="shared" si="6"/>
        <v>388</v>
      </c>
      <c r="B394" s="23"/>
      <c r="C394" s="23"/>
      <c r="D394" s="35"/>
      <c r="E394" s="23"/>
      <c r="F394" s="23"/>
      <c r="G394" s="23"/>
      <c r="H394" s="23"/>
      <c r="I394" s="23"/>
      <c r="J394" s="32"/>
      <c r="K394" s="149"/>
      <c r="L394" s="227"/>
      <c r="M394" s="227"/>
      <c r="N394" s="182"/>
      <c r="O394" s="182"/>
      <c r="P394" s="42"/>
      <c r="Q394" s="42"/>
      <c r="R394" s="42"/>
      <c r="S394" s="42"/>
      <c r="T394" s="42"/>
      <c r="U394" s="42"/>
      <c r="V394" s="42"/>
      <c r="W394" s="42"/>
      <c r="X394" s="42"/>
      <c r="Y394" s="42"/>
      <c r="Z394" s="42"/>
      <c r="AA394" s="42"/>
      <c r="AB394" s="42"/>
    </row>
    <row r="395" spans="1:28" x14ac:dyDescent="0.3">
      <c r="A395" s="55">
        <f t="shared" si="6"/>
        <v>389</v>
      </c>
      <c r="B395" s="23"/>
      <c r="C395" s="23"/>
      <c r="D395" s="35"/>
      <c r="E395" s="23"/>
      <c r="F395" s="23"/>
      <c r="G395" s="23"/>
      <c r="H395" s="23"/>
      <c r="I395" s="23"/>
      <c r="J395" s="32"/>
      <c r="K395" s="149"/>
      <c r="L395" s="227"/>
      <c r="M395" s="227"/>
      <c r="N395" s="182"/>
      <c r="O395" s="182"/>
      <c r="P395" s="42"/>
      <c r="Q395" s="42"/>
      <c r="R395" s="42"/>
      <c r="S395" s="42"/>
      <c r="T395" s="42"/>
      <c r="U395" s="42"/>
      <c r="V395" s="42"/>
      <c r="W395" s="42"/>
      <c r="X395" s="42"/>
      <c r="Y395" s="42"/>
      <c r="Z395" s="42"/>
      <c r="AA395" s="42"/>
      <c r="AB395" s="42"/>
    </row>
    <row r="396" spans="1:28" x14ac:dyDescent="0.3">
      <c r="A396" s="55">
        <f t="shared" si="6"/>
        <v>390</v>
      </c>
      <c r="B396" s="23"/>
      <c r="C396" s="23"/>
      <c r="D396" s="35"/>
      <c r="E396" s="23"/>
      <c r="F396" s="23"/>
      <c r="G396" s="23"/>
      <c r="H396" s="23"/>
      <c r="I396" s="23"/>
      <c r="J396" s="32"/>
      <c r="K396" s="149"/>
      <c r="L396" s="227"/>
      <c r="M396" s="227"/>
      <c r="N396" s="182"/>
      <c r="O396" s="182"/>
      <c r="P396" s="42"/>
      <c r="Q396" s="42"/>
      <c r="R396" s="42"/>
      <c r="S396" s="42"/>
      <c r="T396" s="42"/>
      <c r="U396" s="42"/>
      <c r="V396" s="42"/>
      <c r="W396" s="42"/>
      <c r="X396" s="42"/>
      <c r="Y396" s="42"/>
      <c r="Z396" s="42"/>
      <c r="AA396" s="42"/>
      <c r="AB396" s="42"/>
    </row>
    <row r="397" spans="1:28" x14ac:dyDescent="0.3">
      <c r="A397" s="55">
        <f t="shared" si="6"/>
        <v>391</v>
      </c>
      <c r="B397" s="23"/>
      <c r="C397" s="23"/>
      <c r="D397" s="35"/>
      <c r="E397" s="23"/>
      <c r="F397" s="23"/>
      <c r="G397" s="23"/>
      <c r="H397" s="23"/>
      <c r="I397" s="23"/>
      <c r="J397" s="32"/>
      <c r="K397" s="149"/>
      <c r="L397" s="227"/>
      <c r="M397" s="227"/>
      <c r="N397" s="182"/>
      <c r="O397" s="182"/>
      <c r="P397" s="42"/>
      <c r="Q397" s="42"/>
      <c r="R397" s="42"/>
      <c r="S397" s="42"/>
      <c r="T397" s="42"/>
      <c r="U397" s="42"/>
      <c r="V397" s="42"/>
      <c r="W397" s="42"/>
      <c r="X397" s="42"/>
      <c r="Y397" s="42"/>
      <c r="Z397" s="42"/>
      <c r="AA397" s="42"/>
      <c r="AB397" s="42"/>
    </row>
    <row r="398" spans="1:28" x14ac:dyDescent="0.3">
      <c r="A398" s="55">
        <f t="shared" si="6"/>
        <v>392</v>
      </c>
      <c r="B398" s="23"/>
      <c r="C398" s="23"/>
      <c r="D398" s="35"/>
      <c r="E398" s="23"/>
      <c r="F398" s="23"/>
      <c r="G398" s="23"/>
      <c r="H398" s="23"/>
      <c r="I398" s="23"/>
      <c r="J398" s="32"/>
      <c r="K398" s="149"/>
      <c r="L398" s="227"/>
      <c r="M398" s="227"/>
      <c r="N398" s="182"/>
      <c r="O398" s="182"/>
      <c r="P398" s="42"/>
      <c r="Q398" s="42"/>
      <c r="R398" s="42"/>
      <c r="S398" s="42"/>
      <c r="T398" s="42"/>
      <c r="U398" s="42"/>
      <c r="V398" s="42"/>
      <c r="W398" s="42"/>
      <c r="X398" s="42"/>
      <c r="Y398" s="42"/>
      <c r="Z398" s="42"/>
      <c r="AA398" s="42"/>
      <c r="AB398" s="42"/>
    </row>
    <row r="399" spans="1:28" x14ac:dyDescent="0.3">
      <c r="A399" s="55">
        <f t="shared" si="6"/>
        <v>393</v>
      </c>
      <c r="B399" s="23"/>
      <c r="C399" s="23"/>
      <c r="D399" s="35"/>
      <c r="E399" s="23"/>
      <c r="F399" s="23"/>
      <c r="G399" s="23"/>
      <c r="H399" s="23"/>
      <c r="I399" s="23"/>
      <c r="J399" s="32"/>
      <c r="K399" s="149"/>
      <c r="L399" s="227"/>
      <c r="M399" s="227"/>
      <c r="N399" s="182"/>
      <c r="O399" s="182"/>
      <c r="P399" s="42"/>
      <c r="Q399" s="42"/>
      <c r="R399" s="42"/>
      <c r="S399" s="42"/>
      <c r="T399" s="42"/>
      <c r="U399" s="42"/>
      <c r="V399" s="42"/>
      <c r="W399" s="42"/>
      <c r="X399" s="42"/>
      <c r="Y399" s="42"/>
      <c r="Z399" s="42"/>
      <c r="AA399" s="42"/>
      <c r="AB399" s="42"/>
    </row>
    <row r="400" spans="1:28" x14ac:dyDescent="0.3">
      <c r="A400" s="55">
        <f t="shared" si="6"/>
        <v>394</v>
      </c>
      <c r="B400" s="23"/>
      <c r="C400" s="23"/>
      <c r="D400" s="35"/>
      <c r="E400" s="23"/>
      <c r="F400" s="23"/>
      <c r="G400" s="23"/>
      <c r="H400" s="23"/>
      <c r="I400" s="23"/>
      <c r="J400" s="32"/>
      <c r="K400" s="149"/>
      <c r="L400" s="227"/>
      <c r="M400" s="227"/>
      <c r="N400" s="182"/>
      <c r="O400" s="182"/>
      <c r="P400" s="42"/>
      <c r="Q400" s="42"/>
      <c r="R400" s="42"/>
      <c r="S400" s="42"/>
      <c r="T400" s="42"/>
      <c r="U400" s="42"/>
      <c r="V400" s="42"/>
      <c r="W400" s="42"/>
      <c r="X400" s="42"/>
      <c r="Y400" s="42"/>
      <c r="Z400" s="42"/>
      <c r="AA400" s="42"/>
      <c r="AB400" s="42"/>
    </row>
    <row r="401" spans="1:28" x14ac:dyDescent="0.3">
      <c r="A401" s="55">
        <f t="shared" si="6"/>
        <v>395</v>
      </c>
      <c r="B401" s="23"/>
      <c r="C401" s="23"/>
      <c r="D401" s="35"/>
      <c r="E401" s="23"/>
      <c r="F401" s="23"/>
      <c r="G401" s="23"/>
      <c r="H401" s="23"/>
      <c r="I401" s="23"/>
      <c r="J401" s="32"/>
      <c r="K401" s="149"/>
      <c r="L401" s="227"/>
      <c r="M401" s="227"/>
      <c r="N401" s="182"/>
      <c r="O401" s="182"/>
      <c r="P401" s="42"/>
      <c r="Q401" s="42"/>
      <c r="R401" s="42"/>
      <c r="S401" s="42"/>
      <c r="T401" s="42"/>
      <c r="U401" s="42"/>
      <c r="V401" s="42"/>
      <c r="W401" s="42"/>
      <c r="X401" s="42"/>
      <c r="Y401" s="42"/>
      <c r="Z401" s="42"/>
      <c r="AA401" s="42"/>
      <c r="AB401" s="42"/>
    </row>
    <row r="402" spans="1:28" x14ac:dyDescent="0.3">
      <c r="A402" s="55">
        <f t="shared" si="6"/>
        <v>396</v>
      </c>
      <c r="B402" s="23"/>
      <c r="C402" s="23"/>
      <c r="D402" s="35"/>
      <c r="E402" s="23"/>
      <c r="F402" s="23"/>
      <c r="G402" s="23"/>
      <c r="H402" s="23"/>
      <c r="I402" s="23"/>
      <c r="J402" s="32"/>
      <c r="K402" s="149"/>
      <c r="L402" s="227"/>
      <c r="M402" s="227"/>
      <c r="N402" s="182"/>
      <c r="O402" s="182"/>
      <c r="P402" s="42"/>
      <c r="Q402" s="42"/>
      <c r="R402" s="42"/>
      <c r="S402" s="42"/>
      <c r="T402" s="42"/>
      <c r="U402" s="42"/>
      <c r="V402" s="42"/>
      <c r="W402" s="42"/>
      <c r="X402" s="42"/>
      <c r="Y402" s="42"/>
      <c r="Z402" s="42"/>
      <c r="AA402" s="42"/>
      <c r="AB402" s="42"/>
    </row>
    <row r="403" spans="1:28" x14ac:dyDescent="0.3">
      <c r="A403" s="55">
        <f t="shared" si="6"/>
        <v>397</v>
      </c>
      <c r="B403" s="23"/>
      <c r="C403" s="23"/>
      <c r="D403" s="35"/>
      <c r="E403" s="23"/>
      <c r="F403" s="23"/>
      <c r="G403" s="23"/>
      <c r="H403" s="23"/>
      <c r="I403" s="23"/>
      <c r="J403" s="32"/>
      <c r="K403" s="149"/>
      <c r="L403" s="227"/>
      <c r="M403" s="227"/>
      <c r="N403" s="182"/>
      <c r="O403" s="182"/>
      <c r="P403" s="42"/>
      <c r="Q403" s="42"/>
      <c r="R403" s="42"/>
      <c r="S403" s="42"/>
      <c r="T403" s="42"/>
      <c r="U403" s="42"/>
      <c r="V403" s="42"/>
      <c r="W403" s="42"/>
      <c r="X403" s="42"/>
      <c r="Y403" s="42"/>
      <c r="Z403" s="42"/>
      <c r="AA403" s="42"/>
      <c r="AB403" s="42"/>
    </row>
    <row r="404" spans="1:28" x14ac:dyDescent="0.3">
      <c r="A404" s="55">
        <f t="shared" si="6"/>
        <v>398</v>
      </c>
      <c r="B404" s="23"/>
      <c r="C404" s="23"/>
      <c r="D404" s="35"/>
      <c r="E404" s="23"/>
      <c r="F404" s="23"/>
      <c r="G404" s="23"/>
      <c r="H404" s="23"/>
      <c r="I404" s="23"/>
      <c r="J404" s="32"/>
      <c r="K404" s="149"/>
      <c r="L404" s="227"/>
      <c r="M404" s="227"/>
      <c r="N404" s="182"/>
      <c r="O404" s="182"/>
      <c r="P404" s="42"/>
      <c r="Q404" s="42"/>
      <c r="R404" s="42"/>
      <c r="S404" s="42"/>
      <c r="T404" s="42"/>
      <c r="U404" s="42"/>
      <c r="V404" s="42"/>
      <c r="W404" s="42"/>
      <c r="X404" s="42"/>
      <c r="Y404" s="42"/>
      <c r="Z404" s="42"/>
      <c r="AA404" s="42"/>
      <c r="AB404" s="42"/>
    </row>
    <row r="405" spans="1:28" x14ac:dyDescent="0.3">
      <c r="A405" s="55">
        <f t="shared" si="6"/>
        <v>399</v>
      </c>
      <c r="B405" s="23"/>
      <c r="C405" s="23"/>
      <c r="D405" s="35"/>
      <c r="E405" s="23"/>
      <c r="F405" s="23"/>
      <c r="G405" s="23"/>
      <c r="H405" s="23"/>
      <c r="I405" s="23"/>
      <c r="J405" s="32"/>
      <c r="K405" s="149"/>
      <c r="L405" s="227"/>
      <c r="M405" s="227"/>
      <c r="N405" s="182"/>
      <c r="O405" s="182"/>
      <c r="P405" s="42"/>
      <c r="Q405" s="42"/>
      <c r="R405" s="42"/>
      <c r="S405" s="42"/>
      <c r="T405" s="42"/>
      <c r="U405" s="42"/>
      <c r="V405" s="42"/>
      <c r="W405" s="42"/>
      <c r="X405" s="42"/>
      <c r="Y405" s="42"/>
      <c r="Z405" s="42"/>
      <c r="AA405" s="42"/>
      <c r="AB405" s="42"/>
    </row>
    <row r="406" spans="1:28" x14ac:dyDescent="0.3">
      <c r="A406" s="55">
        <f t="shared" si="6"/>
        <v>400</v>
      </c>
      <c r="B406" s="23"/>
      <c r="C406" s="23"/>
      <c r="D406" s="35"/>
      <c r="E406" s="23"/>
      <c r="F406" s="23"/>
      <c r="G406" s="23"/>
      <c r="H406" s="23"/>
      <c r="I406" s="23"/>
      <c r="J406" s="32"/>
      <c r="K406" s="149"/>
      <c r="L406" s="227"/>
      <c r="M406" s="227"/>
      <c r="N406" s="182"/>
      <c r="O406" s="182"/>
      <c r="P406" s="42"/>
      <c r="Q406" s="42"/>
      <c r="R406" s="42"/>
      <c r="S406" s="42"/>
      <c r="T406" s="42"/>
      <c r="U406" s="42"/>
      <c r="V406" s="42"/>
      <c r="W406" s="42"/>
      <c r="X406" s="42"/>
      <c r="Y406" s="42"/>
      <c r="Z406" s="42"/>
      <c r="AA406" s="42"/>
      <c r="AB406" s="42"/>
    </row>
    <row r="407" spans="1:28" x14ac:dyDescent="0.3">
      <c r="A407" s="55">
        <f t="shared" si="6"/>
        <v>401</v>
      </c>
      <c r="B407" s="23"/>
      <c r="C407" s="23"/>
      <c r="D407" s="35"/>
      <c r="E407" s="23"/>
      <c r="F407" s="23"/>
      <c r="G407" s="23"/>
      <c r="H407" s="23"/>
      <c r="I407" s="23"/>
      <c r="J407" s="32"/>
      <c r="K407" s="149"/>
      <c r="L407" s="227"/>
      <c r="M407" s="227"/>
      <c r="N407" s="182"/>
      <c r="O407" s="182"/>
      <c r="P407" s="42"/>
      <c r="Q407" s="42"/>
      <c r="R407" s="42"/>
      <c r="S407" s="42"/>
      <c r="T407" s="42"/>
      <c r="U407" s="42"/>
      <c r="V407" s="42"/>
      <c r="W407" s="42"/>
      <c r="X407" s="42"/>
      <c r="Y407" s="42"/>
      <c r="Z407" s="42"/>
      <c r="AA407" s="42"/>
      <c r="AB407" s="42"/>
    </row>
    <row r="408" spans="1:28" x14ac:dyDescent="0.3">
      <c r="A408" s="55">
        <f t="shared" si="6"/>
        <v>402</v>
      </c>
      <c r="B408" s="23"/>
      <c r="C408" s="23"/>
      <c r="D408" s="35"/>
      <c r="E408" s="23"/>
      <c r="F408" s="23"/>
      <c r="G408" s="23"/>
      <c r="H408" s="23"/>
      <c r="I408" s="23"/>
      <c r="J408" s="32"/>
      <c r="K408" s="149"/>
      <c r="L408" s="227"/>
      <c r="M408" s="227"/>
      <c r="N408" s="182"/>
      <c r="O408" s="182"/>
      <c r="P408" s="42"/>
      <c r="Q408" s="42"/>
      <c r="R408" s="42"/>
      <c r="S408" s="42"/>
      <c r="T408" s="42"/>
      <c r="U408" s="42"/>
      <c r="V408" s="42"/>
      <c r="W408" s="42"/>
      <c r="X408" s="42"/>
      <c r="Y408" s="42"/>
      <c r="Z408" s="42"/>
      <c r="AA408" s="42"/>
      <c r="AB408" s="42"/>
    </row>
    <row r="409" spans="1:28" x14ac:dyDescent="0.3">
      <c r="A409" s="55">
        <f t="shared" si="6"/>
        <v>403</v>
      </c>
      <c r="B409" s="23"/>
      <c r="C409" s="23"/>
      <c r="D409" s="35"/>
      <c r="E409" s="23"/>
      <c r="F409" s="23"/>
      <c r="G409" s="23"/>
      <c r="H409" s="23"/>
      <c r="I409" s="23"/>
      <c r="J409" s="32"/>
      <c r="K409" s="149"/>
      <c r="L409" s="227"/>
      <c r="M409" s="227"/>
      <c r="N409" s="182"/>
      <c r="O409" s="182"/>
      <c r="P409" s="42"/>
      <c r="Q409" s="42"/>
      <c r="R409" s="42"/>
      <c r="S409" s="42"/>
      <c r="T409" s="42"/>
      <c r="U409" s="42"/>
      <c r="V409" s="42"/>
      <c r="W409" s="42"/>
      <c r="X409" s="42"/>
      <c r="Y409" s="42"/>
      <c r="Z409" s="42"/>
      <c r="AA409" s="42"/>
      <c r="AB409" s="42"/>
    </row>
    <row r="410" spans="1:28" x14ac:dyDescent="0.3">
      <c r="A410" s="55">
        <f t="shared" si="6"/>
        <v>404</v>
      </c>
      <c r="B410" s="23"/>
      <c r="C410" s="23"/>
      <c r="D410" s="35"/>
      <c r="E410" s="23"/>
      <c r="F410" s="23"/>
      <c r="G410" s="23"/>
      <c r="H410" s="23"/>
      <c r="I410" s="23"/>
      <c r="J410" s="32"/>
      <c r="K410" s="149"/>
      <c r="L410" s="227"/>
      <c r="M410" s="227"/>
      <c r="N410" s="182"/>
      <c r="O410" s="182"/>
      <c r="P410" s="42"/>
      <c r="Q410" s="42"/>
      <c r="R410" s="42"/>
      <c r="S410" s="42"/>
      <c r="T410" s="42"/>
      <c r="U410" s="42"/>
      <c r="V410" s="42"/>
      <c r="W410" s="42"/>
      <c r="X410" s="42"/>
      <c r="Y410" s="42"/>
      <c r="Z410" s="42"/>
      <c r="AA410" s="42"/>
      <c r="AB410" s="42"/>
    </row>
    <row r="411" spans="1:28" x14ac:dyDescent="0.3">
      <c r="A411" s="55">
        <f t="shared" si="6"/>
        <v>405</v>
      </c>
      <c r="B411" s="23"/>
      <c r="C411" s="23"/>
      <c r="D411" s="35"/>
      <c r="E411" s="23"/>
      <c r="F411" s="23"/>
      <c r="G411" s="23"/>
      <c r="H411" s="23"/>
      <c r="I411" s="23"/>
      <c r="J411" s="32"/>
      <c r="K411" s="149"/>
      <c r="L411" s="227"/>
      <c r="M411" s="227"/>
      <c r="N411" s="182"/>
      <c r="O411" s="182"/>
      <c r="P411" s="42"/>
      <c r="Q411" s="42"/>
      <c r="R411" s="42"/>
      <c r="S411" s="42"/>
      <c r="T411" s="42"/>
      <c r="U411" s="42"/>
      <c r="V411" s="42"/>
      <c r="W411" s="42"/>
      <c r="X411" s="42"/>
      <c r="Y411" s="42"/>
      <c r="Z411" s="42"/>
      <c r="AA411" s="42"/>
      <c r="AB411" s="42"/>
    </row>
    <row r="412" spans="1:28" x14ac:dyDescent="0.3">
      <c r="A412" s="55">
        <f t="shared" si="6"/>
        <v>406</v>
      </c>
      <c r="B412" s="23"/>
      <c r="C412" s="23"/>
      <c r="D412" s="35"/>
      <c r="E412" s="23"/>
      <c r="F412" s="23"/>
      <c r="G412" s="23"/>
      <c r="H412" s="23"/>
      <c r="I412" s="23"/>
      <c r="J412" s="32"/>
      <c r="K412" s="149"/>
      <c r="L412" s="227"/>
      <c r="M412" s="227"/>
      <c r="N412" s="182"/>
      <c r="O412" s="182"/>
      <c r="P412" s="42"/>
      <c r="Q412" s="42"/>
      <c r="R412" s="42"/>
      <c r="S412" s="42"/>
      <c r="T412" s="42"/>
      <c r="U412" s="42"/>
      <c r="V412" s="42"/>
      <c r="W412" s="42"/>
      <c r="X412" s="42"/>
      <c r="Y412" s="42"/>
      <c r="Z412" s="42"/>
      <c r="AA412" s="42"/>
      <c r="AB412" s="42"/>
    </row>
    <row r="413" spans="1:28" x14ac:dyDescent="0.3">
      <c r="A413" s="55">
        <f t="shared" si="6"/>
        <v>407</v>
      </c>
      <c r="B413" s="23"/>
      <c r="C413" s="23"/>
      <c r="D413" s="35"/>
      <c r="E413" s="23"/>
      <c r="F413" s="23"/>
      <c r="G413" s="23"/>
      <c r="H413" s="23"/>
      <c r="I413" s="23"/>
      <c r="J413" s="32"/>
      <c r="K413" s="149"/>
      <c r="L413" s="227"/>
      <c r="M413" s="227"/>
      <c r="N413" s="182"/>
      <c r="O413" s="182"/>
      <c r="P413" s="42"/>
      <c r="Q413" s="42"/>
      <c r="R413" s="42"/>
      <c r="S413" s="42"/>
      <c r="T413" s="42"/>
      <c r="U413" s="42"/>
      <c r="V413" s="42"/>
      <c r="W413" s="42"/>
      <c r="X413" s="42"/>
      <c r="Y413" s="42"/>
      <c r="Z413" s="42"/>
      <c r="AA413" s="42"/>
      <c r="AB413" s="42"/>
    </row>
    <row r="414" spans="1:28" x14ac:dyDescent="0.3">
      <c r="A414" s="55">
        <f t="shared" si="6"/>
        <v>408</v>
      </c>
      <c r="B414" s="23"/>
      <c r="C414" s="23"/>
      <c r="D414" s="35"/>
      <c r="E414" s="23"/>
      <c r="F414" s="23"/>
      <c r="G414" s="23"/>
      <c r="H414" s="23"/>
      <c r="I414" s="23"/>
      <c r="J414" s="32"/>
      <c r="K414" s="149"/>
      <c r="L414" s="227"/>
      <c r="M414" s="227"/>
      <c r="N414" s="182"/>
      <c r="O414" s="182"/>
      <c r="P414" s="42"/>
      <c r="Q414" s="42"/>
      <c r="R414" s="42"/>
      <c r="S414" s="42"/>
      <c r="T414" s="42"/>
      <c r="U414" s="42"/>
      <c r="V414" s="42"/>
      <c r="W414" s="42"/>
      <c r="X414" s="42"/>
      <c r="Y414" s="42"/>
      <c r="Z414" s="42"/>
      <c r="AA414" s="42"/>
      <c r="AB414" s="42"/>
    </row>
    <row r="415" spans="1:28" x14ac:dyDescent="0.3">
      <c r="A415" s="55">
        <f t="shared" si="6"/>
        <v>409</v>
      </c>
      <c r="B415" s="23"/>
      <c r="C415" s="23"/>
      <c r="D415" s="35"/>
      <c r="E415" s="23"/>
      <c r="F415" s="23"/>
      <c r="G415" s="23"/>
      <c r="H415" s="23"/>
      <c r="I415" s="23"/>
      <c r="J415" s="32"/>
      <c r="K415" s="149"/>
      <c r="L415" s="227"/>
      <c r="M415" s="227"/>
      <c r="N415" s="182"/>
      <c r="O415" s="182"/>
      <c r="P415" s="42"/>
      <c r="Q415" s="42"/>
      <c r="R415" s="42"/>
      <c r="S415" s="42"/>
      <c r="T415" s="42"/>
      <c r="U415" s="42"/>
      <c r="V415" s="42"/>
      <c r="W415" s="42"/>
      <c r="X415" s="42"/>
      <c r="Y415" s="42"/>
      <c r="Z415" s="42"/>
      <c r="AA415" s="42"/>
      <c r="AB415" s="42"/>
    </row>
    <row r="416" spans="1:28" x14ac:dyDescent="0.3">
      <c r="A416" s="55">
        <f t="shared" si="6"/>
        <v>410</v>
      </c>
      <c r="B416" s="23"/>
      <c r="C416" s="23"/>
      <c r="D416" s="35"/>
      <c r="E416" s="23"/>
      <c r="F416" s="23"/>
      <c r="G416" s="23"/>
      <c r="H416" s="23"/>
      <c r="I416" s="23"/>
      <c r="J416" s="32"/>
      <c r="K416" s="149"/>
      <c r="L416" s="227"/>
      <c r="M416" s="227"/>
      <c r="N416" s="182"/>
      <c r="O416" s="182"/>
      <c r="P416" s="42"/>
      <c r="Q416" s="42"/>
      <c r="R416" s="42"/>
      <c r="S416" s="42"/>
      <c r="T416" s="42"/>
      <c r="U416" s="42"/>
      <c r="V416" s="42"/>
      <c r="W416" s="42"/>
      <c r="X416" s="42"/>
      <c r="Y416" s="42"/>
      <c r="Z416" s="42"/>
      <c r="AA416" s="42"/>
      <c r="AB416" s="42"/>
    </row>
    <row r="417" spans="1:28" x14ac:dyDescent="0.3">
      <c r="A417" s="55">
        <f t="shared" si="6"/>
        <v>411</v>
      </c>
      <c r="B417" s="23"/>
      <c r="C417" s="23"/>
      <c r="D417" s="35"/>
      <c r="E417" s="23"/>
      <c r="F417" s="23"/>
      <c r="G417" s="23"/>
      <c r="H417" s="23"/>
      <c r="I417" s="23"/>
      <c r="J417" s="32"/>
      <c r="K417" s="149"/>
      <c r="L417" s="227"/>
      <c r="M417" s="227"/>
      <c r="N417" s="182"/>
      <c r="O417" s="182"/>
      <c r="P417" s="42"/>
      <c r="Q417" s="42"/>
      <c r="R417" s="42"/>
      <c r="S417" s="42"/>
      <c r="T417" s="42"/>
      <c r="U417" s="42"/>
      <c r="V417" s="42"/>
      <c r="W417" s="42"/>
      <c r="X417" s="42"/>
      <c r="Y417" s="42"/>
      <c r="Z417" s="42"/>
      <c r="AA417" s="42"/>
      <c r="AB417" s="42"/>
    </row>
    <row r="418" spans="1:28" x14ac:dyDescent="0.3">
      <c r="A418" s="55">
        <f t="shared" si="6"/>
        <v>412</v>
      </c>
      <c r="B418" s="23"/>
      <c r="C418" s="23"/>
      <c r="D418" s="35"/>
      <c r="E418" s="23"/>
      <c r="F418" s="23"/>
      <c r="G418" s="23"/>
      <c r="H418" s="23"/>
      <c r="I418" s="23"/>
      <c r="J418" s="32"/>
      <c r="K418" s="149"/>
      <c r="L418" s="227"/>
      <c r="M418" s="227"/>
      <c r="N418" s="182"/>
      <c r="O418" s="182"/>
      <c r="P418" s="42"/>
      <c r="Q418" s="42"/>
      <c r="R418" s="42"/>
      <c r="S418" s="42"/>
      <c r="T418" s="42"/>
      <c r="U418" s="42"/>
      <c r="V418" s="42"/>
      <c r="W418" s="42"/>
      <c r="X418" s="42"/>
      <c r="Y418" s="42"/>
      <c r="Z418" s="42"/>
      <c r="AA418" s="42"/>
      <c r="AB418" s="42"/>
    </row>
    <row r="419" spans="1:28" x14ac:dyDescent="0.3">
      <c r="A419" s="55">
        <f t="shared" si="6"/>
        <v>413</v>
      </c>
      <c r="B419" s="23"/>
      <c r="C419" s="23"/>
      <c r="D419" s="35"/>
      <c r="E419" s="23"/>
      <c r="F419" s="23"/>
      <c r="G419" s="23"/>
      <c r="H419" s="23"/>
      <c r="I419" s="23"/>
      <c r="J419" s="32"/>
      <c r="K419" s="149"/>
      <c r="L419" s="227"/>
      <c r="M419" s="227"/>
      <c r="N419" s="182"/>
      <c r="O419" s="182"/>
      <c r="P419" s="42"/>
      <c r="Q419" s="42"/>
      <c r="R419" s="42"/>
      <c r="S419" s="42"/>
      <c r="T419" s="42"/>
      <c r="U419" s="42"/>
      <c r="V419" s="42"/>
      <c r="W419" s="42"/>
      <c r="X419" s="42"/>
      <c r="Y419" s="42"/>
      <c r="Z419" s="42"/>
      <c r="AA419" s="42"/>
      <c r="AB419" s="42"/>
    </row>
    <row r="420" spans="1:28" x14ac:dyDescent="0.3">
      <c r="A420" s="55">
        <f t="shared" si="6"/>
        <v>414</v>
      </c>
      <c r="B420" s="23"/>
      <c r="C420" s="23"/>
      <c r="D420" s="35"/>
      <c r="E420" s="23"/>
      <c r="F420" s="23"/>
      <c r="G420" s="23"/>
      <c r="H420" s="23"/>
      <c r="I420" s="23"/>
      <c r="J420" s="32"/>
      <c r="K420" s="149"/>
      <c r="L420" s="227"/>
      <c r="M420" s="227"/>
      <c r="N420" s="182"/>
      <c r="O420" s="182"/>
      <c r="P420" s="42"/>
      <c r="Q420" s="42"/>
      <c r="R420" s="42"/>
      <c r="S420" s="42"/>
      <c r="T420" s="42"/>
      <c r="U420" s="42"/>
      <c r="V420" s="42"/>
      <c r="W420" s="42"/>
      <c r="X420" s="42"/>
      <c r="Y420" s="42"/>
      <c r="Z420" s="42"/>
      <c r="AA420" s="42"/>
      <c r="AB420" s="42"/>
    </row>
    <row r="421" spans="1:28" x14ac:dyDescent="0.3">
      <c r="A421" s="55">
        <f t="shared" si="6"/>
        <v>415</v>
      </c>
      <c r="B421" s="23"/>
      <c r="C421" s="23"/>
      <c r="D421" s="35"/>
      <c r="E421" s="23"/>
      <c r="F421" s="23"/>
      <c r="G421" s="23"/>
      <c r="H421" s="23"/>
      <c r="I421" s="23"/>
      <c r="J421" s="32"/>
      <c r="K421" s="149"/>
      <c r="L421" s="227"/>
      <c r="M421" s="227"/>
      <c r="N421" s="182"/>
      <c r="O421" s="182"/>
      <c r="P421" s="42"/>
      <c r="Q421" s="42"/>
      <c r="R421" s="42"/>
      <c r="S421" s="42"/>
      <c r="T421" s="42"/>
      <c r="U421" s="42"/>
      <c r="V421" s="42"/>
      <c r="W421" s="42"/>
      <c r="X421" s="42"/>
      <c r="Y421" s="42"/>
      <c r="Z421" s="42"/>
      <c r="AA421" s="42"/>
      <c r="AB421" s="42"/>
    </row>
    <row r="422" spans="1:28" x14ac:dyDescent="0.3">
      <c r="A422" s="55">
        <f t="shared" si="6"/>
        <v>416</v>
      </c>
      <c r="B422" s="23"/>
      <c r="C422" s="23"/>
      <c r="D422" s="35"/>
      <c r="E422" s="23"/>
      <c r="F422" s="23"/>
      <c r="G422" s="23"/>
      <c r="H422" s="23"/>
      <c r="I422" s="23"/>
      <c r="J422" s="32"/>
      <c r="K422" s="149"/>
      <c r="L422" s="227"/>
      <c r="M422" s="227"/>
      <c r="N422" s="182"/>
      <c r="O422" s="182"/>
      <c r="P422" s="42"/>
      <c r="Q422" s="42"/>
      <c r="R422" s="42"/>
      <c r="S422" s="42"/>
      <c r="T422" s="42"/>
      <c r="U422" s="42"/>
      <c r="V422" s="42"/>
      <c r="W422" s="42"/>
      <c r="X422" s="42"/>
      <c r="Y422" s="42"/>
      <c r="Z422" s="42"/>
      <c r="AA422" s="42"/>
      <c r="AB422" s="42"/>
    </row>
    <row r="423" spans="1:28" x14ac:dyDescent="0.3">
      <c r="A423" s="55">
        <f t="shared" si="6"/>
        <v>417</v>
      </c>
      <c r="B423" s="23"/>
      <c r="C423" s="23"/>
      <c r="D423" s="35"/>
      <c r="E423" s="23"/>
      <c r="F423" s="23"/>
      <c r="G423" s="23"/>
      <c r="H423" s="23"/>
      <c r="I423" s="23"/>
      <c r="J423" s="32"/>
      <c r="K423" s="149"/>
      <c r="L423" s="227"/>
      <c r="M423" s="227"/>
      <c r="N423" s="182"/>
      <c r="O423" s="182"/>
      <c r="P423" s="42"/>
      <c r="Q423" s="42"/>
      <c r="R423" s="42"/>
      <c r="S423" s="42"/>
      <c r="T423" s="42"/>
      <c r="U423" s="42"/>
      <c r="V423" s="42"/>
      <c r="W423" s="42"/>
      <c r="X423" s="42"/>
      <c r="Y423" s="42"/>
      <c r="Z423" s="42"/>
      <c r="AA423" s="42"/>
      <c r="AB423" s="42"/>
    </row>
    <row r="424" spans="1:28" x14ac:dyDescent="0.3">
      <c r="A424" s="55">
        <f t="shared" si="6"/>
        <v>418</v>
      </c>
      <c r="B424" s="23"/>
      <c r="C424" s="23"/>
      <c r="D424" s="35"/>
      <c r="E424" s="23"/>
      <c r="F424" s="23"/>
      <c r="G424" s="23"/>
      <c r="H424" s="23"/>
      <c r="I424" s="23"/>
      <c r="J424" s="32"/>
      <c r="K424" s="149"/>
      <c r="L424" s="227"/>
      <c r="M424" s="227"/>
      <c r="N424" s="182"/>
      <c r="O424" s="182"/>
      <c r="P424" s="42"/>
      <c r="Q424" s="42"/>
      <c r="R424" s="42"/>
      <c r="S424" s="42"/>
      <c r="T424" s="42"/>
      <c r="U424" s="42"/>
      <c r="V424" s="42"/>
      <c r="W424" s="42"/>
      <c r="X424" s="42"/>
      <c r="Y424" s="42"/>
      <c r="Z424" s="42"/>
      <c r="AA424" s="42"/>
      <c r="AB424" s="42"/>
    </row>
    <row r="425" spans="1:28" x14ac:dyDescent="0.3">
      <c r="A425" s="55">
        <f t="shared" si="6"/>
        <v>419</v>
      </c>
      <c r="B425" s="23"/>
      <c r="C425" s="23"/>
      <c r="D425" s="35"/>
      <c r="E425" s="23"/>
      <c r="F425" s="23"/>
      <c r="G425" s="23"/>
      <c r="H425" s="23"/>
      <c r="I425" s="23"/>
      <c r="J425" s="32"/>
      <c r="K425" s="149"/>
      <c r="L425" s="227"/>
      <c r="M425" s="227"/>
      <c r="N425" s="182"/>
      <c r="O425" s="182"/>
      <c r="P425" s="42"/>
      <c r="Q425" s="42"/>
      <c r="R425" s="42"/>
      <c r="S425" s="42"/>
      <c r="T425" s="42"/>
      <c r="U425" s="42"/>
      <c r="V425" s="42"/>
      <c r="W425" s="42"/>
      <c r="X425" s="42"/>
      <c r="Y425" s="42"/>
      <c r="Z425" s="42"/>
      <c r="AA425" s="42"/>
      <c r="AB425" s="42"/>
    </row>
    <row r="426" spans="1:28" x14ac:dyDescent="0.3">
      <c r="A426" s="55">
        <f t="shared" si="6"/>
        <v>420</v>
      </c>
      <c r="B426" s="23"/>
      <c r="C426" s="23"/>
      <c r="D426" s="35"/>
      <c r="E426" s="23"/>
      <c r="F426" s="23"/>
      <c r="G426" s="23"/>
      <c r="H426" s="23"/>
      <c r="I426" s="23"/>
      <c r="J426" s="32"/>
      <c r="K426" s="149"/>
      <c r="L426" s="227"/>
      <c r="M426" s="227"/>
      <c r="N426" s="182"/>
      <c r="O426" s="182"/>
      <c r="P426" s="42"/>
      <c r="Q426" s="42"/>
      <c r="R426" s="42"/>
      <c r="S426" s="42"/>
      <c r="T426" s="42"/>
      <c r="U426" s="42"/>
      <c r="V426" s="42"/>
      <c r="W426" s="42"/>
      <c r="X426" s="42"/>
      <c r="Y426" s="42"/>
      <c r="Z426" s="42"/>
      <c r="AA426" s="42"/>
      <c r="AB426" s="42"/>
    </row>
    <row r="427" spans="1:28" x14ac:dyDescent="0.3">
      <c r="A427" s="55">
        <f t="shared" si="6"/>
        <v>421</v>
      </c>
      <c r="B427" s="23"/>
      <c r="C427" s="23"/>
      <c r="D427" s="35"/>
      <c r="E427" s="23"/>
      <c r="F427" s="23"/>
      <c r="G427" s="23"/>
      <c r="H427" s="23"/>
      <c r="I427" s="23"/>
      <c r="J427" s="32"/>
      <c r="K427" s="149"/>
      <c r="L427" s="227"/>
      <c r="M427" s="227"/>
      <c r="N427" s="182"/>
      <c r="O427" s="182"/>
      <c r="P427" s="42"/>
      <c r="Q427" s="42"/>
      <c r="R427" s="42"/>
      <c r="S427" s="42"/>
      <c r="T427" s="42"/>
      <c r="U427" s="42"/>
      <c r="V427" s="42"/>
      <c r="W427" s="42"/>
      <c r="X427" s="42"/>
      <c r="Y427" s="42"/>
      <c r="Z427" s="42"/>
      <c r="AA427" s="42"/>
      <c r="AB427" s="42"/>
    </row>
    <row r="428" spans="1:28" x14ac:dyDescent="0.3">
      <c r="A428" s="55">
        <f t="shared" si="6"/>
        <v>422</v>
      </c>
      <c r="B428" s="23"/>
      <c r="C428" s="23"/>
      <c r="D428" s="35"/>
      <c r="E428" s="23"/>
      <c r="F428" s="23"/>
      <c r="G428" s="23"/>
      <c r="H428" s="23"/>
      <c r="I428" s="23"/>
      <c r="J428" s="32"/>
      <c r="K428" s="149"/>
      <c r="L428" s="227"/>
      <c r="M428" s="227"/>
      <c r="N428" s="182"/>
      <c r="O428" s="182"/>
      <c r="P428" s="42"/>
      <c r="Q428" s="42"/>
      <c r="R428" s="42"/>
      <c r="S428" s="42"/>
      <c r="T428" s="42"/>
      <c r="U428" s="42"/>
      <c r="V428" s="42"/>
      <c r="W428" s="42"/>
      <c r="X428" s="42"/>
      <c r="Y428" s="42"/>
      <c r="Z428" s="42"/>
      <c r="AA428" s="42"/>
      <c r="AB428" s="42"/>
    </row>
    <row r="429" spans="1:28" x14ac:dyDescent="0.3">
      <c r="A429" s="55">
        <f t="shared" si="6"/>
        <v>423</v>
      </c>
      <c r="B429" s="23"/>
      <c r="C429" s="23"/>
      <c r="D429" s="35"/>
      <c r="E429" s="23"/>
      <c r="F429" s="23"/>
      <c r="G429" s="23"/>
      <c r="H429" s="23"/>
      <c r="I429" s="23"/>
      <c r="J429" s="32"/>
      <c r="K429" s="149"/>
      <c r="L429" s="227"/>
      <c r="M429" s="227"/>
      <c r="N429" s="182"/>
      <c r="O429" s="182"/>
      <c r="P429" s="42"/>
      <c r="Q429" s="42"/>
      <c r="R429" s="42"/>
      <c r="S429" s="42"/>
      <c r="T429" s="42"/>
      <c r="U429" s="42"/>
      <c r="V429" s="42"/>
      <c r="W429" s="42"/>
      <c r="X429" s="42"/>
      <c r="Y429" s="42"/>
      <c r="Z429" s="42"/>
      <c r="AA429" s="42"/>
      <c r="AB429" s="42"/>
    </row>
    <row r="430" spans="1:28" x14ac:dyDescent="0.3">
      <c r="A430" s="55">
        <f t="shared" si="6"/>
        <v>424</v>
      </c>
      <c r="B430" s="23"/>
      <c r="C430" s="23"/>
      <c r="D430" s="35"/>
      <c r="E430" s="23"/>
      <c r="F430" s="23"/>
      <c r="G430" s="23"/>
      <c r="H430" s="23"/>
      <c r="I430" s="23"/>
      <c r="J430" s="32"/>
      <c r="K430" s="149"/>
      <c r="L430" s="227"/>
      <c r="M430" s="227"/>
      <c r="N430" s="182"/>
      <c r="O430" s="182"/>
      <c r="P430" s="42"/>
      <c r="Q430" s="42"/>
      <c r="R430" s="42"/>
      <c r="S430" s="42"/>
      <c r="T430" s="42"/>
      <c r="U430" s="42"/>
      <c r="V430" s="42"/>
      <c r="W430" s="42"/>
      <c r="X430" s="42"/>
      <c r="Y430" s="42"/>
      <c r="Z430" s="42"/>
      <c r="AA430" s="42"/>
      <c r="AB430" s="42"/>
    </row>
    <row r="431" spans="1:28" x14ac:dyDescent="0.3">
      <c r="A431" s="55">
        <f t="shared" si="6"/>
        <v>425</v>
      </c>
      <c r="B431" s="23"/>
      <c r="C431" s="23"/>
      <c r="D431" s="35"/>
      <c r="E431" s="23"/>
      <c r="F431" s="23"/>
      <c r="G431" s="23"/>
      <c r="H431" s="23"/>
      <c r="I431" s="23"/>
      <c r="J431" s="32"/>
      <c r="K431" s="149"/>
      <c r="L431" s="227"/>
      <c r="M431" s="227"/>
      <c r="N431" s="182"/>
      <c r="O431" s="182"/>
      <c r="P431" s="42"/>
      <c r="Q431" s="42"/>
      <c r="R431" s="42"/>
      <c r="S431" s="42"/>
      <c r="T431" s="42"/>
      <c r="U431" s="42"/>
      <c r="V431" s="42"/>
      <c r="W431" s="42"/>
      <c r="X431" s="42"/>
      <c r="Y431" s="42"/>
      <c r="Z431" s="42"/>
      <c r="AA431" s="42"/>
      <c r="AB431" s="42"/>
    </row>
    <row r="432" spans="1:28" x14ac:dyDescent="0.3">
      <c r="A432" s="55">
        <f t="shared" si="6"/>
        <v>426</v>
      </c>
      <c r="B432" s="23"/>
      <c r="C432" s="23"/>
      <c r="D432" s="35"/>
      <c r="E432" s="23"/>
      <c r="F432" s="23"/>
      <c r="G432" s="23"/>
      <c r="H432" s="23"/>
      <c r="I432" s="23"/>
      <c r="J432" s="32"/>
      <c r="K432" s="149"/>
      <c r="L432" s="227"/>
      <c r="M432" s="227"/>
      <c r="N432" s="182"/>
      <c r="O432" s="182"/>
      <c r="P432" s="42"/>
      <c r="Q432" s="42"/>
      <c r="R432" s="42"/>
      <c r="S432" s="42"/>
      <c r="T432" s="42"/>
      <c r="U432" s="42"/>
      <c r="V432" s="42"/>
      <c r="W432" s="42"/>
      <c r="X432" s="42"/>
      <c r="Y432" s="42"/>
      <c r="Z432" s="42"/>
      <c r="AA432" s="42"/>
      <c r="AB432" s="42"/>
    </row>
    <row r="433" spans="1:28" x14ac:dyDescent="0.3">
      <c r="A433" s="55">
        <f t="shared" si="6"/>
        <v>427</v>
      </c>
      <c r="B433" s="23"/>
      <c r="C433" s="23"/>
      <c r="D433" s="35"/>
      <c r="E433" s="23"/>
      <c r="F433" s="23"/>
      <c r="G433" s="23"/>
      <c r="H433" s="23"/>
      <c r="I433" s="23"/>
      <c r="J433" s="32"/>
      <c r="K433" s="149"/>
      <c r="L433" s="227"/>
      <c r="M433" s="227"/>
      <c r="N433" s="182"/>
      <c r="O433" s="182"/>
      <c r="P433" s="42"/>
      <c r="Q433" s="42"/>
      <c r="R433" s="42"/>
      <c r="S433" s="42"/>
      <c r="T433" s="42"/>
      <c r="U433" s="42"/>
      <c r="V433" s="42"/>
      <c r="W433" s="42"/>
      <c r="X433" s="42"/>
      <c r="Y433" s="42"/>
      <c r="Z433" s="42"/>
      <c r="AA433" s="42"/>
      <c r="AB433" s="42"/>
    </row>
    <row r="434" spans="1:28" x14ac:dyDescent="0.3">
      <c r="A434" s="55">
        <f t="shared" si="6"/>
        <v>428</v>
      </c>
      <c r="B434" s="23"/>
      <c r="C434" s="23"/>
      <c r="D434" s="35"/>
      <c r="E434" s="23"/>
      <c r="F434" s="23"/>
      <c r="G434" s="23"/>
      <c r="H434" s="23"/>
      <c r="I434" s="23"/>
      <c r="J434" s="32"/>
      <c r="K434" s="149"/>
      <c r="L434" s="227"/>
      <c r="M434" s="227"/>
      <c r="N434" s="182"/>
      <c r="O434" s="182"/>
      <c r="P434" s="42"/>
      <c r="Q434" s="42"/>
      <c r="R434" s="42"/>
      <c r="S434" s="42"/>
      <c r="T434" s="42"/>
      <c r="U434" s="42"/>
      <c r="V434" s="42"/>
      <c r="W434" s="42"/>
      <c r="X434" s="42"/>
      <c r="Y434" s="42"/>
      <c r="Z434" s="42"/>
      <c r="AA434" s="42"/>
      <c r="AB434" s="42"/>
    </row>
    <row r="435" spans="1:28" x14ac:dyDescent="0.3">
      <c r="A435" s="55">
        <f t="shared" si="6"/>
        <v>429</v>
      </c>
      <c r="B435" s="23"/>
      <c r="C435" s="23"/>
      <c r="D435" s="35"/>
      <c r="E435" s="23"/>
      <c r="F435" s="23"/>
      <c r="G435" s="23"/>
      <c r="H435" s="23"/>
      <c r="I435" s="23"/>
      <c r="J435" s="32"/>
      <c r="K435" s="149"/>
      <c r="L435" s="227"/>
      <c r="M435" s="227"/>
      <c r="N435" s="182"/>
      <c r="O435" s="182"/>
      <c r="P435" s="42"/>
      <c r="Q435" s="42"/>
      <c r="R435" s="42"/>
      <c r="S435" s="42"/>
      <c r="T435" s="42"/>
      <c r="U435" s="42"/>
      <c r="V435" s="42"/>
      <c r="W435" s="42"/>
      <c r="X435" s="42"/>
      <c r="Y435" s="42"/>
      <c r="Z435" s="42"/>
      <c r="AA435" s="42"/>
      <c r="AB435" s="42"/>
    </row>
    <row r="436" spans="1:28" x14ac:dyDescent="0.3">
      <c r="A436" s="55">
        <f t="shared" si="6"/>
        <v>430</v>
      </c>
      <c r="B436" s="23"/>
      <c r="C436" s="23"/>
      <c r="D436" s="35"/>
      <c r="E436" s="23"/>
      <c r="F436" s="23"/>
      <c r="G436" s="23"/>
      <c r="H436" s="23"/>
      <c r="I436" s="23"/>
      <c r="J436" s="32"/>
      <c r="K436" s="149"/>
      <c r="L436" s="227"/>
      <c r="M436" s="227"/>
      <c r="N436" s="182"/>
      <c r="O436" s="182"/>
      <c r="P436" s="42"/>
      <c r="Q436" s="42"/>
      <c r="R436" s="42"/>
      <c r="S436" s="42"/>
      <c r="T436" s="42"/>
      <c r="U436" s="42"/>
      <c r="V436" s="42"/>
      <c r="W436" s="42"/>
      <c r="X436" s="42"/>
      <c r="Y436" s="42"/>
      <c r="Z436" s="42"/>
      <c r="AA436" s="42"/>
      <c r="AB436" s="42"/>
    </row>
    <row r="437" spans="1:28" x14ac:dyDescent="0.3">
      <c r="A437" s="55">
        <f t="shared" si="6"/>
        <v>431</v>
      </c>
      <c r="B437" s="23"/>
      <c r="C437" s="23"/>
      <c r="D437" s="35"/>
      <c r="E437" s="23"/>
      <c r="F437" s="23"/>
      <c r="G437" s="23"/>
      <c r="H437" s="23"/>
      <c r="I437" s="23"/>
      <c r="J437" s="32"/>
      <c r="K437" s="149"/>
      <c r="L437" s="227"/>
      <c r="M437" s="227"/>
      <c r="N437" s="182"/>
      <c r="O437" s="182"/>
      <c r="P437" s="42"/>
      <c r="Q437" s="42"/>
      <c r="R437" s="42"/>
      <c r="S437" s="42"/>
      <c r="T437" s="42"/>
      <c r="U437" s="42"/>
      <c r="V437" s="42"/>
      <c r="W437" s="42"/>
      <c r="X437" s="42"/>
      <c r="Y437" s="42"/>
      <c r="Z437" s="42"/>
      <c r="AA437" s="42"/>
      <c r="AB437" s="42"/>
    </row>
    <row r="438" spans="1:28" x14ac:dyDescent="0.3">
      <c r="A438" s="55">
        <f t="shared" si="6"/>
        <v>432</v>
      </c>
      <c r="B438" s="23"/>
      <c r="C438" s="23"/>
      <c r="D438" s="35"/>
      <c r="E438" s="23"/>
      <c r="F438" s="23"/>
      <c r="G438" s="23"/>
      <c r="H438" s="23"/>
      <c r="I438" s="23"/>
      <c r="J438" s="32"/>
      <c r="K438" s="149"/>
      <c r="L438" s="227"/>
      <c r="M438" s="227"/>
      <c r="N438" s="182"/>
      <c r="O438" s="182"/>
      <c r="P438" s="42"/>
      <c r="Q438" s="42"/>
      <c r="R438" s="42"/>
      <c r="S438" s="42"/>
      <c r="T438" s="42"/>
      <c r="U438" s="42"/>
      <c r="V438" s="42"/>
      <c r="W438" s="42"/>
      <c r="X438" s="42"/>
      <c r="Y438" s="42"/>
      <c r="Z438" s="42"/>
      <c r="AA438" s="42"/>
      <c r="AB438" s="42"/>
    </row>
    <row r="439" spans="1:28" x14ac:dyDescent="0.3">
      <c r="A439" s="55">
        <f t="shared" si="6"/>
        <v>433</v>
      </c>
      <c r="B439" s="23"/>
      <c r="C439" s="23"/>
      <c r="D439" s="35"/>
      <c r="E439" s="23"/>
      <c r="F439" s="23"/>
      <c r="G439" s="23"/>
      <c r="H439" s="23"/>
      <c r="I439" s="23"/>
      <c r="J439" s="32"/>
      <c r="K439" s="149"/>
      <c r="L439" s="227"/>
      <c r="M439" s="227"/>
      <c r="N439" s="182"/>
      <c r="O439" s="182"/>
      <c r="P439" s="42"/>
      <c r="Q439" s="42"/>
      <c r="R439" s="42"/>
      <c r="S439" s="42"/>
      <c r="T439" s="42"/>
      <c r="U439" s="42"/>
      <c r="V439" s="42"/>
      <c r="W439" s="42"/>
      <c r="X439" s="42"/>
      <c r="Y439" s="42"/>
      <c r="Z439" s="42"/>
      <c r="AA439" s="42"/>
      <c r="AB439" s="42"/>
    </row>
    <row r="440" spans="1:28" x14ac:dyDescent="0.3">
      <c r="A440" s="55">
        <f t="shared" si="6"/>
        <v>434</v>
      </c>
      <c r="B440" s="23"/>
      <c r="C440" s="23"/>
      <c r="D440" s="35"/>
      <c r="E440" s="23"/>
      <c r="F440" s="23"/>
      <c r="G440" s="23"/>
      <c r="H440" s="23"/>
      <c r="I440" s="23"/>
      <c r="J440" s="32"/>
      <c r="K440" s="149"/>
      <c r="L440" s="227"/>
      <c r="M440" s="227"/>
      <c r="N440" s="182"/>
      <c r="O440" s="182"/>
      <c r="P440" s="42"/>
      <c r="Q440" s="42"/>
      <c r="R440" s="42"/>
      <c r="S440" s="42"/>
      <c r="T440" s="42"/>
      <c r="U440" s="42"/>
      <c r="V440" s="42"/>
      <c r="W440" s="42"/>
      <c r="X440" s="42"/>
      <c r="Y440" s="42"/>
      <c r="Z440" s="42"/>
      <c r="AA440" s="42"/>
      <c r="AB440" s="42"/>
    </row>
    <row r="441" spans="1:28" x14ac:dyDescent="0.3">
      <c r="A441" s="55">
        <f t="shared" si="6"/>
        <v>435</v>
      </c>
      <c r="B441" s="23"/>
      <c r="C441" s="23"/>
      <c r="D441" s="35"/>
      <c r="E441" s="23"/>
      <c r="F441" s="23"/>
      <c r="G441" s="23"/>
      <c r="H441" s="23"/>
      <c r="I441" s="23"/>
      <c r="J441" s="32"/>
      <c r="K441" s="149"/>
      <c r="L441" s="227"/>
      <c r="M441" s="227"/>
      <c r="N441" s="182"/>
      <c r="O441" s="182"/>
      <c r="P441" s="42"/>
      <c r="Q441" s="42"/>
      <c r="R441" s="42"/>
      <c r="S441" s="42"/>
      <c r="T441" s="42"/>
      <c r="U441" s="42"/>
      <c r="V441" s="42"/>
      <c r="W441" s="42"/>
      <c r="X441" s="42"/>
      <c r="Y441" s="42"/>
      <c r="Z441" s="42"/>
      <c r="AA441" s="42"/>
      <c r="AB441" s="42"/>
    </row>
    <row r="442" spans="1:28" x14ac:dyDescent="0.3">
      <c r="A442" s="55">
        <f t="shared" si="6"/>
        <v>436</v>
      </c>
      <c r="B442" s="23"/>
      <c r="C442" s="23"/>
      <c r="D442" s="35"/>
      <c r="E442" s="23"/>
      <c r="F442" s="23"/>
      <c r="G442" s="23"/>
      <c r="H442" s="23"/>
      <c r="I442" s="23"/>
      <c r="J442" s="32"/>
      <c r="K442" s="149"/>
      <c r="L442" s="227"/>
      <c r="M442" s="227"/>
      <c r="N442" s="182"/>
      <c r="O442" s="182"/>
      <c r="P442" s="42"/>
      <c r="Q442" s="42"/>
      <c r="R442" s="42"/>
      <c r="S442" s="42"/>
      <c r="T442" s="42"/>
      <c r="U442" s="42"/>
      <c r="V442" s="42"/>
      <c r="W442" s="42"/>
      <c r="X442" s="42"/>
      <c r="Y442" s="42"/>
      <c r="Z442" s="42"/>
      <c r="AA442" s="42"/>
      <c r="AB442" s="42"/>
    </row>
    <row r="443" spans="1:28" x14ac:dyDescent="0.3">
      <c r="A443" s="55">
        <f t="shared" si="6"/>
        <v>437</v>
      </c>
      <c r="B443" s="23"/>
      <c r="C443" s="23"/>
      <c r="D443" s="35"/>
      <c r="E443" s="23"/>
      <c r="F443" s="23"/>
      <c r="G443" s="23"/>
      <c r="H443" s="23"/>
      <c r="I443" s="23"/>
      <c r="J443" s="32"/>
      <c r="K443" s="149"/>
      <c r="L443" s="227"/>
      <c r="M443" s="227"/>
      <c r="N443" s="182"/>
      <c r="O443" s="182"/>
      <c r="P443" s="42"/>
      <c r="Q443" s="42"/>
      <c r="R443" s="42"/>
      <c r="S443" s="42"/>
      <c r="T443" s="42"/>
      <c r="U443" s="42"/>
      <c r="V443" s="42"/>
      <c r="W443" s="42"/>
      <c r="X443" s="42"/>
      <c r="Y443" s="42"/>
      <c r="Z443" s="42"/>
      <c r="AA443" s="42"/>
      <c r="AB443" s="42"/>
    </row>
    <row r="444" spans="1:28" x14ac:dyDescent="0.3">
      <c r="A444" s="55">
        <f t="shared" si="6"/>
        <v>438</v>
      </c>
      <c r="B444" s="23"/>
      <c r="C444" s="23"/>
      <c r="D444" s="35"/>
      <c r="E444" s="23"/>
      <c r="F444" s="23"/>
      <c r="G444" s="23"/>
      <c r="H444" s="23"/>
      <c r="I444" s="23"/>
      <c r="J444" s="32"/>
      <c r="K444" s="149"/>
      <c r="L444" s="227"/>
      <c r="M444" s="227"/>
      <c r="N444" s="182"/>
      <c r="O444" s="182"/>
      <c r="P444" s="42"/>
      <c r="Q444" s="42"/>
      <c r="R444" s="42"/>
      <c r="S444" s="42"/>
      <c r="T444" s="42"/>
      <c r="U444" s="42"/>
      <c r="V444" s="42"/>
      <c r="W444" s="42"/>
      <c r="X444" s="42"/>
      <c r="Y444" s="42"/>
      <c r="Z444" s="42"/>
      <c r="AA444" s="42"/>
      <c r="AB444" s="42"/>
    </row>
    <row r="445" spans="1:28" x14ac:dyDescent="0.3">
      <c r="A445" s="55">
        <f t="shared" si="6"/>
        <v>439</v>
      </c>
      <c r="B445" s="23"/>
      <c r="C445" s="23"/>
      <c r="D445" s="35"/>
      <c r="E445" s="23"/>
      <c r="F445" s="23"/>
      <c r="G445" s="23"/>
      <c r="H445" s="23"/>
      <c r="I445" s="23"/>
      <c r="J445" s="32"/>
      <c r="K445" s="149"/>
      <c r="L445" s="227"/>
      <c r="M445" s="227"/>
      <c r="N445" s="182"/>
      <c r="O445" s="182"/>
      <c r="P445" s="42"/>
      <c r="Q445" s="42"/>
      <c r="R445" s="42"/>
      <c r="S445" s="42"/>
      <c r="T445" s="42"/>
      <c r="U445" s="42"/>
      <c r="V445" s="42"/>
      <c r="W445" s="42"/>
      <c r="X445" s="42"/>
      <c r="Y445" s="42"/>
      <c r="Z445" s="42"/>
      <c r="AA445" s="42"/>
      <c r="AB445" s="42"/>
    </row>
    <row r="446" spans="1:28" x14ac:dyDescent="0.3">
      <c r="A446" s="55">
        <f t="shared" si="6"/>
        <v>440</v>
      </c>
      <c r="B446" s="23"/>
      <c r="C446" s="23"/>
      <c r="D446" s="35"/>
      <c r="E446" s="23"/>
      <c r="F446" s="23"/>
      <c r="G446" s="23"/>
      <c r="H446" s="23"/>
      <c r="I446" s="23"/>
      <c r="J446" s="32"/>
      <c r="K446" s="149"/>
      <c r="L446" s="227"/>
      <c r="M446" s="227"/>
      <c r="N446" s="182"/>
      <c r="O446" s="182"/>
      <c r="P446" s="42"/>
      <c r="Q446" s="42"/>
      <c r="R446" s="42"/>
      <c r="S446" s="42"/>
      <c r="T446" s="42"/>
      <c r="U446" s="42"/>
      <c r="V446" s="42"/>
      <c r="W446" s="42"/>
      <c r="X446" s="42"/>
      <c r="Y446" s="42"/>
      <c r="Z446" s="42"/>
      <c r="AA446" s="42"/>
      <c r="AB446" s="42"/>
    </row>
    <row r="447" spans="1:28" x14ac:dyDescent="0.3">
      <c r="A447" s="55">
        <f t="shared" si="6"/>
        <v>441</v>
      </c>
      <c r="B447" s="23"/>
      <c r="C447" s="23"/>
      <c r="D447" s="35"/>
      <c r="E447" s="23"/>
      <c r="F447" s="23"/>
      <c r="G447" s="23"/>
      <c r="H447" s="23"/>
      <c r="I447" s="23"/>
      <c r="J447" s="32"/>
      <c r="K447" s="149"/>
      <c r="L447" s="227"/>
      <c r="M447" s="227"/>
      <c r="N447" s="182"/>
      <c r="O447" s="182"/>
      <c r="P447" s="42"/>
      <c r="Q447" s="42"/>
      <c r="R447" s="42"/>
      <c r="S447" s="42"/>
      <c r="T447" s="42"/>
      <c r="U447" s="42"/>
      <c r="V447" s="42"/>
      <c r="W447" s="42"/>
      <c r="X447" s="42"/>
      <c r="Y447" s="42"/>
      <c r="Z447" s="42"/>
      <c r="AA447" s="42"/>
      <c r="AB447" s="42"/>
    </row>
    <row r="448" spans="1:28" x14ac:dyDescent="0.3">
      <c r="A448" s="55">
        <f t="shared" si="6"/>
        <v>442</v>
      </c>
      <c r="B448" s="23"/>
      <c r="C448" s="23"/>
      <c r="D448" s="35"/>
      <c r="E448" s="23"/>
      <c r="F448" s="23"/>
      <c r="G448" s="23"/>
      <c r="H448" s="23"/>
      <c r="I448" s="23"/>
      <c r="J448" s="32"/>
      <c r="K448" s="149"/>
      <c r="L448" s="227"/>
      <c r="M448" s="227"/>
      <c r="N448" s="182"/>
      <c r="O448" s="182"/>
      <c r="P448" s="42"/>
      <c r="Q448" s="42"/>
      <c r="R448" s="42"/>
      <c r="S448" s="42"/>
      <c r="T448" s="42"/>
      <c r="U448" s="42"/>
      <c r="V448" s="42"/>
      <c r="W448" s="42"/>
      <c r="X448" s="42"/>
      <c r="Y448" s="42"/>
      <c r="Z448" s="42"/>
      <c r="AA448" s="42"/>
      <c r="AB448" s="42"/>
    </row>
    <row r="449" spans="1:28" x14ac:dyDescent="0.3">
      <c r="A449" s="55">
        <f t="shared" si="6"/>
        <v>443</v>
      </c>
      <c r="B449" s="23"/>
      <c r="C449" s="23"/>
      <c r="D449" s="35"/>
      <c r="E449" s="23"/>
      <c r="F449" s="23"/>
      <c r="G449" s="23"/>
      <c r="H449" s="23"/>
      <c r="I449" s="23"/>
      <c r="J449" s="32"/>
      <c r="K449" s="149"/>
      <c r="L449" s="227"/>
      <c r="M449" s="227"/>
      <c r="N449" s="182"/>
      <c r="O449" s="182"/>
      <c r="P449" s="42"/>
      <c r="Q449" s="42"/>
      <c r="R449" s="42"/>
      <c r="S449" s="42"/>
      <c r="T449" s="42"/>
      <c r="U449" s="42"/>
      <c r="V449" s="42"/>
      <c r="W449" s="42"/>
      <c r="X449" s="42"/>
      <c r="Y449" s="42"/>
      <c r="Z449" s="42"/>
      <c r="AA449" s="42"/>
      <c r="AB449" s="42"/>
    </row>
    <row r="450" spans="1:28" x14ac:dyDescent="0.3">
      <c r="A450" s="55">
        <f t="shared" si="6"/>
        <v>444</v>
      </c>
      <c r="B450" s="23"/>
      <c r="C450" s="23"/>
      <c r="D450" s="35"/>
      <c r="E450" s="23"/>
      <c r="F450" s="23"/>
      <c r="G450" s="23"/>
      <c r="H450" s="23"/>
      <c r="I450" s="23"/>
      <c r="J450" s="32"/>
      <c r="K450" s="149"/>
      <c r="L450" s="227"/>
      <c r="M450" s="227"/>
      <c r="N450" s="182"/>
      <c r="O450" s="182"/>
      <c r="P450" s="42"/>
      <c r="Q450" s="42"/>
      <c r="R450" s="42"/>
      <c r="S450" s="42"/>
      <c r="T450" s="42"/>
      <c r="U450" s="42"/>
      <c r="V450" s="42"/>
      <c r="W450" s="42"/>
      <c r="X450" s="42"/>
      <c r="Y450" s="42"/>
      <c r="Z450" s="42"/>
      <c r="AA450" s="42"/>
      <c r="AB450" s="42"/>
    </row>
    <row r="451" spans="1:28" x14ac:dyDescent="0.3">
      <c r="A451" s="55">
        <f t="shared" si="6"/>
        <v>445</v>
      </c>
      <c r="B451" s="23"/>
      <c r="C451" s="23"/>
      <c r="D451" s="35"/>
      <c r="E451" s="23"/>
      <c r="F451" s="23"/>
      <c r="G451" s="23"/>
      <c r="H451" s="23"/>
      <c r="I451" s="23"/>
      <c r="J451" s="32"/>
      <c r="K451" s="149"/>
      <c r="L451" s="227"/>
      <c r="M451" s="227"/>
      <c r="N451" s="182"/>
      <c r="O451" s="182"/>
      <c r="P451" s="42"/>
      <c r="Q451" s="42"/>
      <c r="R451" s="42"/>
      <c r="S451" s="42"/>
      <c r="T451" s="42"/>
      <c r="U451" s="42"/>
      <c r="V451" s="42"/>
      <c r="W451" s="42"/>
      <c r="X451" s="42"/>
      <c r="Y451" s="42"/>
      <c r="Z451" s="42"/>
      <c r="AA451" s="42"/>
      <c r="AB451" s="42"/>
    </row>
    <row r="452" spans="1:28" x14ac:dyDescent="0.3">
      <c r="A452" s="55">
        <f t="shared" si="6"/>
        <v>446</v>
      </c>
      <c r="B452" s="23"/>
      <c r="C452" s="23"/>
      <c r="D452" s="35"/>
      <c r="E452" s="23"/>
      <c r="F452" s="23"/>
      <c r="G452" s="23"/>
      <c r="H452" s="23"/>
      <c r="I452" s="23"/>
      <c r="J452" s="32"/>
      <c r="K452" s="149"/>
      <c r="L452" s="227"/>
      <c r="M452" s="227"/>
      <c r="N452" s="182"/>
      <c r="O452" s="182"/>
      <c r="P452" s="42"/>
      <c r="Q452" s="42"/>
      <c r="R452" s="42"/>
      <c r="S452" s="42"/>
      <c r="T452" s="42"/>
      <c r="U452" s="42"/>
      <c r="V452" s="42"/>
      <c r="W452" s="42"/>
      <c r="X452" s="42"/>
      <c r="Y452" s="42"/>
      <c r="Z452" s="42"/>
      <c r="AA452" s="42"/>
      <c r="AB452" s="42"/>
    </row>
    <row r="453" spans="1:28" x14ac:dyDescent="0.3">
      <c r="A453" s="55">
        <f t="shared" si="6"/>
        <v>447</v>
      </c>
      <c r="B453" s="23"/>
      <c r="C453" s="23"/>
      <c r="D453" s="35"/>
      <c r="E453" s="23"/>
      <c r="F453" s="23"/>
      <c r="G453" s="23"/>
      <c r="H453" s="23"/>
      <c r="I453" s="23"/>
      <c r="J453" s="32"/>
      <c r="K453" s="149"/>
      <c r="L453" s="227"/>
      <c r="M453" s="227"/>
      <c r="N453" s="182"/>
      <c r="O453" s="182"/>
      <c r="P453" s="42"/>
      <c r="Q453" s="42"/>
      <c r="R453" s="42"/>
      <c r="S453" s="42"/>
      <c r="T453" s="42"/>
      <c r="U453" s="42"/>
      <c r="V453" s="42"/>
      <c r="W453" s="42"/>
      <c r="X453" s="42"/>
      <c r="Y453" s="42"/>
      <c r="Z453" s="42"/>
      <c r="AA453" s="42"/>
      <c r="AB453" s="42"/>
    </row>
    <row r="454" spans="1:28" x14ac:dyDescent="0.3">
      <c r="A454" s="55">
        <f t="shared" si="6"/>
        <v>448</v>
      </c>
      <c r="B454" s="23"/>
      <c r="C454" s="23"/>
      <c r="D454" s="35"/>
      <c r="E454" s="23"/>
      <c r="F454" s="23"/>
      <c r="G454" s="23"/>
      <c r="H454" s="23"/>
      <c r="I454" s="23"/>
      <c r="J454" s="32"/>
      <c r="K454" s="149"/>
      <c r="L454" s="227"/>
      <c r="M454" s="227"/>
      <c r="N454" s="182"/>
      <c r="O454" s="182"/>
      <c r="P454" s="42"/>
      <c r="Q454" s="42"/>
      <c r="R454" s="42"/>
      <c r="S454" s="42"/>
      <c r="T454" s="42"/>
      <c r="U454" s="42"/>
      <c r="V454" s="42"/>
      <c r="W454" s="42"/>
      <c r="X454" s="42"/>
      <c r="Y454" s="42"/>
      <c r="Z454" s="42"/>
      <c r="AA454" s="42"/>
      <c r="AB454" s="42"/>
    </row>
    <row r="455" spans="1:28" x14ac:dyDescent="0.3">
      <c r="A455" s="55">
        <f t="shared" si="6"/>
        <v>449</v>
      </c>
      <c r="B455" s="23"/>
      <c r="C455" s="23"/>
      <c r="D455" s="35"/>
      <c r="E455" s="23"/>
      <c r="F455" s="23"/>
      <c r="G455" s="23"/>
      <c r="H455" s="23"/>
      <c r="I455" s="23"/>
      <c r="J455" s="32"/>
      <c r="K455" s="149"/>
      <c r="L455" s="227"/>
      <c r="M455" s="227"/>
      <c r="N455" s="182"/>
      <c r="O455" s="182"/>
      <c r="P455" s="42"/>
      <c r="Q455" s="42"/>
      <c r="R455" s="42"/>
      <c r="S455" s="42"/>
      <c r="T455" s="42"/>
      <c r="U455" s="42"/>
      <c r="V455" s="42"/>
      <c r="W455" s="42"/>
      <c r="X455" s="42"/>
      <c r="Y455" s="42"/>
      <c r="Z455" s="42"/>
      <c r="AA455" s="42"/>
      <c r="AB455" s="42"/>
    </row>
    <row r="456" spans="1:28" x14ac:dyDescent="0.3">
      <c r="A456" s="55">
        <f t="shared" si="6"/>
        <v>450</v>
      </c>
      <c r="B456" s="23"/>
      <c r="C456" s="23"/>
      <c r="D456" s="35"/>
      <c r="E456" s="23"/>
      <c r="F456" s="23"/>
      <c r="G456" s="23"/>
      <c r="H456" s="23"/>
      <c r="I456" s="23"/>
      <c r="J456" s="32"/>
      <c r="K456" s="149"/>
      <c r="L456" s="227"/>
      <c r="M456" s="227"/>
      <c r="N456" s="182"/>
      <c r="O456" s="182"/>
      <c r="P456" s="42"/>
      <c r="Q456" s="42"/>
      <c r="R456" s="42"/>
      <c r="S456" s="42"/>
      <c r="T456" s="42"/>
      <c r="U456" s="42"/>
      <c r="V456" s="42"/>
      <c r="W456" s="42"/>
      <c r="X456" s="42"/>
      <c r="Y456" s="42"/>
      <c r="Z456" s="42"/>
      <c r="AA456" s="42"/>
      <c r="AB456" s="42"/>
    </row>
    <row r="457" spans="1:28" x14ac:dyDescent="0.3">
      <c r="A457" s="55">
        <f t="shared" ref="A457:A520" si="7">A456+1</f>
        <v>451</v>
      </c>
      <c r="B457" s="23"/>
      <c r="C457" s="23"/>
      <c r="D457" s="35"/>
      <c r="E457" s="23"/>
      <c r="F457" s="23"/>
      <c r="G457" s="23"/>
      <c r="H457" s="23"/>
      <c r="I457" s="23"/>
      <c r="J457" s="32"/>
      <c r="K457" s="149"/>
      <c r="L457" s="227"/>
      <c r="M457" s="227"/>
      <c r="N457" s="182"/>
      <c r="O457" s="182"/>
      <c r="P457" s="42"/>
      <c r="Q457" s="42"/>
      <c r="R457" s="42"/>
      <c r="S457" s="42"/>
      <c r="T457" s="42"/>
      <c r="U457" s="42"/>
      <c r="V457" s="42"/>
      <c r="W457" s="42"/>
      <c r="X457" s="42"/>
      <c r="Y457" s="42"/>
      <c r="Z457" s="42"/>
      <c r="AA457" s="42"/>
      <c r="AB457" s="42"/>
    </row>
    <row r="458" spans="1:28" x14ac:dyDescent="0.3">
      <c r="A458" s="55">
        <f t="shared" si="7"/>
        <v>452</v>
      </c>
      <c r="B458" s="23"/>
      <c r="C458" s="23"/>
      <c r="D458" s="35"/>
      <c r="E458" s="23"/>
      <c r="F458" s="23"/>
      <c r="G458" s="23"/>
      <c r="H458" s="23"/>
      <c r="I458" s="23"/>
      <c r="J458" s="32"/>
      <c r="K458" s="149"/>
      <c r="L458" s="227"/>
      <c r="M458" s="227"/>
      <c r="N458" s="182"/>
      <c r="O458" s="182"/>
      <c r="P458" s="42"/>
      <c r="Q458" s="42"/>
      <c r="R458" s="42"/>
      <c r="S458" s="42"/>
      <c r="T458" s="42"/>
      <c r="U458" s="42"/>
      <c r="V458" s="42"/>
      <c r="W458" s="42"/>
      <c r="X458" s="42"/>
      <c r="Y458" s="42"/>
      <c r="Z458" s="42"/>
      <c r="AA458" s="42"/>
      <c r="AB458" s="42"/>
    </row>
    <row r="459" spans="1:28" x14ac:dyDescent="0.3">
      <c r="A459" s="55">
        <f t="shared" si="7"/>
        <v>453</v>
      </c>
      <c r="B459" s="23"/>
      <c r="C459" s="23"/>
      <c r="D459" s="35"/>
      <c r="E459" s="23"/>
      <c r="F459" s="23"/>
      <c r="G459" s="23"/>
      <c r="H459" s="23"/>
      <c r="I459" s="23"/>
      <c r="J459" s="32"/>
      <c r="K459" s="149"/>
      <c r="L459" s="227"/>
      <c r="M459" s="227"/>
      <c r="N459" s="182"/>
      <c r="O459" s="182"/>
      <c r="P459" s="42"/>
      <c r="Q459" s="42"/>
      <c r="R459" s="42"/>
      <c r="S459" s="42"/>
      <c r="T459" s="42"/>
      <c r="U459" s="42"/>
      <c r="V459" s="42"/>
      <c r="W459" s="42"/>
      <c r="X459" s="42"/>
      <c r="Y459" s="42"/>
      <c r="Z459" s="42"/>
      <c r="AA459" s="42"/>
      <c r="AB459" s="42"/>
    </row>
    <row r="460" spans="1:28" x14ac:dyDescent="0.3">
      <c r="A460" s="55">
        <f t="shared" si="7"/>
        <v>454</v>
      </c>
      <c r="B460" s="23"/>
      <c r="C460" s="23"/>
      <c r="D460" s="35"/>
      <c r="E460" s="23"/>
      <c r="F460" s="23"/>
      <c r="G460" s="23"/>
      <c r="H460" s="23"/>
      <c r="I460" s="23"/>
      <c r="J460" s="32"/>
      <c r="K460" s="149"/>
      <c r="L460" s="227"/>
      <c r="M460" s="227"/>
      <c r="N460" s="182"/>
      <c r="O460" s="182"/>
      <c r="P460" s="42"/>
      <c r="Q460" s="42"/>
      <c r="R460" s="42"/>
      <c r="S460" s="42"/>
      <c r="T460" s="42"/>
      <c r="U460" s="42"/>
      <c r="V460" s="42"/>
      <c r="W460" s="42"/>
      <c r="X460" s="42"/>
      <c r="Y460" s="42"/>
      <c r="Z460" s="42"/>
      <c r="AA460" s="42"/>
      <c r="AB460" s="42"/>
    </row>
    <row r="461" spans="1:28" x14ac:dyDescent="0.3">
      <c r="A461" s="55">
        <f t="shared" si="7"/>
        <v>455</v>
      </c>
      <c r="B461" s="23"/>
      <c r="C461" s="23"/>
      <c r="D461" s="35"/>
      <c r="E461" s="23"/>
      <c r="F461" s="23"/>
      <c r="G461" s="23"/>
      <c r="H461" s="23"/>
      <c r="I461" s="23"/>
      <c r="J461" s="32"/>
      <c r="K461" s="149"/>
      <c r="L461" s="227"/>
      <c r="M461" s="227"/>
      <c r="N461" s="182"/>
      <c r="O461" s="182"/>
      <c r="P461" s="42"/>
      <c r="Q461" s="42"/>
      <c r="R461" s="42"/>
      <c r="S461" s="42"/>
      <c r="T461" s="42"/>
      <c r="U461" s="42"/>
      <c r="V461" s="42"/>
      <c r="W461" s="42"/>
      <c r="X461" s="42"/>
      <c r="Y461" s="42"/>
      <c r="Z461" s="42"/>
      <c r="AA461" s="42"/>
      <c r="AB461" s="42"/>
    </row>
    <row r="462" spans="1:28" x14ac:dyDescent="0.3">
      <c r="A462" s="55">
        <f t="shared" si="7"/>
        <v>456</v>
      </c>
      <c r="B462" s="23"/>
      <c r="C462" s="23"/>
      <c r="D462" s="35"/>
      <c r="E462" s="23"/>
      <c r="F462" s="23"/>
      <c r="G462" s="23"/>
      <c r="H462" s="23"/>
      <c r="I462" s="23"/>
      <c r="J462" s="32"/>
      <c r="K462" s="149"/>
      <c r="L462" s="227"/>
      <c r="M462" s="227"/>
      <c r="N462" s="182"/>
      <c r="O462" s="182"/>
      <c r="P462" s="42"/>
      <c r="Q462" s="42"/>
      <c r="R462" s="42"/>
      <c r="S462" s="42"/>
      <c r="T462" s="42"/>
      <c r="U462" s="42"/>
      <c r="V462" s="42"/>
      <c r="W462" s="42"/>
      <c r="X462" s="42"/>
      <c r="Y462" s="42"/>
      <c r="Z462" s="42"/>
      <c r="AA462" s="42"/>
      <c r="AB462" s="42"/>
    </row>
    <row r="463" spans="1:28" x14ac:dyDescent="0.3">
      <c r="A463" s="55">
        <f t="shared" si="7"/>
        <v>457</v>
      </c>
      <c r="B463" s="23"/>
      <c r="C463" s="23"/>
      <c r="D463" s="35"/>
      <c r="E463" s="23"/>
      <c r="F463" s="23"/>
      <c r="G463" s="23"/>
      <c r="H463" s="23"/>
      <c r="I463" s="23"/>
      <c r="J463" s="32"/>
      <c r="K463" s="149"/>
      <c r="L463" s="227"/>
      <c r="M463" s="227"/>
      <c r="N463" s="182"/>
      <c r="O463" s="182"/>
      <c r="P463" s="42"/>
      <c r="Q463" s="42"/>
      <c r="R463" s="42"/>
      <c r="S463" s="42"/>
      <c r="T463" s="42"/>
      <c r="U463" s="42"/>
      <c r="V463" s="42"/>
      <c r="W463" s="42"/>
      <c r="X463" s="42"/>
      <c r="Y463" s="42"/>
      <c r="Z463" s="42"/>
      <c r="AA463" s="42"/>
      <c r="AB463" s="42"/>
    </row>
    <row r="464" spans="1:28" x14ac:dyDescent="0.3">
      <c r="A464" s="55">
        <f t="shared" si="7"/>
        <v>458</v>
      </c>
      <c r="B464" s="23"/>
      <c r="C464" s="23"/>
      <c r="D464" s="35"/>
      <c r="E464" s="23"/>
      <c r="F464" s="23"/>
      <c r="G464" s="23"/>
      <c r="H464" s="23"/>
      <c r="I464" s="23"/>
      <c r="J464" s="32"/>
      <c r="K464" s="149"/>
      <c r="L464" s="227"/>
      <c r="M464" s="227"/>
      <c r="N464" s="182"/>
      <c r="O464" s="182"/>
      <c r="P464" s="42"/>
      <c r="Q464" s="42"/>
      <c r="R464" s="42"/>
      <c r="S464" s="42"/>
      <c r="T464" s="42"/>
      <c r="U464" s="42"/>
      <c r="V464" s="42"/>
      <c r="W464" s="42"/>
      <c r="X464" s="42"/>
      <c r="Y464" s="42"/>
      <c r="Z464" s="42"/>
      <c r="AA464" s="42"/>
      <c r="AB464" s="42"/>
    </row>
    <row r="465" spans="1:28" x14ac:dyDescent="0.3">
      <c r="A465" s="55">
        <f t="shared" si="7"/>
        <v>459</v>
      </c>
      <c r="B465" s="23"/>
      <c r="C465" s="23"/>
      <c r="D465" s="35"/>
      <c r="E465" s="23"/>
      <c r="F465" s="23"/>
      <c r="G465" s="23"/>
      <c r="H465" s="23"/>
      <c r="I465" s="23"/>
      <c r="J465" s="32"/>
      <c r="K465" s="149"/>
      <c r="L465" s="227"/>
      <c r="M465" s="227"/>
      <c r="N465" s="182"/>
      <c r="O465" s="182"/>
      <c r="P465" s="42"/>
      <c r="Q465" s="42"/>
      <c r="R465" s="42"/>
      <c r="S465" s="42"/>
      <c r="T465" s="42"/>
      <c r="U465" s="42"/>
      <c r="V465" s="42"/>
      <c r="W465" s="42"/>
      <c r="X465" s="42"/>
      <c r="Y465" s="42"/>
      <c r="Z465" s="42"/>
      <c r="AA465" s="42"/>
      <c r="AB465" s="42"/>
    </row>
    <row r="466" spans="1:28" x14ac:dyDescent="0.3">
      <c r="A466" s="55">
        <f t="shared" si="7"/>
        <v>460</v>
      </c>
      <c r="B466" s="23"/>
      <c r="C466" s="23"/>
      <c r="D466" s="35"/>
      <c r="E466" s="23"/>
      <c r="F466" s="23"/>
      <c r="G466" s="23"/>
      <c r="H466" s="23"/>
      <c r="I466" s="23"/>
      <c r="J466" s="32"/>
      <c r="K466" s="149"/>
      <c r="L466" s="227"/>
      <c r="M466" s="227"/>
      <c r="N466" s="182"/>
      <c r="O466" s="182"/>
      <c r="P466" s="42"/>
      <c r="Q466" s="42"/>
      <c r="R466" s="42"/>
      <c r="S466" s="42"/>
      <c r="T466" s="42"/>
      <c r="U466" s="42"/>
      <c r="V466" s="42"/>
      <c r="W466" s="42"/>
      <c r="X466" s="42"/>
      <c r="Y466" s="42"/>
      <c r="Z466" s="42"/>
      <c r="AA466" s="42"/>
      <c r="AB466" s="42"/>
    </row>
    <row r="467" spans="1:28" x14ac:dyDescent="0.3">
      <c r="A467" s="55">
        <f t="shared" si="7"/>
        <v>461</v>
      </c>
      <c r="B467" s="23"/>
      <c r="C467" s="23"/>
      <c r="D467" s="35"/>
      <c r="E467" s="23"/>
      <c r="F467" s="23"/>
      <c r="G467" s="23"/>
      <c r="H467" s="23"/>
      <c r="I467" s="23"/>
      <c r="J467" s="32"/>
      <c r="K467" s="149"/>
      <c r="L467" s="227"/>
      <c r="M467" s="227"/>
      <c r="N467" s="182"/>
      <c r="O467" s="182"/>
      <c r="P467" s="42"/>
      <c r="Q467" s="42"/>
      <c r="R467" s="42"/>
      <c r="S467" s="42"/>
      <c r="T467" s="42"/>
      <c r="U467" s="42"/>
      <c r="V467" s="42"/>
      <c r="W467" s="42"/>
      <c r="X467" s="42"/>
      <c r="Y467" s="42"/>
      <c r="Z467" s="42"/>
      <c r="AA467" s="42"/>
      <c r="AB467" s="42"/>
    </row>
    <row r="468" spans="1:28" x14ac:dyDescent="0.3">
      <c r="A468" s="55">
        <f t="shared" si="7"/>
        <v>462</v>
      </c>
      <c r="B468" s="23"/>
      <c r="C468" s="23"/>
      <c r="D468" s="35"/>
      <c r="E468" s="23"/>
      <c r="F468" s="23"/>
      <c r="G468" s="23"/>
      <c r="H468" s="23"/>
      <c r="I468" s="23"/>
      <c r="J468" s="32"/>
      <c r="K468" s="149"/>
      <c r="L468" s="227"/>
      <c r="M468" s="227"/>
      <c r="N468" s="182"/>
      <c r="O468" s="182"/>
      <c r="P468" s="42"/>
      <c r="Q468" s="42"/>
      <c r="R468" s="42"/>
      <c r="S468" s="42"/>
      <c r="T468" s="42"/>
      <c r="U468" s="42"/>
      <c r="V468" s="42"/>
      <c r="W468" s="42"/>
      <c r="X468" s="42"/>
      <c r="Y468" s="42"/>
      <c r="Z468" s="42"/>
      <c r="AA468" s="42"/>
      <c r="AB468" s="42"/>
    </row>
    <row r="469" spans="1:28" x14ac:dyDescent="0.3">
      <c r="A469" s="55">
        <f t="shared" si="7"/>
        <v>463</v>
      </c>
      <c r="B469" s="23"/>
      <c r="C469" s="23"/>
      <c r="D469" s="35"/>
      <c r="E469" s="23"/>
      <c r="F469" s="23"/>
      <c r="G469" s="23"/>
      <c r="H469" s="23"/>
      <c r="I469" s="23"/>
      <c r="J469" s="32"/>
      <c r="K469" s="149"/>
      <c r="L469" s="227"/>
      <c r="M469" s="227"/>
      <c r="N469" s="182"/>
      <c r="O469" s="182"/>
      <c r="P469" s="42"/>
      <c r="Q469" s="42"/>
      <c r="R469" s="42"/>
      <c r="S469" s="42"/>
      <c r="T469" s="42"/>
      <c r="U469" s="42"/>
      <c r="V469" s="42"/>
      <c r="W469" s="42"/>
      <c r="X469" s="42"/>
      <c r="Y469" s="42"/>
      <c r="Z469" s="42"/>
      <c r="AA469" s="42"/>
      <c r="AB469" s="42"/>
    </row>
    <row r="470" spans="1:28" x14ac:dyDescent="0.3">
      <c r="A470" s="55">
        <f t="shared" si="7"/>
        <v>464</v>
      </c>
      <c r="B470" s="23"/>
      <c r="C470" s="23"/>
      <c r="D470" s="35"/>
      <c r="E470" s="23"/>
      <c r="F470" s="23"/>
      <c r="G470" s="23"/>
      <c r="H470" s="23"/>
      <c r="I470" s="23"/>
      <c r="J470" s="32"/>
      <c r="K470" s="149"/>
      <c r="L470" s="227"/>
      <c r="M470" s="227"/>
      <c r="N470" s="182"/>
      <c r="O470" s="182"/>
      <c r="P470" s="42"/>
      <c r="Q470" s="42"/>
      <c r="R470" s="42"/>
      <c r="S470" s="42"/>
      <c r="T470" s="42"/>
      <c r="U470" s="42"/>
      <c r="V470" s="42"/>
      <c r="W470" s="42"/>
      <c r="X470" s="42"/>
      <c r="Y470" s="42"/>
      <c r="Z470" s="42"/>
      <c r="AA470" s="42"/>
      <c r="AB470" s="42"/>
    </row>
    <row r="471" spans="1:28" x14ac:dyDescent="0.3">
      <c r="A471" s="55">
        <f t="shared" si="7"/>
        <v>465</v>
      </c>
      <c r="B471" s="23"/>
      <c r="C471" s="23"/>
      <c r="D471" s="35"/>
      <c r="E471" s="23"/>
      <c r="F471" s="23"/>
      <c r="G471" s="23"/>
      <c r="H471" s="23"/>
      <c r="I471" s="23"/>
      <c r="J471" s="32"/>
      <c r="K471" s="149"/>
      <c r="L471" s="227"/>
      <c r="M471" s="227"/>
      <c r="N471" s="182"/>
      <c r="O471" s="182"/>
      <c r="P471" s="42"/>
      <c r="Q471" s="42"/>
      <c r="R471" s="42"/>
      <c r="S471" s="42"/>
      <c r="T471" s="42"/>
      <c r="U471" s="42"/>
      <c r="V471" s="42"/>
      <c r="W471" s="42"/>
      <c r="X471" s="42"/>
      <c r="Y471" s="42"/>
      <c r="Z471" s="42"/>
      <c r="AA471" s="42"/>
      <c r="AB471" s="42"/>
    </row>
    <row r="472" spans="1:28" x14ac:dyDescent="0.3">
      <c r="A472" s="55">
        <f t="shared" si="7"/>
        <v>466</v>
      </c>
      <c r="B472" s="23"/>
      <c r="C472" s="23"/>
      <c r="D472" s="35"/>
      <c r="E472" s="23"/>
      <c r="F472" s="23"/>
      <c r="G472" s="23"/>
      <c r="H472" s="23"/>
      <c r="I472" s="23"/>
      <c r="J472" s="32"/>
      <c r="K472" s="149"/>
      <c r="L472" s="227"/>
      <c r="M472" s="227"/>
      <c r="N472" s="182"/>
      <c r="O472" s="182"/>
      <c r="P472" s="42"/>
      <c r="Q472" s="42"/>
      <c r="R472" s="42"/>
      <c r="S472" s="42"/>
      <c r="T472" s="42"/>
      <c r="U472" s="42"/>
      <c r="V472" s="42"/>
      <c r="W472" s="42"/>
      <c r="X472" s="42"/>
      <c r="Y472" s="42"/>
      <c r="Z472" s="42"/>
      <c r="AA472" s="42"/>
      <c r="AB472" s="42"/>
    </row>
    <row r="473" spans="1:28" x14ac:dyDescent="0.3">
      <c r="A473" s="55">
        <f t="shared" si="7"/>
        <v>467</v>
      </c>
      <c r="B473" s="23"/>
      <c r="C473" s="23"/>
      <c r="D473" s="35"/>
      <c r="E473" s="23"/>
      <c r="F473" s="23"/>
      <c r="G473" s="23"/>
      <c r="H473" s="23"/>
      <c r="I473" s="23"/>
      <c r="J473" s="32"/>
      <c r="K473" s="149"/>
      <c r="L473" s="227"/>
      <c r="M473" s="227"/>
      <c r="N473" s="182"/>
      <c r="O473" s="182"/>
      <c r="P473" s="42"/>
      <c r="Q473" s="42"/>
      <c r="R473" s="42"/>
      <c r="S473" s="42"/>
      <c r="T473" s="42"/>
      <c r="U473" s="42"/>
      <c r="V473" s="42"/>
      <c r="W473" s="42"/>
      <c r="X473" s="42"/>
      <c r="Y473" s="42"/>
      <c r="Z473" s="42"/>
      <c r="AA473" s="42"/>
      <c r="AB473" s="42"/>
    </row>
    <row r="474" spans="1:28" x14ac:dyDescent="0.3">
      <c r="A474" s="55">
        <f t="shared" si="7"/>
        <v>468</v>
      </c>
      <c r="B474" s="23"/>
      <c r="C474" s="23"/>
      <c r="D474" s="35"/>
      <c r="E474" s="23"/>
      <c r="F474" s="23"/>
      <c r="G474" s="23"/>
      <c r="H474" s="23"/>
      <c r="I474" s="23"/>
      <c r="J474" s="32"/>
      <c r="K474" s="149"/>
      <c r="L474" s="227"/>
      <c r="M474" s="227"/>
      <c r="N474" s="182"/>
      <c r="O474" s="182"/>
      <c r="P474" s="42"/>
      <c r="Q474" s="42"/>
      <c r="R474" s="42"/>
      <c r="S474" s="42"/>
      <c r="T474" s="42"/>
      <c r="U474" s="42"/>
      <c r="V474" s="42"/>
      <c r="W474" s="42"/>
      <c r="X474" s="42"/>
      <c r="Y474" s="42"/>
      <c r="Z474" s="42"/>
      <c r="AA474" s="42"/>
      <c r="AB474" s="42"/>
    </row>
    <row r="475" spans="1:28" x14ac:dyDescent="0.3">
      <c r="A475" s="55">
        <f t="shared" si="7"/>
        <v>469</v>
      </c>
      <c r="B475" s="23"/>
      <c r="C475" s="23"/>
      <c r="D475" s="35"/>
      <c r="E475" s="23"/>
      <c r="F475" s="23"/>
      <c r="G475" s="23"/>
      <c r="H475" s="23"/>
      <c r="I475" s="23"/>
      <c r="J475" s="32"/>
      <c r="K475" s="149"/>
      <c r="L475" s="227"/>
      <c r="M475" s="227"/>
      <c r="N475" s="182"/>
      <c r="O475" s="182"/>
      <c r="P475" s="42"/>
      <c r="Q475" s="42"/>
      <c r="R475" s="42"/>
      <c r="S475" s="42"/>
      <c r="T475" s="42"/>
      <c r="U475" s="42"/>
      <c r="V475" s="42"/>
      <c r="W475" s="42"/>
      <c r="X475" s="42"/>
      <c r="Y475" s="42"/>
      <c r="Z475" s="42"/>
      <c r="AA475" s="42"/>
      <c r="AB475" s="42"/>
    </row>
    <row r="476" spans="1:28" x14ac:dyDescent="0.3">
      <c r="A476" s="55">
        <f t="shared" si="7"/>
        <v>470</v>
      </c>
      <c r="B476" s="23"/>
      <c r="C476" s="23"/>
      <c r="D476" s="35"/>
      <c r="E476" s="23"/>
      <c r="F476" s="23"/>
      <c r="G476" s="23"/>
      <c r="H476" s="23"/>
      <c r="I476" s="23"/>
      <c r="J476" s="32"/>
      <c r="K476" s="149"/>
      <c r="L476" s="227"/>
      <c r="M476" s="227"/>
      <c r="N476" s="182"/>
      <c r="O476" s="182"/>
      <c r="P476" s="42"/>
      <c r="Q476" s="42"/>
      <c r="R476" s="42"/>
      <c r="S476" s="42"/>
      <c r="T476" s="42"/>
      <c r="U476" s="42"/>
      <c r="V476" s="42"/>
      <c r="W476" s="42"/>
      <c r="X476" s="42"/>
      <c r="Y476" s="42"/>
      <c r="Z476" s="42"/>
      <c r="AA476" s="42"/>
      <c r="AB476" s="42"/>
    </row>
    <row r="477" spans="1:28" x14ac:dyDescent="0.3">
      <c r="A477" s="55">
        <f t="shared" si="7"/>
        <v>471</v>
      </c>
      <c r="B477" s="23"/>
      <c r="C477" s="23"/>
      <c r="D477" s="35"/>
      <c r="E477" s="23"/>
      <c r="F477" s="23"/>
      <c r="G477" s="23"/>
      <c r="H477" s="23"/>
      <c r="I477" s="23"/>
      <c r="J477" s="32"/>
      <c r="K477" s="149"/>
      <c r="L477" s="227"/>
      <c r="M477" s="227"/>
      <c r="N477" s="182"/>
      <c r="O477" s="182"/>
      <c r="P477" s="42"/>
      <c r="Q477" s="42"/>
      <c r="R477" s="42"/>
      <c r="S477" s="42"/>
      <c r="T477" s="42"/>
      <c r="U477" s="42"/>
      <c r="V477" s="42"/>
      <c r="W477" s="42"/>
      <c r="X477" s="42"/>
      <c r="Y477" s="42"/>
      <c r="Z477" s="42"/>
      <c r="AA477" s="42"/>
      <c r="AB477" s="42"/>
    </row>
    <row r="478" spans="1:28" x14ac:dyDescent="0.3">
      <c r="A478" s="55">
        <f t="shared" si="7"/>
        <v>472</v>
      </c>
      <c r="B478" s="23"/>
      <c r="C478" s="23"/>
      <c r="D478" s="35"/>
      <c r="E478" s="23"/>
      <c r="F478" s="23"/>
      <c r="G478" s="23"/>
      <c r="H478" s="23"/>
      <c r="I478" s="23"/>
      <c r="J478" s="32"/>
      <c r="K478" s="149"/>
      <c r="L478" s="227"/>
      <c r="M478" s="227"/>
      <c r="N478" s="182"/>
      <c r="O478" s="182"/>
      <c r="P478" s="42"/>
      <c r="Q478" s="42"/>
      <c r="R478" s="42"/>
      <c r="S478" s="42"/>
      <c r="T478" s="42"/>
      <c r="U478" s="42"/>
      <c r="V478" s="42"/>
      <c r="W478" s="42"/>
      <c r="X478" s="42"/>
      <c r="Y478" s="42"/>
      <c r="Z478" s="42"/>
      <c r="AA478" s="42"/>
      <c r="AB478" s="42"/>
    </row>
    <row r="479" spans="1:28" x14ac:dyDescent="0.3">
      <c r="A479" s="55">
        <f t="shared" si="7"/>
        <v>473</v>
      </c>
      <c r="B479" s="23"/>
      <c r="C479" s="23"/>
      <c r="D479" s="35"/>
      <c r="E479" s="23"/>
      <c r="F479" s="23"/>
      <c r="G479" s="23"/>
      <c r="H479" s="23"/>
      <c r="I479" s="23"/>
      <c r="J479" s="32"/>
      <c r="K479" s="149"/>
      <c r="L479" s="227"/>
      <c r="M479" s="227"/>
      <c r="N479" s="182"/>
      <c r="O479" s="182"/>
      <c r="P479" s="42"/>
      <c r="Q479" s="42"/>
      <c r="R479" s="42"/>
      <c r="S479" s="42"/>
      <c r="T479" s="42"/>
      <c r="U479" s="42"/>
      <c r="V479" s="42"/>
      <c r="W479" s="42"/>
      <c r="X479" s="42"/>
      <c r="Y479" s="42"/>
      <c r="Z479" s="42"/>
      <c r="AA479" s="42"/>
      <c r="AB479" s="42"/>
    </row>
    <row r="480" spans="1:28" x14ac:dyDescent="0.3">
      <c r="A480" s="55">
        <f t="shared" si="7"/>
        <v>474</v>
      </c>
      <c r="B480" s="23"/>
      <c r="C480" s="23"/>
      <c r="D480" s="35"/>
      <c r="E480" s="23"/>
      <c r="F480" s="23"/>
      <c r="G480" s="23"/>
      <c r="H480" s="23"/>
      <c r="I480" s="23"/>
      <c r="J480" s="32"/>
      <c r="K480" s="149"/>
      <c r="L480" s="227"/>
      <c r="M480" s="227"/>
      <c r="N480" s="182"/>
      <c r="O480" s="182"/>
      <c r="P480" s="42"/>
      <c r="Q480" s="42"/>
      <c r="R480" s="42"/>
      <c r="S480" s="42"/>
      <c r="T480" s="42"/>
      <c r="U480" s="42"/>
      <c r="V480" s="42"/>
      <c r="W480" s="42"/>
      <c r="X480" s="42"/>
      <c r="Y480" s="42"/>
      <c r="Z480" s="42"/>
      <c r="AA480" s="42"/>
      <c r="AB480" s="42"/>
    </row>
    <row r="481" spans="1:28" x14ac:dyDescent="0.3">
      <c r="A481" s="55">
        <f t="shared" si="7"/>
        <v>475</v>
      </c>
      <c r="B481" s="23"/>
      <c r="C481" s="23"/>
      <c r="D481" s="35"/>
      <c r="E481" s="23"/>
      <c r="F481" s="23"/>
      <c r="G481" s="23"/>
      <c r="H481" s="23"/>
      <c r="I481" s="23"/>
      <c r="J481" s="32"/>
      <c r="K481" s="149"/>
      <c r="L481" s="227"/>
      <c r="M481" s="227"/>
      <c r="N481" s="182"/>
      <c r="O481" s="182"/>
      <c r="P481" s="42"/>
      <c r="Q481" s="42"/>
      <c r="R481" s="42"/>
      <c r="S481" s="42"/>
      <c r="T481" s="42"/>
      <c r="U481" s="42"/>
      <c r="V481" s="42"/>
      <c r="W481" s="42"/>
      <c r="X481" s="42"/>
      <c r="Y481" s="42"/>
      <c r="Z481" s="42"/>
      <c r="AA481" s="42"/>
      <c r="AB481" s="42"/>
    </row>
    <row r="482" spans="1:28" x14ac:dyDescent="0.3">
      <c r="A482" s="55">
        <f t="shared" si="7"/>
        <v>476</v>
      </c>
      <c r="B482" s="23"/>
      <c r="C482" s="23"/>
      <c r="D482" s="35"/>
      <c r="E482" s="23"/>
      <c r="F482" s="23"/>
      <c r="G482" s="23"/>
      <c r="H482" s="23"/>
      <c r="I482" s="23"/>
      <c r="J482" s="32"/>
      <c r="K482" s="149"/>
      <c r="L482" s="227"/>
      <c r="M482" s="227"/>
      <c r="N482" s="182"/>
      <c r="O482" s="182"/>
      <c r="P482" s="42"/>
      <c r="Q482" s="42"/>
      <c r="R482" s="42"/>
      <c r="S482" s="42"/>
      <c r="T482" s="42"/>
      <c r="U482" s="42"/>
      <c r="V482" s="42"/>
      <c r="W482" s="42"/>
      <c r="X482" s="42"/>
      <c r="Y482" s="42"/>
      <c r="Z482" s="42"/>
      <c r="AA482" s="42"/>
      <c r="AB482" s="42"/>
    </row>
    <row r="483" spans="1:28" x14ac:dyDescent="0.3">
      <c r="A483" s="55">
        <f t="shared" si="7"/>
        <v>477</v>
      </c>
      <c r="B483" s="23"/>
      <c r="C483" s="23"/>
      <c r="D483" s="35"/>
      <c r="E483" s="23"/>
      <c r="F483" s="23"/>
      <c r="G483" s="23"/>
      <c r="H483" s="23"/>
      <c r="I483" s="23"/>
      <c r="J483" s="32"/>
      <c r="K483" s="149"/>
      <c r="L483" s="227"/>
      <c r="M483" s="227"/>
      <c r="N483" s="182"/>
      <c r="O483" s="182"/>
      <c r="P483" s="42"/>
      <c r="Q483" s="42"/>
      <c r="R483" s="42"/>
      <c r="S483" s="42"/>
      <c r="T483" s="42"/>
      <c r="U483" s="42"/>
      <c r="V483" s="42"/>
      <c r="W483" s="42"/>
      <c r="X483" s="42"/>
      <c r="Y483" s="42"/>
      <c r="Z483" s="42"/>
      <c r="AA483" s="42"/>
      <c r="AB483" s="42"/>
    </row>
    <row r="484" spans="1:28" x14ac:dyDescent="0.3">
      <c r="A484" s="55">
        <f t="shared" si="7"/>
        <v>478</v>
      </c>
      <c r="B484" s="23"/>
      <c r="C484" s="23"/>
      <c r="D484" s="35"/>
      <c r="E484" s="23"/>
      <c r="F484" s="23"/>
      <c r="G484" s="23"/>
      <c r="H484" s="23"/>
      <c r="I484" s="23"/>
      <c r="J484" s="32"/>
      <c r="K484" s="149"/>
      <c r="L484" s="227"/>
      <c r="M484" s="227"/>
      <c r="N484" s="182"/>
      <c r="O484" s="182"/>
      <c r="P484" s="42"/>
      <c r="Q484" s="42"/>
      <c r="R484" s="42"/>
      <c r="S484" s="42"/>
      <c r="T484" s="42"/>
      <c r="U484" s="42"/>
      <c r="V484" s="42"/>
      <c r="W484" s="42"/>
      <c r="X484" s="42"/>
      <c r="Y484" s="42"/>
      <c r="Z484" s="42"/>
      <c r="AA484" s="42"/>
      <c r="AB484" s="42"/>
    </row>
    <row r="485" spans="1:28" x14ac:dyDescent="0.3">
      <c r="A485" s="55">
        <f t="shared" si="7"/>
        <v>479</v>
      </c>
      <c r="B485" s="23"/>
      <c r="C485" s="23"/>
      <c r="D485" s="35"/>
      <c r="E485" s="23"/>
      <c r="F485" s="23"/>
      <c r="G485" s="23"/>
      <c r="H485" s="23"/>
      <c r="I485" s="23"/>
      <c r="J485" s="32"/>
      <c r="K485" s="149"/>
      <c r="L485" s="227"/>
      <c r="M485" s="227"/>
      <c r="N485" s="182"/>
      <c r="O485" s="182"/>
      <c r="P485" s="42"/>
      <c r="Q485" s="42"/>
      <c r="R485" s="42"/>
      <c r="S485" s="42"/>
      <c r="T485" s="42"/>
      <c r="U485" s="42"/>
      <c r="V485" s="42"/>
      <c r="W485" s="42"/>
      <c r="X485" s="42"/>
      <c r="Y485" s="42"/>
      <c r="Z485" s="42"/>
      <c r="AA485" s="42"/>
      <c r="AB485" s="42"/>
    </row>
    <row r="486" spans="1:28" x14ac:dyDescent="0.3">
      <c r="A486" s="55">
        <f t="shared" si="7"/>
        <v>480</v>
      </c>
      <c r="B486" s="23"/>
      <c r="C486" s="23"/>
      <c r="D486" s="35"/>
      <c r="E486" s="23"/>
      <c r="F486" s="23"/>
      <c r="G486" s="23"/>
      <c r="H486" s="23"/>
      <c r="I486" s="23"/>
      <c r="J486" s="32"/>
      <c r="K486" s="149"/>
      <c r="L486" s="227"/>
      <c r="M486" s="227"/>
      <c r="N486" s="182"/>
      <c r="O486" s="182"/>
      <c r="P486" s="42"/>
      <c r="Q486" s="42"/>
      <c r="R486" s="42"/>
      <c r="S486" s="42"/>
      <c r="T486" s="42"/>
      <c r="U486" s="42"/>
      <c r="V486" s="42"/>
      <c r="W486" s="42"/>
      <c r="X486" s="42"/>
      <c r="Y486" s="42"/>
      <c r="Z486" s="42"/>
      <c r="AA486" s="42"/>
      <c r="AB486" s="42"/>
    </row>
    <row r="487" spans="1:28" x14ac:dyDescent="0.3">
      <c r="A487" s="55">
        <f t="shared" si="7"/>
        <v>481</v>
      </c>
      <c r="B487" s="23"/>
      <c r="C487" s="23"/>
      <c r="D487" s="35"/>
      <c r="E487" s="23"/>
      <c r="F487" s="23"/>
      <c r="G487" s="23"/>
      <c r="H487" s="23"/>
      <c r="I487" s="23"/>
      <c r="J487" s="32"/>
      <c r="K487" s="149"/>
      <c r="L487" s="227"/>
      <c r="M487" s="227"/>
      <c r="N487" s="182"/>
      <c r="O487" s="182"/>
      <c r="P487" s="42"/>
      <c r="Q487" s="42"/>
      <c r="R487" s="42"/>
      <c r="S487" s="42"/>
      <c r="T487" s="42"/>
      <c r="U487" s="42"/>
      <c r="V487" s="42"/>
      <c r="W487" s="42"/>
      <c r="X487" s="42"/>
      <c r="Y487" s="42"/>
      <c r="Z487" s="42"/>
      <c r="AA487" s="42"/>
      <c r="AB487" s="42"/>
    </row>
    <row r="488" spans="1:28" x14ac:dyDescent="0.3">
      <c r="A488" s="55">
        <f t="shared" si="7"/>
        <v>482</v>
      </c>
      <c r="B488" s="23"/>
      <c r="C488" s="23"/>
      <c r="D488" s="35"/>
      <c r="E488" s="23"/>
      <c r="F488" s="23"/>
      <c r="G488" s="23"/>
      <c r="H488" s="23"/>
      <c r="I488" s="23"/>
      <c r="J488" s="32"/>
      <c r="K488" s="149"/>
      <c r="L488" s="227"/>
      <c r="M488" s="227"/>
      <c r="N488" s="182"/>
      <c r="O488" s="182"/>
      <c r="P488" s="42"/>
      <c r="Q488" s="42"/>
      <c r="R488" s="42"/>
      <c r="S488" s="42"/>
      <c r="T488" s="42"/>
      <c r="U488" s="42"/>
      <c r="V488" s="42"/>
      <c r="W488" s="42"/>
      <c r="X488" s="42"/>
      <c r="Y488" s="42"/>
      <c r="Z488" s="42"/>
      <c r="AA488" s="42"/>
      <c r="AB488" s="42"/>
    </row>
    <row r="489" spans="1:28" x14ac:dyDescent="0.3">
      <c r="A489" s="55">
        <f t="shared" si="7"/>
        <v>483</v>
      </c>
      <c r="B489" s="23"/>
      <c r="C489" s="23"/>
      <c r="D489" s="35"/>
      <c r="E489" s="23"/>
      <c r="F489" s="23"/>
      <c r="G489" s="23"/>
      <c r="H489" s="23"/>
      <c r="I489" s="23"/>
      <c r="J489" s="32"/>
      <c r="K489" s="149"/>
      <c r="L489" s="227"/>
      <c r="M489" s="227"/>
      <c r="N489" s="182"/>
      <c r="O489" s="182"/>
      <c r="P489" s="42"/>
      <c r="Q489" s="42"/>
      <c r="R489" s="42"/>
      <c r="S489" s="42"/>
      <c r="T489" s="42"/>
      <c r="U489" s="42"/>
      <c r="V489" s="42"/>
      <c r="W489" s="42"/>
      <c r="X489" s="42"/>
      <c r="Y489" s="42"/>
      <c r="Z489" s="42"/>
      <c r="AA489" s="42"/>
      <c r="AB489" s="42"/>
    </row>
    <row r="490" spans="1:28" x14ac:dyDescent="0.3">
      <c r="A490" s="55">
        <f t="shared" si="7"/>
        <v>484</v>
      </c>
      <c r="B490" s="23"/>
      <c r="C490" s="23"/>
      <c r="D490" s="35"/>
      <c r="E490" s="23"/>
      <c r="F490" s="23"/>
      <c r="G490" s="23"/>
      <c r="H490" s="23"/>
      <c r="I490" s="23"/>
      <c r="J490" s="32"/>
      <c r="K490" s="149"/>
      <c r="L490" s="227"/>
      <c r="M490" s="227"/>
      <c r="N490" s="182"/>
      <c r="O490" s="182"/>
      <c r="P490" s="42"/>
      <c r="Q490" s="42"/>
      <c r="R490" s="42"/>
      <c r="S490" s="42"/>
      <c r="T490" s="42"/>
      <c r="U490" s="42"/>
      <c r="V490" s="42"/>
      <c r="W490" s="42"/>
      <c r="X490" s="42"/>
      <c r="Y490" s="42"/>
      <c r="Z490" s="42"/>
      <c r="AA490" s="42"/>
      <c r="AB490" s="42"/>
    </row>
    <row r="491" spans="1:28" x14ac:dyDescent="0.3">
      <c r="A491" s="55">
        <f t="shared" si="7"/>
        <v>485</v>
      </c>
      <c r="B491" s="23"/>
      <c r="C491" s="23"/>
      <c r="D491" s="35"/>
      <c r="E491" s="23"/>
      <c r="F491" s="23"/>
      <c r="G491" s="23"/>
      <c r="H491" s="23"/>
      <c r="I491" s="23"/>
      <c r="J491" s="32"/>
      <c r="K491" s="149"/>
      <c r="L491" s="227"/>
      <c r="M491" s="227"/>
      <c r="N491" s="182"/>
      <c r="O491" s="182"/>
      <c r="P491" s="42"/>
      <c r="Q491" s="42"/>
      <c r="R491" s="42"/>
      <c r="S491" s="42"/>
      <c r="T491" s="42"/>
      <c r="U491" s="42"/>
      <c r="V491" s="42"/>
      <c r="W491" s="42"/>
      <c r="X491" s="42"/>
      <c r="Y491" s="42"/>
      <c r="Z491" s="42"/>
      <c r="AA491" s="42"/>
      <c r="AB491" s="42"/>
    </row>
    <row r="492" spans="1:28" x14ac:dyDescent="0.3">
      <c r="A492" s="55">
        <f t="shared" si="7"/>
        <v>486</v>
      </c>
      <c r="B492" s="23"/>
      <c r="C492" s="23"/>
      <c r="D492" s="35"/>
      <c r="E492" s="23"/>
      <c r="F492" s="23"/>
      <c r="G492" s="23"/>
      <c r="H492" s="23"/>
      <c r="I492" s="23"/>
      <c r="J492" s="32"/>
      <c r="K492" s="149"/>
      <c r="L492" s="227"/>
      <c r="M492" s="227"/>
      <c r="N492" s="182"/>
      <c r="O492" s="182"/>
      <c r="P492" s="42"/>
      <c r="Q492" s="42"/>
      <c r="R492" s="42"/>
      <c r="S492" s="42"/>
      <c r="T492" s="42"/>
      <c r="U492" s="42"/>
      <c r="V492" s="42"/>
      <c r="W492" s="42"/>
      <c r="X492" s="42"/>
      <c r="Y492" s="42"/>
      <c r="Z492" s="42"/>
      <c r="AA492" s="42"/>
      <c r="AB492" s="42"/>
    </row>
    <row r="493" spans="1:28" x14ac:dyDescent="0.3">
      <c r="A493" s="55">
        <f t="shared" si="7"/>
        <v>487</v>
      </c>
      <c r="B493" s="23"/>
      <c r="C493" s="23"/>
      <c r="D493" s="35"/>
      <c r="E493" s="23"/>
      <c r="F493" s="23"/>
      <c r="G493" s="23"/>
      <c r="H493" s="23"/>
      <c r="I493" s="23"/>
      <c r="J493" s="32"/>
      <c r="K493" s="149"/>
      <c r="L493" s="227"/>
      <c r="M493" s="227"/>
      <c r="N493" s="182"/>
      <c r="O493" s="182"/>
      <c r="P493" s="42"/>
      <c r="Q493" s="42"/>
      <c r="R493" s="42"/>
      <c r="S493" s="42"/>
      <c r="T493" s="42"/>
      <c r="U493" s="42"/>
      <c r="V493" s="42"/>
      <c r="W493" s="42"/>
      <c r="X493" s="42"/>
      <c r="Y493" s="42"/>
      <c r="Z493" s="42"/>
      <c r="AA493" s="42"/>
      <c r="AB493" s="42"/>
    </row>
    <row r="494" spans="1:28" x14ac:dyDescent="0.3">
      <c r="A494" s="55">
        <f t="shared" si="7"/>
        <v>488</v>
      </c>
      <c r="B494" s="23"/>
      <c r="C494" s="23"/>
      <c r="D494" s="35"/>
      <c r="E494" s="23"/>
      <c r="F494" s="23"/>
      <c r="G494" s="23"/>
      <c r="H494" s="23"/>
      <c r="I494" s="23"/>
      <c r="J494" s="32"/>
      <c r="K494" s="149"/>
      <c r="L494" s="227"/>
      <c r="M494" s="227"/>
      <c r="N494" s="182"/>
      <c r="O494" s="182"/>
      <c r="P494" s="42"/>
      <c r="Q494" s="42"/>
      <c r="R494" s="42"/>
      <c r="S494" s="42"/>
      <c r="T494" s="42"/>
      <c r="U494" s="42"/>
      <c r="V494" s="42"/>
      <c r="W494" s="42"/>
      <c r="X494" s="42"/>
      <c r="Y494" s="42"/>
      <c r="Z494" s="42"/>
      <c r="AA494" s="42"/>
      <c r="AB494" s="42"/>
    </row>
    <row r="495" spans="1:28" x14ac:dyDescent="0.3">
      <c r="A495" s="55">
        <f t="shared" si="7"/>
        <v>489</v>
      </c>
      <c r="B495" s="23"/>
      <c r="C495" s="23"/>
      <c r="D495" s="35"/>
      <c r="E495" s="23"/>
      <c r="F495" s="23"/>
      <c r="G495" s="23"/>
      <c r="H495" s="23"/>
      <c r="I495" s="23"/>
      <c r="J495" s="32"/>
      <c r="K495" s="149"/>
      <c r="L495" s="227"/>
      <c r="M495" s="227"/>
      <c r="N495" s="182"/>
      <c r="O495" s="182"/>
      <c r="P495" s="42"/>
      <c r="Q495" s="42"/>
      <c r="R495" s="42"/>
      <c r="S495" s="42"/>
      <c r="T495" s="42"/>
      <c r="U495" s="42"/>
      <c r="V495" s="42"/>
      <c r="W495" s="42"/>
      <c r="X495" s="42"/>
      <c r="Y495" s="42"/>
      <c r="Z495" s="42"/>
      <c r="AA495" s="42"/>
      <c r="AB495" s="42"/>
    </row>
    <row r="496" spans="1:28" x14ac:dyDescent="0.3">
      <c r="A496" s="55">
        <f t="shared" si="7"/>
        <v>490</v>
      </c>
      <c r="B496" s="23"/>
      <c r="C496" s="23"/>
      <c r="D496" s="35"/>
      <c r="E496" s="23"/>
      <c r="F496" s="23"/>
      <c r="G496" s="23"/>
      <c r="H496" s="23"/>
      <c r="I496" s="23"/>
      <c r="J496" s="32"/>
      <c r="K496" s="149"/>
      <c r="L496" s="227"/>
      <c r="M496" s="227"/>
      <c r="N496" s="182"/>
      <c r="O496" s="182"/>
      <c r="P496" s="42"/>
      <c r="Q496" s="42"/>
      <c r="R496" s="42"/>
      <c r="S496" s="42"/>
      <c r="T496" s="42"/>
      <c r="U496" s="42"/>
      <c r="V496" s="42"/>
      <c r="W496" s="42"/>
      <c r="X496" s="42"/>
      <c r="Y496" s="42"/>
      <c r="Z496" s="42"/>
      <c r="AA496" s="42"/>
      <c r="AB496" s="42"/>
    </row>
    <row r="497" spans="1:28" x14ac:dyDescent="0.3">
      <c r="A497" s="55">
        <f t="shared" si="7"/>
        <v>491</v>
      </c>
      <c r="B497" s="23"/>
      <c r="C497" s="23"/>
      <c r="D497" s="35"/>
      <c r="E497" s="23"/>
      <c r="F497" s="23"/>
      <c r="G497" s="23"/>
      <c r="H497" s="23"/>
      <c r="I497" s="23"/>
      <c r="J497" s="32"/>
      <c r="K497" s="149"/>
      <c r="L497" s="227"/>
      <c r="M497" s="227"/>
      <c r="N497" s="182"/>
      <c r="O497" s="182"/>
      <c r="P497" s="42"/>
      <c r="Q497" s="42"/>
      <c r="R497" s="42"/>
      <c r="S497" s="42"/>
      <c r="T497" s="42"/>
      <c r="U497" s="42"/>
      <c r="V497" s="42"/>
      <c r="W497" s="42"/>
      <c r="X497" s="42"/>
      <c r="Y497" s="42"/>
      <c r="Z497" s="42"/>
      <c r="AA497" s="42"/>
      <c r="AB497" s="42"/>
    </row>
    <row r="498" spans="1:28" x14ac:dyDescent="0.3">
      <c r="A498" s="55">
        <f t="shared" si="7"/>
        <v>492</v>
      </c>
      <c r="B498" s="23"/>
      <c r="C498" s="23"/>
      <c r="D498" s="35"/>
      <c r="E498" s="23"/>
      <c r="F498" s="23"/>
      <c r="G498" s="23"/>
      <c r="H498" s="23"/>
      <c r="I498" s="23"/>
      <c r="J498" s="32"/>
      <c r="K498" s="149"/>
      <c r="L498" s="227"/>
      <c r="M498" s="227"/>
      <c r="N498" s="182"/>
      <c r="O498" s="182"/>
      <c r="P498" s="42"/>
      <c r="Q498" s="42"/>
      <c r="R498" s="42"/>
      <c r="S498" s="42"/>
      <c r="T498" s="42"/>
      <c r="U498" s="42"/>
      <c r="V498" s="42"/>
      <c r="W498" s="42"/>
      <c r="X498" s="42"/>
      <c r="Y498" s="42"/>
      <c r="Z498" s="42"/>
      <c r="AA498" s="42"/>
      <c r="AB498" s="42"/>
    </row>
    <row r="499" spans="1:28" x14ac:dyDescent="0.3">
      <c r="A499" s="55">
        <f t="shared" si="7"/>
        <v>493</v>
      </c>
      <c r="B499" s="23"/>
      <c r="C499" s="23"/>
      <c r="D499" s="35"/>
      <c r="E499" s="23"/>
      <c r="F499" s="23"/>
      <c r="G499" s="23"/>
      <c r="H499" s="23"/>
      <c r="I499" s="23"/>
      <c r="J499" s="32"/>
      <c r="K499" s="149"/>
      <c r="L499" s="227"/>
      <c r="M499" s="227"/>
      <c r="N499" s="182"/>
      <c r="O499" s="182"/>
      <c r="P499" s="42"/>
      <c r="Q499" s="42"/>
      <c r="R499" s="42"/>
      <c r="S499" s="42"/>
      <c r="T499" s="42"/>
      <c r="U499" s="42"/>
      <c r="V499" s="42"/>
      <c r="W499" s="42"/>
      <c r="X499" s="42"/>
      <c r="Y499" s="42"/>
      <c r="Z499" s="42"/>
      <c r="AA499" s="42"/>
      <c r="AB499" s="42"/>
    </row>
    <row r="500" spans="1:28" x14ac:dyDescent="0.3">
      <c r="A500" s="55">
        <f t="shared" si="7"/>
        <v>494</v>
      </c>
      <c r="B500" s="23"/>
      <c r="C500" s="23"/>
      <c r="D500" s="35"/>
      <c r="E500" s="23"/>
      <c r="F500" s="23"/>
      <c r="G500" s="23"/>
      <c r="H500" s="23"/>
      <c r="I500" s="23"/>
      <c r="J500" s="32"/>
      <c r="K500" s="149"/>
      <c r="L500" s="227"/>
      <c r="M500" s="227"/>
      <c r="N500" s="182"/>
      <c r="O500" s="182"/>
      <c r="P500" s="42"/>
      <c r="Q500" s="42"/>
      <c r="R500" s="42"/>
      <c r="S500" s="42"/>
      <c r="T500" s="42"/>
      <c r="U500" s="42"/>
      <c r="V500" s="42"/>
      <c r="W500" s="42"/>
      <c r="X500" s="42"/>
      <c r="Y500" s="42"/>
      <c r="Z500" s="42"/>
      <c r="AA500" s="42"/>
      <c r="AB500" s="42"/>
    </row>
    <row r="501" spans="1:28" x14ac:dyDescent="0.3">
      <c r="A501" s="55">
        <f t="shared" si="7"/>
        <v>495</v>
      </c>
      <c r="B501" s="23"/>
      <c r="C501" s="23"/>
      <c r="D501" s="35"/>
      <c r="E501" s="23"/>
      <c r="F501" s="23"/>
      <c r="G501" s="23"/>
      <c r="H501" s="23"/>
      <c r="I501" s="23"/>
      <c r="J501" s="32"/>
      <c r="K501" s="149"/>
      <c r="L501" s="227"/>
      <c r="M501" s="227"/>
      <c r="N501" s="182"/>
      <c r="O501" s="182"/>
      <c r="P501" s="42"/>
      <c r="Q501" s="42"/>
      <c r="R501" s="42"/>
      <c r="S501" s="42"/>
      <c r="T501" s="42"/>
      <c r="U501" s="42"/>
      <c r="V501" s="42"/>
      <c r="W501" s="42"/>
      <c r="X501" s="42"/>
      <c r="Y501" s="42"/>
      <c r="Z501" s="42"/>
      <c r="AA501" s="42"/>
      <c r="AB501" s="42"/>
    </row>
    <row r="502" spans="1:28" x14ac:dyDescent="0.3">
      <c r="A502" s="55">
        <f t="shared" si="7"/>
        <v>496</v>
      </c>
      <c r="B502" s="23"/>
      <c r="C502" s="23"/>
      <c r="D502" s="35"/>
      <c r="E502" s="23"/>
      <c r="F502" s="23"/>
      <c r="G502" s="23"/>
      <c r="H502" s="23"/>
      <c r="I502" s="23"/>
      <c r="J502" s="32"/>
      <c r="K502" s="149"/>
      <c r="L502" s="227"/>
      <c r="M502" s="227"/>
      <c r="N502" s="182"/>
      <c r="O502" s="182"/>
      <c r="P502" s="42"/>
      <c r="Q502" s="42"/>
      <c r="R502" s="42"/>
      <c r="S502" s="42"/>
      <c r="T502" s="42"/>
      <c r="U502" s="42"/>
      <c r="V502" s="42"/>
      <c r="W502" s="42"/>
      <c r="X502" s="42"/>
      <c r="Y502" s="42"/>
      <c r="Z502" s="42"/>
      <c r="AA502" s="42"/>
      <c r="AB502" s="42"/>
    </row>
    <row r="503" spans="1:28" x14ac:dyDescent="0.3">
      <c r="A503" s="55">
        <f t="shared" si="7"/>
        <v>497</v>
      </c>
      <c r="B503" s="23"/>
      <c r="C503" s="23"/>
      <c r="D503" s="35"/>
      <c r="E503" s="23"/>
      <c r="F503" s="23"/>
      <c r="G503" s="23"/>
      <c r="H503" s="23"/>
      <c r="I503" s="23"/>
      <c r="J503" s="32"/>
      <c r="K503" s="149"/>
      <c r="L503" s="227"/>
      <c r="M503" s="227"/>
      <c r="N503" s="182"/>
      <c r="O503" s="182"/>
      <c r="P503" s="42"/>
      <c r="Q503" s="42"/>
      <c r="R503" s="42"/>
      <c r="S503" s="42"/>
      <c r="T503" s="42"/>
      <c r="U503" s="42"/>
      <c r="V503" s="42"/>
      <c r="W503" s="42"/>
      <c r="X503" s="42"/>
      <c r="Y503" s="42"/>
      <c r="Z503" s="42"/>
      <c r="AA503" s="42"/>
      <c r="AB503" s="42"/>
    </row>
    <row r="504" spans="1:28" x14ac:dyDescent="0.3">
      <c r="A504" s="55">
        <f t="shared" si="7"/>
        <v>498</v>
      </c>
      <c r="B504" s="23"/>
      <c r="C504" s="23"/>
      <c r="D504" s="35"/>
      <c r="E504" s="23"/>
      <c r="F504" s="23"/>
      <c r="G504" s="23"/>
      <c r="H504" s="23"/>
      <c r="I504" s="23"/>
      <c r="J504" s="32"/>
      <c r="K504" s="149"/>
      <c r="L504" s="227"/>
      <c r="M504" s="227"/>
      <c r="N504" s="182"/>
      <c r="O504" s="182"/>
      <c r="P504" s="42"/>
      <c r="Q504" s="42"/>
      <c r="R504" s="42"/>
      <c r="S504" s="42"/>
      <c r="T504" s="42"/>
      <c r="U504" s="42"/>
      <c r="V504" s="42"/>
      <c r="W504" s="42"/>
      <c r="X504" s="42"/>
      <c r="Y504" s="42"/>
      <c r="Z504" s="42"/>
      <c r="AA504" s="42"/>
      <c r="AB504" s="42"/>
    </row>
    <row r="505" spans="1:28" x14ac:dyDescent="0.3">
      <c r="A505" s="55">
        <f t="shared" si="7"/>
        <v>499</v>
      </c>
      <c r="B505" s="23"/>
      <c r="C505" s="23"/>
      <c r="D505" s="35"/>
      <c r="E505" s="23"/>
      <c r="F505" s="23"/>
      <c r="G505" s="23"/>
      <c r="H505" s="23"/>
      <c r="I505" s="23"/>
      <c r="J505" s="32"/>
      <c r="K505" s="149"/>
      <c r="L505" s="227"/>
      <c r="M505" s="227"/>
      <c r="N505" s="182"/>
      <c r="O505" s="182"/>
      <c r="P505" s="42"/>
      <c r="Q505" s="42"/>
      <c r="R505" s="42"/>
      <c r="S505" s="42"/>
      <c r="T505" s="42"/>
      <c r="U505" s="42"/>
      <c r="V505" s="42"/>
      <c r="W505" s="42"/>
      <c r="X505" s="42"/>
      <c r="Y505" s="42"/>
      <c r="Z505" s="42"/>
      <c r="AA505" s="42"/>
      <c r="AB505" s="42"/>
    </row>
    <row r="506" spans="1:28" x14ac:dyDescent="0.3">
      <c r="A506" s="55">
        <f t="shared" si="7"/>
        <v>500</v>
      </c>
      <c r="B506" s="23"/>
      <c r="C506" s="23"/>
      <c r="D506" s="35"/>
      <c r="E506" s="23"/>
      <c r="F506" s="23"/>
      <c r="G506" s="23"/>
      <c r="H506" s="23"/>
      <c r="I506" s="23"/>
      <c r="J506" s="32"/>
      <c r="K506" s="149"/>
      <c r="L506" s="227"/>
      <c r="M506" s="227"/>
      <c r="N506" s="182"/>
      <c r="O506" s="182"/>
      <c r="P506" s="42"/>
      <c r="Q506" s="42"/>
      <c r="R506" s="42"/>
      <c r="S506" s="42"/>
      <c r="T506" s="42"/>
      <c r="U506" s="42"/>
      <c r="V506" s="42"/>
      <c r="W506" s="42"/>
      <c r="X506" s="42"/>
      <c r="Y506" s="42"/>
      <c r="Z506" s="42"/>
      <c r="AA506" s="42"/>
      <c r="AB506" s="42"/>
    </row>
    <row r="507" spans="1:28" x14ac:dyDescent="0.3">
      <c r="A507" s="55">
        <f t="shared" si="7"/>
        <v>501</v>
      </c>
      <c r="B507" s="23"/>
      <c r="C507" s="23"/>
      <c r="D507" s="35"/>
      <c r="E507" s="23"/>
      <c r="F507" s="23"/>
      <c r="G507" s="23"/>
      <c r="H507" s="23"/>
      <c r="I507" s="23"/>
      <c r="J507" s="32"/>
      <c r="K507" s="149"/>
      <c r="L507" s="227"/>
      <c r="M507" s="227"/>
      <c r="N507" s="182"/>
      <c r="O507" s="182"/>
      <c r="P507" s="42"/>
      <c r="Q507" s="42"/>
      <c r="R507" s="42"/>
      <c r="S507" s="42"/>
      <c r="T507" s="42"/>
      <c r="U507" s="42"/>
      <c r="V507" s="42"/>
      <c r="W507" s="42"/>
      <c r="X507" s="42"/>
      <c r="Y507" s="42"/>
      <c r="Z507" s="42"/>
      <c r="AA507" s="42"/>
      <c r="AB507" s="42"/>
    </row>
    <row r="508" spans="1:28" x14ac:dyDescent="0.3">
      <c r="A508" s="55">
        <f t="shared" si="7"/>
        <v>502</v>
      </c>
      <c r="B508" s="23"/>
      <c r="C508" s="23"/>
      <c r="D508" s="35"/>
      <c r="E508" s="23"/>
      <c r="F508" s="23"/>
      <c r="G508" s="23"/>
      <c r="H508" s="23"/>
      <c r="I508" s="23"/>
      <c r="J508" s="32"/>
      <c r="K508" s="149"/>
      <c r="L508" s="227"/>
      <c r="M508" s="227"/>
      <c r="N508" s="182"/>
      <c r="O508" s="182"/>
      <c r="P508" s="42"/>
      <c r="Q508" s="42"/>
      <c r="R508" s="42"/>
      <c r="S508" s="42"/>
      <c r="T508" s="42"/>
      <c r="U508" s="42"/>
      <c r="V508" s="42"/>
      <c r="W508" s="42"/>
      <c r="X508" s="42"/>
      <c r="Y508" s="42"/>
      <c r="Z508" s="42"/>
      <c r="AA508" s="42"/>
      <c r="AB508" s="42"/>
    </row>
    <row r="509" spans="1:28" x14ac:dyDescent="0.3">
      <c r="A509" s="55">
        <f t="shared" si="7"/>
        <v>503</v>
      </c>
      <c r="B509" s="23"/>
      <c r="C509" s="23"/>
      <c r="D509" s="35"/>
      <c r="E509" s="23"/>
      <c r="F509" s="23"/>
      <c r="G509" s="23"/>
      <c r="H509" s="23"/>
      <c r="I509" s="23"/>
      <c r="J509" s="32"/>
      <c r="K509" s="149"/>
      <c r="L509" s="227"/>
      <c r="M509" s="227"/>
      <c r="N509" s="182"/>
      <c r="O509" s="182"/>
      <c r="P509" s="42"/>
      <c r="Q509" s="42"/>
      <c r="R509" s="42"/>
      <c r="S509" s="42"/>
      <c r="T509" s="42"/>
      <c r="U509" s="42"/>
      <c r="V509" s="42"/>
      <c r="W509" s="42"/>
      <c r="X509" s="42"/>
      <c r="Y509" s="42"/>
      <c r="Z509" s="42"/>
      <c r="AA509" s="42"/>
      <c r="AB509" s="42"/>
    </row>
    <row r="510" spans="1:28" x14ac:dyDescent="0.3">
      <c r="A510" s="55">
        <f t="shared" si="7"/>
        <v>504</v>
      </c>
      <c r="B510" s="23"/>
      <c r="C510" s="23"/>
      <c r="D510" s="35"/>
      <c r="E510" s="23"/>
      <c r="F510" s="23"/>
      <c r="G510" s="23"/>
      <c r="H510" s="23"/>
      <c r="I510" s="23"/>
      <c r="J510" s="32"/>
      <c r="K510" s="149"/>
      <c r="L510" s="227"/>
      <c r="M510" s="227"/>
      <c r="N510" s="182"/>
      <c r="O510" s="182"/>
      <c r="P510" s="42"/>
      <c r="Q510" s="42"/>
      <c r="R510" s="42"/>
      <c r="S510" s="42"/>
      <c r="T510" s="42"/>
      <c r="U510" s="42"/>
      <c r="V510" s="42"/>
      <c r="W510" s="42"/>
      <c r="X510" s="42"/>
      <c r="Y510" s="42"/>
      <c r="Z510" s="42"/>
      <c r="AA510" s="42"/>
      <c r="AB510" s="42"/>
    </row>
    <row r="511" spans="1:28" x14ac:dyDescent="0.3">
      <c r="A511" s="55">
        <f t="shared" si="7"/>
        <v>505</v>
      </c>
      <c r="B511" s="23"/>
      <c r="C511" s="23"/>
      <c r="D511" s="35"/>
      <c r="E511" s="23"/>
      <c r="F511" s="23"/>
      <c r="G511" s="23"/>
      <c r="H511" s="23"/>
      <c r="I511" s="23"/>
      <c r="J511" s="32"/>
      <c r="K511" s="149"/>
      <c r="L511" s="227"/>
      <c r="M511" s="227"/>
      <c r="N511" s="182"/>
      <c r="O511" s="182"/>
      <c r="P511" s="42"/>
      <c r="Q511" s="42"/>
      <c r="R511" s="42"/>
      <c r="S511" s="42"/>
      <c r="T511" s="42"/>
      <c r="U511" s="42"/>
      <c r="V511" s="42"/>
      <c r="W511" s="42"/>
      <c r="X511" s="42"/>
      <c r="Y511" s="42"/>
      <c r="Z511" s="42"/>
      <c r="AA511" s="42"/>
      <c r="AB511" s="42"/>
    </row>
    <row r="512" spans="1:28" x14ac:dyDescent="0.3">
      <c r="A512" s="55">
        <f t="shared" si="7"/>
        <v>506</v>
      </c>
      <c r="B512" s="23"/>
      <c r="C512" s="23"/>
      <c r="D512" s="35"/>
      <c r="E512" s="23"/>
      <c r="F512" s="23"/>
      <c r="G512" s="23"/>
      <c r="H512" s="23"/>
      <c r="I512" s="23"/>
      <c r="J512" s="32"/>
      <c r="K512" s="149"/>
      <c r="L512" s="227"/>
      <c r="M512" s="227"/>
      <c r="N512" s="182"/>
      <c r="O512" s="182"/>
      <c r="P512" s="42"/>
      <c r="Q512" s="42"/>
      <c r="R512" s="42"/>
      <c r="S512" s="42"/>
      <c r="T512" s="42"/>
      <c r="U512" s="42"/>
      <c r="V512" s="42"/>
      <c r="W512" s="42"/>
      <c r="X512" s="42"/>
      <c r="Y512" s="42"/>
      <c r="Z512" s="42"/>
      <c r="AA512" s="42"/>
      <c r="AB512" s="42"/>
    </row>
    <row r="513" spans="1:28" x14ac:dyDescent="0.3">
      <c r="A513" s="55">
        <f t="shared" si="7"/>
        <v>507</v>
      </c>
      <c r="B513" s="23"/>
      <c r="C513" s="23"/>
      <c r="D513" s="35"/>
      <c r="E513" s="23"/>
      <c r="F513" s="23"/>
      <c r="G513" s="23"/>
      <c r="H513" s="23"/>
      <c r="I513" s="23"/>
      <c r="J513" s="32"/>
      <c r="K513" s="149"/>
      <c r="L513" s="227"/>
      <c r="M513" s="227"/>
      <c r="N513" s="182"/>
      <c r="O513" s="182"/>
      <c r="P513" s="42"/>
      <c r="Q513" s="42"/>
      <c r="R513" s="42"/>
      <c r="S513" s="42"/>
      <c r="T513" s="42"/>
      <c r="U513" s="42"/>
      <c r="V513" s="42"/>
      <c r="W513" s="42"/>
      <c r="X513" s="42"/>
      <c r="Y513" s="42"/>
      <c r="Z513" s="42"/>
      <c r="AA513" s="42"/>
      <c r="AB513" s="42"/>
    </row>
    <row r="514" spans="1:28" x14ac:dyDescent="0.3">
      <c r="A514" s="55">
        <f t="shared" si="7"/>
        <v>508</v>
      </c>
      <c r="B514" s="23"/>
      <c r="C514" s="23"/>
      <c r="D514" s="35"/>
      <c r="E514" s="23"/>
      <c r="F514" s="23"/>
      <c r="G514" s="23"/>
      <c r="H514" s="23"/>
      <c r="I514" s="23"/>
      <c r="J514" s="32"/>
      <c r="K514" s="149"/>
      <c r="L514" s="227"/>
      <c r="M514" s="227"/>
      <c r="N514" s="182"/>
      <c r="O514" s="182"/>
      <c r="P514" s="42"/>
      <c r="Q514" s="42"/>
      <c r="R514" s="42"/>
      <c r="S514" s="42"/>
      <c r="T514" s="42"/>
      <c r="U514" s="42"/>
      <c r="V514" s="42"/>
      <c r="W514" s="42"/>
      <c r="X514" s="42"/>
      <c r="Y514" s="42"/>
      <c r="Z514" s="42"/>
      <c r="AA514" s="42"/>
      <c r="AB514" s="42"/>
    </row>
    <row r="515" spans="1:28" x14ac:dyDescent="0.3">
      <c r="A515" s="55">
        <f t="shared" si="7"/>
        <v>509</v>
      </c>
      <c r="B515" s="23"/>
      <c r="C515" s="23"/>
      <c r="D515" s="35"/>
      <c r="E515" s="23"/>
      <c r="F515" s="23"/>
      <c r="G515" s="23"/>
      <c r="H515" s="23"/>
      <c r="I515" s="23"/>
      <c r="J515" s="32"/>
      <c r="K515" s="149"/>
      <c r="L515" s="227"/>
      <c r="M515" s="227"/>
      <c r="N515" s="182"/>
      <c r="O515" s="182"/>
      <c r="P515" s="42"/>
      <c r="Q515" s="42"/>
      <c r="R515" s="42"/>
      <c r="S515" s="42"/>
      <c r="T515" s="42"/>
      <c r="U515" s="42"/>
      <c r="V515" s="42"/>
      <c r="W515" s="42"/>
      <c r="X515" s="42"/>
      <c r="Y515" s="42"/>
      <c r="Z515" s="42"/>
      <c r="AA515" s="42"/>
      <c r="AB515" s="42"/>
    </row>
    <row r="516" spans="1:28" x14ac:dyDescent="0.3">
      <c r="A516" s="55">
        <f t="shared" si="7"/>
        <v>510</v>
      </c>
      <c r="B516" s="23"/>
      <c r="C516" s="23"/>
      <c r="D516" s="35"/>
      <c r="E516" s="23"/>
      <c r="F516" s="23"/>
      <c r="G516" s="23"/>
      <c r="H516" s="23"/>
      <c r="I516" s="23"/>
      <c r="J516" s="32"/>
      <c r="K516" s="149"/>
      <c r="L516" s="227"/>
      <c r="M516" s="227"/>
      <c r="N516" s="182"/>
      <c r="O516" s="182"/>
      <c r="P516" s="42"/>
      <c r="Q516" s="42"/>
      <c r="R516" s="42"/>
      <c r="S516" s="42"/>
      <c r="T516" s="42"/>
      <c r="U516" s="42"/>
      <c r="V516" s="42"/>
      <c r="W516" s="42"/>
      <c r="X516" s="42"/>
      <c r="Y516" s="42"/>
      <c r="Z516" s="42"/>
      <c r="AA516" s="42"/>
      <c r="AB516" s="42"/>
    </row>
    <row r="517" spans="1:28" x14ac:dyDescent="0.3">
      <c r="A517" s="55">
        <f t="shared" si="7"/>
        <v>511</v>
      </c>
      <c r="B517" s="23"/>
      <c r="C517" s="23"/>
      <c r="D517" s="35"/>
      <c r="E517" s="23"/>
      <c r="F517" s="23"/>
      <c r="G517" s="23"/>
      <c r="H517" s="23"/>
      <c r="I517" s="23"/>
      <c r="J517" s="32"/>
      <c r="K517" s="149"/>
      <c r="L517" s="227"/>
      <c r="M517" s="227"/>
      <c r="N517" s="182"/>
      <c r="O517" s="182"/>
      <c r="P517" s="42"/>
      <c r="Q517" s="42"/>
      <c r="R517" s="42"/>
      <c r="S517" s="42"/>
      <c r="T517" s="42"/>
      <c r="U517" s="42"/>
      <c r="V517" s="42"/>
      <c r="W517" s="42"/>
      <c r="X517" s="42"/>
      <c r="Y517" s="42"/>
      <c r="Z517" s="42"/>
      <c r="AA517" s="42"/>
      <c r="AB517" s="42"/>
    </row>
    <row r="518" spans="1:28" x14ac:dyDescent="0.3">
      <c r="A518" s="55">
        <f t="shared" si="7"/>
        <v>512</v>
      </c>
      <c r="B518" s="23"/>
      <c r="C518" s="23"/>
      <c r="D518" s="35"/>
      <c r="E518" s="23"/>
      <c r="F518" s="23"/>
      <c r="G518" s="23"/>
      <c r="H518" s="23"/>
      <c r="I518" s="23"/>
      <c r="J518" s="32"/>
      <c r="K518" s="149"/>
      <c r="L518" s="227"/>
      <c r="M518" s="227"/>
      <c r="N518" s="182"/>
      <c r="O518" s="182"/>
      <c r="P518" s="42"/>
      <c r="Q518" s="42"/>
      <c r="R518" s="42"/>
      <c r="S518" s="42"/>
      <c r="T518" s="42"/>
      <c r="U518" s="42"/>
      <c r="V518" s="42"/>
      <c r="W518" s="42"/>
      <c r="X518" s="42"/>
      <c r="Y518" s="42"/>
      <c r="Z518" s="42"/>
      <c r="AA518" s="42"/>
      <c r="AB518" s="42"/>
    </row>
    <row r="519" spans="1:28" x14ac:dyDescent="0.3">
      <c r="A519" s="55">
        <f t="shared" si="7"/>
        <v>513</v>
      </c>
      <c r="B519" s="23"/>
      <c r="C519" s="23"/>
      <c r="D519" s="35"/>
      <c r="E519" s="23"/>
      <c r="F519" s="23"/>
      <c r="G519" s="23"/>
      <c r="H519" s="23"/>
      <c r="I519" s="23"/>
      <c r="J519" s="32"/>
      <c r="K519" s="149"/>
      <c r="L519" s="227"/>
      <c r="M519" s="227"/>
      <c r="N519" s="182"/>
      <c r="O519" s="182"/>
      <c r="P519" s="42"/>
      <c r="Q519" s="42"/>
      <c r="R519" s="42"/>
      <c r="S519" s="42"/>
      <c r="T519" s="42"/>
      <c r="U519" s="42"/>
      <c r="V519" s="42"/>
      <c r="W519" s="42"/>
      <c r="X519" s="42"/>
      <c r="Y519" s="42"/>
      <c r="Z519" s="42"/>
      <c r="AA519" s="42"/>
      <c r="AB519" s="42"/>
    </row>
    <row r="520" spans="1:28" x14ac:dyDescent="0.3">
      <c r="A520" s="55">
        <f t="shared" si="7"/>
        <v>514</v>
      </c>
      <c r="B520" s="23"/>
      <c r="C520" s="23"/>
      <c r="D520" s="35"/>
      <c r="E520" s="23"/>
      <c r="F520" s="23"/>
      <c r="G520" s="23"/>
      <c r="H520" s="23"/>
      <c r="I520" s="23"/>
      <c r="J520" s="32"/>
      <c r="K520" s="149"/>
      <c r="L520" s="227"/>
      <c r="M520" s="227"/>
      <c r="N520" s="182"/>
      <c r="O520" s="182"/>
      <c r="P520" s="42"/>
      <c r="Q520" s="42"/>
      <c r="R520" s="42"/>
      <c r="S520" s="42"/>
      <c r="T520" s="42"/>
      <c r="U520" s="42"/>
      <c r="V520" s="42"/>
      <c r="W520" s="42"/>
      <c r="X520" s="42"/>
      <c r="Y520" s="42"/>
      <c r="Z520" s="42"/>
      <c r="AA520" s="42"/>
      <c r="AB520" s="42"/>
    </row>
    <row r="521" spans="1:28" x14ac:dyDescent="0.3">
      <c r="A521" s="55">
        <f t="shared" ref="A521:A584" si="8">A520+1</f>
        <v>515</v>
      </c>
      <c r="B521" s="23"/>
      <c r="C521" s="23"/>
      <c r="D521" s="35"/>
      <c r="E521" s="23"/>
      <c r="F521" s="23"/>
      <c r="G521" s="23"/>
      <c r="H521" s="23"/>
      <c r="I521" s="23"/>
      <c r="J521" s="32"/>
      <c r="K521" s="149"/>
      <c r="L521" s="227"/>
      <c r="M521" s="227"/>
      <c r="N521" s="182"/>
      <c r="O521" s="182"/>
      <c r="P521" s="42"/>
      <c r="Q521" s="42"/>
      <c r="R521" s="42"/>
      <c r="S521" s="42"/>
      <c r="T521" s="42"/>
      <c r="U521" s="42"/>
      <c r="V521" s="42"/>
      <c r="W521" s="42"/>
      <c r="X521" s="42"/>
      <c r="Y521" s="42"/>
      <c r="Z521" s="42"/>
      <c r="AA521" s="42"/>
      <c r="AB521" s="42"/>
    </row>
    <row r="522" spans="1:28" x14ac:dyDescent="0.3">
      <c r="A522" s="55">
        <f t="shared" si="8"/>
        <v>516</v>
      </c>
      <c r="B522" s="23"/>
      <c r="C522" s="23"/>
      <c r="D522" s="35"/>
      <c r="E522" s="23"/>
      <c r="F522" s="23"/>
      <c r="G522" s="23"/>
      <c r="H522" s="23"/>
      <c r="I522" s="23"/>
      <c r="J522" s="32"/>
      <c r="K522" s="149"/>
      <c r="L522" s="227"/>
      <c r="M522" s="227"/>
      <c r="N522" s="182"/>
      <c r="O522" s="182"/>
      <c r="P522" s="42"/>
      <c r="Q522" s="42"/>
      <c r="R522" s="42"/>
      <c r="S522" s="42"/>
      <c r="T522" s="42"/>
      <c r="U522" s="42"/>
      <c r="V522" s="42"/>
      <c r="W522" s="42"/>
      <c r="X522" s="42"/>
      <c r="Y522" s="42"/>
      <c r="Z522" s="42"/>
      <c r="AA522" s="42"/>
      <c r="AB522" s="42"/>
    </row>
    <row r="523" spans="1:28" x14ac:dyDescent="0.3">
      <c r="A523" s="55">
        <f t="shared" si="8"/>
        <v>517</v>
      </c>
      <c r="B523" s="23"/>
      <c r="C523" s="23"/>
      <c r="D523" s="35"/>
      <c r="E523" s="23"/>
      <c r="F523" s="23"/>
      <c r="G523" s="23"/>
      <c r="H523" s="23"/>
      <c r="I523" s="23"/>
      <c r="J523" s="32"/>
      <c r="K523" s="149"/>
      <c r="L523" s="227"/>
      <c r="M523" s="227"/>
      <c r="N523" s="182"/>
      <c r="O523" s="182"/>
      <c r="P523" s="42"/>
      <c r="Q523" s="42"/>
      <c r="R523" s="42"/>
      <c r="S523" s="42"/>
      <c r="T523" s="42"/>
      <c r="U523" s="42"/>
      <c r="V523" s="42"/>
      <c r="W523" s="42"/>
      <c r="X523" s="42"/>
      <c r="Y523" s="42"/>
      <c r="Z523" s="42"/>
      <c r="AA523" s="42"/>
      <c r="AB523" s="42"/>
    </row>
    <row r="524" spans="1:28" x14ac:dyDescent="0.3">
      <c r="A524" s="55">
        <f t="shared" si="8"/>
        <v>518</v>
      </c>
      <c r="B524" s="23"/>
      <c r="C524" s="23"/>
      <c r="D524" s="35"/>
      <c r="E524" s="23"/>
      <c r="F524" s="23"/>
      <c r="G524" s="23"/>
      <c r="H524" s="23"/>
      <c r="I524" s="23"/>
      <c r="J524" s="32"/>
      <c r="K524" s="149"/>
      <c r="L524" s="227"/>
      <c r="M524" s="227"/>
      <c r="N524" s="182"/>
      <c r="O524" s="182"/>
      <c r="P524" s="42"/>
      <c r="Q524" s="42"/>
      <c r="R524" s="42"/>
      <c r="S524" s="42"/>
      <c r="T524" s="42"/>
      <c r="U524" s="42"/>
      <c r="V524" s="42"/>
      <c r="W524" s="42"/>
      <c r="X524" s="42"/>
      <c r="Y524" s="42"/>
      <c r="Z524" s="42"/>
      <c r="AA524" s="42"/>
      <c r="AB524" s="42"/>
    </row>
    <row r="525" spans="1:28" x14ac:dyDescent="0.3">
      <c r="A525" s="55">
        <f t="shared" si="8"/>
        <v>519</v>
      </c>
      <c r="B525" s="23"/>
      <c r="C525" s="23"/>
      <c r="D525" s="35"/>
      <c r="E525" s="23"/>
      <c r="F525" s="23"/>
      <c r="G525" s="23"/>
      <c r="H525" s="23"/>
      <c r="I525" s="23"/>
      <c r="J525" s="32"/>
      <c r="K525" s="149"/>
      <c r="L525" s="227"/>
      <c r="M525" s="227"/>
      <c r="N525" s="182"/>
      <c r="O525" s="182"/>
      <c r="P525" s="42"/>
      <c r="Q525" s="42"/>
      <c r="R525" s="42"/>
      <c r="S525" s="42"/>
      <c r="T525" s="42"/>
      <c r="U525" s="42"/>
      <c r="V525" s="42"/>
      <c r="W525" s="42"/>
      <c r="X525" s="42"/>
      <c r="Y525" s="42"/>
      <c r="Z525" s="42"/>
      <c r="AA525" s="42"/>
      <c r="AB525" s="42"/>
    </row>
    <row r="526" spans="1:28" x14ac:dyDescent="0.3">
      <c r="A526" s="55">
        <f t="shared" si="8"/>
        <v>520</v>
      </c>
      <c r="B526" s="23"/>
      <c r="C526" s="23"/>
      <c r="D526" s="35"/>
      <c r="E526" s="23"/>
      <c r="F526" s="23"/>
      <c r="G526" s="23"/>
      <c r="H526" s="23"/>
      <c r="I526" s="23"/>
      <c r="J526" s="32"/>
      <c r="K526" s="149"/>
      <c r="L526" s="227"/>
      <c r="M526" s="227"/>
      <c r="N526" s="182"/>
      <c r="O526" s="182"/>
      <c r="P526" s="42"/>
      <c r="Q526" s="42"/>
      <c r="R526" s="42"/>
      <c r="S526" s="42"/>
      <c r="T526" s="42"/>
      <c r="U526" s="42"/>
      <c r="V526" s="42"/>
      <c r="W526" s="42"/>
      <c r="X526" s="42"/>
      <c r="Y526" s="42"/>
      <c r="Z526" s="42"/>
      <c r="AA526" s="42"/>
      <c r="AB526" s="42"/>
    </row>
    <row r="527" spans="1:28" x14ac:dyDescent="0.3">
      <c r="A527" s="55">
        <f t="shared" si="8"/>
        <v>521</v>
      </c>
      <c r="B527" s="23"/>
      <c r="C527" s="23"/>
      <c r="D527" s="35"/>
      <c r="E527" s="23"/>
      <c r="F527" s="23"/>
      <c r="G527" s="23"/>
      <c r="H527" s="23"/>
      <c r="I527" s="23"/>
      <c r="J527" s="32"/>
      <c r="K527" s="149"/>
      <c r="L527" s="227"/>
      <c r="M527" s="227"/>
      <c r="N527" s="182"/>
      <c r="O527" s="182"/>
      <c r="P527" s="42"/>
      <c r="Q527" s="42"/>
      <c r="R527" s="42"/>
      <c r="S527" s="42"/>
      <c r="T527" s="42"/>
      <c r="U527" s="42"/>
      <c r="V527" s="42"/>
      <c r="W527" s="42"/>
      <c r="X527" s="42"/>
      <c r="Y527" s="42"/>
      <c r="Z527" s="42"/>
      <c r="AA527" s="42"/>
      <c r="AB527" s="42"/>
    </row>
    <row r="528" spans="1:28" x14ac:dyDescent="0.3">
      <c r="A528" s="55">
        <f t="shared" si="8"/>
        <v>522</v>
      </c>
      <c r="B528" s="23"/>
      <c r="C528" s="23"/>
      <c r="D528" s="35"/>
      <c r="E528" s="23"/>
      <c r="F528" s="23"/>
      <c r="G528" s="23"/>
      <c r="H528" s="23"/>
      <c r="I528" s="23"/>
      <c r="J528" s="32"/>
      <c r="K528" s="149"/>
      <c r="L528" s="227"/>
      <c r="M528" s="227"/>
      <c r="N528" s="182"/>
      <c r="O528" s="182"/>
      <c r="P528" s="42"/>
      <c r="Q528" s="42"/>
      <c r="R528" s="42"/>
      <c r="S528" s="42"/>
      <c r="T528" s="42"/>
      <c r="U528" s="42"/>
      <c r="V528" s="42"/>
      <c r="W528" s="42"/>
      <c r="X528" s="42"/>
      <c r="Y528" s="42"/>
      <c r="Z528" s="42"/>
      <c r="AA528" s="42"/>
      <c r="AB528" s="42"/>
    </row>
    <row r="529" spans="1:28" x14ac:dyDescent="0.3">
      <c r="A529" s="55">
        <f t="shared" si="8"/>
        <v>523</v>
      </c>
      <c r="B529" s="23"/>
      <c r="C529" s="23"/>
      <c r="D529" s="35"/>
      <c r="E529" s="23"/>
      <c r="F529" s="23"/>
      <c r="G529" s="23"/>
      <c r="H529" s="23"/>
      <c r="I529" s="23"/>
      <c r="J529" s="32"/>
      <c r="K529" s="149"/>
      <c r="L529" s="227"/>
      <c r="M529" s="227"/>
      <c r="N529" s="182"/>
      <c r="O529" s="182"/>
      <c r="P529" s="42"/>
      <c r="Q529" s="42"/>
      <c r="R529" s="42"/>
      <c r="S529" s="42"/>
      <c r="T529" s="42"/>
      <c r="U529" s="42"/>
      <c r="V529" s="42"/>
      <c r="W529" s="42"/>
      <c r="X529" s="42"/>
      <c r="Y529" s="42"/>
      <c r="Z529" s="42"/>
      <c r="AA529" s="42"/>
      <c r="AB529" s="42"/>
    </row>
    <row r="530" spans="1:28" x14ac:dyDescent="0.3">
      <c r="A530" s="55">
        <f t="shared" si="8"/>
        <v>524</v>
      </c>
      <c r="B530" s="23"/>
      <c r="C530" s="23"/>
      <c r="D530" s="35"/>
      <c r="E530" s="23"/>
      <c r="F530" s="23"/>
      <c r="G530" s="23"/>
      <c r="H530" s="23"/>
      <c r="I530" s="23"/>
      <c r="J530" s="32"/>
      <c r="K530" s="149"/>
      <c r="L530" s="227"/>
      <c r="M530" s="227"/>
      <c r="N530" s="182"/>
      <c r="O530" s="182"/>
      <c r="P530" s="42"/>
      <c r="Q530" s="42"/>
      <c r="R530" s="42"/>
      <c r="S530" s="42"/>
      <c r="T530" s="42"/>
      <c r="U530" s="42"/>
      <c r="V530" s="42"/>
      <c r="W530" s="42"/>
      <c r="X530" s="42"/>
      <c r="Y530" s="42"/>
      <c r="Z530" s="42"/>
      <c r="AA530" s="42"/>
      <c r="AB530" s="42"/>
    </row>
    <row r="531" spans="1:28" x14ac:dyDescent="0.3">
      <c r="A531" s="55">
        <f t="shared" si="8"/>
        <v>525</v>
      </c>
      <c r="B531" s="23"/>
      <c r="C531" s="23"/>
      <c r="D531" s="35"/>
      <c r="E531" s="23"/>
      <c r="F531" s="23"/>
      <c r="G531" s="23"/>
      <c r="H531" s="23"/>
      <c r="I531" s="23"/>
      <c r="J531" s="32"/>
      <c r="K531" s="149"/>
      <c r="L531" s="227"/>
      <c r="M531" s="227"/>
      <c r="N531" s="182"/>
      <c r="O531" s="182"/>
      <c r="P531" s="42"/>
      <c r="Q531" s="42"/>
      <c r="R531" s="42"/>
      <c r="S531" s="42"/>
      <c r="T531" s="42"/>
      <c r="U531" s="42"/>
      <c r="V531" s="42"/>
      <c r="W531" s="42"/>
      <c r="X531" s="42"/>
      <c r="Y531" s="42"/>
      <c r="Z531" s="42"/>
      <c r="AA531" s="42"/>
      <c r="AB531" s="42"/>
    </row>
    <row r="532" spans="1:28" x14ac:dyDescent="0.3">
      <c r="A532" s="55">
        <f t="shared" si="8"/>
        <v>526</v>
      </c>
      <c r="B532" s="23"/>
      <c r="C532" s="23"/>
      <c r="D532" s="35"/>
      <c r="E532" s="23"/>
      <c r="F532" s="23"/>
      <c r="G532" s="23"/>
      <c r="H532" s="23"/>
      <c r="I532" s="23"/>
      <c r="J532" s="32"/>
      <c r="K532" s="149"/>
      <c r="L532" s="227"/>
      <c r="M532" s="227"/>
      <c r="N532" s="182"/>
      <c r="O532" s="182"/>
      <c r="P532" s="42"/>
      <c r="Q532" s="42"/>
      <c r="R532" s="42"/>
      <c r="S532" s="42"/>
      <c r="T532" s="42"/>
      <c r="U532" s="42"/>
      <c r="V532" s="42"/>
      <c r="W532" s="42"/>
      <c r="X532" s="42"/>
      <c r="Y532" s="42"/>
      <c r="Z532" s="42"/>
      <c r="AA532" s="42"/>
      <c r="AB532" s="42"/>
    </row>
    <row r="533" spans="1:28" x14ac:dyDescent="0.3">
      <c r="A533" s="55">
        <f t="shared" si="8"/>
        <v>527</v>
      </c>
      <c r="B533" s="23"/>
      <c r="C533" s="23"/>
      <c r="D533" s="35"/>
      <c r="E533" s="23"/>
      <c r="F533" s="23"/>
      <c r="G533" s="23"/>
      <c r="H533" s="23"/>
      <c r="I533" s="23"/>
      <c r="J533" s="32"/>
      <c r="K533" s="149"/>
      <c r="L533" s="227"/>
      <c r="M533" s="227"/>
      <c r="N533" s="182"/>
      <c r="O533" s="182"/>
      <c r="P533" s="42"/>
      <c r="Q533" s="42"/>
      <c r="R533" s="42"/>
      <c r="S533" s="42"/>
      <c r="T533" s="42"/>
      <c r="U533" s="42"/>
      <c r="V533" s="42"/>
      <c r="W533" s="42"/>
      <c r="X533" s="42"/>
      <c r="Y533" s="42"/>
      <c r="Z533" s="42"/>
      <c r="AA533" s="42"/>
      <c r="AB533" s="42"/>
    </row>
    <row r="534" spans="1:28" x14ac:dyDescent="0.3">
      <c r="A534" s="55">
        <f t="shared" si="8"/>
        <v>528</v>
      </c>
      <c r="B534" s="23"/>
      <c r="C534" s="23"/>
      <c r="D534" s="35"/>
      <c r="E534" s="23"/>
      <c r="F534" s="23"/>
      <c r="G534" s="23"/>
      <c r="H534" s="23"/>
      <c r="I534" s="23"/>
      <c r="J534" s="32"/>
      <c r="K534" s="149"/>
      <c r="L534" s="227"/>
      <c r="M534" s="227"/>
      <c r="N534" s="182"/>
      <c r="O534" s="182"/>
      <c r="P534" s="42"/>
      <c r="Q534" s="42"/>
      <c r="R534" s="42"/>
      <c r="S534" s="42"/>
      <c r="T534" s="42"/>
      <c r="U534" s="42"/>
      <c r="V534" s="42"/>
      <c r="W534" s="42"/>
      <c r="X534" s="42"/>
      <c r="Y534" s="42"/>
      <c r="Z534" s="42"/>
      <c r="AA534" s="42"/>
      <c r="AB534" s="42"/>
    </row>
    <row r="535" spans="1:28" x14ac:dyDescent="0.3">
      <c r="A535" s="55">
        <f t="shared" si="8"/>
        <v>529</v>
      </c>
      <c r="B535" s="23"/>
      <c r="C535" s="23"/>
      <c r="D535" s="35"/>
      <c r="E535" s="23"/>
      <c r="F535" s="23"/>
      <c r="G535" s="23"/>
      <c r="H535" s="23"/>
      <c r="I535" s="23"/>
      <c r="J535" s="32"/>
      <c r="K535" s="149"/>
      <c r="L535" s="227"/>
      <c r="M535" s="227"/>
      <c r="N535" s="182"/>
      <c r="O535" s="182"/>
      <c r="P535" s="42"/>
      <c r="Q535" s="42"/>
      <c r="R535" s="42"/>
      <c r="S535" s="42"/>
      <c r="T535" s="42"/>
      <c r="U535" s="42"/>
      <c r="V535" s="42"/>
      <c r="W535" s="42"/>
      <c r="X535" s="42"/>
      <c r="Y535" s="42"/>
      <c r="Z535" s="42"/>
      <c r="AA535" s="42"/>
      <c r="AB535" s="42"/>
    </row>
    <row r="536" spans="1:28" x14ac:dyDescent="0.3">
      <c r="A536" s="55">
        <f t="shared" si="8"/>
        <v>530</v>
      </c>
      <c r="B536" s="23"/>
      <c r="C536" s="23"/>
      <c r="D536" s="35"/>
      <c r="E536" s="23"/>
      <c r="F536" s="23"/>
      <c r="G536" s="23"/>
      <c r="H536" s="23"/>
      <c r="I536" s="23"/>
      <c r="J536" s="32"/>
      <c r="K536" s="149"/>
      <c r="L536" s="227"/>
      <c r="M536" s="227"/>
      <c r="N536" s="182"/>
      <c r="O536" s="182"/>
      <c r="P536" s="42"/>
      <c r="Q536" s="42"/>
      <c r="R536" s="42"/>
      <c r="S536" s="42"/>
      <c r="T536" s="42"/>
      <c r="U536" s="42"/>
      <c r="V536" s="42"/>
      <c r="W536" s="42"/>
      <c r="X536" s="42"/>
      <c r="Y536" s="42"/>
      <c r="Z536" s="42"/>
      <c r="AA536" s="42"/>
      <c r="AB536" s="42"/>
    </row>
    <row r="537" spans="1:28" x14ac:dyDescent="0.3">
      <c r="A537" s="55">
        <f t="shared" si="8"/>
        <v>531</v>
      </c>
      <c r="B537" s="23"/>
      <c r="C537" s="23"/>
      <c r="D537" s="35"/>
      <c r="E537" s="23"/>
      <c r="F537" s="23"/>
      <c r="G537" s="23"/>
      <c r="H537" s="23"/>
      <c r="I537" s="23"/>
      <c r="J537" s="32"/>
      <c r="K537" s="149"/>
      <c r="L537" s="227"/>
      <c r="M537" s="227"/>
      <c r="N537" s="182"/>
      <c r="O537" s="182"/>
      <c r="P537" s="42"/>
      <c r="Q537" s="42"/>
      <c r="R537" s="42"/>
      <c r="S537" s="42"/>
      <c r="T537" s="42"/>
      <c r="U537" s="42"/>
      <c r="V537" s="42"/>
      <c r="W537" s="42"/>
      <c r="X537" s="42"/>
      <c r="Y537" s="42"/>
      <c r="Z537" s="42"/>
      <c r="AA537" s="42"/>
      <c r="AB537" s="42"/>
    </row>
    <row r="538" spans="1:28" x14ac:dyDescent="0.3">
      <c r="A538" s="55">
        <f t="shared" si="8"/>
        <v>532</v>
      </c>
      <c r="B538" s="23"/>
      <c r="C538" s="23"/>
      <c r="D538" s="35"/>
      <c r="E538" s="23"/>
      <c r="F538" s="23"/>
      <c r="G538" s="23"/>
      <c r="H538" s="23"/>
      <c r="I538" s="23"/>
      <c r="J538" s="32"/>
      <c r="K538" s="149"/>
      <c r="L538" s="227"/>
      <c r="M538" s="227"/>
      <c r="N538" s="182"/>
      <c r="O538" s="182"/>
      <c r="P538" s="42"/>
      <c r="Q538" s="42"/>
      <c r="R538" s="42"/>
      <c r="S538" s="42"/>
      <c r="T538" s="42"/>
      <c r="U538" s="42"/>
      <c r="V538" s="42"/>
      <c r="W538" s="42"/>
      <c r="X538" s="42"/>
      <c r="Y538" s="42"/>
      <c r="Z538" s="42"/>
      <c r="AA538" s="42"/>
      <c r="AB538" s="42"/>
    </row>
    <row r="539" spans="1:28" x14ac:dyDescent="0.3">
      <c r="A539" s="55">
        <f t="shared" si="8"/>
        <v>533</v>
      </c>
      <c r="B539" s="23"/>
      <c r="C539" s="23"/>
      <c r="D539" s="35"/>
      <c r="E539" s="23"/>
      <c r="F539" s="23"/>
      <c r="G539" s="23"/>
      <c r="H539" s="23"/>
      <c r="I539" s="23"/>
      <c r="J539" s="32"/>
      <c r="K539" s="149"/>
      <c r="L539" s="227"/>
      <c r="M539" s="227"/>
      <c r="N539" s="182"/>
      <c r="O539" s="182"/>
      <c r="P539" s="42"/>
      <c r="Q539" s="42"/>
      <c r="R539" s="42"/>
      <c r="S539" s="42"/>
      <c r="T539" s="42"/>
      <c r="U539" s="42"/>
      <c r="V539" s="42"/>
      <c r="W539" s="42"/>
      <c r="X539" s="42"/>
      <c r="Y539" s="42"/>
      <c r="Z539" s="42"/>
      <c r="AA539" s="42"/>
      <c r="AB539" s="42"/>
    </row>
    <row r="540" spans="1:28" x14ac:dyDescent="0.3">
      <c r="A540" s="55">
        <f t="shared" si="8"/>
        <v>534</v>
      </c>
      <c r="B540" s="23"/>
      <c r="C540" s="23"/>
      <c r="D540" s="35"/>
      <c r="E540" s="23"/>
      <c r="F540" s="23"/>
      <c r="G540" s="23"/>
      <c r="H540" s="23"/>
      <c r="I540" s="23"/>
      <c r="J540" s="32"/>
      <c r="K540" s="149"/>
      <c r="L540" s="227"/>
      <c r="M540" s="227"/>
      <c r="N540" s="182"/>
      <c r="O540" s="182"/>
      <c r="P540" s="42"/>
      <c r="Q540" s="42"/>
      <c r="R540" s="42"/>
      <c r="S540" s="42"/>
      <c r="T540" s="42"/>
      <c r="U540" s="42"/>
      <c r="V540" s="42"/>
      <c r="W540" s="42"/>
      <c r="X540" s="42"/>
      <c r="Y540" s="42"/>
      <c r="Z540" s="42"/>
      <c r="AA540" s="42"/>
      <c r="AB540" s="42"/>
    </row>
    <row r="541" spans="1:28" x14ac:dyDescent="0.3">
      <c r="A541" s="55">
        <f t="shared" si="8"/>
        <v>535</v>
      </c>
      <c r="B541" s="23"/>
      <c r="C541" s="23"/>
      <c r="D541" s="35"/>
      <c r="E541" s="23"/>
      <c r="F541" s="23"/>
      <c r="G541" s="23"/>
      <c r="H541" s="23"/>
      <c r="I541" s="23"/>
      <c r="J541" s="32"/>
      <c r="K541" s="149"/>
      <c r="L541" s="227"/>
      <c r="M541" s="227"/>
      <c r="N541" s="182"/>
      <c r="O541" s="182"/>
      <c r="P541" s="42"/>
      <c r="Q541" s="42"/>
      <c r="R541" s="42"/>
      <c r="S541" s="42"/>
      <c r="T541" s="42"/>
      <c r="U541" s="42"/>
      <c r="V541" s="42"/>
      <c r="W541" s="42"/>
      <c r="X541" s="42"/>
      <c r="Y541" s="42"/>
      <c r="Z541" s="42"/>
      <c r="AA541" s="42"/>
      <c r="AB541" s="42"/>
    </row>
    <row r="542" spans="1:28" x14ac:dyDescent="0.3">
      <c r="A542" s="55">
        <f t="shared" si="8"/>
        <v>536</v>
      </c>
      <c r="B542" s="23"/>
      <c r="C542" s="23"/>
      <c r="D542" s="35"/>
      <c r="E542" s="23"/>
      <c r="F542" s="23"/>
      <c r="G542" s="23"/>
      <c r="H542" s="23"/>
      <c r="I542" s="23"/>
      <c r="J542" s="32"/>
      <c r="K542" s="149"/>
      <c r="L542" s="227"/>
      <c r="M542" s="227"/>
      <c r="N542" s="182"/>
      <c r="O542" s="182"/>
      <c r="P542" s="42"/>
      <c r="Q542" s="42"/>
      <c r="R542" s="42"/>
      <c r="S542" s="42"/>
      <c r="T542" s="42"/>
      <c r="U542" s="42"/>
      <c r="V542" s="42"/>
      <c r="W542" s="42"/>
      <c r="X542" s="42"/>
      <c r="Y542" s="42"/>
      <c r="Z542" s="42"/>
      <c r="AA542" s="42"/>
      <c r="AB542" s="42"/>
    </row>
    <row r="543" spans="1:28" x14ac:dyDescent="0.3">
      <c r="A543" s="55">
        <f t="shared" si="8"/>
        <v>537</v>
      </c>
      <c r="B543" s="23"/>
      <c r="C543" s="23"/>
      <c r="D543" s="35"/>
      <c r="E543" s="23"/>
      <c r="F543" s="23"/>
      <c r="G543" s="23"/>
      <c r="H543" s="23"/>
      <c r="I543" s="23"/>
      <c r="J543" s="32"/>
      <c r="K543" s="149"/>
      <c r="L543" s="227"/>
      <c r="M543" s="227"/>
      <c r="N543" s="182"/>
      <c r="O543" s="182"/>
      <c r="P543" s="42"/>
      <c r="Q543" s="42"/>
      <c r="R543" s="42"/>
      <c r="S543" s="42"/>
      <c r="T543" s="42"/>
      <c r="U543" s="42"/>
      <c r="V543" s="42"/>
      <c r="W543" s="42"/>
      <c r="X543" s="42"/>
      <c r="Y543" s="42"/>
      <c r="Z543" s="42"/>
      <c r="AA543" s="42"/>
      <c r="AB543" s="42"/>
    </row>
    <row r="544" spans="1:28" x14ac:dyDescent="0.3">
      <c r="A544" s="55">
        <f t="shared" si="8"/>
        <v>538</v>
      </c>
      <c r="B544" s="23"/>
      <c r="C544" s="23"/>
      <c r="D544" s="35"/>
      <c r="E544" s="23"/>
      <c r="F544" s="23"/>
      <c r="G544" s="23"/>
      <c r="H544" s="23"/>
      <c r="I544" s="23"/>
      <c r="J544" s="32"/>
      <c r="K544" s="149"/>
      <c r="L544" s="227"/>
      <c r="M544" s="227"/>
      <c r="N544" s="182"/>
      <c r="O544" s="182"/>
      <c r="P544" s="42"/>
      <c r="Q544" s="42"/>
      <c r="R544" s="42"/>
      <c r="S544" s="42"/>
      <c r="T544" s="42"/>
      <c r="U544" s="42"/>
      <c r="V544" s="42"/>
      <c r="W544" s="42"/>
      <c r="X544" s="42"/>
      <c r="Y544" s="42"/>
      <c r="Z544" s="42"/>
      <c r="AA544" s="42"/>
      <c r="AB544" s="42"/>
    </row>
    <row r="545" spans="1:28" x14ac:dyDescent="0.3">
      <c r="A545" s="55">
        <f t="shared" si="8"/>
        <v>539</v>
      </c>
      <c r="B545" s="23"/>
      <c r="C545" s="23"/>
      <c r="D545" s="35"/>
      <c r="E545" s="23"/>
      <c r="F545" s="23"/>
      <c r="G545" s="23"/>
      <c r="H545" s="23"/>
      <c r="I545" s="23"/>
      <c r="J545" s="32"/>
      <c r="K545" s="149"/>
      <c r="L545" s="227"/>
      <c r="M545" s="227"/>
      <c r="N545" s="182"/>
      <c r="O545" s="182"/>
      <c r="P545" s="42"/>
      <c r="Q545" s="42"/>
      <c r="R545" s="42"/>
      <c r="S545" s="42"/>
      <c r="T545" s="42"/>
      <c r="U545" s="42"/>
      <c r="V545" s="42"/>
      <c r="W545" s="42"/>
      <c r="X545" s="42"/>
      <c r="Y545" s="42"/>
      <c r="Z545" s="42"/>
      <c r="AA545" s="42"/>
      <c r="AB545" s="42"/>
    </row>
    <row r="546" spans="1:28" x14ac:dyDescent="0.3">
      <c r="A546" s="55">
        <f t="shared" si="8"/>
        <v>540</v>
      </c>
      <c r="B546" s="23"/>
      <c r="C546" s="23"/>
      <c r="D546" s="35"/>
      <c r="E546" s="23"/>
      <c r="F546" s="23"/>
      <c r="G546" s="23"/>
      <c r="H546" s="23"/>
      <c r="I546" s="23"/>
      <c r="J546" s="32"/>
      <c r="K546" s="149"/>
      <c r="L546" s="227"/>
      <c r="M546" s="227"/>
      <c r="N546" s="182"/>
      <c r="O546" s="182"/>
      <c r="P546" s="42"/>
      <c r="Q546" s="42"/>
      <c r="R546" s="42"/>
      <c r="S546" s="42"/>
      <c r="T546" s="42"/>
      <c r="U546" s="42"/>
      <c r="V546" s="42"/>
      <c r="W546" s="42"/>
      <c r="X546" s="42"/>
      <c r="Y546" s="42"/>
      <c r="Z546" s="42"/>
      <c r="AA546" s="42"/>
      <c r="AB546" s="42"/>
    </row>
    <row r="547" spans="1:28" x14ac:dyDescent="0.3">
      <c r="A547" s="55">
        <f t="shared" si="8"/>
        <v>541</v>
      </c>
      <c r="B547" s="23"/>
      <c r="C547" s="23"/>
      <c r="D547" s="35"/>
      <c r="E547" s="23"/>
      <c r="F547" s="23"/>
      <c r="G547" s="23"/>
      <c r="H547" s="23"/>
      <c r="I547" s="23"/>
      <c r="J547" s="32"/>
      <c r="K547" s="149"/>
      <c r="L547" s="227"/>
      <c r="M547" s="227"/>
      <c r="N547" s="182"/>
      <c r="O547" s="182"/>
      <c r="P547" s="42"/>
      <c r="Q547" s="42"/>
      <c r="R547" s="42"/>
      <c r="S547" s="42"/>
      <c r="T547" s="42"/>
      <c r="U547" s="42"/>
      <c r="V547" s="42"/>
      <c r="W547" s="42"/>
      <c r="X547" s="42"/>
      <c r="Y547" s="42"/>
      <c r="Z547" s="42"/>
      <c r="AA547" s="42"/>
      <c r="AB547" s="42"/>
    </row>
    <row r="548" spans="1:28" x14ac:dyDescent="0.3">
      <c r="A548" s="55">
        <f t="shared" si="8"/>
        <v>542</v>
      </c>
      <c r="B548" s="23"/>
      <c r="C548" s="23"/>
      <c r="D548" s="35"/>
      <c r="E548" s="23"/>
      <c r="F548" s="23"/>
      <c r="G548" s="23"/>
      <c r="H548" s="23"/>
      <c r="I548" s="23"/>
      <c r="J548" s="32"/>
      <c r="K548" s="149"/>
      <c r="L548" s="227"/>
      <c r="M548" s="227"/>
      <c r="N548" s="182"/>
      <c r="O548" s="182"/>
      <c r="P548" s="42"/>
      <c r="Q548" s="42"/>
      <c r="R548" s="42"/>
      <c r="S548" s="42"/>
      <c r="T548" s="42"/>
      <c r="U548" s="42"/>
      <c r="V548" s="42"/>
      <c r="W548" s="42"/>
      <c r="X548" s="42"/>
      <c r="Y548" s="42"/>
      <c r="Z548" s="42"/>
      <c r="AA548" s="42"/>
      <c r="AB548" s="42"/>
    </row>
    <row r="549" spans="1:28" x14ac:dyDescent="0.3">
      <c r="A549" s="55">
        <f t="shared" si="8"/>
        <v>543</v>
      </c>
      <c r="B549" s="23"/>
      <c r="C549" s="23"/>
      <c r="D549" s="35"/>
      <c r="E549" s="23"/>
      <c r="F549" s="23"/>
      <c r="G549" s="23"/>
      <c r="H549" s="23"/>
      <c r="I549" s="23"/>
      <c r="J549" s="32"/>
      <c r="K549" s="149"/>
      <c r="L549" s="227"/>
      <c r="M549" s="227"/>
      <c r="N549" s="182"/>
      <c r="O549" s="182"/>
      <c r="P549" s="42"/>
      <c r="Q549" s="42"/>
      <c r="R549" s="42"/>
      <c r="S549" s="42"/>
      <c r="T549" s="42"/>
      <c r="U549" s="42"/>
      <c r="V549" s="42"/>
      <c r="W549" s="42"/>
      <c r="X549" s="42"/>
      <c r="Y549" s="42"/>
      <c r="Z549" s="42"/>
      <c r="AA549" s="42"/>
      <c r="AB549" s="42"/>
    </row>
    <row r="550" spans="1:28" x14ac:dyDescent="0.3">
      <c r="A550" s="55">
        <f t="shared" si="8"/>
        <v>544</v>
      </c>
      <c r="B550" s="23"/>
      <c r="C550" s="23"/>
      <c r="D550" s="35"/>
      <c r="E550" s="23"/>
      <c r="F550" s="23"/>
      <c r="G550" s="23"/>
      <c r="H550" s="23"/>
      <c r="I550" s="23"/>
      <c r="J550" s="32"/>
      <c r="K550" s="149"/>
      <c r="L550" s="227"/>
      <c r="M550" s="227"/>
      <c r="N550" s="182"/>
      <c r="O550" s="182"/>
      <c r="P550" s="42"/>
      <c r="Q550" s="42"/>
      <c r="R550" s="42"/>
      <c r="S550" s="42"/>
      <c r="T550" s="42"/>
      <c r="U550" s="42"/>
      <c r="V550" s="42"/>
      <c r="W550" s="42"/>
      <c r="X550" s="42"/>
      <c r="Y550" s="42"/>
      <c r="Z550" s="42"/>
      <c r="AA550" s="42"/>
      <c r="AB550" s="42"/>
    </row>
    <row r="551" spans="1:28" x14ac:dyDescent="0.3">
      <c r="A551" s="55">
        <f t="shared" si="8"/>
        <v>545</v>
      </c>
      <c r="B551" s="23"/>
      <c r="C551" s="23"/>
      <c r="D551" s="35"/>
      <c r="E551" s="23"/>
      <c r="F551" s="23"/>
      <c r="G551" s="23"/>
      <c r="H551" s="23"/>
      <c r="I551" s="23"/>
      <c r="J551" s="32"/>
      <c r="K551" s="149"/>
      <c r="L551" s="227"/>
      <c r="M551" s="227"/>
      <c r="N551" s="182"/>
      <c r="O551" s="182"/>
      <c r="P551" s="42"/>
      <c r="Q551" s="42"/>
      <c r="R551" s="42"/>
      <c r="S551" s="42"/>
      <c r="T551" s="42"/>
      <c r="U551" s="42"/>
      <c r="V551" s="42"/>
      <c r="W551" s="42"/>
      <c r="X551" s="42"/>
      <c r="Y551" s="42"/>
      <c r="Z551" s="42"/>
      <c r="AA551" s="42"/>
      <c r="AB551" s="42"/>
    </row>
    <row r="552" spans="1:28" x14ac:dyDescent="0.3">
      <c r="A552" s="55">
        <f t="shared" si="8"/>
        <v>546</v>
      </c>
      <c r="B552" s="23"/>
      <c r="C552" s="23"/>
      <c r="D552" s="35"/>
      <c r="E552" s="23"/>
      <c r="F552" s="23"/>
      <c r="G552" s="23"/>
      <c r="H552" s="23"/>
      <c r="I552" s="23"/>
      <c r="J552" s="32"/>
      <c r="K552" s="149"/>
      <c r="L552" s="227"/>
      <c r="M552" s="227"/>
      <c r="N552" s="182"/>
      <c r="O552" s="182"/>
      <c r="P552" s="42"/>
      <c r="Q552" s="42"/>
      <c r="R552" s="42"/>
      <c r="S552" s="42"/>
      <c r="T552" s="42"/>
      <c r="U552" s="42"/>
      <c r="V552" s="42"/>
      <c r="W552" s="42"/>
      <c r="X552" s="42"/>
      <c r="Y552" s="42"/>
      <c r="Z552" s="42"/>
      <c r="AA552" s="42"/>
      <c r="AB552" s="42"/>
    </row>
    <row r="553" spans="1:28" x14ac:dyDescent="0.3">
      <c r="A553" s="55">
        <f t="shared" si="8"/>
        <v>547</v>
      </c>
      <c r="B553" s="23"/>
      <c r="C553" s="23"/>
      <c r="D553" s="35"/>
      <c r="E553" s="23"/>
      <c r="F553" s="23"/>
      <c r="G553" s="23"/>
      <c r="H553" s="23"/>
      <c r="I553" s="23"/>
      <c r="J553" s="32"/>
      <c r="K553" s="149"/>
      <c r="L553" s="227"/>
      <c r="M553" s="227"/>
      <c r="N553" s="182"/>
      <c r="O553" s="182"/>
      <c r="P553" s="42"/>
      <c r="Q553" s="42"/>
      <c r="R553" s="42"/>
      <c r="S553" s="42"/>
      <c r="T553" s="42"/>
      <c r="U553" s="42"/>
      <c r="V553" s="42"/>
      <c r="W553" s="42"/>
      <c r="X553" s="42"/>
      <c r="Y553" s="42"/>
      <c r="Z553" s="42"/>
      <c r="AA553" s="42"/>
      <c r="AB553" s="42"/>
    </row>
    <row r="554" spans="1:28" x14ac:dyDescent="0.3">
      <c r="A554" s="55">
        <f t="shared" si="8"/>
        <v>548</v>
      </c>
      <c r="B554" s="23"/>
      <c r="C554" s="23"/>
      <c r="D554" s="35"/>
      <c r="E554" s="23"/>
      <c r="F554" s="23"/>
      <c r="G554" s="23"/>
      <c r="H554" s="23"/>
      <c r="I554" s="23"/>
      <c r="J554" s="32"/>
      <c r="K554" s="149"/>
      <c r="L554" s="227"/>
      <c r="M554" s="227"/>
      <c r="N554" s="182"/>
      <c r="O554" s="182"/>
      <c r="P554" s="42"/>
      <c r="Q554" s="42"/>
      <c r="R554" s="42"/>
      <c r="S554" s="42"/>
      <c r="T554" s="42"/>
      <c r="U554" s="42"/>
      <c r="V554" s="42"/>
      <c r="W554" s="42"/>
      <c r="X554" s="42"/>
      <c r="Y554" s="42"/>
      <c r="Z554" s="42"/>
      <c r="AA554" s="42"/>
      <c r="AB554" s="42"/>
    </row>
    <row r="555" spans="1:28" x14ac:dyDescent="0.3">
      <c r="A555" s="55">
        <f t="shared" si="8"/>
        <v>549</v>
      </c>
      <c r="B555" s="23"/>
      <c r="C555" s="23"/>
      <c r="D555" s="35"/>
      <c r="E555" s="23"/>
      <c r="F555" s="23"/>
      <c r="G555" s="23"/>
      <c r="H555" s="23"/>
      <c r="I555" s="23"/>
      <c r="J555" s="32"/>
      <c r="K555" s="149"/>
      <c r="L555" s="227"/>
      <c r="M555" s="227"/>
      <c r="N555" s="182"/>
      <c r="O555" s="182"/>
      <c r="P555" s="42"/>
      <c r="Q555" s="42"/>
      <c r="R555" s="42"/>
      <c r="S555" s="42"/>
      <c r="T555" s="42"/>
      <c r="U555" s="42"/>
      <c r="V555" s="42"/>
      <c r="W555" s="42"/>
      <c r="X555" s="42"/>
      <c r="Y555" s="42"/>
      <c r="Z555" s="42"/>
      <c r="AA555" s="42"/>
      <c r="AB555" s="42"/>
    </row>
    <row r="556" spans="1:28" x14ac:dyDescent="0.3">
      <c r="A556" s="55">
        <f t="shared" si="8"/>
        <v>550</v>
      </c>
      <c r="B556" s="23"/>
      <c r="C556" s="23"/>
      <c r="D556" s="35"/>
      <c r="E556" s="23"/>
      <c r="F556" s="23"/>
      <c r="G556" s="23"/>
      <c r="H556" s="23"/>
      <c r="I556" s="23"/>
      <c r="J556" s="32"/>
      <c r="K556" s="149"/>
      <c r="L556" s="227"/>
      <c r="M556" s="227"/>
      <c r="N556" s="182"/>
      <c r="O556" s="182"/>
      <c r="P556" s="42"/>
      <c r="Q556" s="42"/>
      <c r="R556" s="42"/>
      <c r="S556" s="42"/>
      <c r="T556" s="42"/>
      <c r="U556" s="42"/>
      <c r="V556" s="42"/>
      <c r="W556" s="42"/>
      <c r="X556" s="42"/>
      <c r="Y556" s="42"/>
      <c r="Z556" s="42"/>
      <c r="AA556" s="42"/>
      <c r="AB556" s="42"/>
    </row>
    <row r="557" spans="1:28" x14ac:dyDescent="0.3">
      <c r="A557" s="55">
        <f t="shared" si="8"/>
        <v>551</v>
      </c>
      <c r="B557" s="23"/>
      <c r="C557" s="23"/>
      <c r="D557" s="35"/>
      <c r="E557" s="23"/>
      <c r="F557" s="23"/>
      <c r="G557" s="23"/>
      <c r="H557" s="23"/>
      <c r="I557" s="23"/>
      <c r="J557" s="32"/>
      <c r="K557" s="149"/>
      <c r="L557" s="227"/>
      <c r="M557" s="227"/>
      <c r="N557" s="182"/>
      <c r="O557" s="182"/>
      <c r="P557" s="42"/>
      <c r="Q557" s="42"/>
      <c r="R557" s="42"/>
      <c r="S557" s="42"/>
      <c r="T557" s="42"/>
      <c r="U557" s="42"/>
      <c r="V557" s="42"/>
      <c r="W557" s="42"/>
      <c r="X557" s="42"/>
      <c r="Y557" s="42"/>
      <c r="Z557" s="42"/>
      <c r="AA557" s="42"/>
      <c r="AB557" s="42"/>
    </row>
    <row r="558" spans="1:28" x14ac:dyDescent="0.3">
      <c r="A558" s="55">
        <f t="shared" si="8"/>
        <v>552</v>
      </c>
      <c r="B558" s="23"/>
      <c r="C558" s="23"/>
      <c r="D558" s="35"/>
      <c r="E558" s="23"/>
      <c r="F558" s="23"/>
      <c r="G558" s="23"/>
      <c r="H558" s="23"/>
      <c r="I558" s="23"/>
      <c r="J558" s="32"/>
      <c r="K558" s="149"/>
      <c r="L558" s="227"/>
      <c r="M558" s="227"/>
      <c r="N558" s="182"/>
      <c r="O558" s="182"/>
      <c r="P558" s="42"/>
      <c r="Q558" s="42"/>
      <c r="R558" s="42"/>
      <c r="S558" s="42"/>
      <c r="T558" s="42"/>
      <c r="U558" s="42"/>
      <c r="V558" s="42"/>
      <c r="W558" s="42"/>
      <c r="X558" s="42"/>
      <c r="Y558" s="42"/>
      <c r="Z558" s="42"/>
      <c r="AA558" s="42"/>
      <c r="AB558" s="42"/>
    </row>
    <row r="559" spans="1:28" x14ac:dyDescent="0.3">
      <c r="A559" s="55">
        <f t="shared" si="8"/>
        <v>553</v>
      </c>
      <c r="B559" s="23"/>
      <c r="C559" s="23"/>
      <c r="D559" s="35"/>
      <c r="E559" s="23"/>
      <c r="F559" s="23"/>
      <c r="G559" s="23"/>
      <c r="H559" s="23"/>
      <c r="I559" s="23"/>
      <c r="J559" s="32"/>
      <c r="K559" s="149"/>
      <c r="L559" s="227"/>
      <c r="M559" s="227"/>
      <c r="N559" s="182"/>
      <c r="O559" s="182"/>
      <c r="P559" s="42"/>
      <c r="Q559" s="42"/>
      <c r="R559" s="42"/>
      <c r="S559" s="42"/>
      <c r="T559" s="42"/>
      <c r="U559" s="42"/>
      <c r="V559" s="42"/>
      <c r="W559" s="42"/>
      <c r="X559" s="42"/>
      <c r="Y559" s="42"/>
      <c r="Z559" s="42"/>
      <c r="AA559" s="42"/>
      <c r="AB559" s="42"/>
    </row>
    <row r="560" spans="1:28" x14ac:dyDescent="0.3">
      <c r="A560" s="55">
        <f t="shared" si="8"/>
        <v>554</v>
      </c>
      <c r="B560" s="23"/>
      <c r="C560" s="23"/>
      <c r="D560" s="35"/>
      <c r="E560" s="23"/>
      <c r="F560" s="23"/>
      <c r="G560" s="23"/>
      <c r="H560" s="23"/>
      <c r="I560" s="23"/>
      <c r="J560" s="32"/>
      <c r="K560" s="149"/>
      <c r="L560" s="227"/>
      <c r="M560" s="227"/>
      <c r="N560" s="182"/>
      <c r="O560" s="182"/>
      <c r="P560" s="42"/>
      <c r="Q560" s="42"/>
      <c r="R560" s="42"/>
      <c r="S560" s="42"/>
      <c r="T560" s="42"/>
      <c r="U560" s="42"/>
      <c r="V560" s="42"/>
      <c r="W560" s="42"/>
      <c r="X560" s="42"/>
      <c r="Y560" s="42"/>
      <c r="Z560" s="42"/>
      <c r="AA560" s="42"/>
      <c r="AB560" s="42"/>
    </row>
    <row r="561" spans="1:28" x14ac:dyDescent="0.3">
      <c r="A561" s="55">
        <f t="shared" si="8"/>
        <v>555</v>
      </c>
      <c r="B561" s="23"/>
      <c r="C561" s="23"/>
      <c r="D561" s="35"/>
      <c r="E561" s="23"/>
      <c r="F561" s="23"/>
      <c r="G561" s="23"/>
      <c r="H561" s="23"/>
      <c r="I561" s="23"/>
      <c r="J561" s="32"/>
      <c r="K561" s="149"/>
      <c r="L561" s="227"/>
      <c r="M561" s="227"/>
      <c r="N561" s="182"/>
      <c r="O561" s="182"/>
      <c r="P561" s="42"/>
      <c r="Q561" s="42"/>
      <c r="R561" s="42"/>
      <c r="S561" s="42"/>
      <c r="T561" s="42"/>
      <c r="U561" s="42"/>
      <c r="V561" s="42"/>
      <c r="W561" s="42"/>
      <c r="X561" s="42"/>
      <c r="Y561" s="42"/>
      <c r="Z561" s="42"/>
      <c r="AA561" s="42"/>
      <c r="AB561" s="42"/>
    </row>
    <row r="562" spans="1:28" x14ac:dyDescent="0.3">
      <c r="A562" s="55">
        <f t="shared" si="8"/>
        <v>556</v>
      </c>
      <c r="B562" s="23"/>
      <c r="C562" s="23"/>
      <c r="D562" s="35"/>
      <c r="E562" s="23"/>
      <c r="F562" s="23"/>
      <c r="G562" s="23"/>
      <c r="H562" s="23"/>
      <c r="I562" s="23"/>
      <c r="J562" s="32"/>
      <c r="K562" s="149"/>
      <c r="L562" s="227"/>
      <c r="M562" s="227"/>
      <c r="N562" s="182"/>
      <c r="O562" s="182"/>
      <c r="P562" s="42"/>
      <c r="Q562" s="42"/>
      <c r="R562" s="42"/>
      <c r="S562" s="42"/>
      <c r="T562" s="42"/>
      <c r="U562" s="42"/>
      <c r="V562" s="42"/>
      <c r="W562" s="42"/>
      <c r="X562" s="42"/>
      <c r="Y562" s="42"/>
      <c r="Z562" s="42"/>
      <c r="AA562" s="42"/>
      <c r="AB562" s="42"/>
    </row>
    <row r="563" spans="1:28" x14ac:dyDescent="0.3">
      <c r="A563" s="55">
        <f t="shared" si="8"/>
        <v>557</v>
      </c>
      <c r="B563" s="23"/>
      <c r="C563" s="23"/>
      <c r="D563" s="35"/>
      <c r="E563" s="23"/>
      <c r="F563" s="23"/>
      <c r="G563" s="23"/>
      <c r="H563" s="23"/>
      <c r="I563" s="23"/>
      <c r="J563" s="32"/>
      <c r="K563" s="149"/>
      <c r="L563" s="227"/>
      <c r="M563" s="227"/>
      <c r="N563" s="182"/>
      <c r="O563" s="182"/>
      <c r="P563" s="42"/>
      <c r="Q563" s="42"/>
      <c r="R563" s="42"/>
      <c r="S563" s="42"/>
      <c r="T563" s="42"/>
      <c r="U563" s="42"/>
      <c r="V563" s="42"/>
      <c r="W563" s="42"/>
      <c r="X563" s="42"/>
      <c r="Y563" s="42"/>
      <c r="Z563" s="42"/>
      <c r="AA563" s="42"/>
      <c r="AB563" s="42"/>
    </row>
    <row r="564" spans="1:28" x14ac:dyDescent="0.3">
      <c r="A564" s="55">
        <f t="shared" si="8"/>
        <v>558</v>
      </c>
      <c r="B564" s="23"/>
      <c r="C564" s="23"/>
      <c r="D564" s="35"/>
      <c r="E564" s="23"/>
      <c r="F564" s="23"/>
      <c r="G564" s="23"/>
      <c r="H564" s="23"/>
      <c r="I564" s="23"/>
      <c r="J564" s="32"/>
      <c r="K564" s="149"/>
      <c r="L564" s="227"/>
      <c r="M564" s="227"/>
      <c r="N564" s="182"/>
      <c r="O564" s="182"/>
      <c r="P564" s="42"/>
      <c r="Q564" s="42"/>
      <c r="R564" s="42"/>
      <c r="S564" s="42"/>
      <c r="T564" s="42"/>
      <c r="U564" s="42"/>
      <c r="V564" s="42"/>
      <c r="W564" s="42"/>
      <c r="X564" s="42"/>
      <c r="Y564" s="42"/>
      <c r="Z564" s="42"/>
      <c r="AA564" s="42"/>
      <c r="AB564" s="42"/>
    </row>
    <row r="565" spans="1:28" x14ac:dyDescent="0.3">
      <c r="A565" s="55">
        <f t="shared" si="8"/>
        <v>559</v>
      </c>
      <c r="B565" s="23"/>
      <c r="C565" s="23"/>
      <c r="D565" s="35"/>
      <c r="E565" s="23"/>
      <c r="F565" s="23"/>
      <c r="G565" s="23"/>
      <c r="H565" s="23"/>
      <c r="I565" s="23"/>
      <c r="J565" s="32"/>
      <c r="K565" s="149"/>
      <c r="L565" s="227"/>
      <c r="M565" s="227"/>
      <c r="N565" s="182"/>
      <c r="O565" s="182"/>
      <c r="P565" s="42"/>
      <c r="Q565" s="42"/>
      <c r="R565" s="42"/>
      <c r="S565" s="42"/>
      <c r="T565" s="42"/>
      <c r="U565" s="42"/>
      <c r="V565" s="42"/>
      <c r="W565" s="42"/>
      <c r="X565" s="42"/>
      <c r="Y565" s="42"/>
      <c r="Z565" s="42"/>
      <c r="AA565" s="42"/>
      <c r="AB565" s="42"/>
    </row>
    <row r="566" spans="1:28" x14ac:dyDescent="0.3">
      <c r="A566" s="55">
        <f t="shared" si="8"/>
        <v>560</v>
      </c>
      <c r="B566" s="23"/>
      <c r="C566" s="23"/>
      <c r="D566" s="35"/>
      <c r="E566" s="23"/>
      <c r="F566" s="23"/>
      <c r="G566" s="23"/>
      <c r="H566" s="23"/>
      <c r="I566" s="23"/>
      <c r="J566" s="32"/>
      <c r="K566" s="149"/>
      <c r="L566" s="227"/>
      <c r="M566" s="227"/>
      <c r="N566" s="182"/>
      <c r="O566" s="182"/>
      <c r="P566" s="42"/>
      <c r="Q566" s="42"/>
      <c r="R566" s="42"/>
      <c r="S566" s="42"/>
      <c r="T566" s="42"/>
      <c r="U566" s="42"/>
      <c r="V566" s="42"/>
      <c r="W566" s="42"/>
      <c r="X566" s="42"/>
      <c r="Y566" s="42"/>
      <c r="Z566" s="42"/>
      <c r="AA566" s="42"/>
      <c r="AB566" s="42"/>
    </row>
    <row r="567" spans="1:28" x14ac:dyDescent="0.3">
      <c r="A567" s="55">
        <f t="shared" si="8"/>
        <v>561</v>
      </c>
      <c r="B567" s="23"/>
      <c r="C567" s="23"/>
      <c r="D567" s="35"/>
      <c r="E567" s="23"/>
      <c r="F567" s="23"/>
      <c r="G567" s="23"/>
      <c r="H567" s="23"/>
      <c r="I567" s="23"/>
      <c r="J567" s="32"/>
      <c r="K567" s="149"/>
      <c r="L567" s="227"/>
      <c r="M567" s="227"/>
      <c r="N567" s="182"/>
      <c r="O567" s="182"/>
      <c r="P567" s="42"/>
      <c r="Q567" s="42"/>
      <c r="R567" s="42"/>
      <c r="S567" s="42"/>
      <c r="T567" s="42"/>
      <c r="U567" s="42"/>
      <c r="V567" s="42"/>
      <c r="W567" s="42"/>
      <c r="X567" s="42"/>
      <c r="Y567" s="42"/>
      <c r="Z567" s="42"/>
      <c r="AA567" s="42"/>
      <c r="AB567" s="42"/>
    </row>
    <row r="568" spans="1:28" x14ac:dyDescent="0.3">
      <c r="A568" s="55">
        <f t="shared" si="8"/>
        <v>562</v>
      </c>
      <c r="B568" s="23"/>
      <c r="C568" s="23"/>
      <c r="D568" s="35"/>
      <c r="E568" s="23"/>
      <c r="F568" s="23"/>
      <c r="G568" s="23"/>
      <c r="H568" s="23"/>
      <c r="I568" s="23"/>
      <c r="J568" s="32"/>
      <c r="K568" s="149"/>
      <c r="L568" s="227"/>
      <c r="M568" s="227"/>
      <c r="N568" s="182"/>
      <c r="O568" s="182"/>
      <c r="P568" s="42"/>
      <c r="Q568" s="42"/>
      <c r="R568" s="42"/>
      <c r="S568" s="42"/>
      <c r="T568" s="42"/>
      <c r="U568" s="42"/>
      <c r="V568" s="42"/>
      <c r="W568" s="42"/>
      <c r="X568" s="42"/>
      <c r="Y568" s="42"/>
      <c r="Z568" s="42"/>
      <c r="AA568" s="42"/>
      <c r="AB568" s="42"/>
    </row>
    <row r="569" spans="1:28" x14ac:dyDescent="0.3">
      <c r="A569" s="55">
        <f t="shared" si="8"/>
        <v>563</v>
      </c>
      <c r="B569" s="23"/>
      <c r="C569" s="23"/>
      <c r="D569" s="35"/>
      <c r="E569" s="23"/>
      <c r="F569" s="23"/>
      <c r="G569" s="23"/>
      <c r="H569" s="23"/>
      <c r="I569" s="23"/>
      <c r="J569" s="32"/>
      <c r="K569" s="149"/>
      <c r="L569" s="227"/>
      <c r="M569" s="227"/>
      <c r="N569" s="182"/>
      <c r="O569" s="182"/>
      <c r="P569" s="42"/>
      <c r="Q569" s="42"/>
      <c r="R569" s="42"/>
      <c r="S569" s="42"/>
      <c r="T569" s="42"/>
      <c r="U569" s="42"/>
      <c r="V569" s="42"/>
      <c r="W569" s="42"/>
      <c r="X569" s="42"/>
      <c r="Y569" s="42"/>
      <c r="Z569" s="42"/>
      <c r="AA569" s="42"/>
      <c r="AB569" s="42"/>
    </row>
    <row r="570" spans="1:28" x14ac:dyDescent="0.3">
      <c r="A570" s="55">
        <f t="shared" si="8"/>
        <v>564</v>
      </c>
      <c r="B570" s="23"/>
      <c r="C570" s="23"/>
      <c r="D570" s="35"/>
      <c r="E570" s="23"/>
      <c r="F570" s="23"/>
      <c r="G570" s="23"/>
      <c r="H570" s="23"/>
      <c r="I570" s="23"/>
      <c r="J570" s="32"/>
      <c r="K570" s="149"/>
      <c r="L570" s="227"/>
      <c r="M570" s="227"/>
      <c r="N570" s="182"/>
      <c r="O570" s="182"/>
      <c r="P570" s="42"/>
      <c r="Q570" s="42"/>
      <c r="R570" s="42"/>
      <c r="S570" s="42"/>
      <c r="T570" s="42"/>
      <c r="U570" s="42"/>
      <c r="V570" s="42"/>
      <c r="W570" s="42"/>
      <c r="X570" s="42"/>
      <c r="Y570" s="42"/>
      <c r="Z570" s="42"/>
      <c r="AA570" s="42"/>
      <c r="AB570" s="42"/>
    </row>
    <row r="571" spans="1:28" x14ac:dyDescent="0.3">
      <c r="A571" s="55">
        <f t="shared" si="8"/>
        <v>565</v>
      </c>
      <c r="B571" s="23"/>
      <c r="C571" s="23"/>
      <c r="D571" s="35"/>
      <c r="E571" s="23"/>
      <c r="F571" s="23"/>
      <c r="G571" s="23"/>
      <c r="H571" s="23"/>
      <c r="I571" s="23"/>
      <c r="J571" s="32"/>
      <c r="K571" s="149"/>
      <c r="L571" s="227"/>
      <c r="M571" s="227"/>
      <c r="N571" s="182"/>
      <c r="O571" s="182"/>
      <c r="P571" s="42"/>
      <c r="Q571" s="42"/>
      <c r="R571" s="42"/>
      <c r="S571" s="42"/>
      <c r="T571" s="42"/>
      <c r="U571" s="42"/>
      <c r="V571" s="42"/>
      <c r="W571" s="42"/>
      <c r="X571" s="42"/>
      <c r="Y571" s="42"/>
      <c r="Z571" s="42"/>
      <c r="AA571" s="42"/>
      <c r="AB571" s="42"/>
    </row>
    <row r="572" spans="1:28" x14ac:dyDescent="0.3">
      <c r="A572" s="55">
        <f t="shared" si="8"/>
        <v>566</v>
      </c>
      <c r="B572" s="23"/>
      <c r="C572" s="23"/>
      <c r="D572" s="35"/>
      <c r="E572" s="23"/>
      <c r="F572" s="23"/>
      <c r="G572" s="23"/>
      <c r="H572" s="23"/>
      <c r="I572" s="23"/>
      <c r="J572" s="32"/>
      <c r="K572" s="149"/>
      <c r="L572" s="227"/>
      <c r="M572" s="227"/>
      <c r="N572" s="182"/>
      <c r="O572" s="182"/>
      <c r="P572" s="42"/>
      <c r="Q572" s="42"/>
      <c r="R572" s="42"/>
      <c r="S572" s="42"/>
      <c r="T572" s="42"/>
      <c r="U572" s="42"/>
      <c r="V572" s="42"/>
      <c r="W572" s="42"/>
      <c r="X572" s="42"/>
      <c r="Y572" s="42"/>
      <c r="Z572" s="42"/>
      <c r="AA572" s="42"/>
      <c r="AB572" s="42"/>
    </row>
    <row r="573" spans="1:28" x14ac:dyDescent="0.3">
      <c r="A573" s="55">
        <f t="shared" si="8"/>
        <v>567</v>
      </c>
      <c r="B573" s="23"/>
      <c r="C573" s="23"/>
      <c r="D573" s="35"/>
      <c r="E573" s="23"/>
      <c r="F573" s="23"/>
      <c r="G573" s="23"/>
      <c r="H573" s="23"/>
      <c r="I573" s="23"/>
      <c r="J573" s="32"/>
      <c r="K573" s="149"/>
      <c r="L573" s="227"/>
      <c r="M573" s="227"/>
      <c r="N573" s="182"/>
      <c r="O573" s="182"/>
      <c r="P573" s="42"/>
      <c r="Q573" s="42"/>
      <c r="R573" s="42"/>
      <c r="S573" s="42"/>
      <c r="T573" s="42"/>
      <c r="U573" s="42"/>
      <c r="V573" s="42"/>
      <c r="W573" s="42"/>
      <c r="X573" s="42"/>
      <c r="Y573" s="42"/>
      <c r="Z573" s="42"/>
      <c r="AA573" s="42"/>
      <c r="AB573" s="42"/>
    </row>
    <row r="574" spans="1:28" x14ac:dyDescent="0.3">
      <c r="A574" s="55">
        <f t="shared" si="8"/>
        <v>568</v>
      </c>
      <c r="B574" s="23"/>
      <c r="C574" s="23"/>
      <c r="D574" s="35"/>
      <c r="E574" s="23"/>
      <c r="F574" s="23"/>
      <c r="G574" s="23"/>
      <c r="H574" s="23"/>
      <c r="I574" s="23"/>
      <c r="J574" s="32"/>
      <c r="K574" s="149"/>
      <c r="L574" s="227"/>
      <c r="M574" s="227"/>
      <c r="N574" s="182"/>
      <c r="O574" s="182"/>
      <c r="P574" s="42"/>
      <c r="Q574" s="42"/>
      <c r="R574" s="42"/>
      <c r="S574" s="42"/>
      <c r="T574" s="42"/>
      <c r="U574" s="42"/>
      <c r="V574" s="42"/>
      <c r="W574" s="42"/>
      <c r="X574" s="42"/>
      <c r="Y574" s="42"/>
      <c r="Z574" s="42"/>
      <c r="AA574" s="42"/>
      <c r="AB574" s="42"/>
    </row>
    <row r="575" spans="1:28" x14ac:dyDescent="0.3">
      <c r="A575" s="55">
        <f t="shared" si="8"/>
        <v>569</v>
      </c>
      <c r="B575" s="23"/>
      <c r="C575" s="23"/>
      <c r="D575" s="35"/>
      <c r="E575" s="23"/>
      <c r="F575" s="23"/>
      <c r="G575" s="23"/>
      <c r="H575" s="23"/>
      <c r="I575" s="23"/>
      <c r="J575" s="32"/>
      <c r="K575" s="149"/>
      <c r="L575" s="227"/>
      <c r="M575" s="227"/>
      <c r="N575" s="182"/>
      <c r="O575" s="182"/>
      <c r="P575" s="42"/>
      <c r="Q575" s="42"/>
      <c r="R575" s="42"/>
      <c r="S575" s="42"/>
      <c r="T575" s="42"/>
      <c r="U575" s="42"/>
      <c r="V575" s="42"/>
      <c r="W575" s="42"/>
      <c r="X575" s="42"/>
      <c r="Y575" s="42"/>
      <c r="Z575" s="42"/>
      <c r="AA575" s="42"/>
      <c r="AB575" s="42"/>
    </row>
    <row r="576" spans="1:28" x14ac:dyDescent="0.3">
      <c r="A576" s="55">
        <f t="shared" si="8"/>
        <v>570</v>
      </c>
      <c r="B576" s="23"/>
      <c r="C576" s="23"/>
      <c r="D576" s="35"/>
      <c r="E576" s="23"/>
      <c r="F576" s="23"/>
      <c r="G576" s="23"/>
      <c r="H576" s="23"/>
      <c r="I576" s="23"/>
      <c r="J576" s="32"/>
      <c r="K576" s="149"/>
      <c r="L576" s="227"/>
      <c r="M576" s="227"/>
      <c r="N576" s="182"/>
      <c r="O576" s="182"/>
      <c r="P576" s="42"/>
      <c r="Q576" s="42"/>
      <c r="R576" s="42"/>
      <c r="S576" s="42"/>
      <c r="T576" s="42"/>
      <c r="U576" s="42"/>
      <c r="V576" s="42"/>
      <c r="W576" s="42"/>
      <c r="X576" s="42"/>
      <c r="Y576" s="42"/>
      <c r="Z576" s="42"/>
      <c r="AA576" s="42"/>
      <c r="AB576" s="42"/>
    </row>
    <row r="577" spans="1:28" x14ac:dyDescent="0.3">
      <c r="A577" s="55">
        <f t="shared" si="8"/>
        <v>571</v>
      </c>
      <c r="B577" s="23"/>
      <c r="C577" s="23"/>
      <c r="D577" s="35"/>
      <c r="E577" s="23"/>
      <c r="F577" s="23"/>
      <c r="G577" s="23"/>
      <c r="H577" s="23"/>
      <c r="I577" s="23"/>
      <c r="J577" s="32"/>
      <c r="K577" s="149"/>
      <c r="L577" s="227"/>
      <c r="M577" s="227"/>
      <c r="N577" s="182"/>
      <c r="O577" s="182"/>
      <c r="P577" s="42"/>
      <c r="Q577" s="42"/>
      <c r="R577" s="42"/>
      <c r="S577" s="42"/>
      <c r="T577" s="42"/>
      <c r="U577" s="42"/>
      <c r="V577" s="42"/>
      <c r="W577" s="42"/>
      <c r="X577" s="42"/>
      <c r="Y577" s="42"/>
      <c r="Z577" s="42"/>
      <c r="AA577" s="42"/>
      <c r="AB577" s="42"/>
    </row>
    <row r="578" spans="1:28" x14ac:dyDescent="0.3">
      <c r="A578" s="55">
        <f t="shared" si="8"/>
        <v>572</v>
      </c>
      <c r="B578" s="23"/>
      <c r="C578" s="23"/>
      <c r="D578" s="35"/>
      <c r="E578" s="23"/>
      <c r="F578" s="23"/>
      <c r="G578" s="23"/>
      <c r="H578" s="23"/>
      <c r="I578" s="23"/>
      <c r="J578" s="32"/>
      <c r="K578" s="149"/>
      <c r="L578" s="227"/>
      <c r="M578" s="227"/>
      <c r="N578" s="182"/>
      <c r="O578" s="182"/>
      <c r="P578" s="42"/>
      <c r="Q578" s="42"/>
      <c r="R578" s="42"/>
      <c r="S578" s="42"/>
      <c r="T578" s="42"/>
      <c r="U578" s="42"/>
      <c r="V578" s="42"/>
      <c r="W578" s="42"/>
      <c r="X578" s="42"/>
      <c r="Y578" s="42"/>
      <c r="Z578" s="42"/>
      <c r="AA578" s="42"/>
      <c r="AB578" s="42"/>
    </row>
    <row r="579" spans="1:28" x14ac:dyDescent="0.3">
      <c r="A579" s="55">
        <f t="shared" si="8"/>
        <v>573</v>
      </c>
      <c r="B579" s="23"/>
      <c r="C579" s="23"/>
      <c r="D579" s="35"/>
      <c r="E579" s="23"/>
      <c r="F579" s="23"/>
      <c r="G579" s="23"/>
      <c r="H579" s="23"/>
      <c r="I579" s="23"/>
      <c r="J579" s="32"/>
      <c r="K579" s="149"/>
      <c r="L579" s="227"/>
      <c r="M579" s="227"/>
      <c r="N579" s="182"/>
      <c r="O579" s="182"/>
      <c r="P579" s="42"/>
      <c r="Q579" s="42"/>
      <c r="R579" s="42"/>
      <c r="S579" s="42"/>
      <c r="T579" s="42"/>
      <c r="U579" s="42"/>
      <c r="V579" s="42"/>
      <c r="W579" s="42"/>
      <c r="X579" s="42"/>
      <c r="Y579" s="42"/>
      <c r="Z579" s="42"/>
      <c r="AA579" s="42"/>
      <c r="AB579" s="42"/>
    </row>
    <row r="580" spans="1:28" x14ac:dyDescent="0.3">
      <c r="A580" s="55">
        <f t="shared" si="8"/>
        <v>574</v>
      </c>
      <c r="B580" s="23"/>
      <c r="C580" s="23"/>
      <c r="D580" s="35"/>
      <c r="E580" s="23"/>
      <c r="F580" s="23"/>
      <c r="G580" s="23"/>
      <c r="H580" s="23"/>
      <c r="I580" s="23"/>
      <c r="J580" s="32"/>
      <c r="K580" s="149"/>
      <c r="L580" s="227"/>
      <c r="M580" s="227"/>
      <c r="N580" s="182"/>
      <c r="O580" s="182"/>
      <c r="P580" s="42"/>
      <c r="Q580" s="42"/>
      <c r="R580" s="42"/>
      <c r="S580" s="42"/>
      <c r="T580" s="42"/>
      <c r="U580" s="42"/>
      <c r="V580" s="42"/>
      <c r="W580" s="42"/>
      <c r="X580" s="42"/>
      <c r="Y580" s="42"/>
      <c r="Z580" s="42"/>
      <c r="AA580" s="42"/>
      <c r="AB580" s="42"/>
    </row>
    <row r="581" spans="1:28" x14ac:dyDescent="0.3">
      <c r="A581" s="55">
        <f t="shared" si="8"/>
        <v>575</v>
      </c>
      <c r="B581" s="23"/>
      <c r="C581" s="23"/>
      <c r="D581" s="35"/>
      <c r="E581" s="23"/>
      <c r="F581" s="23"/>
      <c r="G581" s="23"/>
      <c r="H581" s="23"/>
      <c r="I581" s="23"/>
      <c r="J581" s="32"/>
      <c r="K581" s="149"/>
      <c r="L581" s="227"/>
      <c r="M581" s="227"/>
      <c r="N581" s="182"/>
      <c r="O581" s="182"/>
      <c r="P581" s="42"/>
      <c r="Q581" s="42"/>
      <c r="R581" s="42"/>
      <c r="S581" s="42"/>
      <c r="T581" s="42"/>
      <c r="U581" s="42"/>
      <c r="V581" s="42"/>
      <c r="W581" s="42"/>
      <c r="X581" s="42"/>
      <c r="Y581" s="42"/>
      <c r="Z581" s="42"/>
      <c r="AA581" s="42"/>
      <c r="AB581" s="42"/>
    </row>
    <row r="582" spans="1:28" x14ac:dyDescent="0.3">
      <c r="A582" s="55">
        <f t="shared" si="8"/>
        <v>576</v>
      </c>
      <c r="B582" s="23"/>
      <c r="C582" s="23"/>
      <c r="D582" s="35"/>
      <c r="E582" s="23"/>
      <c r="F582" s="23"/>
      <c r="G582" s="23"/>
      <c r="H582" s="23"/>
      <c r="I582" s="23"/>
      <c r="J582" s="32"/>
      <c r="K582" s="149"/>
      <c r="L582" s="227"/>
      <c r="M582" s="227"/>
      <c r="N582" s="182"/>
      <c r="O582" s="182"/>
      <c r="P582" s="42"/>
      <c r="Q582" s="42"/>
      <c r="R582" s="42"/>
      <c r="S582" s="42"/>
      <c r="T582" s="42"/>
      <c r="U582" s="42"/>
      <c r="V582" s="42"/>
      <c r="W582" s="42"/>
      <c r="X582" s="42"/>
      <c r="Y582" s="42"/>
      <c r="Z582" s="42"/>
      <c r="AA582" s="42"/>
      <c r="AB582" s="42"/>
    </row>
    <row r="583" spans="1:28" x14ac:dyDescent="0.3">
      <c r="A583" s="55">
        <f t="shared" si="8"/>
        <v>577</v>
      </c>
      <c r="B583" s="23"/>
      <c r="C583" s="23"/>
      <c r="D583" s="35"/>
      <c r="E583" s="23"/>
      <c r="F583" s="23"/>
      <c r="G583" s="23"/>
      <c r="H583" s="23"/>
      <c r="I583" s="23"/>
      <c r="J583" s="32"/>
      <c r="K583" s="149"/>
      <c r="L583" s="227"/>
      <c r="M583" s="227"/>
      <c r="N583" s="182"/>
      <c r="O583" s="182"/>
      <c r="P583" s="42"/>
      <c r="Q583" s="42"/>
      <c r="R583" s="42"/>
      <c r="S583" s="42"/>
      <c r="T583" s="42"/>
      <c r="U583" s="42"/>
      <c r="V583" s="42"/>
      <c r="W583" s="42"/>
      <c r="X583" s="42"/>
      <c r="Y583" s="42"/>
      <c r="Z583" s="42"/>
      <c r="AA583" s="42"/>
      <c r="AB583" s="42"/>
    </row>
    <row r="584" spans="1:28" x14ac:dyDescent="0.3">
      <c r="A584" s="55">
        <f t="shared" si="8"/>
        <v>578</v>
      </c>
      <c r="B584" s="23"/>
      <c r="C584" s="23"/>
      <c r="D584" s="35"/>
      <c r="E584" s="23"/>
      <c r="F584" s="23"/>
      <c r="G584" s="23"/>
      <c r="H584" s="23"/>
      <c r="I584" s="23"/>
      <c r="J584" s="32"/>
      <c r="K584" s="149"/>
      <c r="L584" s="227"/>
      <c r="M584" s="227"/>
      <c r="N584" s="182"/>
      <c r="O584" s="182"/>
      <c r="P584" s="42"/>
      <c r="Q584" s="42"/>
      <c r="R584" s="42"/>
      <c r="S584" s="42"/>
      <c r="T584" s="42"/>
      <c r="U584" s="42"/>
      <c r="V584" s="42"/>
      <c r="W584" s="42"/>
      <c r="X584" s="42"/>
      <c r="Y584" s="42"/>
      <c r="Z584" s="42"/>
      <c r="AA584" s="42"/>
      <c r="AB584" s="42"/>
    </row>
    <row r="585" spans="1:28" x14ac:dyDescent="0.3">
      <c r="A585" s="55">
        <f t="shared" ref="A585:A648" si="9">A584+1</f>
        <v>579</v>
      </c>
      <c r="B585" s="23"/>
      <c r="C585" s="23"/>
      <c r="D585" s="35"/>
      <c r="E585" s="23"/>
      <c r="F585" s="23"/>
      <c r="G585" s="23"/>
      <c r="H585" s="23"/>
      <c r="I585" s="23"/>
      <c r="J585" s="32"/>
      <c r="K585" s="149"/>
      <c r="L585" s="227"/>
      <c r="M585" s="227"/>
      <c r="N585" s="182"/>
      <c r="O585" s="182"/>
      <c r="P585" s="42"/>
      <c r="Q585" s="42"/>
      <c r="R585" s="42"/>
      <c r="S585" s="42"/>
      <c r="T585" s="42"/>
      <c r="U585" s="42"/>
      <c r="V585" s="42"/>
      <c r="W585" s="42"/>
      <c r="X585" s="42"/>
      <c r="Y585" s="42"/>
      <c r="Z585" s="42"/>
      <c r="AA585" s="42"/>
      <c r="AB585" s="42"/>
    </row>
    <row r="586" spans="1:28" x14ac:dyDescent="0.3">
      <c r="A586" s="55">
        <f t="shared" si="9"/>
        <v>580</v>
      </c>
      <c r="B586" s="23"/>
      <c r="C586" s="23"/>
      <c r="D586" s="35"/>
      <c r="E586" s="23"/>
      <c r="F586" s="23"/>
      <c r="G586" s="23"/>
      <c r="H586" s="23"/>
      <c r="I586" s="23"/>
      <c r="J586" s="32"/>
      <c r="K586" s="149"/>
      <c r="L586" s="227"/>
      <c r="M586" s="227"/>
      <c r="N586" s="182"/>
      <c r="O586" s="182"/>
      <c r="P586" s="42"/>
      <c r="Q586" s="42"/>
      <c r="R586" s="42"/>
      <c r="S586" s="42"/>
      <c r="T586" s="42"/>
      <c r="U586" s="42"/>
      <c r="V586" s="42"/>
      <c r="W586" s="42"/>
      <c r="X586" s="42"/>
      <c r="Y586" s="42"/>
      <c r="Z586" s="42"/>
      <c r="AA586" s="42"/>
      <c r="AB586" s="42"/>
    </row>
    <row r="587" spans="1:28" x14ac:dyDescent="0.3">
      <c r="A587" s="55">
        <f t="shared" si="9"/>
        <v>581</v>
      </c>
      <c r="B587" s="23"/>
      <c r="C587" s="23"/>
      <c r="D587" s="35"/>
      <c r="E587" s="23"/>
      <c r="F587" s="23"/>
      <c r="G587" s="23"/>
      <c r="H587" s="23"/>
      <c r="I587" s="23"/>
      <c r="J587" s="32"/>
      <c r="K587" s="149"/>
      <c r="L587" s="227"/>
      <c r="M587" s="227"/>
      <c r="N587" s="182"/>
      <c r="O587" s="182"/>
      <c r="P587" s="42"/>
      <c r="Q587" s="42"/>
      <c r="R587" s="42"/>
      <c r="S587" s="42"/>
      <c r="T587" s="42"/>
      <c r="U587" s="42"/>
      <c r="V587" s="42"/>
      <c r="W587" s="42"/>
      <c r="X587" s="42"/>
      <c r="Y587" s="42"/>
      <c r="Z587" s="42"/>
      <c r="AA587" s="42"/>
      <c r="AB587" s="42"/>
    </row>
    <row r="588" spans="1:28" x14ac:dyDescent="0.3">
      <c r="A588" s="55">
        <f t="shared" si="9"/>
        <v>582</v>
      </c>
      <c r="B588" s="23"/>
      <c r="C588" s="23"/>
      <c r="D588" s="35"/>
      <c r="E588" s="23"/>
      <c r="F588" s="23"/>
      <c r="G588" s="23"/>
      <c r="H588" s="23"/>
      <c r="I588" s="23"/>
      <c r="J588" s="32"/>
      <c r="K588" s="149"/>
      <c r="L588" s="227"/>
      <c r="M588" s="227"/>
      <c r="N588" s="182"/>
      <c r="O588" s="182"/>
      <c r="P588" s="42"/>
      <c r="Q588" s="42"/>
      <c r="R588" s="42"/>
      <c r="S588" s="42"/>
      <c r="T588" s="42"/>
      <c r="U588" s="42"/>
      <c r="V588" s="42"/>
      <c r="W588" s="42"/>
      <c r="X588" s="42"/>
      <c r="Y588" s="42"/>
      <c r="Z588" s="42"/>
      <c r="AA588" s="42"/>
      <c r="AB588" s="42"/>
    </row>
    <row r="589" spans="1:28" x14ac:dyDescent="0.3">
      <c r="A589" s="55">
        <f t="shared" si="9"/>
        <v>583</v>
      </c>
      <c r="B589" s="23"/>
      <c r="C589" s="23"/>
      <c r="D589" s="35"/>
      <c r="E589" s="23"/>
      <c r="F589" s="23"/>
      <c r="G589" s="23"/>
      <c r="H589" s="23"/>
      <c r="I589" s="23"/>
      <c r="J589" s="32"/>
      <c r="K589" s="149"/>
      <c r="L589" s="227"/>
      <c r="M589" s="227"/>
      <c r="N589" s="182"/>
      <c r="O589" s="182"/>
      <c r="P589" s="42"/>
      <c r="Q589" s="42"/>
      <c r="R589" s="42"/>
      <c r="S589" s="42"/>
      <c r="T589" s="42"/>
      <c r="U589" s="42"/>
      <c r="V589" s="42"/>
      <c r="W589" s="42"/>
      <c r="X589" s="42"/>
      <c r="Y589" s="42"/>
      <c r="Z589" s="42"/>
      <c r="AA589" s="42"/>
      <c r="AB589" s="42"/>
    </row>
    <row r="590" spans="1:28" x14ac:dyDescent="0.3">
      <c r="A590" s="55">
        <f t="shared" si="9"/>
        <v>584</v>
      </c>
      <c r="B590" s="23"/>
      <c r="C590" s="23"/>
      <c r="D590" s="35"/>
      <c r="E590" s="23"/>
      <c r="F590" s="23"/>
      <c r="G590" s="23"/>
      <c r="H590" s="23"/>
      <c r="I590" s="23"/>
      <c r="J590" s="32"/>
      <c r="K590" s="149"/>
      <c r="L590" s="227"/>
      <c r="M590" s="227"/>
      <c r="N590" s="182"/>
      <c r="O590" s="182"/>
      <c r="P590" s="42"/>
      <c r="Q590" s="42"/>
      <c r="R590" s="42"/>
      <c r="S590" s="42"/>
      <c r="T590" s="42"/>
      <c r="U590" s="42"/>
      <c r="V590" s="42"/>
      <c r="W590" s="42"/>
      <c r="X590" s="42"/>
      <c r="Y590" s="42"/>
      <c r="Z590" s="42"/>
      <c r="AA590" s="42"/>
      <c r="AB590" s="42"/>
    </row>
    <row r="591" spans="1:28" x14ac:dyDescent="0.3">
      <c r="A591" s="55">
        <f t="shared" si="9"/>
        <v>585</v>
      </c>
      <c r="B591" s="23"/>
      <c r="C591" s="23"/>
      <c r="D591" s="35"/>
      <c r="E591" s="23"/>
      <c r="F591" s="23"/>
      <c r="G591" s="23"/>
      <c r="H591" s="23"/>
      <c r="I591" s="23"/>
      <c r="J591" s="32"/>
      <c r="K591" s="149"/>
      <c r="L591" s="227"/>
      <c r="M591" s="227"/>
      <c r="N591" s="182"/>
      <c r="O591" s="182"/>
      <c r="P591" s="42"/>
      <c r="Q591" s="42"/>
      <c r="R591" s="42"/>
      <c r="S591" s="42"/>
      <c r="T591" s="42"/>
      <c r="U591" s="42"/>
      <c r="V591" s="42"/>
      <c r="W591" s="42"/>
      <c r="X591" s="42"/>
      <c r="Y591" s="42"/>
      <c r="Z591" s="42"/>
      <c r="AA591" s="42"/>
      <c r="AB591" s="42"/>
    </row>
    <row r="592" spans="1:28" x14ac:dyDescent="0.3">
      <c r="A592" s="55">
        <f t="shared" si="9"/>
        <v>586</v>
      </c>
      <c r="B592" s="23"/>
      <c r="C592" s="23"/>
      <c r="D592" s="35"/>
      <c r="E592" s="23"/>
      <c r="F592" s="23"/>
      <c r="G592" s="23"/>
      <c r="H592" s="23"/>
      <c r="I592" s="23"/>
      <c r="J592" s="32"/>
      <c r="K592" s="149"/>
      <c r="L592" s="227"/>
      <c r="M592" s="227"/>
      <c r="N592" s="182"/>
      <c r="O592" s="182"/>
      <c r="P592" s="42"/>
      <c r="Q592" s="42"/>
      <c r="R592" s="42"/>
      <c r="S592" s="42"/>
      <c r="T592" s="42"/>
      <c r="U592" s="42"/>
      <c r="V592" s="42"/>
      <c r="W592" s="42"/>
      <c r="X592" s="42"/>
      <c r="Y592" s="42"/>
      <c r="Z592" s="42"/>
      <c r="AA592" s="42"/>
      <c r="AB592" s="42"/>
    </row>
    <row r="593" spans="1:28" x14ac:dyDescent="0.3">
      <c r="A593" s="55">
        <f t="shared" si="9"/>
        <v>587</v>
      </c>
      <c r="B593" s="23"/>
      <c r="C593" s="23"/>
      <c r="D593" s="35"/>
      <c r="E593" s="23"/>
      <c r="F593" s="23"/>
      <c r="G593" s="23"/>
      <c r="H593" s="23"/>
      <c r="I593" s="23"/>
      <c r="J593" s="32"/>
      <c r="K593" s="149"/>
      <c r="L593" s="227"/>
      <c r="M593" s="227"/>
      <c r="N593" s="182"/>
      <c r="O593" s="182"/>
      <c r="P593" s="42"/>
      <c r="Q593" s="42"/>
      <c r="R593" s="42"/>
      <c r="S593" s="42"/>
      <c r="T593" s="42"/>
      <c r="U593" s="42"/>
      <c r="V593" s="42"/>
      <c r="W593" s="42"/>
      <c r="X593" s="42"/>
      <c r="Y593" s="42"/>
      <c r="Z593" s="42"/>
      <c r="AA593" s="42"/>
      <c r="AB593" s="42"/>
    </row>
    <row r="594" spans="1:28" x14ac:dyDescent="0.3">
      <c r="A594" s="55">
        <f t="shared" si="9"/>
        <v>588</v>
      </c>
      <c r="B594" s="23"/>
      <c r="C594" s="23"/>
      <c r="D594" s="35"/>
      <c r="E594" s="23"/>
      <c r="F594" s="23"/>
      <c r="G594" s="23"/>
      <c r="H594" s="23"/>
      <c r="I594" s="23"/>
      <c r="J594" s="32"/>
      <c r="K594" s="149"/>
      <c r="L594" s="227"/>
      <c r="M594" s="227"/>
      <c r="N594" s="182"/>
      <c r="O594" s="182"/>
      <c r="P594" s="42"/>
      <c r="Q594" s="42"/>
      <c r="R594" s="42"/>
      <c r="S594" s="42"/>
      <c r="T594" s="42"/>
      <c r="U594" s="42"/>
      <c r="V594" s="42"/>
      <c r="W594" s="42"/>
      <c r="X594" s="42"/>
      <c r="Y594" s="42"/>
      <c r="Z594" s="42"/>
      <c r="AA594" s="42"/>
      <c r="AB594" s="42"/>
    </row>
    <row r="595" spans="1:28" x14ac:dyDescent="0.3">
      <c r="A595" s="55">
        <f t="shared" si="9"/>
        <v>589</v>
      </c>
      <c r="B595" s="23"/>
      <c r="C595" s="23"/>
      <c r="D595" s="35"/>
      <c r="E595" s="23"/>
      <c r="F595" s="23"/>
      <c r="G595" s="23"/>
      <c r="H595" s="23"/>
      <c r="I595" s="23"/>
      <c r="J595" s="32"/>
      <c r="K595" s="149"/>
      <c r="L595" s="227"/>
      <c r="M595" s="227"/>
      <c r="N595" s="182"/>
      <c r="O595" s="182"/>
      <c r="P595" s="42"/>
      <c r="Q595" s="42"/>
      <c r="R595" s="42"/>
      <c r="S595" s="42"/>
      <c r="T595" s="42"/>
      <c r="U595" s="42"/>
      <c r="V595" s="42"/>
      <c r="W595" s="42"/>
      <c r="X595" s="42"/>
      <c r="Y595" s="42"/>
      <c r="Z595" s="42"/>
      <c r="AA595" s="42"/>
      <c r="AB595" s="42"/>
    </row>
    <row r="596" spans="1:28" x14ac:dyDescent="0.3">
      <c r="A596" s="55">
        <f t="shared" si="9"/>
        <v>590</v>
      </c>
      <c r="B596" s="23"/>
      <c r="C596" s="23"/>
      <c r="D596" s="35"/>
      <c r="E596" s="23"/>
      <c r="F596" s="23"/>
      <c r="G596" s="23"/>
      <c r="H596" s="23"/>
      <c r="I596" s="23"/>
      <c r="J596" s="32"/>
      <c r="K596" s="149"/>
      <c r="L596" s="227"/>
      <c r="M596" s="227"/>
      <c r="N596" s="182"/>
      <c r="O596" s="182"/>
      <c r="P596" s="42"/>
      <c r="Q596" s="42"/>
      <c r="R596" s="42"/>
      <c r="S596" s="42"/>
      <c r="T596" s="42"/>
      <c r="U596" s="42"/>
      <c r="V596" s="42"/>
      <c r="W596" s="42"/>
      <c r="X596" s="42"/>
      <c r="Y596" s="42"/>
      <c r="Z596" s="42"/>
      <c r="AA596" s="42"/>
      <c r="AB596" s="42"/>
    </row>
    <row r="597" spans="1:28" x14ac:dyDescent="0.3">
      <c r="A597" s="55">
        <f t="shared" si="9"/>
        <v>591</v>
      </c>
      <c r="B597" s="23"/>
      <c r="C597" s="23"/>
      <c r="D597" s="35"/>
      <c r="E597" s="23"/>
      <c r="F597" s="23"/>
      <c r="G597" s="23"/>
      <c r="H597" s="23"/>
      <c r="I597" s="23"/>
      <c r="J597" s="32"/>
      <c r="K597" s="149"/>
      <c r="L597" s="227"/>
      <c r="M597" s="227"/>
      <c r="N597" s="182"/>
      <c r="O597" s="182"/>
      <c r="P597" s="42"/>
      <c r="Q597" s="42"/>
      <c r="R597" s="42"/>
      <c r="S597" s="42"/>
      <c r="T597" s="42"/>
      <c r="U597" s="42"/>
      <c r="V597" s="42"/>
      <c r="W597" s="42"/>
      <c r="X597" s="42"/>
      <c r="Y597" s="42"/>
      <c r="Z597" s="42"/>
      <c r="AA597" s="42"/>
      <c r="AB597" s="42"/>
    </row>
    <row r="598" spans="1:28" x14ac:dyDescent="0.3">
      <c r="A598" s="55">
        <f t="shared" si="9"/>
        <v>592</v>
      </c>
      <c r="B598" s="23"/>
      <c r="C598" s="23"/>
      <c r="D598" s="35"/>
      <c r="E598" s="23"/>
      <c r="F598" s="23"/>
      <c r="G598" s="23"/>
      <c r="H598" s="23"/>
      <c r="I598" s="23"/>
      <c r="J598" s="32"/>
      <c r="K598" s="149"/>
      <c r="L598" s="227"/>
      <c r="M598" s="227"/>
      <c r="N598" s="182"/>
      <c r="O598" s="182"/>
      <c r="P598" s="42"/>
      <c r="Q598" s="42"/>
      <c r="R598" s="42"/>
      <c r="S598" s="42"/>
      <c r="T598" s="42"/>
      <c r="U598" s="42"/>
      <c r="V598" s="42"/>
      <c r="W598" s="42"/>
      <c r="X598" s="42"/>
      <c r="Y598" s="42"/>
      <c r="Z598" s="42"/>
      <c r="AA598" s="42"/>
      <c r="AB598" s="42"/>
    </row>
    <row r="599" spans="1:28" x14ac:dyDescent="0.3">
      <c r="A599" s="55">
        <f t="shared" si="9"/>
        <v>593</v>
      </c>
      <c r="B599" s="23"/>
      <c r="C599" s="23"/>
      <c r="D599" s="35"/>
      <c r="E599" s="23"/>
      <c r="F599" s="23"/>
      <c r="G599" s="23"/>
      <c r="H599" s="23"/>
      <c r="I599" s="23"/>
      <c r="J599" s="32"/>
      <c r="K599" s="149"/>
      <c r="L599" s="227"/>
      <c r="M599" s="227"/>
      <c r="N599" s="182"/>
      <c r="O599" s="182"/>
      <c r="P599" s="42"/>
      <c r="Q599" s="42"/>
      <c r="R599" s="42"/>
      <c r="S599" s="42"/>
      <c r="T599" s="42"/>
      <c r="U599" s="42"/>
      <c r="V599" s="42"/>
      <c r="W599" s="42"/>
      <c r="X599" s="42"/>
      <c r="Y599" s="42"/>
      <c r="Z599" s="42"/>
      <c r="AA599" s="42"/>
      <c r="AB599" s="42"/>
    </row>
    <row r="600" spans="1:28" x14ac:dyDescent="0.3">
      <c r="A600" s="55">
        <f t="shared" si="9"/>
        <v>594</v>
      </c>
      <c r="B600" s="23"/>
      <c r="C600" s="23"/>
      <c r="D600" s="35"/>
      <c r="E600" s="23"/>
      <c r="F600" s="23"/>
      <c r="G600" s="23"/>
      <c r="H600" s="23"/>
      <c r="I600" s="23"/>
      <c r="J600" s="32"/>
      <c r="K600" s="149"/>
      <c r="L600" s="227"/>
      <c r="M600" s="227"/>
      <c r="N600" s="182"/>
      <c r="O600" s="182"/>
      <c r="P600" s="42"/>
      <c r="Q600" s="42"/>
      <c r="R600" s="42"/>
      <c r="S600" s="42"/>
      <c r="T600" s="42"/>
      <c r="U600" s="42"/>
      <c r="V600" s="42"/>
      <c r="W600" s="42"/>
      <c r="X600" s="42"/>
      <c r="Y600" s="42"/>
      <c r="Z600" s="42"/>
      <c r="AA600" s="42"/>
      <c r="AB600" s="42"/>
    </row>
    <row r="601" spans="1:28" x14ac:dyDescent="0.3">
      <c r="A601" s="55">
        <f t="shared" si="9"/>
        <v>595</v>
      </c>
      <c r="B601" s="23"/>
      <c r="C601" s="23"/>
      <c r="D601" s="35"/>
      <c r="E601" s="23"/>
      <c r="F601" s="23"/>
      <c r="G601" s="23"/>
      <c r="H601" s="23"/>
      <c r="I601" s="23"/>
      <c r="J601" s="32"/>
      <c r="K601" s="149"/>
      <c r="L601" s="227"/>
      <c r="M601" s="227"/>
      <c r="N601" s="182"/>
      <c r="O601" s="182"/>
      <c r="P601" s="42"/>
      <c r="Q601" s="42"/>
      <c r="R601" s="42"/>
      <c r="S601" s="42"/>
      <c r="T601" s="42"/>
      <c r="U601" s="42"/>
      <c r="V601" s="42"/>
      <c r="W601" s="42"/>
      <c r="X601" s="42"/>
      <c r="Y601" s="42"/>
      <c r="Z601" s="42"/>
      <c r="AA601" s="42"/>
      <c r="AB601" s="42"/>
    </row>
    <row r="602" spans="1:28" x14ac:dyDescent="0.3">
      <c r="A602" s="55">
        <f t="shared" si="9"/>
        <v>596</v>
      </c>
      <c r="B602" s="23"/>
      <c r="C602" s="23"/>
      <c r="D602" s="35"/>
      <c r="E602" s="23"/>
      <c r="F602" s="23"/>
      <c r="G602" s="23"/>
      <c r="H602" s="23"/>
      <c r="I602" s="23"/>
      <c r="J602" s="32"/>
      <c r="K602" s="149"/>
      <c r="L602" s="227"/>
      <c r="M602" s="227"/>
      <c r="N602" s="182"/>
      <c r="O602" s="182"/>
      <c r="P602" s="42"/>
      <c r="Q602" s="42"/>
      <c r="R602" s="42"/>
      <c r="S602" s="42"/>
      <c r="T602" s="42"/>
      <c r="U602" s="42"/>
      <c r="V602" s="42"/>
      <c r="W602" s="42"/>
      <c r="X602" s="42"/>
      <c r="Y602" s="42"/>
      <c r="Z602" s="42"/>
      <c r="AA602" s="42"/>
      <c r="AB602" s="42"/>
    </row>
    <row r="603" spans="1:28" x14ac:dyDescent="0.3">
      <c r="A603" s="55">
        <f t="shared" si="9"/>
        <v>597</v>
      </c>
      <c r="B603" s="23"/>
      <c r="C603" s="23"/>
      <c r="D603" s="35"/>
      <c r="E603" s="23"/>
      <c r="F603" s="23"/>
      <c r="G603" s="23"/>
      <c r="H603" s="23"/>
      <c r="I603" s="23"/>
      <c r="J603" s="32"/>
      <c r="K603" s="149"/>
      <c r="L603" s="227"/>
      <c r="M603" s="227"/>
      <c r="N603" s="182"/>
      <c r="O603" s="182"/>
      <c r="P603" s="42"/>
      <c r="Q603" s="42"/>
      <c r="R603" s="42"/>
      <c r="S603" s="42"/>
      <c r="T603" s="42"/>
      <c r="U603" s="42"/>
      <c r="V603" s="42"/>
      <c r="W603" s="42"/>
      <c r="X603" s="42"/>
      <c r="Y603" s="42"/>
      <c r="Z603" s="42"/>
      <c r="AA603" s="42"/>
      <c r="AB603" s="42"/>
    </row>
    <row r="604" spans="1:28" x14ac:dyDescent="0.3">
      <c r="A604" s="55">
        <f t="shared" si="9"/>
        <v>598</v>
      </c>
      <c r="B604" s="23"/>
      <c r="C604" s="23"/>
      <c r="D604" s="35"/>
      <c r="E604" s="23"/>
      <c r="F604" s="23"/>
      <c r="G604" s="23"/>
      <c r="H604" s="23"/>
      <c r="I604" s="23"/>
      <c r="J604" s="32"/>
      <c r="K604" s="149"/>
      <c r="L604" s="227"/>
      <c r="M604" s="227"/>
      <c r="N604" s="182"/>
      <c r="O604" s="182"/>
      <c r="P604" s="42"/>
      <c r="Q604" s="42"/>
      <c r="R604" s="42"/>
      <c r="S604" s="42"/>
      <c r="T604" s="42"/>
      <c r="U604" s="42"/>
      <c r="V604" s="42"/>
      <c r="W604" s="42"/>
      <c r="X604" s="42"/>
      <c r="Y604" s="42"/>
      <c r="Z604" s="42"/>
      <c r="AA604" s="42"/>
      <c r="AB604" s="42"/>
    </row>
    <row r="605" spans="1:28" x14ac:dyDescent="0.3">
      <c r="A605" s="55">
        <f t="shared" si="9"/>
        <v>599</v>
      </c>
      <c r="B605" s="23"/>
      <c r="C605" s="23"/>
      <c r="D605" s="35"/>
      <c r="E605" s="23"/>
      <c r="F605" s="23"/>
      <c r="G605" s="23"/>
      <c r="H605" s="23"/>
      <c r="I605" s="23"/>
      <c r="J605" s="32"/>
      <c r="K605" s="149"/>
      <c r="L605" s="227"/>
      <c r="M605" s="227"/>
      <c r="N605" s="182"/>
      <c r="O605" s="182"/>
      <c r="P605" s="42"/>
      <c r="Q605" s="42"/>
      <c r="R605" s="42"/>
      <c r="S605" s="42"/>
      <c r="T605" s="42"/>
      <c r="U605" s="42"/>
      <c r="V605" s="42"/>
      <c r="W605" s="42"/>
      <c r="X605" s="42"/>
      <c r="Y605" s="42"/>
      <c r="Z605" s="42"/>
      <c r="AA605" s="42"/>
      <c r="AB605" s="42"/>
    </row>
    <row r="606" spans="1:28" x14ac:dyDescent="0.3">
      <c r="A606" s="55">
        <f t="shared" si="9"/>
        <v>600</v>
      </c>
      <c r="B606" s="23"/>
      <c r="C606" s="23"/>
      <c r="D606" s="35"/>
      <c r="E606" s="23"/>
      <c r="F606" s="23"/>
      <c r="G606" s="23"/>
      <c r="H606" s="23"/>
      <c r="I606" s="23"/>
      <c r="J606" s="32"/>
      <c r="K606" s="149"/>
      <c r="L606" s="227"/>
      <c r="M606" s="227"/>
      <c r="N606" s="182"/>
      <c r="O606" s="182"/>
      <c r="P606" s="42"/>
      <c r="Q606" s="42"/>
      <c r="R606" s="42"/>
      <c r="S606" s="42"/>
      <c r="T606" s="42"/>
      <c r="U606" s="42"/>
      <c r="V606" s="42"/>
      <c r="W606" s="42"/>
      <c r="X606" s="42"/>
      <c r="Y606" s="42"/>
      <c r="Z606" s="42"/>
      <c r="AA606" s="42"/>
      <c r="AB606" s="42"/>
    </row>
    <row r="607" spans="1:28" x14ac:dyDescent="0.3">
      <c r="A607" s="55">
        <f t="shared" si="9"/>
        <v>601</v>
      </c>
      <c r="B607" s="23"/>
      <c r="C607" s="23"/>
      <c r="D607" s="35"/>
      <c r="E607" s="23"/>
      <c r="F607" s="23"/>
      <c r="G607" s="23"/>
      <c r="H607" s="23"/>
      <c r="I607" s="23"/>
      <c r="J607" s="32"/>
      <c r="K607" s="149"/>
      <c r="L607" s="227"/>
      <c r="M607" s="227"/>
      <c r="N607" s="182"/>
      <c r="O607" s="182"/>
      <c r="P607" s="42"/>
      <c r="Q607" s="42"/>
      <c r="R607" s="42"/>
      <c r="S607" s="42"/>
      <c r="T607" s="42"/>
      <c r="U607" s="42"/>
      <c r="V607" s="42"/>
      <c r="W607" s="42"/>
      <c r="X607" s="42"/>
      <c r="Y607" s="42"/>
      <c r="Z607" s="42"/>
      <c r="AA607" s="42"/>
      <c r="AB607" s="42"/>
    </row>
    <row r="608" spans="1:28" x14ac:dyDescent="0.3">
      <c r="A608" s="55">
        <f t="shared" si="9"/>
        <v>602</v>
      </c>
      <c r="B608" s="23"/>
      <c r="C608" s="23"/>
      <c r="D608" s="35"/>
      <c r="E608" s="23"/>
      <c r="F608" s="23"/>
      <c r="G608" s="23"/>
      <c r="H608" s="23"/>
      <c r="I608" s="23"/>
      <c r="J608" s="32"/>
      <c r="K608" s="149"/>
      <c r="L608" s="227"/>
      <c r="M608" s="227"/>
      <c r="N608" s="182"/>
      <c r="O608" s="182"/>
      <c r="P608" s="42"/>
      <c r="Q608" s="42"/>
      <c r="R608" s="42"/>
      <c r="S608" s="42"/>
      <c r="T608" s="42"/>
      <c r="U608" s="42"/>
      <c r="V608" s="42"/>
      <c r="W608" s="42"/>
      <c r="X608" s="42"/>
      <c r="Y608" s="42"/>
      <c r="Z608" s="42"/>
      <c r="AA608" s="42"/>
      <c r="AB608" s="42"/>
    </row>
    <row r="609" spans="1:28" x14ac:dyDescent="0.3">
      <c r="A609" s="55">
        <f t="shared" si="9"/>
        <v>603</v>
      </c>
      <c r="B609" s="23"/>
      <c r="C609" s="23"/>
      <c r="D609" s="35"/>
      <c r="E609" s="23"/>
      <c r="F609" s="23"/>
      <c r="G609" s="23"/>
      <c r="H609" s="23"/>
      <c r="I609" s="23"/>
      <c r="J609" s="32"/>
      <c r="K609" s="149"/>
      <c r="L609" s="227"/>
      <c r="M609" s="227"/>
      <c r="N609" s="182"/>
      <c r="O609" s="182"/>
      <c r="P609" s="42"/>
      <c r="Q609" s="42"/>
      <c r="R609" s="42"/>
      <c r="S609" s="42"/>
      <c r="T609" s="42"/>
      <c r="U609" s="42"/>
      <c r="V609" s="42"/>
      <c r="W609" s="42"/>
      <c r="X609" s="42"/>
      <c r="Y609" s="42"/>
      <c r="Z609" s="42"/>
      <c r="AA609" s="42"/>
      <c r="AB609" s="42"/>
    </row>
    <row r="610" spans="1:28" x14ac:dyDescent="0.3">
      <c r="A610" s="55">
        <f t="shared" si="9"/>
        <v>604</v>
      </c>
      <c r="B610" s="23"/>
      <c r="C610" s="23"/>
      <c r="D610" s="35"/>
      <c r="E610" s="23"/>
      <c r="F610" s="23"/>
      <c r="G610" s="23"/>
      <c r="H610" s="23"/>
      <c r="I610" s="23"/>
      <c r="J610" s="32"/>
      <c r="K610" s="149"/>
      <c r="L610" s="227"/>
      <c r="M610" s="227"/>
      <c r="N610" s="182"/>
      <c r="O610" s="182"/>
      <c r="P610" s="42"/>
      <c r="Q610" s="42"/>
      <c r="R610" s="42"/>
      <c r="S610" s="42"/>
      <c r="T610" s="42"/>
      <c r="U610" s="42"/>
      <c r="V610" s="42"/>
      <c r="W610" s="42"/>
      <c r="X610" s="42"/>
      <c r="Y610" s="42"/>
      <c r="Z610" s="42"/>
      <c r="AA610" s="42"/>
      <c r="AB610" s="42"/>
    </row>
    <row r="611" spans="1:28" x14ac:dyDescent="0.3">
      <c r="A611" s="55">
        <f t="shared" si="9"/>
        <v>605</v>
      </c>
      <c r="B611" s="23"/>
      <c r="C611" s="23"/>
      <c r="D611" s="35"/>
      <c r="E611" s="23"/>
      <c r="F611" s="23"/>
      <c r="G611" s="23"/>
      <c r="H611" s="23"/>
      <c r="I611" s="23"/>
      <c r="J611" s="32"/>
      <c r="K611" s="149"/>
      <c r="L611" s="227"/>
      <c r="M611" s="227"/>
      <c r="N611" s="182"/>
      <c r="O611" s="182"/>
      <c r="P611" s="42"/>
      <c r="Q611" s="42"/>
      <c r="R611" s="42"/>
      <c r="S611" s="42"/>
      <c r="T611" s="42"/>
      <c r="U611" s="42"/>
      <c r="V611" s="42"/>
      <c r="W611" s="42"/>
      <c r="X611" s="42"/>
      <c r="Y611" s="42"/>
      <c r="Z611" s="42"/>
      <c r="AA611" s="42"/>
      <c r="AB611" s="42"/>
    </row>
    <row r="612" spans="1:28" x14ac:dyDescent="0.3">
      <c r="A612" s="55">
        <f t="shared" si="9"/>
        <v>606</v>
      </c>
      <c r="B612" s="23"/>
      <c r="C612" s="23"/>
      <c r="D612" s="35"/>
      <c r="E612" s="23"/>
      <c r="F612" s="23"/>
      <c r="G612" s="23"/>
      <c r="H612" s="23"/>
      <c r="I612" s="23"/>
      <c r="J612" s="32"/>
      <c r="K612" s="149"/>
      <c r="L612" s="227"/>
      <c r="M612" s="227"/>
      <c r="N612" s="182"/>
      <c r="O612" s="182"/>
      <c r="P612" s="42"/>
      <c r="Q612" s="42"/>
      <c r="R612" s="42"/>
      <c r="S612" s="42"/>
      <c r="T612" s="42"/>
      <c r="U612" s="42"/>
      <c r="V612" s="42"/>
      <c r="W612" s="42"/>
      <c r="X612" s="42"/>
      <c r="Y612" s="42"/>
      <c r="Z612" s="42"/>
      <c r="AA612" s="42"/>
      <c r="AB612" s="42"/>
    </row>
    <row r="613" spans="1:28" x14ac:dyDescent="0.3">
      <c r="A613" s="55">
        <f t="shared" si="9"/>
        <v>607</v>
      </c>
      <c r="B613" s="23"/>
      <c r="C613" s="23"/>
      <c r="D613" s="35"/>
      <c r="E613" s="23"/>
      <c r="F613" s="23"/>
      <c r="G613" s="23"/>
      <c r="H613" s="23"/>
      <c r="I613" s="23"/>
      <c r="J613" s="32"/>
      <c r="K613" s="149"/>
      <c r="L613" s="227"/>
      <c r="M613" s="227"/>
      <c r="N613" s="182"/>
      <c r="O613" s="182"/>
      <c r="P613" s="42"/>
      <c r="Q613" s="42"/>
      <c r="R613" s="42"/>
      <c r="S613" s="42"/>
      <c r="T613" s="42"/>
      <c r="U613" s="42"/>
      <c r="V613" s="42"/>
      <c r="W613" s="42"/>
      <c r="X613" s="42"/>
      <c r="Y613" s="42"/>
      <c r="Z613" s="42"/>
      <c r="AA613" s="42"/>
      <c r="AB613" s="42"/>
    </row>
    <row r="614" spans="1:28" x14ac:dyDescent="0.3">
      <c r="A614" s="55">
        <f t="shared" si="9"/>
        <v>608</v>
      </c>
      <c r="B614" s="23"/>
      <c r="C614" s="23"/>
      <c r="D614" s="35"/>
      <c r="E614" s="23"/>
      <c r="F614" s="23"/>
      <c r="G614" s="23"/>
      <c r="H614" s="23"/>
      <c r="I614" s="23"/>
      <c r="J614" s="32"/>
      <c r="K614" s="149"/>
      <c r="L614" s="227"/>
      <c r="M614" s="227"/>
      <c r="N614" s="182"/>
      <c r="O614" s="182"/>
      <c r="P614" s="42"/>
      <c r="Q614" s="42"/>
      <c r="R614" s="42"/>
      <c r="S614" s="42"/>
      <c r="T614" s="42"/>
      <c r="U614" s="42"/>
      <c r="V614" s="42"/>
      <c r="W614" s="42"/>
      <c r="X614" s="42"/>
      <c r="Y614" s="42"/>
      <c r="Z614" s="42"/>
      <c r="AA614" s="42"/>
      <c r="AB614" s="42"/>
    </row>
    <row r="615" spans="1:28" x14ac:dyDescent="0.3">
      <c r="A615" s="55">
        <f t="shared" si="9"/>
        <v>609</v>
      </c>
      <c r="B615" s="23"/>
      <c r="C615" s="23"/>
      <c r="D615" s="35"/>
      <c r="E615" s="23"/>
      <c r="F615" s="23"/>
      <c r="G615" s="23"/>
      <c r="H615" s="23"/>
      <c r="I615" s="23"/>
      <c r="J615" s="32"/>
      <c r="K615" s="149"/>
      <c r="L615" s="227"/>
      <c r="M615" s="227"/>
      <c r="N615" s="182"/>
      <c r="O615" s="182"/>
      <c r="P615" s="42"/>
      <c r="Q615" s="42"/>
      <c r="R615" s="42"/>
      <c r="S615" s="42"/>
      <c r="T615" s="42"/>
      <c r="U615" s="42"/>
      <c r="V615" s="42"/>
      <c r="W615" s="42"/>
      <c r="X615" s="42"/>
      <c r="Y615" s="42"/>
      <c r="Z615" s="42"/>
      <c r="AA615" s="42"/>
      <c r="AB615" s="42"/>
    </row>
    <row r="616" spans="1:28" x14ac:dyDescent="0.3">
      <c r="A616" s="55">
        <f t="shared" si="9"/>
        <v>610</v>
      </c>
      <c r="B616" s="23"/>
      <c r="C616" s="23"/>
      <c r="D616" s="35"/>
      <c r="E616" s="23"/>
      <c r="F616" s="23"/>
      <c r="G616" s="23"/>
      <c r="H616" s="23"/>
      <c r="I616" s="23"/>
      <c r="J616" s="32"/>
      <c r="K616" s="149"/>
      <c r="L616" s="227"/>
      <c r="M616" s="227"/>
      <c r="N616" s="182"/>
      <c r="O616" s="182"/>
      <c r="P616" s="42"/>
      <c r="Q616" s="42"/>
      <c r="R616" s="42"/>
      <c r="S616" s="42"/>
      <c r="T616" s="42"/>
      <c r="U616" s="42"/>
      <c r="V616" s="42"/>
      <c r="W616" s="42"/>
      <c r="X616" s="42"/>
      <c r="Y616" s="42"/>
      <c r="Z616" s="42"/>
      <c r="AA616" s="42"/>
      <c r="AB616" s="42"/>
    </row>
    <row r="617" spans="1:28" x14ac:dyDescent="0.3">
      <c r="A617" s="55">
        <f t="shared" si="9"/>
        <v>611</v>
      </c>
      <c r="B617" s="23"/>
      <c r="C617" s="23"/>
      <c r="D617" s="35"/>
      <c r="E617" s="23"/>
      <c r="F617" s="23"/>
      <c r="G617" s="23"/>
      <c r="H617" s="23"/>
      <c r="I617" s="23"/>
      <c r="J617" s="32"/>
      <c r="K617" s="149"/>
      <c r="L617" s="227"/>
      <c r="M617" s="227"/>
      <c r="N617" s="182"/>
      <c r="O617" s="182"/>
      <c r="P617" s="42"/>
      <c r="Q617" s="42"/>
      <c r="R617" s="42"/>
      <c r="S617" s="42"/>
      <c r="T617" s="42"/>
      <c r="U617" s="42"/>
      <c r="V617" s="42"/>
      <c r="W617" s="42"/>
      <c r="X617" s="42"/>
      <c r="Y617" s="42"/>
      <c r="Z617" s="42"/>
      <c r="AA617" s="42"/>
      <c r="AB617" s="42"/>
    </row>
    <row r="618" spans="1:28" x14ac:dyDescent="0.3">
      <c r="A618" s="55">
        <f t="shared" si="9"/>
        <v>612</v>
      </c>
      <c r="B618" s="23"/>
      <c r="C618" s="23"/>
      <c r="D618" s="35"/>
      <c r="E618" s="23"/>
      <c r="F618" s="23"/>
      <c r="G618" s="23"/>
      <c r="H618" s="23"/>
      <c r="I618" s="23"/>
      <c r="J618" s="32"/>
      <c r="K618" s="149"/>
      <c r="L618" s="227"/>
      <c r="M618" s="227"/>
      <c r="N618" s="182"/>
      <c r="O618" s="182"/>
      <c r="P618" s="42"/>
      <c r="Q618" s="42"/>
      <c r="R618" s="42"/>
      <c r="S618" s="42"/>
      <c r="T618" s="42"/>
      <c r="U618" s="42"/>
      <c r="V618" s="42"/>
      <c r="W618" s="42"/>
      <c r="X618" s="42"/>
      <c r="Y618" s="42"/>
      <c r="Z618" s="42"/>
      <c r="AA618" s="42"/>
      <c r="AB618" s="42"/>
    </row>
    <row r="619" spans="1:28" x14ac:dyDescent="0.3">
      <c r="A619" s="55">
        <f t="shared" si="9"/>
        <v>613</v>
      </c>
      <c r="B619" s="23"/>
      <c r="C619" s="23"/>
      <c r="D619" s="35"/>
      <c r="E619" s="23"/>
      <c r="F619" s="23"/>
      <c r="G619" s="23"/>
      <c r="H619" s="23"/>
      <c r="I619" s="23"/>
      <c r="J619" s="32"/>
      <c r="K619" s="149"/>
      <c r="L619" s="227"/>
      <c r="M619" s="227"/>
      <c r="N619" s="182"/>
      <c r="O619" s="182"/>
      <c r="P619" s="42"/>
      <c r="Q619" s="42"/>
      <c r="R619" s="42"/>
      <c r="S619" s="42"/>
      <c r="T619" s="42"/>
      <c r="U619" s="42"/>
      <c r="V619" s="42"/>
      <c r="W619" s="42"/>
      <c r="X619" s="42"/>
      <c r="Y619" s="42"/>
      <c r="Z619" s="42"/>
      <c r="AA619" s="42"/>
      <c r="AB619" s="42"/>
    </row>
    <row r="620" spans="1:28" x14ac:dyDescent="0.3">
      <c r="A620" s="55">
        <f t="shared" si="9"/>
        <v>614</v>
      </c>
      <c r="B620" s="23"/>
      <c r="C620" s="23"/>
      <c r="D620" s="35"/>
      <c r="E620" s="23"/>
      <c r="F620" s="23"/>
      <c r="G620" s="23"/>
      <c r="H620" s="23"/>
      <c r="I620" s="23"/>
      <c r="J620" s="32"/>
      <c r="K620" s="149"/>
      <c r="L620" s="227"/>
      <c r="M620" s="227"/>
      <c r="N620" s="182"/>
      <c r="O620" s="182"/>
      <c r="P620" s="42"/>
      <c r="Q620" s="42"/>
      <c r="R620" s="42"/>
      <c r="S620" s="42"/>
      <c r="T620" s="42"/>
      <c r="U620" s="42"/>
      <c r="V620" s="42"/>
      <c r="W620" s="42"/>
      <c r="X620" s="42"/>
      <c r="Y620" s="42"/>
      <c r="Z620" s="42"/>
      <c r="AA620" s="42"/>
      <c r="AB620" s="42"/>
    </row>
    <row r="621" spans="1:28" x14ac:dyDescent="0.3">
      <c r="A621" s="55">
        <f t="shared" si="9"/>
        <v>615</v>
      </c>
      <c r="B621" s="23"/>
      <c r="C621" s="23"/>
      <c r="D621" s="35"/>
      <c r="E621" s="23"/>
      <c r="F621" s="23"/>
      <c r="G621" s="23"/>
      <c r="H621" s="23"/>
      <c r="I621" s="23"/>
      <c r="J621" s="32"/>
      <c r="K621" s="149"/>
      <c r="L621" s="227"/>
      <c r="M621" s="227"/>
      <c r="N621" s="182"/>
      <c r="O621" s="182"/>
      <c r="P621" s="42"/>
      <c r="Q621" s="42"/>
      <c r="R621" s="42"/>
      <c r="S621" s="42"/>
      <c r="T621" s="42"/>
      <c r="U621" s="42"/>
      <c r="V621" s="42"/>
      <c r="W621" s="42"/>
      <c r="X621" s="42"/>
      <c r="Y621" s="42"/>
      <c r="Z621" s="42"/>
      <c r="AA621" s="42"/>
      <c r="AB621" s="42"/>
    </row>
    <row r="622" spans="1:28" x14ac:dyDescent="0.3">
      <c r="A622" s="55">
        <f t="shared" si="9"/>
        <v>616</v>
      </c>
      <c r="B622" s="23"/>
      <c r="C622" s="23"/>
      <c r="D622" s="35"/>
      <c r="E622" s="23"/>
      <c r="F622" s="23"/>
      <c r="G622" s="23"/>
      <c r="H622" s="23"/>
      <c r="I622" s="23"/>
      <c r="J622" s="32"/>
      <c r="K622" s="149"/>
      <c r="L622" s="227"/>
      <c r="M622" s="227"/>
      <c r="N622" s="182"/>
      <c r="O622" s="182"/>
      <c r="P622" s="42"/>
      <c r="Q622" s="42"/>
      <c r="R622" s="42"/>
      <c r="S622" s="42"/>
      <c r="T622" s="42"/>
      <c r="U622" s="42"/>
      <c r="V622" s="42"/>
      <c r="W622" s="42"/>
      <c r="X622" s="42"/>
      <c r="Y622" s="42"/>
      <c r="Z622" s="42"/>
      <c r="AA622" s="42"/>
      <c r="AB622" s="42"/>
    </row>
    <row r="623" spans="1:28" x14ac:dyDescent="0.3">
      <c r="A623" s="55">
        <f t="shared" si="9"/>
        <v>617</v>
      </c>
      <c r="B623" s="23"/>
      <c r="C623" s="23"/>
      <c r="D623" s="35"/>
      <c r="E623" s="23"/>
      <c r="F623" s="23"/>
      <c r="G623" s="23"/>
      <c r="H623" s="23"/>
      <c r="I623" s="23"/>
      <c r="J623" s="32"/>
      <c r="K623" s="149"/>
      <c r="L623" s="227"/>
      <c r="M623" s="227"/>
      <c r="N623" s="182"/>
      <c r="O623" s="182"/>
      <c r="P623" s="42"/>
      <c r="Q623" s="42"/>
      <c r="R623" s="42"/>
      <c r="S623" s="42"/>
      <c r="T623" s="42"/>
      <c r="U623" s="42"/>
      <c r="V623" s="42"/>
      <c r="W623" s="42"/>
      <c r="X623" s="42"/>
      <c r="Y623" s="42"/>
      <c r="Z623" s="42"/>
      <c r="AA623" s="42"/>
      <c r="AB623" s="42"/>
    </row>
    <row r="624" spans="1:28" x14ac:dyDescent="0.3">
      <c r="A624" s="55">
        <f t="shared" si="9"/>
        <v>618</v>
      </c>
      <c r="B624" s="23"/>
      <c r="C624" s="23"/>
      <c r="D624" s="35"/>
      <c r="E624" s="23"/>
      <c r="F624" s="23"/>
      <c r="G624" s="23"/>
      <c r="H624" s="23"/>
      <c r="I624" s="23"/>
      <c r="J624" s="32"/>
      <c r="K624" s="149"/>
      <c r="L624" s="227"/>
      <c r="M624" s="227"/>
      <c r="N624" s="182"/>
      <c r="O624" s="182"/>
      <c r="P624" s="42"/>
      <c r="Q624" s="42"/>
      <c r="R624" s="42"/>
      <c r="S624" s="42"/>
      <c r="T624" s="42"/>
      <c r="U624" s="42"/>
      <c r="V624" s="42"/>
      <c r="W624" s="42"/>
      <c r="X624" s="42"/>
      <c r="Y624" s="42"/>
      <c r="Z624" s="42"/>
      <c r="AA624" s="42"/>
      <c r="AB624" s="42"/>
    </row>
    <row r="625" spans="1:28" x14ac:dyDescent="0.3">
      <c r="A625" s="55">
        <f t="shared" si="9"/>
        <v>619</v>
      </c>
      <c r="B625" s="23"/>
      <c r="C625" s="23"/>
      <c r="D625" s="35"/>
      <c r="E625" s="23"/>
      <c r="F625" s="23"/>
      <c r="G625" s="23"/>
      <c r="H625" s="23"/>
      <c r="I625" s="23"/>
      <c r="J625" s="32"/>
      <c r="K625" s="149"/>
      <c r="L625" s="227"/>
      <c r="M625" s="227"/>
      <c r="N625" s="182"/>
      <c r="O625" s="182"/>
      <c r="P625" s="42"/>
      <c r="Q625" s="42"/>
      <c r="R625" s="42"/>
      <c r="S625" s="42"/>
      <c r="T625" s="42"/>
      <c r="U625" s="42"/>
      <c r="V625" s="42"/>
      <c r="W625" s="42"/>
      <c r="X625" s="42"/>
      <c r="Y625" s="42"/>
      <c r="Z625" s="42"/>
      <c r="AA625" s="42"/>
      <c r="AB625" s="42"/>
    </row>
    <row r="626" spans="1:28" x14ac:dyDescent="0.3">
      <c r="A626" s="55">
        <f t="shared" si="9"/>
        <v>620</v>
      </c>
      <c r="B626" s="23"/>
      <c r="C626" s="23"/>
      <c r="D626" s="35"/>
      <c r="E626" s="23"/>
      <c r="F626" s="23"/>
      <c r="G626" s="23"/>
      <c r="H626" s="23"/>
      <c r="I626" s="23"/>
      <c r="J626" s="32"/>
      <c r="K626" s="149"/>
      <c r="L626" s="227"/>
      <c r="M626" s="227"/>
      <c r="N626" s="182"/>
      <c r="O626" s="182"/>
      <c r="P626" s="42"/>
      <c r="Q626" s="42"/>
      <c r="R626" s="42"/>
      <c r="S626" s="42"/>
      <c r="T626" s="42"/>
      <c r="U626" s="42"/>
      <c r="V626" s="42"/>
      <c r="W626" s="42"/>
      <c r="X626" s="42"/>
      <c r="Y626" s="42"/>
      <c r="Z626" s="42"/>
      <c r="AA626" s="42"/>
      <c r="AB626" s="42"/>
    </row>
    <row r="627" spans="1:28" x14ac:dyDescent="0.3">
      <c r="A627" s="55">
        <f t="shared" si="9"/>
        <v>621</v>
      </c>
      <c r="B627" s="23"/>
      <c r="C627" s="23"/>
      <c r="D627" s="35"/>
      <c r="E627" s="23"/>
      <c r="F627" s="23"/>
      <c r="G627" s="23"/>
      <c r="H627" s="23"/>
      <c r="I627" s="23"/>
      <c r="J627" s="32"/>
      <c r="K627" s="149"/>
      <c r="L627" s="227"/>
      <c r="M627" s="227"/>
      <c r="N627" s="182"/>
      <c r="O627" s="182"/>
      <c r="P627" s="42"/>
      <c r="Q627" s="42"/>
      <c r="R627" s="42"/>
      <c r="S627" s="42"/>
      <c r="T627" s="42"/>
      <c r="U627" s="42"/>
      <c r="V627" s="42"/>
      <c r="W627" s="42"/>
      <c r="X627" s="42"/>
      <c r="Y627" s="42"/>
      <c r="Z627" s="42"/>
      <c r="AA627" s="42"/>
      <c r="AB627" s="42"/>
    </row>
    <row r="628" spans="1:28" x14ac:dyDescent="0.3">
      <c r="A628" s="55">
        <f t="shared" si="9"/>
        <v>622</v>
      </c>
      <c r="B628" s="23"/>
      <c r="C628" s="23"/>
      <c r="D628" s="35"/>
      <c r="E628" s="23"/>
      <c r="F628" s="23"/>
      <c r="G628" s="23"/>
      <c r="H628" s="23"/>
      <c r="I628" s="23"/>
      <c r="J628" s="32"/>
      <c r="K628" s="149"/>
      <c r="L628" s="227"/>
      <c r="M628" s="227"/>
      <c r="N628" s="182"/>
      <c r="O628" s="182"/>
      <c r="P628" s="42"/>
      <c r="Q628" s="42"/>
      <c r="R628" s="42"/>
      <c r="S628" s="42"/>
      <c r="T628" s="42"/>
      <c r="U628" s="42"/>
      <c r="V628" s="42"/>
      <c r="W628" s="42"/>
      <c r="X628" s="42"/>
      <c r="Y628" s="42"/>
      <c r="Z628" s="42"/>
      <c r="AA628" s="42"/>
      <c r="AB628" s="42"/>
    </row>
    <row r="629" spans="1:28" x14ac:dyDescent="0.3">
      <c r="A629" s="55">
        <f t="shared" si="9"/>
        <v>623</v>
      </c>
      <c r="B629" s="23"/>
      <c r="C629" s="23"/>
      <c r="D629" s="35"/>
      <c r="E629" s="23"/>
      <c r="F629" s="23"/>
      <c r="G629" s="23"/>
      <c r="H629" s="23"/>
      <c r="I629" s="23"/>
      <c r="J629" s="32"/>
      <c r="K629" s="149"/>
      <c r="L629" s="227"/>
      <c r="M629" s="227"/>
      <c r="N629" s="182"/>
      <c r="O629" s="182"/>
      <c r="P629" s="42"/>
      <c r="Q629" s="42"/>
      <c r="R629" s="42"/>
      <c r="S629" s="42"/>
      <c r="T629" s="42"/>
      <c r="U629" s="42"/>
      <c r="V629" s="42"/>
      <c r="W629" s="42"/>
      <c r="X629" s="42"/>
      <c r="Y629" s="42"/>
      <c r="Z629" s="42"/>
      <c r="AA629" s="42"/>
      <c r="AB629" s="42"/>
    </row>
    <row r="630" spans="1:28" x14ac:dyDescent="0.3">
      <c r="A630" s="55">
        <f t="shared" si="9"/>
        <v>624</v>
      </c>
      <c r="B630" s="23"/>
      <c r="C630" s="23"/>
      <c r="D630" s="35"/>
      <c r="E630" s="23"/>
      <c r="F630" s="23"/>
      <c r="G630" s="23"/>
      <c r="H630" s="23"/>
      <c r="I630" s="23"/>
      <c r="J630" s="32"/>
      <c r="K630" s="149"/>
      <c r="L630" s="227"/>
      <c r="M630" s="227"/>
      <c r="N630" s="182"/>
      <c r="O630" s="182"/>
      <c r="P630" s="42"/>
      <c r="Q630" s="42"/>
      <c r="R630" s="42"/>
      <c r="S630" s="42"/>
      <c r="T630" s="42"/>
      <c r="U630" s="42"/>
      <c r="V630" s="42"/>
      <c r="W630" s="42"/>
      <c r="X630" s="42"/>
      <c r="Y630" s="42"/>
      <c r="Z630" s="42"/>
      <c r="AA630" s="42"/>
      <c r="AB630" s="42"/>
    </row>
    <row r="631" spans="1:28" x14ac:dyDescent="0.3">
      <c r="A631" s="55">
        <f t="shared" si="9"/>
        <v>625</v>
      </c>
      <c r="B631" s="23"/>
      <c r="C631" s="23"/>
      <c r="D631" s="35"/>
      <c r="E631" s="23"/>
      <c r="F631" s="23"/>
      <c r="G631" s="23"/>
      <c r="H631" s="23"/>
      <c r="I631" s="23"/>
      <c r="J631" s="32"/>
      <c r="K631" s="149"/>
      <c r="L631" s="227"/>
      <c r="M631" s="227"/>
      <c r="N631" s="182"/>
      <c r="O631" s="182"/>
      <c r="P631" s="42"/>
      <c r="Q631" s="42"/>
      <c r="R631" s="42"/>
      <c r="S631" s="42"/>
      <c r="T631" s="42"/>
      <c r="U631" s="42"/>
      <c r="V631" s="42"/>
      <c r="W631" s="42"/>
      <c r="X631" s="42"/>
      <c r="Y631" s="42"/>
      <c r="Z631" s="42"/>
      <c r="AA631" s="42"/>
      <c r="AB631" s="42"/>
    </row>
    <row r="632" spans="1:28" x14ac:dyDescent="0.3">
      <c r="A632" s="55">
        <f t="shared" si="9"/>
        <v>626</v>
      </c>
      <c r="B632" s="23"/>
      <c r="C632" s="23"/>
      <c r="D632" s="35"/>
      <c r="E632" s="23"/>
      <c r="F632" s="23"/>
      <c r="G632" s="23"/>
      <c r="H632" s="23"/>
      <c r="I632" s="23"/>
      <c r="J632" s="32"/>
      <c r="K632" s="149"/>
      <c r="L632" s="227"/>
      <c r="M632" s="227"/>
      <c r="N632" s="182"/>
      <c r="O632" s="182"/>
      <c r="P632" s="42"/>
      <c r="Q632" s="42"/>
      <c r="R632" s="42"/>
      <c r="S632" s="42"/>
      <c r="T632" s="42"/>
      <c r="U632" s="42"/>
      <c r="V632" s="42"/>
      <c r="W632" s="42"/>
      <c r="X632" s="42"/>
      <c r="Y632" s="42"/>
      <c r="Z632" s="42"/>
      <c r="AA632" s="42"/>
      <c r="AB632" s="42"/>
    </row>
    <row r="633" spans="1:28" x14ac:dyDescent="0.3">
      <c r="A633" s="55">
        <f t="shared" si="9"/>
        <v>627</v>
      </c>
      <c r="B633" s="23"/>
      <c r="C633" s="23"/>
      <c r="D633" s="35"/>
      <c r="E633" s="23"/>
      <c r="F633" s="23"/>
      <c r="G633" s="23"/>
      <c r="H633" s="23"/>
      <c r="I633" s="23"/>
      <c r="J633" s="32"/>
      <c r="K633" s="149"/>
      <c r="L633" s="227"/>
      <c r="M633" s="227"/>
      <c r="N633" s="182"/>
      <c r="O633" s="182"/>
      <c r="P633" s="42"/>
      <c r="Q633" s="42"/>
      <c r="R633" s="42"/>
      <c r="S633" s="42"/>
      <c r="T633" s="42"/>
      <c r="U633" s="42"/>
      <c r="V633" s="42"/>
      <c r="W633" s="42"/>
      <c r="X633" s="42"/>
      <c r="Y633" s="42"/>
      <c r="Z633" s="42"/>
      <c r="AA633" s="42"/>
      <c r="AB633" s="42"/>
    </row>
    <row r="634" spans="1:28" x14ac:dyDescent="0.3">
      <c r="A634" s="55">
        <f t="shared" si="9"/>
        <v>628</v>
      </c>
      <c r="B634" s="23"/>
      <c r="C634" s="23"/>
      <c r="D634" s="35"/>
      <c r="E634" s="23"/>
      <c r="F634" s="23"/>
      <c r="G634" s="23"/>
      <c r="H634" s="23"/>
      <c r="I634" s="23"/>
      <c r="J634" s="32"/>
      <c r="K634" s="149"/>
      <c r="L634" s="227"/>
      <c r="M634" s="227"/>
      <c r="N634" s="182"/>
      <c r="O634" s="182"/>
      <c r="P634" s="42"/>
      <c r="Q634" s="42"/>
      <c r="R634" s="42"/>
      <c r="S634" s="42"/>
      <c r="T634" s="42"/>
      <c r="U634" s="42"/>
      <c r="V634" s="42"/>
      <c r="W634" s="42"/>
      <c r="X634" s="42"/>
      <c r="Y634" s="42"/>
      <c r="Z634" s="42"/>
      <c r="AA634" s="42"/>
      <c r="AB634" s="42"/>
    </row>
    <row r="635" spans="1:28" x14ac:dyDescent="0.3">
      <c r="A635" s="55">
        <f t="shared" si="9"/>
        <v>629</v>
      </c>
      <c r="B635" s="23"/>
      <c r="C635" s="23"/>
      <c r="D635" s="35"/>
      <c r="E635" s="23"/>
      <c r="F635" s="23"/>
      <c r="G635" s="23"/>
      <c r="H635" s="23"/>
      <c r="I635" s="23"/>
      <c r="J635" s="32"/>
      <c r="K635" s="149"/>
      <c r="L635" s="227"/>
      <c r="M635" s="227"/>
      <c r="N635" s="182"/>
      <c r="O635" s="182"/>
      <c r="P635" s="42"/>
      <c r="Q635" s="42"/>
      <c r="R635" s="42"/>
      <c r="S635" s="42"/>
      <c r="T635" s="42"/>
      <c r="U635" s="42"/>
      <c r="V635" s="42"/>
      <c r="W635" s="42"/>
      <c r="X635" s="42"/>
      <c r="Y635" s="42"/>
      <c r="Z635" s="42"/>
      <c r="AA635" s="42"/>
      <c r="AB635" s="42"/>
    </row>
    <row r="636" spans="1:28" x14ac:dyDescent="0.3">
      <c r="A636" s="55">
        <f t="shared" si="9"/>
        <v>630</v>
      </c>
      <c r="B636" s="23"/>
      <c r="C636" s="23"/>
      <c r="D636" s="35"/>
      <c r="E636" s="23"/>
      <c r="F636" s="23"/>
      <c r="G636" s="23"/>
      <c r="H636" s="23"/>
      <c r="I636" s="23"/>
      <c r="J636" s="32"/>
      <c r="K636" s="149"/>
      <c r="L636" s="227"/>
      <c r="M636" s="227"/>
      <c r="N636" s="182"/>
      <c r="O636" s="182"/>
      <c r="P636" s="42"/>
      <c r="Q636" s="42"/>
      <c r="R636" s="42"/>
      <c r="S636" s="42"/>
      <c r="T636" s="42"/>
      <c r="U636" s="42"/>
      <c r="V636" s="42"/>
      <c r="W636" s="42"/>
      <c r="X636" s="42"/>
      <c r="Y636" s="42"/>
      <c r="Z636" s="42"/>
      <c r="AA636" s="42"/>
      <c r="AB636" s="42"/>
    </row>
    <row r="637" spans="1:28" x14ac:dyDescent="0.3">
      <c r="A637" s="55">
        <f t="shared" si="9"/>
        <v>631</v>
      </c>
      <c r="B637" s="23"/>
      <c r="C637" s="23"/>
      <c r="D637" s="35"/>
      <c r="E637" s="23"/>
      <c r="F637" s="23"/>
      <c r="G637" s="23"/>
      <c r="H637" s="23"/>
      <c r="I637" s="23"/>
      <c r="J637" s="32"/>
      <c r="K637" s="149"/>
      <c r="L637" s="227"/>
      <c r="M637" s="227"/>
      <c r="N637" s="182"/>
      <c r="O637" s="182"/>
      <c r="P637" s="42"/>
      <c r="Q637" s="42"/>
      <c r="R637" s="42"/>
      <c r="S637" s="42"/>
      <c r="T637" s="42"/>
      <c r="U637" s="42"/>
      <c r="V637" s="42"/>
      <c r="W637" s="42"/>
      <c r="X637" s="42"/>
      <c r="Y637" s="42"/>
      <c r="Z637" s="42"/>
      <c r="AA637" s="42"/>
      <c r="AB637" s="42"/>
    </row>
    <row r="638" spans="1:28" x14ac:dyDescent="0.3">
      <c r="A638" s="55">
        <f t="shared" si="9"/>
        <v>632</v>
      </c>
      <c r="B638" s="23"/>
      <c r="C638" s="23"/>
      <c r="D638" s="35"/>
      <c r="E638" s="23"/>
      <c r="F638" s="23"/>
      <c r="G638" s="23"/>
      <c r="H638" s="23"/>
      <c r="I638" s="23"/>
      <c r="J638" s="32"/>
      <c r="K638" s="149"/>
      <c r="L638" s="227"/>
      <c r="M638" s="227"/>
      <c r="N638" s="182"/>
      <c r="O638" s="182"/>
      <c r="P638" s="42"/>
      <c r="Q638" s="42"/>
      <c r="R638" s="42"/>
      <c r="S638" s="42"/>
      <c r="T638" s="42"/>
      <c r="U638" s="42"/>
      <c r="V638" s="42"/>
      <c r="W638" s="42"/>
      <c r="X638" s="42"/>
      <c r="Y638" s="42"/>
      <c r="Z638" s="42"/>
      <c r="AA638" s="42"/>
      <c r="AB638" s="42"/>
    </row>
    <row r="639" spans="1:28" x14ac:dyDescent="0.3">
      <c r="A639" s="55">
        <f t="shared" si="9"/>
        <v>633</v>
      </c>
      <c r="B639" s="23"/>
      <c r="C639" s="23"/>
      <c r="D639" s="35"/>
      <c r="E639" s="23"/>
      <c r="F639" s="23"/>
      <c r="G639" s="23"/>
      <c r="H639" s="23"/>
      <c r="I639" s="23"/>
      <c r="J639" s="32"/>
      <c r="K639" s="149"/>
      <c r="L639" s="227"/>
      <c r="M639" s="227"/>
      <c r="N639" s="182"/>
      <c r="O639" s="182"/>
      <c r="P639" s="42"/>
      <c r="Q639" s="42"/>
      <c r="R639" s="42"/>
      <c r="S639" s="42"/>
      <c r="T639" s="42"/>
      <c r="U639" s="42"/>
      <c r="V639" s="42"/>
      <c r="W639" s="42"/>
      <c r="X639" s="42"/>
      <c r="Y639" s="42"/>
      <c r="Z639" s="42"/>
      <c r="AA639" s="42"/>
      <c r="AB639" s="42"/>
    </row>
    <row r="640" spans="1:28" x14ac:dyDescent="0.3">
      <c r="A640" s="55">
        <f t="shared" si="9"/>
        <v>634</v>
      </c>
      <c r="B640" s="23"/>
      <c r="C640" s="23"/>
      <c r="D640" s="35"/>
      <c r="E640" s="23"/>
      <c r="F640" s="23"/>
      <c r="G640" s="23"/>
      <c r="H640" s="23"/>
      <c r="I640" s="23"/>
      <c r="J640" s="32"/>
      <c r="K640" s="149"/>
      <c r="L640" s="227"/>
      <c r="M640" s="227"/>
      <c r="N640" s="182"/>
      <c r="O640" s="182"/>
      <c r="P640" s="42"/>
      <c r="Q640" s="42"/>
      <c r="R640" s="42"/>
      <c r="S640" s="42"/>
      <c r="T640" s="42"/>
      <c r="U640" s="42"/>
      <c r="V640" s="42"/>
      <c r="W640" s="42"/>
      <c r="X640" s="42"/>
      <c r="Y640" s="42"/>
      <c r="Z640" s="42"/>
      <c r="AA640" s="42"/>
      <c r="AB640" s="42"/>
    </row>
    <row r="641" spans="1:28" x14ac:dyDescent="0.3">
      <c r="A641" s="55">
        <f t="shared" si="9"/>
        <v>635</v>
      </c>
      <c r="B641" s="23"/>
      <c r="C641" s="23"/>
      <c r="D641" s="35"/>
      <c r="E641" s="23"/>
      <c r="F641" s="23"/>
      <c r="G641" s="23"/>
      <c r="H641" s="23"/>
      <c r="I641" s="23"/>
      <c r="J641" s="32"/>
      <c r="K641" s="149"/>
      <c r="L641" s="227"/>
      <c r="M641" s="227"/>
      <c r="N641" s="182"/>
      <c r="O641" s="182"/>
      <c r="P641" s="42"/>
      <c r="Q641" s="42"/>
      <c r="R641" s="42"/>
      <c r="S641" s="42"/>
      <c r="T641" s="42"/>
      <c r="U641" s="42"/>
      <c r="V641" s="42"/>
      <c r="W641" s="42"/>
      <c r="X641" s="42"/>
      <c r="Y641" s="42"/>
      <c r="Z641" s="42"/>
      <c r="AA641" s="42"/>
      <c r="AB641" s="42"/>
    </row>
    <row r="642" spans="1:28" x14ac:dyDescent="0.3">
      <c r="A642" s="55">
        <f t="shared" si="9"/>
        <v>636</v>
      </c>
      <c r="B642" s="23"/>
      <c r="C642" s="23"/>
      <c r="D642" s="35"/>
      <c r="E642" s="23"/>
      <c r="F642" s="23"/>
      <c r="G642" s="23"/>
      <c r="H642" s="23"/>
      <c r="I642" s="23"/>
      <c r="J642" s="32"/>
      <c r="K642" s="149"/>
      <c r="L642" s="227"/>
      <c r="M642" s="227"/>
      <c r="N642" s="182"/>
      <c r="O642" s="182"/>
      <c r="P642" s="42"/>
      <c r="Q642" s="42"/>
      <c r="R642" s="42"/>
      <c r="S642" s="42"/>
      <c r="T642" s="42"/>
      <c r="U642" s="42"/>
      <c r="V642" s="42"/>
      <c r="W642" s="42"/>
      <c r="X642" s="42"/>
      <c r="Y642" s="42"/>
      <c r="Z642" s="42"/>
      <c r="AA642" s="42"/>
      <c r="AB642" s="42"/>
    </row>
    <row r="643" spans="1:28" x14ac:dyDescent="0.3">
      <c r="A643" s="55">
        <f t="shared" si="9"/>
        <v>637</v>
      </c>
      <c r="B643" s="23"/>
      <c r="C643" s="23"/>
      <c r="D643" s="35"/>
      <c r="E643" s="23"/>
      <c r="F643" s="23"/>
      <c r="G643" s="23"/>
      <c r="H643" s="23"/>
      <c r="I643" s="23"/>
      <c r="J643" s="32"/>
      <c r="K643" s="149"/>
      <c r="L643" s="227"/>
      <c r="M643" s="227"/>
      <c r="N643" s="182"/>
      <c r="O643" s="182"/>
      <c r="P643" s="42"/>
      <c r="Q643" s="42"/>
      <c r="R643" s="42"/>
      <c r="S643" s="42"/>
      <c r="T643" s="42"/>
      <c r="U643" s="42"/>
      <c r="V643" s="42"/>
      <c r="W643" s="42"/>
      <c r="X643" s="42"/>
      <c r="Y643" s="42"/>
      <c r="Z643" s="42"/>
      <c r="AA643" s="42"/>
      <c r="AB643" s="42"/>
    </row>
    <row r="644" spans="1:28" x14ac:dyDescent="0.3">
      <c r="A644" s="55">
        <f t="shared" si="9"/>
        <v>638</v>
      </c>
      <c r="B644" s="23"/>
      <c r="C644" s="23"/>
      <c r="D644" s="35"/>
      <c r="E644" s="23"/>
      <c r="F644" s="23"/>
      <c r="G644" s="23"/>
      <c r="H644" s="23"/>
      <c r="I644" s="23"/>
      <c r="J644" s="32"/>
      <c r="K644" s="149"/>
      <c r="L644" s="227"/>
      <c r="M644" s="227"/>
      <c r="N644" s="182"/>
      <c r="O644" s="182"/>
      <c r="P644" s="42"/>
      <c r="Q644" s="42"/>
      <c r="R644" s="42"/>
      <c r="S644" s="42"/>
      <c r="T644" s="42"/>
      <c r="U644" s="42"/>
      <c r="V644" s="42"/>
      <c r="W644" s="42"/>
      <c r="X644" s="42"/>
      <c r="Y644" s="42"/>
      <c r="Z644" s="42"/>
      <c r="AA644" s="42"/>
      <c r="AB644" s="42"/>
    </row>
    <row r="645" spans="1:28" x14ac:dyDescent="0.3">
      <c r="A645" s="55">
        <f t="shared" si="9"/>
        <v>639</v>
      </c>
      <c r="B645" s="23"/>
      <c r="C645" s="23"/>
      <c r="D645" s="35"/>
      <c r="E645" s="23"/>
      <c r="F645" s="23"/>
      <c r="G645" s="23"/>
      <c r="H645" s="23"/>
      <c r="I645" s="23"/>
      <c r="J645" s="32"/>
      <c r="K645" s="149"/>
      <c r="L645" s="227"/>
      <c r="M645" s="227"/>
      <c r="N645" s="182"/>
      <c r="O645" s="182"/>
      <c r="P645" s="42"/>
      <c r="Q645" s="42"/>
      <c r="R645" s="42"/>
      <c r="S645" s="42"/>
      <c r="T645" s="42"/>
      <c r="U645" s="42"/>
      <c r="V645" s="42"/>
      <c r="W645" s="42"/>
      <c r="X645" s="42"/>
      <c r="Y645" s="42"/>
      <c r="Z645" s="42"/>
      <c r="AA645" s="42"/>
      <c r="AB645" s="42"/>
    </row>
    <row r="646" spans="1:28" x14ac:dyDescent="0.3">
      <c r="A646" s="55">
        <f t="shared" si="9"/>
        <v>640</v>
      </c>
      <c r="B646" s="23"/>
      <c r="C646" s="23"/>
      <c r="D646" s="35"/>
      <c r="E646" s="23"/>
      <c r="F646" s="23"/>
      <c r="G646" s="23"/>
      <c r="H646" s="23"/>
      <c r="I646" s="23"/>
      <c r="J646" s="32"/>
      <c r="K646" s="149"/>
      <c r="L646" s="227"/>
      <c r="M646" s="227"/>
      <c r="N646" s="182"/>
      <c r="O646" s="182"/>
      <c r="P646" s="42"/>
      <c r="Q646" s="42"/>
      <c r="R646" s="42"/>
      <c r="S646" s="42"/>
      <c r="T646" s="42"/>
      <c r="U646" s="42"/>
      <c r="V646" s="42"/>
      <c r="W646" s="42"/>
      <c r="X646" s="42"/>
      <c r="Y646" s="42"/>
      <c r="Z646" s="42"/>
      <c r="AA646" s="42"/>
      <c r="AB646" s="42"/>
    </row>
    <row r="647" spans="1:28" x14ac:dyDescent="0.3">
      <c r="A647" s="55">
        <f t="shared" si="9"/>
        <v>641</v>
      </c>
      <c r="B647" s="23"/>
      <c r="C647" s="23"/>
      <c r="D647" s="35"/>
      <c r="E647" s="23"/>
      <c r="F647" s="23"/>
      <c r="G647" s="23"/>
      <c r="H647" s="23"/>
      <c r="I647" s="23"/>
      <c r="J647" s="32"/>
      <c r="K647" s="149"/>
      <c r="L647" s="227"/>
      <c r="M647" s="227"/>
      <c r="N647" s="182"/>
      <c r="O647" s="182"/>
      <c r="P647" s="42"/>
      <c r="Q647" s="42"/>
      <c r="R647" s="42"/>
      <c r="S647" s="42"/>
      <c r="T647" s="42"/>
      <c r="U647" s="42"/>
      <c r="V647" s="42"/>
      <c r="W647" s="42"/>
      <c r="X647" s="42"/>
      <c r="Y647" s="42"/>
      <c r="Z647" s="42"/>
      <c r="AA647" s="42"/>
      <c r="AB647" s="42"/>
    </row>
    <row r="648" spans="1:28" x14ac:dyDescent="0.3">
      <c r="A648" s="55">
        <f t="shared" si="9"/>
        <v>642</v>
      </c>
      <c r="B648" s="23"/>
      <c r="C648" s="23"/>
      <c r="D648" s="35"/>
      <c r="E648" s="23"/>
      <c r="F648" s="23"/>
      <c r="G648" s="23"/>
      <c r="H648" s="23"/>
      <c r="I648" s="23"/>
      <c r="J648" s="32"/>
      <c r="K648" s="149"/>
      <c r="L648" s="227"/>
      <c r="M648" s="227"/>
      <c r="N648" s="182"/>
      <c r="O648" s="182"/>
      <c r="P648" s="42"/>
      <c r="Q648" s="42"/>
      <c r="R648" s="42"/>
      <c r="S648" s="42"/>
      <c r="T648" s="42"/>
      <c r="U648" s="42"/>
      <c r="V648" s="42"/>
      <c r="W648" s="42"/>
      <c r="X648" s="42"/>
      <c r="Y648" s="42"/>
      <c r="Z648" s="42"/>
      <c r="AA648" s="42"/>
      <c r="AB648" s="42"/>
    </row>
    <row r="649" spans="1:28" x14ac:dyDescent="0.3">
      <c r="A649" s="55">
        <f t="shared" ref="A649:A712" si="10">A648+1</f>
        <v>643</v>
      </c>
      <c r="B649" s="23"/>
      <c r="C649" s="23"/>
      <c r="D649" s="35"/>
      <c r="E649" s="23"/>
      <c r="F649" s="23"/>
      <c r="G649" s="23"/>
      <c r="H649" s="23"/>
      <c r="I649" s="23"/>
      <c r="J649" s="32"/>
      <c r="K649" s="149"/>
      <c r="L649" s="227"/>
      <c r="M649" s="227"/>
      <c r="N649" s="182"/>
      <c r="O649" s="182"/>
      <c r="P649" s="42"/>
      <c r="Q649" s="42"/>
      <c r="R649" s="42"/>
      <c r="S649" s="42"/>
      <c r="T649" s="42"/>
      <c r="U649" s="42"/>
      <c r="V649" s="42"/>
      <c r="W649" s="42"/>
      <c r="X649" s="42"/>
      <c r="Y649" s="42"/>
      <c r="Z649" s="42"/>
      <c r="AA649" s="42"/>
      <c r="AB649" s="42"/>
    </row>
    <row r="650" spans="1:28" x14ac:dyDescent="0.3">
      <c r="A650" s="55">
        <f t="shared" si="10"/>
        <v>644</v>
      </c>
      <c r="B650" s="23"/>
      <c r="C650" s="23"/>
      <c r="D650" s="35"/>
      <c r="E650" s="23"/>
      <c r="F650" s="23"/>
      <c r="G650" s="23"/>
      <c r="H650" s="23"/>
      <c r="I650" s="23"/>
      <c r="J650" s="32"/>
      <c r="K650" s="149"/>
      <c r="L650" s="227"/>
      <c r="M650" s="227"/>
      <c r="N650" s="182"/>
      <c r="O650" s="182"/>
      <c r="P650" s="42"/>
      <c r="Q650" s="42"/>
      <c r="R650" s="42"/>
      <c r="S650" s="42"/>
      <c r="T650" s="42"/>
      <c r="U650" s="42"/>
      <c r="V650" s="42"/>
      <c r="W650" s="42"/>
      <c r="X650" s="42"/>
      <c r="Y650" s="42"/>
      <c r="Z650" s="42"/>
      <c r="AA650" s="42"/>
      <c r="AB650" s="42"/>
    </row>
    <row r="651" spans="1:28" x14ac:dyDescent="0.3">
      <c r="A651" s="55">
        <f t="shared" si="10"/>
        <v>645</v>
      </c>
      <c r="B651" s="23"/>
      <c r="C651" s="23"/>
      <c r="D651" s="35"/>
      <c r="E651" s="23"/>
      <c r="F651" s="23"/>
      <c r="G651" s="23"/>
      <c r="H651" s="23"/>
      <c r="I651" s="23"/>
      <c r="J651" s="32"/>
      <c r="K651" s="149"/>
      <c r="L651" s="227"/>
      <c r="M651" s="227"/>
      <c r="N651" s="182"/>
      <c r="O651" s="182"/>
      <c r="P651" s="42"/>
      <c r="Q651" s="42"/>
      <c r="R651" s="42"/>
      <c r="S651" s="42"/>
      <c r="T651" s="42"/>
      <c r="U651" s="42"/>
      <c r="V651" s="42"/>
      <c r="W651" s="42"/>
      <c r="X651" s="42"/>
      <c r="Y651" s="42"/>
      <c r="Z651" s="42"/>
      <c r="AA651" s="42"/>
      <c r="AB651" s="42"/>
    </row>
    <row r="652" spans="1:28" x14ac:dyDescent="0.3">
      <c r="A652" s="55">
        <f t="shared" si="10"/>
        <v>646</v>
      </c>
      <c r="B652" s="23"/>
      <c r="C652" s="23"/>
      <c r="D652" s="35"/>
      <c r="E652" s="23"/>
      <c r="F652" s="23"/>
      <c r="G652" s="23"/>
      <c r="H652" s="23"/>
      <c r="I652" s="23"/>
      <c r="J652" s="32"/>
      <c r="K652" s="149"/>
      <c r="L652" s="227"/>
      <c r="M652" s="227"/>
      <c r="N652" s="182"/>
      <c r="O652" s="182"/>
      <c r="P652" s="42"/>
      <c r="Q652" s="42"/>
      <c r="R652" s="42"/>
      <c r="S652" s="42"/>
      <c r="T652" s="42"/>
      <c r="U652" s="42"/>
      <c r="V652" s="42"/>
      <c r="W652" s="42"/>
      <c r="X652" s="42"/>
      <c r="Y652" s="42"/>
      <c r="Z652" s="42"/>
      <c r="AA652" s="42"/>
      <c r="AB652" s="42"/>
    </row>
    <row r="653" spans="1:28" x14ac:dyDescent="0.3">
      <c r="A653" s="55">
        <f t="shared" si="10"/>
        <v>647</v>
      </c>
      <c r="B653" s="23"/>
      <c r="C653" s="23"/>
      <c r="D653" s="35"/>
      <c r="E653" s="23"/>
      <c r="F653" s="23"/>
      <c r="G653" s="23"/>
      <c r="H653" s="23"/>
      <c r="I653" s="23"/>
      <c r="J653" s="32"/>
      <c r="K653" s="149"/>
      <c r="L653" s="227"/>
      <c r="M653" s="227"/>
      <c r="N653" s="182"/>
      <c r="O653" s="182"/>
      <c r="P653" s="42"/>
      <c r="Q653" s="42"/>
      <c r="R653" s="42"/>
      <c r="S653" s="42"/>
      <c r="T653" s="42"/>
      <c r="U653" s="42"/>
      <c r="V653" s="42"/>
      <c r="W653" s="42"/>
      <c r="X653" s="42"/>
      <c r="Y653" s="42"/>
      <c r="Z653" s="42"/>
      <c r="AA653" s="42"/>
      <c r="AB653" s="42"/>
    </row>
    <row r="654" spans="1:28" x14ac:dyDescent="0.3">
      <c r="A654" s="55">
        <f t="shared" si="10"/>
        <v>648</v>
      </c>
      <c r="B654" s="23"/>
      <c r="C654" s="23"/>
      <c r="D654" s="35"/>
      <c r="E654" s="23"/>
      <c r="F654" s="23"/>
      <c r="G654" s="23"/>
      <c r="H654" s="23"/>
      <c r="I654" s="23"/>
      <c r="J654" s="32"/>
      <c r="K654" s="149"/>
      <c r="L654" s="227"/>
      <c r="M654" s="227"/>
      <c r="N654" s="182"/>
      <c r="O654" s="182"/>
      <c r="P654" s="42"/>
      <c r="Q654" s="42"/>
      <c r="R654" s="42"/>
      <c r="S654" s="42"/>
      <c r="T654" s="42"/>
      <c r="U654" s="42"/>
      <c r="V654" s="42"/>
      <c r="W654" s="42"/>
      <c r="X654" s="42"/>
      <c r="Y654" s="42"/>
      <c r="Z654" s="42"/>
      <c r="AA654" s="42"/>
      <c r="AB654" s="42"/>
    </row>
    <row r="655" spans="1:28" x14ac:dyDescent="0.3">
      <c r="A655" s="55">
        <f t="shared" si="10"/>
        <v>649</v>
      </c>
      <c r="B655" s="23"/>
      <c r="C655" s="23"/>
      <c r="D655" s="35"/>
      <c r="E655" s="23"/>
      <c r="F655" s="23"/>
      <c r="G655" s="23"/>
      <c r="H655" s="23"/>
      <c r="I655" s="23"/>
      <c r="J655" s="32"/>
      <c r="K655" s="149"/>
      <c r="L655" s="227"/>
      <c r="M655" s="227"/>
      <c r="N655" s="182"/>
      <c r="O655" s="182"/>
      <c r="P655" s="42"/>
      <c r="Q655" s="42"/>
      <c r="R655" s="42"/>
      <c r="S655" s="42"/>
      <c r="T655" s="42"/>
      <c r="U655" s="42"/>
      <c r="V655" s="42"/>
      <c r="W655" s="42"/>
      <c r="X655" s="42"/>
      <c r="Y655" s="42"/>
      <c r="Z655" s="42"/>
      <c r="AA655" s="42"/>
      <c r="AB655" s="42"/>
    </row>
    <row r="656" spans="1:28" x14ac:dyDescent="0.3">
      <c r="A656" s="55">
        <f t="shared" si="10"/>
        <v>650</v>
      </c>
      <c r="B656" s="23"/>
      <c r="C656" s="23"/>
      <c r="D656" s="35"/>
      <c r="E656" s="23"/>
      <c r="F656" s="23"/>
      <c r="G656" s="23"/>
      <c r="H656" s="23"/>
      <c r="I656" s="23"/>
      <c r="J656" s="32"/>
      <c r="K656" s="149"/>
      <c r="L656" s="227"/>
      <c r="M656" s="227"/>
      <c r="N656" s="182"/>
      <c r="O656" s="182"/>
      <c r="P656" s="42"/>
      <c r="Q656" s="42"/>
      <c r="R656" s="42"/>
      <c r="S656" s="42"/>
      <c r="T656" s="42"/>
      <c r="U656" s="42"/>
      <c r="V656" s="42"/>
      <c r="W656" s="42"/>
      <c r="X656" s="42"/>
      <c r="Y656" s="42"/>
      <c r="Z656" s="42"/>
      <c r="AA656" s="42"/>
      <c r="AB656" s="42"/>
    </row>
    <row r="657" spans="1:28" x14ac:dyDescent="0.3">
      <c r="A657" s="55">
        <f t="shared" si="10"/>
        <v>651</v>
      </c>
      <c r="B657" s="23"/>
      <c r="C657" s="23"/>
      <c r="D657" s="35"/>
      <c r="E657" s="23"/>
      <c r="F657" s="23"/>
      <c r="G657" s="23"/>
      <c r="H657" s="23"/>
      <c r="I657" s="23"/>
      <c r="J657" s="32"/>
      <c r="K657" s="149"/>
      <c r="L657" s="227"/>
      <c r="M657" s="227"/>
      <c r="N657" s="182"/>
      <c r="O657" s="182"/>
      <c r="P657" s="42"/>
      <c r="Q657" s="42"/>
      <c r="R657" s="42"/>
      <c r="S657" s="42"/>
      <c r="T657" s="42"/>
      <c r="U657" s="42"/>
      <c r="V657" s="42"/>
      <c r="W657" s="42"/>
      <c r="X657" s="42"/>
      <c r="Y657" s="42"/>
      <c r="Z657" s="42"/>
      <c r="AA657" s="42"/>
      <c r="AB657" s="42"/>
    </row>
    <row r="658" spans="1:28" x14ac:dyDescent="0.3">
      <c r="A658" s="55">
        <f t="shared" si="10"/>
        <v>652</v>
      </c>
      <c r="B658" s="23"/>
      <c r="C658" s="23"/>
      <c r="D658" s="35"/>
      <c r="E658" s="23"/>
      <c r="F658" s="23"/>
      <c r="G658" s="23"/>
      <c r="H658" s="23"/>
      <c r="I658" s="23"/>
      <c r="J658" s="32"/>
      <c r="K658" s="149"/>
      <c r="L658" s="227"/>
      <c r="M658" s="227"/>
      <c r="N658" s="182"/>
      <c r="O658" s="182"/>
      <c r="P658" s="42"/>
      <c r="Q658" s="42"/>
      <c r="R658" s="42"/>
      <c r="S658" s="42"/>
      <c r="T658" s="42"/>
      <c r="U658" s="42"/>
      <c r="V658" s="42"/>
      <c r="W658" s="42"/>
      <c r="X658" s="42"/>
      <c r="Y658" s="42"/>
      <c r="Z658" s="42"/>
      <c r="AA658" s="42"/>
      <c r="AB658" s="42"/>
    </row>
    <row r="659" spans="1:28" x14ac:dyDescent="0.3">
      <c r="A659" s="55">
        <f t="shared" si="10"/>
        <v>653</v>
      </c>
      <c r="B659" s="23"/>
      <c r="C659" s="23"/>
      <c r="D659" s="35"/>
      <c r="E659" s="23"/>
      <c r="F659" s="23"/>
      <c r="G659" s="23"/>
      <c r="H659" s="23"/>
      <c r="I659" s="23"/>
      <c r="J659" s="32"/>
      <c r="K659" s="149"/>
      <c r="L659" s="227"/>
      <c r="M659" s="227"/>
      <c r="N659" s="182"/>
      <c r="O659" s="182"/>
      <c r="P659" s="42"/>
      <c r="Q659" s="42"/>
      <c r="R659" s="42"/>
      <c r="S659" s="42"/>
      <c r="T659" s="42"/>
      <c r="U659" s="42"/>
      <c r="V659" s="42"/>
      <c r="W659" s="42"/>
      <c r="X659" s="42"/>
      <c r="Y659" s="42"/>
      <c r="Z659" s="42"/>
      <c r="AA659" s="42"/>
      <c r="AB659" s="42"/>
    </row>
    <row r="660" spans="1:28" x14ac:dyDescent="0.3">
      <c r="A660" s="55">
        <f t="shared" si="10"/>
        <v>654</v>
      </c>
      <c r="B660" s="23"/>
      <c r="C660" s="23"/>
      <c r="D660" s="35"/>
      <c r="E660" s="23"/>
      <c r="F660" s="23"/>
      <c r="G660" s="23"/>
      <c r="H660" s="23"/>
      <c r="I660" s="23"/>
      <c r="J660" s="32"/>
      <c r="K660" s="149"/>
      <c r="L660" s="227"/>
      <c r="M660" s="227"/>
      <c r="N660" s="182"/>
      <c r="O660" s="182"/>
      <c r="P660" s="42"/>
      <c r="Q660" s="42"/>
      <c r="R660" s="42"/>
      <c r="S660" s="42"/>
      <c r="T660" s="42"/>
      <c r="U660" s="42"/>
      <c r="V660" s="42"/>
      <c r="W660" s="42"/>
      <c r="X660" s="42"/>
      <c r="Y660" s="42"/>
      <c r="Z660" s="42"/>
      <c r="AA660" s="42"/>
      <c r="AB660" s="42"/>
    </row>
    <row r="661" spans="1:28" x14ac:dyDescent="0.3">
      <c r="A661" s="55">
        <f t="shared" si="10"/>
        <v>655</v>
      </c>
      <c r="B661" s="23"/>
      <c r="C661" s="23"/>
      <c r="D661" s="35"/>
      <c r="E661" s="23"/>
      <c r="F661" s="23"/>
      <c r="G661" s="23"/>
      <c r="H661" s="23"/>
      <c r="I661" s="23"/>
      <c r="J661" s="32"/>
      <c r="K661" s="149"/>
      <c r="L661" s="227"/>
      <c r="M661" s="227"/>
      <c r="N661" s="182"/>
      <c r="O661" s="182"/>
      <c r="P661" s="42"/>
      <c r="Q661" s="42"/>
      <c r="R661" s="42"/>
      <c r="S661" s="42"/>
      <c r="T661" s="42"/>
      <c r="U661" s="42"/>
      <c r="V661" s="42"/>
      <c r="W661" s="42"/>
      <c r="X661" s="42"/>
      <c r="Y661" s="42"/>
      <c r="Z661" s="42"/>
      <c r="AA661" s="42"/>
      <c r="AB661" s="42"/>
    </row>
    <row r="662" spans="1:28" x14ac:dyDescent="0.3">
      <c r="A662" s="55">
        <f t="shared" si="10"/>
        <v>656</v>
      </c>
      <c r="B662" s="23"/>
      <c r="C662" s="23"/>
      <c r="D662" s="35"/>
      <c r="E662" s="23"/>
      <c r="F662" s="23"/>
      <c r="G662" s="23"/>
      <c r="H662" s="23"/>
      <c r="I662" s="23"/>
      <c r="J662" s="32"/>
      <c r="K662" s="149"/>
      <c r="L662" s="227"/>
      <c r="M662" s="227"/>
      <c r="N662" s="182"/>
      <c r="O662" s="182"/>
      <c r="P662" s="42"/>
      <c r="Q662" s="42"/>
      <c r="R662" s="42"/>
      <c r="S662" s="42"/>
      <c r="T662" s="42"/>
      <c r="U662" s="42"/>
      <c r="V662" s="42"/>
      <c r="W662" s="42"/>
      <c r="X662" s="42"/>
      <c r="Y662" s="42"/>
      <c r="Z662" s="42"/>
      <c r="AA662" s="42"/>
      <c r="AB662" s="42"/>
    </row>
    <row r="663" spans="1:28" x14ac:dyDescent="0.3">
      <c r="A663" s="55">
        <f t="shared" si="10"/>
        <v>657</v>
      </c>
      <c r="B663" s="23"/>
      <c r="C663" s="23"/>
      <c r="D663" s="35"/>
      <c r="E663" s="23"/>
      <c r="F663" s="23"/>
      <c r="G663" s="23"/>
      <c r="H663" s="23"/>
      <c r="I663" s="23"/>
      <c r="J663" s="32"/>
      <c r="K663" s="149"/>
      <c r="L663" s="227"/>
      <c r="M663" s="227"/>
      <c r="N663" s="182"/>
      <c r="O663" s="182"/>
      <c r="P663" s="42"/>
      <c r="Q663" s="42"/>
      <c r="R663" s="42"/>
      <c r="S663" s="42"/>
      <c r="T663" s="42"/>
      <c r="U663" s="42"/>
      <c r="V663" s="42"/>
      <c r="W663" s="42"/>
      <c r="X663" s="42"/>
      <c r="Y663" s="42"/>
      <c r="Z663" s="42"/>
      <c r="AA663" s="42"/>
      <c r="AB663" s="42"/>
    </row>
    <row r="664" spans="1:28" x14ac:dyDescent="0.3">
      <c r="A664" s="55">
        <f t="shared" si="10"/>
        <v>658</v>
      </c>
      <c r="B664" s="23"/>
      <c r="C664" s="23"/>
      <c r="D664" s="35"/>
      <c r="E664" s="23"/>
      <c r="F664" s="23"/>
      <c r="G664" s="23"/>
      <c r="H664" s="23"/>
      <c r="I664" s="23"/>
      <c r="J664" s="32"/>
      <c r="K664" s="149"/>
      <c r="L664" s="227"/>
      <c r="M664" s="227"/>
      <c r="N664" s="182"/>
      <c r="O664" s="182"/>
      <c r="P664" s="42"/>
      <c r="Q664" s="42"/>
      <c r="R664" s="42"/>
      <c r="S664" s="42"/>
      <c r="T664" s="42"/>
      <c r="U664" s="42"/>
      <c r="V664" s="42"/>
      <c r="W664" s="42"/>
      <c r="X664" s="42"/>
      <c r="Y664" s="42"/>
      <c r="Z664" s="42"/>
      <c r="AA664" s="42"/>
      <c r="AB664" s="42"/>
    </row>
    <row r="665" spans="1:28" x14ac:dyDescent="0.3">
      <c r="A665" s="55">
        <f t="shared" si="10"/>
        <v>659</v>
      </c>
      <c r="B665" s="23"/>
      <c r="C665" s="23"/>
      <c r="D665" s="35"/>
      <c r="E665" s="23"/>
      <c r="F665" s="23"/>
      <c r="G665" s="23"/>
      <c r="H665" s="23"/>
      <c r="I665" s="23"/>
      <c r="J665" s="32"/>
      <c r="K665" s="149"/>
      <c r="L665" s="227"/>
      <c r="M665" s="227"/>
      <c r="N665" s="182"/>
      <c r="O665" s="182"/>
      <c r="P665" s="42"/>
      <c r="Q665" s="42"/>
      <c r="R665" s="42"/>
      <c r="S665" s="42"/>
      <c r="T665" s="42"/>
      <c r="U665" s="42"/>
      <c r="V665" s="42"/>
      <c r="W665" s="42"/>
      <c r="X665" s="42"/>
      <c r="Y665" s="42"/>
      <c r="Z665" s="42"/>
      <c r="AA665" s="42"/>
      <c r="AB665" s="42"/>
    </row>
    <row r="666" spans="1:28" x14ac:dyDescent="0.3">
      <c r="A666" s="55">
        <f t="shared" si="10"/>
        <v>660</v>
      </c>
      <c r="B666" s="23"/>
      <c r="C666" s="23"/>
      <c r="D666" s="35"/>
      <c r="E666" s="23"/>
      <c r="F666" s="23"/>
      <c r="G666" s="23"/>
      <c r="H666" s="23"/>
      <c r="I666" s="23"/>
      <c r="J666" s="32"/>
      <c r="K666" s="149"/>
      <c r="L666" s="227"/>
      <c r="M666" s="227"/>
      <c r="N666" s="182"/>
      <c r="O666" s="182"/>
      <c r="P666" s="42"/>
      <c r="Q666" s="42"/>
      <c r="R666" s="42"/>
      <c r="S666" s="42"/>
      <c r="T666" s="42"/>
      <c r="U666" s="42"/>
      <c r="V666" s="42"/>
      <c r="W666" s="42"/>
      <c r="X666" s="42"/>
      <c r="Y666" s="42"/>
      <c r="Z666" s="42"/>
      <c r="AA666" s="42"/>
      <c r="AB666" s="42"/>
    </row>
    <row r="667" spans="1:28" x14ac:dyDescent="0.3">
      <c r="A667" s="55">
        <f t="shared" si="10"/>
        <v>661</v>
      </c>
      <c r="B667" s="23"/>
      <c r="C667" s="23"/>
      <c r="D667" s="35"/>
      <c r="E667" s="23"/>
      <c r="F667" s="23"/>
      <c r="G667" s="23"/>
      <c r="H667" s="23"/>
      <c r="I667" s="23"/>
      <c r="J667" s="32"/>
      <c r="K667" s="149"/>
      <c r="L667" s="227"/>
      <c r="M667" s="227"/>
      <c r="N667" s="182"/>
      <c r="O667" s="182"/>
      <c r="P667" s="42"/>
      <c r="Q667" s="42"/>
      <c r="R667" s="42"/>
      <c r="S667" s="42"/>
      <c r="T667" s="42"/>
      <c r="U667" s="42"/>
      <c r="V667" s="42"/>
      <c r="W667" s="42"/>
      <c r="X667" s="42"/>
      <c r="Y667" s="42"/>
      <c r="Z667" s="42"/>
      <c r="AA667" s="42"/>
      <c r="AB667" s="42"/>
    </row>
    <row r="668" spans="1:28" x14ac:dyDescent="0.3">
      <c r="A668" s="55">
        <f t="shared" si="10"/>
        <v>662</v>
      </c>
      <c r="B668" s="23"/>
      <c r="C668" s="23"/>
      <c r="D668" s="35"/>
      <c r="E668" s="23"/>
      <c r="F668" s="23"/>
      <c r="G668" s="23"/>
      <c r="H668" s="23"/>
      <c r="I668" s="23"/>
      <c r="J668" s="32"/>
      <c r="K668" s="149"/>
      <c r="L668" s="227"/>
      <c r="M668" s="227"/>
      <c r="N668" s="182"/>
      <c r="O668" s="182"/>
      <c r="P668" s="42"/>
      <c r="Q668" s="42"/>
      <c r="R668" s="42"/>
      <c r="S668" s="42"/>
      <c r="T668" s="42"/>
      <c r="U668" s="42"/>
      <c r="V668" s="42"/>
      <c r="W668" s="42"/>
      <c r="X668" s="42"/>
      <c r="Y668" s="42"/>
      <c r="Z668" s="42"/>
      <c r="AA668" s="42"/>
      <c r="AB668" s="42"/>
    </row>
    <row r="669" spans="1:28" x14ac:dyDescent="0.3">
      <c r="A669" s="55">
        <f t="shared" si="10"/>
        <v>663</v>
      </c>
      <c r="B669" s="23"/>
      <c r="C669" s="23"/>
      <c r="D669" s="35"/>
      <c r="E669" s="23"/>
      <c r="F669" s="23"/>
      <c r="G669" s="23"/>
      <c r="H669" s="23"/>
      <c r="I669" s="23"/>
      <c r="J669" s="32"/>
      <c r="K669" s="149"/>
      <c r="L669" s="227"/>
      <c r="M669" s="227"/>
      <c r="N669" s="182"/>
      <c r="O669" s="182"/>
      <c r="P669" s="42"/>
      <c r="Q669" s="42"/>
      <c r="R669" s="42"/>
      <c r="S669" s="42"/>
      <c r="T669" s="42"/>
      <c r="U669" s="42"/>
      <c r="V669" s="42"/>
      <c r="W669" s="42"/>
      <c r="X669" s="42"/>
      <c r="Y669" s="42"/>
      <c r="Z669" s="42"/>
      <c r="AA669" s="42"/>
      <c r="AB669" s="42"/>
    </row>
    <row r="670" spans="1:28" x14ac:dyDescent="0.3">
      <c r="A670" s="55">
        <f t="shared" si="10"/>
        <v>664</v>
      </c>
      <c r="B670" s="23"/>
      <c r="C670" s="23"/>
      <c r="D670" s="35"/>
      <c r="E670" s="23"/>
      <c r="F670" s="23"/>
      <c r="G670" s="23"/>
      <c r="H670" s="23"/>
      <c r="I670" s="23"/>
      <c r="J670" s="32"/>
      <c r="K670" s="149"/>
      <c r="L670" s="227"/>
      <c r="M670" s="227"/>
      <c r="N670" s="182"/>
      <c r="O670" s="182"/>
      <c r="P670" s="42"/>
      <c r="Q670" s="42"/>
      <c r="R670" s="42"/>
      <c r="S670" s="42"/>
      <c r="T670" s="42"/>
      <c r="U670" s="42"/>
      <c r="V670" s="42"/>
      <c r="W670" s="42"/>
      <c r="X670" s="42"/>
      <c r="Y670" s="42"/>
      <c r="Z670" s="42"/>
      <c r="AA670" s="42"/>
      <c r="AB670" s="42"/>
    </row>
    <row r="671" spans="1:28" x14ac:dyDescent="0.3">
      <c r="A671" s="55">
        <f t="shared" si="10"/>
        <v>665</v>
      </c>
      <c r="B671" s="23"/>
      <c r="C671" s="23"/>
      <c r="D671" s="35"/>
      <c r="E671" s="23"/>
      <c r="F671" s="23"/>
      <c r="G671" s="23"/>
      <c r="H671" s="23"/>
      <c r="I671" s="23"/>
      <c r="J671" s="32"/>
      <c r="K671" s="149"/>
      <c r="L671" s="227"/>
      <c r="M671" s="227"/>
      <c r="N671" s="182"/>
      <c r="O671" s="182"/>
      <c r="P671" s="42"/>
      <c r="Q671" s="42"/>
      <c r="R671" s="42"/>
      <c r="S671" s="42"/>
      <c r="T671" s="42"/>
      <c r="U671" s="42"/>
      <c r="V671" s="42"/>
      <c r="W671" s="42"/>
      <c r="X671" s="42"/>
      <c r="Y671" s="42"/>
      <c r="Z671" s="42"/>
      <c r="AA671" s="42"/>
      <c r="AB671" s="42"/>
    </row>
    <row r="672" spans="1:28" x14ac:dyDescent="0.3">
      <c r="A672" s="55">
        <f t="shared" si="10"/>
        <v>666</v>
      </c>
      <c r="B672" s="23"/>
      <c r="C672" s="23"/>
      <c r="D672" s="35"/>
      <c r="E672" s="23"/>
      <c r="F672" s="23"/>
      <c r="G672" s="23"/>
      <c r="H672" s="23"/>
      <c r="I672" s="23"/>
      <c r="J672" s="32"/>
      <c r="K672" s="149"/>
      <c r="L672" s="227"/>
      <c r="M672" s="227"/>
      <c r="N672" s="182"/>
      <c r="O672" s="182"/>
      <c r="P672" s="42"/>
      <c r="Q672" s="42"/>
      <c r="R672" s="42"/>
      <c r="S672" s="42"/>
      <c r="T672" s="42"/>
      <c r="U672" s="42"/>
      <c r="V672" s="42"/>
      <c r="W672" s="42"/>
      <c r="X672" s="42"/>
      <c r="Y672" s="42"/>
      <c r="Z672" s="42"/>
      <c r="AA672" s="42"/>
      <c r="AB672" s="42"/>
    </row>
    <row r="673" spans="1:28" x14ac:dyDescent="0.3">
      <c r="A673" s="55">
        <f t="shared" si="10"/>
        <v>667</v>
      </c>
      <c r="B673" s="23"/>
      <c r="C673" s="23"/>
      <c r="D673" s="35"/>
      <c r="E673" s="23"/>
      <c r="F673" s="23"/>
      <c r="G673" s="23"/>
      <c r="H673" s="23"/>
      <c r="I673" s="23"/>
      <c r="J673" s="32"/>
      <c r="K673" s="149"/>
      <c r="L673" s="227"/>
      <c r="M673" s="227"/>
      <c r="N673" s="182"/>
      <c r="O673" s="182"/>
      <c r="P673" s="42"/>
      <c r="Q673" s="42"/>
      <c r="R673" s="42"/>
      <c r="S673" s="42"/>
      <c r="T673" s="42"/>
      <c r="U673" s="42"/>
      <c r="V673" s="42"/>
      <c r="W673" s="42"/>
      <c r="X673" s="42"/>
      <c r="Y673" s="42"/>
      <c r="Z673" s="42"/>
      <c r="AA673" s="42"/>
      <c r="AB673" s="42"/>
    </row>
    <row r="674" spans="1:28" x14ac:dyDescent="0.3">
      <c r="A674" s="55">
        <f t="shared" si="10"/>
        <v>668</v>
      </c>
      <c r="B674" s="23"/>
      <c r="C674" s="23"/>
      <c r="D674" s="35"/>
      <c r="E674" s="23"/>
      <c r="F674" s="23"/>
      <c r="G674" s="23"/>
      <c r="H674" s="23"/>
      <c r="I674" s="23"/>
      <c r="J674" s="32"/>
      <c r="K674" s="149"/>
      <c r="L674" s="227"/>
      <c r="M674" s="227"/>
      <c r="N674" s="182"/>
      <c r="O674" s="182"/>
      <c r="P674" s="42"/>
      <c r="Q674" s="42"/>
      <c r="R674" s="42"/>
      <c r="S674" s="42"/>
      <c r="T674" s="42"/>
      <c r="U674" s="42"/>
      <c r="V674" s="42"/>
      <c r="W674" s="42"/>
      <c r="X674" s="42"/>
      <c r="Y674" s="42"/>
      <c r="Z674" s="42"/>
      <c r="AA674" s="42"/>
      <c r="AB674" s="42"/>
    </row>
    <row r="675" spans="1:28" x14ac:dyDescent="0.3">
      <c r="A675" s="55">
        <f t="shared" si="10"/>
        <v>669</v>
      </c>
      <c r="B675" s="23"/>
      <c r="C675" s="23"/>
      <c r="D675" s="35"/>
      <c r="E675" s="23"/>
      <c r="F675" s="23"/>
      <c r="G675" s="23"/>
      <c r="H675" s="23"/>
      <c r="I675" s="23"/>
      <c r="J675" s="32"/>
      <c r="K675" s="149"/>
      <c r="L675" s="227"/>
      <c r="M675" s="227"/>
      <c r="N675" s="182"/>
      <c r="O675" s="182"/>
      <c r="P675" s="42"/>
      <c r="Q675" s="42"/>
      <c r="R675" s="42"/>
      <c r="S675" s="42"/>
      <c r="T675" s="42"/>
      <c r="U675" s="42"/>
      <c r="V675" s="42"/>
      <c r="W675" s="42"/>
      <c r="X675" s="42"/>
      <c r="Y675" s="42"/>
      <c r="Z675" s="42"/>
      <c r="AA675" s="42"/>
      <c r="AB675" s="42"/>
    </row>
    <row r="676" spans="1:28" x14ac:dyDescent="0.3">
      <c r="A676" s="55">
        <f t="shared" si="10"/>
        <v>670</v>
      </c>
      <c r="B676" s="23"/>
      <c r="C676" s="23"/>
      <c r="D676" s="35"/>
      <c r="E676" s="23"/>
      <c r="F676" s="23"/>
      <c r="G676" s="23"/>
      <c r="H676" s="23"/>
      <c r="I676" s="23"/>
      <c r="J676" s="32"/>
      <c r="K676" s="149"/>
      <c r="L676" s="227"/>
      <c r="M676" s="227"/>
      <c r="N676" s="182"/>
      <c r="O676" s="182"/>
      <c r="P676" s="42"/>
      <c r="Q676" s="42"/>
      <c r="R676" s="42"/>
      <c r="S676" s="42"/>
      <c r="T676" s="42"/>
      <c r="U676" s="42"/>
      <c r="V676" s="42"/>
      <c r="W676" s="42"/>
      <c r="X676" s="42"/>
      <c r="Y676" s="42"/>
      <c r="Z676" s="42"/>
      <c r="AA676" s="42"/>
      <c r="AB676" s="42"/>
    </row>
    <row r="677" spans="1:28" x14ac:dyDescent="0.3">
      <c r="A677" s="55">
        <f t="shared" si="10"/>
        <v>671</v>
      </c>
      <c r="B677" s="23"/>
      <c r="C677" s="23"/>
      <c r="D677" s="35"/>
      <c r="E677" s="23"/>
      <c r="F677" s="23"/>
      <c r="G677" s="23"/>
      <c r="H677" s="23"/>
      <c r="I677" s="23"/>
      <c r="J677" s="32"/>
      <c r="K677" s="149"/>
      <c r="L677" s="227"/>
      <c r="M677" s="227"/>
      <c r="N677" s="182"/>
      <c r="O677" s="182"/>
      <c r="P677" s="42"/>
      <c r="Q677" s="42"/>
      <c r="R677" s="42"/>
      <c r="S677" s="42"/>
      <c r="T677" s="42"/>
      <c r="U677" s="42"/>
      <c r="V677" s="42"/>
      <c r="W677" s="42"/>
      <c r="X677" s="42"/>
      <c r="Y677" s="42"/>
      <c r="Z677" s="42"/>
      <c r="AA677" s="42"/>
      <c r="AB677" s="42"/>
    </row>
    <row r="678" spans="1:28" x14ac:dyDescent="0.3">
      <c r="A678" s="55">
        <f t="shared" si="10"/>
        <v>672</v>
      </c>
      <c r="B678" s="23"/>
      <c r="C678" s="23"/>
      <c r="D678" s="35"/>
      <c r="E678" s="23"/>
      <c r="F678" s="23"/>
      <c r="G678" s="23"/>
      <c r="H678" s="23"/>
      <c r="I678" s="23"/>
      <c r="J678" s="32"/>
      <c r="K678" s="149"/>
      <c r="L678" s="227"/>
      <c r="M678" s="227"/>
      <c r="N678" s="182"/>
      <c r="O678" s="182"/>
      <c r="P678" s="42"/>
      <c r="Q678" s="42"/>
      <c r="R678" s="42"/>
      <c r="S678" s="42"/>
      <c r="T678" s="42"/>
      <c r="U678" s="42"/>
      <c r="V678" s="42"/>
      <c r="W678" s="42"/>
      <c r="X678" s="42"/>
      <c r="Y678" s="42"/>
      <c r="Z678" s="42"/>
      <c r="AA678" s="42"/>
      <c r="AB678" s="42"/>
    </row>
    <row r="679" spans="1:28" x14ac:dyDescent="0.3">
      <c r="A679" s="55">
        <f t="shared" si="10"/>
        <v>673</v>
      </c>
      <c r="B679" s="23"/>
      <c r="C679" s="23"/>
      <c r="D679" s="35"/>
      <c r="E679" s="23"/>
      <c r="F679" s="23"/>
      <c r="G679" s="23"/>
      <c r="H679" s="23"/>
      <c r="I679" s="23"/>
      <c r="J679" s="32"/>
      <c r="K679" s="149"/>
      <c r="L679" s="227"/>
      <c r="M679" s="227"/>
      <c r="N679" s="182"/>
      <c r="O679" s="182"/>
      <c r="P679" s="42"/>
      <c r="Q679" s="42"/>
      <c r="R679" s="42"/>
      <c r="S679" s="42"/>
      <c r="T679" s="42"/>
      <c r="U679" s="42"/>
      <c r="V679" s="42"/>
      <c r="W679" s="42"/>
      <c r="X679" s="42"/>
      <c r="Y679" s="42"/>
      <c r="Z679" s="42"/>
      <c r="AA679" s="42"/>
      <c r="AB679" s="42"/>
    </row>
    <row r="680" spans="1:28" x14ac:dyDescent="0.3">
      <c r="A680" s="55">
        <f t="shared" si="10"/>
        <v>674</v>
      </c>
      <c r="B680" s="23"/>
      <c r="C680" s="23"/>
      <c r="D680" s="35"/>
      <c r="E680" s="23"/>
      <c r="F680" s="23"/>
      <c r="G680" s="23"/>
      <c r="H680" s="23"/>
      <c r="I680" s="23"/>
      <c r="J680" s="32"/>
      <c r="K680" s="149"/>
      <c r="L680" s="227"/>
      <c r="M680" s="227"/>
      <c r="N680" s="182"/>
      <c r="O680" s="182"/>
      <c r="P680" s="42"/>
      <c r="Q680" s="42"/>
      <c r="R680" s="42"/>
      <c r="S680" s="42"/>
      <c r="T680" s="42"/>
      <c r="U680" s="42"/>
      <c r="V680" s="42"/>
      <c r="W680" s="42"/>
      <c r="X680" s="42"/>
      <c r="Y680" s="42"/>
      <c r="Z680" s="42"/>
      <c r="AA680" s="42"/>
      <c r="AB680" s="42"/>
    </row>
    <row r="681" spans="1:28" x14ac:dyDescent="0.3">
      <c r="A681" s="55">
        <f t="shared" si="10"/>
        <v>675</v>
      </c>
      <c r="B681" s="23"/>
      <c r="C681" s="23"/>
      <c r="D681" s="35"/>
      <c r="E681" s="23"/>
      <c r="F681" s="23"/>
      <c r="G681" s="23"/>
      <c r="H681" s="23"/>
      <c r="I681" s="23"/>
      <c r="J681" s="32"/>
      <c r="K681" s="149"/>
      <c r="L681" s="227"/>
      <c r="M681" s="227"/>
      <c r="N681" s="182"/>
      <c r="O681" s="182"/>
      <c r="P681" s="42"/>
      <c r="Q681" s="42"/>
      <c r="R681" s="42"/>
      <c r="S681" s="42"/>
      <c r="T681" s="42"/>
      <c r="U681" s="42"/>
      <c r="V681" s="42"/>
      <c r="W681" s="42"/>
      <c r="X681" s="42"/>
      <c r="Y681" s="42"/>
      <c r="Z681" s="42"/>
      <c r="AA681" s="42"/>
      <c r="AB681" s="42"/>
    </row>
    <row r="682" spans="1:28" x14ac:dyDescent="0.3">
      <c r="A682" s="55">
        <f t="shared" si="10"/>
        <v>676</v>
      </c>
      <c r="B682" s="23"/>
      <c r="C682" s="23"/>
      <c r="D682" s="35"/>
      <c r="E682" s="23"/>
      <c r="F682" s="23"/>
      <c r="G682" s="23"/>
      <c r="H682" s="23"/>
      <c r="I682" s="23"/>
      <c r="J682" s="32"/>
      <c r="K682" s="149"/>
      <c r="L682" s="227"/>
      <c r="M682" s="227"/>
      <c r="N682" s="182"/>
      <c r="O682" s="182"/>
      <c r="P682" s="42"/>
      <c r="Q682" s="42"/>
      <c r="R682" s="42"/>
      <c r="S682" s="42"/>
      <c r="T682" s="42"/>
      <c r="U682" s="42"/>
      <c r="V682" s="42"/>
      <c r="W682" s="42"/>
      <c r="X682" s="42"/>
      <c r="Y682" s="42"/>
      <c r="Z682" s="42"/>
      <c r="AA682" s="42"/>
      <c r="AB682" s="42"/>
    </row>
    <row r="683" spans="1:28" x14ac:dyDescent="0.3">
      <c r="A683" s="55">
        <f t="shared" si="10"/>
        <v>677</v>
      </c>
      <c r="B683" s="23"/>
      <c r="C683" s="23"/>
      <c r="D683" s="35"/>
      <c r="E683" s="23"/>
      <c r="F683" s="23"/>
      <c r="G683" s="23"/>
      <c r="H683" s="23"/>
      <c r="I683" s="23"/>
      <c r="J683" s="32"/>
      <c r="K683" s="149"/>
      <c r="L683" s="227"/>
      <c r="M683" s="227"/>
      <c r="N683" s="182"/>
      <c r="O683" s="182"/>
      <c r="P683" s="42"/>
      <c r="Q683" s="42"/>
      <c r="R683" s="42"/>
      <c r="S683" s="42"/>
      <c r="T683" s="42"/>
      <c r="U683" s="42"/>
      <c r="V683" s="42"/>
      <c r="W683" s="42"/>
      <c r="X683" s="42"/>
      <c r="Y683" s="42"/>
      <c r="Z683" s="42"/>
      <c r="AA683" s="42"/>
      <c r="AB683" s="42"/>
    </row>
    <row r="684" spans="1:28" x14ac:dyDescent="0.3">
      <c r="A684" s="55">
        <f t="shared" si="10"/>
        <v>678</v>
      </c>
      <c r="B684" s="23"/>
      <c r="C684" s="23"/>
      <c r="D684" s="35"/>
      <c r="E684" s="23"/>
      <c r="F684" s="23"/>
      <c r="G684" s="23"/>
      <c r="H684" s="23"/>
      <c r="I684" s="23"/>
      <c r="J684" s="32"/>
      <c r="K684" s="149"/>
      <c r="L684" s="227"/>
      <c r="M684" s="227"/>
      <c r="N684" s="182"/>
      <c r="O684" s="182"/>
      <c r="P684" s="42"/>
      <c r="Q684" s="42"/>
      <c r="R684" s="42"/>
      <c r="S684" s="42"/>
      <c r="T684" s="42"/>
      <c r="U684" s="42"/>
      <c r="V684" s="42"/>
      <c r="W684" s="42"/>
      <c r="X684" s="42"/>
      <c r="Y684" s="42"/>
      <c r="Z684" s="42"/>
      <c r="AA684" s="42"/>
      <c r="AB684" s="42"/>
    </row>
    <row r="685" spans="1:28" x14ac:dyDescent="0.3">
      <c r="A685" s="55">
        <f t="shared" si="10"/>
        <v>679</v>
      </c>
      <c r="B685" s="23"/>
      <c r="C685" s="23"/>
      <c r="D685" s="35"/>
      <c r="E685" s="23"/>
      <c r="F685" s="23"/>
      <c r="G685" s="23"/>
      <c r="H685" s="23"/>
      <c r="I685" s="23"/>
      <c r="J685" s="32"/>
      <c r="K685" s="149"/>
      <c r="L685" s="227"/>
      <c r="M685" s="227"/>
      <c r="N685" s="182"/>
      <c r="O685" s="182"/>
      <c r="P685" s="42"/>
      <c r="Q685" s="42"/>
      <c r="R685" s="42"/>
      <c r="S685" s="42"/>
      <c r="T685" s="42"/>
      <c r="U685" s="42"/>
      <c r="V685" s="42"/>
      <c r="W685" s="42"/>
      <c r="X685" s="42"/>
      <c r="Y685" s="42"/>
      <c r="Z685" s="42"/>
      <c r="AA685" s="42"/>
      <c r="AB685" s="42"/>
    </row>
    <row r="686" spans="1:28" x14ac:dyDescent="0.3">
      <c r="A686" s="55">
        <f t="shared" si="10"/>
        <v>680</v>
      </c>
      <c r="B686" s="23"/>
      <c r="C686" s="23"/>
      <c r="D686" s="35"/>
      <c r="E686" s="23"/>
      <c r="F686" s="23"/>
      <c r="G686" s="23"/>
      <c r="H686" s="23"/>
      <c r="I686" s="23"/>
      <c r="J686" s="32"/>
      <c r="K686" s="149"/>
      <c r="L686" s="227"/>
      <c r="M686" s="227"/>
      <c r="N686" s="182"/>
      <c r="O686" s="182"/>
      <c r="P686" s="42"/>
      <c r="Q686" s="42"/>
      <c r="R686" s="42"/>
      <c r="S686" s="42"/>
      <c r="T686" s="42"/>
      <c r="U686" s="42"/>
      <c r="V686" s="42"/>
      <c r="W686" s="42"/>
      <c r="X686" s="42"/>
      <c r="Y686" s="42"/>
      <c r="Z686" s="42"/>
      <c r="AA686" s="42"/>
      <c r="AB686" s="42"/>
    </row>
    <row r="687" spans="1:28" x14ac:dyDescent="0.3">
      <c r="A687" s="55">
        <f t="shared" si="10"/>
        <v>681</v>
      </c>
      <c r="B687" s="23"/>
      <c r="C687" s="23"/>
      <c r="D687" s="35"/>
      <c r="E687" s="23"/>
      <c r="F687" s="23"/>
      <c r="G687" s="23"/>
      <c r="H687" s="23"/>
      <c r="I687" s="23"/>
      <c r="J687" s="32"/>
      <c r="K687" s="149"/>
      <c r="L687" s="227"/>
      <c r="M687" s="227"/>
      <c r="N687" s="182"/>
      <c r="O687" s="182"/>
      <c r="P687" s="42"/>
      <c r="Q687" s="42"/>
      <c r="R687" s="42"/>
      <c r="S687" s="42"/>
      <c r="T687" s="42"/>
      <c r="U687" s="42"/>
      <c r="V687" s="42"/>
      <c r="W687" s="42"/>
      <c r="X687" s="42"/>
      <c r="Y687" s="42"/>
      <c r="Z687" s="42"/>
      <c r="AA687" s="42"/>
      <c r="AB687" s="42"/>
    </row>
    <row r="688" spans="1:28" x14ac:dyDescent="0.3">
      <c r="A688" s="55">
        <f t="shared" si="10"/>
        <v>682</v>
      </c>
      <c r="B688" s="23"/>
      <c r="C688" s="23"/>
      <c r="D688" s="35"/>
      <c r="E688" s="23"/>
      <c r="F688" s="23"/>
      <c r="G688" s="23"/>
      <c r="H688" s="23"/>
      <c r="I688" s="23"/>
      <c r="J688" s="32"/>
      <c r="K688" s="149"/>
      <c r="L688" s="227"/>
      <c r="M688" s="227"/>
      <c r="N688" s="182"/>
      <c r="O688" s="182"/>
      <c r="P688" s="42"/>
      <c r="Q688" s="42"/>
      <c r="R688" s="42"/>
      <c r="S688" s="42"/>
      <c r="T688" s="42"/>
      <c r="U688" s="42"/>
      <c r="V688" s="42"/>
      <c r="W688" s="42"/>
      <c r="X688" s="42"/>
      <c r="Y688" s="42"/>
      <c r="Z688" s="42"/>
      <c r="AA688" s="42"/>
      <c r="AB688" s="42"/>
    </row>
    <row r="689" spans="1:28" x14ac:dyDescent="0.3">
      <c r="A689" s="55">
        <f t="shared" si="10"/>
        <v>683</v>
      </c>
      <c r="B689" s="23"/>
      <c r="C689" s="23"/>
      <c r="D689" s="35"/>
      <c r="E689" s="23"/>
      <c r="F689" s="23"/>
      <c r="G689" s="23"/>
      <c r="H689" s="23"/>
      <c r="I689" s="23"/>
      <c r="J689" s="32"/>
      <c r="K689" s="149"/>
      <c r="L689" s="227"/>
      <c r="M689" s="227"/>
      <c r="N689" s="182"/>
      <c r="O689" s="182"/>
      <c r="P689" s="42"/>
      <c r="Q689" s="42"/>
      <c r="R689" s="42"/>
      <c r="S689" s="42"/>
      <c r="T689" s="42"/>
      <c r="U689" s="42"/>
      <c r="V689" s="42"/>
      <c r="W689" s="42"/>
      <c r="X689" s="42"/>
      <c r="Y689" s="42"/>
      <c r="Z689" s="42"/>
      <c r="AA689" s="42"/>
      <c r="AB689" s="42"/>
    </row>
    <row r="690" spans="1:28" x14ac:dyDescent="0.3">
      <c r="A690" s="55">
        <f t="shared" si="10"/>
        <v>684</v>
      </c>
      <c r="B690" s="23"/>
      <c r="C690" s="23"/>
      <c r="D690" s="35"/>
      <c r="E690" s="23"/>
      <c r="F690" s="23"/>
      <c r="G690" s="23"/>
      <c r="H690" s="23"/>
      <c r="I690" s="23"/>
      <c r="J690" s="32"/>
      <c r="K690" s="149"/>
      <c r="L690" s="227"/>
      <c r="M690" s="227"/>
      <c r="N690" s="182"/>
      <c r="O690" s="182"/>
      <c r="P690" s="42"/>
      <c r="Q690" s="42"/>
      <c r="R690" s="42"/>
      <c r="S690" s="42"/>
      <c r="T690" s="42"/>
      <c r="U690" s="42"/>
      <c r="V690" s="42"/>
      <c r="W690" s="42"/>
      <c r="X690" s="42"/>
      <c r="Y690" s="42"/>
      <c r="Z690" s="42"/>
      <c r="AA690" s="42"/>
      <c r="AB690" s="42"/>
    </row>
    <row r="691" spans="1:28" x14ac:dyDescent="0.3">
      <c r="A691" s="55">
        <f t="shared" si="10"/>
        <v>685</v>
      </c>
      <c r="B691" s="23"/>
      <c r="C691" s="23"/>
      <c r="D691" s="35"/>
      <c r="E691" s="23"/>
      <c r="F691" s="23"/>
      <c r="G691" s="23"/>
      <c r="H691" s="23"/>
      <c r="I691" s="23"/>
      <c r="J691" s="32"/>
      <c r="K691" s="149"/>
      <c r="L691" s="227"/>
      <c r="M691" s="227"/>
      <c r="N691" s="182"/>
      <c r="O691" s="182"/>
      <c r="P691" s="42"/>
      <c r="Q691" s="42"/>
      <c r="R691" s="42"/>
      <c r="S691" s="42"/>
      <c r="T691" s="42"/>
      <c r="U691" s="42"/>
      <c r="V691" s="42"/>
      <c r="W691" s="42"/>
      <c r="X691" s="42"/>
      <c r="Y691" s="42"/>
      <c r="Z691" s="42"/>
      <c r="AA691" s="42"/>
      <c r="AB691" s="42"/>
    </row>
    <row r="692" spans="1:28" x14ac:dyDescent="0.3">
      <c r="A692" s="55">
        <f t="shared" si="10"/>
        <v>686</v>
      </c>
      <c r="B692" s="23"/>
      <c r="C692" s="23"/>
      <c r="D692" s="35"/>
      <c r="E692" s="23"/>
      <c r="F692" s="23"/>
      <c r="G692" s="23"/>
      <c r="H692" s="23"/>
      <c r="I692" s="23"/>
      <c r="J692" s="32"/>
      <c r="K692" s="149"/>
      <c r="L692" s="227"/>
      <c r="M692" s="227"/>
      <c r="N692" s="182"/>
      <c r="O692" s="182"/>
      <c r="P692" s="42"/>
      <c r="Q692" s="42"/>
      <c r="R692" s="42"/>
      <c r="S692" s="42"/>
      <c r="T692" s="42"/>
      <c r="U692" s="42"/>
      <c r="V692" s="42"/>
      <c r="W692" s="42"/>
      <c r="X692" s="42"/>
      <c r="Y692" s="42"/>
      <c r="Z692" s="42"/>
      <c r="AA692" s="42"/>
      <c r="AB692" s="42"/>
    </row>
    <row r="693" spans="1:28" x14ac:dyDescent="0.3">
      <c r="A693" s="55">
        <f t="shared" si="10"/>
        <v>687</v>
      </c>
      <c r="B693" s="23"/>
      <c r="C693" s="23"/>
      <c r="D693" s="35"/>
      <c r="E693" s="23"/>
      <c r="F693" s="23"/>
      <c r="G693" s="23"/>
      <c r="H693" s="23"/>
      <c r="I693" s="23"/>
      <c r="J693" s="32"/>
      <c r="K693" s="149"/>
      <c r="L693" s="227"/>
      <c r="M693" s="227"/>
      <c r="N693" s="182"/>
      <c r="O693" s="182"/>
      <c r="P693" s="42"/>
      <c r="Q693" s="42"/>
      <c r="R693" s="42"/>
      <c r="S693" s="42"/>
      <c r="T693" s="42"/>
      <c r="U693" s="42"/>
      <c r="V693" s="42"/>
      <c r="W693" s="42"/>
      <c r="X693" s="42"/>
      <c r="Y693" s="42"/>
      <c r="Z693" s="42"/>
      <c r="AA693" s="42"/>
      <c r="AB693" s="42"/>
    </row>
    <row r="694" spans="1:28" x14ac:dyDescent="0.3">
      <c r="A694" s="55">
        <f t="shared" si="10"/>
        <v>688</v>
      </c>
      <c r="B694" s="23"/>
      <c r="C694" s="23"/>
      <c r="D694" s="35"/>
      <c r="E694" s="23"/>
      <c r="F694" s="23"/>
      <c r="G694" s="23"/>
      <c r="H694" s="23"/>
      <c r="I694" s="23"/>
      <c r="J694" s="32"/>
      <c r="K694" s="149"/>
      <c r="L694" s="227"/>
      <c r="M694" s="227"/>
      <c r="N694" s="182"/>
      <c r="O694" s="182"/>
      <c r="P694" s="42"/>
      <c r="Q694" s="42"/>
      <c r="R694" s="42"/>
      <c r="S694" s="42"/>
      <c r="T694" s="42"/>
      <c r="U694" s="42"/>
      <c r="V694" s="42"/>
      <c r="W694" s="42"/>
      <c r="X694" s="42"/>
      <c r="Y694" s="42"/>
      <c r="Z694" s="42"/>
      <c r="AA694" s="42"/>
      <c r="AB694" s="42"/>
    </row>
    <row r="695" spans="1:28" x14ac:dyDescent="0.3">
      <c r="A695" s="55">
        <f t="shared" si="10"/>
        <v>689</v>
      </c>
      <c r="B695" s="23"/>
      <c r="C695" s="23"/>
      <c r="D695" s="35"/>
      <c r="E695" s="23"/>
      <c r="F695" s="23"/>
      <c r="G695" s="23"/>
      <c r="H695" s="23"/>
      <c r="I695" s="23"/>
      <c r="J695" s="32"/>
      <c r="K695" s="149"/>
      <c r="L695" s="227"/>
      <c r="M695" s="227"/>
      <c r="N695" s="182"/>
      <c r="O695" s="182"/>
      <c r="P695" s="42"/>
      <c r="Q695" s="42"/>
      <c r="R695" s="42"/>
      <c r="S695" s="42"/>
      <c r="T695" s="42"/>
      <c r="U695" s="42"/>
      <c r="V695" s="42"/>
      <c r="W695" s="42"/>
      <c r="X695" s="42"/>
      <c r="Y695" s="42"/>
      <c r="Z695" s="42"/>
      <c r="AA695" s="42"/>
      <c r="AB695" s="42"/>
    </row>
    <row r="696" spans="1:28" x14ac:dyDescent="0.3">
      <c r="A696" s="55">
        <f t="shared" si="10"/>
        <v>690</v>
      </c>
      <c r="B696" s="23"/>
      <c r="C696" s="23"/>
      <c r="D696" s="35"/>
      <c r="E696" s="23"/>
      <c r="F696" s="23"/>
      <c r="G696" s="23"/>
      <c r="H696" s="23"/>
      <c r="I696" s="23"/>
      <c r="J696" s="32"/>
      <c r="K696" s="149"/>
      <c r="L696" s="227"/>
      <c r="M696" s="227"/>
      <c r="N696" s="182"/>
      <c r="O696" s="182"/>
      <c r="P696" s="42"/>
      <c r="Q696" s="42"/>
      <c r="R696" s="42"/>
      <c r="S696" s="42"/>
      <c r="T696" s="42"/>
      <c r="U696" s="42"/>
      <c r="V696" s="42"/>
      <c r="W696" s="42"/>
      <c r="X696" s="42"/>
      <c r="Y696" s="42"/>
      <c r="Z696" s="42"/>
      <c r="AA696" s="42"/>
      <c r="AB696" s="42"/>
    </row>
    <row r="697" spans="1:28" x14ac:dyDescent="0.3">
      <c r="A697" s="55">
        <f t="shared" si="10"/>
        <v>691</v>
      </c>
      <c r="B697" s="23"/>
      <c r="C697" s="23"/>
      <c r="D697" s="35"/>
      <c r="E697" s="23"/>
      <c r="F697" s="23"/>
      <c r="G697" s="23"/>
      <c r="H697" s="23"/>
      <c r="I697" s="23"/>
      <c r="J697" s="32"/>
      <c r="K697" s="149"/>
      <c r="L697" s="227"/>
      <c r="M697" s="227"/>
      <c r="N697" s="182"/>
      <c r="O697" s="182"/>
      <c r="P697" s="42"/>
      <c r="Q697" s="42"/>
      <c r="R697" s="42"/>
      <c r="S697" s="42"/>
      <c r="T697" s="42"/>
      <c r="U697" s="42"/>
      <c r="V697" s="42"/>
      <c r="W697" s="42"/>
      <c r="X697" s="42"/>
      <c r="Y697" s="42"/>
      <c r="Z697" s="42"/>
      <c r="AA697" s="42"/>
      <c r="AB697" s="42"/>
    </row>
    <row r="698" spans="1:28" x14ac:dyDescent="0.3">
      <c r="A698" s="55">
        <f t="shared" si="10"/>
        <v>692</v>
      </c>
      <c r="B698" s="23"/>
      <c r="C698" s="23"/>
      <c r="D698" s="35"/>
      <c r="E698" s="23"/>
      <c r="F698" s="23"/>
      <c r="G698" s="23"/>
      <c r="H698" s="23"/>
      <c r="I698" s="23"/>
      <c r="J698" s="32"/>
      <c r="K698" s="149"/>
      <c r="L698" s="227"/>
      <c r="M698" s="227"/>
      <c r="N698" s="182"/>
      <c r="O698" s="182"/>
      <c r="P698" s="42"/>
      <c r="Q698" s="42"/>
      <c r="R698" s="42"/>
      <c r="S698" s="42"/>
      <c r="T698" s="42"/>
      <c r="U698" s="42"/>
      <c r="V698" s="42"/>
      <c r="W698" s="42"/>
      <c r="X698" s="42"/>
      <c r="Y698" s="42"/>
      <c r="Z698" s="42"/>
      <c r="AA698" s="42"/>
      <c r="AB698" s="42"/>
    </row>
    <row r="699" spans="1:28" x14ac:dyDescent="0.3">
      <c r="A699" s="55">
        <f t="shared" si="10"/>
        <v>693</v>
      </c>
      <c r="B699" s="23"/>
      <c r="C699" s="23"/>
      <c r="D699" s="35"/>
      <c r="E699" s="23"/>
      <c r="F699" s="23"/>
      <c r="G699" s="23"/>
      <c r="H699" s="23"/>
      <c r="I699" s="23"/>
      <c r="J699" s="32"/>
      <c r="K699" s="149"/>
      <c r="L699" s="227"/>
      <c r="M699" s="227"/>
      <c r="N699" s="182"/>
      <c r="O699" s="182"/>
      <c r="P699" s="42"/>
      <c r="Q699" s="42"/>
      <c r="R699" s="42"/>
      <c r="S699" s="42"/>
      <c r="T699" s="42"/>
      <c r="U699" s="42"/>
      <c r="V699" s="42"/>
      <c r="W699" s="42"/>
      <c r="X699" s="42"/>
      <c r="Y699" s="42"/>
      <c r="Z699" s="42"/>
      <c r="AA699" s="42"/>
      <c r="AB699" s="42"/>
    </row>
    <row r="700" spans="1:28" x14ac:dyDescent="0.3">
      <c r="A700" s="55">
        <f t="shared" si="10"/>
        <v>694</v>
      </c>
      <c r="B700" s="23"/>
      <c r="C700" s="23"/>
      <c r="D700" s="35"/>
      <c r="E700" s="23"/>
      <c r="F700" s="23"/>
      <c r="G700" s="23"/>
      <c r="H700" s="23"/>
      <c r="I700" s="23"/>
      <c r="J700" s="32"/>
      <c r="K700" s="149"/>
      <c r="L700" s="227"/>
      <c r="M700" s="227"/>
      <c r="N700" s="182"/>
      <c r="O700" s="182"/>
      <c r="P700" s="42"/>
      <c r="Q700" s="42"/>
      <c r="R700" s="42"/>
      <c r="S700" s="42"/>
      <c r="T700" s="42"/>
      <c r="U700" s="42"/>
      <c r="V700" s="42"/>
      <c r="W700" s="42"/>
      <c r="X700" s="42"/>
      <c r="Y700" s="42"/>
      <c r="Z700" s="42"/>
      <c r="AA700" s="42"/>
      <c r="AB700" s="42"/>
    </row>
    <row r="701" spans="1:28" x14ac:dyDescent="0.3">
      <c r="A701" s="55">
        <f t="shared" si="10"/>
        <v>695</v>
      </c>
      <c r="B701" s="23"/>
      <c r="C701" s="23"/>
      <c r="D701" s="35"/>
      <c r="E701" s="23"/>
      <c r="F701" s="23"/>
      <c r="G701" s="23"/>
      <c r="H701" s="23"/>
      <c r="I701" s="23"/>
      <c r="J701" s="32"/>
      <c r="K701" s="149"/>
      <c r="L701" s="227"/>
      <c r="M701" s="227"/>
      <c r="N701" s="182"/>
      <c r="O701" s="182"/>
      <c r="P701" s="42"/>
      <c r="Q701" s="42"/>
      <c r="R701" s="42"/>
      <c r="S701" s="42"/>
      <c r="T701" s="42"/>
      <c r="U701" s="42"/>
      <c r="V701" s="42"/>
      <c r="W701" s="42"/>
      <c r="X701" s="42"/>
      <c r="Y701" s="42"/>
      <c r="Z701" s="42"/>
      <c r="AA701" s="42"/>
      <c r="AB701" s="42"/>
    </row>
    <row r="702" spans="1:28" x14ac:dyDescent="0.3">
      <c r="A702" s="55">
        <f t="shared" si="10"/>
        <v>696</v>
      </c>
      <c r="B702" s="23"/>
      <c r="C702" s="23"/>
      <c r="D702" s="35"/>
      <c r="E702" s="23"/>
      <c r="F702" s="23"/>
      <c r="G702" s="23"/>
      <c r="H702" s="23"/>
      <c r="I702" s="23"/>
      <c r="J702" s="32"/>
      <c r="K702" s="149"/>
      <c r="L702" s="227"/>
      <c r="M702" s="227"/>
      <c r="N702" s="182"/>
      <c r="O702" s="182"/>
      <c r="P702" s="42"/>
      <c r="Q702" s="42"/>
      <c r="R702" s="42"/>
      <c r="S702" s="42"/>
      <c r="T702" s="42"/>
      <c r="U702" s="42"/>
      <c r="V702" s="42"/>
      <c r="W702" s="42"/>
      <c r="X702" s="42"/>
      <c r="Y702" s="42"/>
      <c r="Z702" s="42"/>
      <c r="AA702" s="42"/>
      <c r="AB702" s="42"/>
    </row>
    <row r="703" spans="1:28" x14ac:dyDescent="0.3">
      <c r="A703" s="55">
        <f t="shared" si="10"/>
        <v>697</v>
      </c>
      <c r="B703" s="23"/>
      <c r="C703" s="23"/>
      <c r="D703" s="35"/>
      <c r="E703" s="23"/>
      <c r="F703" s="23"/>
      <c r="G703" s="23"/>
      <c r="H703" s="23"/>
      <c r="I703" s="23"/>
      <c r="J703" s="32"/>
      <c r="K703" s="149"/>
      <c r="L703" s="227"/>
      <c r="M703" s="227"/>
      <c r="N703" s="182"/>
      <c r="O703" s="182"/>
      <c r="P703" s="42"/>
      <c r="Q703" s="42"/>
      <c r="R703" s="42"/>
      <c r="S703" s="42"/>
      <c r="T703" s="42"/>
      <c r="U703" s="42"/>
      <c r="V703" s="42"/>
      <c r="W703" s="42"/>
      <c r="X703" s="42"/>
      <c r="Y703" s="42"/>
      <c r="Z703" s="42"/>
      <c r="AA703" s="42"/>
      <c r="AB703" s="42"/>
    </row>
    <row r="704" spans="1:28" x14ac:dyDescent="0.3">
      <c r="A704" s="55">
        <f t="shared" si="10"/>
        <v>698</v>
      </c>
      <c r="B704" s="23"/>
      <c r="C704" s="23"/>
      <c r="D704" s="35"/>
      <c r="E704" s="23"/>
      <c r="F704" s="23"/>
      <c r="G704" s="23"/>
      <c r="H704" s="23"/>
      <c r="I704" s="23"/>
      <c r="J704" s="32"/>
      <c r="K704" s="149"/>
      <c r="L704" s="227"/>
      <c r="M704" s="227"/>
      <c r="N704" s="182"/>
      <c r="O704" s="182"/>
      <c r="P704" s="42"/>
      <c r="Q704" s="42"/>
      <c r="R704" s="42"/>
      <c r="S704" s="42"/>
      <c r="T704" s="42"/>
      <c r="U704" s="42"/>
      <c r="V704" s="42"/>
      <c r="W704" s="42"/>
      <c r="X704" s="42"/>
      <c r="Y704" s="42"/>
      <c r="Z704" s="42"/>
      <c r="AA704" s="42"/>
      <c r="AB704" s="42"/>
    </row>
    <row r="705" spans="1:28" x14ac:dyDescent="0.3">
      <c r="A705" s="55">
        <f t="shared" si="10"/>
        <v>699</v>
      </c>
      <c r="B705" s="23"/>
      <c r="C705" s="23"/>
      <c r="D705" s="35"/>
      <c r="E705" s="23"/>
      <c r="F705" s="23"/>
      <c r="G705" s="23"/>
      <c r="H705" s="23"/>
      <c r="I705" s="23"/>
      <c r="J705" s="32"/>
      <c r="K705" s="149"/>
      <c r="L705" s="227"/>
      <c r="M705" s="227"/>
      <c r="N705" s="182"/>
      <c r="O705" s="182"/>
      <c r="P705" s="42"/>
      <c r="Q705" s="42"/>
      <c r="R705" s="42"/>
      <c r="S705" s="42"/>
      <c r="T705" s="42"/>
      <c r="U705" s="42"/>
      <c r="V705" s="42"/>
      <c r="W705" s="42"/>
      <c r="X705" s="42"/>
      <c r="Y705" s="42"/>
      <c r="Z705" s="42"/>
      <c r="AA705" s="42"/>
      <c r="AB705" s="42"/>
    </row>
    <row r="706" spans="1:28" x14ac:dyDescent="0.3">
      <c r="A706" s="55">
        <f t="shared" si="10"/>
        <v>700</v>
      </c>
      <c r="B706" s="23"/>
      <c r="C706" s="23"/>
      <c r="D706" s="35"/>
      <c r="E706" s="23"/>
      <c r="F706" s="23"/>
      <c r="G706" s="23"/>
      <c r="H706" s="23"/>
      <c r="I706" s="23"/>
      <c r="J706" s="32"/>
      <c r="K706" s="149"/>
      <c r="L706" s="227"/>
      <c r="M706" s="227"/>
      <c r="N706" s="182"/>
      <c r="O706" s="182"/>
      <c r="P706" s="42"/>
      <c r="Q706" s="42"/>
      <c r="R706" s="42"/>
      <c r="S706" s="42"/>
      <c r="T706" s="42"/>
      <c r="U706" s="42"/>
      <c r="V706" s="42"/>
      <c r="W706" s="42"/>
      <c r="X706" s="42"/>
      <c r="Y706" s="42"/>
      <c r="Z706" s="42"/>
      <c r="AA706" s="42"/>
      <c r="AB706" s="42"/>
    </row>
    <row r="707" spans="1:28" x14ac:dyDescent="0.3">
      <c r="A707" s="55">
        <f t="shared" si="10"/>
        <v>701</v>
      </c>
      <c r="B707" s="23"/>
      <c r="C707" s="23"/>
      <c r="D707" s="35"/>
      <c r="E707" s="23"/>
      <c r="F707" s="23"/>
      <c r="G707" s="23"/>
      <c r="H707" s="23"/>
      <c r="I707" s="23"/>
      <c r="J707" s="32"/>
      <c r="K707" s="149"/>
      <c r="L707" s="227"/>
      <c r="M707" s="227"/>
      <c r="N707" s="182"/>
      <c r="O707" s="182"/>
      <c r="P707" s="42"/>
      <c r="Q707" s="42"/>
      <c r="R707" s="42"/>
      <c r="S707" s="42"/>
      <c r="T707" s="42"/>
      <c r="U707" s="42"/>
      <c r="V707" s="42"/>
      <c r="W707" s="42"/>
      <c r="X707" s="42"/>
      <c r="Y707" s="42"/>
      <c r="Z707" s="42"/>
      <c r="AA707" s="42"/>
      <c r="AB707" s="42"/>
    </row>
    <row r="708" spans="1:28" x14ac:dyDescent="0.3">
      <c r="A708" s="55">
        <f t="shared" si="10"/>
        <v>702</v>
      </c>
      <c r="B708" s="23"/>
      <c r="C708" s="23"/>
      <c r="D708" s="35"/>
      <c r="E708" s="23"/>
      <c r="F708" s="23"/>
      <c r="G708" s="23"/>
      <c r="H708" s="23"/>
      <c r="I708" s="23"/>
      <c r="J708" s="32"/>
      <c r="K708" s="149"/>
      <c r="L708" s="227"/>
      <c r="M708" s="227"/>
      <c r="N708" s="182"/>
      <c r="O708" s="182"/>
      <c r="P708" s="42"/>
      <c r="Q708" s="42"/>
      <c r="R708" s="42"/>
      <c r="S708" s="42"/>
      <c r="T708" s="42"/>
      <c r="U708" s="42"/>
      <c r="V708" s="42"/>
      <c r="W708" s="42"/>
      <c r="X708" s="42"/>
      <c r="Y708" s="42"/>
      <c r="Z708" s="42"/>
      <c r="AA708" s="42"/>
      <c r="AB708" s="42"/>
    </row>
    <row r="709" spans="1:28" x14ac:dyDescent="0.3">
      <c r="A709" s="55">
        <f t="shared" si="10"/>
        <v>703</v>
      </c>
      <c r="B709" s="23"/>
      <c r="C709" s="23"/>
      <c r="D709" s="35"/>
      <c r="E709" s="23"/>
      <c r="F709" s="23"/>
      <c r="G709" s="23"/>
      <c r="H709" s="23"/>
      <c r="I709" s="23"/>
      <c r="J709" s="32"/>
      <c r="K709" s="149"/>
      <c r="L709" s="227"/>
      <c r="M709" s="227"/>
      <c r="N709" s="182"/>
      <c r="O709" s="182"/>
      <c r="P709" s="42"/>
      <c r="Q709" s="42"/>
      <c r="R709" s="42"/>
      <c r="S709" s="42"/>
      <c r="T709" s="42"/>
      <c r="U709" s="42"/>
      <c r="V709" s="42"/>
      <c r="W709" s="42"/>
      <c r="X709" s="42"/>
      <c r="Y709" s="42"/>
      <c r="Z709" s="42"/>
      <c r="AA709" s="42"/>
      <c r="AB709" s="42"/>
    </row>
    <row r="710" spans="1:28" x14ac:dyDescent="0.3">
      <c r="A710" s="55">
        <f t="shared" si="10"/>
        <v>704</v>
      </c>
      <c r="B710" s="23"/>
      <c r="C710" s="23"/>
      <c r="D710" s="35"/>
      <c r="E710" s="23"/>
      <c r="F710" s="23"/>
      <c r="G710" s="23"/>
      <c r="H710" s="23"/>
      <c r="I710" s="23"/>
      <c r="J710" s="32"/>
      <c r="K710" s="149"/>
      <c r="L710" s="227"/>
      <c r="M710" s="227"/>
      <c r="N710" s="182"/>
      <c r="O710" s="182"/>
      <c r="P710" s="42"/>
      <c r="Q710" s="42"/>
      <c r="R710" s="42"/>
      <c r="S710" s="42"/>
      <c r="T710" s="42"/>
      <c r="U710" s="42"/>
      <c r="V710" s="42"/>
      <c r="W710" s="42"/>
      <c r="X710" s="42"/>
      <c r="Y710" s="42"/>
      <c r="Z710" s="42"/>
      <c r="AA710" s="42"/>
      <c r="AB710" s="42"/>
    </row>
    <row r="711" spans="1:28" x14ac:dyDescent="0.3">
      <c r="A711" s="55">
        <f t="shared" si="10"/>
        <v>705</v>
      </c>
      <c r="B711" s="23"/>
      <c r="C711" s="23"/>
      <c r="D711" s="35"/>
      <c r="E711" s="23"/>
      <c r="F711" s="23"/>
      <c r="G711" s="23"/>
      <c r="H711" s="23"/>
      <c r="I711" s="23"/>
      <c r="J711" s="32"/>
      <c r="K711" s="149"/>
      <c r="L711" s="227"/>
      <c r="M711" s="227"/>
      <c r="N711" s="182"/>
      <c r="O711" s="182"/>
      <c r="P711" s="42"/>
      <c r="Q711" s="42"/>
      <c r="R711" s="42"/>
      <c r="S711" s="42"/>
      <c r="T711" s="42"/>
      <c r="U711" s="42"/>
      <c r="V711" s="42"/>
      <c r="W711" s="42"/>
      <c r="X711" s="42"/>
      <c r="Y711" s="42"/>
      <c r="Z711" s="42"/>
      <c r="AA711" s="42"/>
      <c r="AB711" s="42"/>
    </row>
    <row r="712" spans="1:28" x14ac:dyDescent="0.3">
      <c r="A712" s="55">
        <f t="shared" si="10"/>
        <v>706</v>
      </c>
      <c r="B712" s="23"/>
      <c r="C712" s="23"/>
      <c r="D712" s="35"/>
      <c r="E712" s="23"/>
      <c r="F712" s="23"/>
      <c r="G712" s="23"/>
      <c r="H712" s="23"/>
      <c r="I712" s="23"/>
      <c r="J712" s="32"/>
      <c r="K712" s="149"/>
      <c r="L712" s="227"/>
      <c r="M712" s="227"/>
      <c r="N712" s="182"/>
      <c r="O712" s="182"/>
      <c r="P712" s="42"/>
      <c r="Q712" s="42"/>
      <c r="R712" s="42"/>
      <c r="S712" s="42"/>
      <c r="T712" s="42"/>
      <c r="U712" s="42"/>
      <c r="V712" s="42"/>
      <c r="W712" s="42"/>
      <c r="X712" s="42"/>
      <c r="Y712" s="42"/>
      <c r="Z712" s="42"/>
      <c r="AA712" s="42"/>
      <c r="AB712" s="42"/>
    </row>
    <row r="713" spans="1:28" x14ac:dyDescent="0.3">
      <c r="A713" s="55">
        <f t="shared" ref="A713:A776" si="11">A712+1</f>
        <v>707</v>
      </c>
      <c r="B713" s="23"/>
      <c r="C713" s="23"/>
      <c r="D713" s="35"/>
      <c r="E713" s="23"/>
      <c r="F713" s="23"/>
      <c r="G713" s="23"/>
      <c r="H713" s="23"/>
      <c r="I713" s="23"/>
      <c r="J713" s="32"/>
      <c r="K713" s="149"/>
      <c r="L713" s="227"/>
      <c r="M713" s="227"/>
      <c r="N713" s="182"/>
      <c r="O713" s="182"/>
      <c r="P713" s="42"/>
      <c r="Q713" s="42"/>
      <c r="R713" s="42"/>
      <c r="S713" s="42"/>
      <c r="T713" s="42"/>
      <c r="U713" s="42"/>
      <c r="V713" s="42"/>
      <c r="W713" s="42"/>
      <c r="X713" s="42"/>
      <c r="Y713" s="42"/>
      <c r="Z713" s="42"/>
      <c r="AA713" s="42"/>
      <c r="AB713" s="42"/>
    </row>
    <row r="714" spans="1:28" x14ac:dyDescent="0.3">
      <c r="A714" s="55">
        <f t="shared" si="11"/>
        <v>708</v>
      </c>
      <c r="B714" s="23"/>
      <c r="C714" s="23"/>
      <c r="D714" s="35"/>
      <c r="E714" s="23"/>
      <c r="F714" s="23"/>
      <c r="G714" s="23"/>
      <c r="H714" s="23"/>
      <c r="I714" s="23"/>
      <c r="J714" s="32"/>
      <c r="K714" s="149"/>
      <c r="L714" s="227"/>
      <c r="M714" s="227"/>
      <c r="N714" s="182"/>
      <c r="O714" s="182"/>
      <c r="P714" s="42"/>
      <c r="Q714" s="42"/>
      <c r="R714" s="42"/>
      <c r="S714" s="42"/>
      <c r="T714" s="42"/>
      <c r="U714" s="42"/>
      <c r="V714" s="42"/>
      <c r="W714" s="42"/>
      <c r="X714" s="42"/>
      <c r="Y714" s="42"/>
      <c r="Z714" s="42"/>
      <c r="AA714" s="42"/>
      <c r="AB714" s="42"/>
    </row>
    <row r="715" spans="1:28" x14ac:dyDescent="0.3">
      <c r="A715" s="55">
        <f t="shared" si="11"/>
        <v>709</v>
      </c>
      <c r="B715" s="23"/>
      <c r="C715" s="23"/>
      <c r="D715" s="35"/>
      <c r="E715" s="23"/>
      <c r="F715" s="23"/>
      <c r="G715" s="23"/>
      <c r="H715" s="23"/>
      <c r="I715" s="23"/>
      <c r="J715" s="32"/>
      <c r="K715" s="149"/>
      <c r="L715" s="227"/>
      <c r="M715" s="227"/>
      <c r="N715" s="182"/>
      <c r="O715" s="182"/>
      <c r="P715" s="42"/>
      <c r="Q715" s="42"/>
      <c r="R715" s="42"/>
      <c r="S715" s="42"/>
      <c r="T715" s="42"/>
      <c r="U715" s="42"/>
      <c r="V715" s="42"/>
      <c r="W715" s="42"/>
      <c r="X715" s="42"/>
      <c r="Y715" s="42"/>
      <c r="Z715" s="42"/>
      <c r="AA715" s="42"/>
      <c r="AB715" s="42"/>
    </row>
    <row r="716" spans="1:28" x14ac:dyDescent="0.3">
      <c r="A716" s="55">
        <f t="shared" si="11"/>
        <v>710</v>
      </c>
      <c r="B716" s="23"/>
      <c r="C716" s="23"/>
      <c r="D716" s="35"/>
      <c r="E716" s="23"/>
      <c r="F716" s="23"/>
      <c r="G716" s="23"/>
      <c r="H716" s="23"/>
      <c r="I716" s="23"/>
      <c r="J716" s="32"/>
      <c r="K716" s="149"/>
      <c r="L716" s="227"/>
      <c r="M716" s="227"/>
      <c r="N716" s="182"/>
      <c r="O716" s="182"/>
      <c r="P716" s="42"/>
      <c r="Q716" s="42"/>
      <c r="R716" s="42"/>
      <c r="S716" s="42"/>
      <c r="T716" s="42"/>
      <c r="U716" s="42"/>
      <c r="V716" s="42"/>
      <c r="W716" s="42"/>
      <c r="X716" s="42"/>
      <c r="Y716" s="42"/>
      <c r="Z716" s="42"/>
      <c r="AA716" s="42"/>
      <c r="AB716" s="42"/>
    </row>
    <row r="717" spans="1:28" x14ac:dyDescent="0.3">
      <c r="A717" s="55">
        <f t="shared" si="11"/>
        <v>711</v>
      </c>
      <c r="B717" s="23"/>
      <c r="C717" s="23"/>
      <c r="D717" s="35"/>
      <c r="E717" s="23"/>
      <c r="F717" s="23"/>
      <c r="G717" s="23"/>
      <c r="H717" s="23"/>
      <c r="I717" s="23"/>
      <c r="J717" s="32"/>
      <c r="K717" s="149"/>
      <c r="L717" s="227"/>
      <c r="M717" s="227"/>
      <c r="N717" s="182"/>
      <c r="O717" s="182"/>
      <c r="P717" s="42"/>
      <c r="Q717" s="42"/>
      <c r="R717" s="42"/>
      <c r="S717" s="42"/>
      <c r="T717" s="42"/>
      <c r="U717" s="42"/>
      <c r="V717" s="42"/>
      <c r="W717" s="42"/>
      <c r="X717" s="42"/>
      <c r="Y717" s="42"/>
      <c r="Z717" s="42"/>
      <c r="AA717" s="42"/>
      <c r="AB717" s="42"/>
    </row>
    <row r="718" spans="1:28" x14ac:dyDescent="0.3">
      <c r="A718" s="55">
        <f t="shared" si="11"/>
        <v>712</v>
      </c>
      <c r="B718" s="23"/>
      <c r="C718" s="23"/>
      <c r="D718" s="35"/>
      <c r="E718" s="23"/>
      <c r="F718" s="23"/>
      <c r="G718" s="23"/>
      <c r="H718" s="23"/>
      <c r="I718" s="23"/>
      <c r="J718" s="32"/>
      <c r="K718" s="149"/>
      <c r="L718" s="227"/>
      <c r="M718" s="227"/>
      <c r="N718" s="182"/>
      <c r="O718" s="182"/>
      <c r="P718" s="42"/>
      <c r="Q718" s="42"/>
      <c r="R718" s="42"/>
      <c r="S718" s="42"/>
      <c r="T718" s="42"/>
      <c r="U718" s="42"/>
      <c r="V718" s="42"/>
      <c r="W718" s="42"/>
      <c r="X718" s="42"/>
      <c r="Y718" s="42"/>
      <c r="Z718" s="42"/>
      <c r="AA718" s="42"/>
      <c r="AB718" s="42"/>
    </row>
    <row r="719" spans="1:28" x14ac:dyDescent="0.3">
      <c r="A719" s="55">
        <f t="shared" si="11"/>
        <v>713</v>
      </c>
      <c r="B719" s="23"/>
      <c r="C719" s="23"/>
      <c r="D719" s="35"/>
      <c r="E719" s="23"/>
      <c r="F719" s="23"/>
      <c r="G719" s="23"/>
      <c r="H719" s="23"/>
      <c r="I719" s="23"/>
      <c r="J719" s="32"/>
      <c r="K719" s="149"/>
      <c r="L719" s="227"/>
      <c r="M719" s="227"/>
      <c r="N719" s="182"/>
      <c r="O719" s="182"/>
      <c r="P719" s="42"/>
      <c r="Q719" s="42"/>
      <c r="R719" s="42"/>
      <c r="S719" s="42"/>
      <c r="T719" s="42"/>
      <c r="U719" s="42"/>
      <c r="V719" s="42"/>
      <c r="W719" s="42"/>
      <c r="X719" s="42"/>
      <c r="Y719" s="42"/>
      <c r="Z719" s="42"/>
      <c r="AA719" s="42"/>
      <c r="AB719" s="42"/>
    </row>
    <row r="720" spans="1:28" x14ac:dyDescent="0.3">
      <c r="A720" s="55">
        <f t="shared" si="11"/>
        <v>714</v>
      </c>
      <c r="B720" s="23"/>
      <c r="C720" s="23"/>
      <c r="D720" s="35"/>
      <c r="E720" s="23"/>
      <c r="F720" s="23"/>
      <c r="G720" s="23"/>
      <c r="H720" s="23"/>
      <c r="I720" s="23"/>
      <c r="J720" s="32"/>
      <c r="K720" s="149"/>
      <c r="L720" s="227"/>
      <c r="M720" s="227"/>
      <c r="N720" s="182"/>
      <c r="O720" s="182"/>
      <c r="P720" s="42"/>
      <c r="Q720" s="42"/>
      <c r="R720" s="42"/>
      <c r="S720" s="42"/>
      <c r="T720" s="42"/>
      <c r="U720" s="42"/>
      <c r="V720" s="42"/>
      <c r="W720" s="42"/>
      <c r="X720" s="42"/>
      <c r="Y720" s="42"/>
      <c r="Z720" s="42"/>
      <c r="AA720" s="42"/>
      <c r="AB720" s="42"/>
    </row>
    <row r="721" spans="1:28" x14ac:dyDescent="0.3">
      <c r="A721" s="55">
        <f t="shared" si="11"/>
        <v>715</v>
      </c>
      <c r="B721" s="23"/>
      <c r="C721" s="23"/>
      <c r="D721" s="35"/>
      <c r="E721" s="23"/>
      <c r="F721" s="23"/>
      <c r="G721" s="23"/>
      <c r="H721" s="23"/>
      <c r="I721" s="23"/>
      <c r="J721" s="32"/>
      <c r="K721" s="149"/>
      <c r="L721" s="227"/>
      <c r="M721" s="227"/>
      <c r="N721" s="182"/>
      <c r="O721" s="182"/>
      <c r="P721" s="42"/>
      <c r="Q721" s="42"/>
      <c r="R721" s="42"/>
      <c r="S721" s="42"/>
      <c r="T721" s="42"/>
      <c r="U721" s="42"/>
      <c r="V721" s="42"/>
      <c r="W721" s="42"/>
      <c r="X721" s="42"/>
      <c r="Y721" s="42"/>
      <c r="Z721" s="42"/>
      <c r="AA721" s="42"/>
      <c r="AB721" s="42"/>
    </row>
    <row r="722" spans="1:28" x14ac:dyDescent="0.3">
      <c r="A722" s="55">
        <f t="shared" si="11"/>
        <v>716</v>
      </c>
      <c r="B722" s="23"/>
      <c r="C722" s="23"/>
      <c r="D722" s="35"/>
      <c r="E722" s="23"/>
      <c r="F722" s="23"/>
      <c r="G722" s="23"/>
      <c r="H722" s="23"/>
      <c r="I722" s="23"/>
      <c r="J722" s="32"/>
      <c r="K722" s="149"/>
      <c r="L722" s="227"/>
      <c r="M722" s="227"/>
      <c r="N722" s="182"/>
      <c r="O722" s="182"/>
      <c r="P722" s="42"/>
      <c r="Q722" s="42"/>
      <c r="R722" s="42"/>
      <c r="S722" s="42"/>
      <c r="T722" s="42"/>
      <c r="U722" s="42"/>
      <c r="V722" s="42"/>
      <c r="W722" s="42"/>
      <c r="X722" s="42"/>
      <c r="Y722" s="42"/>
      <c r="Z722" s="42"/>
      <c r="AA722" s="42"/>
      <c r="AB722" s="42"/>
    </row>
    <row r="723" spans="1:28" x14ac:dyDescent="0.3">
      <c r="A723" s="55">
        <f t="shared" si="11"/>
        <v>717</v>
      </c>
      <c r="B723" s="23"/>
      <c r="C723" s="23"/>
      <c r="D723" s="35"/>
      <c r="E723" s="23"/>
      <c r="F723" s="23"/>
      <c r="G723" s="23"/>
      <c r="H723" s="23"/>
      <c r="I723" s="23"/>
      <c r="J723" s="32"/>
      <c r="K723" s="149"/>
      <c r="L723" s="227"/>
      <c r="M723" s="227"/>
      <c r="N723" s="182"/>
      <c r="O723" s="182"/>
      <c r="P723" s="42"/>
      <c r="Q723" s="42"/>
      <c r="R723" s="42"/>
      <c r="S723" s="42"/>
      <c r="T723" s="42"/>
      <c r="U723" s="42"/>
      <c r="V723" s="42"/>
      <c r="W723" s="42"/>
      <c r="X723" s="42"/>
      <c r="Y723" s="42"/>
      <c r="Z723" s="42"/>
      <c r="AA723" s="42"/>
      <c r="AB723" s="42"/>
    </row>
    <row r="724" spans="1:28" x14ac:dyDescent="0.3">
      <c r="A724" s="55">
        <f t="shared" si="11"/>
        <v>718</v>
      </c>
      <c r="B724" s="23"/>
      <c r="C724" s="23"/>
      <c r="D724" s="35"/>
      <c r="E724" s="23"/>
      <c r="F724" s="23"/>
      <c r="G724" s="23"/>
      <c r="H724" s="23"/>
      <c r="I724" s="23"/>
      <c r="J724" s="32"/>
      <c r="K724" s="149"/>
      <c r="L724" s="227"/>
      <c r="M724" s="227"/>
      <c r="N724" s="182"/>
      <c r="O724" s="182"/>
      <c r="P724" s="42"/>
      <c r="Q724" s="42"/>
      <c r="R724" s="42"/>
      <c r="S724" s="42"/>
      <c r="T724" s="42"/>
      <c r="U724" s="42"/>
      <c r="V724" s="42"/>
      <c r="W724" s="42"/>
      <c r="X724" s="42"/>
      <c r="Y724" s="42"/>
      <c r="Z724" s="42"/>
      <c r="AA724" s="42"/>
      <c r="AB724" s="42"/>
    </row>
    <row r="725" spans="1:28" x14ac:dyDescent="0.3">
      <c r="A725" s="55">
        <f t="shared" si="11"/>
        <v>719</v>
      </c>
      <c r="B725" s="23"/>
      <c r="C725" s="23"/>
      <c r="D725" s="35"/>
      <c r="E725" s="23"/>
      <c r="F725" s="23"/>
      <c r="G725" s="23"/>
      <c r="H725" s="23"/>
      <c r="I725" s="23"/>
      <c r="J725" s="32"/>
      <c r="K725" s="149"/>
      <c r="L725" s="227"/>
      <c r="M725" s="227"/>
      <c r="N725" s="182"/>
      <c r="O725" s="182"/>
      <c r="P725" s="42"/>
      <c r="Q725" s="42"/>
      <c r="R725" s="42"/>
      <c r="S725" s="42"/>
      <c r="T725" s="42"/>
      <c r="U725" s="42"/>
      <c r="V725" s="42"/>
      <c r="W725" s="42"/>
      <c r="X725" s="42"/>
      <c r="Y725" s="42"/>
      <c r="Z725" s="42"/>
      <c r="AA725" s="42"/>
      <c r="AB725" s="42"/>
    </row>
    <row r="726" spans="1:28" x14ac:dyDescent="0.3">
      <c r="A726" s="55">
        <f t="shared" si="11"/>
        <v>720</v>
      </c>
      <c r="B726" s="23"/>
      <c r="C726" s="23"/>
      <c r="D726" s="35"/>
      <c r="E726" s="23"/>
      <c r="F726" s="23"/>
      <c r="G726" s="23"/>
      <c r="H726" s="23"/>
      <c r="I726" s="23"/>
      <c r="J726" s="32"/>
      <c r="K726" s="149"/>
      <c r="L726" s="227"/>
      <c r="M726" s="227"/>
      <c r="N726" s="182"/>
      <c r="O726" s="182"/>
      <c r="P726" s="42"/>
      <c r="Q726" s="42"/>
      <c r="R726" s="42"/>
      <c r="S726" s="42"/>
      <c r="T726" s="42"/>
      <c r="U726" s="42"/>
      <c r="V726" s="42"/>
      <c r="W726" s="42"/>
      <c r="X726" s="42"/>
      <c r="Y726" s="42"/>
      <c r="Z726" s="42"/>
      <c r="AA726" s="42"/>
      <c r="AB726" s="42"/>
    </row>
    <row r="727" spans="1:28" x14ac:dyDescent="0.3">
      <c r="A727" s="55">
        <f t="shared" si="11"/>
        <v>721</v>
      </c>
      <c r="B727" s="23"/>
      <c r="C727" s="23"/>
      <c r="D727" s="35"/>
      <c r="E727" s="23"/>
      <c r="F727" s="23"/>
      <c r="G727" s="23"/>
      <c r="H727" s="23"/>
      <c r="I727" s="23"/>
      <c r="J727" s="32"/>
      <c r="K727" s="149"/>
      <c r="L727" s="227"/>
      <c r="M727" s="227"/>
      <c r="N727" s="182"/>
      <c r="O727" s="182"/>
      <c r="P727" s="42"/>
      <c r="Q727" s="42"/>
      <c r="R727" s="42"/>
      <c r="S727" s="42"/>
      <c r="T727" s="42"/>
      <c r="U727" s="42"/>
      <c r="V727" s="42"/>
      <c r="W727" s="42"/>
      <c r="X727" s="42"/>
      <c r="Y727" s="42"/>
      <c r="Z727" s="42"/>
      <c r="AA727" s="42"/>
      <c r="AB727" s="42"/>
    </row>
    <row r="728" spans="1:28" x14ac:dyDescent="0.3">
      <c r="A728" s="55">
        <f t="shared" si="11"/>
        <v>722</v>
      </c>
      <c r="B728" s="23"/>
      <c r="C728" s="23"/>
      <c r="D728" s="35"/>
      <c r="E728" s="23"/>
      <c r="F728" s="23"/>
      <c r="G728" s="23"/>
      <c r="H728" s="23"/>
      <c r="I728" s="23"/>
      <c r="J728" s="32"/>
      <c r="K728" s="149"/>
      <c r="L728" s="227"/>
      <c r="M728" s="227"/>
      <c r="N728" s="182"/>
      <c r="O728" s="182"/>
      <c r="P728" s="42"/>
      <c r="Q728" s="42"/>
      <c r="R728" s="42"/>
      <c r="S728" s="42"/>
      <c r="T728" s="42"/>
      <c r="U728" s="42"/>
      <c r="V728" s="42"/>
      <c r="W728" s="42"/>
      <c r="X728" s="42"/>
      <c r="Y728" s="42"/>
      <c r="Z728" s="42"/>
      <c r="AA728" s="42"/>
      <c r="AB728" s="42"/>
    </row>
    <row r="729" spans="1:28" x14ac:dyDescent="0.3">
      <c r="A729" s="55">
        <f t="shared" si="11"/>
        <v>723</v>
      </c>
      <c r="B729" s="23"/>
      <c r="C729" s="23"/>
      <c r="D729" s="35"/>
      <c r="E729" s="23"/>
      <c r="F729" s="23"/>
      <c r="G729" s="23"/>
      <c r="H729" s="23"/>
      <c r="I729" s="23"/>
      <c r="J729" s="32"/>
      <c r="K729" s="149"/>
      <c r="L729" s="227"/>
      <c r="M729" s="227"/>
      <c r="N729" s="182"/>
      <c r="O729" s="182"/>
      <c r="P729" s="42"/>
      <c r="Q729" s="42"/>
      <c r="R729" s="42"/>
      <c r="S729" s="42"/>
      <c r="T729" s="42"/>
      <c r="U729" s="42"/>
      <c r="V729" s="42"/>
      <c r="W729" s="42"/>
      <c r="X729" s="42"/>
      <c r="Y729" s="42"/>
      <c r="Z729" s="42"/>
      <c r="AA729" s="42"/>
      <c r="AB729" s="42"/>
    </row>
    <row r="730" spans="1:28" x14ac:dyDescent="0.3">
      <c r="A730" s="55">
        <f t="shared" si="11"/>
        <v>724</v>
      </c>
      <c r="B730" s="23"/>
      <c r="C730" s="23"/>
      <c r="D730" s="35"/>
      <c r="E730" s="23"/>
      <c r="F730" s="23"/>
      <c r="G730" s="23"/>
      <c r="H730" s="23"/>
      <c r="I730" s="23"/>
      <c r="J730" s="32"/>
      <c r="K730" s="149"/>
      <c r="L730" s="227"/>
      <c r="M730" s="227"/>
      <c r="N730" s="182"/>
      <c r="O730" s="182"/>
      <c r="P730" s="42"/>
      <c r="Q730" s="42"/>
      <c r="R730" s="42"/>
      <c r="S730" s="42"/>
      <c r="T730" s="42"/>
      <c r="U730" s="42"/>
      <c r="V730" s="42"/>
      <c r="W730" s="42"/>
      <c r="X730" s="42"/>
      <c r="Y730" s="42"/>
      <c r="Z730" s="42"/>
      <c r="AA730" s="42"/>
      <c r="AB730" s="42"/>
    </row>
    <row r="731" spans="1:28" x14ac:dyDescent="0.3">
      <c r="A731" s="55">
        <f t="shared" si="11"/>
        <v>725</v>
      </c>
      <c r="B731" s="23"/>
      <c r="C731" s="23"/>
      <c r="D731" s="35"/>
      <c r="E731" s="23"/>
      <c r="F731" s="23"/>
      <c r="G731" s="23"/>
      <c r="H731" s="23"/>
      <c r="I731" s="23"/>
      <c r="J731" s="32"/>
      <c r="K731" s="149"/>
      <c r="L731" s="227"/>
      <c r="M731" s="227"/>
      <c r="N731" s="182"/>
      <c r="O731" s="182"/>
      <c r="P731" s="42"/>
      <c r="Q731" s="42"/>
      <c r="R731" s="42"/>
      <c r="S731" s="42"/>
      <c r="T731" s="42"/>
      <c r="U731" s="42"/>
      <c r="V731" s="42"/>
      <c r="W731" s="42"/>
      <c r="X731" s="42"/>
      <c r="Y731" s="42"/>
      <c r="Z731" s="42"/>
      <c r="AA731" s="42"/>
      <c r="AB731" s="42"/>
    </row>
    <row r="732" spans="1:28" x14ac:dyDescent="0.3">
      <c r="A732" s="55">
        <f t="shared" si="11"/>
        <v>726</v>
      </c>
      <c r="B732" s="23"/>
      <c r="C732" s="23"/>
      <c r="D732" s="35"/>
      <c r="E732" s="23"/>
      <c r="F732" s="23"/>
      <c r="G732" s="23"/>
      <c r="H732" s="23"/>
      <c r="I732" s="23"/>
      <c r="J732" s="32"/>
      <c r="K732" s="149"/>
      <c r="L732" s="227"/>
      <c r="M732" s="227"/>
      <c r="N732" s="182"/>
      <c r="O732" s="182"/>
      <c r="P732" s="42"/>
      <c r="Q732" s="42"/>
      <c r="R732" s="42"/>
      <c r="S732" s="42"/>
      <c r="T732" s="42"/>
      <c r="U732" s="42"/>
      <c r="V732" s="42"/>
      <c r="W732" s="42"/>
      <c r="X732" s="42"/>
      <c r="Y732" s="42"/>
      <c r="Z732" s="42"/>
      <c r="AA732" s="42"/>
      <c r="AB732" s="42"/>
    </row>
    <row r="733" spans="1:28" x14ac:dyDescent="0.3">
      <c r="A733" s="55">
        <f t="shared" si="11"/>
        <v>727</v>
      </c>
      <c r="B733" s="23"/>
      <c r="C733" s="23"/>
      <c r="D733" s="35"/>
      <c r="E733" s="23"/>
      <c r="F733" s="23"/>
      <c r="G733" s="23"/>
      <c r="H733" s="23"/>
      <c r="I733" s="23"/>
      <c r="J733" s="32"/>
      <c r="K733" s="149"/>
      <c r="L733" s="227"/>
      <c r="M733" s="227"/>
      <c r="N733" s="182"/>
      <c r="O733" s="182"/>
      <c r="P733" s="42"/>
      <c r="Q733" s="42"/>
      <c r="R733" s="42"/>
      <c r="S733" s="42"/>
      <c r="T733" s="42"/>
      <c r="U733" s="42"/>
      <c r="V733" s="42"/>
      <c r="W733" s="42"/>
      <c r="X733" s="42"/>
      <c r="Y733" s="42"/>
      <c r="Z733" s="42"/>
      <c r="AA733" s="42"/>
      <c r="AB733" s="42"/>
    </row>
    <row r="734" spans="1:28" x14ac:dyDescent="0.3">
      <c r="A734" s="55">
        <f t="shared" si="11"/>
        <v>728</v>
      </c>
      <c r="B734" s="23"/>
      <c r="C734" s="23"/>
      <c r="D734" s="35"/>
      <c r="E734" s="23"/>
      <c r="F734" s="23"/>
      <c r="G734" s="23"/>
      <c r="H734" s="23"/>
      <c r="I734" s="23"/>
      <c r="J734" s="32"/>
      <c r="K734" s="149"/>
      <c r="L734" s="227"/>
      <c r="M734" s="227"/>
      <c r="N734" s="182"/>
      <c r="O734" s="182"/>
      <c r="P734" s="42"/>
      <c r="Q734" s="42"/>
      <c r="R734" s="42"/>
      <c r="S734" s="42"/>
      <c r="T734" s="42"/>
      <c r="U734" s="42"/>
      <c r="V734" s="42"/>
      <c r="W734" s="42"/>
      <c r="X734" s="42"/>
      <c r="Y734" s="42"/>
      <c r="Z734" s="42"/>
      <c r="AA734" s="42"/>
      <c r="AB734" s="42"/>
    </row>
    <row r="735" spans="1:28" x14ac:dyDescent="0.3">
      <c r="A735" s="55">
        <f t="shared" si="11"/>
        <v>729</v>
      </c>
      <c r="B735" s="23"/>
      <c r="C735" s="23"/>
      <c r="D735" s="35"/>
      <c r="E735" s="23"/>
      <c r="F735" s="23"/>
      <c r="G735" s="23"/>
      <c r="H735" s="23"/>
      <c r="I735" s="23"/>
      <c r="J735" s="32"/>
      <c r="K735" s="149"/>
      <c r="L735" s="227"/>
      <c r="M735" s="227"/>
      <c r="N735" s="182"/>
      <c r="O735" s="182"/>
      <c r="P735" s="42"/>
      <c r="Q735" s="42"/>
      <c r="R735" s="42"/>
      <c r="S735" s="42"/>
      <c r="T735" s="42"/>
      <c r="U735" s="42"/>
      <c r="V735" s="42"/>
      <c r="W735" s="42"/>
      <c r="X735" s="42"/>
      <c r="Y735" s="42"/>
      <c r="Z735" s="42"/>
      <c r="AA735" s="42"/>
      <c r="AB735" s="42"/>
    </row>
    <row r="736" spans="1:28" x14ac:dyDescent="0.3">
      <c r="A736" s="55">
        <f t="shared" si="11"/>
        <v>730</v>
      </c>
      <c r="B736" s="23"/>
      <c r="C736" s="23"/>
      <c r="D736" s="35"/>
      <c r="E736" s="23"/>
      <c r="F736" s="23"/>
      <c r="G736" s="23"/>
      <c r="H736" s="23"/>
      <c r="I736" s="23"/>
      <c r="J736" s="32"/>
      <c r="K736" s="149"/>
      <c r="L736" s="227"/>
      <c r="M736" s="227"/>
      <c r="N736" s="182"/>
      <c r="O736" s="182"/>
      <c r="P736" s="42"/>
      <c r="Q736" s="42"/>
      <c r="R736" s="42"/>
      <c r="S736" s="42"/>
      <c r="T736" s="42"/>
      <c r="U736" s="42"/>
      <c r="V736" s="42"/>
      <c r="W736" s="42"/>
      <c r="X736" s="42"/>
      <c r="Y736" s="42"/>
      <c r="Z736" s="42"/>
      <c r="AA736" s="42"/>
      <c r="AB736" s="42"/>
    </row>
    <row r="737" spans="1:28" x14ac:dyDescent="0.3">
      <c r="A737" s="55">
        <f t="shared" si="11"/>
        <v>731</v>
      </c>
      <c r="B737" s="23"/>
      <c r="C737" s="23"/>
      <c r="D737" s="35"/>
      <c r="E737" s="23"/>
      <c r="F737" s="23"/>
      <c r="G737" s="23"/>
      <c r="H737" s="23"/>
      <c r="I737" s="23"/>
      <c r="J737" s="32"/>
      <c r="K737" s="149"/>
      <c r="L737" s="227"/>
      <c r="M737" s="227"/>
      <c r="N737" s="182"/>
      <c r="O737" s="182"/>
      <c r="P737" s="42"/>
      <c r="Q737" s="42"/>
      <c r="R737" s="42"/>
      <c r="S737" s="42"/>
      <c r="T737" s="42"/>
      <c r="U737" s="42"/>
      <c r="V737" s="42"/>
      <c r="W737" s="42"/>
      <c r="X737" s="42"/>
      <c r="Y737" s="42"/>
      <c r="Z737" s="42"/>
      <c r="AA737" s="42"/>
      <c r="AB737" s="42"/>
    </row>
    <row r="738" spans="1:28" x14ac:dyDescent="0.3">
      <c r="A738" s="55">
        <f t="shared" si="11"/>
        <v>732</v>
      </c>
      <c r="B738" s="23"/>
      <c r="C738" s="23"/>
      <c r="D738" s="35"/>
      <c r="E738" s="23"/>
      <c r="F738" s="23"/>
      <c r="G738" s="23"/>
      <c r="H738" s="23"/>
      <c r="I738" s="23"/>
      <c r="J738" s="32"/>
      <c r="K738" s="149"/>
      <c r="L738" s="227"/>
      <c r="M738" s="227"/>
      <c r="N738" s="182"/>
      <c r="O738" s="182"/>
      <c r="P738" s="42"/>
      <c r="Q738" s="42"/>
      <c r="R738" s="42"/>
      <c r="S738" s="42"/>
      <c r="T738" s="42"/>
      <c r="U738" s="42"/>
      <c r="V738" s="42"/>
      <c r="W738" s="42"/>
      <c r="X738" s="42"/>
      <c r="Y738" s="42"/>
      <c r="Z738" s="42"/>
      <c r="AA738" s="42"/>
      <c r="AB738" s="42"/>
    </row>
    <row r="739" spans="1:28" x14ac:dyDescent="0.3">
      <c r="A739" s="55">
        <f t="shared" si="11"/>
        <v>733</v>
      </c>
      <c r="B739" s="23"/>
      <c r="C739" s="23"/>
      <c r="D739" s="35"/>
      <c r="E739" s="23"/>
      <c r="F739" s="23"/>
      <c r="G739" s="23"/>
      <c r="H739" s="23"/>
      <c r="I739" s="23"/>
      <c r="J739" s="32"/>
      <c r="K739" s="149"/>
      <c r="L739" s="227"/>
      <c r="M739" s="227"/>
      <c r="N739" s="182"/>
      <c r="O739" s="182"/>
      <c r="P739" s="42"/>
      <c r="Q739" s="42"/>
      <c r="R739" s="42"/>
      <c r="S739" s="42"/>
      <c r="T739" s="42"/>
      <c r="U739" s="42"/>
      <c r="V739" s="42"/>
      <c r="W739" s="42"/>
      <c r="X739" s="42"/>
      <c r="Y739" s="42"/>
      <c r="Z739" s="42"/>
      <c r="AA739" s="42"/>
      <c r="AB739" s="42"/>
    </row>
    <row r="740" spans="1:28" x14ac:dyDescent="0.3">
      <c r="A740" s="55">
        <f t="shared" si="11"/>
        <v>734</v>
      </c>
      <c r="B740" s="23"/>
      <c r="C740" s="23"/>
      <c r="D740" s="35"/>
      <c r="E740" s="23"/>
      <c r="F740" s="23"/>
      <c r="G740" s="23"/>
      <c r="H740" s="23"/>
      <c r="I740" s="23"/>
      <c r="J740" s="32"/>
      <c r="K740" s="149"/>
      <c r="L740" s="227"/>
      <c r="M740" s="227"/>
      <c r="N740" s="182"/>
      <c r="O740" s="182"/>
      <c r="P740" s="42"/>
      <c r="Q740" s="42"/>
      <c r="R740" s="42"/>
      <c r="S740" s="42"/>
      <c r="T740" s="42"/>
      <c r="U740" s="42"/>
      <c r="V740" s="42"/>
      <c r="W740" s="42"/>
      <c r="X740" s="42"/>
      <c r="Y740" s="42"/>
      <c r="Z740" s="42"/>
      <c r="AA740" s="42"/>
      <c r="AB740" s="42"/>
    </row>
    <row r="741" spans="1:28" x14ac:dyDescent="0.3">
      <c r="A741" s="55">
        <f t="shared" si="11"/>
        <v>735</v>
      </c>
      <c r="B741" s="23"/>
      <c r="C741" s="23"/>
      <c r="D741" s="35"/>
      <c r="E741" s="23"/>
      <c r="F741" s="23"/>
      <c r="G741" s="23"/>
      <c r="H741" s="23"/>
      <c r="I741" s="23"/>
      <c r="J741" s="32"/>
      <c r="K741" s="149"/>
      <c r="L741" s="227"/>
      <c r="M741" s="227"/>
      <c r="N741" s="182"/>
      <c r="O741" s="182"/>
      <c r="P741" s="42"/>
      <c r="Q741" s="42"/>
      <c r="R741" s="42"/>
      <c r="S741" s="42"/>
      <c r="T741" s="42"/>
      <c r="U741" s="42"/>
      <c r="V741" s="42"/>
      <c r="W741" s="42"/>
      <c r="X741" s="42"/>
      <c r="Y741" s="42"/>
      <c r="Z741" s="42"/>
      <c r="AA741" s="42"/>
      <c r="AB741" s="42"/>
    </row>
    <row r="742" spans="1:28" x14ac:dyDescent="0.3">
      <c r="A742" s="55">
        <f t="shared" si="11"/>
        <v>736</v>
      </c>
      <c r="B742" s="23"/>
      <c r="C742" s="23"/>
      <c r="D742" s="35"/>
      <c r="E742" s="23"/>
      <c r="F742" s="23"/>
      <c r="G742" s="23"/>
      <c r="H742" s="23"/>
      <c r="I742" s="23"/>
      <c r="J742" s="32"/>
      <c r="K742" s="149"/>
      <c r="L742" s="227"/>
      <c r="M742" s="227"/>
      <c r="N742" s="182"/>
      <c r="O742" s="182"/>
      <c r="P742" s="42"/>
      <c r="Q742" s="42"/>
      <c r="R742" s="42"/>
      <c r="S742" s="42"/>
      <c r="T742" s="42"/>
      <c r="U742" s="42"/>
      <c r="V742" s="42"/>
      <c r="W742" s="42"/>
      <c r="X742" s="42"/>
      <c r="Y742" s="42"/>
      <c r="Z742" s="42"/>
      <c r="AA742" s="42"/>
      <c r="AB742" s="42"/>
    </row>
    <row r="743" spans="1:28" x14ac:dyDescent="0.3">
      <c r="A743" s="55">
        <f t="shared" si="11"/>
        <v>737</v>
      </c>
      <c r="B743" s="23"/>
      <c r="C743" s="23"/>
      <c r="D743" s="35"/>
      <c r="E743" s="23"/>
      <c r="F743" s="23"/>
      <c r="G743" s="23"/>
      <c r="H743" s="23"/>
      <c r="I743" s="23"/>
      <c r="J743" s="32"/>
      <c r="K743" s="149"/>
      <c r="L743" s="227"/>
      <c r="M743" s="227"/>
      <c r="N743" s="182"/>
      <c r="O743" s="182"/>
      <c r="P743" s="42"/>
      <c r="Q743" s="42"/>
      <c r="R743" s="42"/>
      <c r="S743" s="42"/>
      <c r="T743" s="42"/>
      <c r="U743" s="42"/>
      <c r="V743" s="42"/>
      <c r="W743" s="42"/>
      <c r="X743" s="42"/>
      <c r="Y743" s="42"/>
      <c r="Z743" s="42"/>
      <c r="AA743" s="42"/>
      <c r="AB743" s="42"/>
    </row>
    <row r="744" spans="1:28" x14ac:dyDescent="0.3">
      <c r="A744" s="55">
        <f t="shared" si="11"/>
        <v>738</v>
      </c>
      <c r="B744" s="23"/>
      <c r="C744" s="23"/>
      <c r="D744" s="35"/>
      <c r="E744" s="23"/>
      <c r="F744" s="23"/>
      <c r="G744" s="23"/>
      <c r="H744" s="23"/>
      <c r="I744" s="23"/>
      <c r="J744" s="32"/>
      <c r="K744" s="149"/>
      <c r="L744" s="227"/>
      <c r="M744" s="227"/>
      <c r="N744" s="182"/>
      <c r="O744" s="182"/>
      <c r="P744" s="42"/>
      <c r="Q744" s="42"/>
      <c r="R744" s="42"/>
      <c r="S744" s="42"/>
      <c r="T744" s="42"/>
      <c r="U744" s="42"/>
      <c r="V744" s="42"/>
      <c r="W744" s="42"/>
      <c r="X744" s="42"/>
      <c r="Y744" s="42"/>
      <c r="Z744" s="42"/>
      <c r="AA744" s="42"/>
      <c r="AB744" s="42"/>
    </row>
    <row r="745" spans="1:28" x14ac:dyDescent="0.3">
      <c r="A745" s="55">
        <f t="shared" si="11"/>
        <v>739</v>
      </c>
      <c r="B745" s="23"/>
      <c r="C745" s="23"/>
      <c r="D745" s="35"/>
      <c r="E745" s="23"/>
      <c r="F745" s="23"/>
      <c r="G745" s="23"/>
      <c r="H745" s="23"/>
      <c r="I745" s="23"/>
      <c r="J745" s="32"/>
      <c r="K745" s="149"/>
      <c r="L745" s="227"/>
      <c r="M745" s="227"/>
      <c r="N745" s="182"/>
      <c r="O745" s="182"/>
      <c r="P745" s="42"/>
      <c r="Q745" s="42"/>
      <c r="R745" s="42"/>
      <c r="S745" s="42"/>
      <c r="T745" s="42"/>
      <c r="U745" s="42"/>
      <c r="V745" s="42"/>
      <c r="W745" s="42"/>
      <c r="X745" s="42"/>
      <c r="Y745" s="42"/>
      <c r="Z745" s="42"/>
      <c r="AA745" s="42"/>
      <c r="AB745" s="42"/>
    </row>
    <row r="746" spans="1:28" x14ac:dyDescent="0.3">
      <c r="A746" s="55">
        <f t="shared" si="11"/>
        <v>740</v>
      </c>
      <c r="B746" s="23"/>
      <c r="C746" s="23"/>
      <c r="D746" s="35"/>
      <c r="E746" s="23"/>
      <c r="F746" s="23"/>
      <c r="G746" s="23"/>
      <c r="H746" s="23"/>
      <c r="I746" s="23"/>
      <c r="J746" s="32"/>
      <c r="K746" s="149"/>
      <c r="L746" s="227"/>
      <c r="M746" s="227"/>
      <c r="N746" s="182"/>
      <c r="O746" s="182"/>
      <c r="P746" s="42"/>
      <c r="Q746" s="42"/>
      <c r="R746" s="42"/>
      <c r="S746" s="42"/>
      <c r="T746" s="42"/>
      <c r="U746" s="42"/>
      <c r="V746" s="42"/>
      <c r="W746" s="42"/>
      <c r="X746" s="42"/>
      <c r="Y746" s="42"/>
      <c r="Z746" s="42"/>
      <c r="AA746" s="42"/>
      <c r="AB746" s="42"/>
    </row>
    <row r="747" spans="1:28" x14ac:dyDescent="0.3">
      <c r="A747" s="55">
        <f t="shared" si="11"/>
        <v>741</v>
      </c>
      <c r="B747" s="23"/>
      <c r="C747" s="23"/>
      <c r="D747" s="35"/>
      <c r="E747" s="23"/>
      <c r="F747" s="23"/>
      <c r="G747" s="23"/>
      <c r="H747" s="23"/>
      <c r="I747" s="23"/>
      <c r="J747" s="32"/>
      <c r="K747" s="149"/>
      <c r="L747" s="227"/>
      <c r="M747" s="227"/>
      <c r="N747" s="182"/>
      <c r="O747" s="182"/>
      <c r="P747" s="42"/>
      <c r="Q747" s="42"/>
      <c r="R747" s="42"/>
      <c r="S747" s="42"/>
      <c r="T747" s="42"/>
      <c r="U747" s="42"/>
      <c r="V747" s="42"/>
      <c r="W747" s="42"/>
      <c r="X747" s="42"/>
      <c r="Y747" s="42"/>
      <c r="Z747" s="42"/>
      <c r="AA747" s="42"/>
      <c r="AB747" s="42"/>
    </row>
    <row r="748" spans="1:28" x14ac:dyDescent="0.3">
      <c r="A748" s="55">
        <f t="shared" si="11"/>
        <v>742</v>
      </c>
      <c r="B748" s="23"/>
      <c r="C748" s="23"/>
      <c r="D748" s="35"/>
      <c r="E748" s="23"/>
      <c r="F748" s="23"/>
      <c r="G748" s="23"/>
      <c r="H748" s="23"/>
      <c r="I748" s="23"/>
      <c r="J748" s="32"/>
      <c r="K748" s="149"/>
      <c r="L748" s="227"/>
      <c r="M748" s="227"/>
      <c r="N748" s="182"/>
      <c r="O748" s="182"/>
      <c r="P748" s="42"/>
      <c r="Q748" s="42"/>
      <c r="R748" s="42"/>
      <c r="S748" s="42"/>
      <c r="T748" s="42"/>
      <c r="U748" s="42"/>
      <c r="V748" s="42"/>
      <c r="W748" s="42"/>
      <c r="X748" s="42"/>
      <c r="Y748" s="42"/>
      <c r="Z748" s="42"/>
      <c r="AA748" s="42"/>
      <c r="AB748" s="42"/>
    </row>
    <row r="749" spans="1:28" x14ac:dyDescent="0.3">
      <c r="A749" s="55">
        <f t="shared" si="11"/>
        <v>743</v>
      </c>
      <c r="B749" s="23"/>
      <c r="C749" s="23"/>
      <c r="D749" s="35"/>
      <c r="E749" s="23"/>
      <c r="F749" s="23"/>
      <c r="G749" s="23"/>
      <c r="H749" s="23"/>
      <c r="I749" s="23"/>
      <c r="J749" s="32"/>
      <c r="K749" s="149"/>
      <c r="L749" s="227"/>
      <c r="M749" s="227"/>
      <c r="N749" s="182"/>
      <c r="O749" s="182"/>
      <c r="P749" s="42"/>
      <c r="Q749" s="42"/>
      <c r="R749" s="42"/>
      <c r="S749" s="42"/>
      <c r="T749" s="42"/>
      <c r="U749" s="42"/>
      <c r="V749" s="42"/>
      <c r="W749" s="42"/>
      <c r="X749" s="42"/>
      <c r="Y749" s="42"/>
      <c r="Z749" s="42"/>
      <c r="AA749" s="42"/>
      <c r="AB749" s="42"/>
    </row>
    <row r="750" spans="1:28" x14ac:dyDescent="0.3">
      <c r="A750" s="55">
        <f t="shared" si="11"/>
        <v>744</v>
      </c>
      <c r="B750" s="23"/>
      <c r="C750" s="23"/>
      <c r="D750" s="35"/>
      <c r="E750" s="23"/>
      <c r="F750" s="23"/>
      <c r="G750" s="23"/>
      <c r="H750" s="23"/>
      <c r="I750" s="23"/>
      <c r="J750" s="32"/>
      <c r="K750" s="149"/>
      <c r="L750" s="227"/>
      <c r="M750" s="227"/>
      <c r="N750" s="182"/>
      <c r="O750" s="182"/>
      <c r="P750" s="42"/>
      <c r="Q750" s="42"/>
      <c r="R750" s="42"/>
      <c r="S750" s="42"/>
      <c r="T750" s="42"/>
      <c r="U750" s="42"/>
      <c r="V750" s="42"/>
      <c r="W750" s="42"/>
      <c r="X750" s="42"/>
      <c r="Y750" s="42"/>
      <c r="Z750" s="42"/>
      <c r="AA750" s="42"/>
      <c r="AB750" s="42"/>
    </row>
    <row r="751" spans="1:28" x14ac:dyDescent="0.3">
      <c r="A751" s="55">
        <f t="shared" si="11"/>
        <v>745</v>
      </c>
      <c r="B751" s="23"/>
      <c r="C751" s="23"/>
      <c r="D751" s="35"/>
      <c r="E751" s="23"/>
      <c r="F751" s="23"/>
      <c r="G751" s="23"/>
      <c r="H751" s="23"/>
      <c r="I751" s="23"/>
      <c r="J751" s="32"/>
      <c r="K751" s="149"/>
      <c r="L751" s="227"/>
      <c r="M751" s="227"/>
      <c r="N751" s="182"/>
      <c r="O751" s="182"/>
      <c r="P751" s="42"/>
      <c r="Q751" s="42"/>
      <c r="R751" s="42"/>
      <c r="S751" s="42"/>
      <c r="T751" s="42"/>
      <c r="U751" s="42"/>
      <c r="V751" s="42"/>
      <c r="W751" s="42"/>
      <c r="X751" s="42"/>
      <c r="Y751" s="42"/>
      <c r="Z751" s="42"/>
      <c r="AA751" s="42"/>
      <c r="AB751" s="42"/>
    </row>
    <row r="752" spans="1:28" x14ac:dyDescent="0.3">
      <c r="A752" s="55">
        <f t="shared" si="11"/>
        <v>746</v>
      </c>
      <c r="B752" s="23"/>
      <c r="C752" s="23"/>
      <c r="D752" s="35"/>
      <c r="E752" s="23"/>
      <c r="F752" s="23"/>
      <c r="G752" s="23"/>
      <c r="H752" s="23"/>
      <c r="I752" s="23"/>
      <c r="J752" s="32"/>
      <c r="K752" s="149"/>
      <c r="L752" s="227"/>
      <c r="M752" s="227"/>
      <c r="N752" s="182"/>
      <c r="O752" s="182"/>
      <c r="P752" s="42"/>
      <c r="Q752" s="42"/>
      <c r="R752" s="42"/>
      <c r="S752" s="42"/>
      <c r="T752" s="42"/>
      <c r="U752" s="42"/>
      <c r="V752" s="42"/>
      <c r="W752" s="42"/>
      <c r="X752" s="42"/>
      <c r="Y752" s="42"/>
      <c r="Z752" s="42"/>
      <c r="AA752" s="42"/>
      <c r="AB752" s="42"/>
    </row>
    <row r="753" spans="1:28" x14ac:dyDescent="0.3">
      <c r="A753" s="55">
        <f t="shared" si="11"/>
        <v>747</v>
      </c>
      <c r="B753" s="23"/>
      <c r="C753" s="23"/>
      <c r="D753" s="35"/>
      <c r="E753" s="23"/>
      <c r="F753" s="23"/>
      <c r="G753" s="23"/>
      <c r="H753" s="23"/>
      <c r="I753" s="23"/>
      <c r="J753" s="32"/>
      <c r="K753" s="149"/>
      <c r="L753" s="227"/>
      <c r="M753" s="227"/>
      <c r="N753" s="182"/>
      <c r="O753" s="182"/>
      <c r="P753" s="42"/>
      <c r="Q753" s="42"/>
      <c r="R753" s="42"/>
      <c r="S753" s="42"/>
      <c r="T753" s="42"/>
      <c r="U753" s="42"/>
      <c r="V753" s="42"/>
      <c r="W753" s="42"/>
      <c r="X753" s="42"/>
      <c r="Y753" s="42"/>
      <c r="Z753" s="42"/>
      <c r="AA753" s="42"/>
      <c r="AB753" s="42"/>
    </row>
    <row r="754" spans="1:28" x14ac:dyDescent="0.3">
      <c r="A754" s="55">
        <f t="shared" si="11"/>
        <v>748</v>
      </c>
      <c r="B754" s="23"/>
      <c r="C754" s="23"/>
      <c r="D754" s="35"/>
      <c r="E754" s="23"/>
      <c r="F754" s="23"/>
      <c r="G754" s="23"/>
      <c r="H754" s="23"/>
      <c r="I754" s="23"/>
      <c r="J754" s="32"/>
      <c r="K754" s="149"/>
      <c r="L754" s="227"/>
      <c r="M754" s="227"/>
      <c r="N754" s="182"/>
      <c r="O754" s="182"/>
      <c r="P754" s="42"/>
      <c r="Q754" s="42"/>
      <c r="R754" s="42"/>
      <c r="S754" s="42"/>
      <c r="T754" s="42"/>
      <c r="U754" s="42"/>
      <c r="V754" s="42"/>
      <c r="W754" s="42"/>
      <c r="X754" s="42"/>
      <c r="Y754" s="42"/>
      <c r="Z754" s="42"/>
      <c r="AA754" s="42"/>
      <c r="AB754" s="42"/>
    </row>
    <row r="755" spans="1:28" x14ac:dyDescent="0.3">
      <c r="A755" s="55">
        <f t="shared" si="11"/>
        <v>749</v>
      </c>
      <c r="B755" s="23"/>
      <c r="C755" s="23"/>
      <c r="D755" s="35"/>
      <c r="E755" s="23"/>
      <c r="F755" s="23"/>
      <c r="G755" s="23"/>
      <c r="H755" s="23"/>
      <c r="I755" s="23"/>
      <c r="J755" s="32"/>
      <c r="K755" s="149"/>
      <c r="L755" s="227"/>
      <c r="M755" s="227"/>
      <c r="N755" s="182"/>
      <c r="O755" s="182"/>
      <c r="P755" s="42"/>
      <c r="Q755" s="42"/>
      <c r="R755" s="42"/>
      <c r="S755" s="42"/>
      <c r="T755" s="42"/>
      <c r="U755" s="42"/>
      <c r="V755" s="42"/>
      <c r="W755" s="42"/>
      <c r="X755" s="42"/>
      <c r="Y755" s="42"/>
      <c r="Z755" s="42"/>
      <c r="AA755" s="42"/>
      <c r="AB755" s="42"/>
    </row>
    <row r="756" spans="1:28" x14ac:dyDescent="0.3">
      <c r="A756" s="55">
        <f t="shared" si="11"/>
        <v>750</v>
      </c>
      <c r="B756" s="23"/>
      <c r="C756" s="23"/>
      <c r="D756" s="35"/>
      <c r="E756" s="23"/>
      <c r="F756" s="23"/>
      <c r="G756" s="23"/>
      <c r="H756" s="23"/>
      <c r="I756" s="23"/>
      <c r="J756" s="32"/>
      <c r="K756" s="149"/>
      <c r="L756" s="227"/>
      <c r="M756" s="227"/>
      <c r="N756" s="182"/>
      <c r="O756" s="182"/>
      <c r="P756" s="42"/>
      <c r="Q756" s="42"/>
      <c r="R756" s="42"/>
      <c r="S756" s="42"/>
      <c r="T756" s="42"/>
      <c r="U756" s="42"/>
      <c r="V756" s="42"/>
      <c r="W756" s="42"/>
      <c r="X756" s="42"/>
      <c r="Y756" s="42"/>
      <c r="Z756" s="42"/>
      <c r="AA756" s="42"/>
      <c r="AB756" s="42"/>
    </row>
    <row r="757" spans="1:28" x14ac:dyDescent="0.3">
      <c r="A757" s="55">
        <f t="shared" si="11"/>
        <v>751</v>
      </c>
      <c r="B757" s="23"/>
      <c r="C757" s="23"/>
      <c r="D757" s="35"/>
      <c r="E757" s="23"/>
      <c r="F757" s="23"/>
      <c r="G757" s="23"/>
      <c r="H757" s="23"/>
      <c r="I757" s="23"/>
      <c r="J757" s="32"/>
      <c r="K757" s="149"/>
      <c r="L757" s="227"/>
      <c r="M757" s="227"/>
      <c r="N757" s="182"/>
      <c r="O757" s="182"/>
      <c r="P757" s="42"/>
      <c r="Q757" s="42"/>
      <c r="R757" s="42"/>
      <c r="S757" s="42"/>
      <c r="T757" s="42"/>
      <c r="U757" s="42"/>
      <c r="V757" s="42"/>
      <c r="W757" s="42"/>
      <c r="X757" s="42"/>
      <c r="Y757" s="42"/>
      <c r="Z757" s="42"/>
      <c r="AA757" s="42"/>
      <c r="AB757" s="42"/>
    </row>
    <row r="758" spans="1:28" x14ac:dyDescent="0.3">
      <c r="A758" s="55">
        <f t="shared" si="11"/>
        <v>752</v>
      </c>
      <c r="B758" s="23"/>
      <c r="C758" s="23"/>
      <c r="D758" s="35"/>
      <c r="E758" s="23"/>
      <c r="F758" s="23"/>
      <c r="G758" s="23"/>
      <c r="H758" s="23"/>
      <c r="I758" s="23"/>
      <c r="J758" s="32"/>
      <c r="K758" s="149"/>
      <c r="L758" s="227"/>
      <c r="M758" s="227"/>
      <c r="N758" s="182"/>
      <c r="O758" s="182"/>
      <c r="P758" s="42"/>
      <c r="Q758" s="42"/>
      <c r="R758" s="42"/>
      <c r="S758" s="42"/>
      <c r="T758" s="42"/>
      <c r="U758" s="42"/>
      <c r="V758" s="42"/>
      <c r="W758" s="42"/>
      <c r="X758" s="42"/>
      <c r="Y758" s="42"/>
      <c r="Z758" s="42"/>
      <c r="AA758" s="42"/>
      <c r="AB758" s="42"/>
    </row>
    <row r="759" spans="1:28" x14ac:dyDescent="0.3">
      <c r="A759" s="55">
        <f t="shared" si="11"/>
        <v>753</v>
      </c>
      <c r="B759" s="23"/>
      <c r="C759" s="23"/>
      <c r="D759" s="35"/>
      <c r="E759" s="23"/>
      <c r="F759" s="23"/>
      <c r="G759" s="23"/>
      <c r="H759" s="23"/>
      <c r="I759" s="23"/>
      <c r="J759" s="32"/>
      <c r="K759" s="149"/>
      <c r="L759" s="227"/>
      <c r="M759" s="227"/>
      <c r="N759" s="182"/>
      <c r="O759" s="182"/>
      <c r="P759" s="42"/>
      <c r="Q759" s="42"/>
      <c r="R759" s="42"/>
      <c r="S759" s="42"/>
      <c r="T759" s="42"/>
      <c r="U759" s="42"/>
      <c r="V759" s="42"/>
      <c r="W759" s="42"/>
      <c r="X759" s="42"/>
      <c r="Y759" s="42"/>
      <c r="Z759" s="42"/>
      <c r="AA759" s="42"/>
      <c r="AB759" s="42"/>
    </row>
    <row r="760" spans="1:28" x14ac:dyDescent="0.3">
      <c r="A760" s="55">
        <f t="shared" si="11"/>
        <v>754</v>
      </c>
      <c r="B760" s="23"/>
      <c r="C760" s="23"/>
      <c r="D760" s="35"/>
      <c r="E760" s="23"/>
      <c r="F760" s="23"/>
      <c r="G760" s="23"/>
      <c r="H760" s="23"/>
      <c r="I760" s="23"/>
      <c r="J760" s="32"/>
      <c r="K760" s="149"/>
      <c r="L760" s="227"/>
      <c r="M760" s="227"/>
      <c r="N760" s="182"/>
      <c r="O760" s="182"/>
      <c r="P760" s="42"/>
      <c r="Q760" s="42"/>
      <c r="R760" s="42"/>
      <c r="S760" s="42"/>
      <c r="T760" s="42"/>
      <c r="U760" s="42"/>
      <c r="V760" s="42"/>
      <c r="W760" s="42"/>
      <c r="X760" s="42"/>
      <c r="Y760" s="42"/>
      <c r="Z760" s="42"/>
      <c r="AA760" s="42"/>
      <c r="AB760" s="42"/>
    </row>
    <row r="761" spans="1:28" x14ac:dyDescent="0.3">
      <c r="A761" s="55">
        <f t="shared" si="11"/>
        <v>755</v>
      </c>
      <c r="B761" s="23"/>
      <c r="C761" s="23"/>
      <c r="D761" s="35"/>
      <c r="E761" s="23"/>
      <c r="F761" s="23"/>
      <c r="G761" s="23"/>
      <c r="H761" s="23"/>
      <c r="I761" s="23"/>
      <c r="J761" s="32"/>
      <c r="K761" s="149"/>
      <c r="L761" s="227"/>
      <c r="M761" s="227"/>
      <c r="N761" s="182"/>
      <c r="O761" s="182"/>
      <c r="P761" s="42"/>
      <c r="Q761" s="42"/>
      <c r="R761" s="42"/>
      <c r="S761" s="42"/>
      <c r="T761" s="42"/>
      <c r="U761" s="42"/>
      <c r="V761" s="42"/>
      <c r="W761" s="42"/>
      <c r="X761" s="42"/>
      <c r="Y761" s="42"/>
      <c r="Z761" s="42"/>
      <c r="AA761" s="42"/>
      <c r="AB761" s="42"/>
    </row>
    <row r="762" spans="1:28" x14ac:dyDescent="0.3">
      <c r="A762" s="55">
        <f t="shared" si="11"/>
        <v>756</v>
      </c>
      <c r="B762" s="23"/>
      <c r="C762" s="23"/>
      <c r="D762" s="35"/>
      <c r="E762" s="23"/>
      <c r="F762" s="23"/>
      <c r="G762" s="23"/>
      <c r="H762" s="23"/>
      <c r="I762" s="23"/>
      <c r="J762" s="32"/>
      <c r="K762" s="149"/>
      <c r="L762" s="227"/>
      <c r="M762" s="227"/>
      <c r="N762" s="182"/>
      <c r="O762" s="182"/>
      <c r="P762" s="42"/>
      <c r="Q762" s="42"/>
      <c r="R762" s="42"/>
      <c r="S762" s="42"/>
      <c r="T762" s="42"/>
      <c r="U762" s="42"/>
      <c r="V762" s="42"/>
      <c r="W762" s="42"/>
      <c r="X762" s="42"/>
      <c r="Y762" s="42"/>
      <c r="Z762" s="42"/>
      <c r="AA762" s="42"/>
      <c r="AB762" s="42"/>
    </row>
    <row r="763" spans="1:28" x14ac:dyDescent="0.3">
      <c r="A763" s="55">
        <f t="shared" si="11"/>
        <v>757</v>
      </c>
      <c r="B763" s="23"/>
      <c r="C763" s="23"/>
      <c r="D763" s="35"/>
      <c r="E763" s="23"/>
      <c r="F763" s="23"/>
      <c r="G763" s="23"/>
      <c r="H763" s="23"/>
      <c r="I763" s="23"/>
      <c r="J763" s="32"/>
      <c r="K763" s="149"/>
      <c r="L763" s="227"/>
      <c r="M763" s="227"/>
      <c r="N763" s="182"/>
      <c r="O763" s="182"/>
      <c r="P763" s="42"/>
      <c r="Q763" s="42"/>
      <c r="R763" s="42"/>
      <c r="S763" s="42"/>
      <c r="T763" s="42"/>
      <c r="U763" s="42"/>
      <c r="V763" s="42"/>
      <c r="W763" s="42"/>
      <c r="X763" s="42"/>
      <c r="Y763" s="42"/>
      <c r="Z763" s="42"/>
      <c r="AA763" s="42"/>
      <c r="AB763" s="42"/>
    </row>
    <row r="764" spans="1:28" x14ac:dyDescent="0.3">
      <c r="A764" s="55">
        <f t="shared" si="11"/>
        <v>758</v>
      </c>
      <c r="B764" s="23"/>
      <c r="C764" s="23"/>
      <c r="D764" s="35"/>
      <c r="E764" s="23"/>
      <c r="F764" s="23"/>
      <c r="G764" s="23"/>
      <c r="H764" s="23"/>
      <c r="I764" s="23"/>
      <c r="J764" s="32"/>
      <c r="K764" s="149"/>
      <c r="L764" s="227"/>
      <c r="M764" s="227"/>
      <c r="N764" s="182"/>
      <c r="O764" s="182"/>
      <c r="P764" s="42"/>
      <c r="Q764" s="42"/>
      <c r="R764" s="42"/>
      <c r="S764" s="42"/>
      <c r="T764" s="42"/>
      <c r="U764" s="42"/>
      <c r="V764" s="42"/>
      <c r="W764" s="42"/>
      <c r="X764" s="42"/>
      <c r="Y764" s="42"/>
      <c r="Z764" s="42"/>
      <c r="AA764" s="42"/>
      <c r="AB764" s="42"/>
    </row>
    <row r="765" spans="1:28" x14ac:dyDescent="0.3">
      <c r="A765" s="55">
        <f t="shared" si="11"/>
        <v>759</v>
      </c>
      <c r="B765" s="23"/>
      <c r="C765" s="23"/>
      <c r="D765" s="35"/>
      <c r="E765" s="23"/>
      <c r="F765" s="23"/>
      <c r="G765" s="23"/>
      <c r="H765" s="23"/>
      <c r="I765" s="23"/>
      <c r="J765" s="32"/>
      <c r="K765" s="149"/>
      <c r="L765" s="227"/>
      <c r="M765" s="227"/>
      <c r="N765" s="182"/>
      <c r="O765" s="182"/>
      <c r="P765" s="42"/>
      <c r="Q765" s="42"/>
      <c r="R765" s="42"/>
      <c r="S765" s="42"/>
      <c r="T765" s="42"/>
      <c r="U765" s="42"/>
      <c r="V765" s="42"/>
      <c r="W765" s="42"/>
      <c r="X765" s="42"/>
      <c r="Y765" s="42"/>
      <c r="Z765" s="42"/>
      <c r="AA765" s="42"/>
      <c r="AB765" s="42"/>
    </row>
    <row r="766" spans="1:28" x14ac:dyDescent="0.3">
      <c r="A766" s="55">
        <f t="shared" si="11"/>
        <v>760</v>
      </c>
      <c r="B766" s="23"/>
      <c r="C766" s="23"/>
      <c r="D766" s="35"/>
      <c r="E766" s="23"/>
      <c r="F766" s="23"/>
      <c r="G766" s="23"/>
      <c r="H766" s="23"/>
      <c r="I766" s="23"/>
      <c r="J766" s="32"/>
      <c r="K766" s="149"/>
      <c r="L766" s="227"/>
      <c r="M766" s="227"/>
      <c r="N766" s="182"/>
      <c r="O766" s="182"/>
      <c r="P766" s="42"/>
      <c r="Q766" s="42"/>
      <c r="R766" s="42"/>
      <c r="S766" s="42"/>
      <c r="T766" s="42"/>
      <c r="U766" s="42"/>
      <c r="V766" s="42"/>
      <c r="W766" s="42"/>
      <c r="X766" s="42"/>
      <c r="Y766" s="42"/>
      <c r="Z766" s="42"/>
      <c r="AA766" s="42"/>
      <c r="AB766" s="42"/>
    </row>
    <row r="767" spans="1:28" x14ac:dyDescent="0.3">
      <c r="A767" s="55">
        <f t="shared" si="11"/>
        <v>761</v>
      </c>
      <c r="B767" s="23"/>
      <c r="C767" s="23"/>
      <c r="D767" s="35"/>
      <c r="E767" s="23"/>
      <c r="F767" s="23"/>
      <c r="G767" s="23"/>
      <c r="H767" s="23"/>
      <c r="I767" s="23"/>
      <c r="J767" s="32"/>
      <c r="K767" s="149"/>
      <c r="L767" s="227"/>
      <c r="M767" s="227"/>
      <c r="N767" s="182"/>
      <c r="O767" s="182"/>
      <c r="P767" s="42"/>
      <c r="Q767" s="42"/>
      <c r="R767" s="42"/>
      <c r="S767" s="42"/>
      <c r="T767" s="42"/>
      <c r="U767" s="42"/>
      <c r="V767" s="42"/>
      <c r="W767" s="42"/>
      <c r="X767" s="42"/>
      <c r="Y767" s="42"/>
      <c r="Z767" s="42"/>
      <c r="AA767" s="42"/>
      <c r="AB767" s="42"/>
    </row>
    <row r="768" spans="1:28" x14ac:dyDescent="0.3">
      <c r="A768" s="55">
        <f t="shared" si="11"/>
        <v>762</v>
      </c>
      <c r="B768" s="23"/>
      <c r="C768" s="23"/>
      <c r="D768" s="35"/>
      <c r="E768" s="23"/>
      <c r="F768" s="23"/>
      <c r="G768" s="23"/>
      <c r="H768" s="23"/>
      <c r="I768" s="23"/>
      <c r="J768" s="32"/>
      <c r="K768" s="149"/>
      <c r="L768" s="227"/>
      <c r="M768" s="227"/>
      <c r="N768" s="182"/>
      <c r="O768" s="182"/>
      <c r="P768" s="42"/>
      <c r="Q768" s="42"/>
      <c r="R768" s="42"/>
      <c r="S768" s="42"/>
      <c r="T768" s="42"/>
      <c r="U768" s="42"/>
      <c r="V768" s="42"/>
      <c r="W768" s="42"/>
      <c r="X768" s="42"/>
      <c r="Y768" s="42"/>
      <c r="Z768" s="42"/>
      <c r="AA768" s="42"/>
      <c r="AB768" s="42"/>
    </row>
    <row r="769" spans="1:28" x14ac:dyDescent="0.3">
      <c r="A769" s="55">
        <f t="shared" si="11"/>
        <v>763</v>
      </c>
      <c r="B769" s="23"/>
      <c r="C769" s="23"/>
      <c r="D769" s="35"/>
      <c r="E769" s="23"/>
      <c r="F769" s="23"/>
      <c r="G769" s="23"/>
      <c r="H769" s="23"/>
      <c r="I769" s="23"/>
      <c r="J769" s="32"/>
      <c r="K769" s="149"/>
      <c r="L769" s="227"/>
      <c r="M769" s="227"/>
      <c r="N769" s="182"/>
      <c r="O769" s="182"/>
      <c r="P769" s="42"/>
      <c r="Q769" s="42"/>
      <c r="R769" s="42"/>
      <c r="S769" s="42"/>
      <c r="T769" s="42"/>
      <c r="U769" s="42"/>
      <c r="V769" s="42"/>
      <c r="W769" s="42"/>
      <c r="X769" s="42"/>
      <c r="Y769" s="42"/>
      <c r="Z769" s="42"/>
      <c r="AA769" s="42"/>
      <c r="AB769" s="42"/>
    </row>
    <row r="770" spans="1:28" x14ac:dyDescent="0.3">
      <c r="A770" s="55">
        <f t="shared" si="11"/>
        <v>764</v>
      </c>
      <c r="B770" s="23"/>
      <c r="C770" s="23"/>
      <c r="D770" s="35"/>
      <c r="E770" s="23"/>
      <c r="F770" s="23"/>
      <c r="G770" s="23"/>
      <c r="H770" s="23"/>
      <c r="I770" s="23"/>
      <c r="J770" s="32"/>
      <c r="K770" s="149"/>
      <c r="L770" s="227"/>
      <c r="M770" s="227"/>
      <c r="N770" s="182"/>
      <c r="O770" s="182"/>
      <c r="P770" s="42"/>
      <c r="Q770" s="42"/>
      <c r="R770" s="42"/>
      <c r="S770" s="42"/>
      <c r="T770" s="42"/>
      <c r="U770" s="42"/>
      <c r="V770" s="42"/>
      <c r="W770" s="42"/>
      <c r="X770" s="42"/>
      <c r="Y770" s="42"/>
      <c r="Z770" s="42"/>
      <c r="AA770" s="42"/>
      <c r="AB770" s="42"/>
    </row>
    <row r="771" spans="1:28" x14ac:dyDescent="0.3">
      <c r="A771" s="55">
        <f t="shared" si="11"/>
        <v>765</v>
      </c>
      <c r="B771" s="23"/>
      <c r="C771" s="23"/>
      <c r="D771" s="35"/>
      <c r="E771" s="23"/>
      <c r="F771" s="23"/>
      <c r="G771" s="23"/>
      <c r="H771" s="23"/>
      <c r="I771" s="23"/>
      <c r="J771" s="32"/>
      <c r="K771" s="149"/>
      <c r="L771" s="227"/>
      <c r="M771" s="227"/>
      <c r="N771" s="182"/>
      <c r="O771" s="182"/>
      <c r="P771" s="42"/>
      <c r="Q771" s="42"/>
      <c r="R771" s="42"/>
      <c r="S771" s="42"/>
      <c r="T771" s="42"/>
      <c r="U771" s="42"/>
      <c r="V771" s="42"/>
      <c r="W771" s="42"/>
      <c r="X771" s="42"/>
      <c r="Y771" s="42"/>
      <c r="Z771" s="42"/>
      <c r="AA771" s="42"/>
      <c r="AB771" s="42"/>
    </row>
    <row r="772" spans="1:28" x14ac:dyDescent="0.3">
      <c r="A772" s="55">
        <f t="shared" si="11"/>
        <v>766</v>
      </c>
      <c r="B772" s="23"/>
      <c r="C772" s="23"/>
      <c r="D772" s="35"/>
      <c r="E772" s="23"/>
      <c r="F772" s="23"/>
      <c r="G772" s="23"/>
      <c r="H772" s="23"/>
      <c r="I772" s="23"/>
      <c r="J772" s="32"/>
      <c r="K772" s="149"/>
      <c r="L772" s="227"/>
      <c r="M772" s="227"/>
      <c r="N772" s="182"/>
      <c r="O772" s="182"/>
      <c r="P772" s="42"/>
      <c r="Q772" s="42"/>
      <c r="R772" s="42"/>
      <c r="S772" s="42"/>
      <c r="T772" s="42"/>
      <c r="U772" s="42"/>
      <c r="V772" s="42"/>
      <c r="W772" s="42"/>
      <c r="X772" s="42"/>
      <c r="Y772" s="42"/>
      <c r="Z772" s="42"/>
      <c r="AA772" s="42"/>
      <c r="AB772" s="42"/>
    </row>
    <row r="773" spans="1:28" x14ac:dyDescent="0.3">
      <c r="A773" s="55">
        <f t="shared" si="11"/>
        <v>767</v>
      </c>
      <c r="B773" s="23"/>
      <c r="C773" s="23"/>
      <c r="D773" s="35"/>
      <c r="E773" s="23"/>
      <c r="F773" s="23"/>
      <c r="G773" s="23"/>
      <c r="H773" s="23"/>
      <c r="I773" s="23"/>
      <c r="J773" s="32"/>
      <c r="K773" s="149"/>
      <c r="L773" s="227"/>
      <c r="M773" s="227"/>
      <c r="N773" s="182"/>
      <c r="O773" s="182"/>
      <c r="P773" s="42"/>
      <c r="Q773" s="42"/>
      <c r="R773" s="42"/>
      <c r="S773" s="42"/>
      <c r="T773" s="42"/>
      <c r="U773" s="42"/>
      <c r="V773" s="42"/>
      <c r="W773" s="42"/>
      <c r="X773" s="42"/>
      <c r="Y773" s="42"/>
      <c r="Z773" s="42"/>
      <c r="AA773" s="42"/>
      <c r="AB773" s="42"/>
    </row>
    <row r="774" spans="1:28" x14ac:dyDescent="0.3">
      <c r="A774" s="55">
        <f t="shared" si="11"/>
        <v>768</v>
      </c>
      <c r="B774" s="23"/>
      <c r="C774" s="23"/>
      <c r="D774" s="35"/>
      <c r="E774" s="23"/>
      <c r="F774" s="23"/>
      <c r="G774" s="23"/>
      <c r="H774" s="23"/>
      <c r="I774" s="23"/>
      <c r="J774" s="32"/>
      <c r="K774" s="149"/>
      <c r="L774" s="227"/>
      <c r="M774" s="227"/>
      <c r="N774" s="182"/>
      <c r="O774" s="182"/>
      <c r="P774" s="42"/>
      <c r="Q774" s="42"/>
      <c r="R774" s="42"/>
      <c r="S774" s="42"/>
      <c r="T774" s="42"/>
      <c r="U774" s="42"/>
      <c r="V774" s="42"/>
      <c r="W774" s="42"/>
      <c r="X774" s="42"/>
      <c r="Y774" s="42"/>
      <c r="Z774" s="42"/>
      <c r="AA774" s="42"/>
      <c r="AB774" s="42"/>
    </row>
    <row r="775" spans="1:28" x14ac:dyDescent="0.3">
      <c r="A775" s="55">
        <f t="shared" si="11"/>
        <v>769</v>
      </c>
      <c r="B775" s="23"/>
      <c r="C775" s="23"/>
      <c r="D775" s="35"/>
      <c r="E775" s="23"/>
      <c r="F775" s="23"/>
      <c r="G775" s="23"/>
      <c r="H775" s="23"/>
      <c r="I775" s="23"/>
      <c r="J775" s="32"/>
      <c r="K775" s="149"/>
      <c r="L775" s="227"/>
      <c r="M775" s="227"/>
      <c r="N775" s="182"/>
      <c r="O775" s="182"/>
      <c r="P775" s="42"/>
      <c r="Q775" s="42"/>
      <c r="R775" s="42"/>
      <c r="S775" s="42"/>
      <c r="T775" s="42"/>
      <c r="U775" s="42"/>
      <c r="V775" s="42"/>
      <c r="W775" s="42"/>
      <c r="X775" s="42"/>
      <c r="Y775" s="42"/>
      <c r="Z775" s="42"/>
      <c r="AA775" s="42"/>
      <c r="AB775" s="42"/>
    </row>
    <row r="776" spans="1:28" x14ac:dyDescent="0.3">
      <c r="A776" s="55">
        <f t="shared" si="11"/>
        <v>770</v>
      </c>
      <c r="B776" s="23"/>
      <c r="C776" s="23"/>
      <c r="D776" s="35"/>
      <c r="E776" s="23"/>
      <c r="F776" s="23"/>
      <c r="G776" s="23"/>
      <c r="H776" s="23"/>
      <c r="I776" s="23"/>
      <c r="J776" s="32"/>
      <c r="K776" s="149"/>
      <c r="L776" s="227"/>
      <c r="M776" s="227"/>
      <c r="N776" s="182"/>
      <c r="O776" s="182"/>
      <c r="P776" s="42"/>
      <c r="Q776" s="42"/>
      <c r="R776" s="42"/>
      <c r="S776" s="42"/>
      <c r="T776" s="42"/>
      <c r="U776" s="42"/>
      <c r="V776" s="42"/>
      <c r="W776" s="42"/>
      <c r="X776" s="42"/>
      <c r="Y776" s="42"/>
      <c r="Z776" s="42"/>
      <c r="AA776" s="42"/>
      <c r="AB776" s="42"/>
    </row>
    <row r="777" spans="1:28" x14ac:dyDescent="0.3">
      <c r="A777" s="55">
        <f t="shared" ref="A777:A840" si="12">A776+1</f>
        <v>771</v>
      </c>
      <c r="B777" s="23"/>
      <c r="C777" s="23"/>
      <c r="D777" s="35"/>
      <c r="E777" s="23"/>
      <c r="F777" s="23"/>
      <c r="G777" s="23"/>
      <c r="H777" s="23"/>
      <c r="I777" s="23"/>
      <c r="J777" s="32"/>
      <c r="K777" s="149"/>
      <c r="L777" s="227"/>
      <c r="M777" s="227"/>
      <c r="N777" s="182"/>
      <c r="O777" s="182"/>
      <c r="P777" s="42"/>
      <c r="Q777" s="42"/>
      <c r="R777" s="42"/>
      <c r="S777" s="42"/>
      <c r="T777" s="42"/>
      <c r="U777" s="42"/>
      <c r="V777" s="42"/>
      <c r="W777" s="42"/>
      <c r="X777" s="42"/>
      <c r="Y777" s="42"/>
      <c r="Z777" s="42"/>
      <c r="AA777" s="42"/>
      <c r="AB777" s="42"/>
    </row>
    <row r="778" spans="1:28" x14ac:dyDescent="0.3">
      <c r="A778" s="55">
        <f t="shared" si="12"/>
        <v>772</v>
      </c>
      <c r="B778" s="23"/>
      <c r="C778" s="23"/>
      <c r="D778" s="35"/>
      <c r="E778" s="23"/>
      <c r="F778" s="23"/>
      <c r="G778" s="23"/>
      <c r="H778" s="23"/>
      <c r="I778" s="23"/>
      <c r="J778" s="32"/>
      <c r="K778" s="149"/>
      <c r="L778" s="227"/>
      <c r="M778" s="227"/>
      <c r="N778" s="182"/>
      <c r="O778" s="182"/>
      <c r="P778" s="42"/>
      <c r="Q778" s="42"/>
      <c r="R778" s="42"/>
      <c r="S778" s="42"/>
      <c r="T778" s="42"/>
      <c r="U778" s="42"/>
      <c r="V778" s="42"/>
      <c r="W778" s="42"/>
      <c r="X778" s="42"/>
      <c r="Y778" s="42"/>
      <c r="Z778" s="42"/>
      <c r="AA778" s="42"/>
      <c r="AB778" s="42"/>
    </row>
    <row r="779" spans="1:28" x14ac:dyDescent="0.3">
      <c r="A779" s="55">
        <f t="shared" si="12"/>
        <v>773</v>
      </c>
      <c r="B779" s="23"/>
      <c r="C779" s="23"/>
      <c r="D779" s="35"/>
      <c r="E779" s="23"/>
      <c r="F779" s="23"/>
      <c r="G779" s="23"/>
      <c r="H779" s="23"/>
      <c r="I779" s="23"/>
      <c r="J779" s="32"/>
      <c r="K779" s="149"/>
      <c r="L779" s="227"/>
      <c r="M779" s="227"/>
      <c r="N779" s="182"/>
      <c r="O779" s="182"/>
      <c r="P779" s="42"/>
      <c r="Q779" s="42"/>
      <c r="R779" s="42"/>
      <c r="S779" s="42"/>
      <c r="T779" s="42"/>
      <c r="U779" s="42"/>
      <c r="V779" s="42"/>
      <c r="W779" s="42"/>
      <c r="X779" s="42"/>
      <c r="Y779" s="42"/>
      <c r="Z779" s="42"/>
      <c r="AA779" s="42"/>
      <c r="AB779" s="42"/>
    </row>
    <row r="780" spans="1:28" x14ac:dyDescent="0.3">
      <c r="A780" s="55">
        <f t="shared" si="12"/>
        <v>774</v>
      </c>
      <c r="B780" s="23"/>
      <c r="C780" s="23"/>
      <c r="D780" s="35"/>
      <c r="E780" s="23"/>
      <c r="F780" s="23"/>
      <c r="G780" s="23"/>
      <c r="H780" s="23"/>
      <c r="I780" s="23"/>
      <c r="J780" s="32"/>
      <c r="K780" s="149"/>
      <c r="L780" s="227"/>
      <c r="M780" s="227"/>
      <c r="N780" s="182"/>
      <c r="O780" s="182"/>
      <c r="P780" s="42"/>
      <c r="Q780" s="42"/>
      <c r="R780" s="42"/>
      <c r="S780" s="42"/>
      <c r="T780" s="42"/>
      <c r="U780" s="42"/>
      <c r="V780" s="42"/>
      <c r="W780" s="42"/>
      <c r="X780" s="42"/>
      <c r="Y780" s="42"/>
      <c r="Z780" s="42"/>
      <c r="AA780" s="42"/>
      <c r="AB780" s="42"/>
    </row>
    <row r="781" spans="1:28" x14ac:dyDescent="0.3">
      <c r="A781" s="55">
        <f t="shared" si="12"/>
        <v>775</v>
      </c>
      <c r="B781" s="23"/>
      <c r="C781" s="23"/>
      <c r="D781" s="35"/>
      <c r="E781" s="23"/>
      <c r="F781" s="23"/>
      <c r="G781" s="23"/>
      <c r="H781" s="23"/>
      <c r="I781" s="23"/>
      <c r="J781" s="32"/>
      <c r="K781" s="149"/>
      <c r="L781" s="227"/>
      <c r="M781" s="227"/>
      <c r="N781" s="182"/>
      <c r="O781" s="182"/>
      <c r="P781" s="42"/>
      <c r="Q781" s="42"/>
      <c r="R781" s="42"/>
      <c r="S781" s="42"/>
      <c r="T781" s="42"/>
      <c r="U781" s="42"/>
      <c r="V781" s="42"/>
      <c r="W781" s="42"/>
      <c r="X781" s="42"/>
      <c r="Y781" s="42"/>
      <c r="Z781" s="42"/>
      <c r="AA781" s="42"/>
      <c r="AB781" s="42"/>
    </row>
    <row r="782" spans="1:28" x14ac:dyDescent="0.3">
      <c r="A782" s="55">
        <f t="shared" si="12"/>
        <v>776</v>
      </c>
      <c r="B782" s="23"/>
      <c r="C782" s="23"/>
      <c r="D782" s="35"/>
      <c r="E782" s="23"/>
      <c r="F782" s="23"/>
      <c r="G782" s="23"/>
      <c r="H782" s="23"/>
      <c r="I782" s="23"/>
      <c r="J782" s="32"/>
      <c r="K782" s="149"/>
      <c r="L782" s="227"/>
      <c r="M782" s="227"/>
      <c r="N782" s="182"/>
      <c r="O782" s="182"/>
      <c r="P782" s="42"/>
      <c r="Q782" s="42"/>
      <c r="R782" s="42"/>
      <c r="S782" s="42"/>
      <c r="T782" s="42"/>
      <c r="U782" s="42"/>
      <c r="V782" s="42"/>
      <c r="W782" s="42"/>
      <c r="X782" s="42"/>
      <c r="Y782" s="42"/>
      <c r="Z782" s="42"/>
      <c r="AA782" s="42"/>
      <c r="AB782" s="42"/>
    </row>
    <row r="783" spans="1:28" x14ac:dyDescent="0.3">
      <c r="A783" s="55">
        <f t="shared" si="12"/>
        <v>777</v>
      </c>
      <c r="B783" s="23"/>
      <c r="C783" s="23"/>
      <c r="D783" s="35"/>
      <c r="E783" s="23"/>
      <c r="F783" s="23"/>
      <c r="G783" s="23"/>
      <c r="H783" s="23"/>
      <c r="I783" s="23"/>
      <c r="J783" s="32"/>
      <c r="K783" s="149"/>
      <c r="L783" s="227"/>
      <c r="M783" s="227"/>
      <c r="N783" s="182"/>
      <c r="O783" s="182"/>
      <c r="P783" s="42"/>
      <c r="Q783" s="42"/>
      <c r="R783" s="42"/>
      <c r="S783" s="42"/>
      <c r="T783" s="42"/>
      <c r="U783" s="42"/>
      <c r="V783" s="42"/>
      <c r="W783" s="42"/>
      <c r="X783" s="42"/>
      <c r="Y783" s="42"/>
      <c r="Z783" s="42"/>
      <c r="AA783" s="42"/>
      <c r="AB783" s="42"/>
    </row>
    <row r="784" spans="1:28" x14ac:dyDescent="0.3">
      <c r="A784" s="55">
        <f t="shared" si="12"/>
        <v>778</v>
      </c>
      <c r="B784" s="23"/>
      <c r="C784" s="23"/>
      <c r="D784" s="35"/>
      <c r="E784" s="23"/>
      <c r="F784" s="23"/>
      <c r="G784" s="23"/>
      <c r="H784" s="23"/>
      <c r="I784" s="23"/>
      <c r="J784" s="32"/>
      <c r="K784" s="149"/>
      <c r="L784" s="227"/>
      <c r="M784" s="227"/>
      <c r="N784" s="182"/>
      <c r="O784" s="182"/>
      <c r="P784" s="42"/>
      <c r="Q784" s="42"/>
      <c r="R784" s="42"/>
      <c r="S784" s="42"/>
      <c r="T784" s="42"/>
      <c r="U784" s="42"/>
      <c r="V784" s="42"/>
      <c r="W784" s="42"/>
      <c r="X784" s="42"/>
      <c r="Y784" s="42"/>
      <c r="Z784" s="42"/>
      <c r="AA784" s="42"/>
      <c r="AB784" s="42"/>
    </row>
    <row r="785" spans="1:28" x14ac:dyDescent="0.3">
      <c r="A785" s="55">
        <f t="shared" si="12"/>
        <v>779</v>
      </c>
      <c r="B785" s="23"/>
      <c r="C785" s="23"/>
      <c r="D785" s="35"/>
      <c r="E785" s="23"/>
      <c r="F785" s="23"/>
      <c r="G785" s="23"/>
      <c r="H785" s="23"/>
      <c r="I785" s="23"/>
      <c r="J785" s="32"/>
      <c r="K785" s="149"/>
      <c r="L785" s="227"/>
      <c r="M785" s="227"/>
      <c r="N785" s="182"/>
      <c r="O785" s="182"/>
      <c r="P785" s="42"/>
      <c r="Q785" s="42"/>
      <c r="R785" s="42"/>
      <c r="S785" s="42"/>
      <c r="T785" s="42"/>
      <c r="U785" s="42"/>
      <c r="V785" s="42"/>
      <c r="W785" s="42"/>
      <c r="X785" s="42"/>
      <c r="Y785" s="42"/>
      <c r="Z785" s="42"/>
      <c r="AA785" s="42"/>
      <c r="AB785" s="42"/>
    </row>
    <row r="786" spans="1:28" x14ac:dyDescent="0.3">
      <c r="A786" s="55">
        <f t="shared" si="12"/>
        <v>780</v>
      </c>
      <c r="B786" s="23"/>
      <c r="C786" s="23"/>
      <c r="D786" s="35"/>
      <c r="E786" s="23"/>
      <c r="F786" s="23"/>
      <c r="G786" s="23"/>
      <c r="H786" s="23"/>
      <c r="I786" s="23"/>
      <c r="J786" s="32"/>
      <c r="K786" s="149"/>
      <c r="L786" s="227"/>
      <c r="M786" s="227"/>
      <c r="N786" s="182"/>
      <c r="O786" s="182"/>
      <c r="P786" s="42"/>
      <c r="Q786" s="42"/>
      <c r="R786" s="42"/>
      <c r="S786" s="42"/>
      <c r="T786" s="42"/>
      <c r="U786" s="42"/>
      <c r="V786" s="42"/>
      <c r="W786" s="42"/>
      <c r="X786" s="42"/>
      <c r="Y786" s="42"/>
      <c r="Z786" s="42"/>
      <c r="AA786" s="42"/>
      <c r="AB786" s="42"/>
    </row>
    <row r="787" spans="1:28" x14ac:dyDescent="0.3">
      <c r="A787" s="55">
        <f t="shared" si="12"/>
        <v>781</v>
      </c>
      <c r="B787" s="23"/>
      <c r="C787" s="23"/>
      <c r="D787" s="35"/>
      <c r="E787" s="23"/>
      <c r="F787" s="23"/>
      <c r="G787" s="23"/>
      <c r="H787" s="23"/>
      <c r="I787" s="23"/>
      <c r="J787" s="32"/>
      <c r="K787" s="149"/>
      <c r="L787" s="227"/>
      <c r="M787" s="227"/>
      <c r="N787" s="182"/>
      <c r="O787" s="182"/>
      <c r="P787" s="42"/>
      <c r="Q787" s="42"/>
      <c r="R787" s="42"/>
      <c r="S787" s="42"/>
      <c r="T787" s="42"/>
      <c r="U787" s="42"/>
      <c r="V787" s="42"/>
      <c r="W787" s="42"/>
      <c r="X787" s="42"/>
      <c r="Y787" s="42"/>
      <c r="Z787" s="42"/>
      <c r="AA787" s="42"/>
      <c r="AB787" s="42"/>
    </row>
    <row r="788" spans="1:28" x14ac:dyDescent="0.3">
      <c r="A788" s="55">
        <f t="shared" si="12"/>
        <v>782</v>
      </c>
      <c r="B788" s="23"/>
      <c r="C788" s="23"/>
      <c r="D788" s="35"/>
      <c r="E788" s="23"/>
      <c r="F788" s="23"/>
      <c r="G788" s="23"/>
      <c r="H788" s="23"/>
      <c r="I788" s="23"/>
      <c r="J788" s="32"/>
      <c r="K788" s="149"/>
      <c r="L788" s="227"/>
      <c r="M788" s="227"/>
      <c r="N788" s="182"/>
      <c r="O788" s="182"/>
      <c r="P788" s="42"/>
      <c r="Q788" s="42"/>
      <c r="R788" s="42"/>
      <c r="S788" s="42"/>
      <c r="T788" s="42"/>
      <c r="U788" s="42"/>
      <c r="V788" s="42"/>
      <c r="W788" s="42"/>
      <c r="X788" s="42"/>
      <c r="Y788" s="42"/>
      <c r="Z788" s="42"/>
      <c r="AA788" s="42"/>
      <c r="AB788" s="42"/>
    </row>
    <row r="789" spans="1:28" x14ac:dyDescent="0.3">
      <c r="A789" s="55">
        <f t="shared" si="12"/>
        <v>783</v>
      </c>
      <c r="B789" s="23"/>
      <c r="C789" s="23"/>
      <c r="D789" s="35"/>
      <c r="E789" s="23"/>
      <c r="F789" s="23"/>
      <c r="G789" s="23"/>
      <c r="H789" s="23"/>
      <c r="I789" s="23"/>
      <c r="J789" s="32"/>
      <c r="K789" s="149"/>
      <c r="L789" s="227"/>
      <c r="M789" s="227"/>
      <c r="N789" s="182"/>
      <c r="O789" s="182"/>
      <c r="P789" s="42"/>
      <c r="Q789" s="42"/>
      <c r="R789" s="42"/>
      <c r="S789" s="42"/>
      <c r="T789" s="42"/>
      <c r="U789" s="42"/>
      <c r="V789" s="42"/>
      <c r="W789" s="42"/>
      <c r="X789" s="42"/>
      <c r="Y789" s="42"/>
      <c r="Z789" s="42"/>
      <c r="AA789" s="42"/>
      <c r="AB789" s="42"/>
    </row>
    <row r="790" spans="1:28" x14ac:dyDescent="0.3">
      <c r="A790" s="55">
        <f t="shared" si="12"/>
        <v>784</v>
      </c>
      <c r="B790" s="23"/>
      <c r="C790" s="23"/>
      <c r="D790" s="35"/>
      <c r="E790" s="23"/>
      <c r="F790" s="23"/>
      <c r="G790" s="23"/>
      <c r="H790" s="23"/>
      <c r="I790" s="23"/>
      <c r="J790" s="32"/>
      <c r="K790" s="149"/>
      <c r="L790" s="227"/>
      <c r="M790" s="227"/>
      <c r="N790" s="182"/>
      <c r="O790" s="182"/>
      <c r="P790" s="42"/>
      <c r="Q790" s="42"/>
      <c r="R790" s="42"/>
      <c r="S790" s="42"/>
      <c r="T790" s="42"/>
      <c r="U790" s="42"/>
      <c r="V790" s="42"/>
      <c r="W790" s="42"/>
      <c r="X790" s="42"/>
      <c r="Y790" s="42"/>
      <c r="Z790" s="42"/>
      <c r="AA790" s="42"/>
      <c r="AB790" s="42"/>
    </row>
    <row r="791" spans="1:28" x14ac:dyDescent="0.3">
      <c r="A791" s="55">
        <f t="shared" si="12"/>
        <v>785</v>
      </c>
      <c r="B791" s="23"/>
      <c r="C791" s="23"/>
      <c r="D791" s="35"/>
      <c r="E791" s="23"/>
      <c r="F791" s="23"/>
      <c r="G791" s="23"/>
      <c r="H791" s="23"/>
      <c r="I791" s="23"/>
      <c r="J791" s="32"/>
      <c r="K791" s="149"/>
      <c r="L791" s="227"/>
      <c r="M791" s="227"/>
      <c r="N791" s="182"/>
      <c r="O791" s="182"/>
      <c r="P791" s="42"/>
      <c r="Q791" s="42"/>
      <c r="R791" s="42"/>
      <c r="S791" s="42"/>
      <c r="T791" s="42"/>
      <c r="U791" s="42"/>
      <c r="V791" s="42"/>
      <c r="W791" s="42"/>
      <c r="X791" s="42"/>
      <c r="Y791" s="42"/>
      <c r="Z791" s="42"/>
      <c r="AA791" s="42"/>
      <c r="AB791" s="42"/>
    </row>
    <row r="792" spans="1:28" x14ac:dyDescent="0.3">
      <c r="A792" s="55">
        <f t="shared" si="12"/>
        <v>786</v>
      </c>
      <c r="B792" s="23"/>
      <c r="C792" s="23"/>
      <c r="D792" s="35"/>
      <c r="E792" s="23"/>
      <c r="F792" s="23"/>
      <c r="G792" s="23"/>
      <c r="H792" s="23"/>
      <c r="I792" s="23"/>
      <c r="J792" s="32"/>
      <c r="K792" s="149"/>
      <c r="L792" s="227"/>
      <c r="M792" s="227"/>
      <c r="N792" s="182"/>
      <c r="O792" s="182"/>
      <c r="P792" s="42"/>
      <c r="Q792" s="42"/>
      <c r="R792" s="42"/>
      <c r="S792" s="42"/>
      <c r="T792" s="42"/>
      <c r="U792" s="42"/>
      <c r="V792" s="42"/>
      <c r="W792" s="42"/>
      <c r="X792" s="42"/>
      <c r="Y792" s="42"/>
      <c r="Z792" s="42"/>
      <c r="AA792" s="42"/>
      <c r="AB792" s="42"/>
    </row>
    <row r="793" spans="1:28" x14ac:dyDescent="0.3">
      <c r="A793" s="55">
        <f t="shared" si="12"/>
        <v>787</v>
      </c>
      <c r="B793" s="23"/>
      <c r="C793" s="23"/>
      <c r="D793" s="35"/>
      <c r="E793" s="23"/>
      <c r="F793" s="23"/>
      <c r="G793" s="23"/>
      <c r="H793" s="23"/>
      <c r="I793" s="23"/>
      <c r="J793" s="32"/>
      <c r="K793" s="149"/>
      <c r="L793" s="227"/>
      <c r="M793" s="227"/>
      <c r="N793" s="182"/>
      <c r="O793" s="182"/>
      <c r="P793" s="42"/>
      <c r="Q793" s="42"/>
      <c r="R793" s="42"/>
      <c r="S793" s="42"/>
      <c r="T793" s="42"/>
      <c r="U793" s="42"/>
      <c r="V793" s="42"/>
      <c r="W793" s="42"/>
      <c r="X793" s="42"/>
      <c r="Y793" s="42"/>
      <c r="Z793" s="42"/>
      <c r="AA793" s="42"/>
      <c r="AB793" s="42"/>
    </row>
    <row r="794" spans="1:28" x14ac:dyDescent="0.3">
      <c r="A794" s="55">
        <f t="shared" si="12"/>
        <v>788</v>
      </c>
      <c r="B794" s="23"/>
      <c r="C794" s="23"/>
      <c r="D794" s="35"/>
      <c r="E794" s="23"/>
      <c r="F794" s="23"/>
      <c r="G794" s="23"/>
      <c r="H794" s="23"/>
      <c r="I794" s="23"/>
      <c r="J794" s="32"/>
      <c r="K794" s="149"/>
      <c r="L794" s="227"/>
      <c r="M794" s="227"/>
      <c r="N794" s="182"/>
      <c r="O794" s="182"/>
      <c r="P794" s="42"/>
      <c r="Q794" s="42"/>
      <c r="R794" s="42"/>
      <c r="S794" s="42"/>
      <c r="T794" s="42"/>
      <c r="U794" s="42"/>
      <c r="V794" s="42"/>
      <c r="W794" s="42"/>
      <c r="X794" s="42"/>
      <c r="Y794" s="42"/>
      <c r="Z794" s="42"/>
      <c r="AA794" s="42"/>
      <c r="AB794" s="42"/>
    </row>
    <row r="795" spans="1:28" x14ac:dyDescent="0.3">
      <c r="A795" s="55">
        <f t="shared" si="12"/>
        <v>789</v>
      </c>
      <c r="B795" s="23"/>
      <c r="C795" s="23"/>
      <c r="D795" s="35"/>
      <c r="E795" s="23"/>
      <c r="F795" s="23"/>
      <c r="G795" s="23"/>
      <c r="H795" s="23"/>
      <c r="I795" s="23"/>
      <c r="J795" s="32"/>
      <c r="K795" s="149"/>
      <c r="L795" s="227"/>
      <c r="M795" s="227"/>
      <c r="N795" s="182"/>
      <c r="O795" s="182"/>
      <c r="P795" s="42"/>
      <c r="Q795" s="42"/>
      <c r="R795" s="42"/>
      <c r="S795" s="42"/>
      <c r="T795" s="42"/>
      <c r="U795" s="42"/>
      <c r="V795" s="42"/>
      <c r="W795" s="42"/>
      <c r="X795" s="42"/>
      <c r="Y795" s="42"/>
      <c r="Z795" s="42"/>
      <c r="AA795" s="42"/>
      <c r="AB795" s="42"/>
    </row>
    <row r="796" spans="1:28" x14ac:dyDescent="0.3">
      <c r="A796" s="55">
        <f t="shared" si="12"/>
        <v>790</v>
      </c>
      <c r="B796" s="23"/>
      <c r="C796" s="23"/>
      <c r="D796" s="35"/>
      <c r="E796" s="23"/>
      <c r="F796" s="23"/>
      <c r="G796" s="23"/>
      <c r="H796" s="23"/>
      <c r="I796" s="23"/>
      <c r="J796" s="32"/>
      <c r="K796" s="149"/>
      <c r="L796" s="227"/>
      <c r="M796" s="227"/>
      <c r="N796" s="182"/>
      <c r="O796" s="182"/>
      <c r="P796" s="42"/>
      <c r="Q796" s="42"/>
      <c r="R796" s="42"/>
      <c r="S796" s="42"/>
      <c r="T796" s="42"/>
      <c r="U796" s="42"/>
      <c r="V796" s="42"/>
      <c r="W796" s="42"/>
      <c r="X796" s="42"/>
      <c r="Y796" s="42"/>
      <c r="Z796" s="42"/>
      <c r="AA796" s="42"/>
      <c r="AB796" s="42"/>
    </row>
    <row r="797" spans="1:28" x14ac:dyDescent="0.3">
      <c r="A797" s="55">
        <f t="shared" si="12"/>
        <v>791</v>
      </c>
      <c r="B797" s="23"/>
      <c r="C797" s="23"/>
      <c r="D797" s="35"/>
      <c r="E797" s="23"/>
      <c r="F797" s="23"/>
      <c r="G797" s="23"/>
      <c r="H797" s="23"/>
      <c r="I797" s="23"/>
      <c r="J797" s="32"/>
      <c r="K797" s="149"/>
      <c r="L797" s="227"/>
      <c r="M797" s="227"/>
      <c r="N797" s="182"/>
      <c r="O797" s="182"/>
      <c r="P797" s="42"/>
      <c r="Q797" s="42"/>
      <c r="R797" s="42"/>
      <c r="S797" s="42"/>
      <c r="T797" s="42"/>
      <c r="U797" s="42"/>
      <c r="V797" s="42"/>
      <c r="W797" s="42"/>
      <c r="X797" s="42"/>
      <c r="Y797" s="42"/>
      <c r="Z797" s="42"/>
      <c r="AA797" s="42"/>
      <c r="AB797" s="42"/>
    </row>
    <row r="798" spans="1:28" x14ac:dyDescent="0.3">
      <c r="A798" s="55">
        <f t="shared" si="12"/>
        <v>792</v>
      </c>
      <c r="B798" s="23"/>
      <c r="C798" s="23"/>
      <c r="D798" s="35"/>
      <c r="E798" s="23"/>
      <c r="F798" s="23"/>
      <c r="G798" s="23"/>
      <c r="H798" s="23"/>
      <c r="I798" s="23"/>
      <c r="J798" s="32"/>
      <c r="K798" s="149"/>
      <c r="L798" s="227"/>
      <c r="M798" s="227"/>
      <c r="N798" s="182"/>
      <c r="O798" s="182"/>
      <c r="P798" s="42"/>
      <c r="Q798" s="42"/>
      <c r="R798" s="42"/>
      <c r="S798" s="42"/>
      <c r="T798" s="42"/>
      <c r="U798" s="42"/>
      <c r="V798" s="42"/>
      <c r="W798" s="42"/>
      <c r="X798" s="42"/>
      <c r="Y798" s="42"/>
      <c r="Z798" s="42"/>
      <c r="AA798" s="42"/>
      <c r="AB798" s="42"/>
    </row>
    <row r="799" spans="1:28" x14ac:dyDescent="0.3">
      <c r="A799" s="55">
        <f t="shared" si="12"/>
        <v>793</v>
      </c>
      <c r="B799" s="23"/>
      <c r="C799" s="23"/>
      <c r="D799" s="35"/>
      <c r="E799" s="23"/>
      <c r="F799" s="23"/>
      <c r="G799" s="23"/>
      <c r="H799" s="23"/>
      <c r="I799" s="23"/>
      <c r="J799" s="32"/>
      <c r="K799" s="149"/>
      <c r="L799" s="227"/>
      <c r="M799" s="227"/>
      <c r="N799" s="182"/>
      <c r="O799" s="182"/>
      <c r="P799" s="42"/>
      <c r="Q799" s="42"/>
      <c r="R799" s="42"/>
      <c r="S799" s="42"/>
      <c r="T799" s="42"/>
      <c r="U799" s="42"/>
      <c r="V799" s="42"/>
      <c r="W799" s="42"/>
      <c r="X799" s="42"/>
      <c r="Y799" s="42"/>
      <c r="Z799" s="42"/>
      <c r="AA799" s="42"/>
      <c r="AB799" s="42"/>
    </row>
    <row r="800" spans="1:28" x14ac:dyDescent="0.3">
      <c r="A800" s="55">
        <f t="shared" si="12"/>
        <v>794</v>
      </c>
      <c r="B800" s="23"/>
      <c r="C800" s="23"/>
      <c r="D800" s="35"/>
      <c r="E800" s="23"/>
      <c r="F800" s="23"/>
      <c r="G800" s="23"/>
      <c r="H800" s="23"/>
      <c r="I800" s="23"/>
      <c r="J800" s="32"/>
      <c r="K800" s="149"/>
      <c r="L800" s="227"/>
      <c r="M800" s="227"/>
      <c r="N800" s="182"/>
      <c r="O800" s="182"/>
      <c r="P800" s="42"/>
      <c r="Q800" s="42"/>
      <c r="R800" s="42"/>
      <c r="S800" s="42"/>
      <c r="T800" s="42"/>
      <c r="U800" s="42"/>
      <c r="V800" s="42"/>
      <c r="W800" s="42"/>
      <c r="X800" s="42"/>
      <c r="Y800" s="42"/>
      <c r="Z800" s="42"/>
      <c r="AA800" s="42"/>
      <c r="AB800" s="42"/>
    </row>
    <row r="801" spans="1:28" x14ac:dyDescent="0.3">
      <c r="A801" s="55">
        <f t="shared" si="12"/>
        <v>795</v>
      </c>
      <c r="B801" s="23"/>
      <c r="C801" s="23"/>
      <c r="D801" s="35"/>
      <c r="E801" s="23"/>
      <c r="F801" s="23"/>
      <c r="G801" s="23"/>
      <c r="H801" s="23"/>
      <c r="I801" s="23"/>
      <c r="J801" s="32"/>
      <c r="K801" s="149"/>
      <c r="L801" s="227"/>
      <c r="M801" s="227"/>
      <c r="N801" s="182"/>
      <c r="O801" s="182"/>
      <c r="P801" s="42"/>
      <c r="Q801" s="42"/>
      <c r="R801" s="42"/>
      <c r="S801" s="42"/>
      <c r="T801" s="42"/>
      <c r="U801" s="42"/>
      <c r="V801" s="42"/>
      <c r="W801" s="42"/>
      <c r="X801" s="42"/>
      <c r="Y801" s="42"/>
      <c r="Z801" s="42"/>
      <c r="AA801" s="42"/>
      <c r="AB801" s="42"/>
    </row>
    <row r="802" spans="1:28" x14ac:dyDescent="0.3">
      <c r="A802" s="55">
        <f t="shared" si="12"/>
        <v>796</v>
      </c>
      <c r="B802" s="23"/>
      <c r="C802" s="23"/>
      <c r="D802" s="35"/>
      <c r="E802" s="23"/>
      <c r="F802" s="23"/>
      <c r="G802" s="23"/>
      <c r="H802" s="23"/>
      <c r="I802" s="23"/>
      <c r="J802" s="32"/>
      <c r="K802" s="149"/>
      <c r="L802" s="227"/>
      <c r="M802" s="227"/>
      <c r="N802" s="182"/>
      <c r="O802" s="182"/>
      <c r="P802" s="42"/>
      <c r="Q802" s="42"/>
      <c r="R802" s="42"/>
      <c r="S802" s="42"/>
      <c r="T802" s="42"/>
      <c r="U802" s="42"/>
      <c r="V802" s="42"/>
      <c r="W802" s="42"/>
      <c r="X802" s="42"/>
      <c r="Y802" s="42"/>
      <c r="Z802" s="42"/>
      <c r="AA802" s="42"/>
      <c r="AB802" s="42"/>
    </row>
    <row r="803" spans="1:28" x14ac:dyDescent="0.3">
      <c r="A803" s="55">
        <f t="shared" si="12"/>
        <v>797</v>
      </c>
      <c r="B803" s="23"/>
      <c r="C803" s="23"/>
      <c r="D803" s="35"/>
      <c r="E803" s="23"/>
      <c r="F803" s="23"/>
      <c r="G803" s="23"/>
      <c r="H803" s="23"/>
      <c r="I803" s="23"/>
      <c r="J803" s="32"/>
      <c r="K803" s="149"/>
      <c r="L803" s="227"/>
      <c r="M803" s="227"/>
      <c r="N803" s="182"/>
      <c r="O803" s="182"/>
      <c r="P803" s="42"/>
      <c r="Q803" s="42"/>
      <c r="R803" s="42"/>
      <c r="S803" s="42"/>
      <c r="T803" s="42"/>
      <c r="U803" s="42"/>
      <c r="V803" s="42"/>
      <c r="W803" s="42"/>
      <c r="X803" s="42"/>
      <c r="Y803" s="42"/>
      <c r="Z803" s="42"/>
      <c r="AA803" s="42"/>
      <c r="AB803" s="42"/>
    </row>
    <row r="804" spans="1:28" x14ac:dyDescent="0.3">
      <c r="A804" s="55">
        <f t="shared" si="12"/>
        <v>798</v>
      </c>
      <c r="B804" s="23"/>
      <c r="C804" s="23"/>
      <c r="D804" s="35"/>
      <c r="E804" s="23"/>
      <c r="F804" s="23"/>
      <c r="G804" s="23"/>
      <c r="H804" s="23"/>
      <c r="I804" s="23"/>
      <c r="J804" s="32"/>
      <c r="K804" s="149"/>
      <c r="L804" s="227"/>
      <c r="M804" s="227"/>
      <c r="N804" s="182"/>
      <c r="O804" s="182"/>
      <c r="P804" s="42"/>
      <c r="Q804" s="42"/>
      <c r="R804" s="42"/>
      <c r="S804" s="42"/>
      <c r="T804" s="42"/>
      <c r="U804" s="42"/>
      <c r="V804" s="42"/>
      <c r="W804" s="42"/>
      <c r="X804" s="42"/>
      <c r="Y804" s="42"/>
      <c r="Z804" s="42"/>
      <c r="AA804" s="42"/>
      <c r="AB804" s="42"/>
    </row>
    <row r="805" spans="1:28" x14ac:dyDescent="0.3">
      <c r="A805" s="55">
        <f t="shared" si="12"/>
        <v>799</v>
      </c>
      <c r="B805" s="23"/>
      <c r="C805" s="23"/>
      <c r="D805" s="35"/>
      <c r="E805" s="23"/>
      <c r="F805" s="23"/>
      <c r="G805" s="23"/>
      <c r="H805" s="23"/>
      <c r="I805" s="23"/>
      <c r="J805" s="32"/>
      <c r="K805" s="149"/>
      <c r="L805" s="227"/>
      <c r="M805" s="227"/>
      <c r="N805" s="182"/>
      <c r="O805" s="182"/>
      <c r="P805" s="42"/>
      <c r="Q805" s="42"/>
      <c r="R805" s="42"/>
      <c r="S805" s="42"/>
      <c r="T805" s="42"/>
      <c r="U805" s="42"/>
      <c r="V805" s="42"/>
      <c r="W805" s="42"/>
      <c r="X805" s="42"/>
      <c r="Y805" s="42"/>
      <c r="Z805" s="42"/>
      <c r="AA805" s="42"/>
      <c r="AB805" s="42"/>
    </row>
    <row r="806" spans="1:28" x14ac:dyDescent="0.3">
      <c r="A806" s="55">
        <f t="shared" si="12"/>
        <v>800</v>
      </c>
      <c r="B806" s="23"/>
      <c r="C806" s="23"/>
      <c r="D806" s="35"/>
      <c r="E806" s="23"/>
      <c r="F806" s="23"/>
      <c r="G806" s="23"/>
      <c r="H806" s="23"/>
      <c r="I806" s="23"/>
      <c r="J806" s="32"/>
      <c r="K806" s="149"/>
      <c r="L806" s="227"/>
      <c r="M806" s="227"/>
      <c r="N806" s="182"/>
      <c r="O806" s="182"/>
      <c r="P806" s="42"/>
      <c r="Q806" s="42"/>
      <c r="R806" s="42"/>
      <c r="S806" s="42"/>
      <c r="T806" s="42"/>
      <c r="U806" s="42"/>
      <c r="V806" s="42"/>
      <c r="W806" s="42"/>
      <c r="X806" s="42"/>
      <c r="Y806" s="42"/>
      <c r="Z806" s="42"/>
      <c r="AA806" s="42"/>
      <c r="AB806" s="42"/>
    </row>
    <row r="807" spans="1:28" x14ac:dyDescent="0.3">
      <c r="A807" s="55">
        <f t="shared" si="12"/>
        <v>801</v>
      </c>
      <c r="B807" s="23"/>
      <c r="C807" s="23"/>
      <c r="D807" s="35"/>
      <c r="E807" s="23"/>
      <c r="F807" s="23"/>
      <c r="G807" s="23"/>
      <c r="H807" s="23"/>
      <c r="I807" s="23"/>
      <c r="J807" s="32"/>
      <c r="K807" s="149"/>
      <c r="L807" s="227"/>
      <c r="M807" s="227"/>
      <c r="N807" s="182"/>
      <c r="O807" s="182"/>
      <c r="P807" s="42"/>
      <c r="Q807" s="42"/>
      <c r="R807" s="42"/>
      <c r="S807" s="42"/>
      <c r="T807" s="42"/>
      <c r="U807" s="42"/>
      <c r="V807" s="42"/>
      <c r="W807" s="42"/>
      <c r="X807" s="42"/>
      <c r="Y807" s="42"/>
      <c r="Z807" s="42"/>
      <c r="AA807" s="42"/>
      <c r="AB807" s="42"/>
    </row>
    <row r="808" spans="1:28" x14ac:dyDescent="0.3">
      <c r="A808" s="55">
        <f t="shared" si="12"/>
        <v>802</v>
      </c>
      <c r="B808" s="23"/>
      <c r="C808" s="23"/>
      <c r="D808" s="35"/>
      <c r="E808" s="23"/>
      <c r="F808" s="23"/>
      <c r="G808" s="23"/>
      <c r="H808" s="23"/>
      <c r="I808" s="23"/>
      <c r="J808" s="32"/>
      <c r="K808" s="149"/>
      <c r="L808" s="227"/>
      <c r="M808" s="227"/>
      <c r="N808" s="182"/>
      <c r="O808" s="182"/>
      <c r="P808" s="42"/>
      <c r="Q808" s="42"/>
      <c r="R808" s="42"/>
      <c r="S808" s="42"/>
      <c r="T808" s="42"/>
      <c r="U808" s="42"/>
      <c r="V808" s="42"/>
      <c r="W808" s="42"/>
      <c r="X808" s="42"/>
      <c r="Y808" s="42"/>
      <c r="Z808" s="42"/>
      <c r="AA808" s="42"/>
      <c r="AB808" s="42"/>
    </row>
    <row r="809" spans="1:28" x14ac:dyDescent="0.3">
      <c r="A809" s="55">
        <f t="shared" si="12"/>
        <v>803</v>
      </c>
      <c r="B809" s="23"/>
      <c r="C809" s="23"/>
      <c r="D809" s="35"/>
      <c r="E809" s="23"/>
      <c r="F809" s="23"/>
      <c r="G809" s="23"/>
      <c r="H809" s="23"/>
      <c r="I809" s="23"/>
      <c r="J809" s="32"/>
      <c r="K809" s="149"/>
      <c r="L809" s="227"/>
      <c r="M809" s="227"/>
      <c r="N809" s="182"/>
      <c r="O809" s="182"/>
      <c r="P809" s="42"/>
      <c r="Q809" s="42"/>
      <c r="R809" s="42"/>
      <c r="S809" s="42"/>
      <c r="T809" s="42"/>
      <c r="U809" s="42"/>
      <c r="V809" s="42"/>
      <c r="W809" s="42"/>
      <c r="X809" s="42"/>
      <c r="Y809" s="42"/>
      <c r="Z809" s="42"/>
      <c r="AA809" s="42"/>
      <c r="AB809" s="42"/>
    </row>
    <row r="810" spans="1:28" x14ac:dyDescent="0.3">
      <c r="A810" s="55">
        <f t="shared" si="12"/>
        <v>804</v>
      </c>
      <c r="B810" s="23"/>
      <c r="C810" s="23"/>
      <c r="D810" s="35"/>
      <c r="E810" s="23"/>
      <c r="F810" s="23"/>
      <c r="G810" s="23"/>
      <c r="H810" s="23"/>
      <c r="I810" s="23"/>
      <c r="J810" s="32"/>
      <c r="K810" s="149"/>
      <c r="L810" s="227"/>
      <c r="M810" s="227"/>
      <c r="N810" s="182"/>
      <c r="O810" s="182"/>
      <c r="P810" s="42"/>
      <c r="Q810" s="42"/>
      <c r="R810" s="42"/>
      <c r="S810" s="42"/>
      <c r="T810" s="42"/>
      <c r="U810" s="42"/>
      <c r="V810" s="42"/>
      <c r="W810" s="42"/>
      <c r="X810" s="42"/>
      <c r="Y810" s="42"/>
      <c r="Z810" s="42"/>
      <c r="AA810" s="42"/>
      <c r="AB810" s="42"/>
    </row>
    <row r="811" spans="1:28" x14ac:dyDescent="0.3">
      <c r="A811" s="55">
        <f t="shared" si="12"/>
        <v>805</v>
      </c>
      <c r="B811" s="23"/>
      <c r="C811" s="23"/>
      <c r="D811" s="35"/>
      <c r="E811" s="23"/>
      <c r="F811" s="23"/>
      <c r="G811" s="23"/>
      <c r="H811" s="23"/>
      <c r="I811" s="23"/>
      <c r="J811" s="32"/>
      <c r="K811" s="149"/>
      <c r="L811" s="227"/>
      <c r="M811" s="227"/>
      <c r="N811" s="182"/>
      <c r="O811" s="182"/>
      <c r="P811" s="42"/>
      <c r="Q811" s="42"/>
      <c r="R811" s="42"/>
      <c r="S811" s="42"/>
      <c r="T811" s="42"/>
      <c r="U811" s="42"/>
      <c r="V811" s="42"/>
      <c r="W811" s="42"/>
      <c r="X811" s="42"/>
      <c r="Y811" s="42"/>
      <c r="Z811" s="42"/>
      <c r="AA811" s="42"/>
      <c r="AB811" s="42"/>
    </row>
    <row r="812" spans="1:28" x14ac:dyDescent="0.3">
      <c r="A812" s="55">
        <f t="shared" si="12"/>
        <v>806</v>
      </c>
      <c r="B812" s="23"/>
      <c r="C812" s="23"/>
      <c r="D812" s="35"/>
      <c r="E812" s="23"/>
      <c r="F812" s="23"/>
      <c r="G812" s="23"/>
      <c r="H812" s="23"/>
      <c r="I812" s="23"/>
      <c r="J812" s="32"/>
      <c r="K812" s="149"/>
      <c r="L812" s="227"/>
      <c r="M812" s="227"/>
      <c r="N812" s="182"/>
      <c r="O812" s="182"/>
      <c r="P812" s="42"/>
      <c r="Q812" s="42"/>
      <c r="R812" s="42"/>
      <c r="S812" s="42"/>
      <c r="T812" s="42"/>
      <c r="U812" s="42"/>
      <c r="V812" s="42"/>
      <c r="W812" s="42"/>
      <c r="X812" s="42"/>
      <c r="Y812" s="42"/>
      <c r="Z812" s="42"/>
      <c r="AA812" s="42"/>
      <c r="AB812" s="42"/>
    </row>
    <row r="813" spans="1:28" x14ac:dyDescent="0.3">
      <c r="A813" s="55">
        <f t="shared" si="12"/>
        <v>807</v>
      </c>
      <c r="B813" s="23"/>
      <c r="C813" s="23"/>
      <c r="D813" s="35"/>
      <c r="E813" s="23"/>
      <c r="F813" s="23"/>
      <c r="G813" s="23"/>
      <c r="H813" s="23"/>
      <c r="I813" s="23"/>
      <c r="J813" s="32"/>
      <c r="K813" s="149"/>
      <c r="L813" s="227"/>
      <c r="M813" s="227"/>
      <c r="N813" s="182"/>
      <c r="O813" s="182"/>
      <c r="P813" s="42"/>
      <c r="Q813" s="42"/>
      <c r="R813" s="42"/>
      <c r="S813" s="42"/>
      <c r="T813" s="42"/>
      <c r="U813" s="42"/>
      <c r="V813" s="42"/>
      <c r="W813" s="42"/>
      <c r="X813" s="42"/>
      <c r="Y813" s="42"/>
      <c r="Z813" s="42"/>
      <c r="AA813" s="42"/>
      <c r="AB813" s="42"/>
    </row>
    <row r="814" spans="1:28" x14ac:dyDescent="0.3">
      <c r="A814" s="55">
        <f t="shared" si="12"/>
        <v>808</v>
      </c>
      <c r="B814" s="23"/>
      <c r="C814" s="23"/>
      <c r="D814" s="35"/>
      <c r="E814" s="23"/>
      <c r="F814" s="23"/>
      <c r="G814" s="23"/>
      <c r="H814" s="23"/>
      <c r="I814" s="23"/>
      <c r="J814" s="32"/>
      <c r="K814" s="149"/>
      <c r="L814" s="227"/>
      <c r="M814" s="227"/>
      <c r="N814" s="182"/>
      <c r="O814" s="182"/>
      <c r="P814" s="42"/>
      <c r="Q814" s="42"/>
      <c r="R814" s="42"/>
      <c r="S814" s="42"/>
      <c r="T814" s="42"/>
      <c r="U814" s="42"/>
      <c r="V814" s="42"/>
      <c r="W814" s="42"/>
      <c r="X814" s="42"/>
      <c r="Y814" s="42"/>
      <c r="Z814" s="42"/>
      <c r="AA814" s="42"/>
      <c r="AB814" s="42"/>
    </row>
    <row r="815" spans="1:28" x14ac:dyDescent="0.3">
      <c r="A815" s="55">
        <f t="shared" si="12"/>
        <v>809</v>
      </c>
      <c r="B815" s="23"/>
      <c r="C815" s="23"/>
      <c r="D815" s="35"/>
      <c r="E815" s="23"/>
      <c r="F815" s="23"/>
      <c r="G815" s="23"/>
      <c r="H815" s="23"/>
      <c r="I815" s="23"/>
      <c r="J815" s="32"/>
      <c r="K815" s="149"/>
      <c r="L815" s="227"/>
      <c r="M815" s="227"/>
      <c r="N815" s="182"/>
      <c r="O815" s="182"/>
      <c r="P815" s="42"/>
      <c r="Q815" s="42"/>
      <c r="R815" s="42"/>
      <c r="S815" s="42"/>
      <c r="T815" s="42"/>
      <c r="U815" s="42"/>
      <c r="V815" s="42"/>
      <c r="W815" s="42"/>
      <c r="X815" s="42"/>
      <c r="Y815" s="42"/>
      <c r="Z815" s="42"/>
      <c r="AA815" s="42"/>
      <c r="AB815" s="42"/>
    </row>
    <row r="816" spans="1:28" x14ac:dyDescent="0.3">
      <c r="A816" s="55">
        <f t="shared" si="12"/>
        <v>810</v>
      </c>
      <c r="B816" s="23"/>
      <c r="C816" s="23"/>
      <c r="D816" s="35"/>
      <c r="E816" s="23"/>
      <c r="F816" s="23"/>
      <c r="G816" s="23"/>
      <c r="H816" s="23"/>
      <c r="I816" s="23"/>
      <c r="J816" s="32"/>
      <c r="K816" s="149"/>
      <c r="L816" s="227"/>
      <c r="M816" s="227"/>
      <c r="N816" s="182"/>
      <c r="O816" s="182"/>
      <c r="P816" s="42"/>
      <c r="Q816" s="42"/>
      <c r="R816" s="42"/>
      <c r="S816" s="42"/>
      <c r="T816" s="42"/>
      <c r="U816" s="42"/>
      <c r="V816" s="42"/>
      <c r="W816" s="42"/>
      <c r="X816" s="42"/>
      <c r="Y816" s="42"/>
      <c r="Z816" s="42"/>
      <c r="AA816" s="42"/>
      <c r="AB816" s="42"/>
    </row>
    <row r="817" spans="1:28" x14ac:dyDescent="0.3">
      <c r="A817" s="55">
        <f t="shared" si="12"/>
        <v>811</v>
      </c>
      <c r="B817" s="23"/>
      <c r="C817" s="23"/>
      <c r="D817" s="35"/>
      <c r="E817" s="23"/>
      <c r="F817" s="23"/>
      <c r="G817" s="23"/>
      <c r="H817" s="23"/>
      <c r="I817" s="23"/>
      <c r="J817" s="32"/>
      <c r="K817" s="149"/>
      <c r="L817" s="227"/>
      <c r="M817" s="227"/>
      <c r="N817" s="182"/>
      <c r="O817" s="182"/>
      <c r="P817" s="42"/>
      <c r="Q817" s="42"/>
      <c r="R817" s="42"/>
      <c r="S817" s="42"/>
      <c r="T817" s="42"/>
      <c r="U817" s="42"/>
      <c r="V817" s="42"/>
      <c r="W817" s="42"/>
      <c r="X817" s="42"/>
      <c r="Y817" s="42"/>
      <c r="Z817" s="42"/>
      <c r="AA817" s="42"/>
      <c r="AB817" s="42"/>
    </row>
    <row r="818" spans="1:28" x14ac:dyDescent="0.3">
      <c r="A818" s="55">
        <f t="shared" si="12"/>
        <v>812</v>
      </c>
      <c r="B818" s="23"/>
      <c r="C818" s="23"/>
      <c r="D818" s="35"/>
      <c r="E818" s="23"/>
      <c r="F818" s="23"/>
      <c r="G818" s="23"/>
      <c r="H818" s="23"/>
      <c r="I818" s="23"/>
      <c r="J818" s="32"/>
      <c r="K818" s="149"/>
      <c r="L818" s="227"/>
      <c r="M818" s="227"/>
      <c r="N818" s="182"/>
      <c r="O818" s="182"/>
      <c r="P818" s="42"/>
      <c r="Q818" s="42"/>
      <c r="R818" s="42"/>
      <c r="S818" s="42"/>
      <c r="T818" s="42"/>
      <c r="U818" s="42"/>
      <c r="V818" s="42"/>
      <c r="W818" s="42"/>
      <c r="X818" s="42"/>
      <c r="Y818" s="42"/>
      <c r="Z818" s="42"/>
      <c r="AA818" s="42"/>
      <c r="AB818" s="42"/>
    </row>
    <row r="819" spans="1:28" x14ac:dyDescent="0.3">
      <c r="A819" s="55">
        <f t="shared" si="12"/>
        <v>813</v>
      </c>
      <c r="B819" s="23"/>
      <c r="C819" s="23"/>
      <c r="D819" s="35"/>
      <c r="E819" s="23"/>
      <c r="F819" s="23"/>
      <c r="G819" s="23"/>
      <c r="H819" s="23"/>
      <c r="I819" s="23"/>
      <c r="J819" s="32"/>
      <c r="K819" s="149"/>
      <c r="L819" s="227"/>
      <c r="M819" s="227"/>
      <c r="N819" s="182"/>
      <c r="O819" s="182"/>
      <c r="P819" s="42"/>
      <c r="Q819" s="42"/>
      <c r="R819" s="42"/>
      <c r="S819" s="42"/>
      <c r="T819" s="42"/>
      <c r="U819" s="42"/>
      <c r="V819" s="42"/>
      <c r="W819" s="42"/>
      <c r="X819" s="42"/>
      <c r="Y819" s="42"/>
      <c r="Z819" s="42"/>
      <c r="AA819" s="42"/>
      <c r="AB819" s="42"/>
    </row>
    <row r="820" spans="1:28" x14ac:dyDescent="0.3">
      <c r="A820" s="55">
        <f t="shared" si="12"/>
        <v>814</v>
      </c>
      <c r="B820" s="23"/>
      <c r="C820" s="23"/>
      <c r="D820" s="35"/>
      <c r="E820" s="23"/>
      <c r="F820" s="23"/>
      <c r="G820" s="23"/>
      <c r="H820" s="23"/>
      <c r="I820" s="23"/>
      <c r="J820" s="32"/>
      <c r="K820" s="149"/>
      <c r="L820" s="227"/>
      <c r="M820" s="227"/>
      <c r="N820" s="182"/>
      <c r="O820" s="182"/>
      <c r="P820" s="42"/>
      <c r="Q820" s="42"/>
      <c r="R820" s="42"/>
      <c r="S820" s="42"/>
      <c r="T820" s="42"/>
      <c r="U820" s="42"/>
      <c r="V820" s="42"/>
      <c r="W820" s="42"/>
      <c r="X820" s="42"/>
      <c r="Y820" s="42"/>
      <c r="Z820" s="42"/>
      <c r="AA820" s="42"/>
      <c r="AB820" s="42"/>
    </row>
    <row r="821" spans="1:28" x14ac:dyDescent="0.3">
      <c r="A821" s="55">
        <f t="shared" si="12"/>
        <v>815</v>
      </c>
      <c r="B821" s="23"/>
      <c r="C821" s="23"/>
      <c r="D821" s="35"/>
      <c r="E821" s="23"/>
      <c r="F821" s="23"/>
      <c r="G821" s="23"/>
      <c r="H821" s="23"/>
      <c r="I821" s="23"/>
      <c r="J821" s="32"/>
      <c r="K821" s="149"/>
      <c r="L821" s="227"/>
      <c r="M821" s="227"/>
      <c r="N821" s="182"/>
      <c r="O821" s="182"/>
      <c r="P821" s="42"/>
      <c r="Q821" s="42"/>
      <c r="R821" s="42"/>
      <c r="S821" s="42"/>
      <c r="T821" s="42"/>
      <c r="U821" s="42"/>
      <c r="V821" s="42"/>
      <c r="W821" s="42"/>
      <c r="X821" s="42"/>
      <c r="Y821" s="42"/>
      <c r="Z821" s="42"/>
      <c r="AA821" s="42"/>
      <c r="AB821" s="42"/>
    </row>
    <row r="822" spans="1:28" x14ac:dyDescent="0.3">
      <c r="A822" s="55">
        <f t="shared" si="12"/>
        <v>816</v>
      </c>
      <c r="B822" s="23"/>
      <c r="C822" s="23"/>
      <c r="D822" s="35"/>
      <c r="E822" s="23"/>
      <c r="F822" s="23"/>
      <c r="G822" s="23"/>
      <c r="H822" s="23"/>
      <c r="I822" s="23"/>
      <c r="J822" s="32"/>
      <c r="K822" s="149"/>
      <c r="L822" s="227"/>
      <c r="M822" s="227"/>
      <c r="N822" s="182"/>
      <c r="O822" s="182"/>
      <c r="P822" s="42"/>
      <c r="Q822" s="42"/>
      <c r="R822" s="42"/>
      <c r="S822" s="42"/>
      <c r="T822" s="42"/>
      <c r="U822" s="42"/>
      <c r="V822" s="42"/>
      <c r="W822" s="42"/>
      <c r="X822" s="42"/>
      <c r="Y822" s="42"/>
      <c r="Z822" s="42"/>
      <c r="AA822" s="42"/>
      <c r="AB822" s="42"/>
    </row>
    <row r="823" spans="1:28" x14ac:dyDescent="0.3">
      <c r="A823" s="55">
        <f t="shared" si="12"/>
        <v>817</v>
      </c>
      <c r="B823" s="23"/>
      <c r="C823" s="23"/>
      <c r="D823" s="35"/>
      <c r="E823" s="23"/>
      <c r="F823" s="23"/>
      <c r="G823" s="23"/>
      <c r="H823" s="23"/>
      <c r="I823" s="23"/>
      <c r="J823" s="32"/>
      <c r="K823" s="149"/>
      <c r="L823" s="227"/>
      <c r="M823" s="227"/>
      <c r="N823" s="182"/>
      <c r="O823" s="182"/>
      <c r="P823" s="42"/>
      <c r="Q823" s="42"/>
      <c r="R823" s="42"/>
      <c r="S823" s="42"/>
      <c r="T823" s="42"/>
      <c r="U823" s="42"/>
      <c r="V823" s="42"/>
      <c r="W823" s="42"/>
      <c r="X823" s="42"/>
      <c r="Y823" s="42"/>
      <c r="Z823" s="42"/>
      <c r="AA823" s="42"/>
      <c r="AB823" s="42"/>
    </row>
    <row r="824" spans="1:28" x14ac:dyDescent="0.3">
      <c r="A824" s="55">
        <f t="shared" si="12"/>
        <v>818</v>
      </c>
      <c r="B824" s="23"/>
      <c r="C824" s="23"/>
      <c r="D824" s="35"/>
      <c r="E824" s="23"/>
      <c r="F824" s="23"/>
      <c r="G824" s="23"/>
      <c r="H824" s="23"/>
      <c r="I824" s="23"/>
      <c r="J824" s="32"/>
      <c r="K824" s="149"/>
      <c r="L824" s="227"/>
      <c r="M824" s="227"/>
      <c r="N824" s="182"/>
      <c r="O824" s="182"/>
      <c r="P824" s="42"/>
      <c r="Q824" s="42"/>
      <c r="R824" s="42"/>
      <c r="S824" s="42"/>
      <c r="T824" s="42"/>
      <c r="U824" s="42"/>
      <c r="V824" s="42"/>
      <c r="W824" s="42"/>
      <c r="X824" s="42"/>
      <c r="Y824" s="42"/>
      <c r="Z824" s="42"/>
      <c r="AA824" s="42"/>
      <c r="AB824" s="42"/>
    </row>
    <row r="825" spans="1:28" x14ac:dyDescent="0.3">
      <c r="A825" s="55">
        <f t="shared" si="12"/>
        <v>819</v>
      </c>
      <c r="B825" s="23"/>
      <c r="C825" s="23"/>
      <c r="D825" s="35"/>
      <c r="E825" s="23"/>
      <c r="F825" s="23"/>
      <c r="G825" s="23"/>
      <c r="H825" s="23"/>
      <c r="I825" s="23"/>
      <c r="J825" s="32"/>
      <c r="K825" s="149"/>
      <c r="L825" s="227"/>
      <c r="M825" s="227"/>
      <c r="N825" s="182"/>
      <c r="O825" s="182"/>
      <c r="P825" s="42"/>
      <c r="Q825" s="42"/>
      <c r="R825" s="42"/>
      <c r="S825" s="42"/>
      <c r="T825" s="42"/>
      <c r="U825" s="42"/>
      <c r="V825" s="42"/>
      <c r="W825" s="42"/>
      <c r="X825" s="42"/>
      <c r="Y825" s="42"/>
      <c r="Z825" s="42"/>
      <c r="AA825" s="42"/>
      <c r="AB825" s="42"/>
    </row>
    <row r="826" spans="1:28" x14ac:dyDescent="0.3">
      <c r="A826" s="55">
        <f t="shared" si="12"/>
        <v>820</v>
      </c>
      <c r="B826" s="23"/>
      <c r="C826" s="23"/>
      <c r="D826" s="35"/>
      <c r="E826" s="23"/>
      <c r="F826" s="23"/>
      <c r="G826" s="23"/>
      <c r="H826" s="23"/>
      <c r="I826" s="23"/>
      <c r="J826" s="32"/>
      <c r="K826" s="149"/>
      <c r="L826" s="227"/>
      <c r="M826" s="227"/>
      <c r="N826" s="182"/>
      <c r="O826" s="182"/>
      <c r="P826" s="42"/>
      <c r="Q826" s="42"/>
      <c r="R826" s="42"/>
      <c r="S826" s="42"/>
      <c r="T826" s="42"/>
      <c r="U826" s="42"/>
      <c r="V826" s="42"/>
      <c r="W826" s="42"/>
      <c r="X826" s="42"/>
      <c r="Y826" s="42"/>
      <c r="Z826" s="42"/>
      <c r="AA826" s="42"/>
      <c r="AB826" s="42"/>
    </row>
    <row r="827" spans="1:28" x14ac:dyDescent="0.3">
      <c r="A827" s="55">
        <f t="shared" si="12"/>
        <v>821</v>
      </c>
      <c r="B827" s="23"/>
      <c r="C827" s="23"/>
      <c r="D827" s="35"/>
      <c r="E827" s="23"/>
      <c r="F827" s="23"/>
      <c r="G827" s="23"/>
      <c r="H827" s="23"/>
      <c r="I827" s="23"/>
      <c r="J827" s="32"/>
      <c r="K827" s="149"/>
      <c r="L827" s="227"/>
      <c r="M827" s="227"/>
      <c r="N827" s="182"/>
      <c r="O827" s="182"/>
      <c r="P827" s="42"/>
      <c r="Q827" s="42"/>
      <c r="R827" s="42"/>
      <c r="S827" s="42"/>
      <c r="T827" s="42"/>
      <c r="U827" s="42"/>
      <c r="V827" s="42"/>
      <c r="W827" s="42"/>
      <c r="X827" s="42"/>
      <c r="Y827" s="42"/>
      <c r="Z827" s="42"/>
      <c r="AA827" s="42"/>
      <c r="AB827" s="42"/>
    </row>
    <row r="828" spans="1:28" x14ac:dyDescent="0.3">
      <c r="A828" s="55">
        <f t="shared" si="12"/>
        <v>822</v>
      </c>
      <c r="B828" s="23"/>
      <c r="C828" s="23"/>
      <c r="D828" s="35"/>
      <c r="E828" s="23"/>
      <c r="F828" s="23"/>
      <c r="G828" s="23"/>
      <c r="H828" s="23"/>
      <c r="I828" s="23"/>
      <c r="J828" s="32"/>
      <c r="K828" s="149"/>
      <c r="L828" s="227"/>
      <c r="M828" s="227"/>
      <c r="N828" s="182"/>
      <c r="O828" s="182"/>
      <c r="P828" s="42"/>
      <c r="Q828" s="42"/>
      <c r="R828" s="42"/>
      <c r="S828" s="42"/>
      <c r="T828" s="42"/>
      <c r="U828" s="42"/>
      <c r="V828" s="42"/>
      <c r="W828" s="42"/>
      <c r="X828" s="42"/>
      <c r="Y828" s="42"/>
      <c r="Z828" s="42"/>
      <c r="AA828" s="42"/>
      <c r="AB828" s="42"/>
    </row>
    <row r="829" spans="1:28" x14ac:dyDescent="0.3">
      <c r="A829" s="55">
        <f t="shared" si="12"/>
        <v>823</v>
      </c>
      <c r="B829" s="23"/>
      <c r="C829" s="23"/>
      <c r="D829" s="35"/>
      <c r="E829" s="23"/>
      <c r="F829" s="23"/>
      <c r="G829" s="23"/>
      <c r="H829" s="23"/>
      <c r="I829" s="23"/>
      <c r="J829" s="32"/>
      <c r="K829" s="149"/>
      <c r="L829" s="227"/>
      <c r="M829" s="227"/>
      <c r="N829" s="182"/>
      <c r="O829" s="182"/>
      <c r="P829" s="42"/>
      <c r="Q829" s="42"/>
      <c r="R829" s="42"/>
      <c r="S829" s="42"/>
      <c r="T829" s="42"/>
      <c r="U829" s="42"/>
      <c r="V829" s="42"/>
      <c r="W829" s="42"/>
      <c r="X829" s="42"/>
      <c r="Y829" s="42"/>
      <c r="Z829" s="42"/>
      <c r="AA829" s="42"/>
      <c r="AB829" s="42"/>
    </row>
    <row r="830" spans="1:28" x14ac:dyDescent="0.3">
      <c r="A830" s="55">
        <f t="shared" si="12"/>
        <v>824</v>
      </c>
      <c r="B830" s="23"/>
      <c r="C830" s="23"/>
      <c r="D830" s="35"/>
      <c r="E830" s="23"/>
      <c r="F830" s="23"/>
      <c r="G830" s="23"/>
      <c r="H830" s="23"/>
      <c r="I830" s="23"/>
      <c r="J830" s="32"/>
      <c r="K830" s="149"/>
      <c r="L830" s="227"/>
      <c r="M830" s="227"/>
      <c r="N830" s="182"/>
      <c r="O830" s="182"/>
      <c r="P830" s="42"/>
      <c r="Q830" s="42"/>
      <c r="R830" s="42"/>
      <c r="S830" s="42"/>
      <c r="T830" s="42"/>
      <c r="U830" s="42"/>
      <c r="V830" s="42"/>
      <c r="W830" s="42"/>
      <c r="X830" s="42"/>
      <c r="Y830" s="42"/>
      <c r="Z830" s="42"/>
      <c r="AA830" s="42"/>
      <c r="AB830" s="42"/>
    </row>
    <row r="831" spans="1:28" x14ac:dyDescent="0.3">
      <c r="A831" s="55">
        <f t="shared" si="12"/>
        <v>825</v>
      </c>
      <c r="B831" s="23"/>
      <c r="C831" s="23"/>
      <c r="D831" s="35"/>
      <c r="E831" s="23"/>
      <c r="F831" s="23"/>
      <c r="G831" s="23"/>
      <c r="H831" s="23"/>
      <c r="I831" s="23"/>
      <c r="J831" s="32"/>
      <c r="K831" s="149"/>
      <c r="L831" s="227"/>
      <c r="M831" s="227"/>
      <c r="N831" s="182"/>
      <c r="O831" s="182"/>
      <c r="P831" s="42"/>
      <c r="Q831" s="42"/>
      <c r="R831" s="42"/>
      <c r="S831" s="42"/>
      <c r="T831" s="42"/>
      <c r="U831" s="42"/>
      <c r="V831" s="42"/>
      <c r="W831" s="42"/>
      <c r="X831" s="42"/>
      <c r="Y831" s="42"/>
      <c r="Z831" s="42"/>
      <c r="AA831" s="42"/>
      <c r="AB831" s="42"/>
    </row>
    <row r="832" spans="1:28" x14ac:dyDescent="0.3">
      <c r="A832" s="55">
        <f t="shared" si="12"/>
        <v>826</v>
      </c>
      <c r="B832" s="23"/>
      <c r="C832" s="23"/>
      <c r="D832" s="35"/>
      <c r="E832" s="23"/>
      <c r="F832" s="23"/>
      <c r="G832" s="23"/>
      <c r="H832" s="23"/>
      <c r="I832" s="23"/>
      <c r="J832" s="32"/>
      <c r="K832" s="149"/>
      <c r="L832" s="227"/>
      <c r="M832" s="227"/>
      <c r="N832" s="182"/>
      <c r="O832" s="182"/>
      <c r="P832" s="42"/>
      <c r="Q832" s="42"/>
      <c r="R832" s="42"/>
      <c r="S832" s="42"/>
      <c r="T832" s="42"/>
      <c r="U832" s="42"/>
      <c r="V832" s="42"/>
      <c r="W832" s="42"/>
      <c r="X832" s="42"/>
      <c r="Y832" s="42"/>
      <c r="Z832" s="42"/>
      <c r="AA832" s="42"/>
      <c r="AB832" s="42"/>
    </row>
    <row r="833" spans="1:28" x14ac:dyDescent="0.3">
      <c r="A833" s="55">
        <f t="shared" si="12"/>
        <v>827</v>
      </c>
      <c r="B833" s="23"/>
      <c r="C833" s="23"/>
      <c r="D833" s="35"/>
      <c r="E833" s="23"/>
      <c r="F833" s="23"/>
      <c r="G833" s="23"/>
      <c r="H833" s="23"/>
      <c r="I833" s="23"/>
      <c r="J833" s="32"/>
      <c r="K833" s="149"/>
      <c r="L833" s="227"/>
      <c r="M833" s="227"/>
      <c r="N833" s="182"/>
      <c r="O833" s="182"/>
      <c r="P833" s="42"/>
      <c r="Q833" s="42"/>
      <c r="R833" s="42"/>
      <c r="S833" s="42"/>
      <c r="T833" s="42"/>
      <c r="U833" s="42"/>
      <c r="V833" s="42"/>
      <c r="W833" s="42"/>
      <c r="X833" s="42"/>
      <c r="Y833" s="42"/>
      <c r="Z833" s="42"/>
      <c r="AA833" s="42"/>
      <c r="AB833" s="42"/>
    </row>
    <row r="834" spans="1:28" x14ac:dyDescent="0.3">
      <c r="A834" s="55">
        <f t="shared" si="12"/>
        <v>828</v>
      </c>
      <c r="B834" s="23"/>
      <c r="C834" s="23"/>
      <c r="D834" s="35"/>
      <c r="E834" s="23"/>
      <c r="F834" s="23"/>
      <c r="G834" s="23"/>
      <c r="H834" s="23"/>
      <c r="I834" s="23"/>
      <c r="J834" s="32"/>
      <c r="K834" s="149"/>
      <c r="L834" s="227"/>
      <c r="M834" s="227"/>
      <c r="N834" s="182"/>
      <c r="O834" s="182"/>
      <c r="P834" s="42"/>
      <c r="Q834" s="42"/>
      <c r="R834" s="42"/>
      <c r="S834" s="42"/>
      <c r="T834" s="42"/>
      <c r="U834" s="42"/>
      <c r="V834" s="42"/>
      <c r="W834" s="42"/>
      <c r="X834" s="42"/>
      <c r="Y834" s="42"/>
      <c r="Z834" s="42"/>
      <c r="AA834" s="42"/>
      <c r="AB834" s="42"/>
    </row>
    <row r="835" spans="1:28" x14ac:dyDescent="0.3">
      <c r="A835" s="55">
        <f t="shared" si="12"/>
        <v>829</v>
      </c>
      <c r="B835" s="23"/>
      <c r="C835" s="23"/>
      <c r="D835" s="35"/>
      <c r="E835" s="23"/>
      <c r="F835" s="23"/>
      <c r="G835" s="23"/>
      <c r="H835" s="23"/>
      <c r="I835" s="23"/>
      <c r="J835" s="32"/>
      <c r="K835" s="149"/>
      <c r="L835" s="227"/>
      <c r="M835" s="227"/>
      <c r="N835" s="182"/>
      <c r="O835" s="182"/>
      <c r="P835" s="42"/>
      <c r="Q835" s="42"/>
      <c r="R835" s="42"/>
      <c r="S835" s="42"/>
      <c r="T835" s="42"/>
      <c r="U835" s="42"/>
      <c r="V835" s="42"/>
      <c r="W835" s="42"/>
      <c r="X835" s="42"/>
      <c r="Y835" s="42"/>
      <c r="Z835" s="42"/>
      <c r="AA835" s="42"/>
      <c r="AB835" s="42"/>
    </row>
    <row r="836" spans="1:28" x14ac:dyDescent="0.3">
      <c r="A836" s="55">
        <f t="shared" si="12"/>
        <v>830</v>
      </c>
      <c r="B836" s="23"/>
      <c r="C836" s="23"/>
      <c r="D836" s="35"/>
      <c r="E836" s="23"/>
      <c r="F836" s="23"/>
      <c r="G836" s="23"/>
      <c r="H836" s="23"/>
      <c r="I836" s="23"/>
      <c r="J836" s="32"/>
      <c r="K836" s="149"/>
      <c r="L836" s="227"/>
      <c r="M836" s="227"/>
      <c r="N836" s="182"/>
      <c r="O836" s="182"/>
      <c r="P836" s="42"/>
      <c r="Q836" s="42"/>
      <c r="R836" s="42"/>
      <c r="S836" s="42"/>
      <c r="T836" s="42"/>
      <c r="U836" s="42"/>
      <c r="V836" s="42"/>
      <c r="W836" s="42"/>
      <c r="X836" s="42"/>
      <c r="Y836" s="42"/>
      <c r="Z836" s="42"/>
      <c r="AA836" s="42"/>
      <c r="AB836" s="42"/>
    </row>
    <row r="837" spans="1:28" x14ac:dyDescent="0.3">
      <c r="A837" s="55">
        <f t="shared" si="12"/>
        <v>831</v>
      </c>
      <c r="B837" s="23"/>
      <c r="C837" s="23"/>
      <c r="D837" s="35"/>
      <c r="E837" s="23"/>
      <c r="F837" s="23"/>
      <c r="G837" s="23"/>
      <c r="H837" s="23"/>
      <c r="I837" s="23"/>
      <c r="J837" s="32"/>
      <c r="K837" s="149"/>
      <c r="L837" s="227"/>
      <c r="M837" s="227"/>
      <c r="N837" s="182"/>
      <c r="O837" s="182"/>
      <c r="P837" s="42"/>
      <c r="Q837" s="42"/>
      <c r="R837" s="42"/>
      <c r="S837" s="42"/>
      <c r="T837" s="42"/>
      <c r="U837" s="42"/>
      <c r="V837" s="42"/>
      <c r="W837" s="42"/>
      <c r="X837" s="42"/>
      <c r="Y837" s="42"/>
      <c r="Z837" s="42"/>
      <c r="AA837" s="42"/>
      <c r="AB837" s="42"/>
    </row>
    <row r="838" spans="1:28" x14ac:dyDescent="0.3">
      <c r="A838" s="55">
        <f t="shared" si="12"/>
        <v>832</v>
      </c>
      <c r="B838" s="23"/>
      <c r="C838" s="23"/>
      <c r="D838" s="35"/>
      <c r="E838" s="23"/>
      <c r="F838" s="23"/>
      <c r="G838" s="23"/>
      <c r="H838" s="23"/>
      <c r="I838" s="23"/>
      <c r="J838" s="32"/>
      <c r="K838" s="149"/>
      <c r="L838" s="227"/>
      <c r="M838" s="227"/>
      <c r="N838" s="182"/>
      <c r="O838" s="182"/>
      <c r="P838" s="42"/>
      <c r="Q838" s="42"/>
      <c r="R838" s="42"/>
      <c r="S838" s="42"/>
      <c r="T838" s="42"/>
      <c r="U838" s="42"/>
      <c r="V838" s="42"/>
      <c r="W838" s="42"/>
      <c r="X838" s="42"/>
      <c r="Y838" s="42"/>
      <c r="Z838" s="42"/>
      <c r="AA838" s="42"/>
      <c r="AB838" s="42"/>
    </row>
    <row r="839" spans="1:28" x14ac:dyDescent="0.3">
      <c r="A839" s="55">
        <f t="shared" si="12"/>
        <v>833</v>
      </c>
      <c r="B839" s="23"/>
      <c r="C839" s="23"/>
      <c r="D839" s="35"/>
      <c r="E839" s="23"/>
      <c r="F839" s="23"/>
      <c r="G839" s="23"/>
      <c r="H839" s="23"/>
      <c r="I839" s="23"/>
      <c r="J839" s="32"/>
      <c r="K839" s="149"/>
      <c r="L839" s="227"/>
      <c r="M839" s="227"/>
      <c r="N839" s="182"/>
      <c r="O839" s="182"/>
      <c r="P839" s="42"/>
      <c r="Q839" s="42"/>
      <c r="R839" s="42"/>
      <c r="S839" s="42"/>
      <c r="T839" s="42"/>
      <c r="U839" s="42"/>
      <c r="V839" s="42"/>
      <c r="W839" s="42"/>
      <c r="X839" s="42"/>
      <c r="Y839" s="42"/>
      <c r="Z839" s="42"/>
      <c r="AA839" s="42"/>
      <c r="AB839" s="42"/>
    </row>
    <row r="840" spans="1:28" x14ac:dyDescent="0.3">
      <c r="A840" s="55">
        <f t="shared" si="12"/>
        <v>834</v>
      </c>
      <c r="B840" s="23"/>
      <c r="C840" s="23"/>
      <c r="D840" s="35"/>
      <c r="E840" s="23"/>
      <c r="F840" s="23"/>
      <c r="G840" s="23"/>
      <c r="H840" s="23"/>
      <c r="I840" s="23"/>
      <c r="J840" s="32"/>
      <c r="K840" s="149"/>
      <c r="L840" s="227"/>
      <c r="M840" s="227"/>
      <c r="N840" s="182"/>
      <c r="O840" s="182"/>
      <c r="P840" s="42"/>
      <c r="Q840" s="42"/>
      <c r="R840" s="42"/>
      <c r="S840" s="42"/>
      <c r="T840" s="42"/>
      <c r="U840" s="42"/>
      <c r="V840" s="42"/>
      <c r="W840" s="42"/>
      <c r="X840" s="42"/>
      <c r="Y840" s="42"/>
      <c r="Z840" s="42"/>
      <c r="AA840" s="42"/>
      <c r="AB840" s="42"/>
    </row>
    <row r="841" spans="1:28" x14ac:dyDescent="0.3">
      <c r="A841" s="55">
        <f t="shared" ref="A841:A904" si="13">A840+1</f>
        <v>835</v>
      </c>
      <c r="B841" s="23"/>
      <c r="C841" s="23"/>
      <c r="D841" s="35"/>
      <c r="E841" s="23"/>
      <c r="F841" s="23"/>
      <c r="G841" s="23"/>
      <c r="H841" s="23"/>
      <c r="I841" s="23"/>
      <c r="J841" s="32"/>
      <c r="K841" s="149"/>
      <c r="L841" s="227"/>
      <c r="M841" s="227"/>
      <c r="N841" s="182"/>
      <c r="O841" s="182"/>
      <c r="P841" s="42"/>
      <c r="Q841" s="42"/>
      <c r="R841" s="42"/>
      <c r="S841" s="42"/>
      <c r="T841" s="42"/>
      <c r="U841" s="42"/>
      <c r="V841" s="42"/>
      <c r="W841" s="42"/>
      <c r="X841" s="42"/>
      <c r="Y841" s="42"/>
      <c r="Z841" s="42"/>
      <c r="AA841" s="42"/>
      <c r="AB841" s="42"/>
    </row>
    <row r="842" spans="1:28" x14ac:dyDescent="0.3">
      <c r="A842" s="55">
        <f t="shared" si="13"/>
        <v>836</v>
      </c>
      <c r="B842" s="23"/>
      <c r="C842" s="23"/>
      <c r="D842" s="35"/>
      <c r="E842" s="23"/>
      <c r="F842" s="23"/>
      <c r="G842" s="23"/>
      <c r="H842" s="23"/>
      <c r="I842" s="23"/>
      <c r="J842" s="32"/>
      <c r="K842" s="149"/>
      <c r="L842" s="227"/>
      <c r="M842" s="227"/>
      <c r="N842" s="182"/>
      <c r="O842" s="182"/>
      <c r="P842" s="42"/>
      <c r="Q842" s="42"/>
      <c r="R842" s="42"/>
      <c r="S842" s="42"/>
      <c r="T842" s="42"/>
      <c r="U842" s="42"/>
      <c r="V842" s="42"/>
      <c r="W842" s="42"/>
      <c r="X842" s="42"/>
      <c r="Y842" s="42"/>
      <c r="Z842" s="42"/>
      <c r="AA842" s="42"/>
      <c r="AB842" s="42"/>
    </row>
    <row r="843" spans="1:28" x14ac:dyDescent="0.3">
      <c r="A843" s="55">
        <f t="shared" si="13"/>
        <v>837</v>
      </c>
      <c r="B843" s="23"/>
      <c r="C843" s="23"/>
      <c r="D843" s="35"/>
      <c r="E843" s="23"/>
      <c r="F843" s="23"/>
      <c r="G843" s="23"/>
      <c r="H843" s="23"/>
      <c r="I843" s="23"/>
      <c r="J843" s="32"/>
      <c r="K843" s="149"/>
      <c r="L843" s="227"/>
      <c r="M843" s="227"/>
      <c r="N843" s="182"/>
      <c r="O843" s="182"/>
      <c r="P843" s="42"/>
      <c r="Q843" s="42"/>
      <c r="R843" s="42"/>
      <c r="S843" s="42"/>
      <c r="T843" s="42"/>
      <c r="U843" s="42"/>
      <c r="V843" s="42"/>
      <c r="W843" s="42"/>
      <c r="X843" s="42"/>
      <c r="Y843" s="42"/>
      <c r="Z843" s="42"/>
      <c r="AA843" s="42"/>
      <c r="AB843" s="42"/>
    </row>
    <row r="844" spans="1:28" x14ac:dyDescent="0.3">
      <c r="A844" s="55">
        <f t="shared" si="13"/>
        <v>838</v>
      </c>
      <c r="B844" s="23"/>
      <c r="C844" s="23"/>
      <c r="D844" s="35"/>
      <c r="E844" s="23"/>
      <c r="F844" s="23"/>
      <c r="G844" s="23"/>
      <c r="H844" s="23"/>
      <c r="I844" s="23"/>
      <c r="J844" s="32"/>
      <c r="K844" s="149"/>
      <c r="L844" s="227"/>
      <c r="M844" s="227"/>
      <c r="N844" s="182"/>
      <c r="O844" s="182"/>
      <c r="P844" s="42"/>
      <c r="Q844" s="42"/>
      <c r="R844" s="42"/>
      <c r="S844" s="42"/>
      <c r="T844" s="42"/>
      <c r="U844" s="42"/>
      <c r="V844" s="42"/>
      <c r="W844" s="42"/>
      <c r="X844" s="42"/>
      <c r="Y844" s="42"/>
      <c r="Z844" s="42"/>
      <c r="AA844" s="42"/>
      <c r="AB844" s="42"/>
    </row>
    <row r="845" spans="1:28" x14ac:dyDescent="0.3">
      <c r="A845" s="55">
        <f t="shared" si="13"/>
        <v>839</v>
      </c>
      <c r="B845" s="23"/>
      <c r="C845" s="23"/>
      <c r="D845" s="35"/>
      <c r="E845" s="23"/>
      <c r="F845" s="23"/>
      <c r="G845" s="23"/>
      <c r="H845" s="23"/>
      <c r="I845" s="23"/>
      <c r="J845" s="32"/>
      <c r="K845" s="149"/>
      <c r="L845" s="227"/>
      <c r="M845" s="227"/>
      <c r="N845" s="182"/>
      <c r="O845" s="182"/>
      <c r="P845" s="42"/>
      <c r="Q845" s="42"/>
      <c r="R845" s="42"/>
      <c r="S845" s="42"/>
      <c r="T845" s="42"/>
      <c r="U845" s="42"/>
      <c r="V845" s="42"/>
      <c r="W845" s="42"/>
      <c r="X845" s="42"/>
      <c r="Y845" s="42"/>
      <c r="Z845" s="42"/>
      <c r="AA845" s="42"/>
      <c r="AB845" s="42"/>
    </row>
    <row r="846" spans="1:28" x14ac:dyDescent="0.3">
      <c r="A846" s="55">
        <f t="shared" si="13"/>
        <v>840</v>
      </c>
      <c r="B846" s="23"/>
      <c r="C846" s="23"/>
      <c r="D846" s="35"/>
      <c r="E846" s="23"/>
      <c r="F846" s="23"/>
      <c r="G846" s="23"/>
      <c r="H846" s="23"/>
      <c r="I846" s="23"/>
      <c r="J846" s="32"/>
      <c r="K846" s="149"/>
      <c r="L846" s="227"/>
      <c r="M846" s="227"/>
      <c r="N846" s="182"/>
      <c r="O846" s="182"/>
      <c r="P846" s="42"/>
      <c r="Q846" s="42"/>
      <c r="R846" s="42"/>
      <c r="S846" s="42"/>
      <c r="T846" s="42"/>
      <c r="U846" s="42"/>
      <c r="V846" s="42"/>
      <c r="W846" s="42"/>
      <c r="X846" s="42"/>
      <c r="Y846" s="42"/>
      <c r="Z846" s="42"/>
      <c r="AA846" s="42"/>
      <c r="AB846" s="42"/>
    </row>
    <row r="847" spans="1:28" x14ac:dyDescent="0.3">
      <c r="A847" s="55">
        <f t="shared" si="13"/>
        <v>841</v>
      </c>
      <c r="B847" s="23"/>
      <c r="C847" s="23"/>
      <c r="D847" s="35"/>
      <c r="E847" s="23"/>
      <c r="F847" s="23"/>
      <c r="G847" s="23"/>
      <c r="H847" s="23"/>
      <c r="I847" s="23"/>
      <c r="J847" s="32"/>
      <c r="K847" s="149"/>
      <c r="L847" s="227"/>
      <c r="M847" s="227"/>
      <c r="N847" s="182"/>
      <c r="O847" s="182"/>
      <c r="P847" s="42"/>
      <c r="Q847" s="42"/>
      <c r="R847" s="42"/>
      <c r="S847" s="42"/>
      <c r="T847" s="42"/>
      <c r="U847" s="42"/>
      <c r="V847" s="42"/>
      <c r="W847" s="42"/>
      <c r="X847" s="42"/>
      <c r="Y847" s="42"/>
      <c r="Z847" s="42"/>
      <c r="AA847" s="42"/>
      <c r="AB847" s="42"/>
    </row>
    <row r="848" spans="1:28" x14ac:dyDescent="0.3">
      <c r="A848" s="55">
        <f t="shared" si="13"/>
        <v>842</v>
      </c>
      <c r="B848" s="23"/>
      <c r="C848" s="23"/>
      <c r="D848" s="35"/>
      <c r="E848" s="23"/>
      <c r="F848" s="23"/>
      <c r="G848" s="23"/>
      <c r="H848" s="23"/>
      <c r="I848" s="23"/>
      <c r="J848" s="32"/>
      <c r="K848" s="149"/>
      <c r="L848" s="227"/>
      <c r="M848" s="227"/>
      <c r="N848" s="182"/>
      <c r="O848" s="182"/>
      <c r="P848" s="42"/>
      <c r="Q848" s="42"/>
      <c r="R848" s="42"/>
      <c r="S848" s="42"/>
      <c r="T848" s="42"/>
      <c r="U848" s="42"/>
      <c r="V848" s="42"/>
      <c r="W848" s="42"/>
      <c r="X848" s="42"/>
      <c r="Y848" s="42"/>
      <c r="Z848" s="42"/>
      <c r="AA848" s="42"/>
      <c r="AB848" s="42"/>
    </row>
    <row r="849" spans="1:28" x14ac:dyDescent="0.3">
      <c r="A849" s="55">
        <f t="shared" si="13"/>
        <v>843</v>
      </c>
      <c r="B849" s="23"/>
      <c r="C849" s="23"/>
      <c r="D849" s="35"/>
      <c r="E849" s="23"/>
      <c r="F849" s="23"/>
      <c r="G849" s="23"/>
      <c r="H849" s="23"/>
      <c r="I849" s="23"/>
      <c r="J849" s="32"/>
      <c r="K849" s="149"/>
      <c r="L849" s="227"/>
      <c r="M849" s="227"/>
      <c r="N849" s="182"/>
      <c r="O849" s="182"/>
      <c r="P849" s="42"/>
      <c r="Q849" s="42"/>
      <c r="R849" s="42"/>
      <c r="S849" s="42"/>
      <c r="T849" s="42"/>
      <c r="U849" s="42"/>
      <c r="V849" s="42"/>
      <c r="W849" s="42"/>
      <c r="X849" s="42"/>
      <c r="Y849" s="42"/>
      <c r="Z849" s="42"/>
      <c r="AA849" s="42"/>
      <c r="AB849" s="42"/>
    </row>
    <row r="850" spans="1:28" x14ac:dyDescent="0.3">
      <c r="A850" s="55">
        <f t="shared" si="13"/>
        <v>844</v>
      </c>
      <c r="B850" s="23"/>
      <c r="C850" s="23"/>
      <c r="D850" s="35"/>
      <c r="E850" s="23"/>
      <c r="F850" s="23"/>
      <c r="G850" s="23"/>
      <c r="H850" s="23"/>
      <c r="I850" s="23"/>
      <c r="J850" s="32"/>
      <c r="K850" s="149"/>
      <c r="L850" s="227"/>
      <c r="M850" s="227"/>
      <c r="N850" s="182"/>
      <c r="O850" s="182"/>
      <c r="P850" s="42"/>
      <c r="Q850" s="42"/>
      <c r="R850" s="42"/>
      <c r="S850" s="42"/>
      <c r="T850" s="42"/>
      <c r="U850" s="42"/>
      <c r="V850" s="42"/>
      <c r="W850" s="42"/>
      <c r="X850" s="42"/>
      <c r="Y850" s="42"/>
      <c r="Z850" s="42"/>
      <c r="AA850" s="42"/>
      <c r="AB850" s="42"/>
    </row>
    <row r="851" spans="1:28" x14ac:dyDescent="0.3">
      <c r="A851" s="55">
        <f t="shared" si="13"/>
        <v>845</v>
      </c>
      <c r="B851" s="23"/>
      <c r="C851" s="23"/>
      <c r="D851" s="35"/>
      <c r="E851" s="23"/>
      <c r="F851" s="23"/>
      <c r="G851" s="23"/>
      <c r="H851" s="23"/>
      <c r="I851" s="23"/>
      <c r="J851" s="32"/>
      <c r="K851" s="149"/>
      <c r="L851" s="227"/>
      <c r="M851" s="227"/>
      <c r="N851" s="182"/>
      <c r="O851" s="182"/>
      <c r="P851" s="42"/>
      <c r="Q851" s="42"/>
      <c r="R851" s="42"/>
      <c r="S851" s="42"/>
      <c r="T851" s="42"/>
      <c r="U851" s="42"/>
      <c r="V851" s="42"/>
      <c r="W851" s="42"/>
      <c r="X851" s="42"/>
      <c r="Y851" s="42"/>
      <c r="Z851" s="42"/>
      <c r="AA851" s="42"/>
      <c r="AB851" s="42"/>
    </row>
    <row r="852" spans="1:28" x14ac:dyDescent="0.3">
      <c r="A852" s="55">
        <f t="shared" si="13"/>
        <v>846</v>
      </c>
      <c r="B852" s="23"/>
      <c r="C852" s="23"/>
      <c r="D852" s="35"/>
      <c r="E852" s="23"/>
      <c r="F852" s="23"/>
      <c r="G852" s="23"/>
      <c r="H852" s="23"/>
      <c r="I852" s="23"/>
      <c r="J852" s="32"/>
      <c r="K852" s="149"/>
      <c r="L852" s="227"/>
      <c r="M852" s="227"/>
      <c r="N852" s="182"/>
      <c r="O852" s="182"/>
      <c r="P852" s="42"/>
      <c r="Q852" s="42"/>
      <c r="R852" s="42"/>
      <c r="S852" s="42"/>
      <c r="T852" s="42"/>
      <c r="U852" s="42"/>
      <c r="V852" s="42"/>
      <c r="W852" s="42"/>
      <c r="X852" s="42"/>
      <c r="Y852" s="42"/>
      <c r="Z852" s="42"/>
      <c r="AA852" s="42"/>
      <c r="AB852" s="42"/>
    </row>
    <row r="853" spans="1:28" x14ac:dyDescent="0.3">
      <c r="A853" s="55">
        <f t="shared" si="13"/>
        <v>847</v>
      </c>
      <c r="B853" s="23"/>
      <c r="C853" s="23"/>
      <c r="D853" s="35"/>
      <c r="E853" s="23"/>
      <c r="F853" s="23"/>
      <c r="G853" s="23"/>
      <c r="H853" s="23"/>
      <c r="I853" s="23"/>
      <c r="J853" s="32"/>
      <c r="K853" s="149"/>
      <c r="L853" s="227"/>
      <c r="M853" s="227"/>
      <c r="N853" s="182"/>
      <c r="O853" s="182"/>
      <c r="P853" s="42"/>
      <c r="Q853" s="42"/>
      <c r="R853" s="42"/>
      <c r="S853" s="42"/>
      <c r="T853" s="42"/>
      <c r="U853" s="42"/>
      <c r="V853" s="42"/>
      <c r="W853" s="42"/>
      <c r="X853" s="42"/>
      <c r="Y853" s="42"/>
      <c r="Z853" s="42"/>
      <c r="AA853" s="42"/>
      <c r="AB853" s="42"/>
    </row>
    <row r="854" spans="1:28" x14ac:dyDescent="0.3">
      <c r="A854" s="55">
        <f t="shared" si="13"/>
        <v>848</v>
      </c>
      <c r="B854" s="23"/>
      <c r="C854" s="23"/>
      <c r="D854" s="35"/>
      <c r="E854" s="23"/>
      <c r="F854" s="23"/>
      <c r="G854" s="23"/>
      <c r="H854" s="23"/>
      <c r="I854" s="23"/>
      <c r="J854" s="32"/>
      <c r="K854" s="149"/>
      <c r="L854" s="227"/>
      <c r="M854" s="227"/>
      <c r="N854" s="182"/>
      <c r="O854" s="182"/>
      <c r="P854" s="42"/>
      <c r="Q854" s="42"/>
      <c r="R854" s="42"/>
      <c r="S854" s="42"/>
      <c r="T854" s="42"/>
      <c r="U854" s="42"/>
      <c r="V854" s="42"/>
      <c r="W854" s="42"/>
      <c r="X854" s="42"/>
      <c r="Y854" s="42"/>
      <c r="Z854" s="42"/>
      <c r="AA854" s="42"/>
      <c r="AB854" s="42"/>
    </row>
    <row r="855" spans="1:28" x14ac:dyDescent="0.3">
      <c r="A855" s="55">
        <f t="shared" si="13"/>
        <v>849</v>
      </c>
      <c r="B855" s="23"/>
      <c r="C855" s="23"/>
      <c r="D855" s="35"/>
      <c r="E855" s="23"/>
      <c r="F855" s="23"/>
      <c r="G855" s="23"/>
      <c r="H855" s="23"/>
      <c r="I855" s="23"/>
      <c r="J855" s="32"/>
      <c r="K855" s="149"/>
      <c r="L855" s="227"/>
      <c r="M855" s="227"/>
      <c r="N855" s="182"/>
      <c r="O855" s="182"/>
      <c r="P855" s="42"/>
      <c r="Q855" s="42"/>
      <c r="R855" s="42"/>
      <c r="S855" s="42"/>
      <c r="T855" s="42"/>
      <c r="U855" s="42"/>
      <c r="V855" s="42"/>
      <c r="W855" s="42"/>
      <c r="X855" s="42"/>
      <c r="Y855" s="42"/>
      <c r="Z855" s="42"/>
      <c r="AA855" s="42"/>
      <c r="AB855" s="42"/>
    </row>
    <row r="856" spans="1:28" x14ac:dyDescent="0.3">
      <c r="A856" s="55">
        <f t="shared" si="13"/>
        <v>850</v>
      </c>
      <c r="B856" s="23"/>
      <c r="C856" s="23"/>
      <c r="D856" s="35"/>
      <c r="E856" s="23"/>
      <c r="F856" s="23"/>
      <c r="G856" s="23"/>
      <c r="H856" s="23"/>
      <c r="I856" s="23"/>
      <c r="J856" s="32"/>
      <c r="K856" s="149"/>
      <c r="L856" s="227"/>
      <c r="M856" s="227"/>
      <c r="N856" s="182"/>
      <c r="O856" s="182"/>
      <c r="P856" s="42"/>
      <c r="Q856" s="42"/>
      <c r="R856" s="42"/>
      <c r="S856" s="42"/>
      <c r="T856" s="42"/>
      <c r="U856" s="42"/>
      <c r="V856" s="42"/>
      <c r="W856" s="42"/>
      <c r="X856" s="42"/>
      <c r="Y856" s="42"/>
      <c r="Z856" s="42"/>
      <c r="AA856" s="42"/>
      <c r="AB856" s="42"/>
    </row>
    <row r="857" spans="1:28" x14ac:dyDescent="0.3">
      <c r="A857" s="55">
        <f t="shared" si="13"/>
        <v>851</v>
      </c>
      <c r="B857" s="23"/>
      <c r="C857" s="23"/>
      <c r="D857" s="35"/>
      <c r="E857" s="23"/>
      <c r="F857" s="23"/>
      <c r="G857" s="23"/>
      <c r="H857" s="23"/>
      <c r="I857" s="23"/>
      <c r="J857" s="32"/>
      <c r="K857" s="149"/>
      <c r="L857" s="227"/>
      <c r="M857" s="227"/>
      <c r="N857" s="182"/>
      <c r="O857" s="182"/>
      <c r="P857" s="42"/>
      <c r="Q857" s="42"/>
      <c r="R857" s="42"/>
      <c r="S857" s="42"/>
      <c r="T857" s="42"/>
      <c r="U857" s="42"/>
      <c r="V857" s="42"/>
      <c r="W857" s="42"/>
      <c r="X857" s="42"/>
      <c r="Y857" s="42"/>
      <c r="Z857" s="42"/>
      <c r="AA857" s="42"/>
      <c r="AB857" s="42"/>
    </row>
    <row r="858" spans="1:28" x14ac:dyDescent="0.3">
      <c r="A858" s="55">
        <f t="shared" si="13"/>
        <v>852</v>
      </c>
      <c r="B858" s="23"/>
      <c r="C858" s="23"/>
      <c r="D858" s="35"/>
      <c r="E858" s="23"/>
      <c r="F858" s="23"/>
      <c r="G858" s="23"/>
      <c r="H858" s="23"/>
      <c r="I858" s="23"/>
      <c r="J858" s="32"/>
      <c r="K858" s="149"/>
      <c r="L858" s="227"/>
      <c r="M858" s="227"/>
      <c r="N858" s="182"/>
      <c r="O858" s="182"/>
      <c r="P858" s="42"/>
      <c r="Q858" s="42"/>
      <c r="R858" s="42"/>
      <c r="S858" s="42"/>
      <c r="T858" s="42"/>
      <c r="U858" s="42"/>
      <c r="V858" s="42"/>
      <c r="W858" s="42"/>
      <c r="X858" s="42"/>
      <c r="Y858" s="42"/>
      <c r="Z858" s="42"/>
      <c r="AA858" s="42"/>
      <c r="AB858" s="42"/>
    </row>
    <row r="859" spans="1:28" x14ac:dyDescent="0.3">
      <c r="A859" s="55">
        <f t="shared" si="13"/>
        <v>853</v>
      </c>
      <c r="B859" s="23"/>
      <c r="C859" s="23"/>
      <c r="D859" s="35"/>
      <c r="E859" s="23"/>
      <c r="F859" s="23"/>
      <c r="G859" s="23"/>
      <c r="H859" s="23"/>
      <c r="I859" s="23"/>
      <c r="J859" s="32"/>
      <c r="K859" s="149"/>
      <c r="L859" s="227"/>
      <c r="M859" s="227"/>
      <c r="N859" s="182"/>
      <c r="O859" s="182"/>
      <c r="P859" s="42"/>
      <c r="Q859" s="42"/>
      <c r="R859" s="42"/>
      <c r="S859" s="42"/>
      <c r="T859" s="42"/>
      <c r="U859" s="42"/>
      <c r="V859" s="42"/>
      <c r="W859" s="42"/>
      <c r="X859" s="42"/>
      <c r="Y859" s="42"/>
      <c r="Z859" s="42"/>
      <c r="AA859" s="42"/>
      <c r="AB859" s="42"/>
    </row>
    <row r="860" spans="1:28" x14ac:dyDescent="0.3">
      <c r="A860" s="55">
        <f t="shared" si="13"/>
        <v>854</v>
      </c>
      <c r="B860" s="23"/>
      <c r="C860" s="23"/>
      <c r="D860" s="35"/>
      <c r="E860" s="23"/>
      <c r="F860" s="23"/>
      <c r="G860" s="23"/>
      <c r="H860" s="23"/>
      <c r="I860" s="23"/>
      <c r="J860" s="32"/>
      <c r="K860" s="149"/>
      <c r="L860" s="227"/>
      <c r="M860" s="227"/>
      <c r="N860" s="182"/>
      <c r="O860" s="182"/>
      <c r="P860" s="42"/>
      <c r="Q860" s="42"/>
      <c r="R860" s="42"/>
      <c r="S860" s="42"/>
      <c r="T860" s="42"/>
      <c r="U860" s="42"/>
      <c r="V860" s="42"/>
      <c r="W860" s="42"/>
      <c r="X860" s="42"/>
      <c r="Y860" s="42"/>
      <c r="Z860" s="42"/>
      <c r="AA860" s="42"/>
      <c r="AB860" s="42"/>
    </row>
    <row r="861" spans="1:28" x14ac:dyDescent="0.3">
      <c r="A861" s="55">
        <f t="shared" si="13"/>
        <v>855</v>
      </c>
      <c r="B861" s="23"/>
      <c r="C861" s="23"/>
      <c r="D861" s="35"/>
      <c r="E861" s="23"/>
      <c r="F861" s="23"/>
      <c r="G861" s="23"/>
      <c r="H861" s="23"/>
      <c r="I861" s="23"/>
      <c r="J861" s="32"/>
      <c r="K861" s="149"/>
      <c r="L861" s="227"/>
      <c r="M861" s="227"/>
      <c r="N861" s="182"/>
      <c r="O861" s="182"/>
      <c r="P861" s="42"/>
      <c r="Q861" s="42"/>
      <c r="R861" s="42"/>
      <c r="S861" s="42"/>
      <c r="T861" s="42"/>
      <c r="U861" s="42"/>
      <c r="V861" s="42"/>
      <c r="W861" s="42"/>
      <c r="X861" s="42"/>
      <c r="Y861" s="42"/>
      <c r="Z861" s="42"/>
      <c r="AA861" s="42"/>
      <c r="AB861" s="42"/>
    </row>
    <row r="862" spans="1:28" x14ac:dyDescent="0.3">
      <c r="A862" s="55">
        <f t="shared" si="13"/>
        <v>856</v>
      </c>
      <c r="B862" s="23"/>
      <c r="C862" s="23"/>
      <c r="D862" s="35"/>
      <c r="E862" s="23"/>
      <c r="F862" s="23"/>
      <c r="G862" s="23"/>
      <c r="H862" s="23"/>
      <c r="I862" s="23"/>
      <c r="J862" s="32"/>
      <c r="K862" s="149"/>
      <c r="L862" s="227"/>
      <c r="M862" s="227"/>
      <c r="N862" s="182"/>
      <c r="O862" s="182"/>
      <c r="P862" s="42"/>
      <c r="Q862" s="42"/>
      <c r="R862" s="42"/>
      <c r="S862" s="42"/>
      <c r="T862" s="42"/>
      <c r="U862" s="42"/>
      <c r="V862" s="42"/>
      <c r="W862" s="42"/>
      <c r="X862" s="42"/>
      <c r="Y862" s="42"/>
      <c r="Z862" s="42"/>
      <c r="AA862" s="42"/>
      <c r="AB862" s="42"/>
    </row>
    <row r="863" spans="1:28" x14ac:dyDescent="0.3">
      <c r="A863" s="55">
        <f t="shared" si="13"/>
        <v>857</v>
      </c>
      <c r="B863" s="23"/>
      <c r="C863" s="23"/>
      <c r="D863" s="35"/>
      <c r="E863" s="23"/>
      <c r="F863" s="23"/>
      <c r="G863" s="23"/>
      <c r="H863" s="23"/>
      <c r="I863" s="23"/>
      <c r="J863" s="32"/>
      <c r="K863" s="149"/>
      <c r="L863" s="227"/>
      <c r="M863" s="227"/>
      <c r="N863" s="182"/>
      <c r="O863" s="182"/>
      <c r="P863" s="42"/>
      <c r="Q863" s="42"/>
      <c r="R863" s="42"/>
      <c r="S863" s="42"/>
      <c r="T863" s="42"/>
      <c r="U863" s="42"/>
      <c r="V863" s="42"/>
      <c r="W863" s="42"/>
      <c r="X863" s="42"/>
      <c r="Y863" s="42"/>
      <c r="Z863" s="42"/>
      <c r="AA863" s="42"/>
      <c r="AB863" s="42"/>
    </row>
    <row r="864" spans="1:28" x14ac:dyDescent="0.3">
      <c r="A864" s="55">
        <f t="shared" si="13"/>
        <v>858</v>
      </c>
      <c r="B864" s="23"/>
      <c r="C864" s="23"/>
      <c r="D864" s="35"/>
      <c r="E864" s="23"/>
      <c r="F864" s="23"/>
      <c r="G864" s="23"/>
      <c r="H864" s="23"/>
      <c r="I864" s="23"/>
      <c r="J864" s="32"/>
      <c r="K864" s="149"/>
      <c r="L864" s="227"/>
      <c r="M864" s="227"/>
      <c r="N864" s="182"/>
      <c r="O864" s="182"/>
      <c r="P864" s="42"/>
      <c r="Q864" s="42"/>
      <c r="R864" s="42"/>
      <c r="S864" s="42"/>
      <c r="T864" s="42"/>
      <c r="U864" s="42"/>
      <c r="V864" s="42"/>
      <c r="W864" s="42"/>
      <c r="X864" s="42"/>
      <c r="Y864" s="42"/>
      <c r="Z864" s="42"/>
      <c r="AA864" s="42"/>
      <c r="AB864" s="42"/>
    </row>
    <row r="865" spans="1:28" x14ac:dyDescent="0.3">
      <c r="A865" s="55">
        <f t="shared" si="13"/>
        <v>859</v>
      </c>
      <c r="B865" s="23"/>
      <c r="C865" s="23"/>
      <c r="D865" s="35"/>
      <c r="E865" s="23"/>
      <c r="F865" s="23"/>
      <c r="G865" s="23"/>
      <c r="H865" s="23"/>
      <c r="I865" s="23"/>
      <c r="J865" s="32"/>
      <c r="K865" s="149"/>
      <c r="L865" s="227"/>
      <c r="M865" s="227"/>
      <c r="N865" s="182"/>
      <c r="O865" s="182"/>
      <c r="P865" s="42"/>
      <c r="Q865" s="42"/>
      <c r="R865" s="42"/>
      <c r="S865" s="42"/>
      <c r="T865" s="42"/>
      <c r="U865" s="42"/>
      <c r="V865" s="42"/>
      <c r="W865" s="42"/>
      <c r="X865" s="42"/>
      <c r="Y865" s="42"/>
      <c r="Z865" s="42"/>
      <c r="AA865" s="42"/>
      <c r="AB865" s="42"/>
    </row>
    <row r="866" spans="1:28" x14ac:dyDescent="0.3">
      <c r="A866" s="55">
        <f t="shared" si="13"/>
        <v>860</v>
      </c>
      <c r="B866" s="23"/>
      <c r="C866" s="23"/>
      <c r="D866" s="35"/>
      <c r="E866" s="23"/>
      <c r="F866" s="23"/>
      <c r="G866" s="23"/>
      <c r="H866" s="23"/>
      <c r="I866" s="23"/>
      <c r="J866" s="32"/>
      <c r="K866" s="149"/>
      <c r="L866" s="227"/>
      <c r="M866" s="227"/>
      <c r="N866" s="182"/>
      <c r="O866" s="182"/>
      <c r="P866" s="42"/>
      <c r="Q866" s="42"/>
      <c r="R866" s="42"/>
      <c r="S866" s="42"/>
      <c r="T866" s="42"/>
      <c r="U866" s="42"/>
      <c r="V866" s="42"/>
      <c r="W866" s="42"/>
      <c r="X866" s="42"/>
      <c r="Y866" s="42"/>
      <c r="Z866" s="42"/>
      <c r="AA866" s="42"/>
      <c r="AB866" s="42"/>
    </row>
    <row r="867" spans="1:28" x14ac:dyDescent="0.3">
      <c r="A867" s="55">
        <f t="shared" si="13"/>
        <v>861</v>
      </c>
      <c r="B867" s="23"/>
      <c r="C867" s="23"/>
      <c r="D867" s="35"/>
      <c r="E867" s="23"/>
      <c r="F867" s="23"/>
      <c r="G867" s="23"/>
      <c r="H867" s="23"/>
      <c r="I867" s="23"/>
      <c r="J867" s="32"/>
      <c r="K867" s="149"/>
      <c r="L867" s="227"/>
      <c r="M867" s="227"/>
      <c r="N867" s="182"/>
      <c r="O867" s="182"/>
      <c r="P867" s="42"/>
      <c r="Q867" s="42"/>
      <c r="R867" s="42"/>
      <c r="S867" s="42"/>
      <c r="T867" s="42"/>
      <c r="U867" s="42"/>
      <c r="V867" s="42"/>
      <c r="W867" s="42"/>
      <c r="X867" s="42"/>
      <c r="Y867" s="42"/>
      <c r="Z867" s="42"/>
      <c r="AA867" s="42"/>
      <c r="AB867" s="42"/>
    </row>
    <row r="868" spans="1:28" x14ac:dyDescent="0.3">
      <c r="A868" s="55">
        <f t="shared" si="13"/>
        <v>862</v>
      </c>
      <c r="B868" s="23"/>
      <c r="C868" s="23"/>
      <c r="D868" s="35"/>
      <c r="E868" s="23"/>
      <c r="F868" s="23"/>
      <c r="G868" s="23"/>
      <c r="H868" s="23"/>
      <c r="I868" s="23"/>
      <c r="J868" s="32"/>
      <c r="K868" s="149"/>
      <c r="L868" s="227"/>
      <c r="M868" s="227"/>
      <c r="N868" s="182"/>
      <c r="O868" s="182"/>
      <c r="P868" s="42"/>
      <c r="Q868" s="42"/>
      <c r="R868" s="42"/>
      <c r="S868" s="42"/>
      <c r="T868" s="42"/>
      <c r="U868" s="42"/>
      <c r="V868" s="42"/>
      <c r="W868" s="42"/>
      <c r="X868" s="42"/>
      <c r="Y868" s="42"/>
      <c r="Z868" s="42"/>
      <c r="AA868" s="42"/>
      <c r="AB868" s="42"/>
    </row>
    <row r="869" spans="1:28" x14ac:dyDescent="0.3">
      <c r="A869" s="55">
        <f t="shared" si="13"/>
        <v>863</v>
      </c>
      <c r="B869" s="23"/>
      <c r="C869" s="23"/>
      <c r="D869" s="35"/>
      <c r="E869" s="23"/>
      <c r="F869" s="23"/>
      <c r="G869" s="23"/>
      <c r="H869" s="23"/>
      <c r="I869" s="23"/>
      <c r="J869" s="32"/>
      <c r="K869" s="149"/>
      <c r="L869" s="227"/>
      <c r="M869" s="227"/>
      <c r="N869" s="182"/>
      <c r="O869" s="182"/>
      <c r="P869" s="42"/>
      <c r="Q869" s="42"/>
      <c r="R869" s="42"/>
      <c r="S869" s="42"/>
      <c r="T869" s="42"/>
      <c r="U869" s="42"/>
      <c r="V869" s="42"/>
      <c r="W869" s="42"/>
      <c r="X869" s="42"/>
      <c r="Y869" s="42"/>
      <c r="Z869" s="42"/>
      <c r="AA869" s="42"/>
      <c r="AB869" s="42"/>
    </row>
    <row r="870" spans="1:28" x14ac:dyDescent="0.3">
      <c r="A870" s="55">
        <f t="shared" si="13"/>
        <v>864</v>
      </c>
      <c r="B870" s="23"/>
      <c r="C870" s="23"/>
      <c r="D870" s="35"/>
      <c r="E870" s="23"/>
      <c r="F870" s="23"/>
      <c r="G870" s="23"/>
      <c r="H870" s="23"/>
      <c r="I870" s="23"/>
      <c r="J870" s="32"/>
      <c r="K870" s="149"/>
      <c r="L870" s="227"/>
      <c r="M870" s="227"/>
      <c r="N870" s="182"/>
      <c r="O870" s="182"/>
      <c r="P870" s="42"/>
      <c r="Q870" s="42"/>
      <c r="R870" s="42"/>
      <c r="S870" s="42"/>
      <c r="T870" s="42"/>
      <c r="U870" s="42"/>
      <c r="V870" s="42"/>
      <c r="W870" s="42"/>
      <c r="X870" s="42"/>
      <c r="Y870" s="42"/>
      <c r="Z870" s="42"/>
      <c r="AA870" s="42"/>
      <c r="AB870" s="42"/>
    </row>
    <row r="871" spans="1:28" x14ac:dyDescent="0.3">
      <c r="A871" s="55">
        <f t="shared" si="13"/>
        <v>865</v>
      </c>
      <c r="B871" s="23"/>
      <c r="C871" s="23"/>
      <c r="D871" s="35"/>
      <c r="E871" s="23"/>
      <c r="F871" s="23"/>
      <c r="G871" s="23"/>
      <c r="H871" s="23"/>
      <c r="I871" s="23"/>
      <c r="J871" s="32"/>
      <c r="K871" s="149"/>
      <c r="L871" s="227"/>
      <c r="M871" s="227"/>
      <c r="N871" s="182"/>
      <c r="O871" s="182"/>
      <c r="P871" s="42"/>
      <c r="Q871" s="42"/>
      <c r="R871" s="42"/>
      <c r="S871" s="42"/>
      <c r="T871" s="42"/>
      <c r="U871" s="42"/>
      <c r="V871" s="42"/>
      <c r="W871" s="42"/>
      <c r="X871" s="42"/>
      <c r="Y871" s="42"/>
      <c r="Z871" s="42"/>
      <c r="AA871" s="42"/>
      <c r="AB871" s="42"/>
    </row>
    <row r="872" spans="1:28" x14ac:dyDescent="0.3">
      <c r="A872" s="55">
        <f t="shared" si="13"/>
        <v>866</v>
      </c>
      <c r="B872" s="23"/>
      <c r="C872" s="23"/>
      <c r="D872" s="35"/>
      <c r="E872" s="23"/>
      <c r="F872" s="23"/>
      <c r="G872" s="23"/>
      <c r="H872" s="23"/>
      <c r="I872" s="23"/>
      <c r="J872" s="32"/>
      <c r="K872" s="149"/>
      <c r="L872" s="227"/>
      <c r="M872" s="227"/>
      <c r="N872" s="182"/>
      <c r="O872" s="182"/>
      <c r="P872" s="42"/>
      <c r="Q872" s="42"/>
      <c r="R872" s="42"/>
      <c r="S872" s="42"/>
      <c r="T872" s="42"/>
      <c r="U872" s="42"/>
      <c r="V872" s="42"/>
      <c r="W872" s="42"/>
      <c r="X872" s="42"/>
      <c r="Y872" s="42"/>
      <c r="Z872" s="42"/>
      <c r="AA872" s="42"/>
      <c r="AB872" s="42"/>
    </row>
    <row r="873" spans="1:28" x14ac:dyDescent="0.3">
      <c r="A873" s="55">
        <f t="shared" si="13"/>
        <v>867</v>
      </c>
      <c r="B873" s="23"/>
      <c r="C873" s="23"/>
      <c r="D873" s="35"/>
      <c r="E873" s="23"/>
      <c r="F873" s="23"/>
      <c r="G873" s="23"/>
      <c r="H873" s="23"/>
      <c r="I873" s="23"/>
      <c r="J873" s="32"/>
      <c r="K873" s="149"/>
      <c r="L873" s="227"/>
      <c r="M873" s="227"/>
      <c r="N873" s="182"/>
      <c r="O873" s="182"/>
      <c r="P873" s="42"/>
      <c r="Q873" s="42"/>
      <c r="R873" s="42"/>
      <c r="S873" s="42"/>
      <c r="T873" s="42"/>
      <c r="U873" s="42"/>
      <c r="V873" s="42"/>
      <c r="W873" s="42"/>
      <c r="X873" s="42"/>
      <c r="Y873" s="42"/>
      <c r="Z873" s="42"/>
      <c r="AA873" s="42"/>
      <c r="AB873" s="42"/>
    </row>
    <row r="874" spans="1:28" x14ac:dyDescent="0.3">
      <c r="A874" s="55">
        <f t="shared" si="13"/>
        <v>868</v>
      </c>
      <c r="B874" s="23"/>
      <c r="C874" s="23"/>
      <c r="D874" s="35"/>
      <c r="E874" s="23"/>
      <c r="F874" s="23"/>
      <c r="G874" s="23"/>
      <c r="H874" s="23"/>
      <c r="I874" s="23"/>
      <c r="J874" s="32"/>
      <c r="K874" s="149"/>
      <c r="L874" s="227"/>
      <c r="M874" s="227"/>
      <c r="N874" s="182"/>
      <c r="O874" s="182"/>
      <c r="P874" s="42"/>
      <c r="Q874" s="42"/>
      <c r="R874" s="42"/>
      <c r="S874" s="42"/>
      <c r="T874" s="42"/>
      <c r="U874" s="42"/>
      <c r="V874" s="42"/>
      <c r="W874" s="42"/>
      <c r="X874" s="42"/>
      <c r="Y874" s="42"/>
      <c r="Z874" s="42"/>
      <c r="AA874" s="42"/>
      <c r="AB874" s="42"/>
    </row>
    <row r="875" spans="1:28" x14ac:dyDescent="0.3">
      <c r="A875" s="55">
        <f t="shared" si="13"/>
        <v>869</v>
      </c>
      <c r="B875" s="23"/>
      <c r="C875" s="23"/>
      <c r="D875" s="35"/>
      <c r="E875" s="23"/>
      <c r="F875" s="23"/>
      <c r="G875" s="23"/>
      <c r="H875" s="23"/>
      <c r="I875" s="23"/>
      <c r="J875" s="32"/>
      <c r="K875" s="149"/>
      <c r="L875" s="227"/>
      <c r="M875" s="227"/>
      <c r="N875" s="182"/>
      <c r="O875" s="182"/>
      <c r="P875" s="42"/>
      <c r="Q875" s="42"/>
      <c r="R875" s="42"/>
      <c r="S875" s="42"/>
      <c r="T875" s="42"/>
      <c r="U875" s="42"/>
      <c r="V875" s="42"/>
      <c r="W875" s="42"/>
      <c r="X875" s="42"/>
      <c r="Y875" s="42"/>
      <c r="Z875" s="42"/>
      <c r="AA875" s="42"/>
      <c r="AB875" s="42"/>
    </row>
    <row r="876" spans="1:28" x14ac:dyDescent="0.3">
      <c r="A876" s="55">
        <f t="shared" si="13"/>
        <v>870</v>
      </c>
      <c r="B876" s="23"/>
      <c r="C876" s="23"/>
      <c r="D876" s="35"/>
      <c r="E876" s="23"/>
      <c r="F876" s="23"/>
      <c r="G876" s="23"/>
      <c r="H876" s="23"/>
      <c r="I876" s="23"/>
      <c r="J876" s="32"/>
      <c r="K876" s="149"/>
      <c r="L876" s="227"/>
      <c r="M876" s="227"/>
      <c r="N876" s="182"/>
      <c r="O876" s="182"/>
      <c r="P876" s="42"/>
      <c r="Q876" s="42"/>
      <c r="R876" s="42"/>
      <c r="S876" s="42"/>
      <c r="T876" s="42"/>
      <c r="U876" s="42"/>
      <c r="V876" s="42"/>
      <c r="W876" s="42"/>
      <c r="X876" s="42"/>
      <c r="Y876" s="42"/>
      <c r="Z876" s="42"/>
      <c r="AA876" s="42"/>
      <c r="AB876" s="42"/>
    </row>
    <row r="877" spans="1:28" x14ac:dyDescent="0.3">
      <c r="A877" s="55">
        <f t="shared" si="13"/>
        <v>871</v>
      </c>
      <c r="B877" s="23"/>
      <c r="C877" s="23"/>
      <c r="D877" s="35"/>
      <c r="E877" s="23"/>
      <c r="F877" s="23"/>
      <c r="G877" s="23"/>
      <c r="H877" s="23"/>
      <c r="I877" s="23"/>
      <c r="J877" s="32"/>
      <c r="K877" s="149"/>
      <c r="L877" s="227"/>
      <c r="M877" s="227"/>
      <c r="N877" s="182"/>
      <c r="O877" s="182"/>
      <c r="P877" s="42"/>
      <c r="Q877" s="42"/>
      <c r="R877" s="42"/>
      <c r="S877" s="42"/>
      <c r="T877" s="42"/>
      <c r="U877" s="42"/>
      <c r="V877" s="42"/>
      <c r="W877" s="42"/>
      <c r="X877" s="42"/>
      <c r="Y877" s="42"/>
      <c r="Z877" s="42"/>
      <c r="AA877" s="42"/>
      <c r="AB877" s="42"/>
    </row>
    <row r="878" spans="1:28" x14ac:dyDescent="0.3">
      <c r="A878" s="55">
        <f t="shared" si="13"/>
        <v>872</v>
      </c>
      <c r="B878" s="23"/>
      <c r="C878" s="23"/>
      <c r="D878" s="35"/>
      <c r="E878" s="23"/>
      <c r="F878" s="23"/>
      <c r="G878" s="23"/>
      <c r="H878" s="23"/>
      <c r="I878" s="23"/>
      <c r="J878" s="32"/>
      <c r="K878" s="149"/>
      <c r="L878" s="227"/>
      <c r="M878" s="227"/>
      <c r="N878" s="182"/>
      <c r="O878" s="182"/>
      <c r="P878" s="42"/>
      <c r="Q878" s="42"/>
      <c r="R878" s="42"/>
      <c r="S878" s="42"/>
      <c r="T878" s="42"/>
      <c r="U878" s="42"/>
      <c r="V878" s="42"/>
      <c r="W878" s="42"/>
      <c r="X878" s="42"/>
      <c r="Y878" s="42"/>
      <c r="Z878" s="42"/>
      <c r="AA878" s="42"/>
      <c r="AB878" s="42"/>
    </row>
    <row r="879" spans="1:28" x14ac:dyDescent="0.3">
      <c r="A879" s="55">
        <f t="shared" si="13"/>
        <v>873</v>
      </c>
      <c r="B879" s="23"/>
      <c r="C879" s="23"/>
      <c r="D879" s="35"/>
      <c r="E879" s="23"/>
      <c r="F879" s="23"/>
      <c r="G879" s="23"/>
      <c r="H879" s="23"/>
      <c r="I879" s="23"/>
      <c r="J879" s="32"/>
      <c r="K879" s="149"/>
      <c r="L879" s="227"/>
      <c r="M879" s="227"/>
      <c r="N879" s="182"/>
      <c r="O879" s="182"/>
      <c r="P879" s="42"/>
      <c r="Q879" s="42"/>
      <c r="R879" s="42"/>
      <c r="S879" s="42"/>
      <c r="T879" s="42"/>
      <c r="U879" s="42"/>
      <c r="V879" s="42"/>
      <c r="W879" s="42"/>
      <c r="X879" s="42"/>
      <c r="Y879" s="42"/>
      <c r="Z879" s="42"/>
      <c r="AA879" s="42"/>
      <c r="AB879" s="42"/>
    </row>
    <row r="880" spans="1:28" x14ac:dyDescent="0.3">
      <c r="A880" s="55">
        <f t="shared" si="13"/>
        <v>874</v>
      </c>
      <c r="B880" s="23"/>
      <c r="C880" s="23"/>
      <c r="D880" s="35"/>
      <c r="E880" s="23"/>
      <c r="F880" s="23"/>
      <c r="G880" s="23"/>
      <c r="H880" s="23"/>
      <c r="I880" s="23"/>
      <c r="J880" s="32"/>
      <c r="K880" s="149"/>
      <c r="L880" s="227"/>
      <c r="M880" s="227"/>
      <c r="N880" s="182"/>
      <c r="O880" s="182"/>
      <c r="P880" s="42"/>
      <c r="Q880" s="42"/>
      <c r="R880" s="42"/>
      <c r="S880" s="42"/>
      <c r="T880" s="42"/>
      <c r="U880" s="42"/>
      <c r="V880" s="42"/>
      <c r="W880" s="42"/>
      <c r="X880" s="42"/>
      <c r="Y880" s="42"/>
      <c r="Z880" s="42"/>
      <c r="AA880" s="42"/>
      <c r="AB880" s="42"/>
    </row>
    <row r="881" spans="1:28" x14ac:dyDescent="0.3">
      <c r="A881" s="55">
        <f t="shared" si="13"/>
        <v>875</v>
      </c>
      <c r="B881" s="23"/>
      <c r="C881" s="23"/>
      <c r="D881" s="35"/>
      <c r="E881" s="23"/>
      <c r="F881" s="23"/>
      <c r="G881" s="23"/>
      <c r="H881" s="23"/>
      <c r="I881" s="23"/>
      <c r="J881" s="32"/>
      <c r="K881" s="149"/>
      <c r="L881" s="227"/>
      <c r="M881" s="227"/>
      <c r="N881" s="182"/>
      <c r="O881" s="182"/>
      <c r="P881" s="42"/>
      <c r="Q881" s="42"/>
      <c r="R881" s="42"/>
      <c r="S881" s="42"/>
      <c r="T881" s="42"/>
      <c r="U881" s="42"/>
      <c r="V881" s="42"/>
      <c r="W881" s="42"/>
      <c r="X881" s="42"/>
      <c r="Y881" s="42"/>
      <c r="Z881" s="42"/>
      <c r="AA881" s="42"/>
      <c r="AB881" s="42"/>
    </row>
    <row r="882" spans="1:28" x14ac:dyDescent="0.3">
      <c r="A882" s="55">
        <f t="shared" si="13"/>
        <v>876</v>
      </c>
      <c r="B882" s="23"/>
      <c r="C882" s="23"/>
      <c r="D882" s="35"/>
      <c r="E882" s="23"/>
      <c r="F882" s="23"/>
      <c r="G882" s="23"/>
      <c r="H882" s="23"/>
      <c r="I882" s="23"/>
      <c r="J882" s="32"/>
      <c r="K882" s="149"/>
      <c r="L882" s="227"/>
      <c r="M882" s="227"/>
      <c r="N882" s="182"/>
      <c r="O882" s="182"/>
      <c r="P882" s="42"/>
      <c r="Q882" s="42"/>
      <c r="R882" s="42"/>
      <c r="S882" s="42"/>
      <c r="T882" s="42"/>
      <c r="U882" s="42"/>
      <c r="V882" s="42"/>
      <c r="W882" s="42"/>
      <c r="X882" s="42"/>
      <c r="Y882" s="42"/>
      <c r="Z882" s="42"/>
      <c r="AA882" s="42"/>
      <c r="AB882" s="42"/>
    </row>
    <row r="883" spans="1:28" x14ac:dyDescent="0.3">
      <c r="A883" s="55">
        <f t="shared" si="13"/>
        <v>877</v>
      </c>
      <c r="B883" s="23"/>
      <c r="C883" s="23"/>
      <c r="D883" s="35"/>
      <c r="E883" s="23"/>
      <c r="F883" s="23"/>
      <c r="G883" s="23"/>
      <c r="H883" s="23"/>
      <c r="I883" s="23"/>
      <c r="J883" s="32"/>
      <c r="K883" s="149"/>
      <c r="L883" s="227"/>
      <c r="M883" s="227"/>
      <c r="N883" s="182"/>
      <c r="O883" s="182"/>
      <c r="P883" s="42"/>
      <c r="Q883" s="42"/>
      <c r="R883" s="42"/>
      <c r="S883" s="42"/>
      <c r="T883" s="42"/>
      <c r="U883" s="42"/>
      <c r="V883" s="42"/>
      <c r="W883" s="42"/>
      <c r="X883" s="42"/>
      <c r="Y883" s="42"/>
      <c r="Z883" s="42"/>
      <c r="AA883" s="42"/>
      <c r="AB883" s="42"/>
    </row>
    <row r="884" spans="1:28" x14ac:dyDescent="0.3">
      <c r="A884" s="55">
        <f t="shared" si="13"/>
        <v>878</v>
      </c>
      <c r="B884" s="23"/>
      <c r="C884" s="23"/>
      <c r="D884" s="35"/>
      <c r="E884" s="23"/>
      <c r="F884" s="23"/>
      <c r="G884" s="23"/>
      <c r="H884" s="23"/>
      <c r="I884" s="23"/>
      <c r="J884" s="32"/>
      <c r="K884" s="149"/>
      <c r="L884" s="227"/>
      <c r="M884" s="227"/>
      <c r="N884" s="182"/>
      <c r="O884" s="182"/>
      <c r="P884" s="42"/>
      <c r="Q884" s="42"/>
      <c r="R884" s="42"/>
      <c r="S884" s="42"/>
      <c r="T884" s="42"/>
      <c r="U884" s="42"/>
      <c r="V884" s="42"/>
      <c r="W884" s="42"/>
      <c r="X884" s="42"/>
      <c r="Y884" s="42"/>
      <c r="Z884" s="42"/>
      <c r="AA884" s="42"/>
      <c r="AB884" s="42"/>
    </row>
    <row r="885" spans="1:28" x14ac:dyDescent="0.3">
      <c r="A885" s="55">
        <f t="shared" si="13"/>
        <v>879</v>
      </c>
      <c r="B885" s="23"/>
      <c r="C885" s="23"/>
      <c r="D885" s="35"/>
      <c r="E885" s="23"/>
      <c r="F885" s="23"/>
      <c r="G885" s="23"/>
      <c r="H885" s="23"/>
      <c r="I885" s="23"/>
      <c r="J885" s="32"/>
      <c r="K885" s="149"/>
      <c r="L885" s="227"/>
      <c r="M885" s="227"/>
      <c r="N885" s="182"/>
      <c r="O885" s="182"/>
      <c r="P885" s="42"/>
      <c r="Q885" s="42"/>
      <c r="R885" s="42"/>
      <c r="S885" s="42"/>
      <c r="T885" s="42"/>
      <c r="U885" s="42"/>
      <c r="V885" s="42"/>
      <c r="W885" s="42"/>
      <c r="X885" s="42"/>
      <c r="Y885" s="42"/>
      <c r="Z885" s="42"/>
      <c r="AA885" s="42"/>
      <c r="AB885" s="42"/>
    </row>
    <row r="886" spans="1:28" x14ac:dyDescent="0.3">
      <c r="A886" s="55">
        <f t="shared" si="13"/>
        <v>880</v>
      </c>
      <c r="B886" s="23"/>
      <c r="C886" s="23"/>
      <c r="D886" s="35"/>
      <c r="E886" s="23"/>
      <c r="F886" s="23"/>
      <c r="G886" s="23"/>
      <c r="H886" s="23"/>
      <c r="I886" s="23"/>
      <c r="J886" s="32"/>
      <c r="K886" s="149"/>
      <c r="L886" s="227"/>
      <c r="M886" s="227"/>
      <c r="N886" s="182"/>
      <c r="O886" s="182"/>
      <c r="P886" s="42"/>
      <c r="Q886" s="42"/>
      <c r="R886" s="42"/>
      <c r="S886" s="42"/>
      <c r="T886" s="42"/>
      <c r="U886" s="42"/>
      <c r="V886" s="42"/>
      <c r="W886" s="42"/>
      <c r="X886" s="42"/>
      <c r="Y886" s="42"/>
      <c r="Z886" s="42"/>
      <c r="AA886" s="42"/>
      <c r="AB886" s="42"/>
    </row>
    <row r="887" spans="1:28" x14ac:dyDescent="0.3">
      <c r="A887" s="55">
        <f t="shared" si="13"/>
        <v>881</v>
      </c>
      <c r="B887" s="23"/>
      <c r="C887" s="23"/>
      <c r="D887" s="35"/>
      <c r="E887" s="23"/>
      <c r="F887" s="23"/>
      <c r="G887" s="23"/>
      <c r="H887" s="23"/>
      <c r="I887" s="23"/>
      <c r="J887" s="32"/>
      <c r="K887" s="149"/>
      <c r="L887" s="227"/>
      <c r="M887" s="227"/>
      <c r="N887" s="182"/>
      <c r="O887" s="182"/>
      <c r="P887" s="42"/>
      <c r="Q887" s="42"/>
      <c r="R887" s="42"/>
      <c r="S887" s="42"/>
      <c r="T887" s="42"/>
      <c r="U887" s="42"/>
      <c r="V887" s="42"/>
      <c r="W887" s="42"/>
      <c r="X887" s="42"/>
      <c r="Y887" s="42"/>
      <c r="Z887" s="42"/>
      <c r="AA887" s="42"/>
      <c r="AB887" s="42"/>
    </row>
    <row r="888" spans="1:28" x14ac:dyDescent="0.3">
      <c r="A888" s="55">
        <f t="shared" si="13"/>
        <v>882</v>
      </c>
      <c r="B888" s="23"/>
      <c r="C888" s="23"/>
      <c r="D888" s="35"/>
      <c r="E888" s="23"/>
      <c r="F888" s="23"/>
      <c r="G888" s="23"/>
      <c r="H888" s="23"/>
      <c r="I888" s="23"/>
      <c r="J888" s="32"/>
      <c r="K888" s="149"/>
      <c r="L888" s="227"/>
      <c r="M888" s="227"/>
      <c r="N888" s="182"/>
      <c r="O888" s="182"/>
      <c r="P888" s="42"/>
      <c r="Q888" s="42"/>
      <c r="R888" s="42"/>
      <c r="S888" s="42"/>
      <c r="T888" s="42"/>
      <c r="U888" s="42"/>
      <c r="V888" s="42"/>
      <c r="W888" s="42"/>
      <c r="X888" s="42"/>
      <c r="Y888" s="42"/>
      <c r="Z888" s="42"/>
      <c r="AA888" s="42"/>
      <c r="AB888" s="42"/>
    </row>
    <row r="889" spans="1:28" x14ac:dyDescent="0.3">
      <c r="A889" s="55">
        <f t="shared" si="13"/>
        <v>883</v>
      </c>
      <c r="B889" s="23"/>
      <c r="C889" s="23"/>
      <c r="D889" s="35"/>
      <c r="E889" s="23"/>
      <c r="F889" s="23"/>
      <c r="G889" s="23"/>
      <c r="H889" s="23"/>
      <c r="I889" s="23"/>
      <c r="J889" s="32"/>
      <c r="K889" s="149"/>
      <c r="L889" s="227"/>
      <c r="M889" s="227"/>
      <c r="N889" s="182"/>
      <c r="O889" s="182"/>
      <c r="P889" s="42"/>
      <c r="Q889" s="42"/>
      <c r="R889" s="42"/>
      <c r="S889" s="42"/>
      <c r="T889" s="42"/>
      <c r="U889" s="42"/>
      <c r="V889" s="42"/>
      <c r="W889" s="42"/>
      <c r="X889" s="42"/>
      <c r="Y889" s="42"/>
      <c r="Z889" s="42"/>
      <c r="AA889" s="42"/>
      <c r="AB889" s="42"/>
    </row>
    <row r="890" spans="1:28" x14ac:dyDescent="0.3">
      <c r="A890" s="55">
        <f t="shared" si="13"/>
        <v>884</v>
      </c>
      <c r="B890" s="23"/>
      <c r="C890" s="23"/>
      <c r="D890" s="35"/>
      <c r="E890" s="23"/>
      <c r="F890" s="23"/>
      <c r="G890" s="23"/>
      <c r="H890" s="23"/>
      <c r="I890" s="23"/>
      <c r="J890" s="32"/>
      <c r="K890" s="149"/>
      <c r="L890" s="227"/>
      <c r="M890" s="227"/>
      <c r="N890" s="182"/>
      <c r="O890" s="182"/>
      <c r="P890" s="42"/>
      <c r="Q890" s="42"/>
      <c r="R890" s="42"/>
      <c r="S890" s="42"/>
      <c r="T890" s="42"/>
      <c r="U890" s="42"/>
      <c r="V890" s="42"/>
      <c r="W890" s="42"/>
      <c r="X890" s="42"/>
      <c r="Y890" s="42"/>
      <c r="Z890" s="42"/>
      <c r="AA890" s="42"/>
      <c r="AB890" s="42"/>
    </row>
    <row r="891" spans="1:28" x14ac:dyDescent="0.3">
      <c r="A891" s="55">
        <f t="shared" si="13"/>
        <v>885</v>
      </c>
      <c r="B891" s="23"/>
      <c r="C891" s="23"/>
      <c r="D891" s="35"/>
      <c r="E891" s="23"/>
      <c r="F891" s="23"/>
      <c r="G891" s="23"/>
      <c r="H891" s="23"/>
      <c r="I891" s="23"/>
      <c r="J891" s="32"/>
      <c r="K891" s="149"/>
      <c r="L891" s="227"/>
      <c r="M891" s="227"/>
      <c r="N891" s="182"/>
      <c r="O891" s="182"/>
      <c r="P891" s="42"/>
      <c r="Q891" s="42"/>
      <c r="R891" s="42"/>
      <c r="S891" s="42"/>
      <c r="T891" s="42"/>
      <c r="U891" s="42"/>
      <c r="V891" s="42"/>
      <c r="W891" s="42"/>
      <c r="X891" s="42"/>
      <c r="Y891" s="42"/>
      <c r="Z891" s="42"/>
      <c r="AA891" s="42"/>
      <c r="AB891" s="42"/>
    </row>
    <row r="892" spans="1:28" x14ac:dyDescent="0.3">
      <c r="A892" s="55">
        <f t="shared" si="13"/>
        <v>886</v>
      </c>
      <c r="B892" s="23"/>
      <c r="C892" s="23"/>
      <c r="D892" s="35"/>
      <c r="E892" s="23"/>
      <c r="F892" s="23"/>
      <c r="G892" s="23"/>
      <c r="H892" s="23"/>
      <c r="I892" s="23"/>
      <c r="J892" s="32"/>
      <c r="K892" s="149"/>
      <c r="L892" s="227"/>
      <c r="M892" s="227"/>
      <c r="N892" s="182"/>
      <c r="O892" s="182"/>
      <c r="P892" s="42"/>
      <c r="Q892" s="42"/>
      <c r="R892" s="42"/>
      <c r="S892" s="42"/>
      <c r="T892" s="42"/>
      <c r="U892" s="42"/>
      <c r="V892" s="42"/>
      <c r="W892" s="42"/>
      <c r="X892" s="42"/>
      <c r="Y892" s="42"/>
      <c r="Z892" s="42"/>
      <c r="AA892" s="42"/>
      <c r="AB892" s="42"/>
    </row>
    <row r="893" spans="1:28" x14ac:dyDescent="0.3">
      <c r="A893" s="55">
        <f t="shared" si="13"/>
        <v>887</v>
      </c>
      <c r="B893" s="23"/>
      <c r="C893" s="23"/>
      <c r="D893" s="35"/>
      <c r="E893" s="23"/>
      <c r="F893" s="23"/>
      <c r="G893" s="23"/>
      <c r="H893" s="23"/>
      <c r="I893" s="23"/>
      <c r="J893" s="32"/>
      <c r="K893" s="149"/>
      <c r="L893" s="227"/>
      <c r="M893" s="227"/>
      <c r="N893" s="182"/>
      <c r="O893" s="182"/>
      <c r="P893" s="42"/>
      <c r="Q893" s="42"/>
      <c r="R893" s="42"/>
      <c r="S893" s="42"/>
      <c r="T893" s="42"/>
      <c r="U893" s="42"/>
      <c r="V893" s="42"/>
      <c r="W893" s="42"/>
      <c r="X893" s="42"/>
      <c r="Y893" s="42"/>
      <c r="Z893" s="42"/>
      <c r="AA893" s="42"/>
      <c r="AB893" s="42"/>
    </row>
    <row r="894" spans="1:28" x14ac:dyDescent="0.3">
      <c r="A894" s="55">
        <f t="shared" si="13"/>
        <v>888</v>
      </c>
      <c r="B894" s="23"/>
      <c r="C894" s="23"/>
      <c r="D894" s="35"/>
      <c r="E894" s="23"/>
      <c r="F894" s="23"/>
      <c r="G894" s="23"/>
      <c r="H894" s="23"/>
      <c r="I894" s="23"/>
      <c r="J894" s="32"/>
      <c r="K894" s="149"/>
      <c r="L894" s="227"/>
      <c r="M894" s="227"/>
      <c r="N894" s="182"/>
      <c r="O894" s="182"/>
      <c r="P894" s="42"/>
      <c r="Q894" s="42"/>
      <c r="R894" s="42"/>
      <c r="S894" s="42"/>
      <c r="T894" s="42"/>
      <c r="U894" s="42"/>
      <c r="V894" s="42"/>
      <c r="W894" s="42"/>
      <c r="X894" s="42"/>
      <c r="Y894" s="42"/>
      <c r="Z894" s="42"/>
      <c r="AA894" s="42"/>
      <c r="AB894" s="42"/>
    </row>
    <row r="895" spans="1:28" x14ac:dyDescent="0.3">
      <c r="A895" s="55">
        <f t="shared" si="13"/>
        <v>889</v>
      </c>
      <c r="B895" s="23"/>
      <c r="C895" s="23"/>
      <c r="D895" s="35"/>
      <c r="E895" s="23"/>
      <c r="F895" s="23"/>
      <c r="G895" s="23"/>
      <c r="H895" s="23"/>
      <c r="I895" s="23"/>
      <c r="J895" s="32"/>
      <c r="K895" s="149"/>
      <c r="L895" s="227"/>
      <c r="M895" s="227"/>
      <c r="N895" s="182"/>
      <c r="O895" s="182"/>
      <c r="P895" s="42"/>
      <c r="Q895" s="42"/>
      <c r="R895" s="42"/>
      <c r="S895" s="42"/>
      <c r="T895" s="42"/>
      <c r="U895" s="42"/>
      <c r="V895" s="42"/>
      <c r="W895" s="42"/>
      <c r="X895" s="42"/>
      <c r="Y895" s="42"/>
      <c r="Z895" s="42"/>
      <c r="AA895" s="42"/>
      <c r="AB895" s="42"/>
    </row>
    <row r="896" spans="1:28" x14ac:dyDescent="0.3">
      <c r="A896" s="55">
        <f t="shared" si="13"/>
        <v>890</v>
      </c>
      <c r="B896" s="23"/>
      <c r="C896" s="23"/>
      <c r="D896" s="35"/>
      <c r="E896" s="23"/>
      <c r="F896" s="23"/>
      <c r="G896" s="23"/>
      <c r="H896" s="23"/>
      <c r="I896" s="23"/>
      <c r="J896" s="32"/>
      <c r="K896" s="149"/>
      <c r="L896" s="227"/>
      <c r="M896" s="227"/>
      <c r="N896" s="182"/>
      <c r="O896" s="182"/>
      <c r="P896" s="42"/>
      <c r="Q896" s="42"/>
      <c r="R896" s="42"/>
      <c r="S896" s="42"/>
      <c r="T896" s="42"/>
      <c r="U896" s="42"/>
      <c r="V896" s="42"/>
      <c r="W896" s="42"/>
      <c r="X896" s="42"/>
      <c r="Y896" s="42"/>
      <c r="Z896" s="42"/>
      <c r="AA896" s="42"/>
      <c r="AB896" s="42"/>
    </row>
    <row r="897" spans="1:28" x14ac:dyDescent="0.3">
      <c r="A897" s="55">
        <f t="shared" si="13"/>
        <v>891</v>
      </c>
      <c r="B897" s="23"/>
      <c r="C897" s="23"/>
      <c r="D897" s="35"/>
      <c r="E897" s="23"/>
      <c r="F897" s="23"/>
      <c r="G897" s="23"/>
      <c r="H897" s="23"/>
      <c r="I897" s="23"/>
      <c r="J897" s="32"/>
      <c r="K897" s="149"/>
      <c r="L897" s="227"/>
      <c r="M897" s="227"/>
      <c r="N897" s="182"/>
      <c r="O897" s="182"/>
      <c r="P897" s="42"/>
      <c r="Q897" s="42"/>
      <c r="R897" s="42"/>
      <c r="S897" s="42"/>
      <c r="T897" s="42"/>
      <c r="U897" s="42"/>
      <c r="V897" s="42"/>
      <c r="W897" s="42"/>
      <c r="X897" s="42"/>
      <c r="Y897" s="42"/>
      <c r="Z897" s="42"/>
      <c r="AA897" s="42"/>
      <c r="AB897" s="42"/>
    </row>
    <row r="898" spans="1:28" x14ac:dyDescent="0.3">
      <c r="A898" s="55">
        <f t="shared" si="13"/>
        <v>892</v>
      </c>
      <c r="B898" s="23"/>
      <c r="C898" s="23"/>
      <c r="D898" s="35"/>
      <c r="E898" s="23"/>
      <c r="F898" s="23"/>
      <c r="G898" s="23"/>
      <c r="H898" s="23"/>
      <c r="I898" s="23"/>
      <c r="J898" s="32"/>
      <c r="K898" s="149"/>
      <c r="L898" s="227"/>
      <c r="M898" s="227"/>
      <c r="N898" s="182"/>
      <c r="O898" s="182"/>
      <c r="P898" s="42"/>
      <c r="Q898" s="42"/>
      <c r="R898" s="42"/>
      <c r="S898" s="42"/>
      <c r="T898" s="42"/>
      <c r="U898" s="42"/>
      <c r="V898" s="42"/>
      <c r="W898" s="42"/>
      <c r="X898" s="42"/>
      <c r="Y898" s="42"/>
      <c r="Z898" s="42"/>
      <c r="AA898" s="42"/>
      <c r="AB898" s="42"/>
    </row>
    <row r="899" spans="1:28" x14ac:dyDescent="0.3">
      <c r="A899" s="55">
        <f t="shared" si="13"/>
        <v>893</v>
      </c>
      <c r="B899" s="23"/>
      <c r="C899" s="23"/>
      <c r="D899" s="35"/>
      <c r="E899" s="23"/>
      <c r="F899" s="23"/>
      <c r="G899" s="23"/>
      <c r="H899" s="23"/>
      <c r="I899" s="23"/>
      <c r="J899" s="32"/>
      <c r="K899" s="149"/>
      <c r="L899" s="227"/>
      <c r="M899" s="227"/>
      <c r="N899" s="182"/>
      <c r="O899" s="182"/>
      <c r="P899" s="42"/>
      <c r="Q899" s="42"/>
      <c r="R899" s="42"/>
      <c r="S899" s="42"/>
      <c r="T899" s="42"/>
      <c r="U899" s="42"/>
      <c r="V899" s="42"/>
      <c r="W899" s="42"/>
      <c r="X899" s="42"/>
      <c r="Y899" s="42"/>
      <c r="Z899" s="42"/>
      <c r="AA899" s="42"/>
      <c r="AB899" s="42"/>
    </row>
    <row r="900" spans="1:28" x14ac:dyDescent="0.3">
      <c r="A900" s="55">
        <f t="shared" si="13"/>
        <v>894</v>
      </c>
      <c r="B900" s="23"/>
      <c r="C900" s="23"/>
      <c r="D900" s="35"/>
      <c r="E900" s="23"/>
      <c r="F900" s="23"/>
      <c r="G900" s="23"/>
      <c r="H900" s="23"/>
      <c r="I900" s="23"/>
      <c r="J900" s="32"/>
      <c r="K900" s="149"/>
      <c r="L900" s="227"/>
      <c r="M900" s="227"/>
      <c r="N900" s="182"/>
      <c r="O900" s="182"/>
      <c r="P900" s="42"/>
      <c r="Q900" s="42"/>
      <c r="R900" s="42"/>
      <c r="S900" s="42"/>
      <c r="T900" s="42"/>
      <c r="U900" s="42"/>
      <c r="V900" s="42"/>
      <c r="W900" s="42"/>
      <c r="X900" s="42"/>
      <c r="Y900" s="42"/>
      <c r="Z900" s="42"/>
      <c r="AA900" s="42"/>
      <c r="AB900" s="42"/>
    </row>
    <row r="901" spans="1:28" x14ac:dyDescent="0.3">
      <c r="A901" s="55">
        <f t="shared" si="13"/>
        <v>895</v>
      </c>
      <c r="B901" s="23"/>
      <c r="C901" s="23"/>
      <c r="D901" s="35"/>
      <c r="E901" s="23"/>
      <c r="F901" s="23"/>
      <c r="G901" s="23"/>
      <c r="H901" s="23"/>
      <c r="I901" s="23"/>
      <c r="J901" s="32"/>
      <c r="K901" s="149"/>
      <c r="L901" s="227"/>
      <c r="M901" s="227"/>
      <c r="N901" s="182"/>
      <c r="O901" s="182"/>
      <c r="P901" s="42"/>
      <c r="Q901" s="42"/>
      <c r="R901" s="42"/>
      <c r="S901" s="42"/>
      <c r="T901" s="42"/>
      <c r="U901" s="42"/>
      <c r="V901" s="42"/>
      <c r="W901" s="42"/>
      <c r="X901" s="42"/>
      <c r="Y901" s="42"/>
      <c r="Z901" s="42"/>
      <c r="AA901" s="42"/>
      <c r="AB901" s="42"/>
    </row>
    <row r="902" spans="1:28" x14ac:dyDescent="0.3">
      <c r="A902" s="55">
        <f t="shared" si="13"/>
        <v>896</v>
      </c>
      <c r="B902" s="23"/>
      <c r="C902" s="23"/>
      <c r="D902" s="35"/>
      <c r="E902" s="23"/>
      <c r="F902" s="23"/>
      <c r="G902" s="23"/>
      <c r="H902" s="23"/>
      <c r="I902" s="23"/>
      <c r="J902" s="32"/>
      <c r="K902" s="149"/>
      <c r="L902" s="227"/>
      <c r="M902" s="227"/>
      <c r="N902" s="182"/>
      <c r="O902" s="182"/>
      <c r="P902" s="42"/>
      <c r="Q902" s="42"/>
      <c r="R902" s="42"/>
      <c r="S902" s="42"/>
      <c r="T902" s="42"/>
      <c r="U902" s="42"/>
      <c r="V902" s="42"/>
      <c r="W902" s="42"/>
      <c r="X902" s="42"/>
      <c r="Y902" s="42"/>
      <c r="Z902" s="42"/>
      <c r="AA902" s="42"/>
      <c r="AB902" s="42"/>
    </row>
    <row r="903" spans="1:28" x14ac:dyDescent="0.3">
      <c r="A903" s="55">
        <f t="shared" si="13"/>
        <v>897</v>
      </c>
      <c r="B903" s="23"/>
      <c r="C903" s="23"/>
      <c r="D903" s="35"/>
      <c r="E903" s="23"/>
      <c r="F903" s="23"/>
      <c r="G903" s="23"/>
      <c r="H903" s="23"/>
      <c r="I903" s="23"/>
      <c r="J903" s="32"/>
      <c r="K903" s="149"/>
      <c r="L903" s="227"/>
      <c r="M903" s="227"/>
      <c r="N903" s="182"/>
      <c r="O903" s="182"/>
      <c r="P903" s="42"/>
      <c r="Q903" s="42"/>
      <c r="R903" s="42"/>
      <c r="S903" s="42"/>
      <c r="T903" s="42"/>
      <c r="U903" s="42"/>
      <c r="V903" s="42"/>
      <c r="W903" s="42"/>
      <c r="X903" s="42"/>
      <c r="Y903" s="42"/>
      <c r="Z903" s="42"/>
      <c r="AA903" s="42"/>
      <c r="AB903" s="42"/>
    </row>
    <row r="904" spans="1:28" x14ac:dyDescent="0.3">
      <c r="A904" s="55">
        <f t="shared" si="13"/>
        <v>898</v>
      </c>
      <c r="B904" s="23"/>
      <c r="C904" s="23"/>
      <c r="D904" s="35"/>
      <c r="E904" s="23"/>
      <c r="F904" s="23"/>
      <c r="G904" s="23"/>
      <c r="H904" s="23"/>
      <c r="I904" s="23"/>
      <c r="J904" s="32"/>
      <c r="K904" s="149"/>
      <c r="L904" s="227"/>
      <c r="M904" s="227"/>
      <c r="N904" s="182"/>
      <c r="O904" s="182"/>
      <c r="P904" s="42"/>
      <c r="Q904" s="42"/>
      <c r="R904" s="42"/>
      <c r="S904" s="42"/>
      <c r="T904" s="42"/>
      <c r="U904" s="42"/>
      <c r="V904" s="42"/>
      <c r="W904" s="42"/>
      <c r="X904" s="42"/>
      <c r="Y904" s="42"/>
      <c r="Z904" s="42"/>
      <c r="AA904" s="42"/>
      <c r="AB904" s="42"/>
    </row>
    <row r="905" spans="1:28" x14ac:dyDescent="0.3">
      <c r="A905" s="55">
        <f t="shared" ref="A905:A968" si="14">A904+1</f>
        <v>899</v>
      </c>
      <c r="B905" s="23"/>
      <c r="C905" s="23"/>
      <c r="D905" s="35"/>
      <c r="E905" s="23"/>
      <c r="F905" s="23"/>
      <c r="G905" s="23"/>
      <c r="H905" s="23"/>
      <c r="I905" s="23"/>
      <c r="J905" s="32"/>
      <c r="K905" s="149"/>
      <c r="L905" s="227"/>
      <c r="M905" s="227"/>
      <c r="N905" s="182"/>
      <c r="O905" s="182"/>
      <c r="P905" s="42"/>
      <c r="Q905" s="42"/>
      <c r="R905" s="42"/>
      <c r="S905" s="42"/>
      <c r="T905" s="42"/>
      <c r="U905" s="42"/>
      <c r="V905" s="42"/>
      <c r="W905" s="42"/>
      <c r="X905" s="42"/>
      <c r="Y905" s="42"/>
      <c r="Z905" s="42"/>
      <c r="AA905" s="42"/>
      <c r="AB905" s="42"/>
    </row>
    <row r="906" spans="1:28" x14ac:dyDescent="0.3">
      <c r="A906" s="55">
        <f t="shared" si="14"/>
        <v>900</v>
      </c>
      <c r="B906" s="23"/>
      <c r="C906" s="23"/>
      <c r="D906" s="35"/>
      <c r="E906" s="23"/>
      <c r="F906" s="23"/>
      <c r="G906" s="23"/>
      <c r="H906" s="23"/>
      <c r="I906" s="23"/>
      <c r="J906" s="32"/>
      <c r="K906" s="149"/>
      <c r="L906" s="227"/>
      <c r="M906" s="227"/>
      <c r="N906" s="182"/>
      <c r="O906" s="182"/>
      <c r="P906" s="42"/>
      <c r="Q906" s="42"/>
      <c r="R906" s="42"/>
      <c r="S906" s="42"/>
      <c r="T906" s="42"/>
      <c r="U906" s="42"/>
      <c r="V906" s="42"/>
      <c r="W906" s="42"/>
      <c r="X906" s="42"/>
      <c r="Y906" s="42"/>
      <c r="Z906" s="42"/>
      <c r="AA906" s="42"/>
      <c r="AB906" s="42"/>
    </row>
    <row r="907" spans="1:28" x14ac:dyDescent="0.3">
      <c r="A907" s="55">
        <f t="shared" si="14"/>
        <v>901</v>
      </c>
      <c r="B907" s="23"/>
      <c r="C907" s="23"/>
      <c r="D907" s="35"/>
      <c r="E907" s="23"/>
      <c r="F907" s="23"/>
      <c r="G907" s="23"/>
      <c r="H907" s="23"/>
      <c r="I907" s="23"/>
      <c r="J907" s="32"/>
      <c r="K907" s="149"/>
      <c r="L907" s="227"/>
      <c r="M907" s="227"/>
      <c r="N907" s="182"/>
      <c r="O907" s="182"/>
      <c r="P907" s="42"/>
      <c r="Q907" s="42"/>
      <c r="R907" s="42"/>
      <c r="S907" s="42"/>
      <c r="T907" s="42"/>
      <c r="U907" s="42"/>
      <c r="V907" s="42"/>
      <c r="W907" s="42"/>
      <c r="X907" s="42"/>
      <c r="Y907" s="42"/>
      <c r="Z907" s="42"/>
      <c r="AA907" s="42"/>
      <c r="AB907" s="42"/>
    </row>
    <row r="908" spans="1:28" x14ac:dyDescent="0.3">
      <c r="A908" s="55">
        <f t="shared" si="14"/>
        <v>902</v>
      </c>
      <c r="B908" s="23"/>
      <c r="C908" s="23"/>
      <c r="D908" s="35"/>
      <c r="E908" s="23"/>
      <c r="F908" s="23"/>
      <c r="G908" s="23"/>
      <c r="H908" s="23"/>
      <c r="I908" s="23"/>
      <c r="J908" s="32"/>
      <c r="K908" s="149"/>
      <c r="L908" s="227"/>
      <c r="M908" s="227"/>
      <c r="N908" s="182"/>
      <c r="O908" s="182"/>
      <c r="P908" s="42"/>
      <c r="Q908" s="42"/>
      <c r="R908" s="42"/>
      <c r="S908" s="42"/>
      <c r="T908" s="42"/>
      <c r="U908" s="42"/>
      <c r="V908" s="42"/>
      <c r="W908" s="42"/>
      <c r="X908" s="42"/>
      <c r="Y908" s="42"/>
      <c r="Z908" s="42"/>
      <c r="AA908" s="42"/>
      <c r="AB908" s="42"/>
    </row>
    <row r="909" spans="1:28" x14ac:dyDescent="0.3">
      <c r="A909" s="55">
        <f t="shared" si="14"/>
        <v>903</v>
      </c>
      <c r="B909" s="23"/>
      <c r="C909" s="23"/>
      <c r="D909" s="35"/>
      <c r="E909" s="23"/>
      <c r="F909" s="23"/>
      <c r="G909" s="23"/>
      <c r="H909" s="23"/>
      <c r="I909" s="23"/>
      <c r="J909" s="32"/>
      <c r="K909" s="149"/>
      <c r="L909" s="227"/>
      <c r="M909" s="227"/>
      <c r="N909" s="182"/>
      <c r="O909" s="182"/>
      <c r="P909" s="42"/>
      <c r="Q909" s="42"/>
      <c r="R909" s="42"/>
      <c r="S909" s="42"/>
      <c r="T909" s="42"/>
      <c r="U909" s="42"/>
      <c r="V909" s="42"/>
      <c r="W909" s="42"/>
      <c r="X909" s="42"/>
      <c r="Y909" s="42"/>
      <c r="Z909" s="42"/>
      <c r="AA909" s="42"/>
      <c r="AB909" s="42"/>
    </row>
    <row r="910" spans="1:28" x14ac:dyDescent="0.3">
      <c r="A910" s="55">
        <f t="shared" si="14"/>
        <v>904</v>
      </c>
      <c r="B910" s="23"/>
      <c r="C910" s="23"/>
      <c r="D910" s="35"/>
      <c r="E910" s="23"/>
      <c r="F910" s="23"/>
      <c r="G910" s="23"/>
      <c r="H910" s="23"/>
      <c r="I910" s="23"/>
      <c r="J910" s="32"/>
      <c r="K910" s="149"/>
      <c r="L910" s="227"/>
      <c r="M910" s="227"/>
      <c r="N910" s="182"/>
      <c r="O910" s="182"/>
      <c r="P910" s="42"/>
      <c r="Q910" s="42"/>
      <c r="R910" s="42"/>
      <c r="S910" s="42"/>
      <c r="T910" s="42"/>
      <c r="U910" s="42"/>
      <c r="V910" s="42"/>
      <c r="W910" s="42"/>
      <c r="X910" s="42"/>
      <c r="Y910" s="42"/>
      <c r="Z910" s="42"/>
      <c r="AA910" s="42"/>
      <c r="AB910" s="42"/>
    </row>
    <row r="911" spans="1:28" x14ac:dyDescent="0.3">
      <c r="A911" s="55">
        <f t="shared" si="14"/>
        <v>905</v>
      </c>
      <c r="B911" s="23"/>
      <c r="C911" s="23"/>
      <c r="D911" s="35"/>
      <c r="E911" s="23"/>
      <c r="F911" s="23"/>
      <c r="G911" s="23"/>
      <c r="H911" s="23"/>
      <c r="I911" s="23"/>
      <c r="J911" s="32"/>
      <c r="K911" s="149"/>
      <c r="L911" s="227"/>
      <c r="M911" s="227"/>
      <c r="N911" s="182"/>
      <c r="O911" s="182"/>
      <c r="P911" s="42"/>
      <c r="Q911" s="42"/>
      <c r="R911" s="42"/>
      <c r="S911" s="42"/>
      <c r="T911" s="42"/>
      <c r="U911" s="42"/>
      <c r="V911" s="42"/>
      <c r="W911" s="42"/>
      <c r="X911" s="42"/>
      <c r="Y911" s="42"/>
      <c r="Z911" s="42"/>
      <c r="AA911" s="42"/>
      <c r="AB911" s="42"/>
    </row>
    <row r="912" spans="1:28" x14ac:dyDescent="0.3">
      <c r="A912" s="55">
        <f t="shared" si="14"/>
        <v>906</v>
      </c>
      <c r="B912" s="23"/>
      <c r="C912" s="23"/>
      <c r="D912" s="35"/>
      <c r="E912" s="23"/>
      <c r="F912" s="23"/>
      <c r="G912" s="23"/>
      <c r="H912" s="23"/>
      <c r="I912" s="23"/>
      <c r="J912" s="32"/>
      <c r="K912" s="149"/>
      <c r="L912" s="227"/>
      <c r="M912" s="227"/>
      <c r="N912" s="182"/>
      <c r="O912" s="182"/>
      <c r="P912" s="42"/>
      <c r="Q912" s="42"/>
      <c r="R912" s="42"/>
      <c r="S912" s="42"/>
      <c r="T912" s="42"/>
      <c r="U912" s="42"/>
      <c r="V912" s="42"/>
      <c r="W912" s="42"/>
      <c r="X912" s="42"/>
      <c r="Y912" s="42"/>
      <c r="Z912" s="42"/>
      <c r="AA912" s="42"/>
      <c r="AB912" s="42"/>
    </row>
    <row r="913" spans="1:28" x14ac:dyDescent="0.3">
      <c r="A913" s="55">
        <f t="shared" si="14"/>
        <v>907</v>
      </c>
      <c r="B913" s="23"/>
      <c r="C913" s="23"/>
      <c r="D913" s="35"/>
      <c r="E913" s="23"/>
      <c r="F913" s="23"/>
      <c r="G913" s="23"/>
      <c r="H913" s="23"/>
      <c r="I913" s="23"/>
      <c r="J913" s="32"/>
      <c r="K913" s="149"/>
      <c r="L913" s="227"/>
      <c r="M913" s="227"/>
      <c r="N913" s="182"/>
      <c r="O913" s="182"/>
      <c r="P913" s="42"/>
      <c r="Q913" s="42"/>
      <c r="R913" s="42"/>
      <c r="S913" s="42"/>
      <c r="T913" s="42"/>
      <c r="U913" s="42"/>
      <c r="V913" s="42"/>
      <c r="W913" s="42"/>
      <c r="X913" s="42"/>
      <c r="Y913" s="42"/>
      <c r="Z913" s="42"/>
      <c r="AA913" s="42"/>
      <c r="AB913" s="42"/>
    </row>
    <row r="914" spans="1:28" x14ac:dyDescent="0.3">
      <c r="A914" s="55">
        <f t="shared" si="14"/>
        <v>908</v>
      </c>
      <c r="B914" s="23"/>
      <c r="C914" s="23"/>
      <c r="D914" s="35"/>
      <c r="E914" s="23"/>
      <c r="F914" s="23"/>
      <c r="G914" s="23"/>
      <c r="H914" s="23"/>
      <c r="I914" s="23"/>
      <c r="J914" s="32"/>
      <c r="K914" s="149"/>
      <c r="L914" s="227"/>
      <c r="M914" s="227"/>
      <c r="N914" s="182"/>
      <c r="O914" s="182"/>
      <c r="P914" s="42"/>
      <c r="Q914" s="42"/>
      <c r="R914" s="42"/>
      <c r="S914" s="42"/>
      <c r="T914" s="42"/>
      <c r="U914" s="42"/>
      <c r="V914" s="42"/>
      <c r="W914" s="42"/>
      <c r="X914" s="42"/>
      <c r="Y914" s="42"/>
      <c r="Z914" s="42"/>
      <c r="AA914" s="42"/>
      <c r="AB914" s="42"/>
    </row>
    <row r="915" spans="1:28" x14ac:dyDescent="0.3">
      <c r="A915" s="55">
        <f t="shared" si="14"/>
        <v>909</v>
      </c>
      <c r="B915" s="23"/>
      <c r="C915" s="23"/>
      <c r="D915" s="35"/>
      <c r="E915" s="23"/>
      <c r="F915" s="23"/>
      <c r="G915" s="23"/>
      <c r="H915" s="23"/>
      <c r="I915" s="23"/>
      <c r="J915" s="32"/>
      <c r="K915" s="149"/>
      <c r="L915" s="227"/>
      <c r="M915" s="227"/>
      <c r="N915" s="182"/>
      <c r="O915" s="182"/>
      <c r="P915" s="42"/>
      <c r="Q915" s="42"/>
      <c r="R915" s="42"/>
      <c r="S915" s="42"/>
      <c r="T915" s="42"/>
      <c r="U915" s="42"/>
      <c r="V915" s="42"/>
      <c r="W915" s="42"/>
      <c r="X915" s="42"/>
      <c r="Y915" s="42"/>
      <c r="Z915" s="42"/>
      <c r="AA915" s="42"/>
      <c r="AB915" s="42"/>
    </row>
    <row r="916" spans="1:28" x14ac:dyDescent="0.3">
      <c r="A916" s="55">
        <f t="shared" si="14"/>
        <v>910</v>
      </c>
      <c r="B916" s="23"/>
      <c r="C916" s="23"/>
      <c r="D916" s="35"/>
      <c r="E916" s="23"/>
      <c r="F916" s="23"/>
      <c r="G916" s="23"/>
      <c r="H916" s="23"/>
      <c r="I916" s="23"/>
      <c r="J916" s="32"/>
      <c r="K916" s="149"/>
      <c r="L916" s="227"/>
      <c r="M916" s="227"/>
      <c r="N916" s="182"/>
      <c r="O916" s="182"/>
      <c r="P916" s="42"/>
      <c r="Q916" s="42"/>
      <c r="R916" s="42"/>
      <c r="S916" s="42"/>
      <c r="T916" s="42"/>
      <c r="U916" s="42"/>
      <c r="V916" s="42"/>
      <c r="W916" s="42"/>
      <c r="X916" s="42"/>
      <c r="Y916" s="42"/>
      <c r="Z916" s="42"/>
      <c r="AA916" s="42"/>
      <c r="AB916" s="42"/>
    </row>
    <row r="917" spans="1:28" x14ac:dyDescent="0.3">
      <c r="A917" s="55">
        <f t="shared" si="14"/>
        <v>911</v>
      </c>
      <c r="B917" s="23"/>
      <c r="C917" s="23"/>
      <c r="D917" s="35"/>
      <c r="E917" s="23"/>
      <c r="F917" s="23"/>
      <c r="G917" s="23"/>
      <c r="H917" s="23"/>
      <c r="I917" s="23"/>
      <c r="J917" s="32"/>
      <c r="K917" s="149"/>
      <c r="L917" s="227"/>
      <c r="M917" s="227"/>
      <c r="N917" s="182"/>
      <c r="O917" s="182"/>
      <c r="P917" s="42"/>
      <c r="Q917" s="42"/>
      <c r="R917" s="42"/>
      <c r="S917" s="42"/>
      <c r="T917" s="42"/>
      <c r="U917" s="42"/>
      <c r="V917" s="42"/>
      <c r="W917" s="42"/>
      <c r="X917" s="42"/>
      <c r="Y917" s="42"/>
      <c r="Z917" s="42"/>
      <c r="AA917" s="42"/>
      <c r="AB917" s="42"/>
    </row>
    <row r="918" spans="1:28" x14ac:dyDescent="0.3">
      <c r="A918" s="55">
        <f t="shared" si="14"/>
        <v>912</v>
      </c>
      <c r="B918" s="23"/>
      <c r="C918" s="23"/>
      <c r="D918" s="35"/>
      <c r="E918" s="23"/>
      <c r="F918" s="23"/>
      <c r="G918" s="23"/>
      <c r="H918" s="23"/>
      <c r="I918" s="23"/>
      <c r="J918" s="32"/>
      <c r="K918" s="149"/>
      <c r="L918" s="227"/>
      <c r="M918" s="227"/>
      <c r="N918" s="182"/>
      <c r="O918" s="182"/>
      <c r="P918" s="42"/>
      <c r="Q918" s="42"/>
      <c r="R918" s="42"/>
      <c r="S918" s="42"/>
      <c r="T918" s="42"/>
      <c r="U918" s="42"/>
      <c r="V918" s="42"/>
      <c r="W918" s="42"/>
      <c r="X918" s="42"/>
      <c r="Y918" s="42"/>
      <c r="Z918" s="42"/>
      <c r="AA918" s="42"/>
      <c r="AB918" s="42"/>
    </row>
    <row r="919" spans="1:28" x14ac:dyDescent="0.3">
      <c r="A919" s="55">
        <f t="shared" si="14"/>
        <v>913</v>
      </c>
      <c r="B919" s="23"/>
      <c r="C919" s="23"/>
      <c r="D919" s="35"/>
      <c r="E919" s="23"/>
      <c r="F919" s="23"/>
      <c r="G919" s="23"/>
      <c r="H919" s="23"/>
      <c r="I919" s="23"/>
      <c r="J919" s="32"/>
      <c r="K919" s="149"/>
      <c r="L919" s="227"/>
      <c r="M919" s="227"/>
      <c r="N919" s="182"/>
      <c r="O919" s="182"/>
      <c r="P919" s="42"/>
      <c r="Q919" s="42"/>
      <c r="R919" s="42"/>
      <c r="S919" s="42"/>
      <c r="T919" s="42"/>
      <c r="U919" s="42"/>
      <c r="V919" s="42"/>
      <c r="W919" s="42"/>
      <c r="X919" s="42"/>
      <c r="Y919" s="42"/>
      <c r="Z919" s="42"/>
      <c r="AA919" s="42"/>
      <c r="AB919" s="42"/>
    </row>
    <row r="920" spans="1:28" x14ac:dyDescent="0.3">
      <c r="A920" s="55">
        <f t="shared" si="14"/>
        <v>914</v>
      </c>
      <c r="B920" s="23"/>
      <c r="C920" s="23"/>
      <c r="D920" s="35"/>
      <c r="E920" s="23"/>
      <c r="F920" s="23"/>
      <c r="G920" s="23"/>
      <c r="H920" s="23"/>
      <c r="I920" s="23"/>
      <c r="J920" s="32"/>
      <c r="K920" s="149"/>
      <c r="L920" s="227"/>
      <c r="M920" s="227"/>
      <c r="N920" s="182"/>
      <c r="O920" s="182"/>
      <c r="P920" s="42"/>
      <c r="Q920" s="42"/>
      <c r="R920" s="42"/>
      <c r="S920" s="42"/>
      <c r="T920" s="42"/>
      <c r="U920" s="42"/>
      <c r="V920" s="42"/>
      <c r="W920" s="42"/>
      <c r="X920" s="42"/>
      <c r="Y920" s="42"/>
      <c r="Z920" s="42"/>
      <c r="AA920" s="42"/>
      <c r="AB920" s="42"/>
    </row>
    <row r="921" spans="1:28" x14ac:dyDescent="0.3">
      <c r="A921" s="55">
        <f t="shared" si="14"/>
        <v>915</v>
      </c>
      <c r="B921" s="23"/>
      <c r="C921" s="23"/>
      <c r="D921" s="35"/>
      <c r="E921" s="23"/>
      <c r="F921" s="23"/>
      <c r="G921" s="23"/>
      <c r="H921" s="23"/>
      <c r="I921" s="23"/>
      <c r="J921" s="32"/>
      <c r="K921" s="149"/>
      <c r="L921" s="227"/>
      <c r="M921" s="227"/>
      <c r="N921" s="182"/>
      <c r="O921" s="182"/>
      <c r="P921" s="42"/>
      <c r="Q921" s="42"/>
      <c r="R921" s="42"/>
      <c r="S921" s="42"/>
      <c r="T921" s="42"/>
      <c r="U921" s="42"/>
      <c r="V921" s="42"/>
      <c r="W921" s="42"/>
      <c r="X921" s="42"/>
      <c r="Y921" s="42"/>
      <c r="Z921" s="42"/>
      <c r="AA921" s="42"/>
      <c r="AB921" s="42"/>
    </row>
    <row r="922" spans="1:28" x14ac:dyDescent="0.3">
      <c r="A922" s="55">
        <f t="shared" si="14"/>
        <v>916</v>
      </c>
      <c r="B922" s="23"/>
      <c r="C922" s="23"/>
      <c r="D922" s="35"/>
      <c r="E922" s="23"/>
      <c r="F922" s="23"/>
      <c r="G922" s="23"/>
      <c r="H922" s="23"/>
      <c r="I922" s="23"/>
      <c r="J922" s="32"/>
      <c r="K922" s="149"/>
      <c r="L922" s="227"/>
      <c r="M922" s="227"/>
      <c r="N922" s="182"/>
      <c r="O922" s="182"/>
      <c r="P922" s="42"/>
      <c r="Q922" s="42"/>
      <c r="R922" s="42"/>
      <c r="S922" s="42"/>
      <c r="T922" s="42"/>
      <c r="U922" s="42"/>
      <c r="V922" s="42"/>
      <c r="W922" s="42"/>
      <c r="X922" s="42"/>
      <c r="Y922" s="42"/>
      <c r="Z922" s="42"/>
      <c r="AA922" s="42"/>
      <c r="AB922" s="42"/>
    </row>
    <row r="923" spans="1:28" x14ac:dyDescent="0.3">
      <c r="A923" s="55">
        <f t="shared" si="14"/>
        <v>917</v>
      </c>
      <c r="B923" s="23"/>
      <c r="C923" s="23"/>
      <c r="D923" s="35"/>
      <c r="E923" s="23"/>
      <c r="F923" s="23"/>
      <c r="G923" s="23"/>
      <c r="H923" s="23"/>
      <c r="I923" s="23"/>
      <c r="J923" s="32"/>
      <c r="K923" s="149"/>
      <c r="L923" s="227"/>
      <c r="M923" s="227"/>
      <c r="N923" s="182"/>
      <c r="O923" s="182"/>
      <c r="P923" s="42"/>
      <c r="Q923" s="42"/>
      <c r="R923" s="42"/>
      <c r="S923" s="42"/>
      <c r="T923" s="42"/>
      <c r="U923" s="42"/>
      <c r="V923" s="42"/>
      <c r="W923" s="42"/>
      <c r="X923" s="42"/>
      <c r="Y923" s="42"/>
      <c r="Z923" s="42"/>
      <c r="AA923" s="42"/>
      <c r="AB923" s="42"/>
    </row>
    <row r="924" spans="1:28" x14ac:dyDescent="0.3">
      <c r="A924" s="55">
        <f t="shared" si="14"/>
        <v>918</v>
      </c>
      <c r="B924" s="23"/>
      <c r="C924" s="23"/>
      <c r="D924" s="35"/>
      <c r="E924" s="23"/>
      <c r="F924" s="23"/>
      <c r="G924" s="23"/>
      <c r="H924" s="23"/>
      <c r="I924" s="23"/>
      <c r="J924" s="32"/>
      <c r="K924" s="149"/>
      <c r="L924" s="227"/>
      <c r="M924" s="227"/>
      <c r="N924" s="182"/>
      <c r="O924" s="182"/>
      <c r="P924" s="42"/>
      <c r="Q924" s="42"/>
      <c r="R924" s="42"/>
      <c r="S924" s="42"/>
      <c r="T924" s="42"/>
      <c r="U924" s="42"/>
      <c r="V924" s="42"/>
      <c r="W924" s="42"/>
      <c r="X924" s="42"/>
      <c r="Y924" s="42"/>
      <c r="Z924" s="42"/>
      <c r="AA924" s="42"/>
      <c r="AB924" s="42"/>
    </row>
    <row r="925" spans="1:28" x14ac:dyDescent="0.3">
      <c r="A925" s="55">
        <f t="shared" si="14"/>
        <v>919</v>
      </c>
      <c r="B925" s="23"/>
      <c r="C925" s="23"/>
      <c r="D925" s="35"/>
      <c r="E925" s="23"/>
      <c r="F925" s="23"/>
      <c r="G925" s="23"/>
      <c r="H925" s="23"/>
      <c r="I925" s="23"/>
      <c r="J925" s="32"/>
      <c r="K925" s="149"/>
      <c r="L925" s="227"/>
      <c r="M925" s="227"/>
      <c r="N925" s="182"/>
      <c r="O925" s="182"/>
      <c r="P925" s="42"/>
      <c r="Q925" s="42"/>
      <c r="R925" s="42"/>
      <c r="S925" s="42"/>
      <c r="T925" s="42"/>
      <c r="U925" s="42"/>
      <c r="V925" s="42"/>
      <c r="W925" s="42"/>
      <c r="X925" s="42"/>
      <c r="Y925" s="42"/>
      <c r="Z925" s="42"/>
      <c r="AA925" s="42"/>
      <c r="AB925" s="42"/>
    </row>
    <row r="926" spans="1:28" x14ac:dyDescent="0.3">
      <c r="A926" s="55">
        <f t="shared" si="14"/>
        <v>920</v>
      </c>
      <c r="B926" s="23"/>
      <c r="C926" s="23"/>
      <c r="D926" s="35"/>
      <c r="E926" s="23"/>
      <c r="F926" s="23"/>
      <c r="G926" s="23"/>
      <c r="H926" s="23"/>
      <c r="I926" s="23"/>
      <c r="J926" s="32"/>
      <c r="K926" s="149"/>
      <c r="L926" s="227"/>
      <c r="M926" s="227"/>
      <c r="N926" s="182"/>
      <c r="O926" s="182"/>
      <c r="P926" s="42"/>
      <c r="Q926" s="42"/>
      <c r="R926" s="42"/>
      <c r="S926" s="42"/>
      <c r="T926" s="42"/>
      <c r="U926" s="42"/>
      <c r="V926" s="42"/>
      <c r="W926" s="42"/>
      <c r="X926" s="42"/>
      <c r="Y926" s="42"/>
      <c r="Z926" s="42"/>
      <c r="AA926" s="42"/>
      <c r="AB926" s="42"/>
    </row>
    <row r="927" spans="1:28" x14ac:dyDescent="0.3">
      <c r="A927" s="55">
        <f t="shared" si="14"/>
        <v>921</v>
      </c>
      <c r="B927" s="23"/>
      <c r="C927" s="23"/>
      <c r="D927" s="35"/>
      <c r="E927" s="23"/>
      <c r="F927" s="23"/>
      <c r="G927" s="23"/>
      <c r="H927" s="23"/>
      <c r="I927" s="23"/>
      <c r="J927" s="32"/>
      <c r="K927" s="149"/>
      <c r="L927" s="227"/>
      <c r="M927" s="227"/>
      <c r="N927" s="182"/>
      <c r="O927" s="182"/>
      <c r="P927" s="42"/>
      <c r="Q927" s="42"/>
      <c r="R927" s="42"/>
      <c r="S927" s="42"/>
      <c r="T927" s="42"/>
      <c r="U927" s="42"/>
      <c r="V927" s="42"/>
      <c r="W927" s="42"/>
      <c r="X927" s="42"/>
      <c r="Y927" s="42"/>
      <c r="Z927" s="42"/>
      <c r="AA927" s="42"/>
      <c r="AB927" s="42"/>
    </row>
    <row r="928" spans="1:28" x14ac:dyDescent="0.3">
      <c r="A928" s="55">
        <f t="shared" si="14"/>
        <v>922</v>
      </c>
      <c r="B928" s="23"/>
      <c r="C928" s="23"/>
      <c r="D928" s="35"/>
      <c r="E928" s="23"/>
      <c r="F928" s="23"/>
      <c r="G928" s="23"/>
      <c r="H928" s="23"/>
      <c r="I928" s="23"/>
      <c r="J928" s="32"/>
      <c r="K928" s="149"/>
      <c r="L928" s="227"/>
      <c r="M928" s="227"/>
      <c r="N928" s="182"/>
      <c r="O928" s="182"/>
      <c r="P928" s="42"/>
      <c r="Q928" s="42"/>
      <c r="R928" s="42"/>
      <c r="S928" s="42"/>
      <c r="T928" s="42"/>
      <c r="U928" s="42"/>
      <c r="V928" s="42"/>
      <c r="W928" s="42"/>
      <c r="X928" s="42"/>
      <c r="Y928" s="42"/>
      <c r="Z928" s="42"/>
      <c r="AA928" s="42"/>
      <c r="AB928" s="42"/>
    </row>
    <row r="929" spans="1:28" x14ac:dyDescent="0.3">
      <c r="A929" s="55">
        <f t="shared" si="14"/>
        <v>923</v>
      </c>
      <c r="B929" s="23"/>
      <c r="C929" s="23"/>
      <c r="D929" s="35"/>
      <c r="E929" s="23"/>
      <c r="F929" s="23"/>
      <c r="G929" s="23"/>
      <c r="H929" s="23"/>
      <c r="I929" s="23"/>
      <c r="J929" s="32"/>
      <c r="K929" s="149"/>
      <c r="L929" s="227"/>
      <c r="M929" s="227"/>
      <c r="N929" s="182"/>
      <c r="O929" s="182"/>
      <c r="P929" s="42"/>
      <c r="Q929" s="42"/>
      <c r="R929" s="42"/>
      <c r="S929" s="42"/>
      <c r="T929" s="42"/>
      <c r="U929" s="42"/>
      <c r="V929" s="42"/>
      <c r="W929" s="42"/>
      <c r="X929" s="42"/>
      <c r="Y929" s="42"/>
      <c r="Z929" s="42"/>
      <c r="AA929" s="42"/>
      <c r="AB929" s="42"/>
    </row>
    <row r="930" spans="1:28" x14ac:dyDescent="0.3">
      <c r="A930" s="55">
        <f t="shared" si="14"/>
        <v>924</v>
      </c>
      <c r="B930" s="23"/>
      <c r="C930" s="23"/>
      <c r="D930" s="35"/>
      <c r="E930" s="23"/>
      <c r="F930" s="23"/>
      <c r="G930" s="23"/>
      <c r="H930" s="23"/>
      <c r="I930" s="23"/>
      <c r="J930" s="32"/>
      <c r="K930" s="149"/>
      <c r="L930" s="227"/>
      <c r="M930" s="227"/>
      <c r="N930" s="182"/>
      <c r="O930" s="182"/>
      <c r="P930" s="42"/>
      <c r="Q930" s="42"/>
      <c r="R930" s="42"/>
      <c r="S930" s="42"/>
      <c r="T930" s="42"/>
      <c r="U930" s="42"/>
      <c r="V930" s="42"/>
      <c r="W930" s="42"/>
      <c r="X930" s="42"/>
      <c r="Y930" s="42"/>
      <c r="Z930" s="42"/>
      <c r="AA930" s="42"/>
      <c r="AB930" s="42"/>
    </row>
    <row r="931" spans="1:28" x14ac:dyDescent="0.3">
      <c r="A931" s="55">
        <f t="shared" si="14"/>
        <v>925</v>
      </c>
      <c r="B931" s="23"/>
      <c r="C931" s="23"/>
      <c r="D931" s="35"/>
      <c r="E931" s="23"/>
      <c r="F931" s="23"/>
      <c r="G931" s="23"/>
      <c r="H931" s="23"/>
      <c r="I931" s="23"/>
      <c r="J931" s="32"/>
      <c r="K931" s="149"/>
      <c r="L931" s="227"/>
      <c r="M931" s="227"/>
      <c r="N931" s="182"/>
      <c r="O931" s="182"/>
      <c r="P931" s="42"/>
      <c r="Q931" s="42"/>
      <c r="R931" s="42"/>
      <c r="S931" s="42"/>
      <c r="T931" s="42"/>
      <c r="U931" s="42"/>
      <c r="V931" s="42"/>
      <c r="W931" s="42"/>
      <c r="X931" s="42"/>
      <c r="Y931" s="42"/>
      <c r="Z931" s="42"/>
      <c r="AA931" s="42"/>
      <c r="AB931" s="42"/>
    </row>
    <row r="932" spans="1:28" x14ac:dyDescent="0.3">
      <c r="A932" s="55">
        <f t="shared" si="14"/>
        <v>926</v>
      </c>
      <c r="B932" s="23"/>
      <c r="C932" s="23"/>
      <c r="D932" s="35"/>
      <c r="E932" s="23"/>
      <c r="F932" s="23"/>
      <c r="G932" s="23"/>
      <c r="H932" s="23"/>
      <c r="I932" s="23"/>
      <c r="J932" s="32"/>
      <c r="K932" s="149"/>
      <c r="L932" s="227"/>
      <c r="M932" s="227"/>
      <c r="N932" s="182"/>
      <c r="O932" s="182"/>
      <c r="P932" s="42"/>
      <c r="Q932" s="42"/>
      <c r="R932" s="42"/>
      <c r="S932" s="42"/>
      <c r="T932" s="42"/>
      <c r="U932" s="42"/>
      <c r="V932" s="42"/>
      <c r="W932" s="42"/>
      <c r="X932" s="42"/>
      <c r="Y932" s="42"/>
      <c r="Z932" s="42"/>
      <c r="AA932" s="42"/>
      <c r="AB932" s="42"/>
    </row>
    <row r="933" spans="1:28" x14ac:dyDescent="0.3">
      <c r="A933" s="55">
        <f t="shared" si="14"/>
        <v>927</v>
      </c>
      <c r="B933" s="23"/>
      <c r="C933" s="23"/>
      <c r="D933" s="35"/>
      <c r="E933" s="23"/>
      <c r="F933" s="23"/>
      <c r="G933" s="23"/>
      <c r="H933" s="23"/>
      <c r="I933" s="23"/>
      <c r="J933" s="32"/>
      <c r="K933" s="149"/>
      <c r="L933" s="227"/>
      <c r="M933" s="227"/>
      <c r="N933" s="182"/>
      <c r="O933" s="182"/>
      <c r="P933" s="42"/>
      <c r="Q933" s="42"/>
      <c r="R933" s="42"/>
      <c r="S933" s="42"/>
      <c r="T933" s="42"/>
      <c r="U933" s="42"/>
      <c r="V933" s="42"/>
      <c r="W933" s="42"/>
      <c r="X933" s="42"/>
      <c r="Y933" s="42"/>
      <c r="Z933" s="42"/>
      <c r="AA933" s="42"/>
      <c r="AB933" s="42"/>
    </row>
    <row r="934" spans="1:28" x14ac:dyDescent="0.3">
      <c r="A934" s="55">
        <f t="shared" si="14"/>
        <v>928</v>
      </c>
      <c r="B934" s="23"/>
      <c r="C934" s="23"/>
      <c r="D934" s="35"/>
      <c r="E934" s="23"/>
      <c r="F934" s="23"/>
      <c r="G934" s="23"/>
      <c r="H934" s="23"/>
      <c r="I934" s="23"/>
      <c r="J934" s="32"/>
      <c r="K934" s="149"/>
      <c r="L934" s="227"/>
      <c r="M934" s="227"/>
      <c r="N934" s="182"/>
      <c r="O934" s="182"/>
      <c r="P934" s="42"/>
      <c r="Q934" s="42"/>
      <c r="R934" s="42"/>
      <c r="S934" s="42"/>
      <c r="T934" s="42"/>
      <c r="U934" s="42"/>
      <c r="V934" s="42"/>
      <c r="W934" s="42"/>
      <c r="X934" s="42"/>
      <c r="Y934" s="42"/>
      <c r="Z934" s="42"/>
      <c r="AA934" s="42"/>
      <c r="AB934" s="42"/>
    </row>
    <row r="935" spans="1:28" x14ac:dyDescent="0.3">
      <c r="A935" s="55">
        <f t="shared" si="14"/>
        <v>929</v>
      </c>
      <c r="B935" s="23"/>
      <c r="C935" s="23"/>
      <c r="D935" s="35"/>
      <c r="E935" s="23"/>
      <c r="F935" s="23"/>
      <c r="G935" s="23"/>
      <c r="H935" s="23"/>
      <c r="I935" s="23"/>
      <c r="J935" s="32"/>
      <c r="K935" s="149"/>
      <c r="L935" s="227"/>
      <c r="M935" s="227"/>
      <c r="N935" s="182"/>
      <c r="O935" s="182"/>
      <c r="P935" s="42"/>
      <c r="Q935" s="42"/>
      <c r="R935" s="42"/>
      <c r="S935" s="42"/>
      <c r="T935" s="42"/>
      <c r="U935" s="42"/>
      <c r="V935" s="42"/>
      <c r="W935" s="42"/>
      <c r="X935" s="42"/>
      <c r="Y935" s="42"/>
      <c r="Z935" s="42"/>
      <c r="AA935" s="42"/>
      <c r="AB935" s="42"/>
    </row>
    <row r="936" spans="1:28" x14ac:dyDescent="0.3">
      <c r="A936" s="55">
        <f t="shared" si="14"/>
        <v>930</v>
      </c>
      <c r="B936" s="23"/>
      <c r="C936" s="23"/>
      <c r="D936" s="35"/>
      <c r="E936" s="23"/>
      <c r="F936" s="23"/>
      <c r="G936" s="23"/>
      <c r="H936" s="23"/>
      <c r="I936" s="23"/>
      <c r="J936" s="32"/>
      <c r="K936" s="149"/>
      <c r="L936" s="227"/>
      <c r="M936" s="227"/>
      <c r="N936" s="182"/>
      <c r="O936" s="182"/>
      <c r="P936" s="42"/>
      <c r="Q936" s="42"/>
      <c r="R936" s="42"/>
      <c r="S936" s="42"/>
      <c r="T936" s="42"/>
      <c r="U936" s="42"/>
      <c r="V936" s="42"/>
      <c r="W936" s="42"/>
      <c r="X936" s="42"/>
      <c r="Y936" s="42"/>
      <c r="Z936" s="42"/>
      <c r="AA936" s="42"/>
      <c r="AB936" s="42"/>
    </row>
    <row r="937" spans="1:28" x14ac:dyDescent="0.3">
      <c r="A937" s="55">
        <f t="shared" si="14"/>
        <v>931</v>
      </c>
      <c r="B937" s="23"/>
      <c r="C937" s="23"/>
      <c r="D937" s="35"/>
      <c r="E937" s="23"/>
      <c r="F937" s="23"/>
      <c r="G937" s="23"/>
      <c r="H937" s="23"/>
      <c r="I937" s="23"/>
      <c r="J937" s="32"/>
      <c r="K937" s="149"/>
      <c r="L937" s="227"/>
      <c r="M937" s="227"/>
      <c r="N937" s="182"/>
      <c r="O937" s="182"/>
      <c r="P937" s="42"/>
      <c r="Q937" s="42"/>
      <c r="R937" s="42"/>
      <c r="S937" s="42"/>
      <c r="T937" s="42"/>
      <c r="U937" s="42"/>
      <c r="V937" s="42"/>
      <c r="W937" s="42"/>
      <c r="X937" s="42"/>
      <c r="Y937" s="42"/>
      <c r="Z937" s="42"/>
      <c r="AA937" s="42"/>
      <c r="AB937" s="42"/>
    </row>
    <row r="938" spans="1:28" x14ac:dyDescent="0.3">
      <c r="A938" s="55">
        <f t="shared" si="14"/>
        <v>932</v>
      </c>
      <c r="B938" s="23"/>
      <c r="C938" s="23"/>
      <c r="D938" s="35"/>
      <c r="E938" s="23"/>
      <c r="F938" s="23"/>
      <c r="G938" s="23"/>
      <c r="H938" s="23"/>
      <c r="I938" s="23"/>
      <c r="J938" s="32"/>
      <c r="K938" s="149"/>
      <c r="L938" s="227"/>
      <c r="M938" s="227"/>
      <c r="N938" s="182"/>
      <c r="O938" s="182"/>
      <c r="P938" s="42"/>
      <c r="Q938" s="42"/>
      <c r="R938" s="42"/>
      <c r="S938" s="42"/>
      <c r="T938" s="42"/>
      <c r="U938" s="42"/>
      <c r="V938" s="42"/>
      <c r="W938" s="42"/>
      <c r="X938" s="42"/>
      <c r="Y938" s="42"/>
      <c r="Z938" s="42"/>
      <c r="AA938" s="42"/>
      <c r="AB938" s="42"/>
    </row>
    <row r="939" spans="1:28" x14ac:dyDescent="0.3">
      <c r="A939" s="55">
        <f t="shared" si="14"/>
        <v>933</v>
      </c>
      <c r="B939" s="23"/>
      <c r="C939" s="23"/>
      <c r="D939" s="35"/>
      <c r="E939" s="23"/>
      <c r="F939" s="23"/>
      <c r="G939" s="23"/>
      <c r="H939" s="23"/>
      <c r="I939" s="23"/>
      <c r="J939" s="32"/>
      <c r="K939" s="149"/>
      <c r="L939" s="227"/>
      <c r="M939" s="227"/>
      <c r="N939" s="182"/>
      <c r="O939" s="182"/>
      <c r="P939" s="42"/>
      <c r="Q939" s="42"/>
      <c r="R939" s="42"/>
      <c r="S939" s="42"/>
      <c r="T939" s="42"/>
      <c r="U939" s="42"/>
      <c r="V939" s="42"/>
      <c r="W939" s="42"/>
      <c r="X939" s="42"/>
      <c r="Y939" s="42"/>
      <c r="Z939" s="42"/>
      <c r="AA939" s="42"/>
      <c r="AB939" s="42"/>
    </row>
    <row r="940" spans="1:28" x14ac:dyDescent="0.3">
      <c r="A940" s="55">
        <f t="shared" si="14"/>
        <v>934</v>
      </c>
      <c r="B940" s="23"/>
      <c r="C940" s="23"/>
      <c r="D940" s="35"/>
      <c r="E940" s="23"/>
      <c r="F940" s="23"/>
      <c r="G940" s="23"/>
      <c r="H940" s="23"/>
      <c r="I940" s="23"/>
      <c r="J940" s="32"/>
      <c r="K940" s="149"/>
      <c r="L940" s="227"/>
      <c r="M940" s="227"/>
      <c r="N940" s="182"/>
      <c r="O940" s="182"/>
      <c r="P940" s="42"/>
      <c r="Q940" s="42"/>
      <c r="R940" s="42"/>
      <c r="S940" s="42"/>
      <c r="T940" s="42"/>
      <c r="U940" s="42"/>
      <c r="V940" s="42"/>
      <c r="W940" s="42"/>
      <c r="X940" s="42"/>
      <c r="Y940" s="42"/>
      <c r="Z940" s="42"/>
      <c r="AA940" s="42"/>
      <c r="AB940" s="42"/>
    </row>
    <row r="941" spans="1:28" x14ac:dyDescent="0.3">
      <c r="A941" s="55">
        <f t="shared" si="14"/>
        <v>935</v>
      </c>
      <c r="B941" s="23"/>
      <c r="C941" s="23"/>
      <c r="D941" s="35"/>
      <c r="E941" s="23"/>
      <c r="F941" s="23"/>
      <c r="G941" s="23"/>
      <c r="H941" s="23"/>
      <c r="I941" s="23"/>
      <c r="J941" s="32"/>
      <c r="K941" s="149"/>
      <c r="L941" s="227"/>
      <c r="M941" s="227"/>
      <c r="N941" s="182"/>
      <c r="O941" s="182"/>
      <c r="P941" s="42"/>
      <c r="Q941" s="42"/>
      <c r="R941" s="42"/>
      <c r="S941" s="42"/>
      <c r="T941" s="42"/>
      <c r="U941" s="42"/>
      <c r="V941" s="42"/>
      <c r="W941" s="42"/>
      <c r="X941" s="42"/>
      <c r="Y941" s="42"/>
      <c r="Z941" s="42"/>
      <c r="AA941" s="42"/>
      <c r="AB941" s="42"/>
    </row>
    <row r="942" spans="1:28" x14ac:dyDescent="0.3">
      <c r="A942" s="55">
        <f t="shared" si="14"/>
        <v>936</v>
      </c>
      <c r="B942" s="23"/>
      <c r="C942" s="23"/>
      <c r="D942" s="35"/>
      <c r="E942" s="23"/>
      <c r="F942" s="23"/>
      <c r="G942" s="23"/>
      <c r="H942" s="23"/>
      <c r="I942" s="23"/>
      <c r="J942" s="32"/>
      <c r="K942" s="149"/>
      <c r="L942" s="227"/>
      <c r="M942" s="227"/>
      <c r="N942" s="182"/>
      <c r="O942" s="182"/>
      <c r="P942" s="42"/>
      <c r="Q942" s="42"/>
      <c r="R942" s="42"/>
      <c r="S942" s="42"/>
      <c r="T942" s="42"/>
      <c r="U942" s="42"/>
      <c r="V942" s="42"/>
      <c r="W942" s="42"/>
      <c r="X942" s="42"/>
      <c r="Y942" s="42"/>
      <c r="Z942" s="42"/>
      <c r="AA942" s="42"/>
      <c r="AB942" s="42"/>
    </row>
    <row r="943" spans="1:28" x14ac:dyDescent="0.3">
      <c r="A943" s="55">
        <f t="shared" si="14"/>
        <v>937</v>
      </c>
      <c r="B943" s="23"/>
      <c r="C943" s="23"/>
      <c r="D943" s="35"/>
      <c r="E943" s="23"/>
      <c r="F943" s="23"/>
      <c r="G943" s="23"/>
      <c r="H943" s="23"/>
      <c r="I943" s="23"/>
      <c r="J943" s="32"/>
      <c r="K943" s="149"/>
      <c r="L943" s="227"/>
      <c r="M943" s="227"/>
      <c r="N943" s="182"/>
      <c r="O943" s="182"/>
      <c r="P943" s="42"/>
      <c r="Q943" s="42"/>
      <c r="R943" s="42"/>
      <c r="S943" s="42"/>
      <c r="T943" s="42"/>
      <c r="U943" s="42"/>
      <c r="V943" s="42"/>
      <c r="W943" s="42"/>
      <c r="X943" s="42"/>
      <c r="Y943" s="42"/>
      <c r="Z943" s="42"/>
      <c r="AA943" s="42"/>
      <c r="AB943" s="42"/>
    </row>
    <row r="944" spans="1:28" x14ac:dyDescent="0.3">
      <c r="A944" s="55">
        <f t="shared" si="14"/>
        <v>938</v>
      </c>
      <c r="B944" s="23"/>
      <c r="C944" s="23"/>
      <c r="D944" s="35"/>
      <c r="E944" s="23"/>
      <c r="F944" s="23"/>
      <c r="G944" s="23"/>
      <c r="H944" s="23"/>
      <c r="I944" s="23"/>
      <c r="J944" s="32"/>
      <c r="K944" s="149"/>
      <c r="L944" s="227"/>
      <c r="M944" s="227"/>
      <c r="N944" s="182"/>
      <c r="O944" s="182"/>
      <c r="P944" s="42"/>
      <c r="Q944" s="42"/>
      <c r="R944" s="42"/>
      <c r="S944" s="42"/>
      <c r="T944" s="42"/>
      <c r="U944" s="42"/>
      <c r="V944" s="42"/>
      <c r="W944" s="42"/>
      <c r="X944" s="42"/>
      <c r="Y944" s="42"/>
      <c r="Z944" s="42"/>
      <c r="AA944" s="42"/>
      <c r="AB944" s="42"/>
    </row>
    <row r="945" spans="1:28" x14ac:dyDescent="0.3">
      <c r="A945" s="55">
        <f t="shared" si="14"/>
        <v>939</v>
      </c>
      <c r="B945" s="23"/>
      <c r="C945" s="23"/>
      <c r="D945" s="35"/>
      <c r="E945" s="23"/>
      <c r="F945" s="23"/>
      <c r="G945" s="23"/>
      <c r="H945" s="23"/>
      <c r="I945" s="23"/>
      <c r="J945" s="32"/>
      <c r="K945" s="149"/>
      <c r="L945" s="227"/>
      <c r="M945" s="227"/>
      <c r="N945" s="182"/>
      <c r="O945" s="182"/>
      <c r="P945" s="42"/>
      <c r="Q945" s="42"/>
      <c r="R945" s="42"/>
      <c r="S945" s="42"/>
      <c r="T945" s="42"/>
      <c r="U945" s="42"/>
      <c r="V945" s="42"/>
      <c r="W945" s="42"/>
      <c r="X945" s="42"/>
      <c r="Y945" s="42"/>
      <c r="Z945" s="42"/>
      <c r="AA945" s="42"/>
      <c r="AB945" s="42"/>
    </row>
    <row r="946" spans="1:28" x14ac:dyDescent="0.3">
      <c r="A946" s="55">
        <f t="shared" si="14"/>
        <v>940</v>
      </c>
      <c r="B946" s="23"/>
      <c r="C946" s="23"/>
      <c r="D946" s="35"/>
      <c r="E946" s="23"/>
      <c r="F946" s="23"/>
      <c r="G946" s="23"/>
      <c r="H946" s="23"/>
      <c r="I946" s="23"/>
      <c r="J946" s="32"/>
      <c r="K946" s="149"/>
      <c r="L946" s="227"/>
      <c r="M946" s="227"/>
      <c r="N946" s="182"/>
      <c r="O946" s="182"/>
      <c r="P946" s="42"/>
      <c r="Q946" s="42"/>
      <c r="R946" s="42"/>
      <c r="S946" s="42"/>
      <c r="T946" s="42"/>
      <c r="U946" s="42"/>
      <c r="V946" s="42"/>
      <c r="W946" s="42"/>
      <c r="X946" s="42"/>
      <c r="Y946" s="42"/>
      <c r="Z946" s="42"/>
      <c r="AA946" s="42"/>
      <c r="AB946" s="42"/>
    </row>
    <row r="947" spans="1:28" x14ac:dyDescent="0.3">
      <c r="A947" s="55">
        <f t="shared" si="14"/>
        <v>941</v>
      </c>
      <c r="B947" s="23"/>
      <c r="C947" s="23"/>
      <c r="D947" s="35"/>
      <c r="E947" s="23"/>
      <c r="F947" s="23"/>
      <c r="G947" s="23"/>
      <c r="H947" s="23"/>
      <c r="I947" s="23"/>
      <c r="J947" s="32"/>
      <c r="K947" s="149"/>
      <c r="L947" s="227"/>
      <c r="M947" s="227"/>
      <c r="N947" s="182"/>
      <c r="O947" s="182"/>
      <c r="P947" s="42"/>
      <c r="Q947" s="42"/>
      <c r="R947" s="42"/>
      <c r="S947" s="42"/>
      <c r="T947" s="42"/>
      <c r="U947" s="42"/>
      <c r="V947" s="42"/>
      <c r="W947" s="42"/>
      <c r="X947" s="42"/>
      <c r="Y947" s="42"/>
      <c r="Z947" s="42"/>
      <c r="AA947" s="42"/>
      <c r="AB947" s="42"/>
    </row>
    <row r="948" spans="1:28" x14ac:dyDescent="0.3">
      <c r="A948" s="55">
        <f t="shared" si="14"/>
        <v>942</v>
      </c>
      <c r="B948" s="23"/>
      <c r="C948" s="23"/>
      <c r="D948" s="35"/>
      <c r="E948" s="23"/>
      <c r="F948" s="23"/>
      <c r="G948" s="23"/>
      <c r="H948" s="23"/>
      <c r="I948" s="23"/>
      <c r="J948" s="32"/>
      <c r="K948" s="149"/>
      <c r="L948" s="227"/>
      <c r="M948" s="227"/>
      <c r="N948" s="182"/>
      <c r="O948" s="182"/>
      <c r="P948" s="42"/>
      <c r="Q948" s="42"/>
      <c r="R948" s="42"/>
      <c r="S948" s="42"/>
      <c r="T948" s="42"/>
      <c r="U948" s="42"/>
      <c r="V948" s="42"/>
      <c r="W948" s="42"/>
      <c r="X948" s="42"/>
      <c r="Y948" s="42"/>
      <c r="Z948" s="42"/>
      <c r="AA948" s="42"/>
      <c r="AB948" s="42"/>
    </row>
    <row r="949" spans="1:28" x14ac:dyDescent="0.3">
      <c r="A949" s="55">
        <f t="shared" si="14"/>
        <v>943</v>
      </c>
      <c r="B949" s="23"/>
      <c r="C949" s="23"/>
      <c r="D949" s="35"/>
      <c r="E949" s="23"/>
      <c r="F949" s="23"/>
      <c r="G949" s="23"/>
      <c r="H949" s="23"/>
      <c r="I949" s="23"/>
      <c r="J949" s="32"/>
      <c r="K949" s="149"/>
      <c r="L949" s="227"/>
      <c r="M949" s="227"/>
      <c r="N949" s="182"/>
      <c r="O949" s="182"/>
      <c r="P949" s="42"/>
      <c r="Q949" s="42"/>
      <c r="R949" s="42"/>
      <c r="S949" s="42"/>
      <c r="T949" s="42"/>
      <c r="U949" s="42"/>
      <c r="V949" s="42"/>
      <c r="W949" s="42"/>
      <c r="X949" s="42"/>
      <c r="Y949" s="42"/>
      <c r="Z949" s="42"/>
      <c r="AA949" s="42"/>
      <c r="AB949" s="42"/>
    </row>
    <row r="950" spans="1:28" x14ac:dyDescent="0.3">
      <c r="A950" s="55">
        <f t="shared" si="14"/>
        <v>944</v>
      </c>
      <c r="B950" s="23"/>
      <c r="C950" s="23"/>
      <c r="D950" s="35"/>
      <c r="E950" s="23"/>
      <c r="F950" s="23"/>
      <c r="G950" s="23"/>
      <c r="H950" s="23"/>
      <c r="I950" s="23"/>
      <c r="J950" s="32"/>
      <c r="K950" s="149"/>
      <c r="L950" s="227"/>
      <c r="M950" s="227"/>
      <c r="N950" s="182"/>
      <c r="O950" s="182"/>
      <c r="P950" s="42"/>
      <c r="Q950" s="42"/>
      <c r="R950" s="42"/>
      <c r="S950" s="42"/>
      <c r="T950" s="42"/>
      <c r="U950" s="42"/>
      <c r="V950" s="42"/>
      <c r="W950" s="42"/>
      <c r="X950" s="42"/>
      <c r="Y950" s="42"/>
      <c r="Z950" s="42"/>
      <c r="AA950" s="42"/>
      <c r="AB950" s="42"/>
    </row>
    <row r="951" spans="1:28" x14ac:dyDescent="0.3">
      <c r="A951" s="55">
        <f t="shared" si="14"/>
        <v>945</v>
      </c>
      <c r="B951" s="23"/>
      <c r="C951" s="23"/>
      <c r="D951" s="35"/>
      <c r="E951" s="23"/>
      <c r="F951" s="23"/>
      <c r="G951" s="23"/>
      <c r="H951" s="23"/>
      <c r="I951" s="23"/>
      <c r="J951" s="32"/>
      <c r="K951" s="149"/>
      <c r="L951" s="227"/>
      <c r="M951" s="227"/>
      <c r="N951" s="182"/>
      <c r="O951" s="182"/>
      <c r="P951" s="42"/>
      <c r="Q951" s="42"/>
      <c r="R951" s="42"/>
      <c r="S951" s="42"/>
      <c r="T951" s="42"/>
      <c r="U951" s="42"/>
      <c r="V951" s="42"/>
      <c r="W951" s="42"/>
      <c r="X951" s="42"/>
      <c r="Y951" s="42"/>
      <c r="Z951" s="42"/>
      <c r="AA951" s="42"/>
      <c r="AB951" s="42"/>
    </row>
    <row r="952" spans="1:28" x14ac:dyDescent="0.3">
      <c r="A952" s="55">
        <f t="shared" si="14"/>
        <v>946</v>
      </c>
      <c r="B952" s="23"/>
      <c r="C952" s="23"/>
      <c r="D952" s="35"/>
      <c r="E952" s="23"/>
      <c r="F952" s="23"/>
      <c r="G952" s="23"/>
      <c r="H952" s="23"/>
      <c r="I952" s="23"/>
      <c r="J952" s="32"/>
      <c r="K952" s="149"/>
      <c r="L952" s="227"/>
      <c r="M952" s="227"/>
      <c r="N952" s="182"/>
      <c r="O952" s="182"/>
      <c r="P952" s="42"/>
      <c r="Q952" s="42"/>
      <c r="R952" s="42"/>
      <c r="S952" s="42"/>
      <c r="T952" s="42"/>
      <c r="U952" s="42"/>
      <c r="V952" s="42"/>
      <c r="W952" s="42"/>
      <c r="X952" s="42"/>
      <c r="Y952" s="42"/>
      <c r="Z952" s="42"/>
      <c r="AA952" s="42"/>
      <c r="AB952" s="42"/>
    </row>
    <row r="953" spans="1:28" x14ac:dyDescent="0.3">
      <c r="A953" s="55">
        <f t="shared" si="14"/>
        <v>947</v>
      </c>
      <c r="B953" s="23"/>
      <c r="C953" s="23"/>
      <c r="D953" s="35"/>
      <c r="E953" s="23"/>
      <c r="F953" s="23"/>
      <c r="G953" s="23"/>
      <c r="H953" s="23"/>
      <c r="I953" s="23"/>
      <c r="J953" s="32"/>
      <c r="K953" s="149"/>
      <c r="L953" s="227"/>
      <c r="M953" s="227"/>
      <c r="N953" s="182"/>
      <c r="O953" s="182"/>
    </row>
    <row r="954" spans="1:28" x14ac:dyDescent="0.3">
      <c r="A954" s="55">
        <f t="shared" si="14"/>
        <v>948</v>
      </c>
      <c r="B954" s="23"/>
      <c r="C954" s="23"/>
      <c r="D954" s="35"/>
      <c r="E954" s="23"/>
      <c r="F954" s="23"/>
      <c r="G954" s="23"/>
      <c r="H954" s="23"/>
      <c r="I954" s="23"/>
      <c r="J954" s="32"/>
      <c r="K954" s="149"/>
      <c r="L954" s="227"/>
      <c r="M954" s="227"/>
      <c r="N954" s="182"/>
      <c r="O954" s="182"/>
    </row>
    <row r="955" spans="1:28" x14ac:dyDescent="0.3">
      <c r="A955" s="55">
        <f t="shared" si="14"/>
        <v>949</v>
      </c>
      <c r="B955" s="23"/>
      <c r="C955" s="23"/>
      <c r="D955" s="35"/>
      <c r="E955" s="23"/>
      <c r="F955" s="23"/>
      <c r="G955" s="23"/>
      <c r="H955" s="23"/>
      <c r="I955" s="23"/>
      <c r="J955" s="32"/>
      <c r="K955" s="149"/>
      <c r="L955" s="227"/>
      <c r="M955" s="227"/>
      <c r="N955" s="182"/>
      <c r="O955" s="182"/>
    </row>
    <row r="956" spans="1:28" x14ac:dyDescent="0.3">
      <c r="A956" s="55">
        <f t="shared" si="14"/>
        <v>950</v>
      </c>
      <c r="B956" s="23"/>
      <c r="C956" s="23"/>
      <c r="D956" s="35"/>
      <c r="E956" s="23"/>
      <c r="F956" s="23"/>
      <c r="G956" s="23"/>
      <c r="H956" s="23"/>
      <c r="I956" s="23"/>
      <c r="J956" s="32"/>
      <c r="K956" s="149"/>
      <c r="L956" s="227"/>
      <c r="M956" s="227"/>
      <c r="N956" s="182"/>
      <c r="O956" s="182"/>
    </row>
    <row r="957" spans="1:28" x14ac:dyDescent="0.3">
      <c r="A957" s="55">
        <f t="shared" si="14"/>
        <v>951</v>
      </c>
      <c r="B957" s="23"/>
      <c r="C957" s="23"/>
      <c r="D957" s="35"/>
      <c r="E957" s="23"/>
      <c r="F957" s="23"/>
      <c r="G957" s="23"/>
      <c r="H957" s="23"/>
      <c r="I957" s="23"/>
      <c r="J957" s="32"/>
      <c r="K957" s="149"/>
      <c r="L957" s="227"/>
      <c r="M957" s="227"/>
      <c r="N957" s="182"/>
      <c r="O957" s="182"/>
    </row>
    <row r="958" spans="1:28" x14ac:dyDescent="0.3">
      <c r="A958" s="55">
        <f t="shared" si="14"/>
        <v>952</v>
      </c>
      <c r="B958" s="23"/>
      <c r="C958" s="23"/>
      <c r="D958" s="35"/>
      <c r="E958" s="23"/>
      <c r="F958" s="23"/>
      <c r="G958" s="23"/>
      <c r="H958" s="23"/>
      <c r="I958" s="23"/>
      <c r="J958" s="32"/>
      <c r="K958" s="149"/>
      <c r="L958" s="227"/>
      <c r="M958" s="227"/>
      <c r="N958" s="182"/>
      <c r="O958" s="182"/>
    </row>
    <row r="959" spans="1:28" x14ac:dyDescent="0.3">
      <c r="A959" s="55">
        <f t="shared" si="14"/>
        <v>953</v>
      </c>
      <c r="B959" s="23"/>
      <c r="C959" s="23"/>
      <c r="D959" s="35"/>
      <c r="E959" s="23"/>
      <c r="F959" s="23"/>
      <c r="G959" s="23"/>
      <c r="H959" s="23"/>
      <c r="I959" s="23"/>
      <c r="J959" s="32"/>
      <c r="K959" s="149"/>
      <c r="L959" s="227"/>
      <c r="M959" s="227"/>
      <c r="N959" s="182"/>
      <c r="O959" s="182"/>
    </row>
    <row r="960" spans="1:28" x14ac:dyDescent="0.3">
      <c r="A960" s="55">
        <f t="shared" si="14"/>
        <v>954</v>
      </c>
      <c r="B960" s="23"/>
      <c r="C960" s="23"/>
      <c r="D960" s="35"/>
      <c r="E960" s="23"/>
      <c r="F960" s="23"/>
      <c r="G960" s="23"/>
      <c r="H960" s="23"/>
      <c r="I960" s="23"/>
      <c r="J960" s="32"/>
      <c r="K960" s="149"/>
      <c r="L960" s="227"/>
      <c r="M960" s="227"/>
      <c r="N960" s="182"/>
      <c r="O960" s="182"/>
    </row>
    <row r="961" spans="1:15" x14ac:dyDescent="0.3">
      <c r="A961" s="55">
        <f t="shared" si="14"/>
        <v>955</v>
      </c>
      <c r="B961" s="23"/>
      <c r="C961" s="23"/>
      <c r="D961" s="35"/>
      <c r="E961" s="23"/>
      <c r="F961" s="23"/>
      <c r="G961" s="23"/>
      <c r="H961" s="23"/>
      <c r="I961" s="23"/>
      <c r="J961" s="32"/>
      <c r="K961" s="149"/>
      <c r="L961" s="227"/>
      <c r="M961" s="227"/>
      <c r="N961" s="182"/>
      <c r="O961" s="182"/>
    </row>
    <row r="962" spans="1:15" x14ac:dyDescent="0.3">
      <c r="A962" s="55">
        <f t="shared" si="14"/>
        <v>956</v>
      </c>
      <c r="B962" s="23"/>
      <c r="C962" s="23"/>
      <c r="D962" s="35"/>
      <c r="E962" s="23"/>
      <c r="F962" s="23"/>
      <c r="G962" s="23"/>
      <c r="H962" s="23"/>
      <c r="I962" s="23"/>
      <c r="J962" s="32"/>
      <c r="K962" s="149"/>
      <c r="L962" s="227"/>
      <c r="M962" s="227"/>
      <c r="N962" s="182"/>
      <c r="O962" s="182"/>
    </row>
    <row r="963" spans="1:15" x14ac:dyDescent="0.3">
      <c r="A963" s="55">
        <f t="shared" si="14"/>
        <v>957</v>
      </c>
      <c r="B963" s="23"/>
      <c r="C963" s="23"/>
      <c r="D963" s="35"/>
      <c r="E963" s="23"/>
      <c r="F963" s="23"/>
      <c r="G963" s="23"/>
      <c r="H963" s="23"/>
      <c r="I963" s="23"/>
      <c r="J963" s="32"/>
      <c r="K963" s="149"/>
      <c r="L963" s="227"/>
      <c r="M963" s="227"/>
      <c r="N963" s="182"/>
      <c r="O963" s="182"/>
    </row>
    <row r="964" spans="1:15" x14ac:dyDescent="0.3">
      <c r="A964" s="55">
        <f t="shared" si="14"/>
        <v>958</v>
      </c>
      <c r="B964" s="23"/>
      <c r="C964" s="23"/>
      <c r="D964" s="35"/>
      <c r="E964" s="23"/>
      <c r="F964" s="23"/>
      <c r="G964" s="23"/>
      <c r="H964" s="23"/>
      <c r="I964" s="23"/>
      <c r="J964" s="32"/>
      <c r="K964" s="149"/>
      <c r="L964" s="227"/>
      <c r="M964" s="227"/>
      <c r="N964" s="182"/>
      <c r="O964" s="182"/>
    </row>
    <row r="965" spans="1:15" x14ac:dyDescent="0.3">
      <c r="A965" s="55">
        <f t="shared" si="14"/>
        <v>959</v>
      </c>
      <c r="B965" s="23"/>
      <c r="C965" s="23"/>
      <c r="D965" s="35"/>
      <c r="E965" s="23"/>
      <c r="F965" s="23"/>
      <c r="G965" s="23"/>
      <c r="H965" s="23"/>
      <c r="I965" s="23"/>
      <c r="J965" s="32"/>
      <c r="K965" s="149"/>
      <c r="L965" s="227"/>
      <c r="M965" s="227"/>
      <c r="N965" s="182"/>
      <c r="O965" s="182"/>
    </row>
    <row r="966" spans="1:15" x14ac:dyDescent="0.3">
      <c r="A966" s="55">
        <f t="shared" si="14"/>
        <v>960</v>
      </c>
      <c r="B966" s="23"/>
      <c r="C966" s="23"/>
      <c r="D966" s="35"/>
      <c r="E966" s="23"/>
      <c r="F966" s="23"/>
      <c r="G966" s="23"/>
      <c r="H966" s="23"/>
      <c r="I966" s="23"/>
      <c r="J966" s="32"/>
      <c r="K966" s="149"/>
      <c r="L966" s="227"/>
      <c r="M966" s="227"/>
      <c r="N966" s="182"/>
      <c r="O966" s="182"/>
    </row>
    <row r="967" spans="1:15" x14ac:dyDescent="0.3">
      <c r="A967" s="55">
        <f t="shared" si="14"/>
        <v>961</v>
      </c>
      <c r="B967" s="23"/>
      <c r="C967" s="23"/>
      <c r="D967" s="35"/>
      <c r="E967" s="23"/>
      <c r="F967" s="23"/>
      <c r="G967" s="23"/>
      <c r="H967" s="23"/>
      <c r="I967" s="23"/>
      <c r="J967" s="32"/>
      <c r="K967" s="149"/>
      <c r="L967" s="227"/>
      <c r="M967" s="227"/>
      <c r="N967" s="182"/>
      <c r="O967" s="182"/>
    </row>
    <row r="968" spans="1:15" x14ac:dyDescent="0.3">
      <c r="A968" s="55">
        <f t="shared" si="14"/>
        <v>962</v>
      </c>
      <c r="B968" s="23"/>
      <c r="C968" s="23"/>
      <c r="D968" s="35"/>
      <c r="E968" s="23"/>
      <c r="F968" s="23"/>
      <c r="G968" s="23"/>
      <c r="H968" s="23"/>
      <c r="I968" s="23"/>
      <c r="J968" s="32"/>
      <c r="K968" s="149"/>
      <c r="L968" s="227"/>
      <c r="M968" s="227"/>
      <c r="N968" s="182"/>
      <c r="O968" s="182"/>
    </row>
    <row r="969" spans="1:15" x14ac:dyDescent="0.3">
      <c r="A969" s="55">
        <f t="shared" ref="A969:A1006" si="15">A968+1</f>
        <v>963</v>
      </c>
      <c r="B969" s="23"/>
      <c r="C969" s="23"/>
      <c r="D969" s="35"/>
      <c r="E969" s="23"/>
      <c r="F969" s="23"/>
      <c r="G969" s="23"/>
      <c r="H969" s="23"/>
      <c r="I969" s="23"/>
      <c r="J969" s="32"/>
      <c r="K969" s="149"/>
      <c r="L969" s="227"/>
      <c r="M969" s="227"/>
      <c r="N969" s="182"/>
      <c r="O969" s="182"/>
    </row>
    <row r="970" spans="1:15" x14ac:dyDescent="0.3">
      <c r="A970" s="55">
        <f t="shared" si="15"/>
        <v>964</v>
      </c>
      <c r="B970" s="23"/>
      <c r="C970" s="23"/>
      <c r="D970" s="35"/>
      <c r="E970" s="23"/>
      <c r="F970" s="23"/>
      <c r="G970" s="23"/>
      <c r="H970" s="23"/>
      <c r="I970" s="23"/>
      <c r="J970" s="32"/>
      <c r="K970" s="149"/>
      <c r="L970" s="227"/>
      <c r="M970" s="227"/>
      <c r="N970" s="182"/>
      <c r="O970" s="182"/>
    </row>
    <row r="971" spans="1:15" x14ac:dyDescent="0.3">
      <c r="A971" s="55">
        <f t="shared" si="15"/>
        <v>965</v>
      </c>
      <c r="B971" s="23"/>
      <c r="C971" s="23"/>
      <c r="D971" s="35"/>
      <c r="E971" s="23"/>
      <c r="F971" s="23"/>
      <c r="G971" s="23"/>
      <c r="H971" s="23"/>
      <c r="I971" s="23"/>
      <c r="J971" s="32"/>
      <c r="K971" s="149"/>
      <c r="L971" s="227"/>
      <c r="M971" s="227"/>
      <c r="N971" s="182"/>
      <c r="O971" s="182"/>
    </row>
    <row r="972" spans="1:15" x14ac:dyDescent="0.3">
      <c r="A972" s="55">
        <f t="shared" si="15"/>
        <v>966</v>
      </c>
      <c r="B972" s="23"/>
      <c r="C972" s="23"/>
      <c r="D972" s="35"/>
      <c r="E972" s="23"/>
      <c r="F972" s="23"/>
      <c r="G972" s="23"/>
      <c r="H972" s="23"/>
      <c r="I972" s="23"/>
      <c r="J972" s="32"/>
      <c r="K972" s="149"/>
      <c r="L972" s="227"/>
      <c r="M972" s="227"/>
      <c r="N972" s="182"/>
      <c r="O972" s="182"/>
    </row>
    <row r="973" spans="1:15" x14ac:dyDescent="0.3">
      <c r="A973" s="55">
        <f t="shared" si="15"/>
        <v>967</v>
      </c>
      <c r="B973" s="23"/>
      <c r="C973" s="23"/>
      <c r="D973" s="35"/>
      <c r="E973" s="23"/>
      <c r="F973" s="23"/>
      <c r="G973" s="23"/>
      <c r="H973" s="23"/>
      <c r="I973" s="23"/>
      <c r="J973" s="32"/>
      <c r="K973" s="149"/>
      <c r="L973" s="227"/>
      <c r="M973" s="227"/>
      <c r="N973" s="182"/>
      <c r="O973" s="182"/>
    </row>
    <row r="974" spans="1:15" x14ac:dyDescent="0.3">
      <c r="A974" s="55">
        <f t="shared" si="15"/>
        <v>968</v>
      </c>
      <c r="B974" s="23"/>
      <c r="C974" s="23"/>
      <c r="D974" s="35"/>
      <c r="E974" s="23"/>
      <c r="F974" s="23"/>
      <c r="G974" s="23"/>
      <c r="H974" s="23"/>
      <c r="I974" s="23"/>
      <c r="J974" s="32"/>
      <c r="K974" s="149"/>
      <c r="L974" s="227"/>
      <c r="M974" s="227"/>
      <c r="N974" s="182"/>
      <c r="O974" s="182"/>
    </row>
    <row r="975" spans="1:15" x14ac:dyDescent="0.3">
      <c r="A975" s="55">
        <f t="shared" si="15"/>
        <v>969</v>
      </c>
      <c r="B975" s="23"/>
      <c r="C975" s="23"/>
      <c r="D975" s="35"/>
      <c r="E975" s="23"/>
      <c r="F975" s="23"/>
      <c r="G975" s="23"/>
      <c r="H975" s="23"/>
      <c r="I975" s="23"/>
      <c r="J975" s="32"/>
      <c r="K975" s="149"/>
      <c r="L975" s="227"/>
      <c r="M975" s="227"/>
      <c r="N975" s="182"/>
      <c r="O975" s="182"/>
    </row>
    <row r="976" spans="1:15" x14ac:dyDescent="0.3">
      <c r="A976" s="55">
        <f t="shared" si="15"/>
        <v>970</v>
      </c>
      <c r="B976" s="23"/>
      <c r="C976" s="23"/>
      <c r="D976" s="35"/>
      <c r="E976" s="23"/>
      <c r="F976" s="23"/>
      <c r="G976" s="23"/>
      <c r="H976" s="23"/>
      <c r="I976" s="23"/>
      <c r="J976" s="32"/>
      <c r="K976" s="149"/>
      <c r="L976" s="227"/>
      <c r="M976" s="227"/>
      <c r="N976" s="182"/>
      <c r="O976" s="182"/>
    </row>
    <row r="977" spans="1:15" x14ac:dyDescent="0.3">
      <c r="A977" s="55">
        <f t="shared" si="15"/>
        <v>971</v>
      </c>
      <c r="B977" s="23"/>
      <c r="C977" s="23"/>
      <c r="D977" s="35"/>
      <c r="E977" s="23"/>
      <c r="F977" s="23"/>
      <c r="G977" s="23"/>
      <c r="H977" s="23"/>
      <c r="I977" s="23"/>
      <c r="J977" s="32"/>
      <c r="K977" s="149"/>
      <c r="L977" s="227"/>
      <c r="M977" s="227"/>
      <c r="N977" s="182"/>
      <c r="O977" s="182"/>
    </row>
    <row r="978" spans="1:15" x14ac:dyDescent="0.3">
      <c r="A978" s="55">
        <f t="shared" si="15"/>
        <v>972</v>
      </c>
      <c r="B978" s="23"/>
      <c r="C978" s="23"/>
      <c r="D978" s="35"/>
      <c r="E978" s="23"/>
      <c r="F978" s="23"/>
      <c r="G978" s="23"/>
      <c r="H978" s="23"/>
      <c r="I978" s="23"/>
      <c r="J978" s="32"/>
      <c r="K978" s="149"/>
      <c r="L978" s="227"/>
      <c r="M978" s="227"/>
      <c r="N978" s="182"/>
      <c r="O978" s="182"/>
    </row>
    <row r="979" spans="1:15" x14ac:dyDescent="0.3">
      <c r="A979" s="55">
        <f t="shared" si="15"/>
        <v>973</v>
      </c>
      <c r="B979" s="23"/>
      <c r="C979" s="23"/>
      <c r="D979" s="35"/>
      <c r="E979" s="23"/>
      <c r="F979" s="23"/>
      <c r="G979" s="23"/>
      <c r="H979" s="23"/>
      <c r="I979" s="23"/>
      <c r="J979" s="32"/>
      <c r="K979" s="149"/>
      <c r="L979" s="227"/>
      <c r="M979" s="227"/>
      <c r="N979" s="182"/>
      <c r="O979" s="182"/>
    </row>
    <row r="980" spans="1:15" x14ac:dyDescent="0.3">
      <c r="A980" s="55">
        <f t="shared" si="15"/>
        <v>974</v>
      </c>
      <c r="B980" s="23"/>
      <c r="C980" s="23"/>
      <c r="D980" s="35"/>
      <c r="E980" s="23"/>
      <c r="F980" s="23"/>
      <c r="G980" s="23"/>
      <c r="H980" s="23"/>
      <c r="I980" s="23"/>
      <c r="J980" s="32"/>
      <c r="K980" s="149"/>
      <c r="L980" s="227"/>
      <c r="M980" s="227"/>
      <c r="N980" s="182"/>
      <c r="O980" s="182"/>
    </row>
    <row r="981" spans="1:15" x14ac:dyDescent="0.3">
      <c r="A981" s="55">
        <f t="shared" si="15"/>
        <v>975</v>
      </c>
      <c r="B981" s="23"/>
      <c r="C981" s="23"/>
      <c r="D981" s="35"/>
      <c r="E981" s="23"/>
      <c r="F981" s="23"/>
      <c r="G981" s="23"/>
      <c r="H981" s="23"/>
      <c r="I981" s="23"/>
      <c r="J981" s="32"/>
      <c r="K981" s="149"/>
      <c r="L981" s="227"/>
      <c r="M981" s="227"/>
      <c r="N981" s="182"/>
      <c r="O981" s="182"/>
    </row>
    <row r="982" spans="1:15" x14ac:dyDescent="0.3">
      <c r="A982" s="55">
        <f t="shared" si="15"/>
        <v>976</v>
      </c>
      <c r="B982" s="23"/>
      <c r="C982" s="23"/>
      <c r="D982" s="35"/>
      <c r="E982" s="23"/>
      <c r="F982" s="23"/>
      <c r="G982" s="23"/>
      <c r="H982" s="23"/>
      <c r="I982" s="23"/>
      <c r="J982" s="32"/>
      <c r="K982" s="149"/>
      <c r="L982" s="227"/>
      <c r="M982" s="227"/>
      <c r="N982" s="182"/>
      <c r="O982" s="182"/>
    </row>
    <row r="983" spans="1:15" x14ac:dyDescent="0.3">
      <c r="A983" s="55">
        <f t="shared" si="15"/>
        <v>977</v>
      </c>
      <c r="B983" s="23"/>
      <c r="C983" s="23"/>
      <c r="D983" s="35"/>
      <c r="E983" s="23"/>
      <c r="F983" s="23"/>
      <c r="G983" s="23"/>
      <c r="H983" s="23"/>
      <c r="I983" s="23"/>
      <c r="J983" s="32"/>
      <c r="K983" s="149"/>
      <c r="L983" s="227"/>
      <c r="M983" s="227"/>
      <c r="N983" s="182"/>
      <c r="O983" s="182"/>
    </row>
    <row r="984" spans="1:15" x14ac:dyDescent="0.3">
      <c r="A984" s="55">
        <f t="shared" si="15"/>
        <v>978</v>
      </c>
      <c r="B984" s="23"/>
      <c r="C984" s="23"/>
      <c r="D984" s="35"/>
      <c r="E984" s="23"/>
      <c r="F984" s="23"/>
      <c r="G984" s="23"/>
      <c r="H984" s="23"/>
      <c r="I984" s="23"/>
      <c r="J984" s="32"/>
      <c r="K984" s="149"/>
      <c r="L984" s="227"/>
      <c r="M984" s="227"/>
      <c r="N984" s="182"/>
      <c r="O984" s="182"/>
    </row>
    <row r="985" spans="1:15" x14ac:dyDescent="0.3">
      <c r="A985" s="55">
        <f t="shared" si="15"/>
        <v>979</v>
      </c>
      <c r="B985" s="23"/>
      <c r="C985" s="23"/>
      <c r="D985" s="35"/>
      <c r="E985" s="23"/>
      <c r="F985" s="23"/>
      <c r="G985" s="23"/>
      <c r="H985" s="23"/>
      <c r="I985" s="23"/>
      <c r="J985" s="32"/>
      <c r="K985" s="149"/>
      <c r="L985" s="227"/>
      <c r="M985" s="227"/>
      <c r="N985" s="182"/>
      <c r="O985" s="182"/>
    </row>
    <row r="986" spans="1:15" x14ac:dyDescent="0.3">
      <c r="A986" s="55">
        <f t="shared" si="15"/>
        <v>980</v>
      </c>
      <c r="B986" s="23"/>
      <c r="C986" s="23"/>
      <c r="D986" s="35"/>
      <c r="E986" s="23"/>
      <c r="F986" s="23"/>
      <c r="G986" s="23"/>
      <c r="H986" s="23"/>
      <c r="I986" s="23"/>
      <c r="J986" s="32"/>
      <c r="K986" s="149"/>
      <c r="L986" s="227"/>
      <c r="M986" s="227"/>
      <c r="N986" s="182"/>
      <c r="O986" s="182"/>
    </row>
    <row r="987" spans="1:15" x14ac:dyDescent="0.3">
      <c r="A987" s="55">
        <f t="shared" si="15"/>
        <v>981</v>
      </c>
      <c r="B987" s="23"/>
      <c r="C987" s="23"/>
      <c r="D987" s="35"/>
      <c r="E987" s="23"/>
      <c r="F987" s="23"/>
      <c r="G987" s="23"/>
      <c r="H987" s="23"/>
      <c r="I987" s="23"/>
      <c r="J987" s="32"/>
      <c r="K987" s="149"/>
      <c r="L987" s="227"/>
      <c r="M987" s="227"/>
      <c r="N987" s="182"/>
      <c r="O987" s="182"/>
    </row>
    <row r="988" spans="1:15" x14ac:dyDescent="0.3">
      <c r="A988" s="55">
        <f t="shared" si="15"/>
        <v>982</v>
      </c>
      <c r="B988" s="23"/>
      <c r="C988" s="23"/>
      <c r="D988" s="35"/>
      <c r="E988" s="23"/>
      <c r="F988" s="23"/>
      <c r="G988" s="23"/>
      <c r="H988" s="23"/>
      <c r="I988" s="23"/>
      <c r="J988" s="32"/>
      <c r="K988" s="149"/>
      <c r="L988" s="227"/>
      <c r="M988" s="227"/>
      <c r="N988" s="182"/>
      <c r="O988" s="182"/>
    </row>
    <row r="989" spans="1:15" x14ac:dyDescent="0.3">
      <c r="A989" s="55">
        <f t="shared" si="15"/>
        <v>983</v>
      </c>
      <c r="B989" s="23"/>
      <c r="C989" s="23"/>
      <c r="D989" s="35"/>
      <c r="E989" s="23"/>
      <c r="F989" s="23"/>
      <c r="G989" s="23"/>
      <c r="H989" s="23"/>
      <c r="I989" s="23"/>
      <c r="J989" s="32"/>
      <c r="K989" s="149"/>
      <c r="L989" s="227"/>
      <c r="M989" s="227"/>
      <c r="N989" s="182"/>
      <c r="O989" s="182"/>
    </row>
    <row r="990" spans="1:15" x14ac:dyDescent="0.3">
      <c r="A990" s="55">
        <f t="shared" si="15"/>
        <v>984</v>
      </c>
      <c r="B990" s="23"/>
      <c r="C990" s="23"/>
      <c r="D990" s="35"/>
      <c r="E990" s="23"/>
      <c r="F990" s="23"/>
      <c r="G990" s="23"/>
      <c r="H990" s="23"/>
      <c r="I990" s="23"/>
      <c r="J990" s="32"/>
      <c r="K990" s="149"/>
      <c r="L990" s="227"/>
      <c r="M990" s="227"/>
      <c r="N990" s="182"/>
      <c r="O990" s="182"/>
    </row>
    <row r="991" spans="1:15" x14ac:dyDescent="0.3">
      <c r="A991" s="55">
        <f t="shared" si="15"/>
        <v>985</v>
      </c>
      <c r="B991" s="23"/>
      <c r="C991" s="23"/>
      <c r="D991" s="35"/>
      <c r="E991" s="23"/>
      <c r="F991" s="23"/>
      <c r="G991" s="23"/>
      <c r="H991" s="23"/>
      <c r="I991" s="23"/>
      <c r="J991" s="32"/>
      <c r="K991" s="149"/>
      <c r="L991" s="227"/>
      <c r="M991" s="227"/>
      <c r="N991" s="182"/>
      <c r="O991" s="182"/>
    </row>
    <row r="992" spans="1:15" x14ac:dyDescent="0.3">
      <c r="A992" s="55">
        <f t="shared" si="15"/>
        <v>986</v>
      </c>
      <c r="B992" s="23"/>
      <c r="C992" s="23"/>
      <c r="D992" s="35"/>
      <c r="E992" s="23"/>
      <c r="F992" s="23"/>
      <c r="G992" s="23"/>
      <c r="H992" s="23"/>
      <c r="I992" s="23"/>
      <c r="J992" s="32"/>
      <c r="K992" s="149"/>
      <c r="L992" s="227"/>
      <c r="M992" s="227"/>
      <c r="N992" s="182"/>
      <c r="O992" s="182"/>
    </row>
    <row r="993" spans="1:15" x14ac:dyDescent="0.3">
      <c r="A993" s="55">
        <f t="shared" si="15"/>
        <v>987</v>
      </c>
      <c r="B993" s="23"/>
      <c r="C993" s="23"/>
      <c r="D993" s="35"/>
      <c r="E993" s="23"/>
      <c r="F993" s="23"/>
      <c r="G993" s="23"/>
      <c r="H993" s="23"/>
      <c r="I993" s="23"/>
      <c r="J993" s="32"/>
      <c r="K993" s="149"/>
      <c r="L993" s="227"/>
      <c r="M993" s="227"/>
      <c r="N993" s="182"/>
      <c r="O993" s="182"/>
    </row>
    <row r="994" spans="1:15" x14ac:dyDescent="0.3">
      <c r="A994" s="55">
        <f t="shared" si="15"/>
        <v>988</v>
      </c>
      <c r="B994" s="23"/>
      <c r="C994" s="23"/>
      <c r="D994" s="35"/>
      <c r="E994" s="23"/>
      <c r="F994" s="23"/>
      <c r="G994" s="23"/>
      <c r="H994" s="23"/>
      <c r="I994" s="23"/>
      <c r="J994" s="32"/>
      <c r="K994" s="149"/>
      <c r="L994" s="227"/>
      <c r="M994" s="227"/>
      <c r="N994" s="182"/>
      <c r="O994" s="182"/>
    </row>
    <row r="995" spans="1:15" x14ac:dyDescent="0.3">
      <c r="A995" s="55">
        <f t="shared" si="15"/>
        <v>989</v>
      </c>
      <c r="B995" s="23"/>
      <c r="C995" s="23"/>
      <c r="D995" s="35"/>
      <c r="E995" s="23"/>
      <c r="F995" s="23"/>
      <c r="G995" s="23"/>
      <c r="H995" s="23"/>
      <c r="I995" s="23"/>
      <c r="J995" s="32"/>
      <c r="K995" s="149"/>
      <c r="L995" s="227"/>
      <c r="M995" s="227"/>
      <c r="N995" s="182"/>
      <c r="O995" s="182"/>
    </row>
    <row r="996" spans="1:15" x14ac:dyDescent="0.3">
      <c r="A996" s="55">
        <f t="shared" si="15"/>
        <v>990</v>
      </c>
      <c r="B996" s="23"/>
      <c r="C996" s="23"/>
      <c r="D996" s="35"/>
      <c r="E996" s="23"/>
      <c r="F996" s="23"/>
      <c r="G996" s="23"/>
      <c r="H996" s="23"/>
      <c r="I996" s="23"/>
      <c r="J996" s="32"/>
      <c r="K996" s="149"/>
      <c r="L996" s="227"/>
      <c r="M996" s="227"/>
      <c r="N996" s="182"/>
      <c r="O996" s="182"/>
    </row>
    <row r="997" spans="1:15" x14ac:dyDescent="0.3">
      <c r="A997" s="55">
        <f t="shared" si="15"/>
        <v>991</v>
      </c>
      <c r="B997" s="23"/>
      <c r="C997" s="23"/>
      <c r="D997" s="35"/>
      <c r="E997" s="23"/>
      <c r="F997" s="23"/>
      <c r="G997" s="23"/>
      <c r="H997" s="23"/>
      <c r="I997" s="23"/>
      <c r="J997" s="32"/>
      <c r="K997" s="149"/>
      <c r="L997" s="227"/>
      <c r="M997" s="227"/>
      <c r="N997" s="182"/>
      <c r="O997" s="182"/>
    </row>
    <row r="998" spans="1:15" x14ac:dyDescent="0.3">
      <c r="A998" s="55">
        <f t="shared" si="15"/>
        <v>992</v>
      </c>
      <c r="B998" s="23"/>
      <c r="C998" s="23"/>
      <c r="D998" s="35"/>
      <c r="E998" s="23"/>
      <c r="F998" s="23"/>
      <c r="G998" s="23"/>
      <c r="H998" s="23"/>
      <c r="I998" s="23"/>
      <c r="J998" s="32"/>
      <c r="K998" s="149"/>
      <c r="L998" s="227"/>
      <c r="M998" s="227"/>
      <c r="N998" s="182"/>
      <c r="O998" s="182"/>
    </row>
    <row r="999" spans="1:15" x14ac:dyDescent="0.3">
      <c r="A999" s="55">
        <f t="shared" si="15"/>
        <v>993</v>
      </c>
      <c r="B999" s="23"/>
      <c r="C999" s="23"/>
      <c r="D999" s="35"/>
      <c r="E999" s="23"/>
      <c r="F999" s="23"/>
      <c r="G999" s="23"/>
      <c r="H999" s="23"/>
      <c r="I999" s="23"/>
      <c r="J999" s="32"/>
      <c r="K999" s="149"/>
      <c r="L999" s="227"/>
      <c r="M999" s="227"/>
      <c r="N999" s="182"/>
      <c r="O999" s="182"/>
    </row>
    <row r="1000" spans="1:15" x14ac:dyDescent="0.3">
      <c r="A1000" s="55">
        <f t="shared" si="15"/>
        <v>994</v>
      </c>
      <c r="B1000" s="23"/>
      <c r="C1000" s="23"/>
      <c r="D1000" s="35"/>
      <c r="E1000" s="23"/>
      <c r="F1000" s="23"/>
      <c r="G1000" s="23"/>
      <c r="H1000" s="23"/>
      <c r="I1000" s="23"/>
      <c r="J1000" s="32"/>
      <c r="K1000" s="149"/>
      <c r="L1000" s="227"/>
      <c r="M1000" s="227"/>
      <c r="N1000" s="182"/>
      <c r="O1000" s="182"/>
    </row>
    <row r="1001" spans="1:15" x14ac:dyDescent="0.3">
      <c r="A1001" s="55">
        <f t="shared" si="15"/>
        <v>995</v>
      </c>
      <c r="B1001" s="23"/>
      <c r="C1001" s="23"/>
      <c r="D1001" s="35"/>
      <c r="E1001" s="23"/>
      <c r="F1001" s="23"/>
      <c r="G1001" s="23"/>
      <c r="H1001" s="23"/>
      <c r="I1001" s="23"/>
      <c r="J1001" s="32"/>
      <c r="K1001" s="149"/>
      <c r="L1001" s="227"/>
      <c r="M1001" s="227"/>
      <c r="N1001" s="182"/>
      <c r="O1001" s="182"/>
    </row>
    <row r="1002" spans="1:15" x14ac:dyDescent="0.3">
      <c r="A1002" s="55">
        <f t="shared" si="15"/>
        <v>996</v>
      </c>
      <c r="B1002" s="23"/>
      <c r="C1002" s="23"/>
      <c r="D1002" s="35"/>
      <c r="E1002" s="23"/>
      <c r="F1002" s="23"/>
      <c r="G1002" s="23"/>
      <c r="H1002" s="23"/>
      <c r="I1002" s="23"/>
      <c r="J1002" s="32"/>
      <c r="K1002" s="149"/>
      <c r="L1002" s="227"/>
      <c r="M1002" s="227"/>
      <c r="N1002" s="182"/>
      <c r="O1002" s="182"/>
    </row>
    <row r="1003" spans="1:15" x14ac:dyDescent="0.3">
      <c r="A1003" s="55">
        <f t="shared" si="15"/>
        <v>997</v>
      </c>
      <c r="B1003" s="23"/>
      <c r="C1003" s="23"/>
      <c r="D1003" s="35"/>
      <c r="E1003" s="23"/>
      <c r="F1003" s="23"/>
      <c r="G1003" s="23"/>
      <c r="H1003" s="23"/>
      <c r="I1003" s="23"/>
      <c r="J1003" s="32"/>
      <c r="K1003" s="149"/>
      <c r="L1003" s="227"/>
      <c r="M1003" s="227"/>
      <c r="N1003" s="182"/>
      <c r="O1003" s="182"/>
    </row>
    <row r="1004" spans="1:15" x14ac:dyDescent="0.3">
      <c r="A1004" s="55">
        <f t="shared" si="15"/>
        <v>998</v>
      </c>
      <c r="B1004" s="23"/>
      <c r="C1004" s="23"/>
      <c r="D1004" s="35"/>
      <c r="E1004" s="23"/>
      <c r="F1004" s="23"/>
      <c r="G1004" s="23"/>
      <c r="H1004" s="23"/>
      <c r="I1004" s="23"/>
      <c r="J1004" s="32"/>
      <c r="K1004" s="149"/>
      <c r="L1004" s="227"/>
      <c r="M1004" s="227"/>
      <c r="N1004" s="182"/>
      <c r="O1004" s="182"/>
    </row>
    <row r="1005" spans="1:15" x14ac:dyDescent="0.3">
      <c r="A1005" s="55">
        <f t="shared" si="15"/>
        <v>999</v>
      </c>
      <c r="B1005" s="23"/>
      <c r="C1005" s="23"/>
      <c r="D1005" s="35"/>
      <c r="E1005" s="23"/>
      <c r="F1005" s="23"/>
      <c r="G1005" s="23"/>
      <c r="H1005" s="23"/>
      <c r="I1005" s="23"/>
      <c r="J1005" s="32"/>
      <c r="K1005" s="149"/>
      <c r="L1005" s="227"/>
      <c r="M1005" s="227"/>
      <c r="N1005" s="182"/>
      <c r="O1005" s="182"/>
    </row>
    <row r="1006" spans="1:15" x14ac:dyDescent="0.3">
      <c r="A1006" s="55">
        <f t="shared" si="15"/>
        <v>1000</v>
      </c>
      <c r="B1006" s="23"/>
      <c r="C1006" s="23"/>
      <c r="D1006" s="35"/>
      <c r="E1006" s="23"/>
      <c r="F1006" s="23"/>
      <c r="G1006" s="23"/>
      <c r="H1006" s="23"/>
      <c r="I1006" s="23"/>
      <c r="J1006" s="32"/>
      <c r="K1006" s="149"/>
      <c r="L1006" s="227"/>
      <c r="M1006" s="227"/>
      <c r="N1006" s="182"/>
      <c r="O1006" s="182"/>
    </row>
    <row r="1007" spans="1:15" customFormat="1" x14ac:dyDescent="0.3">
      <c r="L1007" s="228"/>
      <c r="M1007" s="228"/>
    </row>
    <row r="1008" spans="1:15" customFormat="1" x14ac:dyDescent="0.3">
      <c r="L1008" s="228"/>
      <c r="M1008" s="228"/>
    </row>
    <row r="1009" spans="12:13" customFormat="1" x14ac:dyDescent="0.3">
      <c r="L1009" s="228"/>
      <c r="M1009" s="228"/>
    </row>
    <row r="1010" spans="12:13" customFormat="1" x14ac:dyDescent="0.3">
      <c r="L1010" s="228"/>
      <c r="M1010" s="228"/>
    </row>
    <row r="1011" spans="12:13" customFormat="1" x14ac:dyDescent="0.3">
      <c r="L1011" s="228"/>
      <c r="M1011" s="228"/>
    </row>
    <row r="1012" spans="12:13" customFormat="1" x14ac:dyDescent="0.3">
      <c r="L1012" s="228"/>
      <c r="M1012" s="228"/>
    </row>
    <row r="1013" spans="12:13" customFormat="1" x14ac:dyDescent="0.3">
      <c r="L1013" s="228"/>
      <c r="M1013" s="228"/>
    </row>
    <row r="1014" spans="12:13" customFormat="1" x14ac:dyDescent="0.3">
      <c r="L1014" s="228"/>
      <c r="M1014" s="228"/>
    </row>
    <row r="1015" spans="12:13" customFormat="1" x14ac:dyDescent="0.3">
      <c r="L1015" s="228"/>
      <c r="M1015" s="228"/>
    </row>
    <row r="1016" spans="12:13" customFormat="1" x14ac:dyDescent="0.3">
      <c r="L1016" s="228"/>
      <c r="M1016" s="228"/>
    </row>
    <row r="1017" spans="12:13" customFormat="1" x14ac:dyDescent="0.3">
      <c r="L1017" s="228"/>
      <c r="M1017" s="228"/>
    </row>
    <row r="1018" spans="12:13" customFormat="1" x14ac:dyDescent="0.3">
      <c r="L1018" s="228"/>
      <c r="M1018" s="228"/>
    </row>
    <row r="1019" spans="12:13" customFormat="1" x14ac:dyDescent="0.3">
      <c r="L1019" s="228"/>
      <c r="M1019" s="228"/>
    </row>
    <row r="1020" spans="12:13" customFormat="1" x14ac:dyDescent="0.3">
      <c r="L1020" s="228"/>
      <c r="M1020" s="228"/>
    </row>
    <row r="1021" spans="12:13" customFormat="1" x14ac:dyDescent="0.3">
      <c r="L1021" s="228"/>
      <c r="M1021" s="228"/>
    </row>
    <row r="1022" spans="12:13" customFormat="1" x14ac:dyDescent="0.3">
      <c r="L1022" s="228"/>
      <c r="M1022" s="228"/>
    </row>
    <row r="1023" spans="12:13" customFormat="1" x14ac:dyDescent="0.3">
      <c r="L1023" s="228"/>
      <c r="M1023" s="228"/>
    </row>
    <row r="1024" spans="12:13" customFormat="1" x14ac:dyDescent="0.3">
      <c r="L1024" s="228"/>
      <c r="M1024" s="228"/>
    </row>
    <row r="1025" spans="12:13" customFormat="1" x14ac:dyDescent="0.3">
      <c r="L1025" s="228"/>
      <c r="M1025" s="228"/>
    </row>
    <row r="1026" spans="12:13" customFormat="1" x14ac:dyDescent="0.3">
      <c r="L1026" s="228"/>
      <c r="M1026" s="228"/>
    </row>
    <row r="1027" spans="12:13" customFormat="1" x14ac:dyDescent="0.3">
      <c r="L1027" s="228"/>
      <c r="M1027" s="228"/>
    </row>
    <row r="1028" spans="12:13" customFormat="1" x14ac:dyDescent="0.3">
      <c r="L1028" s="228"/>
      <c r="M1028" s="228"/>
    </row>
    <row r="1029" spans="12:13" customFormat="1" x14ac:dyDescent="0.3">
      <c r="L1029" s="228"/>
      <c r="M1029" s="228"/>
    </row>
    <row r="1030" spans="12:13" customFormat="1" x14ac:dyDescent="0.3">
      <c r="L1030" s="228"/>
      <c r="M1030" s="228"/>
    </row>
    <row r="1031" spans="12:13" customFormat="1" x14ac:dyDescent="0.3">
      <c r="L1031" s="228"/>
      <c r="M1031" s="228"/>
    </row>
    <row r="1032" spans="12:13" customFormat="1" x14ac:dyDescent="0.3">
      <c r="L1032" s="228"/>
      <c r="M1032" s="228"/>
    </row>
    <row r="1033" spans="12:13" customFormat="1" x14ac:dyDescent="0.3">
      <c r="L1033" s="228"/>
      <c r="M1033" s="228"/>
    </row>
    <row r="1034" spans="12:13" customFormat="1" x14ac:dyDescent="0.3">
      <c r="L1034" s="228"/>
      <c r="M1034" s="228"/>
    </row>
    <row r="1035" spans="12:13" customFormat="1" x14ac:dyDescent="0.3">
      <c r="L1035" s="228"/>
      <c r="M1035" s="228"/>
    </row>
    <row r="1036" spans="12:13" customFormat="1" x14ac:dyDescent="0.3">
      <c r="L1036" s="228"/>
      <c r="M1036" s="228"/>
    </row>
    <row r="1037" spans="12:13" customFormat="1" x14ac:dyDescent="0.3">
      <c r="L1037" s="228"/>
      <c r="M1037" s="228"/>
    </row>
    <row r="1038" spans="12:13" customFormat="1" x14ac:dyDescent="0.3">
      <c r="L1038" s="228"/>
      <c r="M1038" s="228"/>
    </row>
    <row r="1039" spans="12:13" customFormat="1" x14ac:dyDescent="0.3">
      <c r="L1039" s="228"/>
      <c r="M1039" s="228"/>
    </row>
    <row r="1040" spans="12:13" customFormat="1" x14ac:dyDescent="0.3">
      <c r="L1040" s="228"/>
      <c r="M1040" s="228"/>
    </row>
    <row r="1041" spans="12:13" customFormat="1" x14ac:dyDescent="0.3">
      <c r="L1041" s="228"/>
      <c r="M1041" s="228"/>
    </row>
    <row r="1042" spans="12:13" customFormat="1" x14ac:dyDescent="0.3">
      <c r="L1042" s="228"/>
      <c r="M1042" s="228"/>
    </row>
    <row r="1043" spans="12:13" customFormat="1" x14ac:dyDescent="0.3">
      <c r="L1043" s="228"/>
      <c r="M1043" s="228"/>
    </row>
    <row r="1044" spans="12:13" customFormat="1" x14ac:dyDescent="0.3">
      <c r="L1044" s="228"/>
      <c r="M1044" s="228"/>
    </row>
    <row r="1045" spans="12:13" customFormat="1" x14ac:dyDescent="0.3">
      <c r="L1045" s="228"/>
      <c r="M1045" s="228"/>
    </row>
    <row r="1046" spans="12:13" customFormat="1" x14ac:dyDescent="0.3">
      <c r="L1046" s="228"/>
      <c r="M1046" s="228"/>
    </row>
    <row r="1047" spans="12:13" customFormat="1" x14ac:dyDescent="0.3">
      <c r="L1047" s="228"/>
      <c r="M1047" s="228"/>
    </row>
    <row r="1048" spans="12:13" customFormat="1" x14ac:dyDescent="0.3">
      <c r="L1048" s="228"/>
      <c r="M1048" s="228"/>
    </row>
    <row r="1049" spans="12:13" customFormat="1" x14ac:dyDescent="0.3">
      <c r="L1049" s="228"/>
      <c r="M1049" s="228"/>
    </row>
    <row r="1050" spans="12:13" customFormat="1" x14ac:dyDescent="0.3">
      <c r="L1050" s="228"/>
      <c r="M1050" s="228"/>
    </row>
    <row r="1051" spans="12:13" customFormat="1" x14ac:dyDescent="0.3">
      <c r="L1051" s="228"/>
      <c r="M1051" s="228"/>
    </row>
    <row r="1052" spans="12:13" customFormat="1" x14ac:dyDescent="0.3">
      <c r="L1052" s="228"/>
      <c r="M1052" s="228"/>
    </row>
    <row r="1053" spans="12:13" customFormat="1" x14ac:dyDescent="0.3">
      <c r="L1053" s="228"/>
      <c r="M1053" s="228"/>
    </row>
    <row r="1054" spans="12:13" customFormat="1" x14ac:dyDescent="0.3">
      <c r="L1054" s="228"/>
      <c r="M1054" s="228"/>
    </row>
    <row r="1055" spans="12:13" customFormat="1" x14ac:dyDescent="0.3">
      <c r="L1055" s="228"/>
      <c r="M1055" s="228"/>
    </row>
    <row r="1056" spans="12:13" customFormat="1" x14ac:dyDescent="0.3">
      <c r="L1056" s="228"/>
      <c r="M1056" s="228"/>
    </row>
    <row r="1057" spans="12:13" customFormat="1" x14ac:dyDescent="0.3">
      <c r="L1057" s="228"/>
      <c r="M1057" s="228"/>
    </row>
    <row r="1058" spans="12:13" customFormat="1" x14ac:dyDescent="0.3">
      <c r="L1058" s="228"/>
      <c r="M1058" s="228"/>
    </row>
    <row r="1059" spans="12:13" customFormat="1" x14ac:dyDescent="0.3">
      <c r="L1059" s="228"/>
      <c r="M1059" s="228"/>
    </row>
    <row r="1060" spans="12:13" customFormat="1" x14ac:dyDescent="0.3">
      <c r="L1060" s="228"/>
      <c r="M1060" s="228"/>
    </row>
    <row r="1061" spans="12:13" customFormat="1" x14ac:dyDescent="0.3">
      <c r="L1061" s="228"/>
      <c r="M1061" s="228"/>
    </row>
    <row r="1062" spans="12:13" customFormat="1" x14ac:dyDescent="0.3">
      <c r="L1062" s="228"/>
      <c r="M1062" s="228"/>
    </row>
    <row r="1063" spans="12:13" customFormat="1" x14ac:dyDescent="0.3">
      <c r="L1063" s="228"/>
      <c r="M1063" s="228"/>
    </row>
    <row r="1064" spans="12:13" customFormat="1" x14ac:dyDescent="0.3">
      <c r="L1064" s="228"/>
      <c r="M1064" s="228"/>
    </row>
    <row r="1065" spans="12:13" customFormat="1" x14ac:dyDescent="0.3">
      <c r="L1065" s="228"/>
      <c r="M1065" s="228"/>
    </row>
    <row r="1066" spans="12:13" customFormat="1" x14ac:dyDescent="0.3">
      <c r="L1066" s="228"/>
      <c r="M1066" s="228"/>
    </row>
    <row r="1067" spans="12:13" customFormat="1" x14ac:dyDescent="0.3">
      <c r="L1067" s="228"/>
      <c r="M1067" s="228"/>
    </row>
    <row r="1068" spans="12:13" customFormat="1" x14ac:dyDescent="0.3">
      <c r="L1068" s="228"/>
      <c r="M1068" s="228"/>
    </row>
    <row r="1069" spans="12:13" customFormat="1" x14ac:dyDescent="0.3">
      <c r="L1069" s="228"/>
      <c r="M1069" s="228"/>
    </row>
    <row r="1070" spans="12:13" customFormat="1" x14ac:dyDescent="0.3">
      <c r="L1070" s="228"/>
      <c r="M1070" s="228"/>
    </row>
    <row r="1071" spans="12:13" customFormat="1" x14ac:dyDescent="0.3">
      <c r="L1071" s="228"/>
      <c r="M1071" s="228"/>
    </row>
    <row r="1072" spans="12:13" customFormat="1" x14ac:dyDescent="0.3">
      <c r="L1072" s="228"/>
      <c r="M1072" s="228"/>
    </row>
    <row r="1073" spans="12:13" customFormat="1" x14ac:dyDescent="0.3">
      <c r="L1073" s="228"/>
      <c r="M1073" s="228"/>
    </row>
    <row r="1074" spans="12:13" customFormat="1" x14ac:dyDescent="0.3">
      <c r="L1074" s="228"/>
      <c r="M1074" s="228"/>
    </row>
    <row r="1075" spans="12:13" customFormat="1" x14ac:dyDescent="0.3">
      <c r="L1075" s="228"/>
      <c r="M1075" s="228"/>
    </row>
    <row r="1076" spans="12:13" customFormat="1" x14ac:dyDescent="0.3">
      <c r="L1076" s="228"/>
      <c r="M1076" s="228"/>
    </row>
    <row r="1077" spans="12:13" customFormat="1" x14ac:dyDescent="0.3">
      <c r="L1077" s="228"/>
      <c r="M1077" s="228"/>
    </row>
    <row r="1078" spans="12:13" customFormat="1" x14ac:dyDescent="0.3">
      <c r="L1078" s="228"/>
      <c r="M1078" s="228"/>
    </row>
    <row r="1079" spans="12:13" customFormat="1" x14ac:dyDescent="0.3">
      <c r="L1079" s="228"/>
      <c r="M1079" s="228"/>
    </row>
    <row r="1080" spans="12:13" customFormat="1" x14ac:dyDescent="0.3">
      <c r="L1080" s="228"/>
      <c r="M1080" s="228"/>
    </row>
    <row r="1081" spans="12:13" customFormat="1" x14ac:dyDescent="0.3">
      <c r="L1081" s="228"/>
      <c r="M1081" s="228"/>
    </row>
    <row r="1082" spans="12:13" customFormat="1" x14ac:dyDescent="0.3">
      <c r="L1082" s="228"/>
      <c r="M1082" s="228"/>
    </row>
    <row r="1083" spans="12:13" customFormat="1" x14ac:dyDescent="0.3">
      <c r="L1083" s="228"/>
      <c r="M1083" s="228"/>
    </row>
    <row r="1084" spans="12:13" customFormat="1" x14ac:dyDescent="0.3">
      <c r="L1084" s="228"/>
      <c r="M1084" s="228"/>
    </row>
    <row r="1085" spans="12:13" customFormat="1" x14ac:dyDescent="0.3">
      <c r="L1085" s="228"/>
      <c r="M1085" s="228"/>
    </row>
    <row r="1086" spans="12:13" customFormat="1" x14ac:dyDescent="0.3">
      <c r="L1086" s="228"/>
      <c r="M1086" s="228"/>
    </row>
    <row r="1087" spans="12:13" customFormat="1" x14ac:dyDescent="0.3">
      <c r="L1087" s="228"/>
      <c r="M1087" s="228"/>
    </row>
    <row r="1088" spans="12:13" customFormat="1" x14ac:dyDescent="0.3">
      <c r="L1088" s="228"/>
      <c r="M1088" s="228"/>
    </row>
    <row r="1089" spans="12:13" customFormat="1" x14ac:dyDescent="0.3">
      <c r="L1089" s="228"/>
      <c r="M1089" s="228"/>
    </row>
    <row r="1090" spans="12:13" customFormat="1" x14ac:dyDescent="0.3">
      <c r="L1090" s="228"/>
      <c r="M1090" s="228"/>
    </row>
    <row r="1091" spans="12:13" customFormat="1" x14ac:dyDescent="0.3">
      <c r="L1091" s="228"/>
      <c r="M1091" s="228"/>
    </row>
    <row r="1092" spans="12:13" customFormat="1" x14ac:dyDescent="0.3">
      <c r="L1092" s="228"/>
      <c r="M1092" s="228"/>
    </row>
    <row r="1093" spans="12:13" customFormat="1" x14ac:dyDescent="0.3">
      <c r="L1093" s="228"/>
      <c r="M1093" s="228"/>
    </row>
    <row r="1094" spans="12:13" customFormat="1" x14ac:dyDescent="0.3">
      <c r="L1094" s="228"/>
      <c r="M1094" s="228"/>
    </row>
    <row r="1095" spans="12:13" customFormat="1" x14ac:dyDescent="0.3">
      <c r="L1095" s="228"/>
      <c r="M1095" s="228"/>
    </row>
    <row r="1096" spans="12:13" customFormat="1" x14ac:dyDescent="0.3">
      <c r="L1096" s="228"/>
      <c r="M1096" s="228"/>
    </row>
    <row r="1097" spans="12:13" customFormat="1" x14ac:dyDescent="0.3">
      <c r="L1097" s="228"/>
      <c r="M1097" s="228"/>
    </row>
    <row r="1098" spans="12:13" customFormat="1" x14ac:dyDescent="0.3">
      <c r="L1098" s="228"/>
      <c r="M1098" s="228"/>
    </row>
    <row r="1099" spans="12:13" customFormat="1" x14ac:dyDescent="0.3">
      <c r="L1099" s="228"/>
      <c r="M1099" s="228"/>
    </row>
    <row r="1100" spans="12:13" customFormat="1" x14ac:dyDescent="0.3">
      <c r="L1100" s="228"/>
      <c r="M1100" s="228"/>
    </row>
    <row r="1101" spans="12:13" customFormat="1" x14ac:dyDescent="0.3">
      <c r="L1101" s="228"/>
      <c r="M1101" s="228"/>
    </row>
    <row r="1102" spans="12:13" customFormat="1" x14ac:dyDescent="0.3">
      <c r="L1102" s="228"/>
      <c r="M1102" s="228"/>
    </row>
    <row r="1103" spans="12:13" customFormat="1" x14ac:dyDescent="0.3">
      <c r="L1103" s="228"/>
      <c r="M1103" s="228"/>
    </row>
    <row r="1104" spans="12:13" customFormat="1" x14ac:dyDescent="0.3">
      <c r="L1104" s="228"/>
      <c r="M1104" s="228"/>
    </row>
    <row r="1105" spans="12:13" customFormat="1" x14ac:dyDescent="0.3">
      <c r="L1105" s="228"/>
      <c r="M1105" s="228"/>
    </row>
    <row r="1106" spans="12:13" customFormat="1" x14ac:dyDescent="0.3">
      <c r="L1106" s="228"/>
      <c r="M1106" s="228"/>
    </row>
    <row r="1107" spans="12:13" customFormat="1" x14ac:dyDescent="0.3">
      <c r="L1107" s="228"/>
      <c r="M1107" s="228"/>
    </row>
    <row r="1108" spans="12:13" customFormat="1" x14ac:dyDescent="0.3">
      <c r="L1108" s="228"/>
      <c r="M1108" s="228"/>
    </row>
    <row r="1109" spans="12:13" customFormat="1" x14ac:dyDescent="0.3">
      <c r="L1109" s="228"/>
      <c r="M1109" s="228"/>
    </row>
    <row r="1110" spans="12:13" customFormat="1" x14ac:dyDescent="0.3">
      <c r="L1110" s="228"/>
      <c r="M1110" s="228"/>
    </row>
    <row r="1111" spans="12:13" customFormat="1" x14ac:dyDescent="0.3">
      <c r="L1111" s="228"/>
      <c r="M1111" s="228"/>
    </row>
    <row r="1112" spans="12:13" customFormat="1" x14ac:dyDescent="0.3">
      <c r="L1112" s="228"/>
      <c r="M1112" s="228"/>
    </row>
    <row r="1113" spans="12:13" customFormat="1" x14ac:dyDescent="0.3">
      <c r="L1113" s="228"/>
      <c r="M1113" s="228"/>
    </row>
    <row r="1114" spans="12:13" customFormat="1" x14ac:dyDescent="0.3">
      <c r="L1114" s="228"/>
      <c r="M1114" s="228"/>
    </row>
    <row r="1115" spans="12:13" customFormat="1" x14ac:dyDescent="0.3">
      <c r="L1115" s="228"/>
      <c r="M1115" s="228"/>
    </row>
    <row r="1116" spans="12:13" customFormat="1" x14ac:dyDescent="0.3">
      <c r="L1116" s="228"/>
      <c r="M1116" s="228"/>
    </row>
    <row r="1117" spans="12:13" customFormat="1" x14ac:dyDescent="0.3">
      <c r="L1117" s="228"/>
      <c r="M1117" s="228"/>
    </row>
    <row r="1118" spans="12:13" customFormat="1" x14ac:dyDescent="0.3">
      <c r="L1118" s="228"/>
      <c r="M1118" s="228"/>
    </row>
    <row r="1119" spans="12:13" customFormat="1" x14ac:dyDescent="0.3">
      <c r="L1119" s="228"/>
      <c r="M1119" s="228"/>
    </row>
    <row r="1120" spans="12:13" customFormat="1" x14ac:dyDescent="0.3">
      <c r="L1120" s="228"/>
      <c r="M1120" s="228"/>
    </row>
    <row r="1121" spans="12:13" customFormat="1" x14ac:dyDescent="0.3">
      <c r="L1121" s="228"/>
      <c r="M1121" s="228"/>
    </row>
    <row r="1122" spans="12:13" customFormat="1" x14ac:dyDescent="0.3">
      <c r="L1122" s="228"/>
      <c r="M1122" s="228"/>
    </row>
    <row r="1123" spans="12:13" customFormat="1" x14ac:dyDescent="0.3">
      <c r="L1123" s="228"/>
      <c r="M1123" s="228"/>
    </row>
    <row r="1124" spans="12:13" customFormat="1" x14ac:dyDescent="0.3">
      <c r="L1124" s="228"/>
      <c r="M1124" s="228"/>
    </row>
    <row r="1125" spans="12:13" customFormat="1" x14ac:dyDescent="0.3">
      <c r="L1125" s="228"/>
      <c r="M1125" s="228"/>
    </row>
    <row r="1126" spans="12:13" customFormat="1" x14ac:dyDescent="0.3">
      <c r="L1126" s="228"/>
      <c r="M1126" s="228"/>
    </row>
    <row r="1127" spans="12:13" customFormat="1" x14ac:dyDescent="0.3">
      <c r="L1127" s="228"/>
      <c r="M1127" s="228"/>
    </row>
    <row r="1128" spans="12:13" customFormat="1" x14ac:dyDescent="0.3">
      <c r="L1128" s="228"/>
      <c r="M1128" s="228"/>
    </row>
    <row r="1129" spans="12:13" customFormat="1" x14ac:dyDescent="0.3">
      <c r="L1129" s="228"/>
      <c r="M1129" s="228"/>
    </row>
    <row r="1130" spans="12:13" customFormat="1" x14ac:dyDescent="0.3">
      <c r="L1130" s="228"/>
      <c r="M1130" s="228"/>
    </row>
    <row r="1131" spans="12:13" customFormat="1" x14ac:dyDescent="0.3">
      <c r="L1131" s="228"/>
      <c r="M1131" s="228"/>
    </row>
    <row r="1132" spans="12:13" customFormat="1" x14ac:dyDescent="0.3">
      <c r="L1132" s="228"/>
      <c r="M1132" s="228"/>
    </row>
    <row r="1133" spans="12:13" customFormat="1" x14ac:dyDescent="0.3">
      <c r="L1133" s="228"/>
      <c r="M1133" s="228"/>
    </row>
    <row r="1134" spans="12:13" customFormat="1" x14ac:dyDescent="0.3">
      <c r="L1134" s="228"/>
      <c r="M1134" s="228"/>
    </row>
    <row r="1135" spans="12:13" customFormat="1" x14ac:dyDescent="0.3">
      <c r="L1135" s="228"/>
      <c r="M1135" s="228"/>
    </row>
    <row r="1136" spans="12:13" customFormat="1" x14ac:dyDescent="0.3">
      <c r="L1136" s="228"/>
      <c r="M1136" s="228"/>
    </row>
    <row r="1137" spans="12:13" customFormat="1" x14ac:dyDescent="0.3">
      <c r="L1137" s="228"/>
      <c r="M1137" s="228"/>
    </row>
    <row r="1138" spans="12:13" customFormat="1" x14ac:dyDescent="0.3">
      <c r="L1138" s="228"/>
      <c r="M1138" s="228"/>
    </row>
    <row r="1139" spans="12:13" customFormat="1" x14ac:dyDescent="0.3">
      <c r="L1139" s="228"/>
      <c r="M1139" s="228"/>
    </row>
    <row r="1140" spans="12:13" customFormat="1" x14ac:dyDescent="0.3">
      <c r="L1140" s="228"/>
      <c r="M1140" s="228"/>
    </row>
    <row r="1141" spans="12:13" customFormat="1" x14ac:dyDescent="0.3">
      <c r="L1141" s="228"/>
      <c r="M1141" s="228"/>
    </row>
    <row r="1142" spans="12:13" customFormat="1" x14ac:dyDescent="0.3">
      <c r="L1142" s="228"/>
      <c r="M1142" s="228"/>
    </row>
    <row r="1143" spans="12:13" customFormat="1" x14ac:dyDescent="0.3">
      <c r="L1143" s="228"/>
      <c r="M1143" s="228"/>
    </row>
    <row r="1144" spans="12:13" customFormat="1" x14ac:dyDescent="0.3">
      <c r="L1144" s="228"/>
      <c r="M1144" s="228"/>
    </row>
    <row r="1145" spans="12:13" customFormat="1" x14ac:dyDescent="0.3">
      <c r="L1145" s="228"/>
      <c r="M1145" s="228"/>
    </row>
    <row r="1146" spans="12:13" customFormat="1" x14ac:dyDescent="0.3">
      <c r="L1146" s="228"/>
      <c r="M1146" s="228"/>
    </row>
    <row r="1147" spans="12:13" customFormat="1" x14ac:dyDescent="0.3">
      <c r="L1147" s="228"/>
      <c r="M1147" s="228"/>
    </row>
    <row r="1148" spans="12:13" customFormat="1" x14ac:dyDescent="0.3">
      <c r="L1148" s="228"/>
      <c r="M1148" s="228"/>
    </row>
    <row r="1149" spans="12:13" customFormat="1" x14ac:dyDescent="0.3">
      <c r="L1149" s="228"/>
      <c r="M1149" s="228"/>
    </row>
    <row r="1150" spans="12:13" customFormat="1" x14ac:dyDescent="0.3">
      <c r="L1150" s="228"/>
      <c r="M1150" s="228"/>
    </row>
    <row r="1151" spans="12:13" customFormat="1" x14ac:dyDescent="0.3">
      <c r="L1151" s="228"/>
      <c r="M1151" s="228"/>
    </row>
    <row r="1152" spans="12:13" customFormat="1" x14ac:dyDescent="0.3">
      <c r="L1152" s="228"/>
      <c r="M1152" s="228"/>
    </row>
    <row r="1153" spans="12:13" customFormat="1" x14ac:dyDescent="0.3">
      <c r="L1153" s="228"/>
      <c r="M1153" s="228"/>
    </row>
    <row r="1154" spans="12:13" customFormat="1" x14ac:dyDescent="0.3">
      <c r="L1154" s="228"/>
      <c r="M1154" s="228"/>
    </row>
    <row r="1155" spans="12:13" customFormat="1" x14ac:dyDescent="0.3">
      <c r="L1155" s="228"/>
      <c r="M1155" s="228"/>
    </row>
    <row r="1156" spans="12:13" customFormat="1" x14ac:dyDescent="0.3">
      <c r="L1156" s="228"/>
      <c r="M1156" s="228"/>
    </row>
    <row r="1157" spans="12:13" customFormat="1" x14ac:dyDescent="0.3">
      <c r="L1157" s="228"/>
      <c r="M1157" s="228"/>
    </row>
    <row r="1158" spans="12:13" customFormat="1" x14ac:dyDescent="0.3">
      <c r="L1158" s="228"/>
      <c r="M1158" s="228"/>
    </row>
    <row r="1159" spans="12:13" customFormat="1" x14ac:dyDescent="0.3">
      <c r="L1159" s="228"/>
      <c r="M1159" s="228"/>
    </row>
    <row r="1160" spans="12:13" customFormat="1" x14ac:dyDescent="0.3">
      <c r="L1160" s="228"/>
      <c r="M1160" s="228"/>
    </row>
    <row r="1161" spans="12:13" customFormat="1" x14ac:dyDescent="0.3">
      <c r="L1161" s="228"/>
      <c r="M1161" s="228"/>
    </row>
    <row r="1162" spans="12:13" customFormat="1" x14ac:dyDescent="0.3">
      <c r="L1162" s="228"/>
      <c r="M1162" s="228"/>
    </row>
    <row r="1163" spans="12:13" customFormat="1" x14ac:dyDescent="0.3">
      <c r="L1163" s="228"/>
      <c r="M1163" s="228"/>
    </row>
    <row r="1164" spans="12:13" customFormat="1" x14ac:dyDescent="0.3">
      <c r="L1164" s="228"/>
      <c r="M1164" s="228"/>
    </row>
    <row r="1165" spans="12:13" customFormat="1" x14ac:dyDescent="0.3">
      <c r="L1165" s="228"/>
      <c r="M1165" s="228"/>
    </row>
    <row r="1166" spans="12:13" customFormat="1" x14ac:dyDescent="0.3">
      <c r="L1166" s="228"/>
      <c r="M1166" s="228"/>
    </row>
    <row r="1167" spans="12:13" customFormat="1" x14ac:dyDescent="0.3">
      <c r="L1167" s="228"/>
      <c r="M1167" s="228"/>
    </row>
    <row r="1168" spans="12:13" customFormat="1" x14ac:dyDescent="0.3">
      <c r="L1168" s="228"/>
      <c r="M1168" s="228"/>
    </row>
    <row r="1169" spans="12:13" customFormat="1" x14ac:dyDescent="0.3">
      <c r="L1169" s="228"/>
      <c r="M1169" s="228"/>
    </row>
    <row r="1170" spans="12:13" customFormat="1" x14ac:dyDescent="0.3">
      <c r="L1170" s="228"/>
      <c r="M1170" s="228"/>
    </row>
    <row r="1171" spans="12:13" customFormat="1" x14ac:dyDescent="0.3">
      <c r="L1171" s="228"/>
      <c r="M1171" s="228"/>
    </row>
    <row r="1172" spans="12:13" customFormat="1" x14ac:dyDescent="0.3">
      <c r="L1172" s="228"/>
      <c r="M1172" s="228"/>
    </row>
    <row r="1173" spans="12:13" customFormat="1" x14ac:dyDescent="0.3">
      <c r="L1173" s="228"/>
      <c r="M1173" s="228"/>
    </row>
    <row r="1174" spans="12:13" customFormat="1" x14ac:dyDescent="0.3">
      <c r="L1174" s="228"/>
      <c r="M1174" s="228"/>
    </row>
    <row r="1175" spans="12:13" customFormat="1" x14ac:dyDescent="0.3">
      <c r="L1175" s="228"/>
      <c r="M1175" s="228"/>
    </row>
    <row r="1176" spans="12:13" customFormat="1" x14ac:dyDescent="0.3">
      <c r="L1176" s="228"/>
      <c r="M1176" s="228"/>
    </row>
    <row r="1177" spans="12:13" customFormat="1" x14ac:dyDescent="0.3">
      <c r="L1177" s="228"/>
      <c r="M1177" s="228"/>
    </row>
    <row r="1178" spans="12:13" customFormat="1" x14ac:dyDescent="0.3">
      <c r="L1178" s="228"/>
      <c r="M1178" s="228"/>
    </row>
    <row r="1179" spans="12:13" customFormat="1" x14ac:dyDescent="0.3">
      <c r="L1179" s="228"/>
      <c r="M1179" s="228"/>
    </row>
    <row r="1180" spans="12:13" customFormat="1" x14ac:dyDescent="0.3">
      <c r="L1180" s="228"/>
      <c r="M1180" s="228"/>
    </row>
    <row r="1181" spans="12:13" customFormat="1" x14ac:dyDescent="0.3">
      <c r="L1181" s="228"/>
      <c r="M1181" s="228"/>
    </row>
    <row r="1182" spans="12:13" customFormat="1" x14ac:dyDescent="0.3">
      <c r="L1182" s="228"/>
      <c r="M1182" s="228"/>
    </row>
    <row r="1183" spans="12:13" customFormat="1" x14ac:dyDescent="0.3">
      <c r="L1183" s="228"/>
      <c r="M1183" s="228"/>
    </row>
    <row r="1184" spans="12:13" customFormat="1" x14ac:dyDescent="0.3">
      <c r="L1184" s="228"/>
      <c r="M1184" s="228"/>
    </row>
    <row r="1185" spans="12:13" customFormat="1" x14ac:dyDescent="0.3">
      <c r="L1185" s="228"/>
      <c r="M1185" s="228"/>
    </row>
    <row r="1186" spans="12:13" customFormat="1" x14ac:dyDescent="0.3">
      <c r="L1186" s="228"/>
      <c r="M1186" s="228"/>
    </row>
    <row r="1187" spans="12:13" customFormat="1" x14ac:dyDescent="0.3">
      <c r="L1187" s="228"/>
      <c r="M1187" s="228"/>
    </row>
    <row r="1188" spans="12:13" customFormat="1" x14ac:dyDescent="0.3">
      <c r="L1188" s="228"/>
      <c r="M1188" s="228"/>
    </row>
    <row r="1189" spans="12:13" customFormat="1" x14ac:dyDescent="0.3">
      <c r="L1189" s="228"/>
      <c r="M1189" s="228"/>
    </row>
    <row r="1190" spans="12:13" customFormat="1" x14ac:dyDescent="0.3">
      <c r="L1190" s="228"/>
      <c r="M1190" s="228"/>
    </row>
    <row r="1191" spans="12:13" customFormat="1" x14ac:dyDescent="0.3">
      <c r="L1191" s="228"/>
      <c r="M1191" s="228"/>
    </row>
    <row r="1192" spans="12:13" customFormat="1" x14ac:dyDescent="0.3">
      <c r="L1192" s="228"/>
      <c r="M1192" s="228"/>
    </row>
    <row r="1193" spans="12:13" customFormat="1" x14ac:dyDescent="0.3">
      <c r="L1193" s="228"/>
      <c r="M1193" s="228"/>
    </row>
    <row r="1194" spans="12:13" customFormat="1" x14ac:dyDescent="0.3">
      <c r="L1194" s="228"/>
      <c r="M1194" s="228"/>
    </row>
    <row r="1195" spans="12:13" customFormat="1" x14ac:dyDescent="0.3">
      <c r="L1195" s="228"/>
      <c r="M1195" s="228"/>
    </row>
    <row r="1196" spans="12:13" customFormat="1" x14ac:dyDescent="0.3">
      <c r="L1196" s="228"/>
      <c r="M1196" s="228"/>
    </row>
    <row r="1197" spans="12:13" customFormat="1" x14ac:dyDescent="0.3">
      <c r="L1197" s="228"/>
      <c r="M1197" s="228"/>
    </row>
    <row r="1198" spans="12:13" customFormat="1" x14ac:dyDescent="0.3">
      <c r="L1198" s="228"/>
      <c r="M1198" s="228"/>
    </row>
    <row r="1199" spans="12:13" customFormat="1" x14ac:dyDescent="0.3">
      <c r="L1199" s="228"/>
      <c r="M1199" s="228"/>
    </row>
    <row r="1200" spans="12:13" customFormat="1" x14ac:dyDescent="0.3">
      <c r="L1200" s="228"/>
      <c r="M1200" s="228"/>
    </row>
    <row r="1201" spans="12:13" customFormat="1" x14ac:dyDescent="0.3">
      <c r="L1201" s="228"/>
      <c r="M1201" s="228"/>
    </row>
    <row r="1202" spans="12:13" customFormat="1" x14ac:dyDescent="0.3">
      <c r="L1202" s="228"/>
      <c r="M1202" s="228"/>
    </row>
    <row r="1203" spans="12:13" customFormat="1" x14ac:dyDescent="0.3">
      <c r="L1203" s="228"/>
      <c r="M1203" s="228"/>
    </row>
    <row r="1204" spans="12:13" customFormat="1" x14ac:dyDescent="0.3">
      <c r="L1204" s="228"/>
      <c r="M1204" s="228"/>
    </row>
    <row r="1205" spans="12:13" customFormat="1" x14ac:dyDescent="0.3">
      <c r="L1205" s="228"/>
      <c r="M1205" s="228"/>
    </row>
    <row r="1206" spans="12:13" customFormat="1" x14ac:dyDescent="0.3">
      <c r="L1206" s="228"/>
      <c r="M1206" s="228"/>
    </row>
    <row r="1207" spans="12:13" customFormat="1" x14ac:dyDescent="0.3">
      <c r="L1207" s="228"/>
      <c r="M1207" s="228"/>
    </row>
    <row r="1208" spans="12:13" customFormat="1" x14ac:dyDescent="0.3">
      <c r="L1208" s="228"/>
      <c r="M1208" s="228"/>
    </row>
    <row r="1209" spans="12:13" customFormat="1" x14ac:dyDescent="0.3">
      <c r="L1209" s="228"/>
      <c r="M1209" s="228"/>
    </row>
    <row r="1210" spans="12:13" customFormat="1" x14ac:dyDescent="0.3">
      <c r="L1210" s="228"/>
      <c r="M1210" s="228"/>
    </row>
    <row r="1211" spans="12:13" customFormat="1" x14ac:dyDescent="0.3">
      <c r="L1211" s="228"/>
      <c r="M1211" s="228"/>
    </row>
    <row r="1212" spans="12:13" customFormat="1" x14ac:dyDescent="0.3">
      <c r="L1212" s="228"/>
      <c r="M1212" s="228"/>
    </row>
    <row r="1213" spans="12:13" customFormat="1" x14ac:dyDescent="0.3">
      <c r="L1213" s="228"/>
      <c r="M1213" s="228"/>
    </row>
    <row r="1214" spans="12:13" customFormat="1" x14ac:dyDescent="0.3">
      <c r="L1214" s="228"/>
      <c r="M1214" s="228"/>
    </row>
    <row r="1215" spans="12:13" customFormat="1" x14ac:dyDescent="0.3">
      <c r="L1215" s="228"/>
      <c r="M1215" s="228"/>
    </row>
    <row r="1216" spans="12:13" customFormat="1" x14ac:dyDescent="0.3">
      <c r="L1216" s="228"/>
      <c r="M1216" s="228"/>
    </row>
    <row r="1217" spans="12:13" customFormat="1" x14ac:dyDescent="0.3">
      <c r="L1217" s="228"/>
      <c r="M1217" s="228"/>
    </row>
    <row r="1218" spans="12:13" customFormat="1" x14ac:dyDescent="0.3">
      <c r="L1218" s="228"/>
      <c r="M1218" s="228"/>
    </row>
    <row r="1219" spans="12:13" customFormat="1" x14ac:dyDescent="0.3">
      <c r="L1219" s="228"/>
      <c r="M1219" s="228"/>
    </row>
    <row r="1220" spans="12:13" customFormat="1" x14ac:dyDescent="0.3">
      <c r="L1220" s="228"/>
      <c r="M1220" s="228"/>
    </row>
    <row r="1221" spans="12:13" customFormat="1" x14ac:dyDescent="0.3">
      <c r="L1221" s="228"/>
      <c r="M1221" s="228"/>
    </row>
    <row r="1222" spans="12:13" customFormat="1" x14ac:dyDescent="0.3">
      <c r="L1222" s="228"/>
      <c r="M1222" s="228"/>
    </row>
    <row r="1223" spans="12:13" customFormat="1" x14ac:dyDescent="0.3">
      <c r="L1223" s="228"/>
      <c r="M1223" s="228"/>
    </row>
    <row r="1224" spans="12:13" customFormat="1" x14ac:dyDescent="0.3">
      <c r="L1224" s="228"/>
      <c r="M1224" s="228"/>
    </row>
    <row r="1225" spans="12:13" customFormat="1" x14ac:dyDescent="0.3">
      <c r="L1225" s="228"/>
      <c r="M1225" s="228"/>
    </row>
    <row r="1226" spans="12:13" customFormat="1" x14ac:dyDescent="0.3">
      <c r="L1226" s="228"/>
      <c r="M1226" s="228"/>
    </row>
    <row r="1227" spans="12:13" customFormat="1" x14ac:dyDescent="0.3">
      <c r="L1227" s="228"/>
      <c r="M1227" s="228"/>
    </row>
    <row r="1228" spans="12:13" customFormat="1" x14ac:dyDescent="0.3">
      <c r="L1228" s="228"/>
      <c r="M1228" s="228"/>
    </row>
    <row r="1229" spans="12:13" customFormat="1" x14ac:dyDescent="0.3">
      <c r="L1229" s="228"/>
      <c r="M1229" s="228"/>
    </row>
    <row r="1230" spans="12:13" customFormat="1" x14ac:dyDescent="0.3">
      <c r="L1230" s="228"/>
      <c r="M1230" s="228"/>
    </row>
    <row r="1231" spans="12:13" customFormat="1" x14ac:dyDescent="0.3">
      <c r="L1231" s="228"/>
      <c r="M1231" s="228"/>
    </row>
    <row r="1232" spans="12:13" customFormat="1" x14ac:dyDescent="0.3">
      <c r="L1232" s="228"/>
      <c r="M1232" s="228"/>
    </row>
    <row r="1233" spans="12:13" customFormat="1" x14ac:dyDescent="0.3">
      <c r="L1233" s="228"/>
      <c r="M1233" s="228"/>
    </row>
    <row r="1234" spans="12:13" customFormat="1" x14ac:dyDescent="0.3">
      <c r="L1234" s="228"/>
      <c r="M1234" s="228"/>
    </row>
    <row r="1235" spans="12:13" customFormat="1" x14ac:dyDescent="0.3">
      <c r="L1235" s="228"/>
      <c r="M1235" s="228"/>
    </row>
    <row r="1236" spans="12:13" customFormat="1" x14ac:dyDescent="0.3">
      <c r="L1236" s="228"/>
      <c r="M1236" s="228"/>
    </row>
    <row r="1237" spans="12:13" customFormat="1" x14ac:dyDescent="0.3">
      <c r="L1237" s="228"/>
      <c r="M1237" s="228"/>
    </row>
    <row r="1238" spans="12:13" customFormat="1" x14ac:dyDescent="0.3">
      <c r="L1238" s="228"/>
      <c r="M1238" s="228"/>
    </row>
    <row r="1239" spans="12:13" customFormat="1" x14ac:dyDescent="0.3">
      <c r="L1239" s="228"/>
      <c r="M1239" s="228"/>
    </row>
    <row r="1240" spans="12:13" customFormat="1" x14ac:dyDescent="0.3">
      <c r="L1240" s="228"/>
      <c r="M1240" s="228"/>
    </row>
    <row r="1241" spans="12:13" customFormat="1" x14ac:dyDescent="0.3">
      <c r="L1241" s="228"/>
      <c r="M1241" s="228"/>
    </row>
    <row r="1242" spans="12:13" customFormat="1" x14ac:dyDescent="0.3">
      <c r="L1242" s="228"/>
      <c r="M1242" s="228"/>
    </row>
    <row r="1243" spans="12:13" customFormat="1" x14ac:dyDescent="0.3">
      <c r="L1243" s="228"/>
      <c r="M1243" s="228"/>
    </row>
    <row r="1244" spans="12:13" customFormat="1" x14ac:dyDescent="0.3">
      <c r="L1244" s="228"/>
      <c r="M1244" s="228"/>
    </row>
    <row r="1245" spans="12:13" customFormat="1" x14ac:dyDescent="0.3">
      <c r="L1245" s="228"/>
      <c r="M1245" s="228"/>
    </row>
    <row r="1246" spans="12:13" customFormat="1" x14ac:dyDescent="0.3">
      <c r="L1246" s="228"/>
      <c r="M1246" s="228"/>
    </row>
    <row r="1247" spans="12:13" customFormat="1" x14ac:dyDescent="0.3">
      <c r="L1247" s="228"/>
      <c r="M1247" s="228"/>
    </row>
    <row r="1248" spans="12:13" customFormat="1" x14ac:dyDescent="0.3">
      <c r="L1248" s="228"/>
      <c r="M1248" s="228"/>
    </row>
    <row r="1249" spans="12:13" customFormat="1" x14ac:dyDescent="0.3">
      <c r="L1249" s="228"/>
      <c r="M1249" s="228"/>
    </row>
    <row r="1250" spans="12:13" customFormat="1" x14ac:dyDescent="0.3">
      <c r="L1250" s="228"/>
      <c r="M1250" s="228"/>
    </row>
    <row r="1251" spans="12:13" customFormat="1" x14ac:dyDescent="0.3">
      <c r="L1251" s="228"/>
      <c r="M1251" s="228"/>
    </row>
    <row r="1252" spans="12:13" customFormat="1" x14ac:dyDescent="0.3">
      <c r="L1252" s="228"/>
      <c r="M1252" s="228"/>
    </row>
    <row r="1253" spans="12:13" customFormat="1" x14ac:dyDescent="0.3">
      <c r="L1253" s="228"/>
      <c r="M1253" s="228"/>
    </row>
    <row r="1254" spans="12:13" customFormat="1" x14ac:dyDescent="0.3">
      <c r="L1254" s="228"/>
      <c r="M1254" s="228"/>
    </row>
    <row r="1255" spans="12:13" customFormat="1" x14ac:dyDescent="0.3">
      <c r="L1255" s="228"/>
      <c r="M1255" s="228"/>
    </row>
    <row r="1256" spans="12:13" customFormat="1" x14ac:dyDescent="0.3">
      <c r="L1256" s="228"/>
      <c r="M1256" s="228"/>
    </row>
    <row r="1257" spans="12:13" customFormat="1" x14ac:dyDescent="0.3">
      <c r="L1257" s="228"/>
      <c r="M1257" s="228"/>
    </row>
    <row r="1258" spans="12:13" customFormat="1" x14ac:dyDescent="0.3">
      <c r="L1258" s="228"/>
      <c r="M1258" s="228"/>
    </row>
    <row r="1259" spans="12:13" customFormat="1" x14ac:dyDescent="0.3">
      <c r="L1259" s="228"/>
      <c r="M1259" s="228"/>
    </row>
    <row r="1260" spans="12:13" customFormat="1" x14ac:dyDescent="0.3">
      <c r="L1260" s="228"/>
      <c r="M1260" s="228"/>
    </row>
    <row r="1261" spans="12:13" customFormat="1" x14ac:dyDescent="0.3">
      <c r="L1261" s="228"/>
      <c r="M1261" s="228"/>
    </row>
    <row r="1262" spans="12:13" customFormat="1" x14ac:dyDescent="0.3">
      <c r="L1262" s="228"/>
      <c r="M1262" s="228"/>
    </row>
    <row r="1263" spans="12:13" customFormat="1" x14ac:dyDescent="0.3">
      <c r="L1263" s="228"/>
      <c r="M1263" s="228"/>
    </row>
    <row r="1264" spans="12:13" customFormat="1" x14ac:dyDescent="0.3">
      <c r="L1264" s="228"/>
      <c r="M1264" s="228"/>
    </row>
    <row r="1265" spans="12:13" customFormat="1" x14ac:dyDescent="0.3">
      <c r="L1265" s="228"/>
      <c r="M1265" s="228"/>
    </row>
    <row r="1266" spans="12:13" customFormat="1" x14ac:dyDescent="0.3">
      <c r="L1266" s="228"/>
      <c r="M1266" s="228"/>
    </row>
    <row r="1267" spans="12:13" customFormat="1" x14ac:dyDescent="0.3">
      <c r="L1267" s="228"/>
      <c r="M1267" s="228"/>
    </row>
    <row r="1268" spans="12:13" customFormat="1" x14ac:dyDescent="0.3">
      <c r="L1268" s="228"/>
      <c r="M1268" s="228"/>
    </row>
    <row r="1269" spans="12:13" customFormat="1" x14ac:dyDescent="0.3">
      <c r="L1269" s="228"/>
      <c r="M1269" s="228"/>
    </row>
    <row r="1270" spans="12:13" customFormat="1" x14ac:dyDescent="0.3">
      <c r="L1270" s="228"/>
      <c r="M1270" s="228"/>
    </row>
    <row r="1271" spans="12:13" customFormat="1" x14ac:dyDescent="0.3">
      <c r="L1271" s="228"/>
      <c r="M1271" s="228"/>
    </row>
    <row r="1272" spans="12:13" customFormat="1" x14ac:dyDescent="0.3">
      <c r="L1272" s="228"/>
      <c r="M1272" s="228"/>
    </row>
    <row r="1273" spans="12:13" customFormat="1" x14ac:dyDescent="0.3">
      <c r="L1273" s="228"/>
      <c r="M1273" s="228"/>
    </row>
    <row r="1274" spans="12:13" customFormat="1" x14ac:dyDescent="0.3">
      <c r="L1274" s="228"/>
      <c r="M1274" s="228"/>
    </row>
    <row r="1275" spans="12:13" customFormat="1" x14ac:dyDescent="0.3">
      <c r="L1275" s="228"/>
      <c r="M1275" s="228"/>
    </row>
    <row r="1276" spans="12:13" customFormat="1" x14ac:dyDescent="0.3">
      <c r="L1276" s="228"/>
      <c r="M1276" s="228"/>
    </row>
    <row r="1277" spans="12:13" customFormat="1" x14ac:dyDescent="0.3">
      <c r="L1277" s="228"/>
      <c r="M1277" s="228"/>
    </row>
    <row r="1278" spans="12:13" customFormat="1" x14ac:dyDescent="0.3">
      <c r="L1278" s="228"/>
      <c r="M1278" s="228"/>
    </row>
    <row r="1279" spans="12:13" customFormat="1" x14ac:dyDescent="0.3">
      <c r="L1279" s="228"/>
      <c r="M1279" s="228"/>
    </row>
    <row r="1280" spans="12:13" customFormat="1" x14ac:dyDescent="0.3">
      <c r="L1280" s="228"/>
      <c r="M1280" s="228"/>
    </row>
    <row r="1281" spans="12:13" customFormat="1" x14ac:dyDescent="0.3">
      <c r="L1281" s="228"/>
      <c r="M1281" s="228"/>
    </row>
    <row r="1282" spans="12:13" customFormat="1" x14ac:dyDescent="0.3">
      <c r="L1282" s="228"/>
      <c r="M1282" s="228"/>
    </row>
    <row r="1283" spans="12:13" customFormat="1" x14ac:dyDescent="0.3">
      <c r="L1283" s="228"/>
      <c r="M1283" s="228"/>
    </row>
    <row r="1284" spans="12:13" customFormat="1" x14ac:dyDescent="0.3">
      <c r="L1284" s="228"/>
      <c r="M1284" s="228"/>
    </row>
    <row r="1285" spans="12:13" customFormat="1" x14ac:dyDescent="0.3">
      <c r="L1285" s="228"/>
      <c r="M1285" s="228"/>
    </row>
    <row r="1286" spans="12:13" customFormat="1" x14ac:dyDescent="0.3">
      <c r="L1286" s="228"/>
      <c r="M1286" s="228"/>
    </row>
    <row r="1287" spans="12:13" customFormat="1" x14ac:dyDescent="0.3">
      <c r="L1287" s="228"/>
      <c r="M1287" s="228"/>
    </row>
    <row r="1288" spans="12:13" customFormat="1" x14ac:dyDescent="0.3">
      <c r="L1288" s="228"/>
      <c r="M1288" s="228"/>
    </row>
    <row r="1289" spans="12:13" customFormat="1" x14ac:dyDescent="0.3">
      <c r="L1289" s="228"/>
      <c r="M1289" s="228"/>
    </row>
    <row r="1290" spans="12:13" customFormat="1" x14ac:dyDescent="0.3">
      <c r="L1290" s="228"/>
      <c r="M1290" s="228"/>
    </row>
    <row r="1291" spans="12:13" customFormat="1" x14ac:dyDescent="0.3">
      <c r="L1291" s="228"/>
      <c r="M1291" s="228"/>
    </row>
    <row r="1292" spans="12:13" customFormat="1" x14ac:dyDescent="0.3">
      <c r="L1292" s="228"/>
      <c r="M1292" s="228"/>
    </row>
    <row r="1293" spans="12:13" customFormat="1" x14ac:dyDescent="0.3">
      <c r="L1293" s="228"/>
      <c r="M1293" s="228"/>
    </row>
    <row r="1294" spans="12:13" customFormat="1" x14ac:dyDescent="0.3">
      <c r="L1294" s="228"/>
      <c r="M1294" s="228"/>
    </row>
    <row r="1295" spans="12:13" customFormat="1" x14ac:dyDescent="0.3">
      <c r="L1295" s="228"/>
      <c r="M1295" s="228"/>
    </row>
    <row r="1296" spans="12:13" customFormat="1" x14ac:dyDescent="0.3">
      <c r="L1296" s="228"/>
      <c r="M1296" s="228"/>
    </row>
    <row r="1297" spans="12:13" customFormat="1" x14ac:dyDescent="0.3">
      <c r="L1297" s="228"/>
      <c r="M1297" s="228"/>
    </row>
    <row r="1298" spans="12:13" customFormat="1" x14ac:dyDescent="0.3">
      <c r="L1298" s="228"/>
      <c r="M1298" s="228"/>
    </row>
    <row r="1299" spans="12:13" customFormat="1" x14ac:dyDescent="0.3">
      <c r="L1299" s="228"/>
      <c r="M1299" s="228"/>
    </row>
    <row r="1300" spans="12:13" customFormat="1" x14ac:dyDescent="0.3">
      <c r="L1300" s="228"/>
      <c r="M1300" s="228"/>
    </row>
    <row r="1301" spans="12:13" customFormat="1" x14ac:dyDescent="0.3">
      <c r="L1301" s="228"/>
      <c r="M1301" s="228"/>
    </row>
    <row r="1302" spans="12:13" customFormat="1" x14ac:dyDescent="0.3">
      <c r="L1302" s="228"/>
      <c r="M1302" s="228"/>
    </row>
    <row r="1303" spans="12:13" customFormat="1" x14ac:dyDescent="0.3">
      <c r="L1303" s="228"/>
      <c r="M1303" s="228"/>
    </row>
    <row r="1304" spans="12:13" customFormat="1" x14ac:dyDescent="0.3">
      <c r="L1304" s="228"/>
      <c r="M1304" s="228"/>
    </row>
    <row r="1305" spans="12:13" customFormat="1" x14ac:dyDescent="0.3">
      <c r="L1305" s="228"/>
      <c r="M1305" s="228"/>
    </row>
    <row r="1306" spans="12:13" customFormat="1" x14ac:dyDescent="0.3">
      <c r="L1306" s="228"/>
      <c r="M1306" s="228"/>
    </row>
    <row r="1307" spans="12:13" customFormat="1" x14ac:dyDescent="0.3">
      <c r="L1307" s="228"/>
      <c r="M1307" s="228"/>
    </row>
    <row r="1308" spans="12:13" customFormat="1" x14ac:dyDescent="0.3">
      <c r="L1308" s="228"/>
      <c r="M1308" s="228"/>
    </row>
    <row r="1309" spans="12:13" customFormat="1" x14ac:dyDescent="0.3">
      <c r="L1309" s="228"/>
      <c r="M1309" s="228"/>
    </row>
    <row r="1310" spans="12:13" customFormat="1" x14ac:dyDescent="0.3">
      <c r="L1310" s="228"/>
      <c r="M1310" s="228"/>
    </row>
    <row r="1311" spans="12:13" customFormat="1" x14ac:dyDescent="0.3">
      <c r="L1311" s="228"/>
      <c r="M1311" s="228"/>
    </row>
    <row r="1312" spans="12:13" customFormat="1" x14ac:dyDescent="0.3">
      <c r="L1312" s="228"/>
      <c r="M1312" s="228"/>
    </row>
    <row r="1313" spans="12:13" customFormat="1" x14ac:dyDescent="0.3">
      <c r="L1313" s="228"/>
      <c r="M1313" s="228"/>
    </row>
    <row r="1314" spans="12:13" customFormat="1" x14ac:dyDescent="0.3">
      <c r="L1314" s="228"/>
      <c r="M1314" s="228"/>
    </row>
    <row r="1315" spans="12:13" customFormat="1" x14ac:dyDescent="0.3">
      <c r="L1315" s="228"/>
      <c r="M1315" s="228"/>
    </row>
    <row r="1316" spans="12:13" customFormat="1" x14ac:dyDescent="0.3">
      <c r="L1316" s="228"/>
      <c r="M1316" s="228"/>
    </row>
    <row r="1317" spans="12:13" customFormat="1" x14ac:dyDescent="0.3">
      <c r="L1317" s="228"/>
      <c r="M1317" s="228"/>
    </row>
    <row r="1318" spans="12:13" customFormat="1" x14ac:dyDescent="0.3">
      <c r="L1318" s="228"/>
      <c r="M1318" s="228"/>
    </row>
    <row r="1319" spans="12:13" customFormat="1" x14ac:dyDescent="0.3">
      <c r="L1319" s="228"/>
      <c r="M1319" s="228"/>
    </row>
    <row r="1320" spans="12:13" customFormat="1" x14ac:dyDescent="0.3">
      <c r="L1320" s="228"/>
      <c r="M1320" s="228"/>
    </row>
    <row r="1321" spans="12:13" customFormat="1" x14ac:dyDescent="0.3">
      <c r="L1321" s="228"/>
      <c r="M1321" s="228"/>
    </row>
    <row r="1322" spans="12:13" customFormat="1" x14ac:dyDescent="0.3">
      <c r="L1322" s="228"/>
      <c r="M1322" s="228"/>
    </row>
    <row r="1323" spans="12:13" customFormat="1" x14ac:dyDescent="0.3">
      <c r="L1323" s="228"/>
      <c r="M1323" s="228"/>
    </row>
    <row r="1324" spans="12:13" customFormat="1" x14ac:dyDescent="0.3">
      <c r="L1324" s="228"/>
      <c r="M1324" s="228"/>
    </row>
    <row r="1325" spans="12:13" customFormat="1" x14ac:dyDescent="0.3">
      <c r="L1325" s="228"/>
      <c r="M1325" s="228"/>
    </row>
    <row r="1326" spans="12:13" customFormat="1" x14ac:dyDescent="0.3">
      <c r="L1326" s="228"/>
      <c r="M1326" s="228"/>
    </row>
    <row r="1327" spans="12:13" customFormat="1" x14ac:dyDescent="0.3">
      <c r="L1327" s="228"/>
      <c r="M1327" s="228"/>
    </row>
    <row r="1328" spans="12:13" customFormat="1" x14ac:dyDescent="0.3">
      <c r="L1328" s="228"/>
      <c r="M1328" s="228"/>
    </row>
    <row r="1329" spans="12:13" customFormat="1" x14ac:dyDescent="0.3">
      <c r="L1329" s="228"/>
      <c r="M1329" s="228"/>
    </row>
    <row r="1330" spans="12:13" customFormat="1" x14ac:dyDescent="0.3">
      <c r="L1330" s="228"/>
      <c r="M1330" s="228"/>
    </row>
    <row r="1331" spans="12:13" customFormat="1" x14ac:dyDescent="0.3">
      <c r="L1331" s="228"/>
      <c r="M1331" s="228"/>
    </row>
    <row r="1332" spans="12:13" customFormat="1" x14ac:dyDescent="0.3">
      <c r="L1332" s="228"/>
      <c r="M1332" s="228"/>
    </row>
    <row r="1333" spans="12:13" customFormat="1" x14ac:dyDescent="0.3">
      <c r="L1333" s="228"/>
      <c r="M1333" s="228"/>
    </row>
    <row r="1334" spans="12:13" customFormat="1" x14ac:dyDescent="0.3">
      <c r="L1334" s="228"/>
      <c r="M1334" s="228"/>
    </row>
    <row r="1335" spans="12:13" customFormat="1" x14ac:dyDescent="0.3">
      <c r="L1335" s="228"/>
      <c r="M1335" s="228"/>
    </row>
    <row r="1336" spans="12:13" customFormat="1" x14ac:dyDescent="0.3">
      <c r="L1336" s="228"/>
      <c r="M1336" s="228"/>
    </row>
    <row r="1337" spans="12:13" customFormat="1" x14ac:dyDescent="0.3">
      <c r="L1337" s="228"/>
      <c r="M1337" s="228"/>
    </row>
    <row r="1338" spans="12:13" customFormat="1" x14ac:dyDescent="0.3">
      <c r="L1338" s="228"/>
      <c r="M1338" s="228"/>
    </row>
    <row r="1339" spans="12:13" customFormat="1" x14ac:dyDescent="0.3">
      <c r="L1339" s="228"/>
      <c r="M1339" s="228"/>
    </row>
    <row r="1340" spans="12:13" customFormat="1" x14ac:dyDescent="0.3">
      <c r="L1340" s="228"/>
      <c r="M1340" s="228"/>
    </row>
    <row r="1341" spans="12:13" customFormat="1" x14ac:dyDescent="0.3">
      <c r="L1341" s="228"/>
      <c r="M1341" s="228"/>
    </row>
    <row r="1342" spans="12:13" customFormat="1" x14ac:dyDescent="0.3">
      <c r="L1342" s="228"/>
      <c r="M1342" s="228"/>
    </row>
    <row r="1343" spans="12:13" customFormat="1" x14ac:dyDescent="0.3">
      <c r="L1343" s="228"/>
      <c r="M1343" s="228"/>
    </row>
    <row r="1344" spans="12:13" customFormat="1" x14ac:dyDescent="0.3">
      <c r="L1344" s="228"/>
      <c r="M1344" s="228"/>
    </row>
    <row r="1345" spans="12:13" customFormat="1" x14ac:dyDescent="0.3">
      <c r="L1345" s="228"/>
      <c r="M1345" s="228"/>
    </row>
    <row r="1346" spans="12:13" customFormat="1" x14ac:dyDescent="0.3">
      <c r="L1346" s="228"/>
      <c r="M1346" s="228"/>
    </row>
    <row r="1347" spans="12:13" customFormat="1" x14ac:dyDescent="0.3">
      <c r="L1347" s="228"/>
      <c r="M1347" s="228"/>
    </row>
    <row r="1348" spans="12:13" customFormat="1" x14ac:dyDescent="0.3">
      <c r="L1348" s="228"/>
      <c r="M1348" s="228"/>
    </row>
    <row r="1349" spans="12:13" customFormat="1" x14ac:dyDescent="0.3">
      <c r="L1349" s="228"/>
      <c r="M1349" s="228"/>
    </row>
    <row r="1350" spans="12:13" customFormat="1" x14ac:dyDescent="0.3">
      <c r="L1350" s="228"/>
      <c r="M1350" s="228"/>
    </row>
    <row r="1351" spans="12:13" customFormat="1" x14ac:dyDescent="0.3">
      <c r="L1351" s="228"/>
      <c r="M1351" s="228"/>
    </row>
    <row r="1352" spans="12:13" customFormat="1" x14ac:dyDescent="0.3">
      <c r="L1352" s="228"/>
      <c r="M1352" s="228"/>
    </row>
    <row r="1353" spans="12:13" customFormat="1" x14ac:dyDescent="0.3">
      <c r="L1353" s="228"/>
      <c r="M1353" s="228"/>
    </row>
    <row r="1354" spans="12:13" customFormat="1" x14ac:dyDescent="0.3">
      <c r="L1354" s="228"/>
      <c r="M1354" s="228"/>
    </row>
    <row r="1355" spans="12:13" customFormat="1" x14ac:dyDescent="0.3">
      <c r="L1355" s="228"/>
      <c r="M1355" s="228"/>
    </row>
    <row r="1356" spans="12:13" customFormat="1" x14ac:dyDescent="0.3">
      <c r="L1356" s="228"/>
      <c r="M1356" s="228"/>
    </row>
    <row r="1357" spans="12:13" customFormat="1" x14ac:dyDescent="0.3">
      <c r="L1357" s="228"/>
      <c r="M1357" s="228"/>
    </row>
    <row r="1358" spans="12:13" customFormat="1" x14ac:dyDescent="0.3">
      <c r="L1358" s="228"/>
      <c r="M1358" s="228"/>
    </row>
    <row r="1359" spans="12:13" customFormat="1" x14ac:dyDescent="0.3">
      <c r="L1359" s="228"/>
      <c r="M1359" s="228"/>
    </row>
    <row r="1360" spans="12:13" customFormat="1" x14ac:dyDescent="0.3">
      <c r="L1360" s="228"/>
      <c r="M1360" s="228"/>
    </row>
    <row r="1361" spans="12:13" customFormat="1" x14ac:dyDescent="0.3">
      <c r="L1361" s="228"/>
      <c r="M1361" s="228"/>
    </row>
    <row r="1362" spans="12:13" customFormat="1" x14ac:dyDescent="0.3">
      <c r="L1362" s="228"/>
      <c r="M1362" s="228"/>
    </row>
    <row r="1363" spans="12:13" customFormat="1" x14ac:dyDescent="0.3">
      <c r="L1363" s="228"/>
      <c r="M1363" s="228"/>
    </row>
    <row r="1364" spans="12:13" customFormat="1" x14ac:dyDescent="0.3">
      <c r="L1364" s="228"/>
      <c r="M1364" s="228"/>
    </row>
    <row r="1365" spans="12:13" customFormat="1" x14ac:dyDescent="0.3">
      <c r="L1365" s="228"/>
      <c r="M1365" s="228"/>
    </row>
    <row r="1366" spans="12:13" customFormat="1" x14ac:dyDescent="0.3">
      <c r="L1366" s="228"/>
      <c r="M1366" s="228"/>
    </row>
    <row r="1367" spans="12:13" customFormat="1" x14ac:dyDescent="0.3">
      <c r="L1367" s="228"/>
      <c r="M1367" s="228"/>
    </row>
    <row r="1368" spans="12:13" customFormat="1" x14ac:dyDescent="0.3">
      <c r="L1368" s="228"/>
      <c r="M1368" s="228"/>
    </row>
    <row r="1369" spans="12:13" customFormat="1" x14ac:dyDescent="0.3">
      <c r="L1369" s="228"/>
      <c r="M1369" s="228"/>
    </row>
    <row r="1370" spans="12:13" customFormat="1" x14ac:dyDescent="0.3">
      <c r="L1370" s="228"/>
      <c r="M1370" s="228"/>
    </row>
    <row r="1371" spans="12:13" customFormat="1" x14ac:dyDescent="0.3">
      <c r="L1371" s="228"/>
      <c r="M1371" s="228"/>
    </row>
    <row r="1372" spans="12:13" customFormat="1" x14ac:dyDescent="0.3">
      <c r="L1372" s="228"/>
      <c r="M1372" s="228"/>
    </row>
    <row r="1373" spans="12:13" customFormat="1" x14ac:dyDescent="0.3">
      <c r="L1373" s="228"/>
      <c r="M1373" s="228"/>
    </row>
    <row r="1374" spans="12:13" customFormat="1" x14ac:dyDescent="0.3">
      <c r="L1374" s="228"/>
      <c r="M1374" s="228"/>
    </row>
    <row r="1375" spans="12:13" customFormat="1" x14ac:dyDescent="0.3">
      <c r="L1375" s="228"/>
      <c r="M1375" s="228"/>
    </row>
    <row r="1376" spans="12:13" customFormat="1" x14ac:dyDescent="0.3">
      <c r="L1376" s="228"/>
      <c r="M1376" s="228"/>
    </row>
    <row r="1377" spans="12:13" customFormat="1" x14ac:dyDescent="0.3">
      <c r="L1377" s="228"/>
      <c r="M1377" s="228"/>
    </row>
    <row r="1378" spans="12:13" customFormat="1" x14ac:dyDescent="0.3">
      <c r="L1378" s="228"/>
      <c r="M1378" s="228"/>
    </row>
    <row r="1379" spans="12:13" customFormat="1" x14ac:dyDescent="0.3">
      <c r="L1379" s="228"/>
      <c r="M1379" s="228"/>
    </row>
    <row r="1380" spans="12:13" customFormat="1" x14ac:dyDescent="0.3">
      <c r="L1380" s="228"/>
      <c r="M1380" s="228"/>
    </row>
    <row r="1381" spans="12:13" customFormat="1" x14ac:dyDescent="0.3">
      <c r="L1381" s="228"/>
      <c r="M1381" s="228"/>
    </row>
    <row r="1382" spans="12:13" customFormat="1" x14ac:dyDescent="0.3">
      <c r="L1382" s="228"/>
      <c r="M1382" s="228"/>
    </row>
    <row r="1383" spans="12:13" customFormat="1" x14ac:dyDescent="0.3">
      <c r="L1383" s="228"/>
      <c r="M1383" s="228"/>
    </row>
    <row r="1384" spans="12:13" customFormat="1" x14ac:dyDescent="0.3">
      <c r="L1384" s="228"/>
      <c r="M1384" s="228"/>
    </row>
    <row r="1385" spans="12:13" customFormat="1" x14ac:dyDescent="0.3">
      <c r="L1385" s="228"/>
      <c r="M1385" s="228"/>
    </row>
    <row r="1386" spans="12:13" customFormat="1" x14ac:dyDescent="0.3">
      <c r="L1386" s="228"/>
      <c r="M1386" s="228"/>
    </row>
    <row r="1387" spans="12:13" customFormat="1" x14ac:dyDescent="0.3">
      <c r="L1387" s="228"/>
      <c r="M1387" s="228"/>
    </row>
    <row r="1388" spans="12:13" customFormat="1" x14ac:dyDescent="0.3">
      <c r="L1388" s="228"/>
      <c r="M1388" s="228"/>
    </row>
    <row r="1389" spans="12:13" customFormat="1" x14ac:dyDescent="0.3">
      <c r="L1389" s="228"/>
      <c r="M1389" s="228"/>
    </row>
    <row r="1390" spans="12:13" customFormat="1" x14ac:dyDescent="0.3">
      <c r="L1390" s="228"/>
      <c r="M1390" s="228"/>
    </row>
    <row r="1391" spans="12:13" customFormat="1" x14ac:dyDescent="0.3">
      <c r="L1391" s="228"/>
      <c r="M1391" s="228"/>
    </row>
    <row r="1392" spans="12:13" customFormat="1" x14ac:dyDescent="0.3">
      <c r="L1392" s="228"/>
      <c r="M1392" s="228"/>
    </row>
    <row r="1393" spans="12:13" customFormat="1" x14ac:dyDescent="0.3">
      <c r="L1393" s="228"/>
      <c r="M1393" s="228"/>
    </row>
    <row r="1394" spans="12:13" customFormat="1" x14ac:dyDescent="0.3">
      <c r="L1394" s="228"/>
      <c r="M1394" s="228"/>
    </row>
    <row r="1395" spans="12:13" customFormat="1" x14ac:dyDescent="0.3">
      <c r="L1395" s="228"/>
      <c r="M1395" s="228"/>
    </row>
    <row r="1396" spans="12:13" customFormat="1" x14ac:dyDescent="0.3">
      <c r="L1396" s="228"/>
      <c r="M1396" s="228"/>
    </row>
    <row r="1397" spans="12:13" customFormat="1" x14ac:dyDescent="0.3">
      <c r="L1397" s="228"/>
      <c r="M1397" s="228"/>
    </row>
    <row r="1398" spans="12:13" customFormat="1" x14ac:dyDescent="0.3">
      <c r="L1398" s="228"/>
      <c r="M1398" s="228"/>
    </row>
    <row r="1399" spans="12:13" customFormat="1" x14ac:dyDescent="0.3">
      <c r="L1399" s="228"/>
      <c r="M1399" s="228"/>
    </row>
    <row r="1400" spans="12:13" customFormat="1" x14ac:dyDescent="0.3">
      <c r="L1400" s="228"/>
      <c r="M1400" s="228"/>
    </row>
    <row r="1401" spans="12:13" customFormat="1" x14ac:dyDescent="0.3">
      <c r="L1401" s="228"/>
      <c r="M1401" s="228"/>
    </row>
    <row r="1402" spans="12:13" customFormat="1" x14ac:dyDescent="0.3">
      <c r="L1402" s="228"/>
      <c r="M1402" s="228"/>
    </row>
    <row r="1403" spans="12:13" customFormat="1" x14ac:dyDescent="0.3">
      <c r="L1403" s="228"/>
      <c r="M1403" s="228"/>
    </row>
    <row r="1404" spans="12:13" customFormat="1" x14ac:dyDescent="0.3">
      <c r="L1404" s="228"/>
      <c r="M1404" s="228"/>
    </row>
    <row r="1405" spans="12:13" customFormat="1" x14ac:dyDescent="0.3">
      <c r="L1405" s="228"/>
      <c r="M1405" s="228"/>
    </row>
    <row r="1406" spans="12:13" customFormat="1" x14ac:dyDescent="0.3">
      <c r="L1406" s="228"/>
      <c r="M1406" s="228"/>
    </row>
    <row r="1407" spans="12:13" customFormat="1" x14ac:dyDescent="0.3">
      <c r="L1407" s="228"/>
      <c r="M1407" s="228"/>
    </row>
    <row r="1408" spans="12:13" customFormat="1" x14ac:dyDescent="0.3">
      <c r="L1408" s="228"/>
      <c r="M1408" s="228"/>
    </row>
    <row r="1409" spans="12:13" customFormat="1" x14ac:dyDescent="0.3">
      <c r="L1409" s="228"/>
      <c r="M1409" s="228"/>
    </row>
    <row r="1410" spans="12:13" customFormat="1" x14ac:dyDescent="0.3">
      <c r="L1410" s="228"/>
      <c r="M1410" s="228"/>
    </row>
    <row r="1411" spans="12:13" customFormat="1" x14ac:dyDescent="0.3">
      <c r="L1411" s="228"/>
      <c r="M1411" s="228"/>
    </row>
    <row r="1412" spans="12:13" customFormat="1" x14ac:dyDescent="0.3">
      <c r="L1412" s="228"/>
      <c r="M1412" s="228"/>
    </row>
    <row r="1413" spans="12:13" customFormat="1" x14ac:dyDescent="0.3">
      <c r="L1413" s="228"/>
      <c r="M1413" s="228"/>
    </row>
    <row r="1414" spans="12:13" customFormat="1" x14ac:dyDescent="0.3">
      <c r="L1414" s="228"/>
      <c r="M1414" s="228"/>
    </row>
    <row r="1415" spans="12:13" customFormat="1" x14ac:dyDescent="0.3">
      <c r="L1415" s="228"/>
      <c r="M1415" s="228"/>
    </row>
    <row r="1416" spans="12:13" customFormat="1" x14ac:dyDescent="0.3">
      <c r="L1416" s="228"/>
      <c r="M1416" s="228"/>
    </row>
    <row r="1417" spans="12:13" customFormat="1" x14ac:dyDescent="0.3">
      <c r="L1417" s="228"/>
      <c r="M1417" s="228"/>
    </row>
    <row r="1418" spans="12:13" customFormat="1" x14ac:dyDescent="0.3">
      <c r="L1418" s="228"/>
      <c r="M1418" s="228"/>
    </row>
    <row r="1419" spans="12:13" customFormat="1" x14ac:dyDescent="0.3">
      <c r="L1419" s="228"/>
      <c r="M1419" s="228"/>
    </row>
    <row r="1420" spans="12:13" customFormat="1" x14ac:dyDescent="0.3">
      <c r="L1420" s="228"/>
      <c r="M1420" s="228"/>
    </row>
    <row r="1421" spans="12:13" customFormat="1" x14ac:dyDescent="0.3">
      <c r="L1421" s="228"/>
      <c r="M1421" s="228"/>
    </row>
    <row r="1422" spans="12:13" customFormat="1" x14ac:dyDescent="0.3">
      <c r="L1422" s="228"/>
      <c r="M1422" s="228"/>
    </row>
    <row r="1423" spans="12:13" customFormat="1" x14ac:dyDescent="0.3">
      <c r="L1423" s="228"/>
      <c r="M1423" s="228"/>
    </row>
    <row r="1424" spans="12:13" customFormat="1" x14ac:dyDescent="0.3">
      <c r="L1424" s="228"/>
      <c r="M1424" s="228"/>
    </row>
    <row r="1425" spans="12:13" customFormat="1" x14ac:dyDescent="0.3">
      <c r="L1425" s="228"/>
      <c r="M1425" s="228"/>
    </row>
    <row r="1426" spans="12:13" customFormat="1" x14ac:dyDescent="0.3">
      <c r="L1426" s="228"/>
      <c r="M1426" s="228"/>
    </row>
    <row r="1427" spans="12:13" customFormat="1" x14ac:dyDescent="0.3">
      <c r="L1427" s="228"/>
      <c r="M1427" s="228"/>
    </row>
    <row r="1428" spans="12:13" customFormat="1" x14ac:dyDescent="0.3">
      <c r="L1428" s="228"/>
      <c r="M1428" s="228"/>
    </row>
    <row r="1429" spans="12:13" customFormat="1" x14ac:dyDescent="0.3">
      <c r="L1429" s="228"/>
      <c r="M1429" s="228"/>
    </row>
    <row r="1430" spans="12:13" customFormat="1" x14ac:dyDescent="0.3">
      <c r="L1430" s="228"/>
      <c r="M1430" s="228"/>
    </row>
    <row r="1431" spans="12:13" customFormat="1" x14ac:dyDescent="0.3">
      <c r="L1431" s="228"/>
      <c r="M1431" s="228"/>
    </row>
    <row r="1432" spans="12:13" customFormat="1" x14ac:dyDescent="0.3">
      <c r="L1432" s="228"/>
      <c r="M1432" s="228"/>
    </row>
    <row r="1433" spans="12:13" customFormat="1" x14ac:dyDescent="0.3">
      <c r="L1433" s="228"/>
      <c r="M1433" s="228"/>
    </row>
    <row r="1434" spans="12:13" customFormat="1" x14ac:dyDescent="0.3">
      <c r="L1434" s="228"/>
      <c r="M1434" s="228"/>
    </row>
    <row r="1435" spans="12:13" customFormat="1" x14ac:dyDescent="0.3">
      <c r="L1435" s="228"/>
      <c r="M1435" s="228"/>
    </row>
    <row r="1436" spans="12:13" customFormat="1" x14ac:dyDescent="0.3">
      <c r="L1436" s="228"/>
      <c r="M1436" s="228"/>
    </row>
    <row r="1437" spans="12:13" customFormat="1" x14ac:dyDescent="0.3">
      <c r="L1437" s="228"/>
      <c r="M1437" s="228"/>
    </row>
    <row r="1438" spans="12:13" customFormat="1" x14ac:dyDescent="0.3">
      <c r="L1438" s="228"/>
      <c r="M1438" s="228"/>
    </row>
    <row r="1439" spans="12:13" customFormat="1" x14ac:dyDescent="0.3">
      <c r="L1439" s="228"/>
      <c r="M1439" s="228"/>
    </row>
    <row r="1440" spans="12:13" customFormat="1" x14ac:dyDescent="0.3">
      <c r="L1440" s="228"/>
      <c r="M1440" s="228"/>
    </row>
    <row r="1441" spans="12:13" customFormat="1" x14ac:dyDescent="0.3">
      <c r="L1441" s="228"/>
      <c r="M1441" s="228"/>
    </row>
    <row r="1442" spans="12:13" customFormat="1" x14ac:dyDescent="0.3">
      <c r="L1442" s="228"/>
      <c r="M1442" s="228"/>
    </row>
    <row r="1443" spans="12:13" customFormat="1" x14ac:dyDescent="0.3">
      <c r="L1443" s="228"/>
      <c r="M1443" s="228"/>
    </row>
    <row r="1444" spans="12:13" customFormat="1" x14ac:dyDescent="0.3">
      <c r="L1444" s="228"/>
      <c r="M1444" s="228"/>
    </row>
    <row r="1445" spans="12:13" customFormat="1" x14ac:dyDescent="0.3">
      <c r="L1445" s="228"/>
      <c r="M1445" s="228"/>
    </row>
    <row r="1446" spans="12:13" customFormat="1" x14ac:dyDescent="0.3">
      <c r="L1446" s="228"/>
      <c r="M1446" s="228"/>
    </row>
    <row r="1447" spans="12:13" customFormat="1" x14ac:dyDescent="0.3">
      <c r="L1447" s="228"/>
      <c r="M1447" s="228"/>
    </row>
    <row r="1448" spans="12:13" customFormat="1" x14ac:dyDescent="0.3">
      <c r="L1448" s="228"/>
      <c r="M1448" s="228"/>
    </row>
    <row r="1449" spans="12:13" customFormat="1" x14ac:dyDescent="0.3">
      <c r="L1449" s="228"/>
      <c r="M1449" s="228"/>
    </row>
    <row r="1450" spans="12:13" customFormat="1" x14ac:dyDescent="0.3">
      <c r="L1450" s="228"/>
      <c r="M1450" s="228"/>
    </row>
    <row r="1451" spans="12:13" customFormat="1" x14ac:dyDescent="0.3">
      <c r="L1451" s="228"/>
      <c r="M1451" s="228"/>
    </row>
    <row r="1452" spans="12:13" customFormat="1" x14ac:dyDescent="0.3">
      <c r="L1452" s="228"/>
      <c r="M1452" s="228"/>
    </row>
    <row r="1453" spans="12:13" customFormat="1" x14ac:dyDescent="0.3">
      <c r="L1453" s="228"/>
      <c r="M1453" s="228"/>
    </row>
    <row r="1454" spans="12:13" customFormat="1" x14ac:dyDescent="0.3">
      <c r="L1454" s="228"/>
      <c r="M1454" s="228"/>
    </row>
    <row r="1455" spans="12:13" customFormat="1" x14ac:dyDescent="0.3">
      <c r="L1455" s="228"/>
      <c r="M1455" s="228"/>
    </row>
    <row r="1456" spans="12:13" customFormat="1" x14ac:dyDescent="0.3">
      <c r="L1456" s="228"/>
      <c r="M1456" s="228"/>
    </row>
    <row r="1457" spans="12:13" customFormat="1" x14ac:dyDescent="0.3">
      <c r="L1457" s="228"/>
      <c r="M1457" s="228"/>
    </row>
    <row r="1458" spans="12:13" customFormat="1" x14ac:dyDescent="0.3">
      <c r="L1458" s="228"/>
      <c r="M1458" s="228"/>
    </row>
    <row r="1459" spans="12:13" customFormat="1" x14ac:dyDescent="0.3">
      <c r="L1459" s="228"/>
      <c r="M1459" s="228"/>
    </row>
    <row r="1460" spans="12:13" customFormat="1" x14ac:dyDescent="0.3">
      <c r="L1460" s="228"/>
      <c r="M1460" s="228"/>
    </row>
    <row r="1461" spans="12:13" customFormat="1" x14ac:dyDescent="0.3">
      <c r="L1461" s="228"/>
      <c r="M1461" s="228"/>
    </row>
    <row r="1462" spans="12:13" customFormat="1" x14ac:dyDescent="0.3">
      <c r="L1462" s="228"/>
      <c r="M1462" s="228"/>
    </row>
    <row r="1463" spans="12:13" customFormat="1" x14ac:dyDescent="0.3">
      <c r="L1463" s="228"/>
      <c r="M1463" s="228"/>
    </row>
    <row r="1464" spans="12:13" customFormat="1" x14ac:dyDescent="0.3">
      <c r="L1464" s="228"/>
      <c r="M1464" s="228"/>
    </row>
    <row r="1465" spans="12:13" customFormat="1" x14ac:dyDescent="0.3">
      <c r="L1465" s="228"/>
      <c r="M1465" s="228"/>
    </row>
    <row r="1466" spans="12:13" customFormat="1" x14ac:dyDescent="0.3">
      <c r="L1466" s="228"/>
      <c r="M1466" s="228"/>
    </row>
    <row r="1467" spans="12:13" customFormat="1" x14ac:dyDescent="0.3">
      <c r="L1467" s="228"/>
      <c r="M1467" s="228"/>
    </row>
    <row r="1468" spans="12:13" customFormat="1" x14ac:dyDescent="0.3">
      <c r="L1468" s="228"/>
      <c r="M1468" s="228"/>
    </row>
    <row r="1469" spans="12:13" customFormat="1" x14ac:dyDescent="0.3">
      <c r="L1469" s="228"/>
      <c r="M1469" s="228"/>
    </row>
    <row r="1470" spans="12:13" customFormat="1" x14ac:dyDescent="0.3">
      <c r="L1470" s="228"/>
      <c r="M1470" s="228"/>
    </row>
    <row r="1471" spans="12:13" customFormat="1" x14ac:dyDescent="0.3">
      <c r="L1471" s="228"/>
      <c r="M1471" s="228"/>
    </row>
    <row r="1472" spans="12:13" customFormat="1" x14ac:dyDescent="0.3">
      <c r="L1472" s="228"/>
      <c r="M1472" s="228"/>
    </row>
    <row r="1473" spans="12:13" customFormat="1" x14ac:dyDescent="0.3">
      <c r="L1473" s="228"/>
      <c r="M1473" s="228"/>
    </row>
    <row r="1474" spans="12:13" customFormat="1" x14ac:dyDescent="0.3">
      <c r="L1474" s="228"/>
      <c r="M1474" s="228"/>
    </row>
    <row r="1475" spans="12:13" customFormat="1" x14ac:dyDescent="0.3">
      <c r="L1475" s="228"/>
      <c r="M1475" s="228"/>
    </row>
    <row r="1476" spans="12:13" customFormat="1" x14ac:dyDescent="0.3">
      <c r="L1476" s="228"/>
      <c r="M1476" s="228"/>
    </row>
    <row r="1477" spans="12:13" customFormat="1" x14ac:dyDescent="0.3">
      <c r="L1477" s="228"/>
      <c r="M1477" s="228"/>
    </row>
    <row r="1478" spans="12:13" customFormat="1" x14ac:dyDescent="0.3">
      <c r="L1478" s="228"/>
      <c r="M1478" s="228"/>
    </row>
    <row r="1479" spans="12:13" customFormat="1" x14ac:dyDescent="0.3">
      <c r="L1479" s="228"/>
      <c r="M1479" s="228"/>
    </row>
    <row r="1480" spans="12:13" customFormat="1" x14ac:dyDescent="0.3">
      <c r="L1480" s="228"/>
      <c r="M1480" s="228"/>
    </row>
    <row r="1481" spans="12:13" customFormat="1" x14ac:dyDescent="0.3">
      <c r="L1481" s="228"/>
      <c r="M1481" s="228"/>
    </row>
    <row r="1482" spans="12:13" customFormat="1" x14ac:dyDescent="0.3">
      <c r="L1482" s="228"/>
      <c r="M1482" s="228"/>
    </row>
    <row r="1483" spans="12:13" customFormat="1" x14ac:dyDescent="0.3">
      <c r="L1483" s="228"/>
      <c r="M1483" s="228"/>
    </row>
    <row r="1484" spans="12:13" customFormat="1" x14ac:dyDescent="0.3">
      <c r="L1484" s="228"/>
      <c r="M1484" s="228"/>
    </row>
    <row r="1485" spans="12:13" customFormat="1" x14ac:dyDescent="0.3">
      <c r="L1485" s="228"/>
      <c r="M1485" s="228"/>
    </row>
    <row r="1486" spans="12:13" customFormat="1" x14ac:dyDescent="0.3">
      <c r="L1486" s="228"/>
      <c r="M1486" s="228"/>
    </row>
    <row r="1487" spans="12:13" customFormat="1" x14ac:dyDescent="0.3">
      <c r="L1487" s="228"/>
      <c r="M1487" s="228"/>
    </row>
    <row r="1488" spans="12:13" customFormat="1" x14ac:dyDescent="0.3">
      <c r="L1488" s="228"/>
      <c r="M1488" s="228"/>
    </row>
    <row r="1489" spans="12:13" customFormat="1" x14ac:dyDescent="0.3">
      <c r="L1489" s="228"/>
      <c r="M1489" s="228"/>
    </row>
    <row r="1490" spans="12:13" customFormat="1" x14ac:dyDescent="0.3">
      <c r="L1490" s="228"/>
      <c r="M1490" s="228"/>
    </row>
    <row r="1491" spans="12:13" customFormat="1" x14ac:dyDescent="0.3">
      <c r="L1491" s="228"/>
      <c r="M1491" s="228"/>
    </row>
    <row r="1492" spans="12:13" customFormat="1" x14ac:dyDescent="0.3">
      <c r="L1492" s="228"/>
      <c r="M1492" s="228"/>
    </row>
    <row r="1493" spans="12:13" customFormat="1" x14ac:dyDescent="0.3">
      <c r="L1493" s="228"/>
      <c r="M1493" s="228"/>
    </row>
    <row r="1494" spans="12:13" customFormat="1" x14ac:dyDescent="0.3">
      <c r="L1494" s="228"/>
      <c r="M1494" s="228"/>
    </row>
    <row r="1495" spans="12:13" customFormat="1" x14ac:dyDescent="0.3">
      <c r="L1495" s="228"/>
      <c r="M1495" s="228"/>
    </row>
    <row r="1496" spans="12:13" customFormat="1" x14ac:dyDescent="0.3">
      <c r="L1496" s="228"/>
      <c r="M1496" s="228"/>
    </row>
    <row r="1497" spans="12:13" customFormat="1" x14ac:dyDescent="0.3">
      <c r="L1497" s="228"/>
      <c r="M1497" s="228"/>
    </row>
    <row r="1498" spans="12:13" customFormat="1" x14ac:dyDescent="0.3">
      <c r="L1498" s="228"/>
      <c r="M1498" s="228"/>
    </row>
    <row r="1499" spans="12:13" customFormat="1" x14ac:dyDescent="0.3">
      <c r="L1499" s="228"/>
      <c r="M1499" s="228"/>
    </row>
    <row r="1500" spans="12:13" customFormat="1" x14ac:dyDescent="0.3">
      <c r="L1500" s="228"/>
      <c r="M1500" s="228"/>
    </row>
    <row r="1501" spans="12:13" customFormat="1" x14ac:dyDescent="0.3">
      <c r="L1501" s="228"/>
      <c r="M1501" s="228"/>
    </row>
    <row r="1502" spans="12:13" customFormat="1" x14ac:dyDescent="0.3">
      <c r="L1502" s="228"/>
      <c r="M1502" s="228"/>
    </row>
    <row r="1503" spans="12:13" customFormat="1" x14ac:dyDescent="0.3">
      <c r="L1503" s="228"/>
      <c r="M1503" s="228"/>
    </row>
    <row r="1504" spans="12:13" customFormat="1" x14ac:dyDescent="0.3">
      <c r="L1504" s="228"/>
      <c r="M1504" s="228"/>
    </row>
    <row r="1505" spans="12:13" customFormat="1" x14ac:dyDescent="0.3">
      <c r="L1505" s="228"/>
      <c r="M1505" s="228"/>
    </row>
    <row r="1506" spans="12:13" customFormat="1" x14ac:dyDescent="0.3">
      <c r="L1506" s="228"/>
      <c r="M1506" s="228"/>
    </row>
    <row r="1507" spans="12:13" customFormat="1" x14ac:dyDescent="0.3">
      <c r="L1507" s="228"/>
      <c r="M1507" s="228"/>
    </row>
    <row r="1508" spans="12:13" customFormat="1" x14ac:dyDescent="0.3">
      <c r="L1508" s="228"/>
      <c r="M1508" s="228"/>
    </row>
    <row r="1509" spans="12:13" customFormat="1" x14ac:dyDescent="0.3">
      <c r="L1509" s="228"/>
      <c r="M1509" s="228"/>
    </row>
    <row r="1510" spans="12:13" customFormat="1" x14ac:dyDescent="0.3">
      <c r="L1510" s="228"/>
      <c r="M1510" s="228"/>
    </row>
    <row r="1511" spans="12:13" customFormat="1" x14ac:dyDescent="0.3">
      <c r="L1511" s="228"/>
      <c r="M1511" s="228"/>
    </row>
    <row r="1512" spans="12:13" customFormat="1" x14ac:dyDescent="0.3">
      <c r="L1512" s="228"/>
      <c r="M1512" s="228"/>
    </row>
    <row r="1513" spans="12:13" customFormat="1" x14ac:dyDescent="0.3">
      <c r="L1513" s="228"/>
      <c r="M1513" s="228"/>
    </row>
    <row r="1514" spans="12:13" customFormat="1" x14ac:dyDescent="0.3">
      <c r="L1514" s="228"/>
      <c r="M1514" s="228"/>
    </row>
    <row r="1515" spans="12:13" customFormat="1" x14ac:dyDescent="0.3">
      <c r="L1515" s="228"/>
      <c r="M1515" s="228"/>
    </row>
    <row r="1516" spans="12:13" customFormat="1" x14ac:dyDescent="0.3">
      <c r="L1516" s="228"/>
      <c r="M1516" s="228"/>
    </row>
    <row r="1517" spans="12:13" customFormat="1" x14ac:dyDescent="0.3">
      <c r="L1517" s="228"/>
      <c r="M1517" s="228"/>
    </row>
    <row r="1518" spans="12:13" customFormat="1" x14ac:dyDescent="0.3">
      <c r="L1518" s="228"/>
      <c r="M1518" s="228"/>
    </row>
    <row r="1519" spans="12:13" customFormat="1" x14ac:dyDescent="0.3">
      <c r="L1519" s="228"/>
      <c r="M1519" s="228"/>
    </row>
    <row r="1520" spans="12:13" customFormat="1" x14ac:dyDescent="0.3">
      <c r="L1520" s="228"/>
      <c r="M1520" s="228"/>
    </row>
    <row r="1521" spans="12:13" customFormat="1" x14ac:dyDescent="0.3">
      <c r="L1521" s="228"/>
      <c r="M1521" s="228"/>
    </row>
    <row r="1522" spans="12:13" customFormat="1" x14ac:dyDescent="0.3">
      <c r="L1522" s="228"/>
      <c r="M1522" s="228"/>
    </row>
    <row r="1523" spans="12:13" customFormat="1" x14ac:dyDescent="0.3">
      <c r="L1523" s="228"/>
      <c r="M1523" s="228"/>
    </row>
    <row r="1524" spans="12:13" customFormat="1" x14ac:dyDescent="0.3">
      <c r="L1524" s="228"/>
      <c r="M1524" s="228"/>
    </row>
    <row r="1525" spans="12:13" customFormat="1" x14ac:dyDescent="0.3">
      <c r="L1525" s="228"/>
      <c r="M1525" s="228"/>
    </row>
    <row r="1526" spans="12:13" customFormat="1" x14ac:dyDescent="0.3">
      <c r="L1526" s="228"/>
      <c r="M1526" s="228"/>
    </row>
    <row r="1527" spans="12:13" customFormat="1" x14ac:dyDescent="0.3">
      <c r="L1527" s="228"/>
      <c r="M1527" s="228"/>
    </row>
    <row r="1528" spans="12:13" customFormat="1" x14ac:dyDescent="0.3">
      <c r="L1528" s="228"/>
      <c r="M1528" s="228"/>
    </row>
    <row r="1529" spans="12:13" customFormat="1" x14ac:dyDescent="0.3">
      <c r="L1529" s="228"/>
      <c r="M1529" s="228"/>
    </row>
    <row r="1530" spans="12:13" customFormat="1" x14ac:dyDescent="0.3">
      <c r="L1530" s="228"/>
      <c r="M1530" s="228"/>
    </row>
    <row r="1531" spans="12:13" customFormat="1" x14ac:dyDescent="0.3">
      <c r="L1531" s="228"/>
      <c r="M1531" s="228"/>
    </row>
    <row r="1532" spans="12:13" customFormat="1" x14ac:dyDescent="0.3">
      <c r="L1532" s="228"/>
      <c r="M1532" s="228"/>
    </row>
    <row r="1533" spans="12:13" customFormat="1" x14ac:dyDescent="0.3">
      <c r="L1533" s="228"/>
      <c r="M1533" s="228"/>
    </row>
    <row r="1534" spans="12:13" customFormat="1" x14ac:dyDescent="0.3">
      <c r="L1534" s="228"/>
      <c r="M1534" s="228"/>
    </row>
    <row r="1535" spans="12:13" customFormat="1" x14ac:dyDescent="0.3">
      <c r="L1535" s="228"/>
      <c r="M1535" s="228"/>
    </row>
    <row r="1536" spans="12:13" customFormat="1" x14ac:dyDescent="0.3">
      <c r="L1536" s="228"/>
      <c r="M1536" s="228"/>
    </row>
    <row r="1537" spans="12:13" customFormat="1" x14ac:dyDescent="0.3">
      <c r="L1537" s="228"/>
      <c r="M1537" s="228"/>
    </row>
    <row r="1538" spans="12:13" customFormat="1" x14ac:dyDescent="0.3">
      <c r="L1538" s="228"/>
      <c r="M1538" s="228"/>
    </row>
    <row r="1539" spans="12:13" customFormat="1" x14ac:dyDescent="0.3">
      <c r="L1539" s="228"/>
      <c r="M1539" s="228"/>
    </row>
    <row r="1540" spans="12:13" customFormat="1" x14ac:dyDescent="0.3">
      <c r="L1540" s="228"/>
      <c r="M1540" s="228"/>
    </row>
    <row r="1541" spans="12:13" customFormat="1" x14ac:dyDescent="0.3">
      <c r="L1541" s="228"/>
      <c r="M1541" s="228"/>
    </row>
    <row r="1542" spans="12:13" customFormat="1" x14ac:dyDescent="0.3">
      <c r="L1542" s="228"/>
      <c r="M1542" s="228"/>
    </row>
    <row r="1543" spans="12:13" customFormat="1" x14ac:dyDescent="0.3">
      <c r="L1543" s="228"/>
      <c r="M1543" s="228"/>
    </row>
    <row r="1544" spans="12:13" customFormat="1" x14ac:dyDescent="0.3">
      <c r="L1544" s="228"/>
      <c r="M1544" s="228"/>
    </row>
    <row r="1545" spans="12:13" customFormat="1" x14ac:dyDescent="0.3">
      <c r="L1545" s="228"/>
      <c r="M1545" s="228"/>
    </row>
    <row r="1546" spans="12:13" customFormat="1" x14ac:dyDescent="0.3">
      <c r="L1546" s="228"/>
      <c r="M1546" s="228"/>
    </row>
    <row r="1547" spans="12:13" customFormat="1" x14ac:dyDescent="0.3">
      <c r="L1547" s="228"/>
      <c r="M1547" s="228"/>
    </row>
    <row r="1548" spans="12:13" customFormat="1" x14ac:dyDescent="0.3">
      <c r="L1548" s="228"/>
      <c r="M1548" s="228"/>
    </row>
    <row r="1549" spans="12:13" customFormat="1" x14ac:dyDescent="0.3">
      <c r="L1549" s="228"/>
      <c r="M1549" s="228"/>
    </row>
    <row r="1550" spans="12:13" customFormat="1" x14ac:dyDescent="0.3">
      <c r="L1550" s="228"/>
      <c r="M1550" s="228"/>
    </row>
    <row r="1551" spans="12:13" customFormat="1" x14ac:dyDescent="0.3">
      <c r="L1551" s="228"/>
      <c r="M1551" s="228"/>
    </row>
    <row r="1552" spans="12:13" customFormat="1" x14ac:dyDescent="0.3">
      <c r="L1552" s="228"/>
      <c r="M1552" s="228"/>
    </row>
    <row r="1553" spans="12:13" customFormat="1" x14ac:dyDescent="0.3">
      <c r="L1553" s="228"/>
      <c r="M1553" s="228"/>
    </row>
    <row r="1554" spans="12:13" customFormat="1" x14ac:dyDescent="0.3">
      <c r="L1554" s="228"/>
      <c r="M1554" s="228"/>
    </row>
    <row r="1555" spans="12:13" customFormat="1" x14ac:dyDescent="0.3">
      <c r="L1555" s="228"/>
      <c r="M1555" s="228"/>
    </row>
    <row r="1556" spans="12:13" customFormat="1" x14ac:dyDescent="0.3">
      <c r="L1556" s="228"/>
      <c r="M1556" s="228"/>
    </row>
    <row r="1557" spans="12:13" customFormat="1" x14ac:dyDescent="0.3">
      <c r="L1557" s="228"/>
      <c r="M1557" s="228"/>
    </row>
    <row r="1558" spans="12:13" customFormat="1" x14ac:dyDescent="0.3">
      <c r="L1558" s="228"/>
      <c r="M1558" s="228"/>
    </row>
    <row r="1559" spans="12:13" customFormat="1" x14ac:dyDescent="0.3">
      <c r="L1559" s="228"/>
      <c r="M1559" s="228"/>
    </row>
    <row r="1560" spans="12:13" customFormat="1" x14ac:dyDescent="0.3">
      <c r="L1560" s="228"/>
      <c r="M1560" s="228"/>
    </row>
    <row r="1561" spans="12:13" customFormat="1" x14ac:dyDescent="0.3">
      <c r="L1561" s="228"/>
      <c r="M1561" s="228"/>
    </row>
    <row r="1562" spans="12:13" customFormat="1" x14ac:dyDescent="0.3">
      <c r="L1562" s="228"/>
      <c r="M1562" s="228"/>
    </row>
    <row r="1563" spans="12:13" customFormat="1" x14ac:dyDescent="0.3">
      <c r="L1563" s="228"/>
      <c r="M1563" s="228"/>
    </row>
    <row r="1564" spans="12:13" customFormat="1" x14ac:dyDescent="0.3">
      <c r="L1564" s="228"/>
      <c r="M1564" s="228"/>
    </row>
    <row r="1565" spans="12:13" customFormat="1" x14ac:dyDescent="0.3">
      <c r="L1565" s="228"/>
      <c r="M1565" s="228"/>
    </row>
    <row r="1566" spans="12:13" customFormat="1" x14ac:dyDescent="0.3">
      <c r="L1566" s="228"/>
      <c r="M1566" s="228"/>
    </row>
    <row r="1567" spans="12:13" customFormat="1" x14ac:dyDescent="0.3">
      <c r="L1567" s="228"/>
      <c r="M1567" s="228"/>
    </row>
    <row r="1568" spans="12:13" customFormat="1" x14ac:dyDescent="0.3">
      <c r="L1568" s="228"/>
      <c r="M1568" s="228"/>
    </row>
    <row r="1569" spans="12:13" customFormat="1" x14ac:dyDescent="0.3">
      <c r="L1569" s="228"/>
      <c r="M1569" s="228"/>
    </row>
    <row r="1570" spans="12:13" customFormat="1" x14ac:dyDescent="0.3">
      <c r="L1570" s="228"/>
      <c r="M1570" s="228"/>
    </row>
    <row r="1571" spans="12:13" customFormat="1" x14ac:dyDescent="0.3">
      <c r="L1571" s="228"/>
      <c r="M1571" s="228"/>
    </row>
    <row r="1572" spans="12:13" customFormat="1" x14ac:dyDescent="0.3">
      <c r="L1572" s="228"/>
      <c r="M1572" s="228"/>
    </row>
    <row r="1573" spans="12:13" customFormat="1" x14ac:dyDescent="0.3">
      <c r="L1573" s="228"/>
      <c r="M1573" s="228"/>
    </row>
    <row r="1574" spans="12:13" customFormat="1" x14ac:dyDescent="0.3">
      <c r="L1574" s="228"/>
      <c r="M1574" s="228"/>
    </row>
    <row r="1575" spans="12:13" customFormat="1" x14ac:dyDescent="0.3">
      <c r="L1575" s="228"/>
      <c r="M1575" s="228"/>
    </row>
    <row r="1576" spans="12:13" customFormat="1" x14ac:dyDescent="0.3">
      <c r="L1576" s="228"/>
      <c r="M1576" s="228"/>
    </row>
    <row r="1577" spans="12:13" customFormat="1" x14ac:dyDescent="0.3">
      <c r="L1577" s="228"/>
      <c r="M1577" s="228"/>
    </row>
    <row r="1578" spans="12:13" customFormat="1" x14ac:dyDescent="0.3">
      <c r="L1578" s="228"/>
      <c r="M1578" s="228"/>
    </row>
    <row r="1579" spans="12:13" customFormat="1" x14ac:dyDescent="0.3">
      <c r="L1579" s="228"/>
      <c r="M1579" s="228"/>
    </row>
    <row r="1580" spans="12:13" customFormat="1" x14ac:dyDescent="0.3">
      <c r="L1580" s="228"/>
      <c r="M1580" s="228"/>
    </row>
    <row r="1581" spans="12:13" customFormat="1" x14ac:dyDescent="0.3">
      <c r="L1581" s="228"/>
      <c r="M1581" s="228"/>
    </row>
    <row r="1582" spans="12:13" customFormat="1" x14ac:dyDescent="0.3">
      <c r="L1582" s="228"/>
      <c r="M1582" s="228"/>
    </row>
    <row r="1583" spans="12:13" customFormat="1" x14ac:dyDescent="0.3">
      <c r="L1583" s="228"/>
      <c r="M1583" s="228"/>
    </row>
    <row r="1584" spans="12:13" customFormat="1" x14ac:dyDescent="0.3">
      <c r="L1584" s="228"/>
      <c r="M1584" s="228"/>
    </row>
    <row r="1585" spans="12:13" customFormat="1" x14ac:dyDescent="0.3">
      <c r="L1585" s="228"/>
      <c r="M1585" s="228"/>
    </row>
    <row r="1586" spans="12:13" customFormat="1" x14ac:dyDescent="0.3">
      <c r="L1586" s="228"/>
      <c r="M1586" s="228"/>
    </row>
    <row r="1587" spans="12:13" customFormat="1" x14ac:dyDescent="0.3">
      <c r="L1587" s="228"/>
      <c r="M1587" s="228"/>
    </row>
    <row r="1588" spans="12:13" customFormat="1" x14ac:dyDescent="0.3">
      <c r="L1588" s="228"/>
      <c r="M1588" s="228"/>
    </row>
    <row r="1589" spans="12:13" customFormat="1" x14ac:dyDescent="0.3">
      <c r="L1589" s="228"/>
      <c r="M1589" s="228"/>
    </row>
    <row r="1590" spans="12:13" customFormat="1" x14ac:dyDescent="0.3">
      <c r="L1590" s="228"/>
      <c r="M1590" s="228"/>
    </row>
    <row r="1591" spans="12:13" customFormat="1" x14ac:dyDescent="0.3">
      <c r="L1591" s="228"/>
      <c r="M1591" s="228"/>
    </row>
    <row r="1592" spans="12:13" customFormat="1" x14ac:dyDescent="0.3">
      <c r="L1592" s="228"/>
      <c r="M1592" s="228"/>
    </row>
    <row r="1593" spans="12:13" customFormat="1" x14ac:dyDescent="0.3">
      <c r="L1593" s="228"/>
      <c r="M1593" s="228"/>
    </row>
    <row r="1594" spans="12:13" customFormat="1" x14ac:dyDescent="0.3">
      <c r="L1594" s="228"/>
      <c r="M1594" s="228"/>
    </row>
    <row r="1595" spans="12:13" customFormat="1" x14ac:dyDescent="0.3">
      <c r="L1595" s="228"/>
      <c r="M1595" s="228"/>
    </row>
    <row r="1596" spans="12:13" customFormat="1" x14ac:dyDescent="0.3">
      <c r="L1596" s="228"/>
      <c r="M1596" s="228"/>
    </row>
    <row r="1597" spans="12:13" customFormat="1" x14ac:dyDescent="0.3">
      <c r="L1597" s="228"/>
      <c r="M1597" s="228"/>
    </row>
    <row r="1598" spans="12:13" customFormat="1" x14ac:dyDescent="0.3">
      <c r="L1598" s="228"/>
      <c r="M1598" s="228"/>
    </row>
    <row r="1599" spans="12:13" customFormat="1" x14ac:dyDescent="0.3">
      <c r="L1599" s="228"/>
      <c r="M1599" s="228"/>
    </row>
    <row r="1600" spans="12:13" customFormat="1" x14ac:dyDescent="0.3">
      <c r="L1600" s="228"/>
      <c r="M1600" s="228"/>
    </row>
    <row r="1601" spans="12:13" customFormat="1" x14ac:dyDescent="0.3">
      <c r="L1601" s="228"/>
      <c r="M1601" s="228"/>
    </row>
    <row r="1602" spans="12:13" customFormat="1" x14ac:dyDescent="0.3">
      <c r="L1602" s="228"/>
      <c r="M1602" s="228"/>
    </row>
    <row r="1603" spans="12:13" customFormat="1" x14ac:dyDescent="0.3">
      <c r="L1603" s="228"/>
      <c r="M1603" s="228"/>
    </row>
    <row r="1604" spans="12:13" customFormat="1" x14ac:dyDescent="0.3">
      <c r="L1604" s="228"/>
      <c r="M1604" s="228"/>
    </row>
    <row r="1605" spans="12:13" customFormat="1" x14ac:dyDescent="0.3">
      <c r="L1605" s="228"/>
      <c r="M1605" s="228"/>
    </row>
    <row r="1606" spans="12:13" customFormat="1" x14ac:dyDescent="0.3">
      <c r="L1606" s="228"/>
      <c r="M1606" s="228"/>
    </row>
    <row r="1607" spans="12:13" customFormat="1" x14ac:dyDescent="0.3">
      <c r="L1607" s="228"/>
      <c r="M1607" s="228"/>
    </row>
    <row r="1608" spans="12:13" customFormat="1" x14ac:dyDescent="0.3">
      <c r="L1608" s="228"/>
      <c r="M1608" s="228"/>
    </row>
    <row r="1609" spans="12:13" customFormat="1" x14ac:dyDescent="0.3">
      <c r="L1609" s="228"/>
      <c r="M1609" s="228"/>
    </row>
    <row r="1610" spans="12:13" customFormat="1" x14ac:dyDescent="0.3">
      <c r="L1610" s="228"/>
      <c r="M1610" s="228"/>
    </row>
    <row r="1611" spans="12:13" customFormat="1" x14ac:dyDescent="0.3">
      <c r="L1611" s="228"/>
      <c r="M1611" s="228"/>
    </row>
    <row r="1612" spans="12:13" customFormat="1" x14ac:dyDescent="0.3">
      <c r="L1612" s="228"/>
      <c r="M1612" s="228"/>
    </row>
    <row r="1613" spans="12:13" customFormat="1" x14ac:dyDescent="0.3">
      <c r="L1613" s="228"/>
      <c r="M1613" s="228"/>
    </row>
    <row r="1614" spans="12:13" customFormat="1" x14ac:dyDescent="0.3">
      <c r="L1614" s="228"/>
      <c r="M1614" s="228"/>
    </row>
    <row r="1615" spans="12:13" customFormat="1" x14ac:dyDescent="0.3">
      <c r="L1615" s="228"/>
      <c r="M1615" s="228"/>
    </row>
    <row r="1616" spans="12:13" customFormat="1" x14ac:dyDescent="0.3">
      <c r="L1616" s="228"/>
      <c r="M1616" s="228"/>
    </row>
    <row r="1617" spans="12:13" customFormat="1" x14ac:dyDescent="0.3">
      <c r="L1617" s="228"/>
      <c r="M1617" s="228"/>
    </row>
    <row r="1618" spans="12:13" customFormat="1" x14ac:dyDescent="0.3">
      <c r="L1618" s="228"/>
      <c r="M1618" s="228"/>
    </row>
    <row r="1619" spans="12:13" customFormat="1" x14ac:dyDescent="0.3">
      <c r="L1619" s="228"/>
      <c r="M1619" s="228"/>
    </row>
    <row r="1620" spans="12:13" customFormat="1" x14ac:dyDescent="0.3">
      <c r="L1620" s="228"/>
      <c r="M1620" s="228"/>
    </row>
    <row r="1621" spans="12:13" customFormat="1" x14ac:dyDescent="0.3">
      <c r="L1621" s="228"/>
      <c r="M1621" s="228"/>
    </row>
    <row r="1622" spans="12:13" customFormat="1" x14ac:dyDescent="0.3">
      <c r="L1622" s="228"/>
      <c r="M1622" s="228"/>
    </row>
    <row r="1623" spans="12:13" customFormat="1" x14ac:dyDescent="0.3">
      <c r="L1623" s="228"/>
      <c r="M1623" s="228"/>
    </row>
    <row r="1624" spans="12:13" customFormat="1" x14ac:dyDescent="0.3">
      <c r="L1624" s="228"/>
      <c r="M1624" s="228"/>
    </row>
    <row r="1625" spans="12:13" customFormat="1" x14ac:dyDescent="0.3">
      <c r="L1625" s="228"/>
      <c r="M1625" s="228"/>
    </row>
    <row r="1626" spans="12:13" customFormat="1" x14ac:dyDescent="0.3">
      <c r="L1626" s="228"/>
      <c r="M1626" s="228"/>
    </row>
    <row r="1627" spans="12:13" customFormat="1" x14ac:dyDescent="0.3">
      <c r="L1627" s="228"/>
      <c r="M1627" s="228"/>
    </row>
    <row r="1628" spans="12:13" customFormat="1" x14ac:dyDescent="0.3">
      <c r="L1628" s="228"/>
      <c r="M1628" s="228"/>
    </row>
    <row r="1629" spans="12:13" customFormat="1" x14ac:dyDescent="0.3">
      <c r="L1629" s="228"/>
      <c r="M1629" s="228"/>
    </row>
    <row r="1630" spans="12:13" customFormat="1" x14ac:dyDescent="0.3">
      <c r="L1630" s="228"/>
      <c r="M1630" s="228"/>
    </row>
    <row r="1631" spans="12:13" customFormat="1" x14ac:dyDescent="0.3">
      <c r="L1631" s="228"/>
      <c r="M1631" s="228"/>
    </row>
    <row r="1632" spans="12:13" customFormat="1" x14ac:dyDescent="0.3">
      <c r="L1632" s="228"/>
      <c r="M1632" s="228"/>
    </row>
    <row r="1633" spans="12:13" customFormat="1" x14ac:dyDescent="0.3">
      <c r="L1633" s="228"/>
      <c r="M1633" s="228"/>
    </row>
    <row r="1634" spans="12:13" customFormat="1" x14ac:dyDescent="0.3">
      <c r="L1634" s="228"/>
      <c r="M1634" s="228"/>
    </row>
    <row r="1635" spans="12:13" customFormat="1" x14ac:dyDescent="0.3">
      <c r="L1635" s="228"/>
      <c r="M1635" s="228"/>
    </row>
    <row r="1636" spans="12:13" customFormat="1" x14ac:dyDescent="0.3">
      <c r="L1636" s="228"/>
      <c r="M1636" s="228"/>
    </row>
    <row r="1637" spans="12:13" customFormat="1" x14ac:dyDescent="0.3">
      <c r="L1637" s="228"/>
      <c r="M1637" s="228"/>
    </row>
    <row r="1638" spans="12:13" customFormat="1" x14ac:dyDescent="0.3">
      <c r="L1638" s="228"/>
      <c r="M1638" s="228"/>
    </row>
    <row r="1639" spans="12:13" customFormat="1" x14ac:dyDescent="0.3">
      <c r="L1639" s="228"/>
      <c r="M1639" s="228"/>
    </row>
    <row r="1640" spans="12:13" customFormat="1" x14ac:dyDescent="0.3">
      <c r="L1640" s="228"/>
      <c r="M1640" s="228"/>
    </row>
    <row r="1641" spans="12:13" customFormat="1" x14ac:dyDescent="0.3">
      <c r="L1641" s="228"/>
      <c r="M1641" s="228"/>
    </row>
    <row r="1642" spans="12:13" customFormat="1" x14ac:dyDescent="0.3">
      <c r="L1642" s="228"/>
      <c r="M1642" s="228"/>
    </row>
    <row r="1643" spans="12:13" customFormat="1" x14ac:dyDescent="0.3">
      <c r="L1643" s="228"/>
      <c r="M1643" s="228"/>
    </row>
    <row r="1644" spans="12:13" customFormat="1" x14ac:dyDescent="0.3">
      <c r="L1644" s="228"/>
      <c r="M1644" s="228"/>
    </row>
    <row r="1645" spans="12:13" customFormat="1" x14ac:dyDescent="0.3">
      <c r="L1645" s="228"/>
      <c r="M1645" s="228"/>
    </row>
    <row r="1646" spans="12:13" customFormat="1" x14ac:dyDescent="0.3">
      <c r="L1646" s="228"/>
      <c r="M1646" s="228"/>
    </row>
    <row r="1647" spans="12:13" customFormat="1" x14ac:dyDescent="0.3">
      <c r="L1647" s="228"/>
      <c r="M1647" s="228"/>
    </row>
    <row r="1648" spans="12:13" customFormat="1" x14ac:dyDescent="0.3">
      <c r="L1648" s="228"/>
      <c r="M1648" s="228"/>
    </row>
    <row r="1649" spans="12:13" customFormat="1" x14ac:dyDescent="0.3">
      <c r="L1649" s="228"/>
      <c r="M1649" s="228"/>
    </row>
    <row r="1650" spans="12:13" customFormat="1" x14ac:dyDescent="0.3">
      <c r="L1650" s="228"/>
      <c r="M1650" s="228"/>
    </row>
    <row r="1651" spans="12:13" customFormat="1" x14ac:dyDescent="0.3">
      <c r="L1651" s="228"/>
      <c r="M1651" s="228"/>
    </row>
    <row r="1652" spans="12:13" customFormat="1" x14ac:dyDescent="0.3">
      <c r="L1652" s="228"/>
      <c r="M1652" s="228"/>
    </row>
    <row r="1653" spans="12:13" customFormat="1" x14ac:dyDescent="0.3">
      <c r="L1653" s="228"/>
      <c r="M1653" s="228"/>
    </row>
    <row r="1654" spans="12:13" customFormat="1" x14ac:dyDescent="0.3">
      <c r="L1654" s="228"/>
      <c r="M1654" s="228"/>
    </row>
    <row r="1655" spans="12:13" customFormat="1" x14ac:dyDescent="0.3">
      <c r="L1655" s="228"/>
      <c r="M1655" s="228"/>
    </row>
    <row r="1656" spans="12:13" customFormat="1" x14ac:dyDescent="0.3">
      <c r="L1656" s="228"/>
      <c r="M1656" s="228"/>
    </row>
    <row r="1657" spans="12:13" customFormat="1" x14ac:dyDescent="0.3">
      <c r="L1657" s="228"/>
      <c r="M1657" s="228"/>
    </row>
    <row r="1658" spans="12:13" customFormat="1" x14ac:dyDescent="0.3">
      <c r="L1658" s="228"/>
      <c r="M1658" s="228"/>
    </row>
    <row r="1659" spans="12:13" customFormat="1" x14ac:dyDescent="0.3">
      <c r="L1659" s="228"/>
      <c r="M1659" s="228"/>
    </row>
    <row r="1660" spans="12:13" customFormat="1" x14ac:dyDescent="0.3">
      <c r="L1660" s="228"/>
      <c r="M1660" s="228"/>
    </row>
    <row r="1661" spans="12:13" customFormat="1" x14ac:dyDescent="0.3">
      <c r="L1661" s="228"/>
      <c r="M1661" s="228"/>
    </row>
    <row r="1662" spans="12:13" customFormat="1" x14ac:dyDescent="0.3">
      <c r="L1662" s="228"/>
      <c r="M1662" s="228"/>
    </row>
    <row r="1663" spans="12:13" customFormat="1" x14ac:dyDescent="0.3">
      <c r="L1663" s="228"/>
      <c r="M1663" s="228"/>
    </row>
    <row r="1664" spans="12:13" customFormat="1" x14ac:dyDescent="0.3">
      <c r="L1664" s="228"/>
      <c r="M1664" s="228"/>
    </row>
    <row r="1665" spans="12:13" customFormat="1" x14ac:dyDescent="0.3">
      <c r="L1665" s="228"/>
      <c r="M1665" s="228"/>
    </row>
    <row r="1666" spans="12:13" customFormat="1" x14ac:dyDescent="0.3">
      <c r="L1666" s="228"/>
      <c r="M1666" s="228"/>
    </row>
    <row r="1667" spans="12:13" customFormat="1" x14ac:dyDescent="0.3">
      <c r="L1667" s="228"/>
      <c r="M1667" s="228"/>
    </row>
    <row r="1668" spans="12:13" customFormat="1" x14ac:dyDescent="0.3">
      <c r="L1668" s="228"/>
      <c r="M1668" s="228"/>
    </row>
    <row r="1669" spans="12:13" customFormat="1" x14ac:dyDescent="0.3">
      <c r="L1669" s="228"/>
      <c r="M1669" s="228"/>
    </row>
    <row r="1670" spans="12:13" customFormat="1" x14ac:dyDescent="0.3">
      <c r="L1670" s="228"/>
      <c r="M1670" s="228"/>
    </row>
    <row r="1671" spans="12:13" customFormat="1" x14ac:dyDescent="0.3">
      <c r="L1671" s="228"/>
      <c r="M1671" s="228"/>
    </row>
    <row r="1672" spans="12:13" customFormat="1" x14ac:dyDescent="0.3">
      <c r="L1672" s="228"/>
      <c r="M1672" s="228"/>
    </row>
    <row r="1673" spans="12:13" customFormat="1" x14ac:dyDescent="0.3">
      <c r="L1673" s="228"/>
      <c r="M1673" s="228"/>
    </row>
    <row r="1674" spans="12:13" customFormat="1" x14ac:dyDescent="0.3">
      <c r="L1674" s="228"/>
      <c r="M1674" s="228"/>
    </row>
    <row r="1675" spans="12:13" customFormat="1" x14ac:dyDescent="0.3">
      <c r="L1675" s="228"/>
      <c r="M1675" s="228"/>
    </row>
    <row r="1676" spans="12:13" customFormat="1" x14ac:dyDescent="0.3">
      <c r="L1676" s="228"/>
      <c r="M1676" s="228"/>
    </row>
    <row r="1677" spans="12:13" customFormat="1" x14ac:dyDescent="0.3">
      <c r="L1677" s="228"/>
      <c r="M1677" s="228"/>
    </row>
    <row r="1678" spans="12:13" customFormat="1" x14ac:dyDescent="0.3">
      <c r="L1678" s="228"/>
      <c r="M1678" s="228"/>
    </row>
    <row r="1679" spans="12:13" customFormat="1" x14ac:dyDescent="0.3">
      <c r="L1679" s="228"/>
      <c r="M1679" s="228"/>
    </row>
    <row r="1680" spans="12:13" customFormat="1" x14ac:dyDescent="0.3">
      <c r="L1680" s="228"/>
      <c r="M1680" s="228"/>
    </row>
    <row r="1681" spans="12:13" customFormat="1" x14ac:dyDescent="0.3">
      <c r="L1681" s="228"/>
      <c r="M1681" s="228"/>
    </row>
    <row r="1682" spans="12:13" customFormat="1" x14ac:dyDescent="0.3">
      <c r="L1682" s="228"/>
      <c r="M1682" s="228"/>
    </row>
    <row r="1683" spans="12:13" customFormat="1" x14ac:dyDescent="0.3">
      <c r="L1683" s="228"/>
      <c r="M1683" s="228"/>
    </row>
    <row r="1684" spans="12:13" customFormat="1" x14ac:dyDescent="0.3">
      <c r="L1684" s="228"/>
      <c r="M1684" s="228"/>
    </row>
    <row r="1685" spans="12:13" customFormat="1" x14ac:dyDescent="0.3">
      <c r="L1685" s="228"/>
      <c r="M1685" s="228"/>
    </row>
    <row r="1686" spans="12:13" customFormat="1" x14ac:dyDescent="0.3">
      <c r="L1686" s="228"/>
      <c r="M1686" s="228"/>
    </row>
    <row r="1687" spans="12:13" customFormat="1" x14ac:dyDescent="0.3">
      <c r="L1687" s="228"/>
      <c r="M1687" s="228"/>
    </row>
    <row r="1688" spans="12:13" customFormat="1" x14ac:dyDescent="0.3">
      <c r="L1688" s="228"/>
      <c r="M1688" s="228"/>
    </row>
    <row r="1689" spans="12:13" customFormat="1" x14ac:dyDescent="0.3">
      <c r="L1689" s="228"/>
      <c r="M1689" s="228"/>
    </row>
    <row r="1690" spans="12:13" customFormat="1" x14ac:dyDescent="0.3">
      <c r="L1690" s="228"/>
      <c r="M1690" s="228"/>
    </row>
    <row r="1691" spans="12:13" customFormat="1" x14ac:dyDescent="0.3">
      <c r="L1691" s="228"/>
      <c r="M1691" s="228"/>
    </row>
    <row r="1692" spans="12:13" customFormat="1" x14ac:dyDescent="0.3">
      <c r="L1692" s="228"/>
      <c r="M1692" s="228"/>
    </row>
    <row r="1693" spans="12:13" customFormat="1" x14ac:dyDescent="0.3">
      <c r="L1693" s="228"/>
      <c r="M1693" s="228"/>
    </row>
    <row r="1694" spans="12:13" customFormat="1" x14ac:dyDescent="0.3">
      <c r="L1694" s="228"/>
      <c r="M1694" s="228"/>
    </row>
    <row r="1695" spans="12:13" customFormat="1" x14ac:dyDescent="0.3">
      <c r="L1695" s="228"/>
      <c r="M1695" s="228"/>
    </row>
    <row r="1696" spans="12:13" customFormat="1" x14ac:dyDescent="0.3">
      <c r="L1696" s="228"/>
      <c r="M1696" s="228"/>
    </row>
    <row r="1697" spans="12:13" customFormat="1" x14ac:dyDescent="0.3">
      <c r="L1697" s="228"/>
      <c r="M1697" s="228"/>
    </row>
    <row r="1698" spans="12:13" customFormat="1" x14ac:dyDescent="0.3">
      <c r="L1698" s="228"/>
      <c r="M1698" s="228"/>
    </row>
    <row r="1699" spans="12:13" customFormat="1" x14ac:dyDescent="0.3">
      <c r="L1699" s="228"/>
      <c r="M1699" s="228"/>
    </row>
    <row r="1700" spans="12:13" customFormat="1" x14ac:dyDescent="0.3">
      <c r="L1700" s="228"/>
      <c r="M1700" s="228"/>
    </row>
    <row r="1701" spans="12:13" customFormat="1" x14ac:dyDescent="0.3">
      <c r="L1701" s="228"/>
      <c r="M1701" s="228"/>
    </row>
    <row r="1702" spans="12:13" customFormat="1" x14ac:dyDescent="0.3">
      <c r="L1702" s="228"/>
      <c r="M1702" s="228"/>
    </row>
    <row r="1703" spans="12:13" customFormat="1" x14ac:dyDescent="0.3">
      <c r="L1703" s="228"/>
      <c r="M1703" s="228"/>
    </row>
    <row r="1704" spans="12:13" customFormat="1" x14ac:dyDescent="0.3">
      <c r="L1704" s="228"/>
      <c r="M1704" s="228"/>
    </row>
    <row r="1705" spans="12:13" customFormat="1" x14ac:dyDescent="0.3">
      <c r="L1705" s="228"/>
      <c r="M1705" s="228"/>
    </row>
    <row r="1706" spans="12:13" customFormat="1" x14ac:dyDescent="0.3">
      <c r="L1706" s="228"/>
      <c r="M1706" s="228"/>
    </row>
    <row r="1707" spans="12:13" customFormat="1" x14ac:dyDescent="0.3">
      <c r="L1707" s="228"/>
      <c r="M1707" s="228"/>
    </row>
    <row r="1708" spans="12:13" customFormat="1" x14ac:dyDescent="0.3">
      <c r="L1708" s="228"/>
      <c r="M1708" s="228"/>
    </row>
    <row r="1709" spans="12:13" customFormat="1" x14ac:dyDescent="0.3">
      <c r="L1709" s="228"/>
      <c r="M1709" s="228"/>
    </row>
    <row r="1710" spans="12:13" customFormat="1" x14ac:dyDescent="0.3">
      <c r="L1710" s="228"/>
      <c r="M1710" s="228"/>
    </row>
    <row r="1711" spans="12:13" customFormat="1" x14ac:dyDescent="0.3">
      <c r="L1711" s="228"/>
      <c r="M1711" s="228"/>
    </row>
    <row r="1712" spans="12:13" customFormat="1" x14ac:dyDescent="0.3">
      <c r="L1712" s="228"/>
      <c r="M1712" s="228"/>
    </row>
    <row r="1713" spans="12:13" customFormat="1" x14ac:dyDescent="0.3">
      <c r="L1713" s="228"/>
      <c r="M1713" s="228"/>
    </row>
    <row r="1714" spans="12:13" customFormat="1" x14ac:dyDescent="0.3">
      <c r="L1714" s="228"/>
      <c r="M1714" s="228"/>
    </row>
    <row r="1715" spans="12:13" customFormat="1" x14ac:dyDescent="0.3">
      <c r="L1715" s="228"/>
      <c r="M1715" s="228"/>
    </row>
    <row r="1716" spans="12:13" customFormat="1" x14ac:dyDescent="0.3">
      <c r="L1716" s="228"/>
      <c r="M1716" s="228"/>
    </row>
    <row r="1717" spans="12:13" customFormat="1" x14ac:dyDescent="0.3">
      <c r="L1717" s="228"/>
      <c r="M1717" s="228"/>
    </row>
    <row r="1718" spans="12:13" customFormat="1" x14ac:dyDescent="0.3">
      <c r="L1718" s="228"/>
      <c r="M1718" s="228"/>
    </row>
    <row r="1719" spans="12:13" customFormat="1" x14ac:dyDescent="0.3">
      <c r="L1719" s="228"/>
      <c r="M1719" s="228"/>
    </row>
    <row r="1720" spans="12:13" customFormat="1" x14ac:dyDescent="0.3">
      <c r="L1720" s="228"/>
      <c r="M1720" s="228"/>
    </row>
    <row r="1721" spans="12:13" customFormat="1" x14ac:dyDescent="0.3">
      <c r="L1721" s="228"/>
      <c r="M1721" s="228"/>
    </row>
    <row r="1722" spans="12:13" customFormat="1" x14ac:dyDescent="0.3">
      <c r="L1722" s="228"/>
      <c r="M1722" s="228"/>
    </row>
    <row r="1723" spans="12:13" customFormat="1" x14ac:dyDescent="0.3">
      <c r="L1723" s="228"/>
      <c r="M1723" s="228"/>
    </row>
    <row r="1724" spans="12:13" customFormat="1" x14ac:dyDescent="0.3">
      <c r="L1724" s="228"/>
      <c r="M1724" s="228"/>
    </row>
    <row r="1725" spans="12:13" customFormat="1" x14ac:dyDescent="0.3">
      <c r="L1725" s="228"/>
      <c r="M1725" s="228"/>
    </row>
    <row r="1726" spans="12:13" customFormat="1" x14ac:dyDescent="0.3">
      <c r="L1726" s="228"/>
      <c r="M1726" s="228"/>
    </row>
    <row r="1727" spans="12:13" customFormat="1" x14ac:dyDescent="0.3">
      <c r="L1727" s="228"/>
      <c r="M1727" s="228"/>
    </row>
    <row r="1728" spans="12:13" customFormat="1" x14ac:dyDescent="0.3">
      <c r="L1728" s="228"/>
      <c r="M1728" s="228"/>
    </row>
    <row r="1729" spans="12:13" customFormat="1" x14ac:dyDescent="0.3">
      <c r="L1729" s="228"/>
      <c r="M1729" s="228"/>
    </row>
    <row r="1730" spans="12:13" customFormat="1" x14ac:dyDescent="0.3">
      <c r="L1730" s="228"/>
      <c r="M1730" s="228"/>
    </row>
    <row r="1731" spans="12:13" customFormat="1" x14ac:dyDescent="0.3">
      <c r="L1731" s="228"/>
      <c r="M1731" s="228"/>
    </row>
    <row r="1732" spans="12:13" customFormat="1" x14ac:dyDescent="0.3">
      <c r="L1732" s="228"/>
      <c r="M1732" s="228"/>
    </row>
    <row r="1733" spans="12:13" customFormat="1" x14ac:dyDescent="0.3">
      <c r="L1733" s="228"/>
      <c r="M1733" s="228"/>
    </row>
    <row r="1734" spans="12:13" customFormat="1" x14ac:dyDescent="0.3">
      <c r="L1734" s="228"/>
      <c r="M1734" s="228"/>
    </row>
    <row r="1735" spans="12:13" customFormat="1" x14ac:dyDescent="0.3">
      <c r="L1735" s="228"/>
      <c r="M1735" s="228"/>
    </row>
    <row r="1736" spans="12:13" customFormat="1" x14ac:dyDescent="0.3">
      <c r="L1736" s="228"/>
      <c r="M1736" s="228"/>
    </row>
    <row r="1737" spans="12:13" customFormat="1" x14ac:dyDescent="0.3">
      <c r="L1737" s="228"/>
      <c r="M1737" s="228"/>
    </row>
    <row r="1738" spans="12:13" customFormat="1" x14ac:dyDescent="0.3">
      <c r="L1738" s="228"/>
      <c r="M1738" s="228"/>
    </row>
    <row r="1739" spans="12:13" customFormat="1" x14ac:dyDescent="0.3">
      <c r="L1739" s="228"/>
      <c r="M1739" s="228"/>
    </row>
    <row r="1740" spans="12:13" customFormat="1" x14ac:dyDescent="0.3">
      <c r="L1740" s="228"/>
      <c r="M1740" s="228"/>
    </row>
    <row r="1741" spans="12:13" customFormat="1" x14ac:dyDescent="0.3">
      <c r="L1741" s="228"/>
      <c r="M1741" s="228"/>
    </row>
    <row r="1742" spans="12:13" customFormat="1" x14ac:dyDescent="0.3">
      <c r="L1742" s="228"/>
      <c r="M1742" s="228"/>
    </row>
    <row r="1743" spans="12:13" customFormat="1" x14ac:dyDescent="0.3">
      <c r="L1743" s="228"/>
      <c r="M1743" s="228"/>
    </row>
    <row r="1744" spans="12:13" customFormat="1" x14ac:dyDescent="0.3">
      <c r="L1744" s="228"/>
      <c r="M1744" s="228"/>
    </row>
    <row r="1745" spans="12:13" customFormat="1" x14ac:dyDescent="0.3">
      <c r="L1745" s="228"/>
      <c r="M1745" s="228"/>
    </row>
    <row r="1746" spans="12:13" customFormat="1" x14ac:dyDescent="0.3">
      <c r="L1746" s="228"/>
      <c r="M1746" s="228"/>
    </row>
    <row r="1747" spans="12:13" customFormat="1" x14ac:dyDescent="0.3">
      <c r="L1747" s="228"/>
      <c r="M1747" s="228"/>
    </row>
    <row r="1748" spans="12:13" customFormat="1" x14ac:dyDescent="0.3">
      <c r="L1748" s="228"/>
      <c r="M1748" s="228"/>
    </row>
    <row r="1749" spans="12:13" customFormat="1" x14ac:dyDescent="0.3">
      <c r="L1749" s="228"/>
      <c r="M1749" s="228"/>
    </row>
    <row r="1750" spans="12:13" customFormat="1" x14ac:dyDescent="0.3">
      <c r="L1750" s="228"/>
      <c r="M1750" s="228"/>
    </row>
    <row r="1751" spans="12:13" customFormat="1" x14ac:dyDescent="0.3">
      <c r="L1751" s="228"/>
      <c r="M1751" s="228"/>
    </row>
    <row r="1752" spans="12:13" customFormat="1" x14ac:dyDescent="0.3">
      <c r="L1752" s="228"/>
      <c r="M1752" s="228"/>
    </row>
    <row r="1753" spans="12:13" customFormat="1" x14ac:dyDescent="0.3">
      <c r="L1753" s="228"/>
      <c r="M1753" s="228"/>
    </row>
    <row r="1754" spans="12:13" customFormat="1" x14ac:dyDescent="0.3">
      <c r="L1754" s="228"/>
      <c r="M1754" s="228"/>
    </row>
    <row r="1755" spans="12:13" customFormat="1" x14ac:dyDescent="0.3">
      <c r="L1755" s="228"/>
      <c r="M1755" s="228"/>
    </row>
    <row r="1756" spans="12:13" customFormat="1" x14ac:dyDescent="0.3">
      <c r="L1756" s="228"/>
      <c r="M1756" s="228"/>
    </row>
    <row r="1757" spans="12:13" customFormat="1" x14ac:dyDescent="0.3">
      <c r="L1757" s="228"/>
      <c r="M1757" s="228"/>
    </row>
    <row r="1758" spans="12:13" customFormat="1" x14ac:dyDescent="0.3">
      <c r="L1758" s="228"/>
      <c r="M1758" s="228"/>
    </row>
    <row r="1759" spans="12:13" customFormat="1" x14ac:dyDescent="0.3">
      <c r="L1759" s="228"/>
      <c r="M1759" s="228"/>
    </row>
    <row r="1760" spans="12:13" customFormat="1" x14ac:dyDescent="0.3">
      <c r="L1760" s="228"/>
      <c r="M1760" s="228"/>
    </row>
    <row r="1761" spans="12:13" customFormat="1" x14ac:dyDescent="0.3">
      <c r="L1761" s="228"/>
      <c r="M1761" s="228"/>
    </row>
    <row r="1762" spans="12:13" customFormat="1" x14ac:dyDescent="0.3">
      <c r="L1762" s="228"/>
      <c r="M1762" s="228"/>
    </row>
    <row r="1763" spans="12:13" customFormat="1" x14ac:dyDescent="0.3">
      <c r="L1763" s="228"/>
      <c r="M1763" s="228"/>
    </row>
    <row r="1764" spans="12:13" customFormat="1" x14ac:dyDescent="0.3">
      <c r="L1764" s="228"/>
      <c r="M1764" s="228"/>
    </row>
    <row r="1765" spans="12:13" customFormat="1" x14ac:dyDescent="0.3">
      <c r="L1765" s="228"/>
      <c r="M1765" s="228"/>
    </row>
    <row r="1766" spans="12:13" customFormat="1" x14ac:dyDescent="0.3">
      <c r="L1766" s="228"/>
      <c r="M1766" s="228"/>
    </row>
    <row r="1767" spans="12:13" customFormat="1" x14ac:dyDescent="0.3">
      <c r="L1767" s="228"/>
      <c r="M1767" s="228"/>
    </row>
    <row r="1768" spans="12:13" customFormat="1" x14ac:dyDescent="0.3">
      <c r="L1768" s="228"/>
      <c r="M1768" s="228"/>
    </row>
    <row r="1769" spans="12:13" customFormat="1" x14ac:dyDescent="0.3">
      <c r="L1769" s="228"/>
      <c r="M1769" s="228"/>
    </row>
    <row r="1770" spans="12:13" customFormat="1" x14ac:dyDescent="0.3">
      <c r="L1770" s="228"/>
      <c r="M1770" s="228"/>
    </row>
    <row r="1771" spans="12:13" customFormat="1" x14ac:dyDescent="0.3">
      <c r="L1771" s="228"/>
      <c r="M1771" s="228"/>
    </row>
    <row r="1772" spans="12:13" customFormat="1" x14ac:dyDescent="0.3">
      <c r="L1772" s="228"/>
      <c r="M1772" s="228"/>
    </row>
    <row r="1773" spans="12:13" customFormat="1" x14ac:dyDescent="0.3">
      <c r="L1773" s="228"/>
      <c r="M1773" s="228"/>
    </row>
    <row r="1774" spans="12:13" customFormat="1" x14ac:dyDescent="0.3">
      <c r="L1774" s="228"/>
      <c r="M1774" s="228"/>
    </row>
    <row r="1775" spans="12:13" customFormat="1" x14ac:dyDescent="0.3">
      <c r="L1775" s="228"/>
      <c r="M1775" s="228"/>
    </row>
    <row r="1776" spans="12:13" customFormat="1" x14ac:dyDescent="0.3">
      <c r="L1776" s="228"/>
      <c r="M1776" s="228"/>
    </row>
    <row r="1777" spans="12:13" customFormat="1" x14ac:dyDescent="0.3">
      <c r="L1777" s="228"/>
      <c r="M1777" s="228"/>
    </row>
    <row r="1778" spans="12:13" customFormat="1" x14ac:dyDescent="0.3">
      <c r="L1778" s="228"/>
      <c r="M1778" s="228"/>
    </row>
    <row r="1779" spans="12:13" customFormat="1" x14ac:dyDescent="0.3">
      <c r="L1779" s="228"/>
      <c r="M1779" s="228"/>
    </row>
    <row r="1780" spans="12:13" customFormat="1" x14ac:dyDescent="0.3">
      <c r="L1780" s="228"/>
      <c r="M1780" s="228"/>
    </row>
    <row r="1781" spans="12:13" customFormat="1" x14ac:dyDescent="0.3">
      <c r="L1781" s="228"/>
      <c r="M1781" s="228"/>
    </row>
    <row r="1782" spans="12:13" customFormat="1" x14ac:dyDescent="0.3">
      <c r="L1782" s="228"/>
      <c r="M1782" s="228"/>
    </row>
    <row r="1783" spans="12:13" customFormat="1" x14ac:dyDescent="0.3">
      <c r="L1783" s="228"/>
      <c r="M1783" s="228"/>
    </row>
    <row r="1784" spans="12:13" customFormat="1" x14ac:dyDescent="0.3">
      <c r="L1784" s="228"/>
      <c r="M1784" s="228"/>
    </row>
    <row r="1785" spans="12:13" customFormat="1" x14ac:dyDescent="0.3">
      <c r="L1785" s="228"/>
      <c r="M1785" s="228"/>
    </row>
    <row r="1786" spans="12:13" customFormat="1" x14ac:dyDescent="0.3">
      <c r="L1786" s="228"/>
      <c r="M1786" s="228"/>
    </row>
    <row r="1787" spans="12:13" customFormat="1" x14ac:dyDescent="0.3">
      <c r="L1787" s="228"/>
      <c r="M1787" s="228"/>
    </row>
    <row r="1788" spans="12:13" customFormat="1" x14ac:dyDescent="0.3">
      <c r="L1788" s="228"/>
      <c r="M1788" s="228"/>
    </row>
    <row r="1789" spans="12:13" customFormat="1" x14ac:dyDescent="0.3">
      <c r="L1789" s="228"/>
      <c r="M1789" s="228"/>
    </row>
    <row r="1790" spans="12:13" customFormat="1" x14ac:dyDescent="0.3">
      <c r="L1790" s="228"/>
      <c r="M1790" s="228"/>
    </row>
    <row r="1791" spans="12:13" customFormat="1" x14ac:dyDescent="0.3">
      <c r="L1791" s="228"/>
      <c r="M1791" s="228"/>
    </row>
    <row r="1792" spans="12:13" customFormat="1" x14ac:dyDescent="0.3">
      <c r="L1792" s="228"/>
      <c r="M1792" s="228"/>
    </row>
    <row r="1793" spans="12:13" customFormat="1" x14ac:dyDescent="0.3">
      <c r="L1793" s="228"/>
      <c r="M1793" s="228"/>
    </row>
    <row r="1794" spans="12:13" customFormat="1" x14ac:dyDescent="0.3">
      <c r="L1794" s="228"/>
      <c r="M1794" s="228"/>
    </row>
    <row r="1795" spans="12:13" customFormat="1" x14ac:dyDescent="0.3">
      <c r="L1795" s="228"/>
      <c r="M1795" s="228"/>
    </row>
    <row r="1796" spans="12:13" customFormat="1" x14ac:dyDescent="0.3">
      <c r="L1796" s="228"/>
      <c r="M1796" s="228"/>
    </row>
    <row r="1797" spans="12:13" customFormat="1" x14ac:dyDescent="0.3">
      <c r="L1797" s="228"/>
      <c r="M1797" s="228"/>
    </row>
    <row r="1798" spans="12:13" customFormat="1" x14ac:dyDescent="0.3">
      <c r="L1798" s="228"/>
      <c r="M1798" s="228"/>
    </row>
    <row r="1799" spans="12:13" customFormat="1" x14ac:dyDescent="0.3">
      <c r="L1799" s="228"/>
      <c r="M1799" s="228"/>
    </row>
    <row r="1800" spans="12:13" customFormat="1" x14ac:dyDescent="0.3">
      <c r="L1800" s="228"/>
      <c r="M1800" s="228"/>
    </row>
    <row r="1801" spans="12:13" customFormat="1" x14ac:dyDescent="0.3">
      <c r="L1801" s="228"/>
      <c r="M1801" s="228"/>
    </row>
    <row r="1802" spans="12:13" customFormat="1" x14ac:dyDescent="0.3">
      <c r="L1802" s="228"/>
      <c r="M1802" s="228"/>
    </row>
    <row r="1803" spans="12:13" customFormat="1" x14ac:dyDescent="0.3">
      <c r="L1803" s="228"/>
      <c r="M1803" s="228"/>
    </row>
    <row r="1804" spans="12:13" customFormat="1" x14ac:dyDescent="0.3">
      <c r="L1804" s="228"/>
      <c r="M1804" s="228"/>
    </row>
    <row r="1805" spans="12:13" customFormat="1" x14ac:dyDescent="0.3">
      <c r="L1805" s="228"/>
      <c r="M1805" s="228"/>
    </row>
    <row r="1806" spans="12:13" customFormat="1" x14ac:dyDescent="0.3">
      <c r="L1806" s="228"/>
      <c r="M1806" s="228"/>
    </row>
    <row r="1807" spans="12:13" customFormat="1" x14ac:dyDescent="0.3">
      <c r="L1807" s="228"/>
      <c r="M1807" s="228"/>
    </row>
    <row r="1808" spans="12:13" customFormat="1" x14ac:dyDescent="0.3">
      <c r="L1808" s="228"/>
      <c r="M1808" s="228"/>
    </row>
    <row r="1809" spans="12:13" customFormat="1" x14ac:dyDescent="0.3">
      <c r="L1809" s="228"/>
      <c r="M1809" s="228"/>
    </row>
    <row r="1810" spans="12:13" customFormat="1" x14ac:dyDescent="0.3">
      <c r="L1810" s="228"/>
      <c r="M1810" s="228"/>
    </row>
    <row r="1811" spans="12:13" customFormat="1" x14ac:dyDescent="0.3">
      <c r="L1811" s="228"/>
      <c r="M1811" s="228"/>
    </row>
    <row r="1812" spans="12:13" customFormat="1" x14ac:dyDescent="0.3">
      <c r="L1812" s="228"/>
      <c r="M1812" s="228"/>
    </row>
    <row r="1813" spans="12:13" customFormat="1" x14ac:dyDescent="0.3">
      <c r="L1813" s="228"/>
      <c r="M1813" s="228"/>
    </row>
    <row r="1814" spans="12:13" customFormat="1" x14ac:dyDescent="0.3">
      <c r="L1814" s="228"/>
      <c r="M1814" s="228"/>
    </row>
    <row r="1815" spans="12:13" customFormat="1" x14ac:dyDescent="0.3">
      <c r="L1815" s="228"/>
      <c r="M1815" s="228"/>
    </row>
    <row r="1816" spans="12:13" customFormat="1" x14ac:dyDescent="0.3">
      <c r="L1816" s="228"/>
      <c r="M1816" s="228"/>
    </row>
    <row r="1817" spans="12:13" customFormat="1" x14ac:dyDescent="0.3">
      <c r="L1817" s="228"/>
      <c r="M1817" s="228"/>
    </row>
    <row r="1818" spans="12:13" customFormat="1" x14ac:dyDescent="0.3">
      <c r="L1818" s="228"/>
      <c r="M1818" s="228"/>
    </row>
    <row r="1819" spans="12:13" customFormat="1" x14ac:dyDescent="0.3">
      <c r="L1819" s="228"/>
      <c r="M1819" s="228"/>
    </row>
    <row r="1820" spans="12:13" customFormat="1" x14ac:dyDescent="0.3">
      <c r="L1820" s="228"/>
      <c r="M1820" s="228"/>
    </row>
    <row r="1821" spans="12:13" customFormat="1" x14ac:dyDescent="0.3">
      <c r="L1821" s="228"/>
      <c r="M1821" s="228"/>
    </row>
    <row r="1822" spans="12:13" customFormat="1" x14ac:dyDescent="0.3">
      <c r="L1822" s="228"/>
      <c r="M1822" s="228"/>
    </row>
    <row r="1823" spans="12:13" customFormat="1" x14ac:dyDescent="0.3">
      <c r="L1823" s="228"/>
      <c r="M1823" s="228"/>
    </row>
    <row r="1824" spans="12:13" customFormat="1" x14ac:dyDescent="0.3">
      <c r="L1824" s="228"/>
      <c r="M1824" s="228"/>
    </row>
    <row r="1825" spans="12:13" customFormat="1" x14ac:dyDescent="0.3">
      <c r="L1825" s="228"/>
      <c r="M1825" s="228"/>
    </row>
    <row r="1826" spans="12:13" customFormat="1" x14ac:dyDescent="0.3">
      <c r="L1826" s="228"/>
      <c r="M1826" s="228"/>
    </row>
    <row r="1827" spans="12:13" customFormat="1" x14ac:dyDescent="0.3">
      <c r="L1827" s="228"/>
      <c r="M1827" s="228"/>
    </row>
    <row r="1828" spans="12:13" customFormat="1" x14ac:dyDescent="0.3">
      <c r="L1828" s="228"/>
      <c r="M1828" s="228"/>
    </row>
    <row r="1829" spans="12:13" customFormat="1" x14ac:dyDescent="0.3">
      <c r="L1829" s="228"/>
      <c r="M1829" s="228"/>
    </row>
    <row r="1830" spans="12:13" customFormat="1" x14ac:dyDescent="0.3">
      <c r="L1830" s="228"/>
      <c r="M1830" s="228"/>
    </row>
    <row r="1831" spans="12:13" customFormat="1" x14ac:dyDescent="0.3">
      <c r="L1831" s="228"/>
      <c r="M1831" s="228"/>
    </row>
    <row r="1832" spans="12:13" customFormat="1" x14ac:dyDescent="0.3">
      <c r="L1832" s="228"/>
      <c r="M1832" s="228"/>
    </row>
    <row r="1833" spans="12:13" customFormat="1" x14ac:dyDescent="0.3">
      <c r="L1833" s="228"/>
      <c r="M1833" s="228"/>
    </row>
    <row r="1834" spans="12:13" customFormat="1" x14ac:dyDescent="0.3">
      <c r="L1834" s="228"/>
      <c r="M1834" s="228"/>
    </row>
    <row r="1835" spans="12:13" customFormat="1" x14ac:dyDescent="0.3">
      <c r="L1835" s="228"/>
      <c r="M1835" s="228"/>
    </row>
    <row r="1836" spans="12:13" customFormat="1" x14ac:dyDescent="0.3">
      <c r="L1836" s="228"/>
      <c r="M1836" s="228"/>
    </row>
    <row r="1837" spans="12:13" customFormat="1" x14ac:dyDescent="0.3">
      <c r="L1837" s="228"/>
      <c r="M1837" s="228"/>
    </row>
    <row r="1838" spans="12:13" customFormat="1" x14ac:dyDescent="0.3">
      <c r="L1838" s="228"/>
      <c r="M1838" s="228"/>
    </row>
    <row r="1839" spans="12:13" customFormat="1" x14ac:dyDescent="0.3">
      <c r="L1839" s="228"/>
      <c r="M1839" s="228"/>
    </row>
    <row r="1840" spans="12:13" customFormat="1" x14ac:dyDescent="0.3">
      <c r="L1840" s="228"/>
      <c r="M1840" s="228"/>
    </row>
    <row r="1841" spans="12:13" customFormat="1" x14ac:dyDescent="0.3">
      <c r="L1841" s="228"/>
      <c r="M1841" s="228"/>
    </row>
    <row r="1842" spans="12:13" customFormat="1" x14ac:dyDescent="0.3">
      <c r="L1842" s="228"/>
      <c r="M1842" s="228"/>
    </row>
    <row r="1843" spans="12:13" customFormat="1" x14ac:dyDescent="0.3">
      <c r="L1843" s="228"/>
      <c r="M1843" s="228"/>
    </row>
    <row r="1844" spans="12:13" customFormat="1" x14ac:dyDescent="0.3">
      <c r="L1844" s="228"/>
      <c r="M1844" s="228"/>
    </row>
    <row r="1845" spans="12:13" customFormat="1" x14ac:dyDescent="0.3">
      <c r="L1845" s="228"/>
      <c r="M1845" s="228"/>
    </row>
    <row r="1846" spans="12:13" customFormat="1" x14ac:dyDescent="0.3">
      <c r="L1846" s="228"/>
      <c r="M1846" s="228"/>
    </row>
    <row r="1847" spans="12:13" customFormat="1" x14ac:dyDescent="0.3">
      <c r="L1847" s="228"/>
      <c r="M1847" s="228"/>
    </row>
    <row r="1848" spans="12:13" customFormat="1" x14ac:dyDescent="0.3">
      <c r="L1848" s="228"/>
      <c r="M1848" s="228"/>
    </row>
    <row r="1849" spans="12:13" customFormat="1" x14ac:dyDescent="0.3">
      <c r="L1849" s="228"/>
      <c r="M1849" s="228"/>
    </row>
    <row r="1850" spans="12:13" customFormat="1" x14ac:dyDescent="0.3">
      <c r="L1850" s="228"/>
      <c r="M1850" s="228"/>
    </row>
    <row r="1851" spans="12:13" customFormat="1" x14ac:dyDescent="0.3">
      <c r="L1851" s="228"/>
      <c r="M1851" s="228"/>
    </row>
    <row r="1852" spans="12:13" customFormat="1" x14ac:dyDescent="0.3">
      <c r="L1852" s="228"/>
      <c r="M1852" s="228"/>
    </row>
    <row r="1853" spans="12:13" customFormat="1" x14ac:dyDescent="0.3">
      <c r="L1853" s="228"/>
      <c r="M1853" s="228"/>
    </row>
    <row r="1854" spans="12:13" customFormat="1" x14ac:dyDescent="0.3">
      <c r="L1854" s="228"/>
      <c r="M1854" s="228"/>
    </row>
    <row r="1855" spans="12:13" customFormat="1" x14ac:dyDescent="0.3">
      <c r="L1855" s="228"/>
      <c r="M1855" s="228"/>
    </row>
    <row r="1856" spans="12:13" customFormat="1" x14ac:dyDescent="0.3">
      <c r="L1856" s="228"/>
      <c r="M1856" s="228"/>
    </row>
    <row r="1857" spans="12:13" customFormat="1" x14ac:dyDescent="0.3">
      <c r="L1857" s="228"/>
      <c r="M1857" s="228"/>
    </row>
    <row r="1858" spans="12:13" customFormat="1" x14ac:dyDescent="0.3">
      <c r="L1858" s="228"/>
      <c r="M1858" s="228"/>
    </row>
    <row r="1859" spans="12:13" customFormat="1" x14ac:dyDescent="0.3">
      <c r="L1859" s="228"/>
      <c r="M1859" s="228"/>
    </row>
    <row r="1860" spans="12:13" customFormat="1" x14ac:dyDescent="0.3">
      <c r="L1860" s="228"/>
      <c r="M1860" s="228"/>
    </row>
    <row r="1861" spans="12:13" customFormat="1" x14ac:dyDescent="0.3">
      <c r="L1861" s="228"/>
      <c r="M1861" s="228"/>
    </row>
    <row r="1862" spans="12:13" customFormat="1" x14ac:dyDescent="0.3">
      <c r="L1862" s="228"/>
      <c r="M1862" s="228"/>
    </row>
    <row r="1863" spans="12:13" customFormat="1" x14ac:dyDescent="0.3">
      <c r="L1863" s="228"/>
      <c r="M1863" s="228"/>
    </row>
    <row r="1864" spans="12:13" customFormat="1" x14ac:dyDescent="0.3">
      <c r="L1864" s="228"/>
      <c r="M1864" s="228"/>
    </row>
    <row r="1865" spans="12:13" customFormat="1" x14ac:dyDescent="0.3">
      <c r="L1865" s="228"/>
      <c r="M1865" s="228"/>
    </row>
    <row r="1866" spans="12:13" customFormat="1" x14ac:dyDescent="0.3">
      <c r="L1866" s="228"/>
      <c r="M1866" s="228"/>
    </row>
    <row r="1867" spans="12:13" customFormat="1" x14ac:dyDescent="0.3">
      <c r="L1867" s="228"/>
      <c r="M1867" s="228"/>
    </row>
    <row r="1868" spans="12:13" customFormat="1" x14ac:dyDescent="0.3">
      <c r="L1868" s="228"/>
      <c r="M1868" s="228"/>
    </row>
    <row r="1869" spans="12:13" customFormat="1" x14ac:dyDescent="0.3">
      <c r="L1869" s="228"/>
      <c r="M1869" s="228"/>
    </row>
    <row r="1870" spans="12:13" customFormat="1" x14ac:dyDescent="0.3">
      <c r="L1870" s="228"/>
      <c r="M1870" s="228"/>
    </row>
    <row r="1871" spans="12:13" customFormat="1" x14ac:dyDescent="0.3">
      <c r="L1871" s="228"/>
      <c r="M1871" s="228"/>
    </row>
    <row r="1872" spans="12:13" customFormat="1" x14ac:dyDescent="0.3">
      <c r="L1872" s="228"/>
      <c r="M1872" s="228"/>
    </row>
    <row r="1873" spans="12:13" customFormat="1" x14ac:dyDescent="0.3">
      <c r="L1873" s="228"/>
      <c r="M1873" s="228"/>
    </row>
    <row r="1874" spans="12:13" customFormat="1" x14ac:dyDescent="0.3">
      <c r="L1874" s="228"/>
      <c r="M1874" s="228"/>
    </row>
    <row r="1875" spans="12:13" customFormat="1" x14ac:dyDescent="0.3">
      <c r="L1875" s="228"/>
      <c r="M1875" s="228"/>
    </row>
    <row r="1876" spans="12:13" customFormat="1" x14ac:dyDescent="0.3">
      <c r="L1876" s="228"/>
      <c r="M1876" s="228"/>
    </row>
    <row r="1877" spans="12:13" customFormat="1" x14ac:dyDescent="0.3">
      <c r="L1877" s="228"/>
      <c r="M1877" s="228"/>
    </row>
    <row r="1878" spans="12:13" customFormat="1" x14ac:dyDescent="0.3">
      <c r="L1878" s="228"/>
      <c r="M1878" s="228"/>
    </row>
    <row r="1879" spans="12:13" customFormat="1" x14ac:dyDescent="0.3">
      <c r="L1879" s="228"/>
      <c r="M1879" s="228"/>
    </row>
    <row r="1880" spans="12:13" customFormat="1" x14ac:dyDescent="0.3">
      <c r="L1880" s="228"/>
      <c r="M1880" s="228"/>
    </row>
    <row r="1881" spans="12:13" customFormat="1" x14ac:dyDescent="0.3">
      <c r="L1881" s="228"/>
      <c r="M1881" s="228"/>
    </row>
    <row r="1882" spans="12:13" customFormat="1" x14ac:dyDescent="0.3">
      <c r="L1882" s="228"/>
      <c r="M1882" s="228"/>
    </row>
    <row r="1883" spans="12:13" customFormat="1" x14ac:dyDescent="0.3">
      <c r="L1883" s="228"/>
      <c r="M1883" s="228"/>
    </row>
    <row r="1884" spans="12:13" customFormat="1" x14ac:dyDescent="0.3">
      <c r="L1884" s="228"/>
      <c r="M1884" s="228"/>
    </row>
    <row r="1885" spans="12:13" customFormat="1" x14ac:dyDescent="0.3">
      <c r="L1885" s="228"/>
      <c r="M1885" s="228"/>
    </row>
    <row r="1886" spans="12:13" customFormat="1" x14ac:dyDescent="0.3">
      <c r="L1886" s="228"/>
      <c r="M1886" s="228"/>
    </row>
    <row r="1887" spans="12:13" customFormat="1" x14ac:dyDescent="0.3">
      <c r="L1887" s="228"/>
      <c r="M1887" s="228"/>
    </row>
    <row r="1888" spans="12:13" customFormat="1" x14ac:dyDescent="0.3">
      <c r="L1888" s="228"/>
      <c r="M1888" s="228"/>
    </row>
    <row r="1889" spans="12:13" customFormat="1" x14ac:dyDescent="0.3">
      <c r="L1889" s="228"/>
      <c r="M1889" s="228"/>
    </row>
    <row r="1890" spans="12:13" customFormat="1" x14ac:dyDescent="0.3">
      <c r="L1890" s="228"/>
      <c r="M1890" s="228"/>
    </row>
    <row r="1891" spans="12:13" customFormat="1" x14ac:dyDescent="0.3">
      <c r="L1891" s="228"/>
      <c r="M1891" s="228"/>
    </row>
    <row r="1892" spans="12:13" customFormat="1" x14ac:dyDescent="0.3">
      <c r="L1892" s="228"/>
      <c r="M1892" s="228"/>
    </row>
    <row r="1893" spans="12:13" customFormat="1" x14ac:dyDescent="0.3">
      <c r="L1893" s="228"/>
      <c r="M1893" s="228"/>
    </row>
    <row r="1894" spans="12:13" customFormat="1" x14ac:dyDescent="0.3">
      <c r="L1894" s="228"/>
      <c r="M1894" s="228"/>
    </row>
    <row r="1895" spans="12:13" customFormat="1" x14ac:dyDescent="0.3">
      <c r="L1895" s="228"/>
      <c r="M1895" s="228"/>
    </row>
    <row r="1896" spans="12:13" customFormat="1" x14ac:dyDescent="0.3">
      <c r="L1896" s="228"/>
      <c r="M1896" s="228"/>
    </row>
    <row r="1897" spans="12:13" customFormat="1" x14ac:dyDescent="0.3">
      <c r="L1897" s="228"/>
      <c r="M1897" s="228"/>
    </row>
    <row r="1898" spans="12:13" customFormat="1" x14ac:dyDescent="0.3">
      <c r="L1898" s="228"/>
      <c r="M1898" s="228"/>
    </row>
    <row r="1899" spans="12:13" customFormat="1" x14ac:dyDescent="0.3">
      <c r="L1899" s="228"/>
      <c r="M1899" s="228"/>
    </row>
    <row r="1900" spans="12:13" customFormat="1" x14ac:dyDescent="0.3">
      <c r="L1900" s="228"/>
      <c r="M1900" s="228"/>
    </row>
    <row r="1901" spans="12:13" customFormat="1" x14ac:dyDescent="0.3">
      <c r="L1901" s="228"/>
      <c r="M1901" s="228"/>
    </row>
    <row r="1902" spans="12:13" customFormat="1" x14ac:dyDescent="0.3">
      <c r="L1902" s="228"/>
      <c r="M1902" s="228"/>
    </row>
    <row r="1903" spans="12:13" customFormat="1" x14ac:dyDescent="0.3">
      <c r="L1903" s="228"/>
      <c r="M1903" s="228"/>
    </row>
    <row r="1904" spans="12:13" customFormat="1" x14ac:dyDescent="0.3">
      <c r="L1904" s="228"/>
      <c r="M1904" s="228"/>
    </row>
    <row r="1905" spans="12:13" customFormat="1" x14ac:dyDescent="0.3">
      <c r="L1905" s="228"/>
      <c r="M1905" s="228"/>
    </row>
    <row r="1906" spans="12:13" customFormat="1" x14ac:dyDescent="0.3">
      <c r="L1906" s="228"/>
      <c r="M1906" s="228"/>
    </row>
    <row r="1907" spans="12:13" customFormat="1" x14ac:dyDescent="0.3">
      <c r="L1907" s="228"/>
      <c r="M1907" s="228"/>
    </row>
    <row r="1908" spans="12:13" customFormat="1" x14ac:dyDescent="0.3">
      <c r="L1908" s="228"/>
      <c r="M1908" s="228"/>
    </row>
    <row r="1909" spans="12:13" customFormat="1" x14ac:dyDescent="0.3">
      <c r="L1909" s="228"/>
      <c r="M1909" s="228"/>
    </row>
    <row r="1910" spans="12:13" customFormat="1" x14ac:dyDescent="0.3">
      <c r="L1910" s="228"/>
      <c r="M1910" s="228"/>
    </row>
    <row r="1911" spans="12:13" customFormat="1" x14ac:dyDescent="0.3">
      <c r="L1911" s="228"/>
      <c r="M1911" s="228"/>
    </row>
    <row r="1912" spans="12:13" customFormat="1" x14ac:dyDescent="0.3">
      <c r="L1912" s="228"/>
      <c r="M1912" s="228"/>
    </row>
    <row r="1913" spans="12:13" customFormat="1" x14ac:dyDescent="0.3">
      <c r="L1913" s="228"/>
      <c r="M1913" s="228"/>
    </row>
    <row r="1914" spans="12:13" customFormat="1" x14ac:dyDescent="0.3">
      <c r="L1914" s="228"/>
      <c r="M1914" s="228"/>
    </row>
    <row r="1915" spans="12:13" customFormat="1" x14ac:dyDescent="0.3">
      <c r="L1915" s="228"/>
      <c r="M1915" s="228"/>
    </row>
    <row r="1916" spans="12:13" customFormat="1" x14ac:dyDescent="0.3">
      <c r="L1916" s="228"/>
      <c r="M1916" s="228"/>
    </row>
    <row r="1917" spans="12:13" customFormat="1" x14ac:dyDescent="0.3">
      <c r="L1917" s="228"/>
      <c r="M1917" s="228"/>
    </row>
    <row r="1918" spans="12:13" customFormat="1" x14ac:dyDescent="0.3">
      <c r="L1918" s="228"/>
      <c r="M1918" s="228"/>
    </row>
    <row r="1919" spans="12:13" customFormat="1" x14ac:dyDescent="0.3">
      <c r="L1919" s="228"/>
      <c r="M1919" s="228"/>
    </row>
    <row r="1920" spans="12:13" customFormat="1" x14ac:dyDescent="0.3">
      <c r="L1920" s="228"/>
      <c r="M1920" s="228"/>
    </row>
    <row r="1921" spans="12:13" customFormat="1" x14ac:dyDescent="0.3">
      <c r="L1921" s="228"/>
      <c r="M1921" s="228"/>
    </row>
    <row r="1922" spans="12:13" customFormat="1" x14ac:dyDescent="0.3">
      <c r="L1922" s="228"/>
      <c r="M1922" s="228"/>
    </row>
    <row r="1923" spans="12:13" customFormat="1" x14ac:dyDescent="0.3">
      <c r="L1923" s="228"/>
      <c r="M1923" s="228"/>
    </row>
    <row r="1924" spans="12:13" customFormat="1" x14ac:dyDescent="0.3">
      <c r="L1924" s="228"/>
      <c r="M1924" s="228"/>
    </row>
    <row r="1925" spans="12:13" customFormat="1" x14ac:dyDescent="0.3">
      <c r="L1925" s="228"/>
      <c r="M1925" s="228"/>
    </row>
    <row r="1926" spans="12:13" customFormat="1" x14ac:dyDescent="0.3">
      <c r="L1926" s="228"/>
      <c r="M1926" s="228"/>
    </row>
    <row r="1927" spans="12:13" customFormat="1" x14ac:dyDescent="0.3">
      <c r="L1927" s="228"/>
      <c r="M1927" s="228"/>
    </row>
    <row r="1928" spans="12:13" customFormat="1" x14ac:dyDescent="0.3">
      <c r="L1928" s="228"/>
      <c r="M1928" s="228"/>
    </row>
    <row r="1929" spans="12:13" customFormat="1" x14ac:dyDescent="0.3">
      <c r="L1929" s="228"/>
      <c r="M1929" s="228"/>
    </row>
    <row r="1930" spans="12:13" customFormat="1" x14ac:dyDescent="0.3">
      <c r="L1930" s="228"/>
      <c r="M1930" s="228"/>
    </row>
    <row r="1931" spans="12:13" customFormat="1" x14ac:dyDescent="0.3">
      <c r="L1931" s="228"/>
      <c r="M1931" s="228"/>
    </row>
    <row r="1932" spans="12:13" customFormat="1" x14ac:dyDescent="0.3">
      <c r="L1932" s="228"/>
      <c r="M1932" s="228"/>
    </row>
    <row r="1933" spans="12:13" customFormat="1" x14ac:dyDescent="0.3">
      <c r="L1933" s="228"/>
      <c r="M1933" s="228"/>
    </row>
    <row r="1934" spans="12:13" customFormat="1" x14ac:dyDescent="0.3">
      <c r="L1934" s="228"/>
      <c r="M1934" s="228"/>
    </row>
    <row r="1935" spans="12:13" customFormat="1" x14ac:dyDescent="0.3">
      <c r="L1935" s="228"/>
      <c r="M1935" s="228"/>
    </row>
    <row r="1936" spans="12:13" customFormat="1" x14ac:dyDescent="0.3">
      <c r="L1936" s="228"/>
      <c r="M1936" s="228"/>
    </row>
    <row r="1937" spans="12:13" customFormat="1" x14ac:dyDescent="0.3">
      <c r="L1937" s="228"/>
      <c r="M1937" s="228"/>
    </row>
    <row r="1938" spans="12:13" customFormat="1" x14ac:dyDescent="0.3">
      <c r="L1938" s="228"/>
      <c r="M1938" s="228"/>
    </row>
    <row r="1939" spans="12:13" customFormat="1" x14ac:dyDescent="0.3">
      <c r="L1939" s="228"/>
      <c r="M1939" s="228"/>
    </row>
    <row r="1940" spans="12:13" customFormat="1" x14ac:dyDescent="0.3">
      <c r="L1940" s="228"/>
      <c r="M1940" s="228"/>
    </row>
    <row r="1941" spans="12:13" customFormat="1" x14ac:dyDescent="0.3">
      <c r="L1941" s="228"/>
      <c r="M1941" s="228"/>
    </row>
    <row r="1942" spans="12:13" customFormat="1" x14ac:dyDescent="0.3">
      <c r="L1942" s="228"/>
      <c r="M1942" s="228"/>
    </row>
    <row r="1943" spans="12:13" customFormat="1" x14ac:dyDescent="0.3">
      <c r="L1943" s="228"/>
      <c r="M1943" s="228"/>
    </row>
    <row r="1944" spans="12:13" customFormat="1" x14ac:dyDescent="0.3">
      <c r="L1944" s="228"/>
      <c r="M1944" s="228"/>
    </row>
    <row r="1945" spans="12:13" customFormat="1" x14ac:dyDescent="0.3">
      <c r="L1945" s="228"/>
      <c r="M1945" s="228"/>
    </row>
    <row r="1946" spans="12:13" customFormat="1" x14ac:dyDescent="0.3">
      <c r="L1946" s="228"/>
      <c r="M1946" s="228"/>
    </row>
    <row r="1947" spans="12:13" customFormat="1" x14ac:dyDescent="0.3">
      <c r="L1947" s="228"/>
      <c r="M1947" s="228"/>
    </row>
    <row r="1948" spans="12:13" customFormat="1" x14ac:dyDescent="0.3">
      <c r="L1948" s="228"/>
      <c r="M1948" s="228"/>
    </row>
    <row r="1949" spans="12:13" customFormat="1" x14ac:dyDescent="0.3">
      <c r="L1949" s="228"/>
      <c r="M1949" s="228"/>
    </row>
    <row r="1950" spans="12:13" customFormat="1" x14ac:dyDescent="0.3">
      <c r="L1950" s="228"/>
      <c r="M1950" s="228"/>
    </row>
    <row r="1951" spans="12:13" customFormat="1" x14ac:dyDescent="0.3">
      <c r="L1951" s="228"/>
      <c r="M1951" s="228"/>
    </row>
    <row r="1952" spans="12:13" customFormat="1" x14ac:dyDescent="0.3">
      <c r="L1952" s="228"/>
      <c r="M1952" s="228"/>
    </row>
    <row r="1953" spans="12:13" customFormat="1" x14ac:dyDescent="0.3">
      <c r="L1953" s="228"/>
      <c r="M1953" s="228"/>
    </row>
    <row r="1954" spans="12:13" customFormat="1" x14ac:dyDescent="0.3">
      <c r="L1954" s="228"/>
      <c r="M1954" s="228"/>
    </row>
    <row r="1955" spans="12:13" customFormat="1" x14ac:dyDescent="0.3">
      <c r="L1955" s="228"/>
      <c r="M1955" s="228"/>
    </row>
    <row r="1956" spans="12:13" customFormat="1" x14ac:dyDescent="0.3">
      <c r="L1956" s="228"/>
      <c r="M1956" s="228"/>
    </row>
    <row r="1957" spans="12:13" customFormat="1" x14ac:dyDescent="0.3">
      <c r="L1957" s="228"/>
      <c r="M1957" s="228"/>
    </row>
    <row r="1958" spans="12:13" customFormat="1" x14ac:dyDescent="0.3">
      <c r="L1958" s="228"/>
      <c r="M1958" s="228"/>
    </row>
    <row r="1959" spans="12:13" customFormat="1" x14ac:dyDescent="0.3">
      <c r="L1959" s="228"/>
      <c r="M1959" s="228"/>
    </row>
    <row r="1960" spans="12:13" customFormat="1" x14ac:dyDescent="0.3">
      <c r="L1960" s="228"/>
      <c r="M1960" s="228"/>
    </row>
    <row r="1961" spans="12:13" customFormat="1" x14ac:dyDescent="0.3">
      <c r="L1961" s="228"/>
      <c r="M1961" s="228"/>
    </row>
    <row r="1962" spans="12:13" customFormat="1" x14ac:dyDescent="0.3">
      <c r="L1962" s="228"/>
      <c r="M1962" s="228"/>
    </row>
    <row r="1963" spans="12:13" customFormat="1" x14ac:dyDescent="0.3">
      <c r="L1963" s="228"/>
      <c r="M1963" s="228"/>
    </row>
    <row r="1964" spans="12:13" customFormat="1" x14ac:dyDescent="0.3">
      <c r="L1964" s="228"/>
      <c r="M1964" s="228"/>
    </row>
    <row r="1965" spans="12:13" customFormat="1" x14ac:dyDescent="0.3">
      <c r="L1965" s="228"/>
      <c r="M1965" s="228"/>
    </row>
    <row r="1966" spans="12:13" customFormat="1" x14ac:dyDescent="0.3">
      <c r="L1966" s="228"/>
      <c r="M1966" s="228"/>
    </row>
    <row r="1967" spans="12:13" customFormat="1" x14ac:dyDescent="0.3">
      <c r="L1967" s="228"/>
      <c r="M1967" s="228"/>
    </row>
    <row r="1968" spans="12:13" customFormat="1" x14ac:dyDescent="0.3">
      <c r="L1968" s="228"/>
      <c r="M1968" s="228"/>
    </row>
    <row r="1969" spans="12:13" customFormat="1" x14ac:dyDescent="0.3">
      <c r="L1969" s="228"/>
      <c r="M1969" s="228"/>
    </row>
    <row r="1970" spans="12:13" customFormat="1" x14ac:dyDescent="0.3">
      <c r="L1970" s="228"/>
      <c r="M1970" s="228"/>
    </row>
    <row r="1971" spans="12:13" customFormat="1" x14ac:dyDescent="0.3">
      <c r="L1971" s="228"/>
      <c r="M1971" s="228"/>
    </row>
    <row r="1972" spans="12:13" customFormat="1" x14ac:dyDescent="0.3">
      <c r="L1972" s="228"/>
      <c r="M1972" s="228"/>
    </row>
    <row r="1973" spans="12:13" customFormat="1" x14ac:dyDescent="0.3">
      <c r="L1973" s="228"/>
      <c r="M1973" s="228"/>
    </row>
    <row r="1974" spans="12:13" customFormat="1" x14ac:dyDescent="0.3">
      <c r="L1974" s="228"/>
      <c r="M1974" s="228"/>
    </row>
    <row r="1975" spans="12:13" customFormat="1" x14ac:dyDescent="0.3">
      <c r="L1975" s="228"/>
      <c r="M1975" s="228"/>
    </row>
    <row r="1976" spans="12:13" customFormat="1" x14ac:dyDescent="0.3">
      <c r="L1976" s="228"/>
      <c r="M1976" s="228"/>
    </row>
    <row r="1977" spans="12:13" customFormat="1" x14ac:dyDescent="0.3">
      <c r="L1977" s="228"/>
      <c r="M1977" s="228"/>
    </row>
    <row r="1978" spans="12:13" customFormat="1" x14ac:dyDescent="0.3">
      <c r="L1978" s="228"/>
      <c r="M1978" s="228"/>
    </row>
    <row r="1979" spans="12:13" customFormat="1" x14ac:dyDescent="0.3">
      <c r="L1979" s="228"/>
      <c r="M1979" s="228"/>
    </row>
    <row r="1980" spans="12:13" customFormat="1" x14ac:dyDescent="0.3">
      <c r="L1980" s="228"/>
      <c r="M1980" s="228"/>
    </row>
    <row r="1981" spans="12:13" customFormat="1" x14ac:dyDescent="0.3">
      <c r="L1981" s="228"/>
      <c r="M1981" s="228"/>
    </row>
    <row r="1982" spans="12:13" customFormat="1" x14ac:dyDescent="0.3">
      <c r="L1982" s="228"/>
      <c r="M1982" s="228"/>
    </row>
    <row r="1983" spans="12:13" customFormat="1" x14ac:dyDescent="0.3">
      <c r="L1983" s="228"/>
      <c r="M1983" s="228"/>
    </row>
    <row r="1984" spans="12:13" customFormat="1" x14ac:dyDescent="0.3">
      <c r="L1984" s="228"/>
      <c r="M1984" s="228"/>
    </row>
    <row r="1985" spans="12:13" customFormat="1" x14ac:dyDescent="0.3">
      <c r="L1985" s="228"/>
      <c r="M1985" s="228"/>
    </row>
    <row r="1986" spans="12:13" customFormat="1" x14ac:dyDescent="0.3">
      <c r="L1986" s="228"/>
      <c r="M1986" s="228"/>
    </row>
    <row r="1987" spans="12:13" customFormat="1" x14ac:dyDescent="0.3">
      <c r="L1987" s="228"/>
      <c r="M1987" s="228"/>
    </row>
    <row r="1988" spans="12:13" customFormat="1" x14ac:dyDescent="0.3">
      <c r="L1988" s="228"/>
      <c r="M1988" s="228"/>
    </row>
    <row r="1989" spans="12:13" customFormat="1" x14ac:dyDescent="0.3">
      <c r="L1989" s="228"/>
      <c r="M1989" s="228"/>
    </row>
    <row r="1990" spans="12:13" customFormat="1" x14ac:dyDescent="0.3">
      <c r="L1990" s="228"/>
      <c r="M1990" s="228"/>
    </row>
    <row r="1991" spans="12:13" customFormat="1" x14ac:dyDescent="0.3">
      <c r="L1991" s="228"/>
      <c r="M1991" s="228"/>
    </row>
    <row r="1992" spans="12:13" customFormat="1" x14ac:dyDescent="0.3">
      <c r="L1992" s="228"/>
      <c r="M1992" s="228"/>
    </row>
    <row r="1993" spans="12:13" customFormat="1" x14ac:dyDescent="0.3">
      <c r="L1993" s="228"/>
      <c r="M1993" s="228"/>
    </row>
    <row r="1994" spans="12:13" customFormat="1" x14ac:dyDescent="0.3">
      <c r="L1994" s="228"/>
      <c r="M1994" s="228"/>
    </row>
    <row r="1995" spans="12:13" customFormat="1" x14ac:dyDescent="0.3">
      <c r="L1995" s="228"/>
      <c r="M1995" s="228"/>
    </row>
    <row r="1996" spans="12:13" customFormat="1" x14ac:dyDescent="0.3">
      <c r="L1996" s="228"/>
      <c r="M1996" s="228"/>
    </row>
    <row r="1997" spans="12:13" customFormat="1" x14ac:dyDescent="0.3">
      <c r="L1997" s="228"/>
      <c r="M1997" s="228"/>
    </row>
    <row r="1998" spans="12:13" customFormat="1" x14ac:dyDescent="0.3">
      <c r="L1998" s="228"/>
      <c r="M1998" s="228"/>
    </row>
    <row r="1999" spans="12:13" customFormat="1" x14ac:dyDescent="0.3">
      <c r="L1999" s="228"/>
      <c r="M1999" s="228"/>
    </row>
    <row r="2000" spans="12:13" customFormat="1" x14ac:dyDescent="0.3">
      <c r="L2000" s="228"/>
      <c r="M2000" s="228"/>
    </row>
    <row r="2001" spans="12:13" customFormat="1" x14ac:dyDescent="0.3">
      <c r="L2001" s="228"/>
      <c r="M2001" s="228"/>
    </row>
    <row r="2002" spans="12:13" customFormat="1" x14ac:dyDescent="0.3">
      <c r="L2002" s="228"/>
      <c r="M2002" s="228"/>
    </row>
    <row r="2003" spans="12:13" customFormat="1" x14ac:dyDescent="0.3">
      <c r="L2003" s="228"/>
      <c r="M2003" s="228"/>
    </row>
    <row r="2004" spans="12:13" customFormat="1" x14ac:dyDescent="0.3">
      <c r="L2004" s="228"/>
      <c r="M2004" s="228"/>
    </row>
    <row r="2005" spans="12:13" customFormat="1" x14ac:dyDescent="0.3">
      <c r="L2005" s="228"/>
      <c r="M2005" s="228"/>
    </row>
    <row r="2006" spans="12:13" customFormat="1" x14ac:dyDescent="0.3">
      <c r="L2006" s="228"/>
      <c r="M2006" s="228"/>
    </row>
    <row r="2007" spans="12:13" customFormat="1" x14ac:dyDescent="0.3">
      <c r="L2007" s="228"/>
      <c r="M2007" s="228"/>
    </row>
    <row r="2008" spans="12:13" customFormat="1" x14ac:dyDescent="0.3">
      <c r="L2008" s="228"/>
      <c r="M2008" s="228"/>
    </row>
    <row r="2009" spans="12:13" customFormat="1" x14ac:dyDescent="0.3">
      <c r="L2009" s="228"/>
      <c r="M2009" s="228"/>
    </row>
    <row r="2010" spans="12:13" customFormat="1" x14ac:dyDescent="0.3">
      <c r="L2010" s="228"/>
      <c r="M2010" s="228"/>
    </row>
    <row r="2011" spans="12:13" customFormat="1" x14ac:dyDescent="0.3">
      <c r="L2011" s="228"/>
      <c r="M2011" s="228"/>
    </row>
    <row r="2012" spans="12:13" customFormat="1" x14ac:dyDescent="0.3">
      <c r="L2012" s="228"/>
      <c r="M2012" s="228"/>
    </row>
    <row r="2013" spans="12:13" customFormat="1" x14ac:dyDescent="0.3">
      <c r="L2013" s="228"/>
      <c r="M2013" s="228"/>
    </row>
    <row r="2014" spans="12:13" customFormat="1" x14ac:dyDescent="0.3">
      <c r="L2014" s="228"/>
      <c r="M2014" s="228"/>
    </row>
    <row r="2015" spans="12:13" customFormat="1" x14ac:dyDescent="0.3">
      <c r="L2015" s="228"/>
      <c r="M2015" s="228"/>
    </row>
    <row r="2016" spans="12:13" customFormat="1" x14ac:dyDescent="0.3">
      <c r="L2016" s="228"/>
      <c r="M2016" s="228"/>
    </row>
    <row r="2017" spans="12:13" customFormat="1" x14ac:dyDescent="0.3">
      <c r="L2017" s="228"/>
      <c r="M2017" s="228"/>
    </row>
    <row r="2018" spans="12:13" customFormat="1" x14ac:dyDescent="0.3">
      <c r="L2018" s="228"/>
      <c r="M2018" s="228"/>
    </row>
    <row r="2019" spans="12:13" customFormat="1" x14ac:dyDescent="0.3">
      <c r="L2019" s="228"/>
      <c r="M2019" s="228"/>
    </row>
    <row r="2020" spans="12:13" customFormat="1" x14ac:dyDescent="0.3">
      <c r="L2020" s="228"/>
      <c r="M2020" s="228"/>
    </row>
    <row r="2021" spans="12:13" customFormat="1" x14ac:dyDescent="0.3">
      <c r="L2021" s="228"/>
      <c r="M2021" s="228"/>
    </row>
    <row r="2022" spans="12:13" customFormat="1" x14ac:dyDescent="0.3">
      <c r="L2022" s="228"/>
      <c r="M2022" s="228"/>
    </row>
    <row r="2023" spans="12:13" customFormat="1" x14ac:dyDescent="0.3">
      <c r="L2023" s="228"/>
      <c r="M2023" s="228"/>
    </row>
    <row r="2024" spans="12:13" customFormat="1" x14ac:dyDescent="0.3">
      <c r="L2024" s="228"/>
      <c r="M2024" s="228"/>
    </row>
    <row r="2025" spans="12:13" customFormat="1" x14ac:dyDescent="0.3">
      <c r="L2025" s="228"/>
      <c r="M2025" s="228"/>
    </row>
    <row r="2026" spans="12:13" customFormat="1" x14ac:dyDescent="0.3">
      <c r="L2026" s="228"/>
      <c r="M2026" s="228"/>
    </row>
    <row r="2027" spans="12:13" customFormat="1" x14ac:dyDescent="0.3">
      <c r="L2027" s="228"/>
      <c r="M2027" s="228"/>
    </row>
    <row r="2028" spans="12:13" customFormat="1" x14ac:dyDescent="0.3">
      <c r="L2028" s="228"/>
      <c r="M2028" s="228"/>
    </row>
    <row r="2029" spans="12:13" customFormat="1" x14ac:dyDescent="0.3">
      <c r="L2029" s="228"/>
      <c r="M2029" s="228"/>
    </row>
    <row r="2030" spans="12:13" customFormat="1" x14ac:dyDescent="0.3">
      <c r="L2030" s="228"/>
      <c r="M2030" s="228"/>
    </row>
    <row r="2031" spans="12:13" customFormat="1" x14ac:dyDescent="0.3">
      <c r="L2031" s="228"/>
      <c r="M2031" s="228"/>
    </row>
    <row r="2032" spans="12:13" customFormat="1" x14ac:dyDescent="0.3">
      <c r="L2032" s="228"/>
      <c r="M2032" s="228"/>
    </row>
    <row r="2033" spans="12:13" customFormat="1" x14ac:dyDescent="0.3">
      <c r="L2033" s="228"/>
      <c r="M2033" s="228"/>
    </row>
    <row r="2034" spans="12:13" customFormat="1" x14ac:dyDescent="0.3">
      <c r="L2034" s="228"/>
      <c r="M2034" s="228"/>
    </row>
    <row r="2035" spans="12:13" customFormat="1" x14ac:dyDescent="0.3">
      <c r="L2035" s="228"/>
      <c r="M2035" s="228"/>
    </row>
    <row r="2036" spans="12:13" customFormat="1" x14ac:dyDescent="0.3">
      <c r="L2036" s="228"/>
      <c r="M2036" s="228"/>
    </row>
    <row r="2037" spans="12:13" customFormat="1" x14ac:dyDescent="0.3">
      <c r="L2037" s="228"/>
      <c r="M2037" s="228"/>
    </row>
    <row r="2038" spans="12:13" customFormat="1" x14ac:dyDescent="0.3">
      <c r="L2038" s="228"/>
      <c r="M2038" s="228"/>
    </row>
    <row r="2039" spans="12:13" customFormat="1" x14ac:dyDescent="0.3">
      <c r="L2039" s="228"/>
      <c r="M2039" s="228"/>
    </row>
    <row r="2040" spans="12:13" customFormat="1" x14ac:dyDescent="0.3">
      <c r="L2040" s="228"/>
      <c r="M2040" s="228"/>
    </row>
    <row r="2041" spans="12:13" customFormat="1" x14ac:dyDescent="0.3">
      <c r="L2041" s="228"/>
      <c r="M2041" s="228"/>
    </row>
    <row r="2042" spans="12:13" customFormat="1" x14ac:dyDescent="0.3">
      <c r="L2042" s="228"/>
      <c r="M2042" s="228"/>
    </row>
    <row r="2043" spans="12:13" customFormat="1" x14ac:dyDescent="0.3">
      <c r="L2043" s="228"/>
      <c r="M2043" s="228"/>
    </row>
    <row r="2044" spans="12:13" customFormat="1" x14ac:dyDescent="0.3">
      <c r="L2044" s="228"/>
      <c r="M2044" s="228"/>
    </row>
    <row r="2045" spans="12:13" customFormat="1" x14ac:dyDescent="0.3">
      <c r="L2045" s="228"/>
      <c r="M2045" s="228"/>
    </row>
    <row r="2046" spans="12:13" customFormat="1" x14ac:dyDescent="0.3">
      <c r="L2046" s="228"/>
      <c r="M2046" s="228"/>
    </row>
    <row r="2047" spans="12:13" customFormat="1" x14ac:dyDescent="0.3">
      <c r="L2047" s="228"/>
      <c r="M2047" s="228"/>
    </row>
    <row r="2048" spans="12:13" customFormat="1" x14ac:dyDescent="0.3">
      <c r="L2048" s="228"/>
      <c r="M2048" s="228"/>
    </row>
    <row r="2049" spans="12:13" customFormat="1" x14ac:dyDescent="0.3">
      <c r="L2049" s="228"/>
      <c r="M2049" s="228"/>
    </row>
    <row r="2050" spans="12:13" customFormat="1" x14ac:dyDescent="0.3">
      <c r="L2050" s="228"/>
      <c r="M2050" s="228"/>
    </row>
    <row r="2051" spans="12:13" customFormat="1" x14ac:dyDescent="0.3">
      <c r="L2051" s="228"/>
      <c r="M2051" s="228"/>
    </row>
    <row r="2052" spans="12:13" customFormat="1" x14ac:dyDescent="0.3">
      <c r="L2052" s="228"/>
      <c r="M2052" s="228"/>
    </row>
    <row r="2053" spans="12:13" customFormat="1" x14ac:dyDescent="0.3">
      <c r="L2053" s="228"/>
      <c r="M2053" s="228"/>
    </row>
    <row r="2054" spans="12:13" customFormat="1" x14ac:dyDescent="0.3">
      <c r="L2054" s="228"/>
      <c r="M2054" s="228"/>
    </row>
    <row r="2055" spans="12:13" customFormat="1" x14ac:dyDescent="0.3">
      <c r="L2055" s="228"/>
      <c r="M2055" s="228"/>
    </row>
    <row r="2056" spans="12:13" customFormat="1" x14ac:dyDescent="0.3">
      <c r="L2056" s="228"/>
      <c r="M2056" s="228"/>
    </row>
    <row r="2057" spans="12:13" customFormat="1" x14ac:dyDescent="0.3">
      <c r="L2057" s="228"/>
      <c r="M2057" s="228"/>
    </row>
    <row r="2058" spans="12:13" customFormat="1" x14ac:dyDescent="0.3">
      <c r="L2058" s="228"/>
      <c r="M2058" s="228"/>
    </row>
    <row r="2059" spans="12:13" customFormat="1" x14ac:dyDescent="0.3">
      <c r="L2059" s="228"/>
      <c r="M2059" s="228"/>
    </row>
    <row r="2060" spans="12:13" customFormat="1" x14ac:dyDescent="0.3">
      <c r="L2060" s="228"/>
      <c r="M2060" s="228"/>
    </row>
    <row r="2061" spans="12:13" customFormat="1" x14ac:dyDescent="0.3">
      <c r="L2061" s="228"/>
      <c r="M2061" s="228"/>
    </row>
    <row r="2062" spans="12:13" customFormat="1" x14ac:dyDescent="0.3">
      <c r="L2062" s="228"/>
      <c r="M2062" s="228"/>
    </row>
    <row r="2063" spans="12:13" customFormat="1" x14ac:dyDescent="0.3">
      <c r="L2063" s="228"/>
      <c r="M2063" s="228"/>
    </row>
    <row r="2064" spans="12:13" customFormat="1" x14ac:dyDescent="0.3">
      <c r="L2064" s="228"/>
      <c r="M2064" s="228"/>
    </row>
    <row r="2065" spans="12:13" customFormat="1" x14ac:dyDescent="0.3">
      <c r="L2065" s="228"/>
      <c r="M2065" s="228"/>
    </row>
    <row r="2066" spans="12:13" customFormat="1" x14ac:dyDescent="0.3">
      <c r="L2066" s="228"/>
      <c r="M2066" s="228"/>
    </row>
    <row r="2067" spans="12:13" customFormat="1" x14ac:dyDescent="0.3">
      <c r="L2067" s="228"/>
      <c r="M2067" s="228"/>
    </row>
    <row r="2068" spans="12:13" customFormat="1" x14ac:dyDescent="0.3">
      <c r="L2068" s="228"/>
      <c r="M2068" s="228"/>
    </row>
    <row r="2069" spans="12:13" customFormat="1" x14ac:dyDescent="0.3">
      <c r="L2069" s="228"/>
      <c r="M2069" s="228"/>
    </row>
    <row r="2070" spans="12:13" customFormat="1" x14ac:dyDescent="0.3">
      <c r="L2070" s="228"/>
      <c r="M2070" s="228"/>
    </row>
    <row r="2071" spans="12:13" customFormat="1" x14ac:dyDescent="0.3">
      <c r="L2071" s="228"/>
      <c r="M2071" s="228"/>
    </row>
    <row r="2072" spans="12:13" customFormat="1" x14ac:dyDescent="0.3">
      <c r="L2072" s="228"/>
      <c r="M2072" s="228"/>
    </row>
    <row r="2073" spans="12:13" customFormat="1" x14ac:dyDescent="0.3">
      <c r="L2073" s="228"/>
      <c r="M2073" s="228"/>
    </row>
    <row r="2074" spans="12:13" customFormat="1" x14ac:dyDescent="0.3">
      <c r="L2074" s="228"/>
      <c r="M2074" s="228"/>
    </row>
    <row r="2075" spans="12:13" customFormat="1" x14ac:dyDescent="0.3">
      <c r="L2075" s="228"/>
      <c r="M2075" s="228"/>
    </row>
    <row r="2076" spans="12:13" customFormat="1" x14ac:dyDescent="0.3">
      <c r="L2076" s="228"/>
      <c r="M2076" s="228"/>
    </row>
    <row r="2077" spans="12:13" customFormat="1" x14ac:dyDescent="0.3">
      <c r="L2077" s="228"/>
      <c r="M2077" s="228"/>
    </row>
    <row r="2078" spans="12:13" customFormat="1" x14ac:dyDescent="0.3">
      <c r="L2078" s="228"/>
      <c r="M2078" s="228"/>
    </row>
    <row r="2079" spans="12:13" customFormat="1" x14ac:dyDescent="0.3">
      <c r="L2079" s="228"/>
      <c r="M2079" s="228"/>
    </row>
    <row r="2080" spans="12:13" customFormat="1" x14ac:dyDescent="0.3">
      <c r="L2080" s="228"/>
      <c r="M2080" s="228"/>
    </row>
    <row r="2081" spans="12:13" customFormat="1" x14ac:dyDescent="0.3">
      <c r="L2081" s="228"/>
      <c r="M2081" s="228"/>
    </row>
    <row r="2082" spans="12:13" customFormat="1" x14ac:dyDescent="0.3">
      <c r="L2082" s="228"/>
      <c r="M2082" s="228"/>
    </row>
    <row r="2083" spans="12:13" customFormat="1" x14ac:dyDescent="0.3">
      <c r="L2083" s="228"/>
      <c r="M2083" s="228"/>
    </row>
    <row r="2084" spans="12:13" customFormat="1" x14ac:dyDescent="0.3">
      <c r="L2084" s="228"/>
      <c r="M2084" s="228"/>
    </row>
    <row r="2085" spans="12:13" customFormat="1" x14ac:dyDescent="0.3">
      <c r="L2085" s="228"/>
      <c r="M2085" s="228"/>
    </row>
    <row r="2086" spans="12:13" customFormat="1" x14ac:dyDescent="0.3">
      <c r="L2086" s="228"/>
      <c r="M2086" s="228"/>
    </row>
    <row r="2087" spans="12:13" customFormat="1" x14ac:dyDescent="0.3">
      <c r="L2087" s="228"/>
      <c r="M2087" s="228"/>
    </row>
    <row r="2088" spans="12:13" customFormat="1" x14ac:dyDescent="0.3">
      <c r="L2088" s="228"/>
      <c r="M2088" s="228"/>
    </row>
    <row r="2089" spans="12:13" customFormat="1" x14ac:dyDescent="0.3">
      <c r="L2089" s="228"/>
      <c r="M2089" s="228"/>
    </row>
    <row r="2090" spans="12:13" customFormat="1" x14ac:dyDescent="0.3">
      <c r="L2090" s="228"/>
      <c r="M2090" s="228"/>
    </row>
    <row r="2091" spans="12:13" customFormat="1" x14ac:dyDescent="0.3">
      <c r="L2091" s="228"/>
      <c r="M2091" s="228"/>
    </row>
    <row r="2092" spans="12:13" customFormat="1" x14ac:dyDescent="0.3">
      <c r="L2092" s="228"/>
      <c r="M2092" s="228"/>
    </row>
    <row r="2093" spans="12:13" customFormat="1" x14ac:dyDescent="0.3">
      <c r="L2093" s="228"/>
      <c r="M2093" s="228"/>
    </row>
    <row r="2094" spans="12:13" customFormat="1" x14ac:dyDescent="0.3">
      <c r="L2094" s="228"/>
      <c r="M2094" s="228"/>
    </row>
    <row r="2095" spans="12:13" customFormat="1" x14ac:dyDescent="0.3">
      <c r="L2095" s="228"/>
      <c r="M2095" s="228"/>
    </row>
    <row r="2096" spans="12:13" customFormat="1" x14ac:dyDescent="0.3">
      <c r="L2096" s="228"/>
      <c r="M2096" s="228"/>
    </row>
    <row r="2097" spans="12:13" customFormat="1" x14ac:dyDescent="0.3">
      <c r="L2097" s="228"/>
      <c r="M2097" s="228"/>
    </row>
    <row r="2098" spans="12:13" customFormat="1" x14ac:dyDescent="0.3">
      <c r="L2098" s="228"/>
      <c r="M2098" s="228"/>
    </row>
    <row r="2099" spans="12:13" customFormat="1" x14ac:dyDescent="0.3">
      <c r="L2099" s="228"/>
      <c r="M2099" s="228"/>
    </row>
    <row r="2100" spans="12:13" customFormat="1" x14ac:dyDescent="0.3">
      <c r="L2100" s="228"/>
      <c r="M2100" s="228"/>
    </row>
    <row r="2101" spans="12:13" customFormat="1" x14ac:dyDescent="0.3">
      <c r="L2101" s="228"/>
      <c r="M2101" s="228"/>
    </row>
    <row r="2102" spans="12:13" customFormat="1" x14ac:dyDescent="0.3">
      <c r="L2102" s="228"/>
      <c r="M2102" s="228"/>
    </row>
    <row r="2103" spans="12:13" customFormat="1" x14ac:dyDescent="0.3">
      <c r="L2103" s="228"/>
      <c r="M2103" s="228"/>
    </row>
    <row r="2104" spans="12:13" customFormat="1" x14ac:dyDescent="0.3">
      <c r="L2104" s="228"/>
      <c r="M2104" s="228"/>
    </row>
    <row r="2105" spans="12:13" customFormat="1" x14ac:dyDescent="0.3">
      <c r="L2105" s="228"/>
      <c r="M2105" s="228"/>
    </row>
    <row r="2106" spans="12:13" customFormat="1" x14ac:dyDescent="0.3">
      <c r="L2106" s="228"/>
      <c r="M2106" s="228"/>
    </row>
    <row r="2107" spans="12:13" customFormat="1" x14ac:dyDescent="0.3">
      <c r="L2107" s="228"/>
      <c r="M2107" s="228"/>
    </row>
    <row r="2108" spans="12:13" customFormat="1" x14ac:dyDescent="0.3">
      <c r="L2108" s="228"/>
      <c r="M2108" s="228"/>
    </row>
    <row r="2109" spans="12:13" customFormat="1" x14ac:dyDescent="0.3">
      <c r="L2109" s="228"/>
      <c r="M2109" s="228"/>
    </row>
    <row r="2110" spans="12:13" customFormat="1" x14ac:dyDescent="0.3">
      <c r="L2110" s="228"/>
      <c r="M2110" s="228"/>
    </row>
    <row r="2111" spans="12:13" customFormat="1" x14ac:dyDescent="0.3">
      <c r="L2111" s="228"/>
      <c r="M2111" s="228"/>
    </row>
    <row r="2112" spans="12:13" customFormat="1" x14ac:dyDescent="0.3">
      <c r="L2112" s="228"/>
      <c r="M2112" s="228"/>
    </row>
    <row r="2113" spans="12:13" customFormat="1" x14ac:dyDescent="0.3">
      <c r="L2113" s="228"/>
      <c r="M2113" s="228"/>
    </row>
    <row r="2114" spans="12:13" customFormat="1" x14ac:dyDescent="0.3">
      <c r="L2114" s="228"/>
      <c r="M2114" s="228"/>
    </row>
    <row r="2115" spans="12:13" customFormat="1" x14ac:dyDescent="0.3">
      <c r="L2115" s="228"/>
      <c r="M2115" s="228"/>
    </row>
    <row r="2116" spans="12:13" customFormat="1" x14ac:dyDescent="0.3">
      <c r="L2116" s="228"/>
      <c r="M2116" s="228"/>
    </row>
    <row r="2117" spans="12:13" customFormat="1" x14ac:dyDescent="0.3">
      <c r="L2117" s="228"/>
      <c r="M2117" s="228"/>
    </row>
    <row r="2118" spans="12:13" customFormat="1" x14ac:dyDescent="0.3">
      <c r="L2118" s="228"/>
      <c r="M2118" s="228"/>
    </row>
    <row r="2119" spans="12:13" customFormat="1" x14ac:dyDescent="0.3">
      <c r="L2119" s="228"/>
      <c r="M2119" s="228"/>
    </row>
    <row r="2120" spans="12:13" customFormat="1" x14ac:dyDescent="0.3">
      <c r="L2120" s="228"/>
      <c r="M2120" s="228"/>
    </row>
    <row r="2121" spans="12:13" customFormat="1" x14ac:dyDescent="0.3">
      <c r="L2121" s="228"/>
      <c r="M2121" s="228"/>
    </row>
    <row r="2122" spans="12:13" customFormat="1" x14ac:dyDescent="0.3">
      <c r="L2122" s="228"/>
      <c r="M2122" s="228"/>
    </row>
    <row r="2123" spans="12:13" customFormat="1" x14ac:dyDescent="0.3">
      <c r="L2123" s="228"/>
      <c r="M2123" s="228"/>
    </row>
    <row r="2124" spans="12:13" customFormat="1" x14ac:dyDescent="0.3">
      <c r="L2124" s="228"/>
      <c r="M2124" s="228"/>
    </row>
    <row r="2125" spans="12:13" customFormat="1" x14ac:dyDescent="0.3">
      <c r="L2125" s="228"/>
      <c r="M2125" s="228"/>
    </row>
    <row r="2126" spans="12:13" customFormat="1" x14ac:dyDescent="0.3">
      <c r="L2126" s="228"/>
      <c r="M2126" s="228"/>
    </row>
    <row r="2127" spans="12:13" customFormat="1" x14ac:dyDescent="0.3">
      <c r="L2127" s="228"/>
      <c r="M2127" s="228"/>
    </row>
    <row r="2128" spans="12:13" customFormat="1" x14ac:dyDescent="0.3">
      <c r="L2128" s="228"/>
      <c r="M2128" s="228"/>
    </row>
    <row r="2129" spans="12:13" customFormat="1" x14ac:dyDescent="0.3">
      <c r="L2129" s="228"/>
      <c r="M2129" s="228"/>
    </row>
    <row r="2130" spans="12:13" customFormat="1" x14ac:dyDescent="0.3">
      <c r="L2130" s="228"/>
      <c r="M2130" s="228"/>
    </row>
    <row r="2131" spans="12:13" customFormat="1" x14ac:dyDescent="0.3">
      <c r="L2131" s="228"/>
      <c r="M2131" s="228"/>
    </row>
    <row r="2132" spans="12:13" customFormat="1" x14ac:dyDescent="0.3">
      <c r="L2132" s="228"/>
      <c r="M2132" s="228"/>
    </row>
    <row r="2133" spans="12:13" customFormat="1" x14ac:dyDescent="0.3">
      <c r="L2133" s="228"/>
      <c r="M2133" s="228"/>
    </row>
    <row r="2134" spans="12:13" customFormat="1" x14ac:dyDescent="0.3">
      <c r="L2134" s="228"/>
      <c r="M2134" s="228"/>
    </row>
    <row r="2135" spans="12:13" customFormat="1" x14ac:dyDescent="0.3">
      <c r="L2135" s="228"/>
      <c r="M2135" s="228"/>
    </row>
    <row r="2136" spans="12:13" customFormat="1" x14ac:dyDescent="0.3">
      <c r="L2136" s="228"/>
      <c r="M2136" s="228"/>
    </row>
    <row r="2137" spans="12:13" customFormat="1" x14ac:dyDescent="0.3">
      <c r="L2137" s="228"/>
      <c r="M2137" s="228"/>
    </row>
    <row r="2138" spans="12:13" customFormat="1" x14ac:dyDescent="0.3">
      <c r="L2138" s="228"/>
      <c r="M2138" s="228"/>
    </row>
    <row r="2139" spans="12:13" customFormat="1" x14ac:dyDescent="0.3">
      <c r="L2139" s="228"/>
      <c r="M2139" s="228"/>
    </row>
    <row r="2140" spans="12:13" customFormat="1" x14ac:dyDescent="0.3">
      <c r="L2140" s="228"/>
      <c r="M2140" s="228"/>
    </row>
    <row r="2141" spans="12:13" customFormat="1" x14ac:dyDescent="0.3">
      <c r="L2141" s="228"/>
      <c r="M2141" s="228"/>
    </row>
    <row r="2142" spans="12:13" customFormat="1" x14ac:dyDescent="0.3">
      <c r="L2142" s="228"/>
      <c r="M2142" s="228"/>
    </row>
    <row r="2143" spans="12:13" customFormat="1" x14ac:dyDescent="0.3">
      <c r="L2143" s="228"/>
      <c r="M2143" s="228"/>
    </row>
    <row r="2144" spans="12:13" customFormat="1" x14ac:dyDescent="0.3">
      <c r="L2144" s="228"/>
      <c r="M2144" s="228"/>
    </row>
    <row r="2145" spans="12:13" customFormat="1" x14ac:dyDescent="0.3">
      <c r="L2145" s="228"/>
      <c r="M2145" s="228"/>
    </row>
    <row r="2146" spans="12:13" customFormat="1" x14ac:dyDescent="0.3">
      <c r="L2146" s="228"/>
      <c r="M2146" s="228"/>
    </row>
    <row r="2147" spans="12:13" customFormat="1" x14ac:dyDescent="0.3">
      <c r="L2147" s="228"/>
      <c r="M2147" s="228"/>
    </row>
    <row r="2148" spans="12:13" customFormat="1" x14ac:dyDescent="0.3">
      <c r="L2148" s="228"/>
      <c r="M2148" s="228"/>
    </row>
    <row r="2149" spans="12:13" customFormat="1" x14ac:dyDescent="0.3">
      <c r="L2149" s="228"/>
      <c r="M2149" s="228"/>
    </row>
    <row r="2150" spans="12:13" customFormat="1" x14ac:dyDescent="0.3">
      <c r="L2150" s="228"/>
      <c r="M2150" s="228"/>
    </row>
    <row r="2151" spans="12:13" customFormat="1" x14ac:dyDescent="0.3">
      <c r="L2151" s="228"/>
      <c r="M2151" s="228"/>
    </row>
    <row r="2152" spans="12:13" customFormat="1" x14ac:dyDescent="0.3">
      <c r="L2152" s="228"/>
      <c r="M2152" s="228"/>
    </row>
    <row r="2153" spans="12:13" customFormat="1" x14ac:dyDescent="0.3">
      <c r="L2153" s="228"/>
      <c r="M2153" s="228"/>
    </row>
    <row r="2154" spans="12:13" customFormat="1" x14ac:dyDescent="0.3">
      <c r="L2154" s="228"/>
      <c r="M2154" s="228"/>
    </row>
    <row r="2155" spans="12:13" customFormat="1" x14ac:dyDescent="0.3">
      <c r="L2155" s="228"/>
      <c r="M2155" s="228"/>
    </row>
    <row r="2156" spans="12:13" customFormat="1" x14ac:dyDescent="0.3">
      <c r="L2156" s="228"/>
      <c r="M2156" s="228"/>
    </row>
    <row r="2157" spans="12:13" customFormat="1" x14ac:dyDescent="0.3">
      <c r="L2157" s="228"/>
      <c r="M2157" s="228"/>
    </row>
    <row r="2158" spans="12:13" customFormat="1" x14ac:dyDescent="0.3">
      <c r="L2158" s="228"/>
      <c r="M2158" s="228"/>
    </row>
    <row r="2159" spans="12:13" customFormat="1" x14ac:dyDescent="0.3">
      <c r="L2159" s="228"/>
      <c r="M2159" s="228"/>
    </row>
    <row r="2160" spans="12:13" customFormat="1" x14ac:dyDescent="0.3">
      <c r="L2160" s="228"/>
      <c r="M2160" s="228"/>
    </row>
    <row r="2161" spans="12:13" customFormat="1" x14ac:dyDescent="0.3">
      <c r="L2161" s="228"/>
      <c r="M2161" s="228"/>
    </row>
    <row r="2162" spans="12:13" customFormat="1" x14ac:dyDescent="0.3">
      <c r="L2162" s="228"/>
      <c r="M2162" s="228"/>
    </row>
    <row r="2163" spans="12:13" customFormat="1" x14ac:dyDescent="0.3">
      <c r="L2163" s="228"/>
      <c r="M2163" s="228"/>
    </row>
    <row r="2164" spans="12:13" customFormat="1" x14ac:dyDescent="0.3">
      <c r="L2164" s="228"/>
      <c r="M2164" s="228"/>
    </row>
    <row r="2165" spans="12:13" customFormat="1" x14ac:dyDescent="0.3">
      <c r="L2165" s="228"/>
      <c r="M2165" s="228"/>
    </row>
    <row r="2166" spans="12:13" customFormat="1" x14ac:dyDescent="0.3">
      <c r="L2166" s="228"/>
      <c r="M2166" s="228"/>
    </row>
    <row r="2167" spans="12:13" customFormat="1" x14ac:dyDescent="0.3">
      <c r="L2167" s="228"/>
      <c r="M2167" s="228"/>
    </row>
    <row r="2168" spans="12:13" customFormat="1" x14ac:dyDescent="0.3">
      <c r="L2168" s="228"/>
      <c r="M2168" s="228"/>
    </row>
    <row r="2169" spans="12:13" customFormat="1" x14ac:dyDescent="0.3">
      <c r="L2169" s="228"/>
      <c r="M2169" s="228"/>
    </row>
    <row r="2170" spans="12:13" customFormat="1" x14ac:dyDescent="0.3">
      <c r="L2170" s="228"/>
      <c r="M2170" s="228"/>
    </row>
    <row r="2171" spans="12:13" customFormat="1" x14ac:dyDescent="0.3">
      <c r="L2171" s="228"/>
      <c r="M2171" s="228"/>
    </row>
    <row r="2172" spans="12:13" customFormat="1" x14ac:dyDescent="0.3">
      <c r="L2172" s="228"/>
      <c r="M2172" s="228"/>
    </row>
    <row r="2173" spans="12:13" customFormat="1" x14ac:dyDescent="0.3">
      <c r="L2173" s="228"/>
      <c r="M2173" s="228"/>
    </row>
    <row r="2174" spans="12:13" customFormat="1" x14ac:dyDescent="0.3">
      <c r="L2174" s="228"/>
      <c r="M2174" s="228"/>
    </row>
    <row r="2175" spans="12:13" customFormat="1" x14ac:dyDescent="0.3">
      <c r="L2175" s="228"/>
      <c r="M2175" s="228"/>
    </row>
    <row r="2176" spans="12:13" customFormat="1" x14ac:dyDescent="0.3">
      <c r="L2176" s="228"/>
      <c r="M2176" s="228"/>
    </row>
    <row r="2177" spans="12:13" customFormat="1" x14ac:dyDescent="0.3">
      <c r="L2177" s="228"/>
      <c r="M2177" s="228"/>
    </row>
    <row r="2178" spans="12:13" customFormat="1" x14ac:dyDescent="0.3">
      <c r="L2178" s="228"/>
      <c r="M2178" s="228"/>
    </row>
    <row r="2179" spans="12:13" customFormat="1" x14ac:dyDescent="0.3">
      <c r="L2179" s="228"/>
      <c r="M2179" s="228"/>
    </row>
    <row r="2180" spans="12:13" customFormat="1" x14ac:dyDescent="0.3">
      <c r="L2180" s="228"/>
      <c r="M2180" s="228"/>
    </row>
    <row r="2181" spans="12:13" customFormat="1" x14ac:dyDescent="0.3">
      <c r="L2181" s="228"/>
      <c r="M2181" s="228"/>
    </row>
    <row r="2182" spans="12:13" customFormat="1" x14ac:dyDescent="0.3">
      <c r="L2182" s="228"/>
      <c r="M2182" s="228"/>
    </row>
    <row r="2183" spans="12:13" customFormat="1" x14ac:dyDescent="0.3">
      <c r="L2183" s="228"/>
      <c r="M2183" s="228"/>
    </row>
    <row r="2184" spans="12:13" customFormat="1" x14ac:dyDescent="0.3">
      <c r="L2184" s="228"/>
      <c r="M2184" s="228"/>
    </row>
    <row r="2185" spans="12:13" customFormat="1" x14ac:dyDescent="0.3">
      <c r="L2185" s="228"/>
      <c r="M2185" s="228"/>
    </row>
    <row r="2186" spans="12:13" customFormat="1" x14ac:dyDescent="0.3">
      <c r="L2186" s="228"/>
      <c r="M2186" s="228"/>
    </row>
    <row r="2187" spans="12:13" customFormat="1" x14ac:dyDescent="0.3">
      <c r="L2187" s="228"/>
      <c r="M2187" s="228"/>
    </row>
    <row r="2188" spans="12:13" customFormat="1" x14ac:dyDescent="0.3">
      <c r="L2188" s="228"/>
      <c r="M2188" s="228"/>
    </row>
    <row r="2189" spans="12:13" customFormat="1" x14ac:dyDescent="0.3">
      <c r="L2189" s="228"/>
      <c r="M2189" s="228"/>
    </row>
    <row r="2190" spans="12:13" customFormat="1" x14ac:dyDescent="0.3">
      <c r="L2190" s="228"/>
      <c r="M2190" s="228"/>
    </row>
    <row r="2191" spans="12:13" customFormat="1" x14ac:dyDescent="0.3">
      <c r="L2191" s="228"/>
      <c r="M2191" s="228"/>
    </row>
    <row r="2192" spans="12:13" customFormat="1" x14ac:dyDescent="0.3">
      <c r="L2192" s="228"/>
      <c r="M2192" s="228"/>
    </row>
    <row r="2193" spans="12:13" customFormat="1" x14ac:dyDescent="0.3">
      <c r="L2193" s="228"/>
      <c r="M2193" s="228"/>
    </row>
    <row r="2194" spans="12:13" customFormat="1" x14ac:dyDescent="0.3">
      <c r="L2194" s="228"/>
      <c r="M2194" s="228"/>
    </row>
    <row r="2195" spans="12:13" customFormat="1" x14ac:dyDescent="0.3">
      <c r="L2195" s="228"/>
      <c r="M2195" s="228"/>
    </row>
    <row r="2196" spans="12:13" customFormat="1" x14ac:dyDescent="0.3">
      <c r="L2196" s="228"/>
      <c r="M2196" s="228"/>
    </row>
    <row r="2197" spans="12:13" customFormat="1" x14ac:dyDescent="0.3">
      <c r="L2197" s="228"/>
      <c r="M2197" s="228"/>
    </row>
    <row r="2198" spans="12:13" customFormat="1" x14ac:dyDescent="0.3">
      <c r="L2198" s="228"/>
      <c r="M2198" s="228"/>
    </row>
    <row r="2199" spans="12:13" customFormat="1" x14ac:dyDescent="0.3">
      <c r="L2199" s="228"/>
      <c r="M2199" s="228"/>
    </row>
    <row r="2200" spans="12:13" customFormat="1" x14ac:dyDescent="0.3">
      <c r="L2200" s="228"/>
      <c r="M2200" s="228"/>
    </row>
    <row r="2201" spans="12:13" customFormat="1" x14ac:dyDescent="0.3">
      <c r="L2201" s="228"/>
      <c r="M2201" s="228"/>
    </row>
    <row r="2202" spans="12:13" customFormat="1" x14ac:dyDescent="0.3">
      <c r="L2202" s="228"/>
      <c r="M2202" s="228"/>
    </row>
    <row r="2203" spans="12:13" customFormat="1" x14ac:dyDescent="0.3">
      <c r="L2203" s="228"/>
      <c r="M2203" s="228"/>
    </row>
    <row r="2204" spans="12:13" customFormat="1" x14ac:dyDescent="0.3">
      <c r="L2204" s="228"/>
      <c r="M2204" s="228"/>
    </row>
    <row r="2205" spans="12:13" customFormat="1" x14ac:dyDescent="0.3">
      <c r="L2205" s="228"/>
      <c r="M2205" s="228"/>
    </row>
    <row r="2206" spans="12:13" customFormat="1" x14ac:dyDescent="0.3">
      <c r="L2206" s="228"/>
      <c r="M2206" s="228"/>
    </row>
    <row r="2207" spans="12:13" customFormat="1" x14ac:dyDescent="0.3">
      <c r="L2207" s="228"/>
      <c r="M2207" s="228"/>
    </row>
    <row r="2208" spans="12:13" customFormat="1" x14ac:dyDescent="0.3">
      <c r="L2208" s="228"/>
      <c r="M2208" s="228"/>
    </row>
    <row r="2209" spans="12:13" customFormat="1" x14ac:dyDescent="0.3">
      <c r="L2209" s="228"/>
      <c r="M2209" s="228"/>
    </row>
    <row r="2210" spans="12:13" customFormat="1" x14ac:dyDescent="0.3">
      <c r="L2210" s="228"/>
      <c r="M2210" s="228"/>
    </row>
    <row r="2211" spans="12:13" customFormat="1" x14ac:dyDescent="0.3">
      <c r="L2211" s="228"/>
      <c r="M2211" s="228"/>
    </row>
    <row r="2212" spans="12:13" customFormat="1" x14ac:dyDescent="0.3">
      <c r="L2212" s="228"/>
      <c r="M2212" s="228"/>
    </row>
    <row r="2213" spans="12:13" customFormat="1" x14ac:dyDescent="0.3">
      <c r="L2213" s="228"/>
      <c r="M2213" s="228"/>
    </row>
    <row r="2214" spans="12:13" customFormat="1" x14ac:dyDescent="0.3">
      <c r="L2214" s="228"/>
      <c r="M2214" s="228"/>
    </row>
    <row r="2215" spans="12:13" customFormat="1" x14ac:dyDescent="0.3">
      <c r="L2215" s="228"/>
      <c r="M2215" s="228"/>
    </row>
    <row r="2216" spans="12:13" customFormat="1" x14ac:dyDescent="0.3">
      <c r="L2216" s="228"/>
      <c r="M2216" s="228"/>
    </row>
    <row r="2217" spans="12:13" customFormat="1" x14ac:dyDescent="0.3">
      <c r="L2217" s="228"/>
      <c r="M2217" s="228"/>
    </row>
    <row r="2218" spans="12:13" customFormat="1" x14ac:dyDescent="0.3">
      <c r="L2218" s="228"/>
      <c r="M2218" s="228"/>
    </row>
    <row r="2219" spans="12:13" customFormat="1" x14ac:dyDescent="0.3">
      <c r="L2219" s="228"/>
      <c r="M2219" s="228"/>
    </row>
    <row r="2220" spans="12:13" customFormat="1" x14ac:dyDescent="0.3">
      <c r="L2220" s="228"/>
      <c r="M2220" s="228"/>
    </row>
    <row r="2221" spans="12:13" customFormat="1" x14ac:dyDescent="0.3">
      <c r="L2221" s="228"/>
      <c r="M2221" s="228"/>
    </row>
    <row r="2222" spans="12:13" customFormat="1" x14ac:dyDescent="0.3">
      <c r="L2222" s="228"/>
      <c r="M2222" s="228"/>
    </row>
    <row r="2223" spans="12:13" customFormat="1" x14ac:dyDescent="0.3">
      <c r="L2223" s="228"/>
      <c r="M2223" s="228"/>
    </row>
    <row r="2224" spans="12:13" customFormat="1" x14ac:dyDescent="0.3">
      <c r="L2224" s="228"/>
      <c r="M2224" s="228"/>
    </row>
    <row r="2225" spans="12:13" customFormat="1" x14ac:dyDescent="0.3">
      <c r="L2225" s="228"/>
      <c r="M2225" s="228"/>
    </row>
    <row r="2226" spans="12:13" customFormat="1" x14ac:dyDescent="0.3">
      <c r="L2226" s="228"/>
      <c r="M2226" s="228"/>
    </row>
    <row r="2227" spans="12:13" customFormat="1" x14ac:dyDescent="0.3">
      <c r="L2227" s="228"/>
      <c r="M2227" s="228"/>
    </row>
    <row r="2228" spans="12:13" customFormat="1" x14ac:dyDescent="0.3">
      <c r="L2228" s="228"/>
      <c r="M2228" s="228"/>
    </row>
    <row r="2229" spans="12:13" customFormat="1" x14ac:dyDescent="0.3">
      <c r="L2229" s="228"/>
      <c r="M2229" s="228"/>
    </row>
    <row r="2230" spans="12:13" customFormat="1" x14ac:dyDescent="0.3">
      <c r="L2230" s="228"/>
      <c r="M2230" s="228"/>
    </row>
    <row r="2231" spans="12:13" customFormat="1" x14ac:dyDescent="0.3">
      <c r="L2231" s="228"/>
      <c r="M2231" s="228"/>
    </row>
    <row r="2232" spans="12:13" customFormat="1" x14ac:dyDescent="0.3">
      <c r="L2232" s="228"/>
      <c r="M2232" s="228"/>
    </row>
    <row r="2233" spans="12:13" customFormat="1" x14ac:dyDescent="0.3">
      <c r="L2233" s="228"/>
      <c r="M2233" s="228"/>
    </row>
    <row r="2234" spans="12:13" customFormat="1" x14ac:dyDescent="0.3">
      <c r="L2234" s="228"/>
      <c r="M2234" s="228"/>
    </row>
    <row r="2235" spans="12:13" customFormat="1" x14ac:dyDescent="0.3">
      <c r="L2235" s="228"/>
      <c r="M2235" s="228"/>
    </row>
    <row r="2236" spans="12:13" customFormat="1" x14ac:dyDescent="0.3">
      <c r="L2236" s="228"/>
      <c r="M2236" s="228"/>
    </row>
    <row r="2237" spans="12:13" customFormat="1" x14ac:dyDescent="0.3">
      <c r="L2237" s="228"/>
      <c r="M2237" s="228"/>
    </row>
    <row r="2238" spans="12:13" customFormat="1" x14ac:dyDescent="0.3">
      <c r="L2238" s="228"/>
      <c r="M2238" s="228"/>
    </row>
    <row r="2239" spans="12:13" customFormat="1" x14ac:dyDescent="0.3">
      <c r="L2239" s="228"/>
      <c r="M2239" s="228"/>
    </row>
    <row r="2240" spans="12:13" customFormat="1" x14ac:dyDescent="0.3">
      <c r="L2240" s="228"/>
      <c r="M2240" s="228"/>
    </row>
    <row r="2241" spans="12:13" customFormat="1" x14ac:dyDescent="0.3">
      <c r="L2241" s="228"/>
      <c r="M2241" s="228"/>
    </row>
    <row r="2242" spans="12:13" customFormat="1" x14ac:dyDescent="0.3">
      <c r="L2242" s="228"/>
      <c r="M2242" s="228"/>
    </row>
    <row r="2243" spans="12:13" customFormat="1" x14ac:dyDescent="0.3">
      <c r="L2243" s="228"/>
      <c r="M2243" s="228"/>
    </row>
    <row r="2244" spans="12:13" customFormat="1" x14ac:dyDescent="0.3">
      <c r="L2244" s="228"/>
      <c r="M2244" s="228"/>
    </row>
    <row r="2245" spans="12:13" customFormat="1" x14ac:dyDescent="0.3">
      <c r="L2245" s="228"/>
      <c r="M2245" s="228"/>
    </row>
    <row r="2246" spans="12:13" customFormat="1" x14ac:dyDescent="0.3">
      <c r="L2246" s="228"/>
      <c r="M2246" s="228"/>
    </row>
    <row r="2247" spans="12:13" customFormat="1" x14ac:dyDescent="0.3">
      <c r="L2247" s="228"/>
      <c r="M2247" s="228"/>
    </row>
    <row r="2248" spans="12:13" customFormat="1" x14ac:dyDescent="0.3">
      <c r="L2248" s="228"/>
      <c r="M2248" s="228"/>
    </row>
    <row r="2249" spans="12:13" customFormat="1" x14ac:dyDescent="0.3">
      <c r="L2249" s="228"/>
      <c r="M2249" s="228"/>
    </row>
    <row r="2250" spans="12:13" customFormat="1" x14ac:dyDescent="0.3">
      <c r="L2250" s="228"/>
      <c r="M2250" s="228"/>
    </row>
    <row r="2251" spans="12:13" customFormat="1" x14ac:dyDescent="0.3">
      <c r="L2251" s="228"/>
      <c r="M2251" s="228"/>
    </row>
    <row r="2252" spans="12:13" customFormat="1" x14ac:dyDescent="0.3">
      <c r="L2252" s="228"/>
      <c r="M2252" s="228"/>
    </row>
    <row r="2253" spans="12:13" customFormat="1" x14ac:dyDescent="0.3">
      <c r="L2253" s="228"/>
      <c r="M2253" s="228"/>
    </row>
    <row r="2254" spans="12:13" customFormat="1" x14ac:dyDescent="0.3">
      <c r="L2254" s="228"/>
      <c r="M2254" s="228"/>
    </row>
    <row r="2255" spans="12:13" customFormat="1" x14ac:dyDescent="0.3">
      <c r="L2255" s="228"/>
      <c r="M2255" s="228"/>
    </row>
    <row r="2256" spans="12:13" customFormat="1" x14ac:dyDescent="0.3">
      <c r="L2256" s="228"/>
      <c r="M2256" s="228"/>
    </row>
    <row r="2257" spans="12:13" customFormat="1" x14ac:dyDescent="0.3">
      <c r="L2257" s="228"/>
      <c r="M2257" s="228"/>
    </row>
    <row r="2258" spans="12:13" customFormat="1" x14ac:dyDescent="0.3">
      <c r="L2258" s="228"/>
      <c r="M2258" s="228"/>
    </row>
    <row r="2259" spans="12:13" customFormat="1" x14ac:dyDescent="0.3">
      <c r="L2259" s="228"/>
      <c r="M2259" s="228"/>
    </row>
    <row r="2260" spans="12:13" customFormat="1" x14ac:dyDescent="0.3">
      <c r="L2260" s="228"/>
      <c r="M2260" s="228"/>
    </row>
    <row r="2261" spans="12:13" customFormat="1" x14ac:dyDescent="0.3">
      <c r="L2261" s="228"/>
      <c r="M2261" s="228"/>
    </row>
    <row r="2262" spans="12:13" customFormat="1" x14ac:dyDescent="0.3">
      <c r="L2262" s="228"/>
      <c r="M2262" s="228"/>
    </row>
    <row r="2263" spans="12:13" customFormat="1" x14ac:dyDescent="0.3">
      <c r="L2263" s="228"/>
      <c r="M2263" s="228"/>
    </row>
    <row r="2264" spans="12:13" customFormat="1" x14ac:dyDescent="0.3">
      <c r="L2264" s="228"/>
      <c r="M2264" s="228"/>
    </row>
    <row r="2265" spans="12:13" customFormat="1" x14ac:dyDescent="0.3">
      <c r="L2265" s="228"/>
      <c r="M2265" s="228"/>
    </row>
    <row r="2266" spans="12:13" customFormat="1" x14ac:dyDescent="0.3">
      <c r="L2266" s="228"/>
      <c r="M2266" s="228"/>
    </row>
    <row r="2267" spans="12:13" customFormat="1" x14ac:dyDescent="0.3">
      <c r="L2267" s="228"/>
      <c r="M2267" s="228"/>
    </row>
    <row r="2268" spans="12:13" customFormat="1" x14ac:dyDescent="0.3">
      <c r="L2268" s="228"/>
      <c r="M2268" s="228"/>
    </row>
    <row r="2269" spans="12:13" customFormat="1" x14ac:dyDescent="0.3">
      <c r="L2269" s="228"/>
      <c r="M2269" s="228"/>
    </row>
    <row r="2270" spans="12:13" customFormat="1" x14ac:dyDescent="0.3">
      <c r="L2270" s="228"/>
      <c r="M2270" s="228"/>
    </row>
    <row r="2271" spans="12:13" customFormat="1" x14ac:dyDescent="0.3">
      <c r="L2271" s="228"/>
      <c r="M2271" s="228"/>
    </row>
    <row r="2272" spans="12:13" customFormat="1" x14ac:dyDescent="0.3">
      <c r="L2272" s="228"/>
      <c r="M2272" s="228"/>
    </row>
    <row r="2273" spans="12:13" customFormat="1" x14ac:dyDescent="0.3">
      <c r="L2273" s="228"/>
      <c r="M2273" s="228"/>
    </row>
    <row r="2274" spans="12:13" customFormat="1" x14ac:dyDescent="0.3">
      <c r="L2274" s="228"/>
      <c r="M2274" s="228"/>
    </row>
    <row r="2275" spans="12:13" customFormat="1" x14ac:dyDescent="0.3">
      <c r="L2275" s="228"/>
      <c r="M2275" s="228"/>
    </row>
    <row r="2276" spans="12:13" customFormat="1" x14ac:dyDescent="0.3">
      <c r="L2276" s="228"/>
      <c r="M2276" s="228"/>
    </row>
    <row r="2277" spans="12:13" customFormat="1" x14ac:dyDescent="0.3">
      <c r="L2277" s="228"/>
      <c r="M2277" s="228"/>
    </row>
    <row r="2278" spans="12:13" customFormat="1" x14ac:dyDescent="0.3">
      <c r="L2278" s="228"/>
      <c r="M2278" s="228"/>
    </row>
    <row r="2279" spans="12:13" customFormat="1" x14ac:dyDescent="0.3">
      <c r="L2279" s="228"/>
      <c r="M2279" s="228"/>
    </row>
    <row r="2280" spans="12:13" customFormat="1" x14ac:dyDescent="0.3">
      <c r="L2280" s="228"/>
      <c r="M2280" s="228"/>
    </row>
    <row r="2281" spans="12:13" customFormat="1" x14ac:dyDescent="0.3">
      <c r="L2281" s="228"/>
      <c r="M2281" s="228"/>
    </row>
    <row r="2282" spans="12:13" customFormat="1" x14ac:dyDescent="0.3">
      <c r="L2282" s="228"/>
      <c r="M2282" s="228"/>
    </row>
    <row r="2283" spans="12:13" customFormat="1" x14ac:dyDescent="0.3">
      <c r="L2283" s="228"/>
      <c r="M2283" s="228"/>
    </row>
    <row r="2284" spans="12:13" customFormat="1" x14ac:dyDescent="0.3">
      <c r="L2284" s="228"/>
      <c r="M2284" s="228"/>
    </row>
    <row r="2285" spans="12:13" customFormat="1" x14ac:dyDescent="0.3">
      <c r="L2285" s="228"/>
      <c r="M2285" s="228"/>
    </row>
    <row r="2286" spans="12:13" customFormat="1" x14ac:dyDescent="0.3">
      <c r="L2286" s="228"/>
      <c r="M2286" s="228"/>
    </row>
    <row r="2287" spans="12:13" customFormat="1" x14ac:dyDescent="0.3">
      <c r="L2287" s="228"/>
      <c r="M2287" s="228"/>
    </row>
    <row r="2288" spans="12:13" customFormat="1" x14ac:dyDescent="0.3">
      <c r="L2288" s="228"/>
      <c r="M2288" s="228"/>
    </row>
    <row r="2289" spans="12:13" customFormat="1" x14ac:dyDescent="0.3">
      <c r="L2289" s="228"/>
      <c r="M2289" s="228"/>
    </row>
    <row r="2290" spans="12:13" customFormat="1" x14ac:dyDescent="0.3">
      <c r="L2290" s="228"/>
      <c r="M2290" s="228"/>
    </row>
    <row r="2291" spans="12:13" customFormat="1" x14ac:dyDescent="0.3">
      <c r="L2291" s="228"/>
      <c r="M2291" s="228"/>
    </row>
    <row r="2292" spans="12:13" customFormat="1" x14ac:dyDescent="0.3">
      <c r="L2292" s="228"/>
      <c r="M2292" s="228"/>
    </row>
    <row r="2293" spans="12:13" customFormat="1" x14ac:dyDescent="0.3">
      <c r="L2293" s="228"/>
      <c r="M2293" s="228"/>
    </row>
    <row r="2294" spans="12:13" customFormat="1" x14ac:dyDescent="0.3">
      <c r="L2294" s="228"/>
      <c r="M2294" s="228"/>
    </row>
    <row r="2295" spans="12:13" customFormat="1" x14ac:dyDescent="0.3">
      <c r="L2295" s="228"/>
      <c r="M2295" s="228"/>
    </row>
    <row r="2296" spans="12:13" customFormat="1" x14ac:dyDescent="0.3">
      <c r="L2296" s="228"/>
      <c r="M2296" s="228"/>
    </row>
    <row r="2297" spans="12:13" customFormat="1" x14ac:dyDescent="0.3">
      <c r="L2297" s="228"/>
      <c r="M2297" s="228"/>
    </row>
    <row r="2298" spans="12:13" customFormat="1" x14ac:dyDescent="0.3">
      <c r="L2298" s="228"/>
      <c r="M2298" s="228"/>
    </row>
    <row r="2299" spans="12:13" customFormat="1" x14ac:dyDescent="0.3">
      <c r="L2299" s="228"/>
      <c r="M2299" s="228"/>
    </row>
    <row r="2300" spans="12:13" customFormat="1" x14ac:dyDescent="0.3">
      <c r="L2300" s="228"/>
      <c r="M2300" s="228"/>
    </row>
    <row r="2301" spans="12:13" customFormat="1" x14ac:dyDescent="0.3">
      <c r="L2301" s="228"/>
      <c r="M2301" s="228"/>
    </row>
    <row r="2302" spans="12:13" customFormat="1" x14ac:dyDescent="0.3">
      <c r="L2302" s="228"/>
      <c r="M2302" s="228"/>
    </row>
    <row r="2303" spans="12:13" customFormat="1" x14ac:dyDescent="0.3">
      <c r="L2303" s="228"/>
      <c r="M2303" s="228"/>
    </row>
    <row r="2304" spans="12:13" customFormat="1" x14ac:dyDescent="0.3">
      <c r="L2304" s="228"/>
      <c r="M2304" s="228"/>
    </row>
    <row r="2305" spans="12:13" customFormat="1" x14ac:dyDescent="0.3">
      <c r="L2305" s="228"/>
      <c r="M2305" s="228"/>
    </row>
    <row r="2306" spans="12:13" customFormat="1" x14ac:dyDescent="0.3">
      <c r="L2306" s="228"/>
      <c r="M2306" s="228"/>
    </row>
    <row r="2307" spans="12:13" customFormat="1" x14ac:dyDescent="0.3">
      <c r="L2307" s="228"/>
      <c r="M2307" s="228"/>
    </row>
    <row r="2308" spans="12:13" customFormat="1" x14ac:dyDescent="0.3">
      <c r="L2308" s="228"/>
      <c r="M2308" s="228"/>
    </row>
    <row r="2309" spans="12:13" customFormat="1" x14ac:dyDescent="0.3">
      <c r="L2309" s="228"/>
      <c r="M2309" s="228"/>
    </row>
    <row r="2310" spans="12:13" customFormat="1" x14ac:dyDescent="0.3">
      <c r="L2310" s="228"/>
      <c r="M2310" s="228"/>
    </row>
    <row r="2311" spans="12:13" customFormat="1" x14ac:dyDescent="0.3">
      <c r="L2311" s="228"/>
      <c r="M2311" s="228"/>
    </row>
    <row r="2312" spans="12:13" customFormat="1" x14ac:dyDescent="0.3">
      <c r="L2312" s="228"/>
      <c r="M2312" s="228"/>
    </row>
    <row r="2313" spans="12:13" customFormat="1" x14ac:dyDescent="0.3">
      <c r="L2313" s="228"/>
      <c r="M2313" s="228"/>
    </row>
    <row r="2314" spans="12:13" customFormat="1" x14ac:dyDescent="0.3">
      <c r="L2314" s="228"/>
      <c r="M2314" s="228"/>
    </row>
    <row r="2315" spans="12:13" customFormat="1" x14ac:dyDescent="0.3">
      <c r="L2315" s="228"/>
      <c r="M2315" s="228"/>
    </row>
    <row r="2316" spans="12:13" customFormat="1" x14ac:dyDescent="0.3">
      <c r="L2316" s="228"/>
      <c r="M2316" s="228"/>
    </row>
    <row r="2317" spans="12:13" customFormat="1" x14ac:dyDescent="0.3">
      <c r="L2317" s="228"/>
      <c r="M2317" s="228"/>
    </row>
    <row r="2318" spans="12:13" customFormat="1" x14ac:dyDescent="0.3">
      <c r="L2318" s="228"/>
      <c r="M2318" s="228"/>
    </row>
    <row r="2319" spans="12:13" customFormat="1" x14ac:dyDescent="0.3">
      <c r="L2319" s="228"/>
      <c r="M2319" s="228"/>
    </row>
    <row r="2320" spans="12:13" customFormat="1" x14ac:dyDescent="0.3">
      <c r="L2320" s="228"/>
      <c r="M2320" s="228"/>
    </row>
    <row r="2321" spans="12:13" customFormat="1" x14ac:dyDescent="0.3">
      <c r="L2321" s="228"/>
      <c r="M2321" s="228"/>
    </row>
    <row r="2322" spans="12:13" customFormat="1" x14ac:dyDescent="0.3">
      <c r="L2322" s="228"/>
      <c r="M2322" s="228"/>
    </row>
    <row r="2323" spans="12:13" customFormat="1" x14ac:dyDescent="0.3">
      <c r="L2323" s="228"/>
      <c r="M2323" s="228"/>
    </row>
    <row r="2324" spans="12:13" customFormat="1" x14ac:dyDescent="0.3">
      <c r="L2324" s="228"/>
      <c r="M2324" s="228"/>
    </row>
    <row r="2325" spans="12:13" customFormat="1" x14ac:dyDescent="0.3">
      <c r="L2325" s="228"/>
      <c r="M2325" s="228"/>
    </row>
    <row r="2326" spans="12:13" customFormat="1" x14ac:dyDescent="0.3">
      <c r="L2326" s="228"/>
      <c r="M2326" s="228"/>
    </row>
    <row r="2327" spans="12:13" customFormat="1" x14ac:dyDescent="0.3">
      <c r="L2327" s="228"/>
      <c r="M2327" s="228"/>
    </row>
    <row r="2328" spans="12:13" customFormat="1" x14ac:dyDescent="0.3">
      <c r="L2328" s="228"/>
      <c r="M2328" s="228"/>
    </row>
    <row r="2329" spans="12:13" customFormat="1" x14ac:dyDescent="0.3">
      <c r="L2329" s="228"/>
      <c r="M2329" s="228"/>
    </row>
    <row r="2330" spans="12:13" customFormat="1" x14ac:dyDescent="0.3">
      <c r="L2330" s="228"/>
      <c r="M2330" s="228"/>
    </row>
    <row r="2331" spans="12:13" customFormat="1" x14ac:dyDescent="0.3">
      <c r="L2331" s="228"/>
      <c r="M2331" s="228"/>
    </row>
    <row r="2332" spans="12:13" customFormat="1" x14ac:dyDescent="0.3">
      <c r="L2332" s="228"/>
      <c r="M2332" s="228"/>
    </row>
    <row r="2333" spans="12:13" customFormat="1" x14ac:dyDescent="0.3">
      <c r="L2333" s="228"/>
      <c r="M2333" s="228"/>
    </row>
    <row r="2334" spans="12:13" customFormat="1" x14ac:dyDescent="0.3">
      <c r="L2334" s="228"/>
      <c r="M2334" s="228"/>
    </row>
    <row r="2335" spans="12:13" customFormat="1" x14ac:dyDescent="0.3">
      <c r="L2335" s="228"/>
      <c r="M2335" s="228"/>
    </row>
    <row r="2336" spans="12:13" customFormat="1" x14ac:dyDescent="0.3">
      <c r="L2336" s="228"/>
      <c r="M2336" s="228"/>
    </row>
    <row r="2337" spans="12:13" customFormat="1" x14ac:dyDescent="0.3">
      <c r="L2337" s="228"/>
      <c r="M2337" s="228"/>
    </row>
    <row r="2338" spans="12:13" customFormat="1" x14ac:dyDescent="0.3">
      <c r="L2338" s="228"/>
      <c r="M2338" s="228"/>
    </row>
    <row r="2339" spans="12:13" customFormat="1" x14ac:dyDescent="0.3">
      <c r="L2339" s="228"/>
      <c r="M2339" s="228"/>
    </row>
    <row r="2340" spans="12:13" customFormat="1" x14ac:dyDescent="0.3">
      <c r="L2340" s="228"/>
      <c r="M2340" s="228"/>
    </row>
    <row r="2341" spans="12:13" customFormat="1" x14ac:dyDescent="0.3">
      <c r="L2341" s="228"/>
      <c r="M2341" s="228"/>
    </row>
    <row r="2342" spans="12:13" customFormat="1" x14ac:dyDescent="0.3">
      <c r="L2342" s="228"/>
      <c r="M2342" s="228"/>
    </row>
    <row r="2343" spans="12:13" customFormat="1" x14ac:dyDescent="0.3">
      <c r="L2343" s="228"/>
      <c r="M2343" s="228"/>
    </row>
    <row r="2344" spans="12:13" customFormat="1" x14ac:dyDescent="0.3">
      <c r="L2344" s="228"/>
      <c r="M2344" s="228"/>
    </row>
    <row r="2345" spans="12:13" customFormat="1" x14ac:dyDescent="0.3">
      <c r="L2345" s="228"/>
      <c r="M2345" s="228"/>
    </row>
    <row r="2346" spans="12:13" customFormat="1" x14ac:dyDescent="0.3">
      <c r="L2346" s="228"/>
      <c r="M2346" s="228"/>
    </row>
    <row r="2347" spans="12:13" customFormat="1" x14ac:dyDescent="0.3">
      <c r="L2347" s="228"/>
      <c r="M2347" s="228"/>
    </row>
    <row r="2348" spans="12:13" customFormat="1" x14ac:dyDescent="0.3">
      <c r="L2348" s="228"/>
      <c r="M2348" s="228"/>
    </row>
    <row r="2349" spans="12:13" customFormat="1" x14ac:dyDescent="0.3">
      <c r="L2349" s="228"/>
      <c r="M2349" s="228"/>
    </row>
    <row r="2350" spans="12:13" customFormat="1" x14ac:dyDescent="0.3">
      <c r="L2350" s="228"/>
      <c r="M2350" s="228"/>
    </row>
    <row r="2351" spans="12:13" customFormat="1" x14ac:dyDescent="0.3">
      <c r="L2351" s="228"/>
      <c r="M2351" s="228"/>
    </row>
    <row r="2352" spans="12:13" customFormat="1" x14ac:dyDescent="0.3">
      <c r="L2352" s="228"/>
      <c r="M2352" s="228"/>
    </row>
    <row r="2353" spans="12:13" customFormat="1" x14ac:dyDescent="0.3">
      <c r="L2353" s="228"/>
      <c r="M2353" s="228"/>
    </row>
    <row r="2354" spans="12:13" customFormat="1" x14ac:dyDescent="0.3">
      <c r="L2354" s="228"/>
      <c r="M2354" s="228"/>
    </row>
    <row r="2355" spans="12:13" customFormat="1" x14ac:dyDescent="0.3">
      <c r="L2355" s="228"/>
      <c r="M2355" s="228"/>
    </row>
    <row r="2356" spans="12:13" customFormat="1" x14ac:dyDescent="0.3">
      <c r="L2356" s="228"/>
      <c r="M2356" s="228"/>
    </row>
    <row r="2357" spans="12:13" customFormat="1" x14ac:dyDescent="0.3">
      <c r="L2357" s="228"/>
      <c r="M2357" s="228"/>
    </row>
    <row r="2358" spans="12:13" customFormat="1" x14ac:dyDescent="0.3">
      <c r="L2358" s="228"/>
      <c r="M2358" s="228"/>
    </row>
    <row r="2359" spans="12:13" customFormat="1" x14ac:dyDescent="0.3">
      <c r="L2359" s="228"/>
      <c r="M2359" s="228"/>
    </row>
    <row r="2360" spans="12:13" customFormat="1" x14ac:dyDescent="0.3">
      <c r="L2360" s="228"/>
      <c r="M2360" s="228"/>
    </row>
    <row r="2361" spans="12:13" customFormat="1" x14ac:dyDescent="0.3">
      <c r="L2361" s="228"/>
      <c r="M2361" s="228"/>
    </row>
    <row r="2362" spans="12:13" customFormat="1" x14ac:dyDescent="0.3">
      <c r="L2362" s="228"/>
      <c r="M2362" s="228"/>
    </row>
    <row r="2363" spans="12:13" customFormat="1" x14ac:dyDescent="0.3">
      <c r="L2363" s="228"/>
      <c r="M2363" s="228"/>
    </row>
    <row r="2364" spans="12:13" customFormat="1" x14ac:dyDescent="0.3">
      <c r="L2364" s="228"/>
      <c r="M2364" s="228"/>
    </row>
    <row r="2365" spans="12:13" customFormat="1" x14ac:dyDescent="0.3">
      <c r="L2365" s="228"/>
      <c r="M2365" s="228"/>
    </row>
    <row r="2366" spans="12:13" customFormat="1" x14ac:dyDescent="0.3">
      <c r="L2366" s="228"/>
      <c r="M2366" s="228"/>
    </row>
    <row r="2367" spans="12:13" customFormat="1" x14ac:dyDescent="0.3">
      <c r="L2367" s="228"/>
      <c r="M2367" s="228"/>
    </row>
    <row r="2368" spans="12:13" customFormat="1" x14ac:dyDescent="0.3">
      <c r="L2368" s="228"/>
      <c r="M2368" s="228"/>
    </row>
    <row r="2369" spans="12:13" customFormat="1" x14ac:dyDescent="0.3">
      <c r="L2369" s="228"/>
      <c r="M2369" s="228"/>
    </row>
    <row r="2370" spans="12:13" customFormat="1" x14ac:dyDescent="0.3">
      <c r="L2370" s="228"/>
      <c r="M2370" s="228"/>
    </row>
    <row r="2371" spans="12:13" customFormat="1" x14ac:dyDescent="0.3">
      <c r="L2371" s="228"/>
      <c r="M2371" s="228"/>
    </row>
    <row r="2372" spans="12:13" customFormat="1" x14ac:dyDescent="0.3">
      <c r="L2372" s="228"/>
      <c r="M2372" s="228"/>
    </row>
    <row r="2373" spans="12:13" customFormat="1" x14ac:dyDescent="0.3">
      <c r="L2373" s="228"/>
      <c r="M2373" s="228"/>
    </row>
    <row r="2374" spans="12:13" customFormat="1" x14ac:dyDescent="0.3">
      <c r="L2374" s="228"/>
      <c r="M2374" s="228"/>
    </row>
    <row r="2375" spans="12:13" customFormat="1" x14ac:dyDescent="0.3">
      <c r="L2375" s="228"/>
      <c r="M2375" s="228"/>
    </row>
    <row r="2376" spans="12:13" customFormat="1" x14ac:dyDescent="0.3">
      <c r="L2376" s="228"/>
      <c r="M2376" s="228"/>
    </row>
    <row r="2377" spans="12:13" customFormat="1" x14ac:dyDescent="0.3">
      <c r="L2377" s="228"/>
      <c r="M2377" s="228"/>
    </row>
    <row r="2378" spans="12:13" customFormat="1" x14ac:dyDescent="0.3">
      <c r="L2378" s="228"/>
      <c r="M2378" s="228"/>
    </row>
    <row r="2379" spans="12:13" customFormat="1" x14ac:dyDescent="0.3">
      <c r="L2379" s="228"/>
      <c r="M2379" s="228"/>
    </row>
    <row r="2380" spans="12:13" customFormat="1" x14ac:dyDescent="0.3">
      <c r="L2380" s="228"/>
      <c r="M2380" s="228"/>
    </row>
    <row r="2381" spans="12:13" customFormat="1" x14ac:dyDescent="0.3">
      <c r="L2381" s="228"/>
      <c r="M2381" s="228"/>
    </row>
    <row r="2382" spans="12:13" customFormat="1" x14ac:dyDescent="0.3">
      <c r="L2382" s="228"/>
      <c r="M2382" s="228"/>
    </row>
    <row r="2383" spans="12:13" customFormat="1" x14ac:dyDescent="0.3">
      <c r="L2383" s="228"/>
      <c r="M2383" s="228"/>
    </row>
    <row r="2384" spans="12:13" customFormat="1" x14ac:dyDescent="0.3">
      <c r="L2384" s="228"/>
      <c r="M2384" s="228"/>
    </row>
    <row r="2385" spans="12:13" customFormat="1" x14ac:dyDescent="0.3">
      <c r="L2385" s="228"/>
      <c r="M2385" s="228"/>
    </row>
    <row r="2386" spans="12:13" customFormat="1" x14ac:dyDescent="0.3">
      <c r="L2386" s="228"/>
      <c r="M2386" s="228"/>
    </row>
    <row r="2387" spans="12:13" customFormat="1" x14ac:dyDescent="0.3">
      <c r="L2387" s="228"/>
      <c r="M2387" s="228"/>
    </row>
    <row r="2388" spans="12:13" customFormat="1" x14ac:dyDescent="0.3">
      <c r="L2388" s="228"/>
      <c r="M2388" s="228"/>
    </row>
    <row r="2389" spans="12:13" customFormat="1" x14ac:dyDescent="0.3">
      <c r="L2389" s="228"/>
      <c r="M2389" s="228"/>
    </row>
    <row r="2390" spans="12:13" customFormat="1" x14ac:dyDescent="0.3">
      <c r="L2390" s="228"/>
      <c r="M2390" s="228"/>
    </row>
    <row r="2391" spans="12:13" customFormat="1" x14ac:dyDescent="0.3">
      <c r="L2391" s="228"/>
      <c r="M2391" s="228"/>
    </row>
    <row r="2392" spans="12:13" customFormat="1" x14ac:dyDescent="0.3">
      <c r="L2392" s="228"/>
      <c r="M2392" s="228"/>
    </row>
    <row r="2393" spans="12:13" customFormat="1" x14ac:dyDescent="0.3">
      <c r="L2393" s="228"/>
      <c r="M2393" s="228"/>
    </row>
    <row r="2394" spans="12:13" customFormat="1" x14ac:dyDescent="0.3">
      <c r="L2394" s="228"/>
      <c r="M2394" s="228"/>
    </row>
    <row r="2395" spans="12:13" customFormat="1" x14ac:dyDescent="0.3">
      <c r="L2395" s="228"/>
      <c r="M2395" s="228"/>
    </row>
    <row r="2396" spans="12:13" customFormat="1" x14ac:dyDescent="0.3">
      <c r="L2396" s="228"/>
      <c r="M2396" s="228"/>
    </row>
    <row r="2397" spans="12:13" customFormat="1" x14ac:dyDescent="0.3">
      <c r="L2397" s="228"/>
      <c r="M2397" s="228"/>
    </row>
    <row r="2398" spans="12:13" customFormat="1" x14ac:dyDescent="0.3">
      <c r="L2398" s="228"/>
      <c r="M2398" s="228"/>
    </row>
    <row r="2399" spans="12:13" customFormat="1" x14ac:dyDescent="0.3">
      <c r="L2399" s="228"/>
      <c r="M2399" s="228"/>
    </row>
    <row r="2400" spans="12:13" customFormat="1" x14ac:dyDescent="0.3">
      <c r="L2400" s="228"/>
      <c r="M2400" s="228"/>
    </row>
    <row r="2401" spans="12:13" customFormat="1" x14ac:dyDescent="0.3">
      <c r="L2401" s="228"/>
      <c r="M2401" s="228"/>
    </row>
    <row r="2402" spans="12:13" customFormat="1" x14ac:dyDescent="0.3">
      <c r="L2402" s="228"/>
      <c r="M2402" s="228"/>
    </row>
    <row r="2403" spans="12:13" customFormat="1" x14ac:dyDescent="0.3">
      <c r="L2403" s="228"/>
      <c r="M2403" s="228"/>
    </row>
    <row r="2404" spans="12:13" customFormat="1" x14ac:dyDescent="0.3">
      <c r="L2404" s="228"/>
      <c r="M2404" s="228"/>
    </row>
    <row r="2405" spans="12:13" customFormat="1" x14ac:dyDescent="0.3">
      <c r="L2405" s="228"/>
      <c r="M2405" s="228"/>
    </row>
    <row r="2406" spans="12:13" customFormat="1" x14ac:dyDescent="0.3">
      <c r="L2406" s="228"/>
      <c r="M2406" s="228"/>
    </row>
    <row r="2407" spans="12:13" customFormat="1" x14ac:dyDescent="0.3">
      <c r="L2407" s="228"/>
      <c r="M2407" s="228"/>
    </row>
    <row r="2408" spans="12:13" customFormat="1" x14ac:dyDescent="0.3">
      <c r="L2408" s="228"/>
      <c r="M2408" s="228"/>
    </row>
    <row r="2409" spans="12:13" customFormat="1" x14ac:dyDescent="0.3">
      <c r="L2409" s="228"/>
      <c r="M2409" s="228"/>
    </row>
    <row r="2410" spans="12:13" customFormat="1" x14ac:dyDescent="0.3">
      <c r="L2410" s="228"/>
      <c r="M2410" s="228"/>
    </row>
    <row r="2411" spans="12:13" customFormat="1" x14ac:dyDescent="0.3">
      <c r="L2411" s="228"/>
      <c r="M2411" s="228"/>
    </row>
    <row r="2412" spans="12:13" customFormat="1" x14ac:dyDescent="0.3">
      <c r="L2412" s="228"/>
      <c r="M2412" s="228"/>
    </row>
    <row r="2413" spans="12:13" customFormat="1" x14ac:dyDescent="0.3">
      <c r="L2413" s="228"/>
      <c r="M2413" s="228"/>
    </row>
    <row r="2414" spans="12:13" customFormat="1" x14ac:dyDescent="0.3">
      <c r="L2414" s="228"/>
      <c r="M2414" s="228"/>
    </row>
    <row r="2415" spans="12:13" customFormat="1" x14ac:dyDescent="0.3">
      <c r="L2415" s="228"/>
      <c r="M2415" s="228"/>
    </row>
    <row r="2416" spans="12:13" customFormat="1" x14ac:dyDescent="0.3">
      <c r="L2416" s="228"/>
      <c r="M2416" s="228"/>
    </row>
    <row r="2417" spans="12:13" customFormat="1" x14ac:dyDescent="0.3">
      <c r="L2417" s="228"/>
      <c r="M2417" s="228"/>
    </row>
    <row r="2418" spans="12:13" customFormat="1" x14ac:dyDescent="0.3">
      <c r="L2418" s="228"/>
      <c r="M2418" s="228"/>
    </row>
    <row r="2419" spans="12:13" customFormat="1" x14ac:dyDescent="0.3">
      <c r="L2419" s="228"/>
      <c r="M2419" s="228"/>
    </row>
    <row r="2420" spans="12:13" customFormat="1" x14ac:dyDescent="0.3">
      <c r="L2420" s="228"/>
      <c r="M2420" s="228"/>
    </row>
    <row r="2421" spans="12:13" customFormat="1" x14ac:dyDescent="0.3">
      <c r="L2421" s="228"/>
      <c r="M2421" s="228"/>
    </row>
    <row r="2422" spans="12:13" customFormat="1" x14ac:dyDescent="0.3">
      <c r="L2422" s="228"/>
      <c r="M2422" s="228"/>
    </row>
    <row r="2423" spans="12:13" customFormat="1" x14ac:dyDescent="0.3">
      <c r="L2423" s="228"/>
      <c r="M2423" s="228"/>
    </row>
    <row r="2424" spans="12:13" customFormat="1" x14ac:dyDescent="0.3">
      <c r="L2424" s="228"/>
      <c r="M2424" s="228"/>
    </row>
    <row r="2425" spans="12:13" customFormat="1" x14ac:dyDescent="0.3">
      <c r="L2425" s="228"/>
      <c r="M2425" s="228"/>
    </row>
    <row r="2426" spans="12:13" customFormat="1" x14ac:dyDescent="0.3">
      <c r="L2426" s="228"/>
      <c r="M2426" s="228"/>
    </row>
    <row r="2427" spans="12:13" customFormat="1" x14ac:dyDescent="0.3">
      <c r="L2427" s="228"/>
      <c r="M2427" s="228"/>
    </row>
    <row r="2428" spans="12:13" customFormat="1" x14ac:dyDescent="0.3">
      <c r="L2428" s="228"/>
      <c r="M2428" s="228"/>
    </row>
    <row r="2429" spans="12:13" customFormat="1" x14ac:dyDescent="0.3">
      <c r="L2429" s="228"/>
      <c r="M2429" s="228"/>
    </row>
    <row r="2430" spans="12:13" customFormat="1" x14ac:dyDescent="0.3">
      <c r="L2430" s="228"/>
      <c r="M2430" s="228"/>
    </row>
    <row r="2431" spans="12:13" customFormat="1" x14ac:dyDescent="0.3">
      <c r="L2431" s="228"/>
      <c r="M2431" s="228"/>
    </row>
    <row r="2432" spans="12:13" customFormat="1" x14ac:dyDescent="0.3">
      <c r="L2432" s="228"/>
      <c r="M2432" s="228"/>
    </row>
    <row r="2433" spans="12:13" customFormat="1" x14ac:dyDescent="0.3">
      <c r="L2433" s="228"/>
      <c r="M2433" s="228"/>
    </row>
    <row r="2434" spans="12:13" customFormat="1" x14ac:dyDescent="0.3">
      <c r="L2434" s="228"/>
      <c r="M2434" s="228"/>
    </row>
    <row r="2435" spans="12:13" customFormat="1" x14ac:dyDescent="0.3">
      <c r="L2435" s="228"/>
      <c r="M2435" s="228"/>
    </row>
    <row r="2436" spans="12:13" customFormat="1" x14ac:dyDescent="0.3">
      <c r="L2436" s="228"/>
      <c r="M2436" s="228"/>
    </row>
    <row r="2437" spans="12:13" customFormat="1" x14ac:dyDescent="0.3">
      <c r="L2437" s="228"/>
      <c r="M2437" s="228"/>
    </row>
    <row r="2438" spans="12:13" customFormat="1" x14ac:dyDescent="0.3">
      <c r="L2438" s="228"/>
      <c r="M2438" s="228"/>
    </row>
    <row r="2439" spans="12:13" customFormat="1" x14ac:dyDescent="0.3">
      <c r="L2439" s="228"/>
      <c r="M2439" s="228"/>
    </row>
    <row r="2440" spans="12:13" customFormat="1" x14ac:dyDescent="0.3">
      <c r="L2440" s="228"/>
      <c r="M2440" s="228"/>
    </row>
    <row r="2441" spans="12:13" customFormat="1" x14ac:dyDescent="0.3">
      <c r="L2441" s="228"/>
      <c r="M2441" s="228"/>
    </row>
    <row r="2442" spans="12:13" customFormat="1" x14ac:dyDescent="0.3">
      <c r="L2442" s="228"/>
      <c r="M2442" s="228"/>
    </row>
    <row r="2443" spans="12:13" customFormat="1" x14ac:dyDescent="0.3">
      <c r="L2443" s="228"/>
      <c r="M2443" s="228"/>
    </row>
    <row r="2444" spans="12:13" customFormat="1" x14ac:dyDescent="0.3">
      <c r="L2444" s="228"/>
      <c r="M2444" s="228"/>
    </row>
    <row r="2445" spans="12:13" customFormat="1" x14ac:dyDescent="0.3">
      <c r="L2445" s="228"/>
      <c r="M2445" s="228"/>
    </row>
    <row r="2446" spans="12:13" customFormat="1" x14ac:dyDescent="0.3">
      <c r="L2446" s="228"/>
      <c r="M2446" s="228"/>
    </row>
    <row r="2447" spans="12:13" customFormat="1" x14ac:dyDescent="0.3">
      <c r="L2447" s="228"/>
      <c r="M2447" s="228"/>
    </row>
    <row r="2448" spans="12:13" customFormat="1" x14ac:dyDescent="0.3">
      <c r="L2448" s="228"/>
      <c r="M2448" s="228"/>
    </row>
    <row r="2449" spans="12:13" customFormat="1" x14ac:dyDescent="0.3">
      <c r="L2449" s="228"/>
      <c r="M2449" s="228"/>
    </row>
    <row r="2450" spans="12:13" customFormat="1" x14ac:dyDescent="0.3">
      <c r="L2450" s="228"/>
      <c r="M2450" s="228"/>
    </row>
    <row r="2451" spans="12:13" customFormat="1" x14ac:dyDescent="0.3">
      <c r="L2451" s="228"/>
      <c r="M2451" s="228"/>
    </row>
    <row r="2452" spans="12:13" customFormat="1" x14ac:dyDescent="0.3">
      <c r="L2452" s="228"/>
      <c r="M2452" s="228"/>
    </row>
    <row r="2453" spans="12:13" customFormat="1" x14ac:dyDescent="0.3">
      <c r="L2453" s="228"/>
      <c r="M2453" s="228"/>
    </row>
    <row r="2454" spans="12:13" customFormat="1" x14ac:dyDescent="0.3">
      <c r="L2454" s="228"/>
      <c r="M2454" s="228"/>
    </row>
    <row r="2455" spans="12:13" customFormat="1" x14ac:dyDescent="0.3">
      <c r="L2455" s="228"/>
      <c r="M2455" s="228"/>
    </row>
    <row r="2456" spans="12:13" customFormat="1" x14ac:dyDescent="0.3">
      <c r="L2456" s="228"/>
      <c r="M2456" s="228"/>
    </row>
    <row r="2457" spans="12:13" customFormat="1" x14ac:dyDescent="0.3">
      <c r="L2457" s="228"/>
      <c r="M2457" s="228"/>
    </row>
    <row r="2458" spans="12:13" customFormat="1" x14ac:dyDescent="0.3">
      <c r="L2458" s="228"/>
      <c r="M2458" s="228"/>
    </row>
    <row r="2459" spans="12:13" customFormat="1" x14ac:dyDescent="0.3">
      <c r="L2459" s="228"/>
      <c r="M2459" s="228"/>
    </row>
    <row r="2460" spans="12:13" customFormat="1" x14ac:dyDescent="0.3">
      <c r="L2460" s="228"/>
      <c r="M2460" s="228"/>
    </row>
    <row r="2461" spans="12:13" customFormat="1" x14ac:dyDescent="0.3">
      <c r="L2461" s="228"/>
      <c r="M2461" s="228"/>
    </row>
    <row r="2462" spans="12:13" customFormat="1" x14ac:dyDescent="0.3">
      <c r="L2462" s="228"/>
      <c r="M2462" s="228"/>
    </row>
    <row r="2463" spans="12:13" customFormat="1" x14ac:dyDescent="0.3">
      <c r="L2463" s="228"/>
      <c r="M2463" s="228"/>
    </row>
    <row r="2464" spans="12:13" customFormat="1" x14ac:dyDescent="0.3">
      <c r="L2464" s="228"/>
      <c r="M2464" s="228"/>
    </row>
    <row r="2465" spans="12:13" customFormat="1" x14ac:dyDescent="0.3">
      <c r="L2465" s="228"/>
      <c r="M2465" s="228"/>
    </row>
    <row r="2466" spans="12:13" customFormat="1" x14ac:dyDescent="0.3">
      <c r="L2466" s="228"/>
      <c r="M2466" s="228"/>
    </row>
    <row r="2467" spans="12:13" customFormat="1" x14ac:dyDescent="0.3">
      <c r="L2467" s="228"/>
      <c r="M2467" s="228"/>
    </row>
    <row r="2468" spans="12:13" customFormat="1" x14ac:dyDescent="0.3">
      <c r="L2468" s="228"/>
      <c r="M2468" s="228"/>
    </row>
    <row r="2469" spans="12:13" customFormat="1" x14ac:dyDescent="0.3">
      <c r="L2469" s="228"/>
      <c r="M2469" s="228"/>
    </row>
    <row r="2470" spans="12:13" customFormat="1" x14ac:dyDescent="0.3">
      <c r="L2470" s="228"/>
      <c r="M2470" s="228"/>
    </row>
    <row r="2471" spans="12:13" customFormat="1" x14ac:dyDescent="0.3">
      <c r="L2471" s="228"/>
      <c r="M2471" s="228"/>
    </row>
    <row r="2472" spans="12:13" customFormat="1" x14ac:dyDescent="0.3">
      <c r="L2472" s="228"/>
      <c r="M2472" s="228"/>
    </row>
    <row r="2473" spans="12:13" customFormat="1" x14ac:dyDescent="0.3">
      <c r="L2473" s="228"/>
      <c r="M2473" s="228"/>
    </row>
    <row r="2474" spans="12:13" customFormat="1" x14ac:dyDescent="0.3">
      <c r="L2474" s="228"/>
      <c r="M2474" s="228"/>
    </row>
    <row r="2475" spans="12:13" customFormat="1" x14ac:dyDescent="0.3">
      <c r="L2475" s="228"/>
      <c r="M2475" s="228"/>
    </row>
    <row r="2476" spans="12:13" customFormat="1" x14ac:dyDescent="0.3">
      <c r="L2476" s="228"/>
      <c r="M2476" s="228"/>
    </row>
    <row r="2477" spans="12:13" customFormat="1" x14ac:dyDescent="0.3">
      <c r="L2477" s="228"/>
      <c r="M2477" s="228"/>
    </row>
    <row r="2478" spans="12:13" customFormat="1" x14ac:dyDescent="0.3">
      <c r="L2478" s="228"/>
      <c r="M2478" s="228"/>
    </row>
    <row r="2479" spans="12:13" customFormat="1" x14ac:dyDescent="0.3">
      <c r="L2479" s="228"/>
      <c r="M2479" s="228"/>
    </row>
    <row r="2480" spans="12:13" customFormat="1" x14ac:dyDescent="0.3">
      <c r="L2480" s="228"/>
      <c r="M2480" s="228"/>
    </row>
    <row r="2481" spans="12:13" customFormat="1" x14ac:dyDescent="0.3">
      <c r="L2481" s="228"/>
      <c r="M2481" s="228"/>
    </row>
    <row r="2482" spans="12:13" customFormat="1" x14ac:dyDescent="0.3">
      <c r="L2482" s="228"/>
      <c r="M2482" s="228"/>
    </row>
    <row r="2483" spans="12:13" customFormat="1" x14ac:dyDescent="0.3">
      <c r="L2483" s="228"/>
      <c r="M2483" s="228"/>
    </row>
    <row r="2484" spans="12:13" customFormat="1" x14ac:dyDescent="0.3">
      <c r="L2484" s="228"/>
      <c r="M2484" s="228"/>
    </row>
    <row r="2485" spans="12:13" customFormat="1" x14ac:dyDescent="0.3">
      <c r="L2485" s="228"/>
      <c r="M2485" s="228"/>
    </row>
    <row r="2486" spans="12:13" customFormat="1" x14ac:dyDescent="0.3">
      <c r="L2486" s="228"/>
      <c r="M2486" s="228"/>
    </row>
    <row r="2487" spans="12:13" customFormat="1" x14ac:dyDescent="0.3">
      <c r="L2487" s="228"/>
      <c r="M2487" s="228"/>
    </row>
    <row r="2488" spans="12:13" customFormat="1" x14ac:dyDescent="0.3">
      <c r="L2488" s="228"/>
      <c r="M2488" s="228"/>
    </row>
    <row r="2489" spans="12:13" customFormat="1" x14ac:dyDescent="0.3">
      <c r="L2489" s="228"/>
      <c r="M2489" s="228"/>
    </row>
    <row r="2490" spans="12:13" customFormat="1" x14ac:dyDescent="0.3">
      <c r="L2490" s="228"/>
      <c r="M2490" s="228"/>
    </row>
    <row r="2491" spans="12:13" customFormat="1" x14ac:dyDescent="0.3">
      <c r="L2491" s="228"/>
      <c r="M2491" s="228"/>
    </row>
    <row r="2492" spans="12:13" customFormat="1" x14ac:dyDescent="0.3">
      <c r="L2492" s="228"/>
      <c r="M2492" s="228"/>
    </row>
    <row r="2493" spans="12:13" customFormat="1" x14ac:dyDescent="0.3">
      <c r="L2493" s="228"/>
      <c r="M2493" s="228"/>
    </row>
    <row r="2494" spans="12:13" customFormat="1" x14ac:dyDescent="0.3">
      <c r="L2494" s="228"/>
      <c r="M2494" s="228"/>
    </row>
    <row r="2495" spans="12:13" customFormat="1" x14ac:dyDescent="0.3">
      <c r="L2495" s="228"/>
      <c r="M2495" s="228"/>
    </row>
    <row r="2496" spans="12:13" customFormat="1" x14ac:dyDescent="0.3">
      <c r="L2496" s="228"/>
      <c r="M2496" s="228"/>
    </row>
    <row r="2497" spans="12:13" customFormat="1" x14ac:dyDescent="0.3">
      <c r="L2497" s="228"/>
      <c r="M2497" s="228"/>
    </row>
    <row r="2498" spans="12:13" customFormat="1" x14ac:dyDescent="0.3">
      <c r="L2498" s="228"/>
      <c r="M2498" s="228"/>
    </row>
    <row r="2499" spans="12:13" customFormat="1" x14ac:dyDescent="0.3">
      <c r="L2499" s="228"/>
      <c r="M2499" s="228"/>
    </row>
    <row r="2500" spans="12:13" customFormat="1" x14ac:dyDescent="0.3">
      <c r="L2500" s="228"/>
      <c r="M2500" s="228"/>
    </row>
    <row r="2501" spans="12:13" customFormat="1" x14ac:dyDescent="0.3">
      <c r="L2501" s="228"/>
      <c r="M2501" s="228"/>
    </row>
    <row r="2502" spans="12:13" customFormat="1" x14ac:dyDescent="0.3">
      <c r="L2502" s="228"/>
      <c r="M2502" s="228"/>
    </row>
    <row r="2503" spans="12:13" customFormat="1" x14ac:dyDescent="0.3">
      <c r="L2503" s="228"/>
      <c r="M2503" s="228"/>
    </row>
    <row r="2504" spans="12:13" customFormat="1" x14ac:dyDescent="0.3">
      <c r="L2504" s="228"/>
      <c r="M2504" s="228"/>
    </row>
    <row r="2505" spans="12:13" customFormat="1" x14ac:dyDescent="0.3">
      <c r="L2505" s="228"/>
      <c r="M2505" s="228"/>
    </row>
    <row r="2506" spans="12:13" customFormat="1" x14ac:dyDescent="0.3">
      <c r="L2506" s="228"/>
      <c r="M2506" s="228"/>
    </row>
    <row r="2507" spans="12:13" customFormat="1" x14ac:dyDescent="0.3">
      <c r="L2507" s="228"/>
      <c r="M2507" s="228"/>
    </row>
    <row r="2508" spans="12:13" customFormat="1" x14ac:dyDescent="0.3">
      <c r="L2508" s="228"/>
      <c r="M2508" s="228"/>
    </row>
    <row r="2509" spans="12:13" customFormat="1" x14ac:dyDescent="0.3">
      <c r="L2509" s="228"/>
      <c r="M2509" s="228"/>
    </row>
    <row r="2510" spans="12:13" customFormat="1" x14ac:dyDescent="0.3">
      <c r="L2510" s="228"/>
      <c r="M2510" s="228"/>
    </row>
    <row r="2511" spans="12:13" customFormat="1" x14ac:dyDescent="0.3">
      <c r="L2511" s="228"/>
      <c r="M2511" s="228"/>
    </row>
    <row r="2512" spans="12:13" customFormat="1" x14ac:dyDescent="0.3">
      <c r="L2512" s="228"/>
      <c r="M2512" s="228"/>
    </row>
    <row r="2513" spans="12:13" customFormat="1" x14ac:dyDescent="0.3">
      <c r="L2513" s="228"/>
      <c r="M2513" s="228"/>
    </row>
    <row r="2514" spans="12:13" customFormat="1" x14ac:dyDescent="0.3">
      <c r="L2514" s="228"/>
      <c r="M2514" s="228"/>
    </row>
    <row r="2515" spans="12:13" customFormat="1" x14ac:dyDescent="0.3">
      <c r="L2515" s="228"/>
      <c r="M2515" s="228"/>
    </row>
    <row r="2516" spans="12:13" customFormat="1" x14ac:dyDescent="0.3">
      <c r="L2516" s="228"/>
      <c r="M2516" s="228"/>
    </row>
    <row r="2517" spans="12:13" customFormat="1" x14ac:dyDescent="0.3">
      <c r="L2517" s="228"/>
      <c r="M2517" s="228"/>
    </row>
    <row r="2518" spans="12:13" customFormat="1" x14ac:dyDescent="0.3">
      <c r="L2518" s="228"/>
      <c r="M2518" s="228"/>
    </row>
    <row r="2519" spans="12:13" customFormat="1" x14ac:dyDescent="0.3">
      <c r="L2519" s="228"/>
      <c r="M2519" s="228"/>
    </row>
    <row r="2520" spans="12:13" customFormat="1" x14ac:dyDescent="0.3">
      <c r="L2520" s="228"/>
      <c r="M2520" s="228"/>
    </row>
    <row r="2521" spans="12:13" customFormat="1" x14ac:dyDescent="0.3">
      <c r="L2521" s="228"/>
      <c r="M2521" s="228"/>
    </row>
    <row r="2522" spans="12:13" customFormat="1" x14ac:dyDescent="0.3">
      <c r="L2522" s="228"/>
      <c r="M2522" s="228"/>
    </row>
    <row r="2523" spans="12:13" customFormat="1" x14ac:dyDescent="0.3">
      <c r="L2523" s="228"/>
      <c r="M2523" s="228"/>
    </row>
    <row r="2524" spans="12:13" customFormat="1" x14ac:dyDescent="0.3">
      <c r="L2524" s="228"/>
      <c r="M2524" s="228"/>
    </row>
    <row r="2525" spans="12:13" customFormat="1" x14ac:dyDescent="0.3">
      <c r="L2525" s="228"/>
      <c r="M2525" s="228"/>
    </row>
    <row r="2526" spans="12:13" customFormat="1" x14ac:dyDescent="0.3">
      <c r="L2526" s="228"/>
      <c r="M2526" s="228"/>
    </row>
    <row r="2527" spans="12:13" customFormat="1" x14ac:dyDescent="0.3">
      <c r="L2527" s="228"/>
      <c r="M2527" s="228"/>
    </row>
    <row r="2528" spans="12:13" customFormat="1" x14ac:dyDescent="0.3">
      <c r="L2528" s="228"/>
      <c r="M2528" s="228"/>
    </row>
    <row r="2529" spans="12:13" customFormat="1" x14ac:dyDescent="0.3">
      <c r="L2529" s="228"/>
      <c r="M2529" s="228"/>
    </row>
    <row r="2530" spans="12:13" customFormat="1" x14ac:dyDescent="0.3">
      <c r="L2530" s="228"/>
      <c r="M2530" s="228"/>
    </row>
    <row r="2531" spans="12:13" customFormat="1" x14ac:dyDescent="0.3">
      <c r="L2531" s="228"/>
      <c r="M2531" s="228"/>
    </row>
    <row r="2532" spans="12:13" customFormat="1" x14ac:dyDescent="0.3">
      <c r="L2532" s="228"/>
      <c r="M2532" s="228"/>
    </row>
    <row r="2533" spans="12:13" customFormat="1" x14ac:dyDescent="0.3">
      <c r="L2533" s="228"/>
      <c r="M2533" s="228"/>
    </row>
    <row r="2534" spans="12:13" customFormat="1" x14ac:dyDescent="0.3">
      <c r="L2534" s="228"/>
      <c r="M2534" s="228"/>
    </row>
    <row r="2535" spans="12:13" customFormat="1" x14ac:dyDescent="0.3">
      <c r="L2535" s="228"/>
      <c r="M2535" s="228"/>
    </row>
    <row r="2536" spans="12:13" customFormat="1" x14ac:dyDescent="0.3">
      <c r="L2536" s="228"/>
      <c r="M2536" s="228"/>
    </row>
    <row r="2537" spans="12:13" customFormat="1" x14ac:dyDescent="0.3">
      <c r="L2537" s="228"/>
      <c r="M2537" s="228"/>
    </row>
    <row r="2538" spans="12:13" customFormat="1" x14ac:dyDescent="0.3">
      <c r="L2538" s="228"/>
      <c r="M2538" s="228"/>
    </row>
    <row r="2539" spans="12:13" customFormat="1" x14ac:dyDescent="0.3">
      <c r="L2539" s="228"/>
      <c r="M2539" s="228"/>
    </row>
    <row r="2540" spans="12:13" customFormat="1" x14ac:dyDescent="0.3">
      <c r="L2540" s="228"/>
      <c r="M2540" s="228"/>
    </row>
    <row r="2541" spans="12:13" customFormat="1" x14ac:dyDescent="0.3">
      <c r="L2541" s="228"/>
      <c r="M2541" s="228"/>
    </row>
    <row r="2542" spans="12:13" customFormat="1" x14ac:dyDescent="0.3">
      <c r="L2542" s="228"/>
      <c r="M2542" s="228"/>
    </row>
    <row r="2543" spans="12:13" customFormat="1" x14ac:dyDescent="0.3">
      <c r="L2543" s="228"/>
      <c r="M2543" s="228"/>
    </row>
    <row r="2544" spans="12:13" customFormat="1" x14ac:dyDescent="0.3">
      <c r="L2544" s="228"/>
      <c r="M2544" s="228"/>
    </row>
    <row r="2545" spans="12:13" customFormat="1" x14ac:dyDescent="0.3">
      <c r="L2545" s="228"/>
      <c r="M2545" s="228"/>
    </row>
    <row r="2546" spans="12:13" customFormat="1" x14ac:dyDescent="0.3">
      <c r="L2546" s="228"/>
      <c r="M2546" s="228"/>
    </row>
    <row r="2547" spans="12:13" customFormat="1" x14ac:dyDescent="0.3">
      <c r="L2547" s="228"/>
      <c r="M2547" s="228"/>
    </row>
    <row r="2548" spans="12:13" customFormat="1" x14ac:dyDescent="0.3">
      <c r="L2548" s="228"/>
      <c r="M2548" s="228"/>
    </row>
    <row r="2549" spans="12:13" customFormat="1" x14ac:dyDescent="0.3">
      <c r="L2549" s="228"/>
      <c r="M2549" s="228"/>
    </row>
    <row r="2550" spans="12:13" customFormat="1" x14ac:dyDescent="0.3">
      <c r="L2550" s="228"/>
      <c r="M2550" s="228"/>
    </row>
    <row r="2551" spans="12:13" customFormat="1" x14ac:dyDescent="0.3">
      <c r="L2551" s="228"/>
      <c r="M2551" s="228"/>
    </row>
    <row r="2552" spans="12:13" customFormat="1" x14ac:dyDescent="0.3">
      <c r="L2552" s="228"/>
      <c r="M2552" s="228"/>
    </row>
    <row r="2553" spans="12:13" customFormat="1" x14ac:dyDescent="0.3">
      <c r="L2553" s="228"/>
      <c r="M2553" s="228"/>
    </row>
    <row r="2554" spans="12:13" customFormat="1" x14ac:dyDescent="0.3">
      <c r="L2554" s="228"/>
      <c r="M2554" s="228"/>
    </row>
    <row r="2555" spans="12:13" customFormat="1" x14ac:dyDescent="0.3">
      <c r="L2555" s="228"/>
      <c r="M2555" s="228"/>
    </row>
    <row r="2556" spans="12:13" customFormat="1" x14ac:dyDescent="0.3">
      <c r="L2556" s="228"/>
      <c r="M2556" s="228"/>
    </row>
    <row r="2557" spans="12:13" customFormat="1" x14ac:dyDescent="0.3">
      <c r="L2557" s="228"/>
      <c r="M2557" s="228"/>
    </row>
    <row r="2558" spans="12:13" customFormat="1" x14ac:dyDescent="0.3">
      <c r="L2558" s="228"/>
      <c r="M2558" s="228"/>
    </row>
    <row r="2559" spans="12:13" customFormat="1" x14ac:dyDescent="0.3">
      <c r="L2559" s="228"/>
      <c r="M2559" s="228"/>
    </row>
    <row r="2560" spans="12:13" customFormat="1" x14ac:dyDescent="0.3">
      <c r="L2560" s="228"/>
      <c r="M2560" s="228"/>
    </row>
    <row r="2561" spans="12:13" customFormat="1" x14ac:dyDescent="0.3">
      <c r="L2561" s="228"/>
      <c r="M2561" s="228"/>
    </row>
    <row r="2562" spans="12:13" customFormat="1" x14ac:dyDescent="0.3">
      <c r="L2562" s="228"/>
      <c r="M2562" s="228"/>
    </row>
    <row r="2563" spans="12:13" customFormat="1" x14ac:dyDescent="0.3">
      <c r="L2563" s="228"/>
      <c r="M2563" s="228"/>
    </row>
    <row r="2564" spans="12:13" customFormat="1" x14ac:dyDescent="0.3">
      <c r="L2564" s="228"/>
      <c r="M2564" s="228"/>
    </row>
    <row r="2565" spans="12:13" customFormat="1" x14ac:dyDescent="0.3">
      <c r="L2565" s="228"/>
      <c r="M2565" s="228"/>
    </row>
    <row r="2566" spans="12:13" customFormat="1" x14ac:dyDescent="0.3">
      <c r="L2566" s="228"/>
      <c r="M2566" s="228"/>
    </row>
    <row r="2567" spans="12:13" customFormat="1" x14ac:dyDescent="0.3">
      <c r="L2567" s="228"/>
      <c r="M2567" s="228"/>
    </row>
    <row r="2568" spans="12:13" customFormat="1" x14ac:dyDescent="0.3">
      <c r="L2568" s="228"/>
      <c r="M2568" s="228"/>
    </row>
    <row r="2569" spans="12:13" customFormat="1" x14ac:dyDescent="0.3">
      <c r="L2569" s="228"/>
      <c r="M2569" s="228"/>
    </row>
    <row r="2570" spans="12:13" customFormat="1" x14ac:dyDescent="0.3">
      <c r="L2570" s="228"/>
      <c r="M2570" s="228"/>
    </row>
    <row r="2571" spans="12:13" customFormat="1" x14ac:dyDescent="0.3">
      <c r="L2571" s="228"/>
      <c r="M2571" s="228"/>
    </row>
    <row r="2572" spans="12:13" customFormat="1" x14ac:dyDescent="0.3">
      <c r="L2572" s="228"/>
      <c r="M2572" s="228"/>
    </row>
    <row r="2573" spans="12:13" customFormat="1" x14ac:dyDescent="0.3">
      <c r="L2573" s="228"/>
      <c r="M2573" s="228"/>
    </row>
    <row r="2574" spans="12:13" customFormat="1" x14ac:dyDescent="0.3">
      <c r="L2574" s="228"/>
      <c r="M2574" s="228"/>
    </row>
    <row r="2575" spans="12:13" customFormat="1" x14ac:dyDescent="0.3">
      <c r="L2575" s="228"/>
      <c r="M2575" s="228"/>
    </row>
    <row r="2576" spans="12:13" customFormat="1" x14ac:dyDescent="0.3">
      <c r="L2576" s="228"/>
      <c r="M2576" s="228"/>
    </row>
    <row r="2577" spans="12:13" customFormat="1" x14ac:dyDescent="0.3">
      <c r="L2577" s="228"/>
      <c r="M2577" s="228"/>
    </row>
    <row r="2578" spans="12:13" customFormat="1" x14ac:dyDescent="0.3">
      <c r="L2578" s="228"/>
      <c r="M2578" s="228"/>
    </row>
    <row r="2579" spans="12:13" customFormat="1" x14ac:dyDescent="0.3">
      <c r="L2579" s="228"/>
      <c r="M2579" s="228"/>
    </row>
    <row r="2580" spans="12:13" customFormat="1" x14ac:dyDescent="0.3">
      <c r="L2580" s="228"/>
      <c r="M2580" s="228"/>
    </row>
    <row r="2581" spans="12:13" customFormat="1" x14ac:dyDescent="0.3">
      <c r="L2581" s="228"/>
      <c r="M2581" s="228"/>
    </row>
    <row r="2582" spans="12:13" customFormat="1" x14ac:dyDescent="0.3">
      <c r="L2582" s="228"/>
      <c r="M2582" s="228"/>
    </row>
    <row r="2583" spans="12:13" customFormat="1" x14ac:dyDescent="0.3">
      <c r="L2583" s="228"/>
      <c r="M2583" s="228"/>
    </row>
    <row r="2584" spans="12:13" customFormat="1" x14ac:dyDescent="0.3">
      <c r="L2584" s="228"/>
      <c r="M2584" s="228"/>
    </row>
    <row r="2585" spans="12:13" customFormat="1" x14ac:dyDescent="0.3">
      <c r="L2585" s="228"/>
      <c r="M2585" s="228"/>
    </row>
    <row r="2586" spans="12:13" customFormat="1" x14ac:dyDescent="0.3">
      <c r="L2586" s="228"/>
      <c r="M2586" s="228"/>
    </row>
    <row r="2587" spans="12:13" customFormat="1" x14ac:dyDescent="0.3">
      <c r="L2587" s="228"/>
      <c r="M2587" s="228"/>
    </row>
    <row r="2588" spans="12:13" customFormat="1" x14ac:dyDescent="0.3">
      <c r="L2588" s="228"/>
      <c r="M2588" s="228"/>
    </row>
    <row r="2589" spans="12:13" customFormat="1" x14ac:dyDescent="0.3">
      <c r="L2589" s="228"/>
      <c r="M2589" s="228"/>
    </row>
    <row r="2590" spans="12:13" customFormat="1" x14ac:dyDescent="0.3">
      <c r="L2590" s="228"/>
      <c r="M2590" s="228"/>
    </row>
    <row r="2591" spans="12:13" customFormat="1" x14ac:dyDescent="0.3">
      <c r="L2591" s="228"/>
      <c r="M2591" s="228"/>
    </row>
    <row r="2592" spans="12:13" customFormat="1" x14ac:dyDescent="0.3">
      <c r="L2592" s="228"/>
      <c r="M2592" s="228"/>
    </row>
    <row r="2593" spans="12:13" customFormat="1" x14ac:dyDescent="0.3">
      <c r="L2593" s="228"/>
      <c r="M2593" s="228"/>
    </row>
    <row r="2594" spans="12:13" customFormat="1" x14ac:dyDescent="0.3">
      <c r="L2594" s="228"/>
      <c r="M2594" s="228"/>
    </row>
    <row r="2595" spans="12:13" customFormat="1" x14ac:dyDescent="0.3">
      <c r="L2595" s="228"/>
      <c r="M2595" s="228"/>
    </row>
    <row r="2596" spans="12:13" customFormat="1" x14ac:dyDescent="0.3">
      <c r="L2596" s="228"/>
      <c r="M2596" s="228"/>
    </row>
    <row r="2597" spans="12:13" customFormat="1" x14ac:dyDescent="0.3">
      <c r="L2597" s="228"/>
      <c r="M2597" s="228"/>
    </row>
    <row r="2598" spans="12:13" customFormat="1" x14ac:dyDescent="0.3">
      <c r="L2598" s="228"/>
      <c r="M2598" s="228"/>
    </row>
    <row r="2599" spans="12:13" customFormat="1" x14ac:dyDescent="0.3">
      <c r="L2599" s="228"/>
      <c r="M2599" s="228"/>
    </row>
    <row r="2600" spans="12:13" customFormat="1" x14ac:dyDescent="0.3">
      <c r="L2600" s="228"/>
      <c r="M2600" s="228"/>
    </row>
    <row r="2601" spans="12:13" customFormat="1" x14ac:dyDescent="0.3">
      <c r="L2601" s="228"/>
      <c r="M2601" s="228"/>
    </row>
    <row r="2602" spans="12:13" customFormat="1" x14ac:dyDescent="0.3">
      <c r="L2602" s="228"/>
      <c r="M2602" s="228"/>
    </row>
    <row r="2603" spans="12:13" customFormat="1" x14ac:dyDescent="0.3">
      <c r="L2603" s="228"/>
      <c r="M2603" s="228"/>
    </row>
    <row r="2604" spans="12:13" customFormat="1" x14ac:dyDescent="0.3">
      <c r="L2604" s="228"/>
      <c r="M2604" s="228"/>
    </row>
    <row r="2605" spans="12:13" customFormat="1" x14ac:dyDescent="0.3">
      <c r="L2605" s="228"/>
      <c r="M2605" s="228"/>
    </row>
    <row r="2606" spans="12:13" customFormat="1" x14ac:dyDescent="0.3">
      <c r="L2606" s="228"/>
      <c r="M2606" s="228"/>
    </row>
    <row r="2607" spans="12:13" customFormat="1" x14ac:dyDescent="0.3">
      <c r="L2607" s="228"/>
      <c r="M2607" s="228"/>
    </row>
    <row r="2608" spans="12:13" customFormat="1" x14ac:dyDescent="0.3">
      <c r="L2608" s="228"/>
      <c r="M2608" s="228"/>
    </row>
    <row r="2609" spans="12:13" customFormat="1" x14ac:dyDescent="0.3">
      <c r="L2609" s="228"/>
      <c r="M2609" s="228"/>
    </row>
    <row r="2610" spans="12:13" customFormat="1" x14ac:dyDescent="0.3">
      <c r="L2610" s="228"/>
      <c r="M2610" s="228"/>
    </row>
    <row r="2611" spans="12:13" customFormat="1" x14ac:dyDescent="0.3">
      <c r="L2611" s="228"/>
      <c r="M2611" s="228"/>
    </row>
    <row r="2612" spans="12:13" customFormat="1" x14ac:dyDescent="0.3">
      <c r="L2612" s="228"/>
      <c r="M2612" s="228"/>
    </row>
    <row r="2613" spans="12:13" customFormat="1" x14ac:dyDescent="0.3">
      <c r="L2613" s="228"/>
      <c r="M2613" s="228"/>
    </row>
    <row r="2614" spans="12:13" customFormat="1" x14ac:dyDescent="0.3">
      <c r="L2614" s="228"/>
      <c r="M2614" s="228"/>
    </row>
    <row r="2615" spans="12:13" customFormat="1" x14ac:dyDescent="0.3">
      <c r="L2615" s="228"/>
      <c r="M2615" s="228"/>
    </row>
    <row r="2616" spans="12:13" customFormat="1" x14ac:dyDescent="0.3">
      <c r="L2616" s="228"/>
      <c r="M2616" s="228"/>
    </row>
    <row r="2617" spans="12:13" customFormat="1" x14ac:dyDescent="0.3">
      <c r="L2617" s="228"/>
      <c r="M2617" s="228"/>
    </row>
    <row r="2618" spans="12:13" customFormat="1" x14ac:dyDescent="0.3">
      <c r="L2618" s="228"/>
      <c r="M2618" s="228"/>
    </row>
    <row r="2619" spans="12:13" customFormat="1" x14ac:dyDescent="0.3">
      <c r="L2619" s="228"/>
      <c r="M2619" s="228"/>
    </row>
    <row r="2620" spans="12:13" customFormat="1" x14ac:dyDescent="0.3">
      <c r="L2620" s="228"/>
      <c r="M2620" s="228"/>
    </row>
    <row r="2621" spans="12:13" customFormat="1" x14ac:dyDescent="0.3">
      <c r="L2621" s="228"/>
      <c r="M2621" s="228"/>
    </row>
    <row r="2622" spans="12:13" customFormat="1" x14ac:dyDescent="0.3">
      <c r="L2622" s="228"/>
      <c r="M2622" s="228"/>
    </row>
    <row r="2623" spans="12:13" customFormat="1" x14ac:dyDescent="0.3">
      <c r="L2623" s="228"/>
      <c r="M2623" s="228"/>
    </row>
    <row r="2624" spans="12:13" customFormat="1" x14ac:dyDescent="0.3">
      <c r="L2624" s="228"/>
      <c r="M2624" s="228"/>
    </row>
    <row r="2625" spans="12:13" customFormat="1" x14ac:dyDescent="0.3">
      <c r="L2625" s="228"/>
      <c r="M2625" s="228"/>
    </row>
    <row r="2626" spans="12:13" customFormat="1" x14ac:dyDescent="0.3">
      <c r="L2626" s="228"/>
      <c r="M2626" s="228"/>
    </row>
    <row r="2627" spans="12:13" customFormat="1" x14ac:dyDescent="0.3">
      <c r="L2627" s="228"/>
      <c r="M2627" s="228"/>
    </row>
    <row r="2628" spans="12:13" customFormat="1" x14ac:dyDescent="0.3">
      <c r="L2628" s="228"/>
      <c r="M2628" s="228"/>
    </row>
    <row r="2629" spans="12:13" customFormat="1" x14ac:dyDescent="0.3">
      <c r="L2629" s="228"/>
      <c r="M2629" s="228"/>
    </row>
    <row r="2630" spans="12:13" customFormat="1" x14ac:dyDescent="0.3">
      <c r="L2630" s="228"/>
      <c r="M2630" s="228"/>
    </row>
    <row r="2631" spans="12:13" customFormat="1" x14ac:dyDescent="0.3">
      <c r="L2631" s="228"/>
      <c r="M2631" s="228"/>
    </row>
    <row r="2632" spans="12:13" customFormat="1" x14ac:dyDescent="0.3">
      <c r="L2632" s="228"/>
      <c r="M2632" s="228"/>
    </row>
    <row r="2633" spans="12:13" customFormat="1" x14ac:dyDescent="0.3">
      <c r="L2633" s="228"/>
      <c r="M2633" s="228"/>
    </row>
    <row r="2634" spans="12:13" customFormat="1" x14ac:dyDescent="0.3">
      <c r="L2634" s="228"/>
      <c r="M2634" s="228"/>
    </row>
    <row r="2635" spans="12:13" customFormat="1" x14ac:dyDescent="0.3">
      <c r="L2635" s="228"/>
      <c r="M2635" s="228"/>
    </row>
    <row r="2636" spans="12:13" customFormat="1" x14ac:dyDescent="0.3">
      <c r="L2636" s="228"/>
      <c r="M2636" s="228"/>
    </row>
    <row r="2637" spans="12:13" customFormat="1" x14ac:dyDescent="0.3">
      <c r="L2637" s="228"/>
      <c r="M2637" s="228"/>
    </row>
    <row r="2638" spans="12:13" customFormat="1" x14ac:dyDescent="0.3">
      <c r="L2638" s="228"/>
      <c r="M2638" s="228"/>
    </row>
    <row r="2639" spans="12:13" customFormat="1" x14ac:dyDescent="0.3">
      <c r="L2639" s="228"/>
      <c r="M2639" s="228"/>
    </row>
    <row r="2640" spans="12:13" customFormat="1" x14ac:dyDescent="0.3">
      <c r="L2640" s="228"/>
      <c r="M2640" s="228"/>
    </row>
    <row r="2641" spans="12:13" customFormat="1" x14ac:dyDescent="0.3">
      <c r="L2641" s="228"/>
      <c r="M2641" s="228"/>
    </row>
    <row r="2642" spans="12:13" customFormat="1" x14ac:dyDescent="0.3">
      <c r="L2642" s="228"/>
      <c r="M2642" s="228"/>
    </row>
    <row r="2643" spans="12:13" customFormat="1" x14ac:dyDescent="0.3">
      <c r="L2643" s="228"/>
      <c r="M2643" s="228"/>
    </row>
    <row r="2644" spans="12:13" customFormat="1" x14ac:dyDescent="0.3">
      <c r="L2644" s="228"/>
      <c r="M2644" s="228"/>
    </row>
    <row r="2645" spans="12:13" customFormat="1" x14ac:dyDescent="0.3">
      <c r="L2645" s="228"/>
      <c r="M2645" s="228"/>
    </row>
    <row r="2646" spans="12:13" customFormat="1" x14ac:dyDescent="0.3">
      <c r="L2646" s="228"/>
      <c r="M2646" s="228"/>
    </row>
    <row r="2647" spans="12:13" customFormat="1" x14ac:dyDescent="0.3">
      <c r="L2647" s="228"/>
      <c r="M2647" s="228"/>
    </row>
    <row r="2648" spans="12:13" customFormat="1" x14ac:dyDescent="0.3">
      <c r="L2648" s="228"/>
      <c r="M2648" s="228"/>
    </row>
    <row r="2649" spans="12:13" customFormat="1" x14ac:dyDescent="0.3">
      <c r="L2649" s="228"/>
      <c r="M2649" s="228"/>
    </row>
    <row r="2650" spans="12:13" customFormat="1" x14ac:dyDescent="0.3">
      <c r="L2650" s="228"/>
      <c r="M2650" s="228"/>
    </row>
    <row r="2651" spans="12:13" customFormat="1" x14ac:dyDescent="0.3">
      <c r="L2651" s="228"/>
      <c r="M2651" s="228"/>
    </row>
    <row r="2652" spans="12:13" customFormat="1" x14ac:dyDescent="0.3">
      <c r="L2652" s="228"/>
      <c r="M2652" s="228"/>
    </row>
    <row r="2653" spans="12:13" customFormat="1" x14ac:dyDescent="0.3">
      <c r="L2653" s="228"/>
      <c r="M2653" s="228"/>
    </row>
    <row r="2654" spans="12:13" customFormat="1" x14ac:dyDescent="0.3">
      <c r="L2654" s="228"/>
      <c r="M2654" s="228"/>
    </row>
    <row r="2655" spans="12:13" customFormat="1" x14ac:dyDescent="0.3">
      <c r="L2655" s="228"/>
      <c r="M2655" s="228"/>
    </row>
    <row r="2656" spans="12:13" customFormat="1" x14ac:dyDescent="0.3">
      <c r="L2656" s="228"/>
      <c r="M2656" s="228"/>
    </row>
    <row r="2657" spans="12:13" customFormat="1" x14ac:dyDescent="0.3">
      <c r="L2657" s="228"/>
      <c r="M2657" s="228"/>
    </row>
    <row r="2658" spans="12:13" customFormat="1" x14ac:dyDescent="0.3">
      <c r="L2658" s="228"/>
      <c r="M2658" s="228"/>
    </row>
    <row r="2659" spans="12:13" customFormat="1" x14ac:dyDescent="0.3">
      <c r="L2659" s="228"/>
      <c r="M2659" s="228"/>
    </row>
    <row r="2660" spans="12:13" customFormat="1" x14ac:dyDescent="0.3">
      <c r="L2660" s="228"/>
      <c r="M2660" s="228"/>
    </row>
    <row r="2661" spans="12:13" customFormat="1" x14ac:dyDescent="0.3">
      <c r="L2661" s="228"/>
      <c r="M2661" s="228"/>
    </row>
    <row r="2662" spans="12:13" customFormat="1" x14ac:dyDescent="0.3">
      <c r="L2662" s="228"/>
      <c r="M2662" s="228"/>
    </row>
    <row r="2663" spans="12:13" customFormat="1" x14ac:dyDescent="0.3">
      <c r="L2663" s="228"/>
      <c r="M2663" s="228"/>
    </row>
    <row r="2664" spans="12:13" customFormat="1" x14ac:dyDescent="0.3">
      <c r="L2664" s="228"/>
      <c r="M2664" s="228"/>
    </row>
    <row r="2665" spans="12:13" customFormat="1" x14ac:dyDescent="0.3">
      <c r="L2665" s="228"/>
      <c r="M2665" s="228"/>
    </row>
    <row r="2666" spans="12:13" customFormat="1" x14ac:dyDescent="0.3">
      <c r="L2666" s="228"/>
      <c r="M2666" s="228"/>
    </row>
    <row r="2667" spans="12:13" customFormat="1" x14ac:dyDescent="0.3">
      <c r="L2667" s="228"/>
      <c r="M2667" s="228"/>
    </row>
    <row r="2668" spans="12:13" customFormat="1" x14ac:dyDescent="0.3">
      <c r="L2668" s="228"/>
      <c r="M2668" s="228"/>
    </row>
    <row r="2669" spans="12:13" customFormat="1" x14ac:dyDescent="0.3">
      <c r="L2669" s="228"/>
      <c r="M2669" s="228"/>
    </row>
    <row r="2670" spans="12:13" customFormat="1" x14ac:dyDescent="0.3">
      <c r="L2670" s="228"/>
      <c r="M2670" s="228"/>
    </row>
    <row r="2671" spans="12:13" customFormat="1" x14ac:dyDescent="0.3">
      <c r="L2671" s="228"/>
      <c r="M2671" s="228"/>
    </row>
    <row r="2672" spans="12:13" customFormat="1" x14ac:dyDescent="0.3">
      <c r="L2672" s="228"/>
      <c r="M2672" s="228"/>
    </row>
    <row r="2673" spans="12:13" customFormat="1" x14ac:dyDescent="0.3">
      <c r="L2673" s="228"/>
      <c r="M2673" s="228"/>
    </row>
    <row r="2674" spans="12:13" customFormat="1" x14ac:dyDescent="0.3">
      <c r="L2674" s="228"/>
      <c r="M2674" s="228"/>
    </row>
    <row r="2675" spans="12:13" customFormat="1" x14ac:dyDescent="0.3">
      <c r="L2675" s="228"/>
      <c r="M2675" s="228"/>
    </row>
    <row r="2676" spans="12:13" customFormat="1" x14ac:dyDescent="0.3">
      <c r="L2676" s="228"/>
      <c r="M2676" s="228"/>
    </row>
    <row r="2677" spans="12:13" customFormat="1" x14ac:dyDescent="0.3">
      <c r="L2677" s="228"/>
      <c r="M2677" s="228"/>
    </row>
    <row r="2678" spans="12:13" customFormat="1" x14ac:dyDescent="0.3">
      <c r="L2678" s="228"/>
      <c r="M2678" s="228"/>
    </row>
    <row r="2679" spans="12:13" customFormat="1" x14ac:dyDescent="0.3">
      <c r="L2679" s="228"/>
      <c r="M2679" s="228"/>
    </row>
    <row r="2680" spans="12:13" customFormat="1" x14ac:dyDescent="0.3">
      <c r="L2680" s="228"/>
      <c r="M2680" s="228"/>
    </row>
    <row r="2681" spans="12:13" customFormat="1" x14ac:dyDescent="0.3">
      <c r="L2681" s="228"/>
      <c r="M2681" s="228"/>
    </row>
    <row r="2682" spans="12:13" customFormat="1" x14ac:dyDescent="0.3">
      <c r="L2682" s="228"/>
      <c r="M2682" s="228"/>
    </row>
    <row r="2683" spans="12:13" customFormat="1" x14ac:dyDescent="0.3">
      <c r="L2683" s="228"/>
      <c r="M2683" s="228"/>
    </row>
    <row r="2684" spans="12:13" customFormat="1" x14ac:dyDescent="0.3">
      <c r="L2684" s="228"/>
      <c r="M2684" s="228"/>
    </row>
    <row r="2685" spans="12:13" customFormat="1" x14ac:dyDescent="0.3">
      <c r="L2685" s="228"/>
      <c r="M2685" s="228"/>
    </row>
    <row r="2686" spans="12:13" customFormat="1" x14ac:dyDescent="0.3">
      <c r="L2686" s="228"/>
      <c r="M2686" s="228"/>
    </row>
    <row r="2687" spans="12:13" customFormat="1" x14ac:dyDescent="0.3">
      <c r="L2687" s="228"/>
      <c r="M2687" s="228"/>
    </row>
    <row r="2688" spans="12:13" customFormat="1" x14ac:dyDescent="0.3">
      <c r="L2688" s="228"/>
      <c r="M2688" s="228"/>
    </row>
    <row r="2689" spans="12:13" customFormat="1" x14ac:dyDescent="0.3">
      <c r="L2689" s="228"/>
      <c r="M2689" s="228"/>
    </row>
    <row r="2690" spans="12:13" customFormat="1" x14ac:dyDescent="0.3">
      <c r="L2690" s="228"/>
      <c r="M2690" s="228"/>
    </row>
    <row r="2691" spans="12:13" customFormat="1" x14ac:dyDescent="0.3">
      <c r="L2691" s="228"/>
      <c r="M2691" s="228"/>
    </row>
    <row r="2692" spans="12:13" customFormat="1" x14ac:dyDescent="0.3">
      <c r="L2692" s="228"/>
      <c r="M2692" s="228"/>
    </row>
    <row r="2693" spans="12:13" customFormat="1" x14ac:dyDescent="0.3">
      <c r="L2693" s="228"/>
      <c r="M2693" s="228"/>
    </row>
    <row r="2694" spans="12:13" customFormat="1" x14ac:dyDescent="0.3">
      <c r="L2694" s="228"/>
      <c r="M2694" s="228"/>
    </row>
    <row r="2695" spans="12:13" customFormat="1" x14ac:dyDescent="0.3">
      <c r="L2695" s="228"/>
      <c r="M2695" s="228"/>
    </row>
    <row r="2696" spans="12:13" customFormat="1" x14ac:dyDescent="0.3">
      <c r="L2696" s="228"/>
      <c r="M2696" s="228"/>
    </row>
    <row r="2697" spans="12:13" customFormat="1" x14ac:dyDescent="0.3">
      <c r="L2697" s="228"/>
      <c r="M2697" s="228"/>
    </row>
    <row r="2698" spans="12:13" customFormat="1" x14ac:dyDescent="0.3">
      <c r="L2698" s="228"/>
      <c r="M2698" s="228"/>
    </row>
    <row r="2699" spans="12:13" customFormat="1" x14ac:dyDescent="0.3">
      <c r="L2699" s="228"/>
      <c r="M2699" s="228"/>
    </row>
    <row r="2700" spans="12:13" customFormat="1" x14ac:dyDescent="0.3">
      <c r="L2700" s="228"/>
      <c r="M2700" s="228"/>
    </row>
    <row r="2701" spans="12:13" customFormat="1" x14ac:dyDescent="0.3">
      <c r="L2701" s="228"/>
      <c r="M2701" s="228"/>
    </row>
    <row r="2702" spans="12:13" customFormat="1" x14ac:dyDescent="0.3">
      <c r="L2702" s="228"/>
      <c r="M2702" s="228"/>
    </row>
    <row r="2703" spans="12:13" customFormat="1" x14ac:dyDescent="0.3">
      <c r="L2703" s="228"/>
      <c r="M2703" s="228"/>
    </row>
    <row r="2704" spans="12:13" customFormat="1" x14ac:dyDescent="0.3">
      <c r="L2704" s="228"/>
      <c r="M2704" s="228"/>
    </row>
    <row r="2705" spans="12:13" customFormat="1" x14ac:dyDescent="0.3">
      <c r="L2705" s="228"/>
      <c r="M2705" s="228"/>
    </row>
    <row r="2706" spans="12:13" customFormat="1" x14ac:dyDescent="0.3">
      <c r="L2706" s="228"/>
      <c r="M2706" s="228"/>
    </row>
    <row r="2707" spans="12:13" customFormat="1" x14ac:dyDescent="0.3">
      <c r="L2707" s="228"/>
      <c r="M2707" s="228"/>
    </row>
    <row r="2708" spans="12:13" customFormat="1" x14ac:dyDescent="0.3">
      <c r="L2708" s="228"/>
      <c r="M2708" s="228"/>
    </row>
    <row r="2709" spans="12:13" customFormat="1" x14ac:dyDescent="0.3">
      <c r="L2709" s="228"/>
      <c r="M2709" s="228"/>
    </row>
    <row r="2710" spans="12:13" customFormat="1" x14ac:dyDescent="0.3">
      <c r="L2710" s="228"/>
      <c r="M2710" s="228"/>
    </row>
    <row r="2711" spans="12:13" customFormat="1" x14ac:dyDescent="0.3">
      <c r="L2711" s="228"/>
      <c r="M2711" s="228"/>
    </row>
    <row r="2712" spans="12:13" customFormat="1" x14ac:dyDescent="0.3">
      <c r="L2712" s="228"/>
      <c r="M2712" s="228"/>
    </row>
    <row r="2713" spans="12:13" customFormat="1" x14ac:dyDescent="0.3">
      <c r="L2713" s="228"/>
      <c r="M2713" s="228"/>
    </row>
    <row r="2714" spans="12:13" customFormat="1" x14ac:dyDescent="0.3">
      <c r="L2714" s="228"/>
      <c r="M2714" s="228"/>
    </row>
    <row r="2715" spans="12:13" customFormat="1" x14ac:dyDescent="0.3">
      <c r="L2715" s="228"/>
      <c r="M2715" s="228"/>
    </row>
    <row r="2716" spans="12:13" customFormat="1" x14ac:dyDescent="0.3">
      <c r="L2716" s="228"/>
      <c r="M2716" s="228"/>
    </row>
    <row r="2717" spans="12:13" customFormat="1" x14ac:dyDescent="0.3">
      <c r="L2717" s="228"/>
      <c r="M2717" s="228"/>
    </row>
    <row r="2718" spans="12:13" customFormat="1" x14ac:dyDescent="0.3">
      <c r="L2718" s="228"/>
      <c r="M2718" s="228"/>
    </row>
    <row r="2719" spans="12:13" customFormat="1" x14ac:dyDescent="0.3">
      <c r="L2719" s="228"/>
      <c r="M2719" s="228"/>
    </row>
    <row r="2720" spans="12:13" customFormat="1" x14ac:dyDescent="0.3">
      <c r="L2720" s="228"/>
      <c r="M2720" s="228"/>
    </row>
    <row r="2721" spans="12:13" customFormat="1" x14ac:dyDescent="0.3">
      <c r="L2721" s="228"/>
      <c r="M2721" s="228"/>
    </row>
    <row r="2722" spans="12:13" customFormat="1" x14ac:dyDescent="0.3">
      <c r="L2722" s="228"/>
      <c r="M2722" s="228"/>
    </row>
    <row r="2723" spans="12:13" customFormat="1" x14ac:dyDescent="0.3">
      <c r="L2723" s="228"/>
      <c r="M2723" s="228"/>
    </row>
    <row r="2724" spans="12:13" customFormat="1" x14ac:dyDescent="0.3">
      <c r="L2724" s="228"/>
      <c r="M2724" s="228"/>
    </row>
    <row r="2725" spans="12:13" customFormat="1" x14ac:dyDescent="0.3">
      <c r="L2725" s="228"/>
      <c r="M2725" s="228"/>
    </row>
    <row r="2726" spans="12:13" customFormat="1" x14ac:dyDescent="0.3">
      <c r="L2726" s="228"/>
      <c r="M2726" s="228"/>
    </row>
    <row r="2727" spans="12:13" customFormat="1" x14ac:dyDescent="0.3">
      <c r="L2727" s="228"/>
      <c r="M2727" s="228"/>
    </row>
    <row r="2728" spans="12:13" customFormat="1" x14ac:dyDescent="0.3">
      <c r="L2728" s="228"/>
      <c r="M2728" s="228"/>
    </row>
    <row r="2729" spans="12:13" customFormat="1" x14ac:dyDescent="0.3">
      <c r="L2729" s="228"/>
      <c r="M2729" s="228"/>
    </row>
    <row r="2730" spans="12:13" customFormat="1" x14ac:dyDescent="0.3">
      <c r="L2730" s="228"/>
      <c r="M2730" s="228"/>
    </row>
    <row r="2731" spans="12:13" customFormat="1" x14ac:dyDescent="0.3">
      <c r="L2731" s="228"/>
      <c r="M2731" s="228"/>
    </row>
    <row r="2732" spans="12:13" customFormat="1" x14ac:dyDescent="0.3">
      <c r="L2732" s="228"/>
      <c r="M2732" s="228"/>
    </row>
    <row r="2733" spans="12:13" customFormat="1" x14ac:dyDescent="0.3">
      <c r="L2733" s="228"/>
      <c r="M2733" s="228"/>
    </row>
    <row r="2734" spans="12:13" customFormat="1" x14ac:dyDescent="0.3">
      <c r="L2734" s="228"/>
      <c r="M2734" s="228"/>
    </row>
    <row r="2735" spans="12:13" customFormat="1" x14ac:dyDescent="0.3">
      <c r="L2735" s="228"/>
      <c r="M2735" s="228"/>
    </row>
    <row r="2736" spans="12:13" customFormat="1" x14ac:dyDescent="0.3">
      <c r="L2736" s="228"/>
      <c r="M2736" s="228"/>
    </row>
    <row r="2737" spans="12:13" customFormat="1" x14ac:dyDescent="0.3">
      <c r="L2737" s="228"/>
      <c r="M2737" s="228"/>
    </row>
    <row r="2738" spans="12:13" customFormat="1" x14ac:dyDescent="0.3">
      <c r="L2738" s="228"/>
      <c r="M2738" s="228"/>
    </row>
    <row r="2739" spans="12:13" customFormat="1" x14ac:dyDescent="0.3">
      <c r="L2739" s="228"/>
      <c r="M2739" s="228"/>
    </row>
    <row r="2740" spans="12:13" customFormat="1" x14ac:dyDescent="0.3">
      <c r="L2740" s="228"/>
      <c r="M2740" s="228"/>
    </row>
    <row r="2741" spans="12:13" customFormat="1" x14ac:dyDescent="0.3">
      <c r="L2741" s="228"/>
      <c r="M2741" s="228"/>
    </row>
    <row r="2742" spans="12:13" customFormat="1" x14ac:dyDescent="0.3">
      <c r="L2742" s="228"/>
      <c r="M2742" s="228"/>
    </row>
    <row r="2743" spans="12:13" customFormat="1" x14ac:dyDescent="0.3">
      <c r="L2743" s="228"/>
      <c r="M2743" s="228"/>
    </row>
    <row r="2744" spans="12:13" customFormat="1" x14ac:dyDescent="0.3">
      <c r="L2744" s="228"/>
      <c r="M2744" s="228"/>
    </row>
    <row r="2745" spans="12:13" customFormat="1" x14ac:dyDescent="0.3">
      <c r="L2745" s="228"/>
      <c r="M2745" s="228"/>
    </row>
    <row r="2746" spans="12:13" customFormat="1" x14ac:dyDescent="0.3">
      <c r="L2746" s="228"/>
      <c r="M2746" s="228"/>
    </row>
    <row r="2747" spans="12:13" customFormat="1" x14ac:dyDescent="0.3">
      <c r="L2747" s="228"/>
      <c r="M2747" s="228"/>
    </row>
    <row r="2748" spans="12:13" customFormat="1" x14ac:dyDescent="0.3">
      <c r="L2748" s="228"/>
      <c r="M2748" s="228"/>
    </row>
    <row r="2749" spans="12:13" customFormat="1" x14ac:dyDescent="0.3">
      <c r="L2749" s="228"/>
      <c r="M2749" s="228"/>
    </row>
    <row r="2750" spans="12:13" customFormat="1" x14ac:dyDescent="0.3">
      <c r="L2750" s="228"/>
      <c r="M2750" s="228"/>
    </row>
    <row r="2751" spans="12:13" customFormat="1" x14ac:dyDescent="0.3">
      <c r="L2751" s="228"/>
      <c r="M2751" s="228"/>
    </row>
    <row r="2752" spans="12:13" customFormat="1" x14ac:dyDescent="0.3">
      <c r="L2752" s="228"/>
      <c r="M2752" s="228"/>
    </row>
    <row r="2753" spans="12:13" customFormat="1" x14ac:dyDescent="0.3">
      <c r="L2753" s="228"/>
      <c r="M2753" s="228"/>
    </row>
    <row r="2754" spans="12:13" customFormat="1" x14ac:dyDescent="0.3">
      <c r="L2754" s="228"/>
      <c r="M2754" s="228"/>
    </row>
    <row r="2755" spans="12:13" customFormat="1" x14ac:dyDescent="0.3">
      <c r="L2755" s="228"/>
      <c r="M2755" s="228"/>
    </row>
    <row r="2756" spans="12:13" customFormat="1" x14ac:dyDescent="0.3">
      <c r="L2756" s="228"/>
      <c r="M2756" s="228"/>
    </row>
    <row r="2757" spans="12:13" customFormat="1" x14ac:dyDescent="0.3">
      <c r="L2757" s="228"/>
      <c r="M2757" s="228"/>
    </row>
    <row r="2758" spans="12:13" customFormat="1" x14ac:dyDescent="0.3">
      <c r="L2758" s="228"/>
      <c r="M2758" s="228"/>
    </row>
    <row r="2759" spans="12:13" customFormat="1" x14ac:dyDescent="0.3">
      <c r="L2759" s="228"/>
      <c r="M2759" s="228"/>
    </row>
    <row r="2760" spans="12:13" customFormat="1" x14ac:dyDescent="0.3">
      <c r="L2760" s="228"/>
      <c r="M2760" s="228"/>
    </row>
    <row r="2761" spans="12:13" customFormat="1" x14ac:dyDescent="0.3">
      <c r="L2761" s="228"/>
      <c r="M2761" s="228"/>
    </row>
    <row r="2762" spans="12:13" customFormat="1" x14ac:dyDescent="0.3">
      <c r="L2762" s="228"/>
      <c r="M2762" s="228"/>
    </row>
    <row r="2763" spans="12:13" customFormat="1" x14ac:dyDescent="0.3">
      <c r="L2763" s="228"/>
      <c r="M2763" s="228"/>
    </row>
    <row r="2764" spans="12:13" customFormat="1" x14ac:dyDescent="0.3">
      <c r="L2764" s="228"/>
      <c r="M2764" s="228"/>
    </row>
    <row r="2765" spans="12:13" customFormat="1" x14ac:dyDescent="0.3">
      <c r="L2765" s="228"/>
      <c r="M2765" s="228"/>
    </row>
    <row r="2766" spans="12:13" customFormat="1" x14ac:dyDescent="0.3">
      <c r="L2766" s="228"/>
      <c r="M2766" s="228"/>
    </row>
    <row r="2767" spans="12:13" customFormat="1" x14ac:dyDescent="0.3">
      <c r="L2767" s="228"/>
      <c r="M2767" s="228"/>
    </row>
    <row r="2768" spans="12:13" customFormat="1" x14ac:dyDescent="0.3">
      <c r="L2768" s="228"/>
      <c r="M2768" s="228"/>
    </row>
    <row r="2769" spans="12:13" customFormat="1" x14ac:dyDescent="0.3">
      <c r="L2769" s="228"/>
      <c r="M2769" s="228"/>
    </row>
    <row r="2770" spans="12:13" customFormat="1" x14ac:dyDescent="0.3">
      <c r="L2770" s="228"/>
      <c r="M2770" s="228"/>
    </row>
    <row r="2771" spans="12:13" customFormat="1" x14ac:dyDescent="0.3">
      <c r="L2771" s="228"/>
      <c r="M2771" s="228"/>
    </row>
    <row r="2772" spans="12:13" customFormat="1" x14ac:dyDescent="0.3">
      <c r="L2772" s="228"/>
      <c r="M2772" s="228"/>
    </row>
    <row r="2773" spans="12:13" customFormat="1" x14ac:dyDescent="0.3">
      <c r="L2773" s="228"/>
      <c r="M2773" s="228"/>
    </row>
    <row r="2774" spans="12:13" customFormat="1" x14ac:dyDescent="0.3">
      <c r="L2774" s="228"/>
      <c r="M2774" s="228"/>
    </row>
    <row r="2775" spans="12:13" customFormat="1" x14ac:dyDescent="0.3">
      <c r="L2775" s="228"/>
      <c r="M2775" s="228"/>
    </row>
    <row r="2776" spans="12:13" customFormat="1" x14ac:dyDescent="0.3">
      <c r="L2776" s="228"/>
      <c r="M2776" s="228"/>
    </row>
    <row r="2777" spans="12:13" customFormat="1" x14ac:dyDescent="0.3">
      <c r="L2777" s="228"/>
      <c r="M2777" s="228"/>
    </row>
    <row r="2778" spans="12:13" customFormat="1" x14ac:dyDescent="0.3">
      <c r="L2778" s="228"/>
      <c r="M2778" s="228"/>
    </row>
    <row r="2779" spans="12:13" customFormat="1" x14ac:dyDescent="0.3">
      <c r="L2779" s="228"/>
      <c r="M2779" s="228"/>
    </row>
    <row r="2780" spans="12:13" customFormat="1" x14ac:dyDescent="0.3">
      <c r="L2780" s="228"/>
      <c r="M2780" s="228"/>
    </row>
    <row r="2781" spans="12:13" customFormat="1" x14ac:dyDescent="0.3">
      <c r="L2781" s="228"/>
      <c r="M2781" s="228"/>
    </row>
    <row r="2782" spans="12:13" customFormat="1" x14ac:dyDescent="0.3">
      <c r="L2782" s="228"/>
      <c r="M2782" s="228"/>
    </row>
    <row r="2783" spans="12:13" customFormat="1" x14ac:dyDescent="0.3">
      <c r="L2783" s="228"/>
      <c r="M2783" s="228"/>
    </row>
    <row r="2784" spans="12:13" customFormat="1" x14ac:dyDescent="0.3">
      <c r="L2784" s="228"/>
      <c r="M2784" s="228"/>
    </row>
    <row r="2785" spans="12:13" customFormat="1" x14ac:dyDescent="0.3">
      <c r="L2785" s="228"/>
      <c r="M2785" s="228"/>
    </row>
    <row r="2786" spans="12:13" customFormat="1" x14ac:dyDescent="0.3">
      <c r="L2786" s="228"/>
      <c r="M2786" s="228"/>
    </row>
    <row r="2787" spans="12:13" customFormat="1" x14ac:dyDescent="0.3">
      <c r="L2787" s="228"/>
      <c r="M2787" s="228"/>
    </row>
    <row r="2788" spans="12:13" customFormat="1" x14ac:dyDescent="0.3">
      <c r="L2788" s="228"/>
      <c r="M2788" s="228"/>
    </row>
    <row r="2789" spans="12:13" customFormat="1" x14ac:dyDescent="0.3">
      <c r="L2789" s="228"/>
      <c r="M2789" s="228"/>
    </row>
    <row r="2790" spans="12:13" customFormat="1" x14ac:dyDescent="0.3">
      <c r="L2790" s="228"/>
      <c r="M2790" s="228"/>
    </row>
    <row r="2791" spans="12:13" customFormat="1" x14ac:dyDescent="0.3">
      <c r="L2791" s="228"/>
      <c r="M2791" s="228"/>
    </row>
    <row r="2792" spans="12:13" customFormat="1" x14ac:dyDescent="0.3">
      <c r="L2792" s="228"/>
      <c r="M2792" s="228"/>
    </row>
    <row r="2793" spans="12:13" customFormat="1" x14ac:dyDescent="0.3">
      <c r="L2793" s="228"/>
      <c r="M2793" s="228"/>
    </row>
    <row r="2794" spans="12:13" customFormat="1" x14ac:dyDescent="0.3">
      <c r="L2794" s="228"/>
      <c r="M2794" s="228"/>
    </row>
    <row r="2795" spans="12:13" customFormat="1" x14ac:dyDescent="0.3">
      <c r="L2795" s="228"/>
      <c r="M2795" s="228"/>
    </row>
    <row r="2796" spans="12:13" customFormat="1" x14ac:dyDescent="0.3">
      <c r="L2796" s="228"/>
      <c r="M2796" s="228"/>
    </row>
    <row r="2797" spans="12:13" customFormat="1" x14ac:dyDescent="0.3">
      <c r="L2797" s="228"/>
      <c r="M2797" s="228"/>
    </row>
    <row r="2798" spans="12:13" customFormat="1" x14ac:dyDescent="0.3">
      <c r="L2798" s="228"/>
      <c r="M2798" s="228"/>
    </row>
    <row r="2799" spans="12:13" customFormat="1" x14ac:dyDescent="0.3">
      <c r="L2799" s="228"/>
      <c r="M2799" s="228"/>
    </row>
    <row r="2800" spans="12:13" customFormat="1" x14ac:dyDescent="0.3">
      <c r="L2800" s="228"/>
      <c r="M2800" s="228"/>
    </row>
    <row r="2801" spans="12:13" customFormat="1" x14ac:dyDescent="0.3">
      <c r="L2801" s="228"/>
      <c r="M2801" s="228"/>
    </row>
    <row r="2802" spans="12:13" customFormat="1" x14ac:dyDescent="0.3">
      <c r="L2802" s="228"/>
      <c r="M2802" s="228"/>
    </row>
    <row r="2803" spans="12:13" customFormat="1" x14ac:dyDescent="0.3">
      <c r="L2803" s="228"/>
      <c r="M2803" s="228"/>
    </row>
    <row r="2804" spans="12:13" customFormat="1" x14ac:dyDescent="0.3">
      <c r="L2804" s="228"/>
      <c r="M2804" s="228"/>
    </row>
    <row r="2805" spans="12:13" customFormat="1" x14ac:dyDescent="0.3">
      <c r="L2805" s="228"/>
      <c r="M2805" s="228"/>
    </row>
    <row r="2806" spans="12:13" customFormat="1" x14ac:dyDescent="0.3">
      <c r="L2806" s="228"/>
      <c r="M2806" s="228"/>
    </row>
    <row r="2807" spans="12:13" customFormat="1" x14ac:dyDescent="0.3">
      <c r="L2807" s="228"/>
      <c r="M2807" s="228"/>
    </row>
    <row r="2808" spans="12:13" customFormat="1" x14ac:dyDescent="0.3">
      <c r="L2808" s="228"/>
      <c r="M2808" s="228"/>
    </row>
    <row r="2809" spans="12:13" customFormat="1" x14ac:dyDescent="0.3">
      <c r="L2809" s="228"/>
      <c r="M2809" s="228"/>
    </row>
    <row r="2810" spans="12:13" customFormat="1" x14ac:dyDescent="0.3">
      <c r="L2810" s="228"/>
      <c r="M2810" s="228"/>
    </row>
    <row r="2811" spans="12:13" customFormat="1" x14ac:dyDescent="0.3">
      <c r="L2811" s="228"/>
      <c r="M2811" s="228"/>
    </row>
    <row r="2812" spans="12:13" customFormat="1" x14ac:dyDescent="0.3">
      <c r="L2812" s="228"/>
      <c r="M2812" s="228"/>
    </row>
    <row r="2813" spans="12:13" customFormat="1" x14ac:dyDescent="0.3">
      <c r="L2813" s="228"/>
      <c r="M2813" s="228"/>
    </row>
    <row r="2814" spans="12:13" customFormat="1" x14ac:dyDescent="0.3">
      <c r="L2814" s="228"/>
      <c r="M2814" s="228"/>
    </row>
    <row r="2815" spans="12:13" customFormat="1" x14ac:dyDescent="0.3">
      <c r="L2815" s="228"/>
      <c r="M2815" s="228"/>
    </row>
    <row r="2816" spans="12:13" customFormat="1" x14ac:dyDescent="0.3">
      <c r="L2816" s="228"/>
      <c r="M2816" s="228"/>
    </row>
    <row r="2817" spans="12:13" customFormat="1" x14ac:dyDescent="0.3">
      <c r="L2817" s="228"/>
      <c r="M2817" s="228"/>
    </row>
    <row r="2818" spans="12:13" customFormat="1" x14ac:dyDescent="0.3">
      <c r="L2818" s="228"/>
      <c r="M2818" s="228"/>
    </row>
    <row r="2819" spans="12:13" customFormat="1" x14ac:dyDescent="0.3">
      <c r="L2819" s="228"/>
      <c r="M2819" s="228"/>
    </row>
    <row r="2820" spans="12:13" customFormat="1" x14ac:dyDescent="0.3">
      <c r="L2820" s="228"/>
      <c r="M2820" s="228"/>
    </row>
    <row r="2821" spans="12:13" customFormat="1" x14ac:dyDescent="0.3">
      <c r="L2821" s="228"/>
      <c r="M2821" s="228"/>
    </row>
    <row r="2822" spans="12:13" customFormat="1" x14ac:dyDescent="0.3">
      <c r="L2822" s="228"/>
      <c r="M2822" s="228"/>
    </row>
    <row r="2823" spans="12:13" customFormat="1" x14ac:dyDescent="0.3">
      <c r="L2823" s="228"/>
      <c r="M2823" s="228"/>
    </row>
    <row r="2824" spans="12:13" customFormat="1" x14ac:dyDescent="0.3">
      <c r="L2824" s="228"/>
      <c r="M2824" s="228"/>
    </row>
    <row r="2825" spans="12:13" customFormat="1" x14ac:dyDescent="0.3">
      <c r="L2825" s="228"/>
      <c r="M2825" s="228"/>
    </row>
    <row r="2826" spans="12:13" customFormat="1" x14ac:dyDescent="0.3">
      <c r="L2826" s="228"/>
      <c r="M2826" s="228"/>
    </row>
    <row r="2827" spans="12:13" customFormat="1" x14ac:dyDescent="0.3">
      <c r="L2827" s="228"/>
      <c r="M2827" s="228"/>
    </row>
    <row r="2828" spans="12:13" customFormat="1" x14ac:dyDescent="0.3">
      <c r="L2828" s="228"/>
      <c r="M2828" s="228"/>
    </row>
    <row r="2829" spans="12:13" customFormat="1" x14ac:dyDescent="0.3">
      <c r="L2829" s="228"/>
      <c r="M2829" s="228"/>
    </row>
    <row r="2830" spans="12:13" customFormat="1" x14ac:dyDescent="0.3">
      <c r="L2830" s="228"/>
      <c r="M2830" s="228"/>
    </row>
    <row r="2831" spans="12:13" customFormat="1" x14ac:dyDescent="0.3">
      <c r="L2831" s="228"/>
      <c r="M2831" s="228"/>
    </row>
    <row r="2832" spans="12:13" customFormat="1" x14ac:dyDescent="0.3">
      <c r="L2832" s="228"/>
      <c r="M2832" s="228"/>
    </row>
    <row r="2833" spans="12:13" customFormat="1" x14ac:dyDescent="0.3">
      <c r="L2833" s="228"/>
      <c r="M2833" s="228"/>
    </row>
    <row r="2834" spans="12:13" customFormat="1" x14ac:dyDescent="0.3">
      <c r="L2834" s="228"/>
      <c r="M2834" s="228"/>
    </row>
    <row r="2835" spans="12:13" customFormat="1" x14ac:dyDescent="0.3">
      <c r="L2835" s="228"/>
      <c r="M2835" s="228"/>
    </row>
    <row r="2836" spans="12:13" customFormat="1" x14ac:dyDescent="0.3">
      <c r="L2836" s="228"/>
      <c r="M2836" s="228"/>
    </row>
    <row r="2837" spans="12:13" customFormat="1" x14ac:dyDescent="0.3">
      <c r="L2837" s="228"/>
      <c r="M2837" s="228"/>
    </row>
    <row r="2838" spans="12:13" customFormat="1" x14ac:dyDescent="0.3">
      <c r="L2838" s="228"/>
      <c r="M2838" s="228"/>
    </row>
    <row r="2839" spans="12:13" customFormat="1" x14ac:dyDescent="0.3">
      <c r="L2839" s="228"/>
      <c r="M2839" s="228"/>
    </row>
    <row r="2840" spans="12:13" customFormat="1" x14ac:dyDescent="0.3">
      <c r="L2840" s="228"/>
      <c r="M2840" s="228"/>
    </row>
    <row r="2841" spans="12:13" customFormat="1" x14ac:dyDescent="0.3">
      <c r="L2841" s="228"/>
      <c r="M2841" s="228"/>
    </row>
    <row r="2842" spans="12:13" customFormat="1" x14ac:dyDescent="0.3">
      <c r="L2842" s="228"/>
      <c r="M2842" s="228"/>
    </row>
    <row r="2843" spans="12:13" customFormat="1" x14ac:dyDescent="0.3">
      <c r="L2843" s="228"/>
      <c r="M2843" s="228"/>
    </row>
    <row r="2844" spans="12:13" customFormat="1" x14ac:dyDescent="0.3">
      <c r="L2844" s="228"/>
      <c r="M2844" s="228"/>
    </row>
    <row r="2845" spans="12:13" customFormat="1" x14ac:dyDescent="0.3">
      <c r="L2845" s="228"/>
      <c r="M2845" s="228"/>
    </row>
    <row r="2846" spans="12:13" customFormat="1" x14ac:dyDescent="0.3">
      <c r="L2846" s="228"/>
      <c r="M2846" s="228"/>
    </row>
    <row r="2847" spans="12:13" customFormat="1" x14ac:dyDescent="0.3">
      <c r="L2847" s="228"/>
      <c r="M2847" s="228"/>
    </row>
    <row r="2848" spans="12:13" customFormat="1" x14ac:dyDescent="0.3">
      <c r="L2848" s="228"/>
      <c r="M2848" s="228"/>
    </row>
    <row r="2849" spans="12:13" customFormat="1" x14ac:dyDescent="0.3">
      <c r="L2849" s="228"/>
      <c r="M2849" s="228"/>
    </row>
    <row r="2850" spans="12:13" customFormat="1" x14ac:dyDescent="0.3">
      <c r="L2850" s="228"/>
      <c r="M2850" s="228"/>
    </row>
    <row r="2851" spans="12:13" customFormat="1" x14ac:dyDescent="0.3">
      <c r="L2851" s="228"/>
      <c r="M2851" s="228"/>
    </row>
    <row r="2852" spans="12:13" customFormat="1" x14ac:dyDescent="0.3">
      <c r="L2852" s="228"/>
      <c r="M2852" s="228"/>
    </row>
    <row r="2853" spans="12:13" customFormat="1" x14ac:dyDescent="0.3">
      <c r="L2853" s="228"/>
      <c r="M2853" s="228"/>
    </row>
    <row r="2854" spans="12:13" customFormat="1" x14ac:dyDescent="0.3">
      <c r="L2854" s="228"/>
      <c r="M2854" s="228"/>
    </row>
    <row r="2855" spans="12:13" customFormat="1" x14ac:dyDescent="0.3">
      <c r="L2855" s="228"/>
      <c r="M2855" s="228"/>
    </row>
    <row r="2856" spans="12:13" customFormat="1" x14ac:dyDescent="0.3">
      <c r="L2856" s="228"/>
      <c r="M2856" s="228"/>
    </row>
    <row r="2857" spans="12:13" customFormat="1" x14ac:dyDescent="0.3">
      <c r="L2857" s="228"/>
      <c r="M2857" s="228"/>
    </row>
    <row r="2858" spans="12:13" customFormat="1" x14ac:dyDescent="0.3">
      <c r="L2858" s="228"/>
      <c r="M2858" s="228"/>
    </row>
    <row r="2859" spans="12:13" customFormat="1" x14ac:dyDescent="0.3">
      <c r="L2859" s="228"/>
      <c r="M2859" s="228"/>
    </row>
    <row r="2860" spans="12:13" customFormat="1" x14ac:dyDescent="0.3">
      <c r="L2860" s="228"/>
      <c r="M2860" s="228"/>
    </row>
    <row r="2861" spans="12:13" customFormat="1" x14ac:dyDescent="0.3">
      <c r="L2861" s="228"/>
      <c r="M2861" s="228"/>
    </row>
    <row r="2862" spans="12:13" customFormat="1" x14ac:dyDescent="0.3">
      <c r="L2862" s="228"/>
      <c r="M2862" s="228"/>
    </row>
    <row r="2863" spans="12:13" customFormat="1" x14ac:dyDescent="0.3">
      <c r="L2863" s="228"/>
      <c r="M2863" s="228"/>
    </row>
    <row r="2864" spans="12:13" customFormat="1" x14ac:dyDescent="0.3">
      <c r="L2864" s="228"/>
      <c r="M2864" s="228"/>
    </row>
    <row r="2865" spans="12:13" customFormat="1" x14ac:dyDescent="0.3">
      <c r="L2865" s="228"/>
      <c r="M2865" s="228"/>
    </row>
    <row r="2866" spans="12:13" customFormat="1" x14ac:dyDescent="0.3">
      <c r="L2866" s="228"/>
      <c r="M2866" s="228"/>
    </row>
    <row r="2867" spans="12:13" customFormat="1" x14ac:dyDescent="0.3">
      <c r="L2867" s="228"/>
      <c r="M2867" s="228"/>
    </row>
    <row r="2868" spans="12:13" customFormat="1" x14ac:dyDescent="0.3">
      <c r="L2868" s="228"/>
      <c r="M2868" s="228"/>
    </row>
    <row r="2869" spans="12:13" customFormat="1" x14ac:dyDescent="0.3">
      <c r="L2869" s="228"/>
      <c r="M2869" s="228"/>
    </row>
    <row r="2870" spans="12:13" customFormat="1" x14ac:dyDescent="0.3">
      <c r="L2870" s="228"/>
      <c r="M2870" s="228"/>
    </row>
    <row r="2871" spans="12:13" customFormat="1" x14ac:dyDescent="0.3">
      <c r="L2871" s="228"/>
      <c r="M2871" s="228"/>
    </row>
    <row r="2872" spans="12:13" customFormat="1" x14ac:dyDescent="0.3">
      <c r="L2872" s="228"/>
      <c r="M2872" s="228"/>
    </row>
    <row r="2873" spans="12:13" customFormat="1" x14ac:dyDescent="0.3">
      <c r="L2873" s="228"/>
      <c r="M2873" s="228"/>
    </row>
    <row r="2874" spans="12:13" customFormat="1" x14ac:dyDescent="0.3">
      <c r="L2874" s="228"/>
      <c r="M2874" s="228"/>
    </row>
    <row r="2875" spans="12:13" customFormat="1" x14ac:dyDescent="0.3">
      <c r="L2875" s="228"/>
      <c r="M2875" s="228"/>
    </row>
    <row r="2876" spans="12:13" customFormat="1" x14ac:dyDescent="0.3">
      <c r="L2876" s="228"/>
      <c r="M2876" s="228"/>
    </row>
    <row r="2877" spans="12:13" customFormat="1" x14ac:dyDescent="0.3">
      <c r="L2877" s="228"/>
      <c r="M2877" s="228"/>
    </row>
    <row r="2878" spans="12:13" customFormat="1" x14ac:dyDescent="0.3">
      <c r="L2878" s="228"/>
      <c r="M2878" s="228"/>
    </row>
    <row r="2879" spans="12:13" customFormat="1" x14ac:dyDescent="0.3">
      <c r="L2879" s="228"/>
      <c r="M2879" s="228"/>
    </row>
    <row r="2880" spans="12:13" customFormat="1" x14ac:dyDescent="0.3">
      <c r="L2880" s="228"/>
      <c r="M2880" s="228"/>
    </row>
    <row r="2881" spans="12:13" customFormat="1" x14ac:dyDescent="0.3">
      <c r="L2881" s="228"/>
      <c r="M2881" s="228"/>
    </row>
    <row r="2882" spans="12:13" customFormat="1" x14ac:dyDescent="0.3">
      <c r="L2882" s="228"/>
      <c r="M2882" s="228"/>
    </row>
    <row r="2883" spans="12:13" customFormat="1" x14ac:dyDescent="0.3">
      <c r="L2883" s="228"/>
      <c r="M2883" s="228"/>
    </row>
    <row r="2884" spans="12:13" customFormat="1" x14ac:dyDescent="0.3">
      <c r="L2884" s="228"/>
      <c r="M2884" s="228"/>
    </row>
    <row r="2885" spans="12:13" customFormat="1" x14ac:dyDescent="0.3">
      <c r="L2885" s="228"/>
      <c r="M2885" s="228"/>
    </row>
    <row r="2886" spans="12:13" customFormat="1" x14ac:dyDescent="0.3">
      <c r="L2886" s="228"/>
      <c r="M2886" s="228"/>
    </row>
    <row r="2887" spans="12:13" customFormat="1" x14ac:dyDescent="0.3">
      <c r="L2887" s="228"/>
      <c r="M2887" s="228"/>
    </row>
    <row r="2888" spans="12:13" customFormat="1" x14ac:dyDescent="0.3">
      <c r="L2888" s="228"/>
      <c r="M2888" s="228"/>
    </row>
    <row r="2889" spans="12:13" customFormat="1" x14ac:dyDescent="0.3">
      <c r="L2889" s="228"/>
      <c r="M2889" s="228"/>
    </row>
    <row r="2890" spans="12:13" customFormat="1" x14ac:dyDescent="0.3">
      <c r="L2890" s="228"/>
      <c r="M2890" s="228"/>
    </row>
    <row r="2891" spans="12:13" customFormat="1" x14ac:dyDescent="0.3">
      <c r="L2891" s="228"/>
      <c r="M2891" s="228"/>
    </row>
    <row r="2892" spans="12:13" customFormat="1" x14ac:dyDescent="0.3">
      <c r="L2892" s="228"/>
      <c r="M2892" s="228"/>
    </row>
    <row r="2893" spans="12:13" customFormat="1" x14ac:dyDescent="0.3">
      <c r="L2893" s="228"/>
      <c r="M2893" s="228"/>
    </row>
    <row r="2894" spans="12:13" customFormat="1" x14ac:dyDescent="0.3">
      <c r="L2894" s="228"/>
      <c r="M2894" s="228"/>
    </row>
    <row r="2895" spans="12:13" customFormat="1" x14ac:dyDescent="0.3">
      <c r="L2895" s="228"/>
      <c r="M2895" s="228"/>
    </row>
    <row r="2896" spans="12:13" customFormat="1" x14ac:dyDescent="0.3">
      <c r="L2896" s="228"/>
      <c r="M2896" s="228"/>
    </row>
    <row r="2897" spans="12:13" customFormat="1" x14ac:dyDescent="0.3">
      <c r="L2897" s="228"/>
      <c r="M2897" s="228"/>
    </row>
    <row r="2898" spans="12:13" customFormat="1" x14ac:dyDescent="0.3">
      <c r="L2898" s="228"/>
      <c r="M2898" s="228"/>
    </row>
    <row r="2899" spans="12:13" customFormat="1" x14ac:dyDescent="0.3">
      <c r="L2899" s="228"/>
      <c r="M2899" s="228"/>
    </row>
    <row r="2900" spans="12:13" customFormat="1" x14ac:dyDescent="0.3">
      <c r="L2900" s="228"/>
      <c r="M2900" s="228"/>
    </row>
    <row r="2901" spans="12:13" customFormat="1" x14ac:dyDescent="0.3">
      <c r="L2901" s="228"/>
      <c r="M2901" s="228"/>
    </row>
    <row r="2902" spans="12:13" customFormat="1" x14ac:dyDescent="0.3">
      <c r="L2902" s="228"/>
      <c r="M2902" s="228"/>
    </row>
    <row r="2903" spans="12:13" customFormat="1" x14ac:dyDescent="0.3">
      <c r="L2903" s="228"/>
      <c r="M2903" s="228"/>
    </row>
    <row r="2904" spans="12:13" customFormat="1" x14ac:dyDescent="0.3">
      <c r="L2904" s="228"/>
      <c r="M2904" s="228"/>
    </row>
    <row r="2905" spans="12:13" customFormat="1" x14ac:dyDescent="0.3">
      <c r="L2905" s="228"/>
      <c r="M2905" s="228"/>
    </row>
    <row r="2906" spans="12:13" customFormat="1" x14ac:dyDescent="0.3">
      <c r="L2906" s="228"/>
      <c r="M2906" s="228"/>
    </row>
    <row r="2907" spans="12:13" customFormat="1" x14ac:dyDescent="0.3">
      <c r="L2907" s="228"/>
      <c r="M2907" s="228"/>
    </row>
    <row r="2908" spans="12:13" customFormat="1" x14ac:dyDescent="0.3">
      <c r="L2908" s="228"/>
      <c r="M2908" s="228"/>
    </row>
    <row r="2909" spans="12:13" customFormat="1" x14ac:dyDescent="0.3">
      <c r="L2909" s="228"/>
      <c r="M2909" s="228"/>
    </row>
    <row r="2910" spans="12:13" customFormat="1" x14ac:dyDescent="0.3">
      <c r="L2910" s="228"/>
      <c r="M2910" s="228"/>
    </row>
    <row r="2911" spans="12:13" customFormat="1" x14ac:dyDescent="0.3">
      <c r="L2911" s="228"/>
      <c r="M2911" s="228"/>
    </row>
    <row r="2912" spans="12:13" customFormat="1" x14ac:dyDescent="0.3">
      <c r="L2912" s="228"/>
      <c r="M2912" s="228"/>
    </row>
    <row r="2913" spans="12:13" customFormat="1" x14ac:dyDescent="0.3">
      <c r="L2913" s="228"/>
      <c r="M2913" s="228"/>
    </row>
    <row r="2914" spans="12:13" customFormat="1" x14ac:dyDescent="0.3">
      <c r="L2914" s="228"/>
      <c r="M2914" s="228"/>
    </row>
    <row r="2915" spans="12:13" customFormat="1" x14ac:dyDescent="0.3">
      <c r="L2915" s="228"/>
      <c r="M2915" s="228"/>
    </row>
    <row r="2916" spans="12:13" customFormat="1" x14ac:dyDescent="0.3">
      <c r="L2916" s="228"/>
      <c r="M2916" s="228"/>
    </row>
    <row r="2917" spans="12:13" customFormat="1" x14ac:dyDescent="0.3">
      <c r="L2917" s="228"/>
      <c r="M2917" s="228"/>
    </row>
    <row r="2918" spans="12:13" customFormat="1" x14ac:dyDescent="0.3">
      <c r="L2918" s="228"/>
      <c r="M2918" s="228"/>
    </row>
    <row r="2919" spans="12:13" customFormat="1" x14ac:dyDescent="0.3">
      <c r="L2919" s="228"/>
      <c r="M2919" s="228"/>
    </row>
    <row r="2920" spans="12:13" customFormat="1" x14ac:dyDescent="0.3">
      <c r="L2920" s="228"/>
      <c r="M2920" s="228"/>
    </row>
    <row r="2921" spans="12:13" customFormat="1" x14ac:dyDescent="0.3">
      <c r="L2921" s="228"/>
      <c r="M2921" s="228"/>
    </row>
    <row r="2922" spans="12:13" customFormat="1" x14ac:dyDescent="0.3">
      <c r="L2922" s="228"/>
      <c r="M2922" s="228"/>
    </row>
    <row r="2923" spans="12:13" customFormat="1" x14ac:dyDescent="0.3">
      <c r="L2923" s="228"/>
      <c r="M2923" s="228"/>
    </row>
    <row r="2924" spans="12:13" customFormat="1" x14ac:dyDescent="0.3">
      <c r="L2924" s="228"/>
      <c r="M2924" s="228"/>
    </row>
    <row r="2925" spans="12:13" customFormat="1" x14ac:dyDescent="0.3">
      <c r="L2925" s="228"/>
      <c r="M2925" s="228"/>
    </row>
    <row r="2926" spans="12:13" customFormat="1" x14ac:dyDescent="0.3">
      <c r="L2926" s="228"/>
      <c r="M2926" s="228"/>
    </row>
    <row r="2927" spans="12:13" customFormat="1" x14ac:dyDescent="0.3">
      <c r="L2927" s="228"/>
      <c r="M2927" s="228"/>
    </row>
    <row r="2928" spans="12:13" customFormat="1" x14ac:dyDescent="0.3">
      <c r="L2928" s="228"/>
      <c r="M2928" s="228"/>
    </row>
    <row r="2929" spans="12:13" customFormat="1" x14ac:dyDescent="0.3">
      <c r="L2929" s="228"/>
      <c r="M2929" s="228"/>
    </row>
    <row r="2930" spans="12:13" customFormat="1" x14ac:dyDescent="0.3">
      <c r="L2930" s="228"/>
      <c r="M2930" s="228"/>
    </row>
    <row r="2931" spans="12:13" customFormat="1" x14ac:dyDescent="0.3">
      <c r="L2931" s="228"/>
      <c r="M2931" s="228"/>
    </row>
    <row r="2932" spans="12:13" customFormat="1" x14ac:dyDescent="0.3">
      <c r="L2932" s="228"/>
      <c r="M2932" s="228"/>
    </row>
    <row r="2933" spans="12:13" customFormat="1" x14ac:dyDescent="0.3">
      <c r="L2933" s="228"/>
      <c r="M2933" s="228"/>
    </row>
    <row r="2934" spans="12:13" customFormat="1" x14ac:dyDescent="0.3">
      <c r="L2934" s="228"/>
      <c r="M2934" s="228"/>
    </row>
    <row r="2935" spans="12:13" customFormat="1" x14ac:dyDescent="0.3">
      <c r="L2935" s="228"/>
      <c r="M2935" s="228"/>
    </row>
    <row r="2936" spans="12:13" customFormat="1" x14ac:dyDescent="0.3">
      <c r="L2936" s="228"/>
      <c r="M2936" s="228"/>
    </row>
    <row r="2937" spans="12:13" customFormat="1" x14ac:dyDescent="0.3">
      <c r="L2937" s="228"/>
      <c r="M2937" s="228"/>
    </row>
    <row r="2938" spans="12:13" customFormat="1" x14ac:dyDescent="0.3">
      <c r="L2938" s="228"/>
      <c r="M2938" s="228"/>
    </row>
    <row r="2939" spans="12:13" customFormat="1" x14ac:dyDescent="0.3">
      <c r="L2939" s="228"/>
      <c r="M2939" s="228"/>
    </row>
    <row r="2940" spans="12:13" customFormat="1" x14ac:dyDescent="0.3">
      <c r="L2940" s="228"/>
      <c r="M2940" s="228"/>
    </row>
    <row r="2941" spans="12:13" customFormat="1" x14ac:dyDescent="0.3">
      <c r="L2941" s="228"/>
      <c r="M2941" s="228"/>
    </row>
    <row r="2942" spans="12:13" customFormat="1" x14ac:dyDescent="0.3">
      <c r="L2942" s="228"/>
      <c r="M2942" s="228"/>
    </row>
    <row r="2943" spans="12:13" customFormat="1" x14ac:dyDescent="0.3">
      <c r="L2943" s="228"/>
      <c r="M2943" s="228"/>
    </row>
    <row r="2944" spans="12:13" customFormat="1" x14ac:dyDescent="0.3">
      <c r="L2944" s="228"/>
      <c r="M2944" s="228"/>
    </row>
    <row r="2945" spans="12:13" customFormat="1" x14ac:dyDescent="0.3">
      <c r="L2945" s="228"/>
      <c r="M2945" s="228"/>
    </row>
    <row r="2946" spans="12:13" customFormat="1" x14ac:dyDescent="0.3">
      <c r="L2946" s="228"/>
      <c r="M2946" s="228"/>
    </row>
    <row r="2947" spans="12:13" customFormat="1" x14ac:dyDescent="0.3">
      <c r="L2947" s="228"/>
      <c r="M2947" s="228"/>
    </row>
    <row r="2948" spans="12:13" customFormat="1" x14ac:dyDescent="0.3">
      <c r="L2948" s="228"/>
      <c r="M2948" s="228"/>
    </row>
    <row r="2949" spans="12:13" customFormat="1" x14ac:dyDescent="0.3">
      <c r="L2949" s="228"/>
      <c r="M2949" s="228"/>
    </row>
    <row r="2950" spans="12:13" customFormat="1" x14ac:dyDescent="0.3">
      <c r="L2950" s="228"/>
      <c r="M2950" s="228"/>
    </row>
    <row r="2951" spans="12:13" customFormat="1" x14ac:dyDescent="0.3">
      <c r="L2951" s="228"/>
      <c r="M2951" s="228"/>
    </row>
    <row r="2952" spans="12:13" customFormat="1" x14ac:dyDescent="0.3">
      <c r="L2952" s="228"/>
      <c r="M2952" s="228"/>
    </row>
    <row r="2953" spans="12:13" customFormat="1" x14ac:dyDescent="0.3">
      <c r="L2953" s="228"/>
      <c r="M2953" s="228"/>
    </row>
    <row r="2954" spans="12:13" customFormat="1" x14ac:dyDescent="0.3">
      <c r="L2954" s="228"/>
      <c r="M2954" s="228"/>
    </row>
    <row r="2955" spans="12:13" customFormat="1" x14ac:dyDescent="0.3">
      <c r="L2955" s="228"/>
      <c r="M2955" s="228"/>
    </row>
    <row r="2956" spans="12:13" customFormat="1" x14ac:dyDescent="0.3">
      <c r="L2956" s="228"/>
      <c r="M2956" s="228"/>
    </row>
    <row r="2957" spans="12:13" customFormat="1" x14ac:dyDescent="0.3">
      <c r="L2957" s="228"/>
      <c r="M2957" s="228"/>
    </row>
    <row r="2958" spans="12:13" customFormat="1" x14ac:dyDescent="0.3">
      <c r="L2958" s="228"/>
      <c r="M2958" s="228"/>
    </row>
    <row r="2959" spans="12:13" customFormat="1" x14ac:dyDescent="0.3">
      <c r="L2959" s="228"/>
      <c r="M2959" s="228"/>
    </row>
    <row r="2960" spans="12:13" customFormat="1" x14ac:dyDescent="0.3">
      <c r="L2960" s="228"/>
      <c r="M2960" s="228"/>
    </row>
    <row r="2961" spans="12:13" customFormat="1" x14ac:dyDescent="0.3">
      <c r="L2961" s="228"/>
      <c r="M2961" s="228"/>
    </row>
    <row r="2962" spans="12:13" customFormat="1" x14ac:dyDescent="0.3">
      <c r="L2962" s="228"/>
      <c r="M2962" s="228"/>
    </row>
    <row r="2963" spans="12:13" customFormat="1" x14ac:dyDescent="0.3">
      <c r="L2963" s="228"/>
      <c r="M2963" s="228"/>
    </row>
    <row r="2964" spans="12:13" customFormat="1" x14ac:dyDescent="0.3">
      <c r="L2964" s="228"/>
      <c r="M2964" s="228"/>
    </row>
    <row r="2965" spans="12:13" customFormat="1" x14ac:dyDescent="0.3">
      <c r="L2965" s="228"/>
      <c r="M2965" s="228"/>
    </row>
    <row r="2966" spans="12:13" customFormat="1" x14ac:dyDescent="0.3">
      <c r="L2966" s="228"/>
      <c r="M2966" s="228"/>
    </row>
    <row r="2967" spans="12:13" customFormat="1" x14ac:dyDescent="0.3">
      <c r="L2967" s="228"/>
      <c r="M2967" s="228"/>
    </row>
    <row r="2968" spans="12:13" customFormat="1" x14ac:dyDescent="0.3">
      <c r="L2968" s="228"/>
      <c r="M2968" s="228"/>
    </row>
    <row r="2969" spans="12:13" customFormat="1" x14ac:dyDescent="0.3">
      <c r="L2969" s="228"/>
      <c r="M2969" s="228"/>
    </row>
    <row r="2970" spans="12:13" customFormat="1" x14ac:dyDescent="0.3">
      <c r="L2970" s="228"/>
      <c r="M2970" s="228"/>
    </row>
    <row r="2971" spans="12:13" customFormat="1" x14ac:dyDescent="0.3">
      <c r="L2971" s="228"/>
      <c r="M2971" s="228"/>
    </row>
    <row r="2972" spans="12:13" customFormat="1" x14ac:dyDescent="0.3">
      <c r="L2972" s="228"/>
      <c r="M2972" s="228"/>
    </row>
    <row r="2973" spans="12:13" customFormat="1" x14ac:dyDescent="0.3">
      <c r="L2973" s="228"/>
      <c r="M2973" s="228"/>
    </row>
    <row r="2974" spans="12:13" customFormat="1" x14ac:dyDescent="0.3">
      <c r="L2974" s="228"/>
      <c r="M2974" s="228"/>
    </row>
    <row r="2975" spans="12:13" customFormat="1" x14ac:dyDescent="0.3">
      <c r="L2975" s="228"/>
      <c r="M2975" s="228"/>
    </row>
    <row r="2976" spans="12:13" customFormat="1" x14ac:dyDescent="0.3">
      <c r="L2976" s="228"/>
      <c r="M2976" s="228"/>
    </row>
    <row r="2977" spans="12:13" customFormat="1" x14ac:dyDescent="0.3">
      <c r="L2977" s="228"/>
      <c r="M2977" s="228"/>
    </row>
    <row r="2978" spans="12:13" customFormat="1" x14ac:dyDescent="0.3">
      <c r="L2978" s="228"/>
      <c r="M2978" s="228"/>
    </row>
    <row r="2979" spans="12:13" customFormat="1" x14ac:dyDescent="0.3">
      <c r="L2979" s="228"/>
      <c r="M2979" s="228"/>
    </row>
    <row r="2980" spans="12:13" customFormat="1" x14ac:dyDescent="0.3">
      <c r="L2980" s="228"/>
      <c r="M2980" s="228"/>
    </row>
    <row r="2981" spans="12:13" customFormat="1" x14ac:dyDescent="0.3">
      <c r="L2981" s="228"/>
      <c r="M2981" s="228"/>
    </row>
    <row r="2982" spans="12:13" customFormat="1" x14ac:dyDescent="0.3">
      <c r="L2982" s="228"/>
      <c r="M2982" s="228"/>
    </row>
    <row r="2983" spans="12:13" customFormat="1" x14ac:dyDescent="0.3">
      <c r="L2983" s="228"/>
      <c r="M2983" s="228"/>
    </row>
    <row r="2984" spans="12:13" customFormat="1" x14ac:dyDescent="0.3">
      <c r="L2984" s="228"/>
      <c r="M2984" s="228"/>
    </row>
    <row r="2985" spans="12:13" customFormat="1" x14ac:dyDescent="0.3">
      <c r="L2985" s="228"/>
      <c r="M2985" s="228"/>
    </row>
    <row r="2986" spans="12:13" customFormat="1" x14ac:dyDescent="0.3">
      <c r="L2986" s="228"/>
      <c r="M2986" s="228"/>
    </row>
    <row r="2987" spans="12:13" customFormat="1" x14ac:dyDescent="0.3">
      <c r="L2987" s="228"/>
      <c r="M2987" s="228"/>
    </row>
    <row r="2988" spans="12:13" customFormat="1" x14ac:dyDescent="0.3">
      <c r="L2988" s="228"/>
      <c r="M2988" s="228"/>
    </row>
    <row r="2989" spans="12:13" customFormat="1" x14ac:dyDescent="0.3">
      <c r="L2989" s="228"/>
      <c r="M2989" s="228"/>
    </row>
    <row r="2990" spans="12:13" customFormat="1" x14ac:dyDescent="0.3">
      <c r="L2990" s="228"/>
      <c r="M2990" s="228"/>
    </row>
    <row r="2991" spans="12:13" customFormat="1" x14ac:dyDescent="0.3">
      <c r="L2991" s="228"/>
      <c r="M2991" s="228"/>
    </row>
    <row r="2992" spans="12:13" customFormat="1" x14ac:dyDescent="0.3">
      <c r="L2992" s="228"/>
      <c r="M2992" s="228"/>
    </row>
    <row r="2993" spans="12:13" customFormat="1" x14ac:dyDescent="0.3">
      <c r="L2993" s="228"/>
      <c r="M2993" s="228"/>
    </row>
    <row r="2994" spans="12:13" customFormat="1" x14ac:dyDescent="0.3">
      <c r="L2994" s="228"/>
      <c r="M2994" s="228"/>
    </row>
    <row r="2995" spans="12:13" customFormat="1" x14ac:dyDescent="0.3">
      <c r="L2995" s="228"/>
      <c r="M2995" s="228"/>
    </row>
    <row r="2996" spans="12:13" customFormat="1" x14ac:dyDescent="0.3">
      <c r="L2996" s="228"/>
      <c r="M2996" s="228"/>
    </row>
    <row r="2997" spans="12:13" customFormat="1" x14ac:dyDescent="0.3">
      <c r="L2997" s="228"/>
      <c r="M2997" s="228"/>
    </row>
    <row r="2998" spans="12:13" customFormat="1" x14ac:dyDescent="0.3">
      <c r="L2998" s="228"/>
      <c r="M2998" s="228"/>
    </row>
    <row r="2999" spans="12:13" customFormat="1" x14ac:dyDescent="0.3">
      <c r="L2999" s="228"/>
      <c r="M2999" s="228"/>
    </row>
    <row r="3000" spans="12:13" customFormat="1" x14ac:dyDescent="0.3">
      <c r="L3000" s="228"/>
      <c r="M3000" s="228"/>
    </row>
    <row r="3001" spans="12:13" customFormat="1" x14ac:dyDescent="0.3">
      <c r="L3001" s="228"/>
      <c r="M3001" s="228"/>
    </row>
    <row r="3002" spans="12:13" customFormat="1" x14ac:dyDescent="0.3">
      <c r="L3002" s="228"/>
      <c r="M3002" s="228"/>
    </row>
    <row r="3003" spans="12:13" customFormat="1" x14ac:dyDescent="0.3">
      <c r="L3003" s="228"/>
      <c r="M3003" s="228"/>
    </row>
    <row r="3004" spans="12:13" customFormat="1" x14ac:dyDescent="0.3">
      <c r="L3004" s="228"/>
      <c r="M3004" s="228"/>
    </row>
    <row r="3005" spans="12:13" customFormat="1" x14ac:dyDescent="0.3">
      <c r="L3005" s="228"/>
      <c r="M3005" s="228"/>
    </row>
    <row r="3006" spans="12:13" customFormat="1" x14ac:dyDescent="0.3">
      <c r="L3006" s="228"/>
      <c r="M3006" s="228"/>
    </row>
  </sheetData>
  <sheetProtection algorithmName="SHA-512" hashValue="9NRgUujM8CjpTSGI7OJcWyavUFuMewGdaMNsGDJVAGxt6aHPQMoxlBc3Zh6Wjei/7jKyeWjmhAhI3ZqismLd3g==" saltValue="hwa67nuc50Q7yeyUHwYuug==" spinCount="100000" sheet="1" formatCells="0" formatColumns="0" formatRows="0" insertRows="0" deleteRows="0" sort="0" autoFilter="0"/>
  <autoFilter ref="B6:O6" xr:uid="{00000000-0009-0000-0000-000006000000}"/>
  <mergeCells count="1">
    <mergeCell ref="E2:F2"/>
  </mergeCells>
  <dataValidations count="8">
    <dataValidation type="list" allowBlank="1" showErrorMessage="1" sqref="O7:O1006" xr:uid="{00000000-0002-0000-0600-000000000000}">
      <formula1>"Yes"</formula1>
    </dataValidation>
    <dataValidation allowBlank="1" showInputMessage="1" showErrorMessage="1" prompt="This should pull through from the details you captured on the _x000a_instructions tab " sqref="D1:D3 B1:C2" xr:uid="{00000000-0002-0000-0600-000002000000}"/>
    <dataValidation type="list" allowBlank="1" showInputMessage="1" showErrorMessage="1" sqref="H7:H1006" xr:uid="{00000000-0002-0000-0600-000003000000}">
      <formula1>"Yes"</formula1>
    </dataValidation>
    <dataValidation type="list" allowBlank="1" showInputMessage="1" showErrorMessage="1" sqref="F7:F1006" xr:uid="{00000000-0002-0000-0600-000004000000}">
      <formula1>"African,Indian,Coloured,White,Non-Black"</formula1>
    </dataValidation>
    <dataValidation type="list" allowBlank="1" showInputMessage="1" showErrorMessage="1" sqref="G7:G1006" xr:uid="{00000000-0002-0000-0600-000005000000}">
      <formula1>"Male,Female"</formula1>
    </dataValidation>
    <dataValidation allowBlank="1" showErrorMessage="1" prompt="This should pull through from the details you captured on the _x000a_instructions tab " sqref="E2:F3" xr:uid="{9EA6908A-68C0-4A21-9B4B-5DE13F3471F7}"/>
    <dataValidation type="list" allowBlank="1" showInputMessage="1" showErrorMessage="1" sqref="I7:I1006" xr:uid="{B198147D-CCEE-429C-989E-2037A8489D12}">
      <formula1>$V$1:$V$8</formula1>
    </dataValidation>
    <dataValidation type="list" allowBlank="1" showErrorMessage="1" sqref="N7:N1006" xr:uid="{CB438CB8-80AA-41FC-8B54-B086E01CF602}">
      <formula1>"Yes, No"</formula1>
    </dataValidation>
  </dataValidations>
  <pageMargins left="0.70866141732283472" right="0.70866141732283472" top="0.74803149606299213" bottom="0.74803149606299213" header="0.31496062992125984" footer="0.31496062992125984"/>
  <pageSetup paperSize="9" scale="40" orientation="landscape" r:id="rId1"/>
  <headerFooter>
    <oddHeader xml:space="preserve">&amp;R
</oddHeader>
    <oddFooter>Page &amp;P&amp;R&amp;F</oddFooter>
  </headerFooter>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3">
    <pageSetUpPr fitToPage="1"/>
  </sheetPr>
  <dimension ref="A1:AK1999"/>
  <sheetViews>
    <sheetView zoomScale="90" zoomScaleNormal="90" zoomScaleSheetLayoutView="100" workbookViewId="0">
      <selection activeCell="B13" sqref="B13"/>
    </sheetView>
  </sheetViews>
  <sheetFormatPr defaultColWidth="9.109375" defaultRowHeight="14.4" x14ac:dyDescent="0.3"/>
  <cols>
    <col min="1" max="1" width="30" style="51" customWidth="1"/>
    <col min="2" max="2" width="22.5546875" style="51" customWidth="1"/>
    <col min="3" max="3" width="22.5546875" style="39" customWidth="1"/>
    <col min="4" max="4" width="16.5546875" style="39" customWidth="1"/>
    <col min="5" max="5" width="12.44140625" style="39" hidden="1" customWidth="1"/>
    <col min="6" max="6" width="7.44140625" style="39" hidden="1" customWidth="1"/>
    <col min="7" max="7" width="13" style="39" hidden="1" customWidth="1"/>
    <col min="8" max="8" width="13.5546875" style="39" customWidth="1"/>
    <col min="9" max="9" width="13.88671875" style="39" customWidth="1"/>
    <col min="10" max="11" width="18.5546875" style="39" customWidth="1"/>
    <col min="12" max="12" width="10.5546875" style="39" customWidth="1"/>
    <col min="13" max="13" width="17.44140625" style="39" customWidth="1"/>
    <col min="14" max="14" width="10.88671875" style="39" customWidth="1"/>
    <col min="15" max="15" width="7.5546875" style="39" bestFit="1" customWidth="1"/>
    <col min="16" max="16" width="10.44140625" style="39" customWidth="1"/>
    <col min="17" max="17" width="16" style="39" customWidth="1"/>
    <col min="18" max="18" width="14.44140625" style="39" customWidth="1"/>
    <col min="19" max="19" width="13.5546875" style="39" customWidth="1"/>
    <col min="20" max="20" width="16.44140625" style="39" customWidth="1"/>
    <col min="21" max="21" width="14" style="39" hidden="1" customWidth="1"/>
    <col min="22" max="23" width="13.5546875" style="39" customWidth="1"/>
    <col min="24" max="24" width="14" style="39" customWidth="1"/>
    <col min="25" max="27" width="13" style="39" hidden="1" customWidth="1"/>
    <col min="28" max="29" width="13" style="39" customWidth="1"/>
    <col min="30" max="32" width="9.109375" style="39" customWidth="1"/>
    <col min="33" max="33" width="9.109375" style="39"/>
    <col min="34" max="34" width="12.5546875" style="39" customWidth="1"/>
    <col min="35" max="35" width="34.88671875" style="39" hidden="1" customWidth="1"/>
    <col min="36" max="36" width="36.44140625" style="39" hidden="1" customWidth="1"/>
    <col min="37" max="37" width="9.109375" style="39" hidden="1" customWidth="1"/>
    <col min="38" max="38" width="9.109375" style="39" customWidth="1"/>
    <col min="39" max="16384" width="9.109375" style="39"/>
  </cols>
  <sheetData>
    <row r="1" spans="1:37" customFormat="1" ht="21" x14ac:dyDescent="0.4">
      <c r="A1" s="54" t="str">
        <f>"Measured Entity: " &amp; IF(CompanyName&lt;&gt;"&lt;insert Company Name here&gt;",CompanyName, "")</f>
        <v>Measured Entity: Thandanani Transport</v>
      </c>
      <c r="B1" s="1"/>
      <c r="C1" s="1"/>
      <c r="D1" s="31">
        <v>3</v>
      </c>
      <c r="E1" s="1"/>
      <c r="F1" s="1"/>
      <c r="G1" s="1"/>
      <c r="H1" s="176" t="s">
        <v>2</v>
      </c>
      <c r="I1" s="1"/>
      <c r="J1" s="6"/>
      <c r="K1" s="6"/>
      <c r="L1" s="6"/>
      <c r="M1" s="6"/>
      <c r="N1" s="1"/>
      <c r="O1" s="1"/>
      <c r="P1" s="1"/>
      <c r="Q1" s="1"/>
      <c r="R1" s="1"/>
      <c r="S1" s="1"/>
      <c r="T1" t="s">
        <v>246</v>
      </c>
      <c r="U1" s="1"/>
      <c r="V1" s="1"/>
      <c r="W1" s="1"/>
      <c r="X1" s="1"/>
      <c r="Y1" s="1"/>
      <c r="Z1" s="1"/>
      <c r="AA1" s="1"/>
      <c r="AB1" s="1"/>
      <c r="AC1" s="1"/>
    </row>
    <row r="2" spans="1:37" customFormat="1" x14ac:dyDescent="0.3">
      <c r="A2" s="110" t="str">
        <f>"Year End: " &amp; IF(YearEnd&lt;&gt;"&lt;insert Financial Year End Date here&gt;",TEXT(YearEnd,"d mmmm yyyy"),"")</f>
        <v>Year End: 28 February 2025</v>
      </c>
      <c r="B2" s="1"/>
      <c r="C2" s="1"/>
      <c r="D2" s="7"/>
      <c r="E2" s="1"/>
      <c r="F2" s="1"/>
      <c r="G2" s="1"/>
      <c r="H2" s="270"/>
      <c r="I2" s="265"/>
      <c r="J2" s="62" t="str">
        <f t="shared" ref="J2:J13" si="0">IFERROR(VLOOKUP(H2,$AI$3:$AK$19,$D$1,FALSE),"")</f>
        <v/>
      </c>
      <c r="K2" s="6"/>
      <c r="L2" s="6"/>
      <c r="M2" s="6"/>
      <c r="N2" s="1"/>
      <c r="O2" s="1"/>
      <c r="P2" s="1"/>
      <c r="Q2" s="1"/>
      <c r="R2" s="1"/>
      <c r="S2" s="1"/>
      <c r="T2" s="1"/>
      <c r="U2" s="1"/>
      <c r="V2" s="1"/>
      <c r="W2" s="1"/>
      <c r="X2" s="1"/>
      <c r="Y2" s="1"/>
      <c r="Z2" s="1"/>
      <c r="AA2" s="1"/>
      <c r="AB2" s="1"/>
      <c r="AC2" s="1"/>
      <c r="AJ2" t="s">
        <v>215</v>
      </c>
      <c r="AK2" t="s">
        <v>216</v>
      </c>
    </row>
    <row r="3" spans="1:37" customFormat="1" x14ac:dyDescent="0.3">
      <c r="A3" s="150"/>
      <c r="B3" s="305"/>
      <c r="C3" s="305"/>
      <c r="D3" s="1"/>
      <c r="E3" s="1"/>
      <c r="F3" s="1"/>
      <c r="G3" s="1"/>
      <c r="H3" s="95" t="s">
        <v>17</v>
      </c>
      <c r="I3" s="62"/>
      <c r="J3" s="62" t="str">
        <f t="shared" si="0"/>
        <v>Bursaries: Institution-based, theoretical only, formally assessed (incl Basic Education)</v>
      </c>
      <c r="K3" s="1"/>
      <c r="L3" s="1"/>
      <c r="M3" s="1"/>
      <c r="N3" s="1"/>
      <c r="O3" s="1"/>
      <c r="P3" s="6"/>
      <c r="Q3" s="1"/>
      <c r="R3" s="1"/>
      <c r="S3" s="1"/>
      <c r="T3" s="1"/>
      <c r="U3" s="1"/>
      <c r="V3" s="1"/>
      <c r="W3" s="1"/>
      <c r="X3" s="1"/>
      <c r="Y3" s="1"/>
      <c r="Z3" s="1"/>
      <c r="AA3" s="1"/>
      <c r="AB3" s="1"/>
      <c r="AC3" s="1"/>
      <c r="AD3" s="1"/>
      <c r="AI3" s="94" t="s">
        <v>17</v>
      </c>
      <c r="AJ3" s="1" t="s">
        <v>18</v>
      </c>
      <c r="AK3" s="1" t="s">
        <v>439</v>
      </c>
    </row>
    <row r="4" spans="1:37" customFormat="1" ht="15" thickBot="1" x14ac:dyDescent="0.35">
      <c r="A4" s="58" t="s">
        <v>3</v>
      </c>
      <c r="B4" s="1"/>
      <c r="C4" s="1"/>
      <c r="D4" s="1"/>
      <c r="E4" s="1"/>
      <c r="F4" s="1"/>
      <c r="G4" s="1"/>
      <c r="H4" s="95" t="s">
        <v>342</v>
      </c>
      <c r="I4" s="62"/>
      <c r="J4" s="62" t="str">
        <f t="shared" si="0"/>
        <v>Institution-based, theoretical instruction alone – formally assessed by educational institutions established by or registered with the Department of Higher Education &amp; Training.</v>
      </c>
      <c r="K4" s="1"/>
      <c r="L4" s="1"/>
      <c r="M4" s="1"/>
      <c r="N4" s="1"/>
      <c r="O4" s="1"/>
      <c r="P4" s="1"/>
      <c r="Q4" s="1"/>
      <c r="R4" s="1"/>
      <c r="S4" s="1"/>
      <c r="T4" s="1"/>
      <c r="U4" s="1"/>
      <c r="V4" s="1"/>
      <c r="W4" s="1"/>
      <c r="X4" s="1"/>
      <c r="Y4" s="1"/>
      <c r="Z4" s="1"/>
      <c r="AA4" s="1"/>
      <c r="AB4" s="1"/>
      <c r="AC4" s="1"/>
      <c r="AD4" s="1"/>
      <c r="AI4" s="94" t="s">
        <v>416</v>
      </c>
      <c r="AJ4" s="1"/>
      <c r="AK4" s="1" t="s">
        <v>417</v>
      </c>
    </row>
    <row r="5" spans="1:37" customFormat="1" ht="16.5" customHeight="1" x14ac:dyDescent="0.3">
      <c r="A5" s="59" t="s">
        <v>322</v>
      </c>
      <c r="B5" s="60">
        <f>SUMIF(SD_Category,"A*",SD_Total)</f>
        <v>0</v>
      </c>
      <c r="C5" s="1"/>
      <c r="D5" s="1"/>
      <c r="E5" s="1"/>
      <c r="F5" s="1"/>
      <c r="G5" s="1"/>
      <c r="H5" s="95" t="s">
        <v>19</v>
      </c>
      <c r="I5" s="62"/>
      <c r="J5" s="62" t="str">
        <f t="shared" si="0"/>
        <v>Internships: Institution-based, theoretical &amp; practical learning, formally assessed</v>
      </c>
      <c r="K5" s="1"/>
      <c r="L5" s="1"/>
      <c r="M5" s="1"/>
      <c r="N5" s="1"/>
      <c r="O5" s="1"/>
      <c r="P5" s="1"/>
      <c r="Q5" s="1"/>
      <c r="R5" s="1"/>
      <c r="S5" s="1"/>
      <c r="T5" s="1"/>
      <c r="U5" s="1"/>
      <c r="V5" s="1"/>
      <c r="W5" s="1"/>
      <c r="X5" s="1"/>
      <c r="Y5" s="1"/>
      <c r="Z5" s="1"/>
      <c r="AA5" s="1"/>
      <c r="AB5" s="1"/>
      <c r="AC5" s="1"/>
      <c r="AD5" s="1"/>
      <c r="AI5" s="94" t="s">
        <v>342</v>
      </c>
      <c r="AK5" t="s">
        <v>440</v>
      </c>
    </row>
    <row r="6" spans="1:37" customFormat="1" ht="16.5" customHeight="1" x14ac:dyDescent="0.3">
      <c r="A6" s="61" t="s">
        <v>323</v>
      </c>
      <c r="B6" s="96">
        <f>SUMIF(SD_Category,"B*",SD_Total)+SUMIF(SD_Category,"C*",SD_Total)+SUMIF(SD_Category,"D*",SD_Total)</f>
        <v>0</v>
      </c>
      <c r="C6" s="1"/>
      <c r="D6" s="1"/>
      <c r="E6" s="1"/>
      <c r="F6" s="1"/>
      <c r="G6" s="1"/>
      <c r="H6" s="95" t="s">
        <v>21</v>
      </c>
      <c r="I6" s="62"/>
      <c r="J6" s="62" t="str">
        <f t="shared" si="0"/>
        <v>Learnerships: Recognised or registered structured experiential learning  in the workplace that is required after achievement of qualification, formally assessed.</v>
      </c>
      <c r="K6" s="1"/>
      <c r="L6" s="1"/>
      <c r="M6" s="1"/>
      <c r="N6" s="1"/>
      <c r="O6" s="1"/>
      <c r="P6" s="1"/>
      <c r="Q6" s="1"/>
      <c r="R6" s="1"/>
      <c r="S6" s="1"/>
      <c r="T6" s="1"/>
      <c r="U6" s="1"/>
      <c r="V6" s="1"/>
      <c r="W6" s="1"/>
      <c r="X6" s="1"/>
      <c r="Y6" s="1"/>
      <c r="Z6" s="1"/>
      <c r="AA6" s="1"/>
      <c r="AB6" s="1"/>
      <c r="AC6" s="1"/>
      <c r="AD6" s="1"/>
      <c r="AI6" s="94" t="s">
        <v>19</v>
      </c>
      <c r="AJ6" s="1" t="s">
        <v>20</v>
      </c>
      <c r="AK6" s="1" t="s">
        <v>217</v>
      </c>
    </row>
    <row r="7" spans="1:37" customFormat="1" ht="16.5" customHeight="1" x14ac:dyDescent="0.3">
      <c r="A7" s="63" t="s">
        <v>324</v>
      </c>
      <c r="B7" s="225">
        <f>COUNTIF(SD_Category,"B*")+COUNTIF(SD_Category,"C*")+COUNTIF(SD_Category,"D*")</f>
        <v>0</v>
      </c>
      <c r="C7" s="1"/>
      <c r="D7" s="1"/>
      <c r="E7" s="1"/>
      <c r="F7" s="1"/>
      <c r="G7" s="1"/>
      <c r="H7" s="95" t="s">
        <v>23</v>
      </c>
      <c r="I7" s="62"/>
      <c r="J7" s="62" t="str">
        <f t="shared" si="0"/>
        <v>Learnerships or Apprenticeships: Occupationally directed instructional &amp; workplace learning programme (formal contract), formally assessed</v>
      </c>
      <c r="K7" s="1"/>
      <c r="L7" s="1"/>
      <c r="M7" s="1"/>
      <c r="N7" s="1"/>
      <c r="O7" s="1"/>
      <c r="P7" s="1"/>
      <c r="Q7" s="1"/>
      <c r="R7" s="1"/>
      <c r="S7" s="1"/>
      <c r="T7" s="64"/>
      <c r="U7" s="1"/>
      <c r="V7" s="64"/>
      <c r="W7" s="64"/>
      <c r="X7" s="64"/>
      <c r="Y7" s="1"/>
      <c r="Z7" s="1"/>
      <c r="AA7" s="1"/>
      <c r="AB7" s="1"/>
      <c r="AC7" s="1"/>
      <c r="AD7" s="1"/>
      <c r="AI7" s="94" t="s">
        <v>21</v>
      </c>
      <c r="AJ7" s="1" t="s">
        <v>22</v>
      </c>
      <c r="AK7" s="1" t="s">
        <v>218</v>
      </c>
    </row>
    <row r="8" spans="1:37" customFormat="1" ht="16.5" customHeight="1" x14ac:dyDescent="0.3">
      <c r="A8" s="63" t="s">
        <v>325</v>
      </c>
      <c r="B8" s="96">
        <f>SUMIF(SD_Category,"E",SD_Total)</f>
        <v>0</v>
      </c>
      <c r="C8" s="1"/>
      <c r="D8" s="1"/>
      <c r="E8" s="1"/>
      <c r="F8" s="1"/>
      <c r="G8" s="1"/>
      <c r="H8" s="95" t="s">
        <v>25</v>
      </c>
      <c r="I8" s="62"/>
      <c r="J8" s="62" t="str">
        <f t="shared" si="0"/>
        <v>Work-integrated learning: Occupationally directed instructional &amp; workplace learning programme (no formal contract required), formally assessed</v>
      </c>
      <c r="K8" s="1"/>
      <c r="L8" s="1"/>
      <c r="M8" s="1"/>
      <c r="N8" s="1"/>
      <c r="O8" s="1"/>
      <c r="P8" s="1"/>
      <c r="Q8" s="1"/>
      <c r="R8" s="1"/>
      <c r="S8" s="1"/>
      <c r="T8" s="64"/>
      <c r="U8" s="1"/>
      <c r="V8" s="64"/>
      <c r="W8" s="64"/>
      <c r="X8" s="64"/>
      <c r="Y8" s="1"/>
      <c r="Z8" s="1"/>
      <c r="AA8" s="1"/>
      <c r="AB8" s="1"/>
      <c r="AC8" s="1"/>
      <c r="AD8" s="1"/>
      <c r="AI8" s="94" t="s">
        <v>428</v>
      </c>
      <c r="AJ8" s="1"/>
      <c r="AK8" s="1" t="s">
        <v>430</v>
      </c>
    </row>
    <row r="9" spans="1:37" customFormat="1" ht="16.5" customHeight="1" x14ac:dyDescent="0.3">
      <c r="A9" s="63" t="s">
        <v>326</v>
      </c>
      <c r="B9" s="96">
        <f>SUMIF(SD_Category,"F",SD_Total)</f>
        <v>0</v>
      </c>
      <c r="C9" s="1"/>
      <c r="D9" s="1"/>
      <c r="E9" s="1"/>
      <c r="F9" s="1"/>
      <c r="G9" s="1"/>
      <c r="H9" s="95" t="s">
        <v>27</v>
      </c>
      <c r="I9" s="62"/>
      <c r="J9" s="62" t="str">
        <f t="shared" si="0"/>
        <v>Informal Training: Occupationally-directed informal instructional programmes. (Institutions, conferences, meetings).</v>
      </c>
      <c r="K9" s="1"/>
      <c r="L9" s="1"/>
      <c r="M9" s="1"/>
      <c r="N9" s="1"/>
      <c r="O9" s="1"/>
      <c r="P9" s="1"/>
      <c r="Q9" s="1"/>
      <c r="R9" s="1"/>
      <c r="S9" s="1"/>
      <c r="T9" s="1"/>
      <c r="U9" s="1"/>
      <c r="V9" s="1"/>
      <c r="W9" s="1"/>
      <c r="X9" s="1"/>
      <c r="Y9" s="1"/>
      <c r="Z9" s="1"/>
      <c r="AA9" s="1"/>
      <c r="AB9" s="1"/>
      <c r="AC9" s="1"/>
      <c r="AD9" s="1"/>
      <c r="AI9" s="94" t="s">
        <v>429</v>
      </c>
      <c r="AJ9" s="1"/>
      <c r="AK9" s="1" t="s">
        <v>431</v>
      </c>
    </row>
    <row r="10" spans="1:37" customFormat="1" ht="16.5" customHeight="1" x14ac:dyDescent="0.3">
      <c r="A10" s="63" t="s">
        <v>327</v>
      </c>
      <c r="B10" s="96">
        <f>SUMIF(SD_Category,"G",SD_Total)</f>
        <v>0</v>
      </c>
      <c r="C10" s="1"/>
      <c r="D10" s="1"/>
      <c r="E10" s="1"/>
      <c r="F10" s="1"/>
      <c r="G10" s="1"/>
      <c r="H10" s="95" t="s">
        <v>29</v>
      </c>
      <c r="I10" s="266"/>
      <c r="J10" s="62" t="str">
        <f t="shared" si="0"/>
        <v>Informal Training | Work-based informal programmes (workplace)</v>
      </c>
      <c r="K10" s="1"/>
      <c r="L10" s="1"/>
      <c r="M10" s="1"/>
      <c r="N10" s="1"/>
      <c r="O10" s="1"/>
      <c r="P10" s="1"/>
      <c r="Q10" s="1"/>
      <c r="R10" s="1"/>
      <c r="S10" s="1"/>
      <c r="T10" s="1"/>
      <c r="U10" s="1"/>
      <c r="V10" s="1"/>
      <c r="W10" s="1"/>
      <c r="X10" s="1"/>
      <c r="Y10" s="1"/>
      <c r="Z10" s="1"/>
      <c r="AA10" s="1"/>
      <c r="AB10" s="1"/>
      <c r="AC10" s="1"/>
      <c r="AD10" s="1"/>
      <c r="AI10" s="94" t="s">
        <v>23</v>
      </c>
      <c r="AJ10" s="1" t="s">
        <v>24</v>
      </c>
      <c r="AK10" s="1" t="s">
        <v>219</v>
      </c>
    </row>
    <row r="11" spans="1:37" customFormat="1" ht="28.5" customHeight="1" thickBot="1" x14ac:dyDescent="0.35">
      <c r="A11" s="65" t="s">
        <v>30</v>
      </c>
      <c r="B11" s="97">
        <f>SUM(SD_Total)</f>
        <v>0</v>
      </c>
      <c r="C11" s="1"/>
      <c r="D11" s="170"/>
      <c r="E11" s="1"/>
      <c r="F11" s="1"/>
      <c r="G11" s="1"/>
      <c r="H11" s="267"/>
      <c r="I11" s="268"/>
      <c r="J11" s="268" t="str">
        <f t="shared" si="0"/>
        <v/>
      </c>
      <c r="K11" s="31"/>
      <c r="L11" s="31"/>
      <c r="M11" s="1"/>
      <c r="N11" s="1"/>
      <c r="O11" s="1"/>
      <c r="P11" s="1"/>
      <c r="Q11" s="1"/>
      <c r="R11" s="1"/>
      <c r="S11" s="1"/>
      <c r="T11" s="1"/>
      <c r="U11" s="1"/>
      <c r="V11" s="1"/>
      <c r="W11" s="1"/>
      <c r="X11" s="1"/>
      <c r="Y11" s="1"/>
      <c r="Z11" s="1"/>
      <c r="AA11" s="1"/>
      <c r="AB11" s="1"/>
      <c r="AC11" s="1"/>
      <c r="AD11" s="1"/>
      <c r="AI11" s="94" t="s">
        <v>432</v>
      </c>
      <c r="AJ11" s="1"/>
      <c r="AK11" s="1" t="s">
        <v>434</v>
      </c>
    </row>
    <row r="12" spans="1:37" customFormat="1" x14ac:dyDescent="0.3">
      <c r="A12" s="66"/>
      <c r="B12" s="1"/>
      <c r="C12" s="1"/>
      <c r="D12" s="170"/>
      <c r="E12" s="1"/>
      <c r="F12" s="1"/>
      <c r="G12" s="1"/>
      <c r="H12" s="148" t="s">
        <v>241</v>
      </c>
      <c r="I12" s="269"/>
      <c r="J12" s="62" t="str">
        <f t="shared" si="0"/>
        <v>Mandatory Sectoral Training</v>
      </c>
      <c r="K12" s="1"/>
      <c r="L12" s="1"/>
      <c r="M12" s="1"/>
      <c r="N12" s="1"/>
      <c r="O12" s="1"/>
      <c r="P12" s="1"/>
      <c r="Q12" s="1"/>
      <c r="R12" s="1"/>
      <c r="S12" s="1"/>
      <c r="T12" s="1"/>
      <c r="U12" s="1"/>
      <c r="V12" s="1"/>
      <c r="W12" s="1"/>
      <c r="X12" s="1"/>
      <c r="Y12" s="1"/>
      <c r="Z12" s="1"/>
      <c r="AA12" s="1"/>
      <c r="AB12" s="1"/>
      <c r="AC12" s="1"/>
      <c r="AD12" s="1"/>
      <c r="AI12" s="94" t="s">
        <v>433</v>
      </c>
      <c r="AJ12" s="1"/>
      <c r="AK12" s="1" t="s">
        <v>435</v>
      </c>
    </row>
    <row r="13" spans="1:37" customFormat="1" x14ac:dyDescent="0.3">
      <c r="A13" s="67" t="s">
        <v>10</v>
      </c>
      <c r="B13" s="1"/>
      <c r="C13" s="1"/>
      <c r="D13" s="1"/>
      <c r="E13" s="31" t="s">
        <v>677</v>
      </c>
      <c r="F13" s="31"/>
      <c r="G13" s="31" t="s">
        <v>728</v>
      </c>
      <c r="H13" s="1"/>
      <c r="I13" s="1"/>
      <c r="J13" s="62" t="str">
        <f t="shared" si="0"/>
        <v/>
      </c>
      <c r="K13" s="1"/>
      <c r="L13" s="1"/>
      <c r="M13" s="1"/>
      <c r="N13" s="1"/>
      <c r="O13" s="1"/>
      <c r="P13" s="1"/>
      <c r="Q13" s="1"/>
      <c r="R13" s="1"/>
      <c r="S13" s="223"/>
      <c r="T13" s="1"/>
      <c r="U13" s="31" t="s">
        <v>677</v>
      </c>
      <c r="V13" s="1"/>
      <c r="W13" s="1"/>
      <c r="X13" s="1"/>
      <c r="Y13" s="175" t="s">
        <v>330</v>
      </c>
      <c r="Z13" s="175" t="s">
        <v>683</v>
      </c>
      <c r="AA13" s="175" t="s">
        <v>677</v>
      </c>
      <c r="AB13" s="175" t="s">
        <v>273</v>
      </c>
      <c r="AC13" s="175" t="s">
        <v>273</v>
      </c>
      <c r="AI13" s="94" t="s">
        <v>25</v>
      </c>
      <c r="AJ13" s="1" t="s">
        <v>26</v>
      </c>
      <c r="AK13" s="1" t="s">
        <v>220</v>
      </c>
    </row>
    <row r="14" spans="1:37" s="143" customFormat="1" ht="83.25" customHeight="1" x14ac:dyDescent="0.3">
      <c r="A14" s="202" t="s">
        <v>418</v>
      </c>
      <c r="B14" s="202" t="s">
        <v>281</v>
      </c>
      <c r="C14" s="199" t="s">
        <v>31</v>
      </c>
      <c r="D14" s="199" t="s">
        <v>212</v>
      </c>
      <c r="E14" s="200" t="s">
        <v>698</v>
      </c>
      <c r="F14" s="200" t="s">
        <v>120</v>
      </c>
      <c r="G14" s="200" t="s">
        <v>699</v>
      </c>
      <c r="H14" s="199" t="s">
        <v>32</v>
      </c>
      <c r="I14" s="199" t="s">
        <v>117</v>
      </c>
      <c r="J14" s="199" t="s">
        <v>213</v>
      </c>
      <c r="K14" s="231" t="s">
        <v>425</v>
      </c>
      <c r="L14" s="231" t="s">
        <v>437</v>
      </c>
      <c r="M14" s="199" t="s">
        <v>339</v>
      </c>
      <c r="N14" s="199" t="s">
        <v>13</v>
      </c>
      <c r="O14" s="199" t="s">
        <v>118</v>
      </c>
      <c r="P14" s="199" t="s">
        <v>112</v>
      </c>
      <c r="Q14" s="199" t="s">
        <v>119</v>
      </c>
      <c r="R14" s="199" t="s">
        <v>243</v>
      </c>
      <c r="S14" s="200" t="s">
        <v>341</v>
      </c>
      <c r="T14" s="199" t="str">
        <f>"Cost to company 
annual salary for B/C/D students" &amp;IF(H4="Category A2",",
Stipend for A2 bursaries","")</f>
        <v>Cost to company 
annual salary for B/C/D students,
Stipend for A2 bursaries</v>
      </c>
      <c r="U14" s="200" t="s">
        <v>695</v>
      </c>
      <c r="V14" s="199" t="s">
        <v>682</v>
      </c>
      <c r="W14" s="199" t="s">
        <v>121</v>
      </c>
      <c r="X14" s="199" t="s">
        <v>282</v>
      </c>
      <c r="Y14" s="200" t="s">
        <v>49</v>
      </c>
      <c r="Z14" s="200" t="s">
        <v>684</v>
      </c>
      <c r="AA14" s="200" t="s">
        <v>685</v>
      </c>
      <c r="AB14" s="200" t="s">
        <v>700</v>
      </c>
      <c r="AC14" s="200" t="s">
        <v>214</v>
      </c>
      <c r="AD14" s="198"/>
      <c r="AI14" s="94" t="s">
        <v>27</v>
      </c>
      <c r="AJ14" s="1" t="s">
        <v>28</v>
      </c>
      <c r="AK14" s="1" t="s">
        <v>221</v>
      </c>
    </row>
    <row r="15" spans="1:37" x14ac:dyDescent="0.3">
      <c r="A15" s="77"/>
      <c r="B15" s="77"/>
      <c r="C15" s="78"/>
      <c r="D15" s="78"/>
      <c r="E15" s="79"/>
      <c r="F15" s="78"/>
      <c r="G15" s="79"/>
      <c r="H15" s="79"/>
      <c r="I15" s="79"/>
      <c r="J15" s="78"/>
      <c r="K15" s="78"/>
      <c r="L15" s="78"/>
      <c r="M15" s="183"/>
      <c r="N15" s="78"/>
      <c r="O15" s="78"/>
      <c r="P15" s="79"/>
      <c r="Q15" s="82"/>
      <c r="R15" s="82"/>
      <c r="S15" s="82">
        <f>Q15+R15+T15+IF(Q15=0,(W15/12/160*V15/IF(X15&gt;1,X15,1)),0)</f>
        <v>0</v>
      </c>
      <c r="T15" s="82"/>
      <c r="U15" s="82"/>
      <c r="V15" s="80"/>
      <c r="W15" s="82"/>
      <c r="X15" s="80"/>
      <c r="Y15" s="26"/>
      <c r="Z15" s="26"/>
      <c r="AA15" s="26"/>
      <c r="AB15" s="26"/>
      <c r="AC15" s="26"/>
      <c r="AD15" s="42"/>
      <c r="AI15" s="94" t="s">
        <v>29</v>
      </c>
      <c r="AJ15" s="1" t="s">
        <v>133</v>
      </c>
      <c r="AK15" s="1" t="s">
        <v>222</v>
      </c>
    </row>
    <row r="16" spans="1:37" x14ac:dyDescent="0.3">
      <c r="A16" s="81"/>
      <c r="B16" s="81"/>
      <c r="C16" s="78"/>
      <c r="D16" s="78"/>
      <c r="E16" s="79"/>
      <c r="F16" s="78"/>
      <c r="G16" s="79"/>
      <c r="H16" s="79"/>
      <c r="I16" s="79"/>
      <c r="J16" s="78"/>
      <c r="K16" s="78"/>
      <c r="L16" s="78"/>
      <c r="M16" s="183"/>
      <c r="N16" s="78"/>
      <c r="O16" s="78"/>
      <c r="P16" s="79"/>
      <c r="Q16" s="82"/>
      <c r="R16" s="82"/>
      <c r="S16" s="82">
        <f t="shared" ref="S16:S79" si="1">Q16+R16+T16+IF(Q16=0,(W16/12/160*V16/IF(X16&gt;1,X16,1)),0)</f>
        <v>0</v>
      </c>
      <c r="T16" s="82"/>
      <c r="U16" s="82"/>
      <c r="V16" s="80"/>
      <c r="W16" s="82"/>
      <c r="X16" s="80"/>
      <c r="Y16" s="26"/>
      <c r="Z16" s="26"/>
      <c r="AA16" s="26"/>
      <c r="AB16" s="26"/>
      <c r="AC16" s="26"/>
      <c r="AD16" s="42"/>
      <c r="AI16" s="94" t="s">
        <v>52</v>
      </c>
      <c r="AJ16" s="1" t="s">
        <v>54</v>
      </c>
      <c r="AK16" s="1" t="s">
        <v>141</v>
      </c>
    </row>
    <row r="17" spans="1:37" x14ac:dyDescent="0.3">
      <c r="A17" s="77"/>
      <c r="B17" s="77"/>
      <c r="C17" s="78"/>
      <c r="D17" s="78"/>
      <c r="E17" s="79"/>
      <c r="F17" s="78"/>
      <c r="G17" s="79"/>
      <c r="H17" s="79"/>
      <c r="I17" s="79"/>
      <c r="J17" s="78"/>
      <c r="K17" s="78"/>
      <c r="L17" s="78"/>
      <c r="M17" s="183"/>
      <c r="N17" s="78"/>
      <c r="O17" s="78"/>
      <c r="P17" s="79"/>
      <c r="Q17" s="82"/>
      <c r="R17" s="82"/>
      <c r="S17" s="82">
        <f t="shared" si="1"/>
        <v>0</v>
      </c>
      <c r="T17" s="82"/>
      <c r="U17" s="82"/>
      <c r="V17" s="80"/>
      <c r="W17" s="82"/>
      <c r="X17" s="80"/>
      <c r="Y17" s="26"/>
      <c r="Z17" s="26"/>
      <c r="AA17" s="26"/>
      <c r="AB17" s="26"/>
      <c r="AC17" s="26"/>
      <c r="AD17" s="42"/>
      <c r="AI17" s="95" t="s">
        <v>53</v>
      </c>
      <c r="AJ17" s="62" t="s">
        <v>134</v>
      </c>
      <c r="AK17" s="62" t="s">
        <v>134</v>
      </c>
    </row>
    <row r="18" spans="1:37" x14ac:dyDescent="0.3">
      <c r="A18" s="77"/>
      <c r="B18" s="77"/>
      <c r="C18" s="78"/>
      <c r="D18" s="78"/>
      <c r="E18" s="79"/>
      <c r="F18" s="78"/>
      <c r="G18" s="79"/>
      <c r="H18" s="79"/>
      <c r="I18" s="79"/>
      <c r="J18" s="78"/>
      <c r="K18" s="78"/>
      <c r="L18" s="78"/>
      <c r="M18" s="183"/>
      <c r="N18" s="78"/>
      <c r="O18" s="78"/>
      <c r="P18" s="79"/>
      <c r="Q18" s="82"/>
      <c r="R18" s="82"/>
      <c r="S18" s="82">
        <f t="shared" si="1"/>
        <v>0</v>
      </c>
      <c r="T18" s="82"/>
      <c r="U18" s="82"/>
      <c r="V18" s="80"/>
      <c r="W18" s="82"/>
      <c r="X18" s="80"/>
      <c r="Y18" s="26"/>
      <c r="Z18" s="26"/>
      <c r="AA18" s="26"/>
      <c r="AB18" s="26"/>
      <c r="AC18" s="26"/>
      <c r="AD18" s="42"/>
      <c r="AI18" s="95" t="s">
        <v>241</v>
      </c>
      <c r="AJ18" s="62" t="s">
        <v>242</v>
      </c>
      <c r="AK18" s="62" t="s">
        <v>242</v>
      </c>
    </row>
    <row r="19" spans="1:37" x14ac:dyDescent="0.3">
      <c r="A19" s="77"/>
      <c r="B19" s="77"/>
      <c r="C19" s="78"/>
      <c r="D19" s="78"/>
      <c r="E19" s="79"/>
      <c r="F19" s="78"/>
      <c r="G19" s="79"/>
      <c r="H19" s="79"/>
      <c r="I19" s="79"/>
      <c r="J19" s="78"/>
      <c r="K19" s="78"/>
      <c r="L19" s="78"/>
      <c r="M19" s="183"/>
      <c r="N19" s="78"/>
      <c r="O19" s="78"/>
      <c r="P19" s="79"/>
      <c r="Q19" s="82"/>
      <c r="R19" s="82"/>
      <c r="S19" s="82">
        <f t="shared" si="1"/>
        <v>0</v>
      </c>
      <c r="T19" s="82"/>
      <c r="U19" s="82"/>
      <c r="V19" s="80"/>
      <c r="W19" s="82"/>
      <c r="X19" s="80"/>
      <c r="Y19" s="26"/>
      <c r="Z19" s="26"/>
      <c r="AA19" s="26"/>
      <c r="AB19" s="26"/>
      <c r="AC19" s="26"/>
      <c r="AD19" s="42"/>
      <c r="AI19" s="143"/>
      <c r="AJ19" s="143"/>
      <c r="AK19" s="143"/>
    </row>
    <row r="20" spans="1:37" x14ac:dyDescent="0.3">
      <c r="A20" s="77"/>
      <c r="B20" s="77"/>
      <c r="C20" s="78"/>
      <c r="D20" s="78"/>
      <c r="E20" s="79"/>
      <c r="F20" s="78"/>
      <c r="G20" s="79"/>
      <c r="H20" s="79"/>
      <c r="I20" s="79"/>
      <c r="J20" s="78"/>
      <c r="K20" s="78"/>
      <c r="L20" s="78"/>
      <c r="M20" s="183"/>
      <c r="N20" s="78"/>
      <c r="O20" s="78"/>
      <c r="P20" s="79"/>
      <c r="Q20" s="82"/>
      <c r="R20" s="82"/>
      <c r="S20" s="82">
        <f t="shared" si="1"/>
        <v>0</v>
      </c>
      <c r="T20" s="82"/>
      <c r="U20" s="82"/>
      <c r="V20" s="80"/>
      <c r="W20" s="82"/>
      <c r="X20" s="80"/>
      <c r="Y20" s="26"/>
      <c r="Z20" s="26"/>
      <c r="AA20" s="26"/>
      <c r="AB20" s="26"/>
      <c r="AC20" s="26"/>
      <c r="AD20" s="42"/>
    </row>
    <row r="21" spans="1:37" x14ac:dyDescent="0.3">
      <c r="A21" s="77"/>
      <c r="B21" s="77"/>
      <c r="C21" s="78"/>
      <c r="D21" s="78"/>
      <c r="E21" s="79"/>
      <c r="F21" s="78"/>
      <c r="G21" s="79"/>
      <c r="H21" s="79"/>
      <c r="I21" s="79"/>
      <c r="J21" s="78"/>
      <c r="K21" s="78"/>
      <c r="L21" s="78"/>
      <c r="M21" s="183"/>
      <c r="N21" s="78"/>
      <c r="O21" s="78"/>
      <c r="P21" s="79"/>
      <c r="Q21" s="82"/>
      <c r="R21" s="82"/>
      <c r="S21" s="82">
        <f t="shared" si="1"/>
        <v>0</v>
      </c>
      <c r="T21" s="82"/>
      <c r="U21" s="82"/>
      <c r="V21" s="80"/>
      <c r="W21" s="82"/>
      <c r="X21" s="80"/>
      <c r="Y21" s="26"/>
      <c r="Z21" s="26"/>
      <c r="AA21" s="26"/>
      <c r="AB21" s="26"/>
      <c r="AC21" s="26"/>
      <c r="AD21" s="42"/>
    </row>
    <row r="22" spans="1:37" x14ac:dyDescent="0.3">
      <c r="A22" s="77"/>
      <c r="B22" s="77"/>
      <c r="C22" s="78"/>
      <c r="D22" s="78"/>
      <c r="E22" s="79"/>
      <c r="F22" s="78"/>
      <c r="G22" s="79"/>
      <c r="H22" s="79"/>
      <c r="I22" s="79"/>
      <c r="J22" s="78"/>
      <c r="K22" s="78"/>
      <c r="L22" s="78"/>
      <c r="M22" s="183"/>
      <c r="N22" s="78"/>
      <c r="O22" s="78"/>
      <c r="P22" s="79"/>
      <c r="Q22" s="82"/>
      <c r="R22" s="82"/>
      <c r="S22" s="82">
        <f t="shared" si="1"/>
        <v>0</v>
      </c>
      <c r="T22" s="82"/>
      <c r="U22" s="82"/>
      <c r="V22" s="80"/>
      <c r="W22" s="82"/>
      <c r="X22" s="80"/>
      <c r="Y22" s="26"/>
      <c r="Z22" s="26"/>
      <c r="AA22" s="26"/>
      <c r="AB22" s="26"/>
      <c r="AC22" s="26"/>
      <c r="AD22" s="42"/>
    </row>
    <row r="23" spans="1:37" x14ac:dyDescent="0.3">
      <c r="A23" s="77"/>
      <c r="B23" s="77"/>
      <c r="C23" s="78"/>
      <c r="D23" s="78"/>
      <c r="E23" s="79"/>
      <c r="F23" s="78"/>
      <c r="G23" s="79"/>
      <c r="H23" s="79"/>
      <c r="I23" s="79"/>
      <c r="J23" s="78"/>
      <c r="K23" s="78"/>
      <c r="L23" s="78"/>
      <c r="M23" s="183"/>
      <c r="N23" s="78"/>
      <c r="O23" s="78"/>
      <c r="P23" s="79"/>
      <c r="Q23" s="82"/>
      <c r="R23" s="82"/>
      <c r="S23" s="82">
        <f t="shared" si="1"/>
        <v>0</v>
      </c>
      <c r="T23" s="82"/>
      <c r="U23" s="82"/>
      <c r="V23" s="80"/>
      <c r="W23" s="82"/>
      <c r="X23" s="80"/>
      <c r="Y23" s="26"/>
      <c r="Z23" s="26"/>
      <c r="AA23" s="26"/>
      <c r="AB23" s="26"/>
      <c r="AC23" s="26"/>
      <c r="AD23" s="42"/>
    </row>
    <row r="24" spans="1:37" x14ac:dyDescent="0.3">
      <c r="A24" s="77"/>
      <c r="B24" s="77"/>
      <c r="C24" s="78"/>
      <c r="D24" s="78"/>
      <c r="E24" s="79"/>
      <c r="F24" s="78"/>
      <c r="G24" s="79"/>
      <c r="H24" s="79"/>
      <c r="I24" s="79"/>
      <c r="J24" s="78"/>
      <c r="K24" s="78"/>
      <c r="L24" s="78"/>
      <c r="M24" s="183"/>
      <c r="N24" s="78"/>
      <c r="O24" s="78"/>
      <c r="P24" s="79"/>
      <c r="Q24" s="82"/>
      <c r="R24" s="82"/>
      <c r="S24" s="82">
        <f t="shared" si="1"/>
        <v>0</v>
      </c>
      <c r="T24" s="82"/>
      <c r="U24" s="82"/>
      <c r="V24" s="80"/>
      <c r="W24" s="82"/>
      <c r="X24" s="80"/>
      <c r="Y24" s="26"/>
      <c r="Z24" s="26"/>
      <c r="AA24" s="26"/>
      <c r="AB24" s="26"/>
      <c r="AC24" s="26"/>
      <c r="AD24" s="42"/>
    </row>
    <row r="25" spans="1:37" x14ac:dyDescent="0.3">
      <c r="A25" s="77"/>
      <c r="B25" s="77"/>
      <c r="C25" s="78"/>
      <c r="D25" s="78"/>
      <c r="E25" s="79"/>
      <c r="F25" s="78"/>
      <c r="G25" s="79"/>
      <c r="H25" s="79"/>
      <c r="I25" s="79"/>
      <c r="J25" s="78"/>
      <c r="K25" s="78"/>
      <c r="L25" s="78"/>
      <c r="M25" s="183"/>
      <c r="N25" s="78"/>
      <c r="O25" s="78"/>
      <c r="P25" s="79"/>
      <c r="Q25" s="82"/>
      <c r="R25" s="82"/>
      <c r="S25" s="82">
        <f t="shared" si="1"/>
        <v>0</v>
      </c>
      <c r="T25" s="82"/>
      <c r="U25" s="82"/>
      <c r="V25" s="80"/>
      <c r="W25" s="82"/>
      <c r="X25" s="80"/>
      <c r="Y25" s="26"/>
      <c r="Z25" s="26"/>
      <c r="AA25" s="26"/>
      <c r="AB25" s="26"/>
      <c r="AC25" s="26"/>
      <c r="AD25" s="42"/>
    </row>
    <row r="26" spans="1:37" x14ac:dyDescent="0.3">
      <c r="A26" s="77"/>
      <c r="B26" s="77"/>
      <c r="C26" s="78"/>
      <c r="D26" s="78"/>
      <c r="E26" s="79"/>
      <c r="F26" s="78"/>
      <c r="G26" s="79"/>
      <c r="H26" s="79"/>
      <c r="I26" s="79"/>
      <c r="J26" s="78"/>
      <c r="K26" s="78"/>
      <c r="L26" s="78"/>
      <c r="M26" s="183"/>
      <c r="N26" s="78"/>
      <c r="O26" s="78"/>
      <c r="P26" s="79"/>
      <c r="Q26" s="82"/>
      <c r="R26" s="82"/>
      <c r="S26" s="82">
        <f t="shared" si="1"/>
        <v>0</v>
      </c>
      <c r="T26" s="82"/>
      <c r="U26" s="82"/>
      <c r="V26" s="80"/>
      <c r="W26" s="82"/>
      <c r="X26" s="80"/>
      <c r="Y26" s="26"/>
      <c r="Z26" s="26"/>
      <c r="AA26" s="26"/>
      <c r="AB26" s="26"/>
      <c r="AC26" s="26"/>
      <c r="AD26" s="42"/>
    </row>
    <row r="27" spans="1:37" x14ac:dyDescent="0.3">
      <c r="A27" s="77"/>
      <c r="B27" s="77"/>
      <c r="C27" s="78"/>
      <c r="D27" s="78"/>
      <c r="E27" s="79"/>
      <c r="F27" s="78"/>
      <c r="G27" s="79"/>
      <c r="H27" s="79"/>
      <c r="I27" s="79"/>
      <c r="J27" s="78"/>
      <c r="K27" s="78"/>
      <c r="L27" s="78"/>
      <c r="M27" s="183"/>
      <c r="N27" s="78"/>
      <c r="O27" s="78"/>
      <c r="P27" s="79"/>
      <c r="Q27" s="82"/>
      <c r="R27" s="82"/>
      <c r="S27" s="82">
        <f t="shared" si="1"/>
        <v>0</v>
      </c>
      <c r="T27" s="82"/>
      <c r="U27" s="82"/>
      <c r="V27" s="80"/>
      <c r="W27" s="82"/>
      <c r="X27" s="80"/>
      <c r="Y27" s="26"/>
      <c r="Z27" s="26"/>
      <c r="AA27" s="26"/>
      <c r="AB27" s="26"/>
      <c r="AC27" s="26"/>
      <c r="AD27" s="42"/>
    </row>
    <row r="28" spans="1:37" x14ac:dyDescent="0.3">
      <c r="A28" s="77"/>
      <c r="B28" s="77"/>
      <c r="C28" s="78"/>
      <c r="D28" s="78"/>
      <c r="E28" s="79"/>
      <c r="F28" s="78"/>
      <c r="G28" s="79"/>
      <c r="H28" s="79"/>
      <c r="I28" s="79"/>
      <c r="J28" s="78"/>
      <c r="K28" s="78"/>
      <c r="L28" s="78"/>
      <c r="M28" s="183"/>
      <c r="N28" s="78"/>
      <c r="O28" s="78"/>
      <c r="P28" s="79"/>
      <c r="Q28" s="82"/>
      <c r="R28" s="82"/>
      <c r="S28" s="82">
        <f t="shared" si="1"/>
        <v>0</v>
      </c>
      <c r="T28" s="82"/>
      <c r="U28" s="82"/>
      <c r="V28" s="80"/>
      <c r="W28" s="82"/>
      <c r="X28" s="80"/>
      <c r="Y28" s="26"/>
      <c r="Z28" s="26"/>
      <c r="AA28" s="26"/>
      <c r="AB28" s="26"/>
      <c r="AC28" s="26"/>
      <c r="AD28" s="42"/>
    </row>
    <row r="29" spans="1:37" x14ac:dyDescent="0.3">
      <c r="A29" s="77"/>
      <c r="B29" s="77"/>
      <c r="C29" s="78"/>
      <c r="D29" s="78"/>
      <c r="E29" s="79"/>
      <c r="F29" s="78"/>
      <c r="G29" s="79"/>
      <c r="H29" s="79"/>
      <c r="I29" s="79"/>
      <c r="J29" s="78"/>
      <c r="K29" s="78"/>
      <c r="L29" s="78"/>
      <c r="M29" s="183"/>
      <c r="N29" s="78"/>
      <c r="O29" s="78"/>
      <c r="P29" s="79"/>
      <c r="Q29" s="82"/>
      <c r="R29" s="82"/>
      <c r="S29" s="82">
        <f t="shared" si="1"/>
        <v>0</v>
      </c>
      <c r="T29" s="82"/>
      <c r="U29" s="82"/>
      <c r="V29" s="80"/>
      <c r="W29" s="82"/>
      <c r="X29" s="80"/>
      <c r="Y29" s="26"/>
      <c r="Z29" s="26"/>
      <c r="AA29" s="26"/>
      <c r="AB29" s="26"/>
      <c r="AC29" s="26"/>
      <c r="AD29" s="42"/>
    </row>
    <row r="30" spans="1:37" x14ac:dyDescent="0.3">
      <c r="A30" s="77"/>
      <c r="B30" s="77"/>
      <c r="C30" s="78"/>
      <c r="D30" s="78"/>
      <c r="E30" s="79"/>
      <c r="F30" s="78"/>
      <c r="G30" s="79"/>
      <c r="H30" s="79"/>
      <c r="I30" s="79"/>
      <c r="J30" s="78"/>
      <c r="K30" s="78"/>
      <c r="L30" s="78"/>
      <c r="M30" s="183"/>
      <c r="N30" s="78"/>
      <c r="O30" s="78"/>
      <c r="P30" s="79"/>
      <c r="Q30" s="82"/>
      <c r="R30" s="82"/>
      <c r="S30" s="82">
        <f t="shared" si="1"/>
        <v>0</v>
      </c>
      <c r="T30" s="82"/>
      <c r="U30" s="82"/>
      <c r="V30" s="80"/>
      <c r="W30" s="82"/>
      <c r="X30" s="80"/>
      <c r="Y30" s="26"/>
      <c r="Z30" s="26"/>
      <c r="AA30" s="26"/>
      <c r="AB30" s="26"/>
      <c r="AC30" s="26"/>
      <c r="AD30" s="42"/>
    </row>
    <row r="31" spans="1:37" x14ac:dyDescent="0.3">
      <c r="A31" s="77"/>
      <c r="B31" s="77"/>
      <c r="C31" s="78"/>
      <c r="D31" s="78"/>
      <c r="E31" s="79"/>
      <c r="F31" s="78"/>
      <c r="G31" s="79"/>
      <c r="H31" s="79"/>
      <c r="I31" s="79"/>
      <c r="J31" s="78"/>
      <c r="K31" s="78"/>
      <c r="L31" s="78"/>
      <c r="M31" s="183"/>
      <c r="N31" s="78"/>
      <c r="O31" s="78"/>
      <c r="P31" s="79"/>
      <c r="Q31" s="82"/>
      <c r="R31" s="82"/>
      <c r="S31" s="82">
        <f t="shared" si="1"/>
        <v>0</v>
      </c>
      <c r="T31" s="82"/>
      <c r="U31" s="82"/>
      <c r="V31" s="80"/>
      <c r="W31" s="82"/>
      <c r="X31" s="80"/>
      <c r="Y31" s="26"/>
      <c r="Z31" s="26"/>
      <c r="AA31" s="26"/>
      <c r="AB31" s="26"/>
      <c r="AC31" s="26"/>
      <c r="AD31" s="42"/>
    </row>
    <row r="32" spans="1:37" x14ac:dyDescent="0.3">
      <c r="A32" s="77"/>
      <c r="B32" s="77"/>
      <c r="C32" s="78"/>
      <c r="D32" s="78"/>
      <c r="E32" s="79"/>
      <c r="F32" s="78"/>
      <c r="G32" s="79"/>
      <c r="H32" s="79"/>
      <c r="I32" s="79"/>
      <c r="J32" s="78"/>
      <c r="K32" s="78"/>
      <c r="L32" s="78"/>
      <c r="M32" s="183"/>
      <c r="N32" s="78"/>
      <c r="O32" s="78"/>
      <c r="P32" s="79"/>
      <c r="Q32" s="83"/>
      <c r="R32" s="82"/>
      <c r="S32" s="82">
        <f t="shared" si="1"/>
        <v>0</v>
      </c>
      <c r="T32" s="82"/>
      <c r="U32" s="82"/>
      <c r="V32" s="80"/>
      <c r="W32" s="82"/>
      <c r="X32" s="80"/>
      <c r="Y32" s="26"/>
      <c r="Z32" s="26"/>
      <c r="AA32" s="26"/>
      <c r="AB32" s="26"/>
      <c r="AC32" s="26"/>
      <c r="AD32" s="42"/>
    </row>
    <row r="33" spans="1:30" x14ac:dyDescent="0.3">
      <c r="A33" s="77"/>
      <c r="B33" s="77"/>
      <c r="C33" s="78"/>
      <c r="D33" s="78"/>
      <c r="E33" s="79"/>
      <c r="F33" s="78"/>
      <c r="G33" s="79"/>
      <c r="H33" s="79"/>
      <c r="I33" s="79"/>
      <c r="J33" s="78"/>
      <c r="K33" s="78"/>
      <c r="L33" s="78"/>
      <c r="M33" s="183"/>
      <c r="N33" s="78"/>
      <c r="O33" s="78"/>
      <c r="P33" s="79"/>
      <c r="Q33" s="83"/>
      <c r="R33" s="82"/>
      <c r="S33" s="82">
        <f t="shared" si="1"/>
        <v>0</v>
      </c>
      <c r="T33" s="82"/>
      <c r="U33" s="82"/>
      <c r="V33" s="80"/>
      <c r="W33" s="82"/>
      <c r="X33" s="80"/>
      <c r="Y33" s="26"/>
      <c r="Z33" s="26"/>
      <c r="AA33" s="26"/>
      <c r="AB33" s="26"/>
      <c r="AC33" s="26"/>
      <c r="AD33" s="42"/>
    </row>
    <row r="34" spans="1:30" x14ac:dyDescent="0.3">
      <c r="A34" s="77"/>
      <c r="B34" s="77"/>
      <c r="C34" s="78"/>
      <c r="D34" s="78"/>
      <c r="E34" s="79"/>
      <c r="F34" s="78"/>
      <c r="G34" s="79"/>
      <c r="H34" s="79"/>
      <c r="I34" s="79"/>
      <c r="J34" s="78"/>
      <c r="K34" s="78"/>
      <c r="L34" s="78"/>
      <c r="M34" s="183"/>
      <c r="N34" s="78"/>
      <c r="O34" s="78"/>
      <c r="P34" s="79"/>
      <c r="Q34" s="82"/>
      <c r="R34" s="82"/>
      <c r="S34" s="82">
        <f t="shared" si="1"/>
        <v>0</v>
      </c>
      <c r="T34" s="82"/>
      <c r="U34" s="82"/>
      <c r="V34" s="80"/>
      <c r="W34" s="82"/>
      <c r="X34" s="80"/>
      <c r="Y34" s="26"/>
      <c r="Z34" s="26"/>
      <c r="AA34" s="26"/>
      <c r="AB34" s="26"/>
      <c r="AC34" s="26"/>
      <c r="AD34" s="42"/>
    </row>
    <row r="35" spans="1:30" x14ac:dyDescent="0.3">
      <c r="A35" s="77"/>
      <c r="B35" s="77"/>
      <c r="C35" s="78"/>
      <c r="D35" s="78"/>
      <c r="E35" s="79"/>
      <c r="F35" s="78"/>
      <c r="G35" s="79"/>
      <c r="H35" s="79"/>
      <c r="I35" s="79"/>
      <c r="J35" s="78"/>
      <c r="K35" s="78"/>
      <c r="L35" s="78"/>
      <c r="M35" s="183"/>
      <c r="N35" s="78"/>
      <c r="O35" s="78"/>
      <c r="P35" s="79"/>
      <c r="Q35" s="82"/>
      <c r="R35" s="82"/>
      <c r="S35" s="82">
        <f t="shared" si="1"/>
        <v>0</v>
      </c>
      <c r="T35" s="82"/>
      <c r="U35" s="82"/>
      <c r="V35" s="80"/>
      <c r="W35" s="82"/>
      <c r="X35" s="80"/>
      <c r="Y35" s="26"/>
      <c r="Z35" s="26"/>
      <c r="AA35" s="26"/>
      <c r="AB35" s="26"/>
      <c r="AC35" s="26"/>
      <c r="AD35" s="42"/>
    </row>
    <row r="36" spans="1:30" x14ac:dyDescent="0.3">
      <c r="A36" s="77"/>
      <c r="B36" s="77"/>
      <c r="C36" s="78"/>
      <c r="D36" s="78"/>
      <c r="E36" s="79"/>
      <c r="F36" s="78"/>
      <c r="G36" s="79"/>
      <c r="H36" s="79"/>
      <c r="I36" s="79"/>
      <c r="J36" s="78"/>
      <c r="K36" s="78"/>
      <c r="L36" s="78"/>
      <c r="M36" s="183"/>
      <c r="N36" s="78"/>
      <c r="O36" s="78"/>
      <c r="P36" s="79"/>
      <c r="Q36" s="82"/>
      <c r="R36" s="82"/>
      <c r="S36" s="82">
        <f t="shared" si="1"/>
        <v>0</v>
      </c>
      <c r="T36" s="82"/>
      <c r="U36" s="82"/>
      <c r="V36" s="80"/>
      <c r="W36" s="82"/>
      <c r="X36" s="80"/>
      <c r="Y36" s="26"/>
      <c r="Z36" s="26"/>
      <c r="AA36" s="26"/>
      <c r="AB36" s="26"/>
      <c r="AC36" s="26"/>
      <c r="AD36" s="42"/>
    </row>
    <row r="37" spans="1:30" x14ac:dyDescent="0.3">
      <c r="A37" s="77"/>
      <c r="B37" s="77"/>
      <c r="C37" s="78"/>
      <c r="D37" s="78"/>
      <c r="E37" s="79"/>
      <c r="F37" s="78"/>
      <c r="G37" s="79"/>
      <c r="H37" s="79"/>
      <c r="I37" s="79"/>
      <c r="J37" s="78"/>
      <c r="K37" s="78"/>
      <c r="L37" s="78"/>
      <c r="M37" s="183"/>
      <c r="N37" s="78"/>
      <c r="O37" s="78"/>
      <c r="P37" s="79"/>
      <c r="Q37" s="82"/>
      <c r="R37" s="82"/>
      <c r="S37" s="82">
        <f t="shared" si="1"/>
        <v>0</v>
      </c>
      <c r="T37" s="82"/>
      <c r="U37" s="82"/>
      <c r="V37" s="80"/>
      <c r="W37" s="82"/>
      <c r="X37" s="80"/>
      <c r="Y37" s="26"/>
      <c r="Z37" s="26"/>
      <c r="AA37" s="26"/>
      <c r="AB37" s="26"/>
      <c r="AC37" s="26"/>
      <c r="AD37" s="42"/>
    </row>
    <row r="38" spans="1:30" x14ac:dyDescent="0.3">
      <c r="A38" s="77"/>
      <c r="B38" s="77"/>
      <c r="C38" s="78"/>
      <c r="D38" s="78"/>
      <c r="E38" s="79"/>
      <c r="F38" s="78"/>
      <c r="G38" s="79"/>
      <c r="H38" s="79"/>
      <c r="I38" s="79"/>
      <c r="J38" s="78"/>
      <c r="K38" s="78"/>
      <c r="L38" s="78"/>
      <c r="M38" s="183"/>
      <c r="N38" s="78"/>
      <c r="O38" s="78"/>
      <c r="P38" s="79"/>
      <c r="Q38" s="82"/>
      <c r="R38" s="82"/>
      <c r="S38" s="82">
        <f t="shared" si="1"/>
        <v>0</v>
      </c>
      <c r="T38" s="82"/>
      <c r="U38" s="82"/>
      <c r="V38" s="80"/>
      <c r="W38" s="82"/>
      <c r="X38" s="80"/>
      <c r="Y38" s="26"/>
      <c r="Z38" s="26"/>
      <c r="AA38" s="26"/>
      <c r="AB38" s="26"/>
      <c r="AC38" s="26"/>
      <c r="AD38" s="42"/>
    </row>
    <row r="39" spans="1:30" x14ac:dyDescent="0.3">
      <c r="A39" s="77"/>
      <c r="B39" s="77"/>
      <c r="C39" s="78"/>
      <c r="D39" s="78"/>
      <c r="E39" s="79"/>
      <c r="F39" s="78"/>
      <c r="G39" s="79"/>
      <c r="H39" s="79"/>
      <c r="I39" s="79"/>
      <c r="J39" s="78"/>
      <c r="K39" s="78"/>
      <c r="L39" s="78"/>
      <c r="M39" s="183"/>
      <c r="N39" s="78"/>
      <c r="O39" s="78"/>
      <c r="P39" s="79"/>
      <c r="Q39" s="82"/>
      <c r="R39" s="82"/>
      <c r="S39" s="82">
        <f t="shared" si="1"/>
        <v>0</v>
      </c>
      <c r="T39" s="82"/>
      <c r="U39" s="82"/>
      <c r="V39" s="80"/>
      <c r="W39" s="82"/>
      <c r="X39" s="80"/>
      <c r="Y39" s="26"/>
      <c r="Z39" s="26"/>
      <c r="AA39" s="26"/>
      <c r="AB39" s="26"/>
      <c r="AC39" s="26"/>
      <c r="AD39" s="42"/>
    </row>
    <row r="40" spans="1:30" x14ac:dyDescent="0.3">
      <c r="A40" s="77"/>
      <c r="B40" s="77"/>
      <c r="C40" s="78"/>
      <c r="D40" s="78"/>
      <c r="E40" s="79"/>
      <c r="F40" s="78"/>
      <c r="G40" s="79"/>
      <c r="H40" s="79"/>
      <c r="I40" s="79"/>
      <c r="J40" s="78"/>
      <c r="K40" s="78"/>
      <c r="L40" s="78"/>
      <c r="M40" s="183"/>
      <c r="N40" s="78"/>
      <c r="O40" s="78"/>
      <c r="P40" s="79"/>
      <c r="Q40" s="82"/>
      <c r="R40" s="82"/>
      <c r="S40" s="82">
        <f t="shared" si="1"/>
        <v>0</v>
      </c>
      <c r="T40" s="82"/>
      <c r="U40" s="82"/>
      <c r="V40" s="80"/>
      <c r="W40" s="82"/>
      <c r="X40" s="80"/>
      <c r="Y40" s="26"/>
      <c r="Z40" s="26"/>
      <c r="AA40" s="26"/>
      <c r="AB40" s="26"/>
      <c r="AC40" s="26"/>
      <c r="AD40" s="42"/>
    </row>
    <row r="41" spans="1:30" x14ac:dyDescent="0.3">
      <c r="A41" s="77"/>
      <c r="B41" s="77"/>
      <c r="C41" s="78"/>
      <c r="D41" s="78"/>
      <c r="E41" s="79"/>
      <c r="F41" s="78"/>
      <c r="G41" s="79"/>
      <c r="H41" s="79"/>
      <c r="I41" s="79"/>
      <c r="J41" s="78"/>
      <c r="K41" s="78"/>
      <c r="L41" s="78"/>
      <c r="M41" s="183"/>
      <c r="N41" s="78"/>
      <c r="O41" s="78"/>
      <c r="P41" s="79"/>
      <c r="Q41" s="82"/>
      <c r="R41" s="82"/>
      <c r="S41" s="82">
        <f t="shared" si="1"/>
        <v>0</v>
      </c>
      <c r="T41" s="82"/>
      <c r="U41" s="82"/>
      <c r="V41" s="80"/>
      <c r="W41" s="82"/>
      <c r="X41" s="80"/>
      <c r="Y41" s="26"/>
      <c r="Z41" s="26"/>
      <c r="AA41" s="26"/>
      <c r="AB41" s="26"/>
      <c r="AC41" s="26"/>
      <c r="AD41" s="42"/>
    </row>
    <row r="42" spans="1:30" x14ac:dyDescent="0.3">
      <c r="A42" s="77"/>
      <c r="B42" s="77"/>
      <c r="C42" s="78"/>
      <c r="D42" s="78"/>
      <c r="E42" s="79"/>
      <c r="F42" s="78"/>
      <c r="G42" s="79"/>
      <c r="H42" s="79"/>
      <c r="I42" s="79"/>
      <c r="J42" s="78"/>
      <c r="K42" s="78"/>
      <c r="L42" s="78"/>
      <c r="M42" s="183"/>
      <c r="N42" s="78"/>
      <c r="O42" s="78"/>
      <c r="P42" s="79"/>
      <c r="Q42" s="82"/>
      <c r="R42" s="82"/>
      <c r="S42" s="82">
        <f t="shared" si="1"/>
        <v>0</v>
      </c>
      <c r="T42" s="82"/>
      <c r="U42" s="82"/>
      <c r="V42" s="80"/>
      <c r="W42" s="82"/>
      <c r="X42" s="80"/>
      <c r="Y42" s="26"/>
      <c r="Z42" s="26"/>
      <c r="AA42" s="26"/>
      <c r="AB42" s="26"/>
      <c r="AC42" s="26"/>
      <c r="AD42" s="42"/>
    </row>
    <row r="43" spans="1:30" x14ac:dyDescent="0.3">
      <c r="A43" s="77"/>
      <c r="B43" s="77"/>
      <c r="C43" s="78"/>
      <c r="D43" s="78"/>
      <c r="E43" s="79"/>
      <c r="F43" s="78"/>
      <c r="G43" s="79"/>
      <c r="H43" s="79"/>
      <c r="I43" s="79"/>
      <c r="J43" s="78"/>
      <c r="K43" s="78"/>
      <c r="L43" s="78"/>
      <c r="M43" s="183"/>
      <c r="N43" s="78"/>
      <c r="O43" s="78"/>
      <c r="P43" s="79"/>
      <c r="Q43" s="82"/>
      <c r="R43" s="82"/>
      <c r="S43" s="82">
        <f t="shared" si="1"/>
        <v>0</v>
      </c>
      <c r="T43" s="82"/>
      <c r="U43" s="82"/>
      <c r="V43" s="80"/>
      <c r="W43" s="82"/>
      <c r="X43" s="80"/>
      <c r="Y43" s="26"/>
      <c r="Z43" s="26"/>
      <c r="AA43" s="26"/>
      <c r="AB43" s="26"/>
      <c r="AC43" s="26"/>
      <c r="AD43" s="42"/>
    </row>
    <row r="44" spans="1:30" x14ac:dyDescent="0.3">
      <c r="A44" s="77"/>
      <c r="B44" s="77"/>
      <c r="C44" s="78"/>
      <c r="D44" s="78"/>
      <c r="E44" s="79"/>
      <c r="F44" s="78"/>
      <c r="G44" s="79"/>
      <c r="H44" s="79"/>
      <c r="I44" s="79"/>
      <c r="J44" s="78"/>
      <c r="K44" s="78"/>
      <c r="L44" s="78"/>
      <c r="M44" s="183"/>
      <c r="N44" s="78"/>
      <c r="O44" s="78"/>
      <c r="P44" s="79"/>
      <c r="Q44" s="82"/>
      <c r="R44" s="82"/>
      <c r="S44" s="82">
        <f t="shared" si="1"/>
        <v>0</v>
      </c>
      <c r="T44" s="82"/>
      <c r="U44" s="82"/>
      <c r="V44" s="80"/>
      <c r="W44" s="82"/>
      <c r="X44" s="80"/>
      <c r="Y44" s="26"/>
      <c r="Z44" s="26"/>
      <c r="AA44" s="26"/>
      <c r="AB44" s="26"/>
      <c r="AC44" s="26"/>
      <c r="AD44" s="42"/>
    </row>
    <row r="45" spans="1:30" x14ac:dyDescent="0.3">
      <c r="A45" s="77"/>
      <c r="B45" s="77"/>
      <c r="C45" s="78"/>
      <c r="D45" s="78"/>
      <c r="E45" s="79"/>
      <c r="F45" s="78"/>
      <c r="G45" s="79"/>
      <c r="H45" s="79"/>
      <c r="I45" s="79"/>
      <c r="J45" s="78"/>
      <c r="K45" s="78"/>
      <c r="L45" s="78"/>
      <c r="M45" s="183"/>
      <c r="N45" s="78"/>
      <c r="O45" s="78"/>
      <c r="P45" s="79"/>
      <c r="Q45" s="82"/>
      <c r="R45" s="82"/>
      <c r="S45" s="82">
        <f t="shared" si="1"/>
        <v>0</v>
      </c>
      <c r="T45" s="82"/>
      <c r="U45" s="82"/>
      <c r="V45" s="80"/>
      <c r="W45" s="82"/>
      <c r="X45" s="80"/>
      <c r="Y45" s="26"/>
      <c r="Z45" s="26"/>
      <c r="AA45" s="26"/>
      <c r="AB45" s="26"/>
      <c r="AC45" s="26"/>
      <c r="AD45" s="42"/>
    </row>
    <row r="46" spans="1:30" x14ac:dyDescent="0.3">
      <c r="A46" s="77"/>
      <c r="B46" s="77"/>
      <c r="C46" s="78"/>
      <c r="D46" s="78"/>
      <c r="E46" s="79"/>
      <c r="F46" s="78"/>
      <c r="G46" s="79"/>
      <c r="H46" s="79"/>
      <c r="I46" s="79"/>
      <c r="J46" s="78"/>
      <c r="K46" s="78"/>
      <c r="L46" s="78"/>
      <c r="M46" s="183"/>
      <c r="N46" s="78"/>
      <c r="O46" s="78"/>
      <c r="P46" s="79"/>
      <c r="Q46" s="82"/>
      <c r="R46" s="82"/>
      <c r="S46" s="82">
        <f t="shared" si="1"/>
        <v>0</v>
      </c>
      <c r="T46" s="82"/>
      <c r="U46" s="82"/>
      <c r="V46" s="80"/>
      <c r="W46" s="82"/>
      <c r="X46" s="80"/>
      <c r="Y46" s="26"/>
      <c r="Z46" s="26"/>
      <c r="AA46" s="26"/>
      <c r="AB46" s="26"/>
      <c r="AC46" s="26"/>
      <c r="AD46" s="42"/>
    </row>
    <row r="47" spans="1:30" x14ac:dyDescent="0.3">
      <c r="A47" s="77"/>
      <c r="B47" s="77"/>
      <c r="C47" s="78"/>
      <c r="D47" s="78"/>
      <c r="E47" s="79"/>
      <c r="F47" s="78"/>
      <c r="G47" s="79"/>
      <c r="H47" s="79"/>
      <c r="I47" s="79"/>
      <c r="J47" s="78"/>
      <c r="K47" s="78"/>
      <c r="L47" s="78"/>
      <c r="M47" s="183"/>
      <c r="N47" s="78"/>
      <c r="O47" s="78"/>
      <c r="P47" s="79"/>
      <c r="Q47" s="82"/>
      <c r="R47" s="82"/>
      <c r="S47" s="82">
        <f t="shared" si="1"/>
        <v>0</v>
      </c>
      <c r="T47" s="82"/>
      <c r="U47" s="82"/>
      <c r="V47" s="80"/>
      <c r="W47" s="82"/>
      <c r="X47" s="80"/>
      <c r="Y47" s="26"/>
      <c r="Z47" s="26"/>
      <c r="AA47" s="26"/>
      <c r="AB47" s="26"/>
      <c r="AC47" s="26"/>
      <c r="AD47" s="42"/>
    </row>
    <row r="48" spans="1:30" x14ac:dyDescent="0.3">
      <c r="A48" s="77"/>
      <c r="B48" s="77"/>
      <c r="C48" s="78"/>
      <c r="D48" s="78"/>
      <c r="E48" s="79"/>
      <c r="F48" s="78"/>
      <c r="G48" s="79"/>
      <c r="H48" s="79"/>
      <c r="I48" s="79"/>
      <c r="J48" s="78"/>
      <c r="K48" s="78"/>
      <c r="L48" s="78"/>
      <c r="M48" s="183"/>
      <c r="N48" s="78"/>
      <c r="O48" s="78"/>
      <c r="P48" s="79"/>
      <c r="Q48" s="82"/>
      <c r="R48" s="82"/>
      <c r="S48" s="82">
        <f t="shared" si="1"/>
        <v>0</v>
      </c>
      <c r="T48" s="82"/>
      <c r="U48" s="82"/>
      <c r="V48" s="80"/>
      <c r="W48" s="82"/>
      <c r="X48" s="80"/>
      <c r="Y48" s="26"/>
      <c r="Z48" s="26"/>
      <c r="AA48" s="26"/>
      <c r="AB48" s="26"/>
      <c r="AC48" s="26"/>
      <c r="AD48" s="42"/>
    </row>
    <row r="49" spans="1:30" x14ac:dyDescent="0.3">
      <c r="A49" s="77"/>
      <c r="B49" s="77"/>
      <c r="C49" s="78"/>
      <c r="D49" s="78"/>
      <c r="E49" s="79"/>
      <c r="F49" s="78"/>
      <c r="G49" s="79"/>
      <c r="H49" s="79"/>
      <c r="I49" s="79"/>
      <c r="J49" s="78"/>
      <c r="K49" s="78"/>
      <c r="L49" s="78"/>
      <c r="M49" s="183"/>
      <c r="N49" s="78"/>
      <c r="O49" s="78"/>
      <c r="P49" s="79"/>
      <c r="Q49" s="82"/>
      <c r="R49" s="82"/>
      <c r="S49" s="82">
        <f t="shared" si="1"/>
        <v>0</v>
      </c>
      <c r="T49" s="82"/>
      <c r="U49" s="82"/>
      <c r="V49" s="80"/>
      <c r="W49" s="82"/>
      <c r="X49" s="80"/>
      <c r="Y49" s="26"/>
      <c r="Z49" s="26"/>
      <c r="AA49" s="26"/>
      <c r="AB49" s="26"/>
      <c r="AC49" s="26"/>
      <c r="AD49" s="42"/>
    </row>
    <row r="50" spans="1:30" x14ac:dyDescent="0.3">
      <c r="A50" s="77"/>
      <c r="B50" s="77"/>
      <c r="C50" s="78"/>
      <c r="D50" s="78"/>
      <c r="E50" s="79"/>
      <c r="F50" s="78"/>
      <c r="G50" s="79"/>
      <c r="H50" s="79"/>
      <c r="I50" s="79"/>
      <c r="J50" s="78"/>
      <c r="K50" s="78"/>
      <c r="L50" s="78"/>
      <c r="M50" s="183"/>
      <c r="N50" s="78"/>
      <c r="O50" s="78"/>
      <c r="P50" s="79"/>
      <c r="Q50" s="82"/>
      <c r="R50" s="82"/>
      <c r="S50" s="82">
        <f t="shared" si="1"/>
        <v>0</v>
      </c>
      <c r="T50" s="82"/>
      <c r="U50" s="82"/>
      <c r="V50" s="80"/>
      <c r="W50" s="82"/>
      <c r="X50" s="80"/>
      <c r="Y50" s="26"/>
      <c r="Z50" s="26"/>
      <c r="AA50" s="26"/>
      <c r="AB50" s="26"/>
      <c r="AC50" s="26"/>
      <c r="AD50" s="42"/>
    </row>
    <row r="51" spans="1:30" x14ac:dyDescent="0.3">
      <c r="A51" s="77"/>
      <c r="B51" s="77"/>
      <c r="C51" s="78"/>
      <c r="D51" s="78"/>
      <c r="E51" s="79"/>
      <c r="F51" s="78"/>
      <c r="G51" s="79"/>
      <c r="H51" s="79"/>
      <c r="I51" s="79"/>
      <c r="J51" s="78"/>
      <c r="K51" s="78"/>
      <c r="L51" s="78"/>
      <c r="M51" s="183"/>
      <c r="N51" s="78"/>
      <c r="O51" s="78"/>
      <c r="P51" s="79"/>
      <c r="Q51" s="82"/>
      <c r="R51" s="82"/>
      <c r="S51" s="82">
        <f t="shared" si="1"/>
        <v>0</v>
      </c>
      <c r="T51" s="82"/>
      <c r="U51" s="82"/>
      <c r="V51" s="80"/>
      <c r="W51" s="82"/>
      <c r="X51" s="80"/>
      <c r="Y51" s="26"/>
      <c r="Z51" s="26"/>
      <c r="AA51" s="26"/>
      <c r="AB51" s="26"/>
      <c r="AC51" s="26"/>
      <c r="AD51" s="42"/>
    </row>
    <row r="52" spans="1:30" x14ac:dyDescent="0.3">
      <c r="A52" s="77"/>
      <c r="B52" s="77"/>
      <c r="C52" s="78"/>
      <c r="D52" s="78"/>
      <c r="E52" s="79"/>
      <c r="F52" s="78"/>
      <c r="G52" s="79"/>
      <c r="H52" s="79"/>
      <c r="I52" s="79"/>
      <c r="J52" s="78"/>
      <c r="K52" s="78"/>
      <c r="L52" s="78"/>
      <c r="M52" s="183"/>
      <c r="N52" s="78"/>
      <c r="O52" s="78"/>
      <c r="P52" s="79"/>
      <c r="Q52" s="82"/>
      <c r="R52" s="82"/>
      <c r="S52" s="82">
        <f t="shared" si="1"/>
        <v>0</v>
      </c>
      <c r="T52" s="82"/>
      <c r="U52" s="82"/>
      <c r="V52" s="80"/>
      <c r="W52" s="82"/>
      <c r="X52" s="80"/>
      <c r="Y52" s="26"/>
      <c r="Z52" s="26"/>
      <c r="AA52" s="26"/>
      <c r="AB52" s="26"/>
      <c r="AC52" s="26"/>
      <c r="AD52" s="42"/>
    </row>
    <row r="53" spans="1:30" x14ac:dyDescent="0.3">
      <c r="A53" s="77"/>
      <c r="B53" s="77"/>
      <c r="C53" s="78"/>
      <c r="D53" s="78"/>
      <c r="E53" s="79"/>
      <c r="F53" s="78"/>
      <c r="G53" s="79"/>
      <c r="H53" s="79"/>
      <c r="I53" s="79"/>
      <c r="J53" s="78"/>
      <c r="K53" s="78"/>
      <c r="L53" s="78"/>
      <c r="M53" s="183"/>
      <c r="N53" s="78"/>
      <c r="O53" s="78"/>
      <c r="P53" s="79"/>
      <c r="Q53" s="82"/>
      <c r="R53" s="82"/>
      <c r="S53" s="82">
        <f t="shared" si="1"/>
        <v>0</v>
      </c>
      <c r="T53" s="82"/>
      <c r="U53" s="82"/>
      <c r="V53" s="80"/>
      <c r="W53" s="82"/>
      <c r="X53" s="80"/>
      <c r="Y53" s="26"/>
      <c r="Z53" s="26"/>
      <c r="AA53" s="26"/>
      <c r="AB53" s="26"/>
      <c r="AC53" s="26"/>
      <c r="AD53" s="42"/>
    </row>
    <row r="54" spans="1:30" x14ac:dyDescent="0.3">
      <c r="A54" s="77"/>
      <c r="B54" s="77"/>
      <c r="C54" s="78"/>
      <c r="D54" s="78"/>
      <c r="E54" s="79"/>
      <c r="F54" s="78"/>
      <c r="G54" s="79"/>
      <c r="H54" s="79"/>
      <c r="I54" s="79"/>
      <c r="J54" s="78"/>
      <c r="K54" s="78"/>
      <c r="L54" s="78"/>
      <c r="M54" s="183"/>
      <c r="N54" s="78"/>
      <c r="O54" s="78"/>
      <c r="P54" s="79"/>
      <c r="Q54" s="82"/>
      <c r="R54" s="82"/>
      <c r="S54" s="82">
        <f t="shared" si="1"/>
        <v>0</v>
      </c>
      <c r="T54" s="82"/>
      <c r="U54" s="82"/>
      <c r="V54" s="80"/>
      <c r="W54" s="82"/>
      <c r="X54" s="80"/>
      <c r="Y54" s="26"/>
      <c r="Z54" s="26"/>
      <c r="AA54" s="26"/>
      <c r="AB54" s="26"/>
      <c r="AC54" s="26"/>
      <c r="AD54" s="42"/>
    </row>
    <row r="55" spans="1:30" x14ac:dyDescent="0.3">
      <c r="A55" s="77"/>
      <c r="B55" s="77"/>
      <c r="C55" s="78"/>
      <c r="D55" s="78"/>
      <c r="E55" s="79"/>
      <c r="F55" s="78"/>
      <c r="G55" s="79"/>
      <c r="H55" s="79"/>
      <c r="I55" s="79"/>
      <c r="J55" s="78"/>
      <c r="K55" s="78"/>
      <c r="L55" s="78"/>
      <c r="M55" s="183"/>
      <c r="N55" s="78"/>
      <c r="O55" s="78"/>
      <c r="P55" s="79"/>
      <c r="Q55" s="82"/>
      <c r="R55" s="82"/>
      <c r="S55" s="82">
        <f t="shared" si="1"/>
        <v>0</v>
      </c>
      <c r="T55" s="82"/>
      <c r="U55" s="82"/>
      <c r="V55" s="80"/>
      <c r="W55" s="82"/>
      <c r="X55" s="80"/>
      <c r="Y55" s="26"/>
      <c r="Z55" s="26"/>
      <c r="AA55" s="26"/>
      <c r="AB55" s="26"/>
      <c r="AC55" s="26"/>
      <c r="AD55" s="42"/>
    </row>
    <row r="56" spans="1:30" x14ac:dyDescent="0.3">
      <c r="A56" s="77"/>
      <c r="B56" s="77"/>
      <c r="C56" s="78"/>
      <c r="D56" s="78"/>
      <c r="E56" s="79"/>
      <c r="F56" s="78"/>
      <c r="G56" s="79"/>
      <c r="H56" s="79"/>
      <c r="I56" s="79"/>
      <c r="J56" s="78"/>
      <c r="K56" s="78"/>
      <c r="L56" s="78"/>
      <c r="M56" s="183"/>
      <c r="N56" s="78"/>
      <c r="O56" s="78"/>
      <c r="P56" s="79"/>
      <c r="Q56" s="82"/>
      <c r="R56" s="82"/>
      <c r="S56" s="82">
        <f t="shared" si="1"/>
        <v>0</v>
      </c>
      <c r="T56" s="82"/>
      <c r="U56" s="82"/>
      <c r="V56" s="80"/>
      <c r="W56" s="82"/>
      <c r="X56" s="80"/>
      <c r="Y56" s="26"/>
      <c r="Z56" s="26"/>
      <c r="AA56" s="26"/>
      <c r="AB56" s="26"/>
      <c r="AC56" s="26"/>
      <c r="AD56" s="42"/>
    </row>
    <row r="57" spans="1:30" x14ac:dyDescent="0.3">
      <c r="A57" s="77"/>
      <c r="B57" s="77"/>
      <c r="C57" s="78"/>
      <c r="D57" s="78"/>
      <c r="E57" s="79"/>
      <c r="F57" s="78"/>
      <c r="G57" s="79"/>
      <c r="H57" s="79"/>
      <c r="I57" s="79"/>
      <c r="J57" s="78"/>
      <c r="K57" s="78"/>
      <c r="L57" s="78"/>
      <c r="M57" s="183"/>
      <c r="N57" s="78"/>
      <c r="O57" s="78"/>
      <c r="P57" s="79"/>
      <c r="Q57" s="82"/>
      <c r="R57" s="82"/>
      <c r="S57" s="82">
        <f t="shared" si="1"/>
        <v>0</v>
      </c>
      <c r="T57" s="82"/>
      <c r="U57" s="82"/>
      <c r="V57" s="80"/>
      <c r="W57" s="82"/>
      <c r="X57" s="80"/>
      <c r="Y57" s="26"/>
      <c r="Z57" s="26"/>
      <c r="AA57" s="26"/>
      <c r="AB57" s="26"/>
      <c r="AC57" s="26"/>
      <c r="AD57" s="42"/>
    </row>
    <row r="58" spans="1:30" x14ac:dyDescent="0.3">
      <c r="A58" s="77"/>
      <c r="B58" s="77"/>
      <c r="C58" s="78"/>
      <c r="D58" s="78"/>
      <c r="E58" s="79"/>
      <c r="F58" s="78"/>
      <c r="G58" s="79"/>
      <c r="H58" s="79"/>
      <c r="I58" s="79"/>
      <c r="J58" s="78"/>
      <c r="K58" s="78"/>
      <c r="L58" s="78"/>
      <c r="M58" s="183"/>
      <c r="N58" s="78"/>
      <c r="O58" s="78"/>
      <c r="P58" s="79"/>
      <c r="Q58" s="82"/>
      <c r="R58" s="82"/>
      <c r="S58" s="82">
        <f t="shared" si="1"/>
        <v>0</v>
      </c>
      <c r="T58" s="82"/>
      <c r="U58" s="82"/>
      <c r="V58" s="80"/>
      <c r="W58" s="82"/>
      <c r="X58" s="80"/>
      <c r="Y58" s="26"/>
      <c r="Z58" s="26"/>
      <c r="AA58" s="26"/>
      <c r="AB58" s="26"/>
      <c r="AC58" s="26"/>
      <c r="AD58" s="42"/>
    </row>
    <row r="59" spans="1:30" x14ac:dyDescent="0.3">
      <c r="A59" s="77"/>
      <c r="B59" s="77"/>
      <c r="C59" s="78"/>
      <c r="D59" s="78"/>
      <c r="E59" s="79"/>
      <c r="F59" s="78"/>
      <c r="G59" s="79"/>
      <c r="H59" s="79"/>
      <c r="I59" s="79"/>
      <c r="J59" s="78"/>
      <c r="K59" s="78"/>
      <c r="L59" s="78"/>
      <c r="M59" s="183"/>
      <c r="N59" s="78"/>
      <c r="O59" s="78"/>
      <c r="P59" s="79"/>
      <c r="Q59" s="82"/>
      <c r="R59" s="82"/>
      <c r="S59" s="82">
        <f t="shared" si="1"/>
        <v>0</v>
      </c>
      <c r="T59" s="82"/>
      <c r="U59" s="82"/>
      <c r="V59" s="80"/>
      <c r="W59" s="82"/>
      <c r="X59" s="80"/>
      <c r="Y59" s="26"/>
      <c r="Z59" s="26"/>
      <c r="AA59" s="26"/>
      <c r="AB59" s="26"/>
      <c r="AC59" s="26"/>
      <c r="AD59" s="42"/>
    </row>
    <row r="60" spans="1:30" x14ac:dyDescent="0.3">
      <c r="A60" s="77"/>
      <c r="B60" s="77"/>
      <c r="C60" s="78"/>
      <c r="D60" s="78"/>
      <c r="E60" s="79"/>
      <c r="F60" s="78"/>
      <c r="G60" s="79"/>
      <c r="H60" s="79"/>
      <c r="I60" s="79"/>
      <c r="J60" s="78"/>
      <c r="K60" s="78"/>
      <c r="L60" s="78"/>
      <c r="M60" s="183"/>
      <c r="N60" s="78"/>
      <c r="O60" s="78"/>
      <c r="P60" s="79"/>
      <c r="Q60" s="82"/>
      <c r="R60" s="82"/>
      <c r="S60" s="82">
        <f t="shared" si="1"/>
        <v>0</v>
      </c>
      <c r="T60" s="82"/>
      <c r="U60" s="82"/>
      <c r="V60" s="80"/>
      <c r="W60" s="82"/>
      <c r="X60" s="80"/>
      <c r="Y60" s="26"/>
      <c r="Z60" s="26"/>
      <c r="AA60" s="26"/>
      <c r="AB60" s="26"/>
      <c r="AC60" s="26"/>
      <c r="AD60" s="42"/>
    </row>
    <row r="61" spans="1:30" x14ac:dyDescent="0.3">
      <c r="A61" s="77"/>
      <c r="B61" s="77"/>
      <c r="C61" s="78"/>
      <c r="D61" s="78"/>
      <c r="E61" s="79"/>
      <c r="F61" s="78"/>
      <c r="G61" s="79"/>
      <c r="H61" s="79"/>
      <c r="I61" s="79"/>
      <c r="J61" s="78"/>
      <c r="K61" s="78"/>
      <c r="L61" s="78"/>
      <c r="M61" s="183"/>
      <c r="N61" s="78"/>
      <c r="O61" s="78"/>
      <c r="P61" s="79"/>
      <c r="Q61" s="82"/>
      <c r="R61" s="82"/>
      <c r="S61" s="82">
        <f t="shared" si="1"/>
        <v>0</v>
      </c>
      <c r="T61" s="82"/>
      <c r="U61" s="82"/>
      <c r="V61" s="80"/>
      <c r="W61" s="82"/>
      <c r="X61" s="80"/>
      <c r="Y61" s="26"/>
      <c r="Z61" s="26"/>
      <c r="AA61" s="26"/>
      <c r="AB61" s="26"/>
      <c r="AC61" s="26"/>
      <c r="AD61" s="42"/>
    </row>
    <row r="62" spans="1:30" x14ac:dyDescent="0.3">
      <c r="A62" s="77"/>
      <c r="B62" s="77"/>
      <c r="C62" s="78"/>
      <c r="D62" s="78"/>
      <c r="E62" s="79"/>
      <c r="F62" s="78"/>
      <c r="G62" s="79"/>
      <c r="H62" s="79"/>
      <c r="I62" s="79"/>
      <c r="J62" s="78"/>
      <c r="K62" s="78"/>
      <c r="L62" s="78"/>
      <c r="M62" s="183"/>
      <c r="N62" s="78"/>
      <c r="O62" s="78"/>
      <c r="P62" s="79"/>
      <c r="Q62" s="82"/>
      <c r="R62" s="82"/>
      <c r="S62" s="82">
        <f t="shared" si="1"/>
        <v>0</v>
      </c>
      <c r="T62" s="82"/>
      <c r="U62" s="82"/>
      <c r="V62" s="80"/>
      <c r="W62" s="82"/>
      <c r="X62" s="80"/>
      <c r="Y62" s="26"/>
      <c r="Z62" s="26"/>
      <c r="AA62" s="26"/>
      <c r="AB62" s="26"/>
      <c r="AC62" s="26"/>
      <c r="AD62" s="42"/>
    </row>
    <row r="63" spans="1:30" x14ac:dyDescent="0.3">
      <c r="A63" s="77"/>
      <c r="B63" s="77"/>
      <c r="C63" s="78"/>
      <c r="D63" s="78"/>
      <c r="E63" s="79"/>
      <c r="F63" s="78"/>
      <c r="G63" s="79"/>
      <c r="H63" s="79"/>
      <c r="I63" s="79"/>
      <c r="J63" s="78"/>
      <c r="K63" s="78"/>
      <c r="L63" s="78"/>
      <c r="M63" s="183"/>
      <c r="N63" s="78"/>
      <c r="O63" s="78"/>
      <c r="P63" s="79"/>
      <c r="Q63" s="82"/>
      <c r="R63" s="82"/>
      <c r="S63" s="82">
        <f t="shared" si="1"/>
        <v>0</v>
      </c>
      <c r="T63" s="82"/>
      <c r="U63" s="82"/>
      <c r="V63" s="80"/>
      <c r="W63" s="82"/>
      <c r="X63" s="80"/>
      <c r="Y63" s="26"/>
      <c r="Z63" s="26"/>
      <c r="AA63" s="26"/>
      <c r="AB63" s="26"/>
      <c r="AC63" s="26"/>
      <c r="AD63" s="42"/>
    </row>
    <row r="64" spans="1:30" x14ac:dyDescent="0.3">
      <c r="A64" s="77"/>
      <c r="B64" s="77"/>
      <c r="C64" s="78"/>
      <c r="D64" s="78"/>
      <c r="E64" s="79"/>
      <c r="F64" s="78"/>
      <c r="G64" s="79"/>
      <c r="H64" s="79"/>
      <c r="I64" s="79"/>
      <c r="J64" s="78"/>
      <c r="K64" s="78"/>
      <c r="L64" s="78"/>
      <c r="M64" s="183"/>
      <c r="N64" s="78"/>
      <c r="O64" s="78"/>
      <c r="P64" s="79"/>
      <c r="Q64" s="82"/>
      <c r="R64" s="82"/>
      <c r="S64" s="82">
        <f t="shared" si="1"/>
        <v>0</v>
      </c>
      <c r="T64" s="82"/>
      <c r="U64" s="82"/>
      <c r="V64" s="80"/>
      <c r="W64" s="82"/>
      <c r="X64" s="80"/>
      <c r="Y64" s="26"/>
      <c r="Z64" s="26"/>
      <c r="AA64" s="26"/>
      <c r="AB64" s="26"/>
      <c r="AC64" s="26"/>
      <c r="AD64" s="42"/>
    </row>
    <row r="65" spans="1:30" x14ac:dyDescent="0.3">
      <c r="A65" s="77"/>
      <c r="B65" s="77"/>
      <c r="C65" s="78"/>
      <c r="D65" s="78"/>
      <c r="E65" s="79"/>
      <c r="F65" s="78"/>
      <c r="G65" s="79"/>
      <c r="H65" s="79"/>
      <c r="I65" s="79"/>
      <c r="J65" s="78"/>
      <c r="K65" s="78"/>
      <c r="L65" s="78"/>
      <c r="M65" s="183"/>
      <c r="N65" s="78"/>
      <c r="O65" s="78"/>
      <c r="P65" s="79"/>
      <c r="Q65" s="82"/>
      <c r="R65" s="82"/>
      <c r="S65" s="82">
        <f t="shared" si="1"/>
        <v>0</v>
      </c>
      <c r="T65" s="82"/>
      <c r="U65" s="82"/>
      <c r="V65" s="80"/>
      <c r="W65" s="82"/>
      <c r="X65" s="80"/>
      <c r="Y65" s="26"/>
      <c r="Z65" s="26"/>
      <c r="AA65" s="26"/>
      <c r="AB65" s="26"/>
      <c r="AC65" s="26"/>
      <c r="AD65" s="42"/>
    </row>
    <row r="66" spans="1:30" x14ac:dyDescent="0.3">
      <c r="A66" s="77"/>
      <c r="B66" s="77"/>
      <c r="C66" s="78"/>
      <c r="D66" s="78"/>
      <c r="E66" s="79"/>
      <c r="F66" s="78"/>
      <c r="G66" s="79"/>
      <c r="H66" s="79"/>
      <c r="I66" s="79"/>
      <c r="J66" s="78"/>
      <c r="K66" s="78"/>
      <c r="L66" s="78"/>
      <c r="M66" s="183"/>
      <c r="N66" s="78"/>
      <c r="O66" s="78"/>
      <c r="P66" s="79"/>
      <c r="Q66" s="82"/>
      <c r="R66" s="82"/>
      <c r="S66" s="82">
        <f t="shared" si="1"/>
        <v>0</v>
      </c>
      <c r="T66" s="82"/>
      <c r="U66" s="82"/>
      <c r="V66" s="80"/>
      <c r="W66" s="82"/>
      <c r="X66" s="80"/>
      <c r="Y66" s="26"/>
      <c r="Z66" s="26"/>
      <c r="AA66" s="26"/>
      <c r="AB66" s="26"/>
      <c r="AC66" s="26"/>
      <c r="AD66" s="42"/>
    </row>
    <row r="67" spans="1:30" x14ac:dyDescent="0.3">
      <c r="A67" s="77"/>
      <c r="B67" s="77"/>
      <c r="C67" s="78"/>
      <c r="D67" s="78"/>
      <c r="E67" s="79"/>
      <c r="F67" s="78"/>
      <c r="G67" s="79"/>
      <c r="H67" s="79"/>
      <c r="I67" s="79"/>
      <c r="J67" s="78"/>
      <c r="K67" s="78"/>
      <c r="L67" s="78"/>
      <c r="M67" s="183"/>
      <c r="N67" s="78"/>
      <c r="O67" s="78"/>
      <c r="P67" s="79"/>
      <c r="Q67" s="82"/>
      <c r="R67" s="82"/>
      <c r="S67" s="82">
        <f t="shared" si="1"/>
        <v>0</v>
      </c>
      <c r="T67" s="82"/>
      <c r="U67" s="82"/>
      <c r="V67" s="80"/>
      <c r="W67" s="82"/>
      <c r="X67" s="80"/>
      <c r="Y67" s="26"/>
      <c r="Z67" s="26"/>
      <c r="AA67" s="26"/>
      <c r="AB67" s="26"/>
      <c r="AC67" s="26"/>
      <c r="AD67" s="42"/>
    </row>
    <row r="68" spans="1:30" x14ac:dyDescent="0.3">
      <c r="A68" s="77"/>
      <c r="B68" s="77"/>
      <c r="C68" s="78"/>
      <c r="D68" s="78"/>
      <c r="E68" s="79"/>
      <c r="F68" s="78"/>
      <c r="G68" s="79"/>
      <c r="H68" s="79"/>
      <c r="I68" s="79"/>
      <c r="J68" s="78"/>
      <c r="K68" s="78"/>
      <c r="L68" s="78"/>
      <c r="M68" s="183"/>
      <c r="N68" s="78"/>
      <c r="O68" s="78"/>
      <c r="P68" s="79"/>
      <c r="Q68" s="82"/>
      <c r="R68" s="82"/>
      <c r="S68" s="82">
        <f t="shared" si="1"/>
        <v>0</v>
      </c>
      <c r="T68" s="82"/>
      <c r="U68" s="82"/>
      <c r="V68" s="80"/>
      <c r="W68" s="82"/>
      <c r="X68" s="80"/>
      <c r="Y68" s="26"/>
      <c r="Z68" s="26"/>
      <c r="AA68" s="26"/>
      <c r="AB68" s="26"/>
      <c r="AC68" s="26"/>
      <c r="AD68" s="42"/>
    </row>
    <row r="69" spans="1:30" x14ac:dyDescent="0.3">
      <c r="A69" s="77"/>
      <c r="B69" s="77"/>
      <c r="C69" s="78"/>
      <c r="D69" s="78"/>
      <c r="E69" s="79"/>
      <c r="F69" s="78"/>
      <c r="G69" s="79"/>
      <c r="H69" s="79"/>
      <c r="I69" s="79"/>
      <c r="J69" s="78"/>
      <c r="K69" s="78"/>
      <c r="L69" s="78"/>
      <c r="M69" s="183"/>
      <c r="N69" s="78"/>
      <c r="O69" s="78"/>
      <c r="P69" s="79"/>
      <c r="Q69" s="82"/>
      <c r="R69" s="82"/>
      <c r="S69" s="82">
        <f t="shared" si="1"/>
        <v>0</v>
      </c>
      <c r="T69" s="82"/>
      <c r="U69" s="82"/>
      <c r="V69" s="80"/>
      <c r="W69" s="82"/>
      <c r="X69" s="80"/>
      <c r="Y69" s="26"/>
      <c r="Z69" s="26"/>
      <c r="AA69" s="26"/>
      <c r="AB69" s="26"/>
      <c r="AC69" s="26"/>
      <c r="AD69" s="42"/>
    </row>
    <row r="70" spans="1:30" x14ac:dyDescent="0.3">
      <c r="A70" s="77"/>
      <c r="B70" s="77"/>
      <c r="C70" s="78"/>
      <c r="D70" s="78"/>
      <c r="E70" s="79"/>
      <c r="F70" s="78"/>
      <c r="G70" s="79"/>
      <c r="H70" s="79"/>
      <c r="I70" s="79"/>
      <c r="J70" s="78"/>
      <c r="K70" s="78"/>
      <c r="L70" s="78"/>
      <c r="M70" s="183"/>
      <c r="N70" s="78"/>
      <c r="O70" s="78"/>
      <c r="P70" s="79"/>
      <c r="Q70" s="82"/>
      <c r="R70" s="82"/>
      <c r="S70" s="82">
        <f t="shared" si="1"/>
        <v>0</v>
      </c>
      <c r="T70" s="82"/>
      <c r="U70" s="82"/>
      <c r="V70" s="80"/>
      <c r="W70" s="82"/>
      <c r="X70" s="80"/>
      <c r="Y70" s="26"/>
      <c r="Z70" s="26"/>
      <c r="AA70" s="26"/>
      <c r="AB70" s="26"/>
      <c r="AC70" s="26"/>
      <c r="AD70" s="42"/>
    </row>
    <row r="71" spans="1:30" x14ac:dyDescent="0.3">
      <c r="A71" s="77"/>
      <c r="B71" s="77"/>
      <c r="C71" s="78"/>
      <c r="D71" s="78"/>
      <c r="E71" s="79"/>
      <c r="F71" s="78"/>
      <c r="G71" s="79"/>
      <c r="H71" s="79"/>
      <c r="I71" s="79"/>
      <c r="J71" s="78"/>
      <c r="K71" s="78"/>
      <c r="L71" s="78"/>
      <c r="M71" s="183"/>
      <c r="N71" s="78"/>
      <c r="O71" s="78"/>
      <c r="P71" s="79"/>
      <c r="Q71" s="82"/>
      <c r="R71" s="82"/>
      <c r="S71" s="82">
        <f t="shared" si="1"/>
        <v>0</v>
      </c>
      <c r="T71" s="82"/>
      <c r="U71" s="82"/>
      <c r="V71" s="80"/>
      <c r="W71" s="82"/>
      <c r="X71" s="80"/>
      <c r="Y71" s="26"/>
      <c r="Z71" s="26"/>
      <c r="AA71" s="26"/>
      <c r="AB71" s="26"/>
      <c r="AC71" s="26"/>
      <c r="AD71" s="42"/>
    </row>
    <row r="72" spans="1:30" x14ac:dyDescent="0.3">
      <c r="A72" s="77"/>
      <c r="B72" s="77"/>
      <c r="C72" s="78"/>
      <c r="D72" s="78"/>
      <c r="E72" s="79"/>
      <c r="F72" s="78"/>
      <c r="G72" s="79"/>
      <c r="H72" s="79"/>
      <c r="I72" s="79"/>
      <c r="J72" s="78"/>
      <c r="K72" s="78"/>
      <c r="L72" s="78"/>
      <c r="M72" s="183"/>
      <c r="N72" s="78"/>
      <c r="O72" s="78"/>
      <c r="P72" s="79"/>
      <c r="Q72" s="82"/>
      <c r="R72" s="82"/>
      <c r="S72" s="82">
        <f t="shared" si="1"/>
        <v>0</v>
      </c>
      <c r="T72" s="82"/>
      <c r="U72" s="82"/>
      <c r="V72" s="80"/>
      <c r="W72" s="82"/>
      <c r="X72" s="80"/>
      <c r="Y72" s="26"/>
      <c r="Z72" s="26"/>
      <c r="AA72" s="26"/>
      <c r="AB72" s="26"/>
      <c r="AC72" s="26"/>
      <c r="AD72" s="42"/>
    </row>
    <row r="73" spans="1:30" x14ac:dyDescent="0.3">
      <c r="A73" s="77"/>
      <c r="B73" s="77"/>
      <c r="C73" s="78"/>
      <c r="D73" s="78"/>
      <c r="E73" s="79"/>
      <c r="F73" s="78"/>
      <c r="G73" s="79"/>
      <c r="H73" s="79"/>
      <c r="I73" s="79"/>
      <c r="J73" s="78"/>
      <c r="K73" s="78"/>
      <c r="L73" s="78"/>
      <c r="M73" s="183"/>
      <c r="N73" s="78"/>
      <c r="O73" s="78"/>
      <c r="P73" s="79"/>
      <c r="Q73" s="82"/>
      <c r="R73" s="82"/>
      <c r="S73" s="82">
        <f t="shared" si="1"/>
        <v>0</v>
      </c>
      <c r="T73" s="82"/>
      <c r="U73" s="82"/>
      <c r="V73" s="80"/>
      <c r="W73" s="82"/>
      <c r="X73" s="80"/>
      <c r="Y73" s="26"/>
      <c r="Z73" s="26"/>
      <c r="AA73" s="26"/>
      <c r="AB73" s="26"/>
      <c r="AC73" s="26"/>
      <c r="AD73" s="42"/>
    </row>
    <row r="74" spans="1:30" x14ac:dyDescent="0.3">
      <c r="A74" s="77"/>
      <c r="B74" s="77"/>
      <c r="C74" s="78"/>
      <c r="D74" s="78"/>
      <c r="E74" s="79"/>
      <c r="F74" s="78"/>
      <c r="G74" s="79"/>
      <c r="H74" s="79"/>
      <c r="I74" s="79"/>
      <c r="J74" s="78"/>
      <c r="K74" s="78"/>
      <c r="L74" s="78"/>
      <c r="M74" s="183"/>
      <c r="N74" s="78"/>
      <c r="O74" s="78"/>
      <c r="P74" s="79"/>
      <c r="Q74" s="82"/>
      <c r="R74" s="82"/>
      <c r="S74" s="82">
        <f t="shared" si="1"/>
        <v>0</v>
      </c>
      <c r="T74" s="82"/>
      <c r="U74" s="82"/>
      <c r="V74" s="80"/>
      <c r="W74" s="82"/>
      <c r="X74" s="80"/>
      <c r="Y74" s="26"/>
      <c r="Z74" s="26"/>
      <c r="AA74" s="26"/>
      <c r="AB74" s="26"/>
      <c r="AC74" s="26"/>
      <c r="AD74" s="42"/>
    </row>
    <row r="75" spans="1:30" x14ac:dyDescent="0.3">
      <c r="A75" s="77"/>
      <c r="B75" s="77"/>
      <c r="C75" s="78"/>
      <c r="D75" s="78"/>
      <c r="E75" s="79"/>
      <c r="F75" s="78"/>
      <c r="G75" s="79"/>
      <c r="H75" s="79"/>
      <c r="I75" s="79"/>
      <c r="J75" s="78"/>
      <c r="K75" s="78"/>
      <c r="L75" s="78"/>
      <c r="M75" s="183"/>
      <c r="N75" s="78"/>
      <c r="O75" s="78"/>
      <c r="P75" s="79"/>
      <c r="Q75" s="82"/>
      <c r="R75" s="82"/>
      <c r="S75" s="82">
        <f t="shared" si="1"/>
        <v>0</v>
      </c>
      <c r="T75" s="82"/>
      <c r="U75" s="82"/>
      <c r="V75" s="80"/>
      <c r="W75" s="82"/>
      <c r="X75" s="80"/>
      <c r="Y75" s="26"/>
      <c r="Z75" s="26"/>
      <c r="AA75" s="26"/>
      <c r="AB75" s="26"/>
      <c r="AC75" s="26"/>
      <c r="AD75" s="42"/>
    </row>
    <row r="76" spans="1:30" x14ac:dyDescent="0.3">
      <c r="A76" s="77"/>
      <c r="B76" s="77"/>
      <c r="C76" s="78"/>
      <c r="D76" s="78"/>
      <c r="E76" s="79"/>
      <c r="F76" s="78"/>
      <c r="G76" s="79"/>
      <c r="H76" s="79"/>
      <c r="I76" s="79"/>
      <c r="J76" s="78"/>
      <c r="K76" s="78"/>
      <c r="L76" s="78"/>
      <c r="M76" s="183"/>
      <c r="N76" s="78"/>
      <c r="O76" s="78"/>
      <c r="P76" s="79"/>
      <c r="Q76" s="82"/>
      <c r="R76" s="82"/>
      <c r="S76" s="82">
        <f t="shared" si="1"/>
        <v>0</v>
      </c>
      <c r="T76" s="82"/>
      <c r="U76" s="82"/>
      <c r="V76" s="80"/>
      <c r="W76" s="82"/>
      <c r="X76" s="80"/>
      <c r="Y76" s="26"/>
      <c r="Z76" s="26"/>
      <c r="AA76" s="26"/>
      <c r="AB76" s="26"/>
      <c r="AC76" s="26"/>
      <c r="AD76" s="42"/>
    </row>
    <row r="77" spans="1:30" x14ac:dyDescent="0.3">
      <c r="A77" s="77"/>
      <c r="B77" s="77"/>
      <c r="C77" s="78"/>
      <c r="D77" s="78"/>
      <c r="E77" s="79"/>
      <c r="F77" s="78"/>
      <c r="G77" s="79"/>
      <c r="H77" s="79"/>
      <c r="I77" s="79"/>
      <c r="J77" s="78"/>
      <c r="K77" s="78"/>
      <c r="L77" s="78"/>
      <c r="M77" s="183"/>
      <c r="N77" s="78"/>
      <c r="O77" s="78"/>
      <c r="P77" s="79"/>
      <c r="Q77" s="82"/>
      <c r="R77" s="82"/>
      <c r="S77" s="82">
        <f t="shared" si="1"/>
        <v>0</v>
      </c>
      <c r="T77" s="82"/>
      <c r="U77" s="82"/>
      <c r="V77" s="80"/>
      <c r="W77" s="82"/>
      <c r="X77" s="80"/>
      <c r="Y77" s="26"/>
      <c r="Z77" s="26"/>
      <c r="AA77" s="26"/>
      <c r="AB77" s="26"/>
      <c r="AC77" s="26"/>
      <c r="AD77" s="42"/>
    </row>
    <row r="78" spans="1:30" x14ac:dyDescent="0.3">
      <c r="A78" s="77"/>
      <c r="B78" s="77"/>
      <c r="C78" s="78"/>
      <c r="D78" s="78"/>
      <c r="E78" s="79"/>
      <c r="F78" s="78"/>
      <c r="G78" s="79"/>
      <c r="H78" s="79"/>
      <c r="I78" s="79"/>
      <c r="J78" s="78"/>
      <c r="K78" s="78"/>
      <c r="L78" s="78"/>
      <c r="M78" s="183"/>
      <c r="N78" s="78"/>
      <c r="O78" s="78"/>
      <c r="P78" s="79"/>
      <c r="Q78" s="82"/>
      <c r="R78" s="82"/>
      <c r="S78" s="82">
        <f t="shared" si="1"/>
        <v>0</v>
      </c>
      <c r="T78" s="82"/>
      <c r="U78" s="82"/>
      <c r="V78" s="80"/>
      <c r="W78" s="82"/>
      <c r="X78" s="80"/>
      <c r="Y78" s="26"/>
      <c r="Z78" s="26"/>
      <c r="AA78" s="26"/>
      <c r="AB78" s="26"/>
      <c r="AC78" s="26"/>
      <c r="AD78" s="42"/>
    </row>
    <row r="79" spans="1:30" x14ac:dyDescent="0.3">
      <c r="A79" s="77"/>
      <c r="B79" s="77"/>
      <c r="C79" s="78"/>
      <c r="D79" s="78"/>
      <c r="E79" s="79"/>
      <c r="F79" s="78"/>
      <c r="G79" s="79"/>
      <c r="H79" s="79"/>
      <c r="I79" s="79"/>
      <c r="J79" s="78"/>
      <c r="K79" s="78"/>
      <c r="L79" s="78"/>
      <c r="M79" s="183"/>
      <c r="N79" s="78"/>
      <c r="O79" s="78"/>
      <c r="P79" s="79"/>
      <c r="Q79" s="82"/>
      <c r="R79" s="82"/>
      <c r="S79" s="82">
        <f t="shared" si="1"/>
        <v>0</v>
      </c>
      <c r="T79" s="82"/>
      <c r="U79" s="82"/>
      <c r="V79" s="80"/>
      <c r="W79" s="82"/>
      <c r="X79" s="80"/>
      <c r="Y79" s="26"/>
      <c r="Z79" s="26"/>
      <c r="AA79" s="26"/>
      <c r="AB79" s="26"/>
      <c r="AC79" s="26"/>
      <c r="AD79" s="42"/>
    </row>
    <row r="80" spans="1:30" x14ac:dyDescent="0.3">
      <c r="A80" s="77"/>
      <c r="B80" s="77"/>
      <c r="C80" s="78"/>
      <c r="D80" s="78"/>
      <c r="E80" s="79"/>
      <c r="F80" s="78"/>
      <c r="G80" s="79"/>
      <c r="H80" s="79"/>
      <c r="I80" s="79"/>
      <c r="J80" s="78"/>
      <c r="K80" s="78"/>
      <c r="L80" s="78"/>
      <c r="M80" s="183"/>
      <c r="N80" s="78"/>
      <c r="O80" s="78"/>
      <c r="P80" s="79"/>
      <c r="Q80" s="82"/>
      <c r="R80" s="82"/>
      <c r="S80" s="82">
        <f t="shared" ref="S80:S143" si="2">Q80+R80+T80+IF(Q80=0,(W80/12/160*V80/IF(X80&gt;1,X80,1)),0)</f>
        <v>0</v>
      </c>
      <c r="T80" s="82"/>
      <c r="U80" s="82"/>
      <c r="V80" s="80"/>
      <c r="W80" s="82"/>
      <c r="X80" s="80"/>
      <c r="Y80" s="26"/>
      <c r="Z80" s="26"/>
      <c r="AA80" s="26"/>
      <c r="AB80" s="26"/>
      <c r="AC80" s="26"/>
      <c r="AD80" s="42"/>
    </row>
    <row r="81" spans="1:30" x14ac:dyDescent="0.3">
      <c r="A81" s="77"/>
      <c r="B81" s="77"/>
      <c r="C81" s="78"/>
      <c r="D81" s="78"/>
      <c r="E81" s="79"/>
      <c r="F81" s="78"/>
      <c r="G81" s="79"/>
      <c r="H81" s="79"/>
      <c r="I81" s="79"/>
      <c r="J81" s="78"/>
      <c r="K81" s="78"/>
      <c r="L81" s="78"/>
      <c r="M81" s="183"/>
      <c r="N81" s="78"/>
      <c r="O81" s="78"/>
      <c r="P81" s="79"/>
      <c r="Q81" s="82"/>
      <c r="R81" s="82"/>
      <c r="S81" s="82">
        <f t="shared" si="2"/>
        <v>0</v>
      </c>
      <c r="T81" s="82"/>
      <c r="U81" s="82"/>
      <c r="V81" s="80"/>
      <c r="W81" s="82"/>
      <c r="X81" s="80"/>
      <c r="Y81" s="26"/>
      <c r="Z81" s="26"/>
      <c r="AA81" s="26"/>
      <c r="AB81" s="26"/>
      <c r="AC81" s="26"/>
      <c r="AD81" s="42"/>
    </row>
    <row r="82" spans="1:30" x14ac:dyDescent="0.3">
      <c r="A82" s="77"/>
      <c r="B82" s="77"/>
      <c r="C82" s="78"/>
      <c r="D82" s="78"/>
      <c r="E82" s="79"/>
      <c r="F82" s="78"/>
      <c r="G82" s="79"/>
      <c r="H82" s="79"/>
      <c r="I82" s="79"/>
      <c r="J82" s="78"/>
      <c r="K82" s="78"/>
      <c r="L82" s="78"/>
      <c r="M82" s="183"/>
      <c r="N82" s="78"/>
      <c r="O82" s="78"/>
      <c r="P82" s="79"/>
      <c r="Q82" s="82"/>
      <c r="R82" s="82"/>
      <c r="S82" s="82">
        <f t="shared" si="2"/>
        <v>0</v>
      </c>
      <c r="T82" s="82"/>
      <c r="U82" s="82"/>
      <c r="V82" s="80"/>
      <c r="W82" s="82"/>
      <c r="X82" s="80"/>
      <c r="Y82" s="26"/>
      <c r="Z82" s="26"/>
      <c r="AA82" s="26"/>
      <c r="AB82" s="26"/>
      <c r="AC82" s="26"/>
      <c r="AD82" s="42"/>
    </row>
    <row r="83" spans="1:30" x14ac:dyDescent="0.3">
      <c r="A83" s="77"/>
      <c r="B83" s="77"/>
      <c r="C83" s="78"/>
      <c r="D83" s="78"/>
      <c r="E83" s="79"/>
      <c r="F83" s="78"/>
      <c r="G83" s="79"/>
      <c r="H83" s="79"/>
      <c r="I83" s="79"/>
      <c r="J83" s="78"/>
      <c r="K83" s="78"/>
      <c r="L83" s="78"/>
      <c r="M83" s="183"/>
      <c r="N83" s="78"/>
      <c r="O83" s="78"/>
      <c r="P83" s="79"/>
      <c r="Q83" s="82"/>
      <c r="R83" s="82"/>
      <c r="S83" s="82">
        <f t="shared" si="2"/>
        <v>0</v>
      </c>
      <c r="T83" s="82"/>
      <c r="U83" s="82"/>
      <c r="V83" s="80"/>
      <c r="W83" s="82"/>
      <c r="X83" s="80"/>
      <c r="Y83" s="26"/>
      <c r="Z83" s="26"/>
      <c r="AA83" s="26"/>
      <c r="AB83" s="26"/>
      <c r="AC83" s="26"/>
      <c r="AD83" s="42"/>
    </row>
    <row r="84" spans="1:30" x14ac:dyDescent="0.3">
      <c r="A84" s="77"/>
      <c r="B84" s="77"/>
      <c r="C84" s="78"/>
      <c r="D84" s="78"/>
      <c r="E84" s="79"/>
      <c r="F84" s="78"/>
      <c r="G84" s="79"/>
      <c r="H84" s="79"/>
      <c r="I84" s="79"/>
      <c r="J84" s="78"/>
      <c r="K84" s="78"/>
      <c r="L84" s="78"/>
      <c r="M84" s="183"/>
      <c r="N84" s="78"/>
      <c r="O84" s="78"/>
      <c r="P84" s="79"/>
      <c r="Q84" s="82"/>
      <c r="R84" s="82"/>
      <c r="S84" s="82">
        <f t="shared" si="2"/>
        <v>0</v>
      </c>
      <c r="T84" s="82"/>
      <c r="U84" s="82"/>
      <c r="V84" s="80"/>
      <c r="W84" s="82"/>
      <c r="X84" s="80"/>
      <c r="Y84" s="26"/>
      <c r="Z84" s="26"/>
      <c r="AA84" s="26"/>
      <c r="AB84" s="26"/>
      <c r="AC84" s="26"/>
      <c r="AD84" s="42"/>
    </row>
    <row r="85" spans="1:30" x14ac:dyDescent="0.3">
      <c r="A85" s="77"/>
      <c r="B85" s="77"/>
      <c r="C85" s="78"/>
      <c r="D85" s="78"/>
      <c r="E85" s="79"/>
      <c r="F85" s="78"/>
      <c r="G85" s="79"/>
      <c r="H85" s="79"/>
      <c r="I85" s="79"/>
      <c r="J85" s="78"/>
      <c r="K85" s="78"/>
      <c r="L85" s="78"/>
      <c r="M85" s="183"/>
      <c r="N85" s="78"/>
      <c r="O85" s="78"/>
      <c r="P85" s="79"/>
      <c r="Q85" s="82"/>
      <c r="R85" s="82"/>
      <c r="S85" s="82">
        <f t="shared" si="2"/>
        <v>0</v>
      </c>
      <c r="T85" s="82"/>
      <c r="U85" s="82"/>
      <c r="V85" s="80"/>
      <c r="W85" s="82"/>
      <c r="X85" s="80"/>
      <c r="Y85" s="26"/>
      <c r="Z85" s="26"/>
      <c r="AA85" s="26"/>
      <c r="AB85" s="26"/>
      <c r="AC85" s="26"/>
      <c r="AD85" s="42"/>
    </row>
    <row r="86" spans="1:30" x14ac:dyDescent="0.3">
      <c r="A86" s="77"/>
      <c r="B86" s="77"/>
      <c r="C86" s="78"/>
      <c r="D86" s="78"/>
      <c r="E86" s="79"/>
      <c r="F86" s="78"/>
      <c r="G86" s="79"/>
      <c r="H86" s="79"/>
      <c r="I86" s="79"/>
      <c r="J86" s="78"/>
      <c r="K86" s="78"/>
      <c r="L86" s="78"/>
      <c r="M86" s="183"/>
      <c r="N86" s="78"/>
      <c r="O86" s="78"/>
      <c r="P86" s="79"/>
      <c r="Q86" s="82"/>
      <c r="R86" s="82"/>
      <c r="S86" s="82">
        <f t="shared" si="2"/>
        <v>0</v>
      </c>
      <c r="T86" s="82"/>
      <c r="U86" s="82"/>
      <c r="V86" s="80"/>
      <c r="W86" s="82"/>
      <c r="X86" s="80"/>
      <c r="Y86" s="26"/>
      <c r="Z86" s="26"/>
      <c r="AA86" s="26"/>
      <c r="AB86" s="26"/>
      <c r="AC86" s="26"/>
      <c r="AD86" s="42"/>
    </row>
    <row r="87" spans="1:30" x14ac:dyDescent="0.3">
      <c r="A87" s="77"/>
      <c r="B87" s="77"/>
      <c r="C87" s="78"/>
      <c r="D87" s="78"/>
      <c r="E87" s="79"/>
      <c r="F87" s="78"/>
      <c r="G87" s="79"/>
      <c r="H87" s="79"/>
      <c r="I87" s="79"/>
      <c r="J87" s="78"/>
      <c r="K87" s="78"/>
      <c r="L87" s="78"/>
      <c r="M87" s="183"/>
      <c r="N87" s="78"/>
      <c r="O87" s="78"/>
      <c r="P87" s="79"/>
      <c r="Q87" s="82"/>
      <c r="R87" s="82"/>
      <c r="S87" s="82">
        <f t="shared" si="2"/>
        <v>0</v>
      </c>
      <c r="T87" s="82"/>
      <c r="U87" s="82"/>
      <c r="V87" s="80"/>
      <c r="W87" s="82"/>
      <c r="X87" s="80"/>
      <c r="Y87" s="26"/>
      <c r="Z87" s="26"/>
      <c r="AA87" s="26"/>
      <c r="AB87" s="26"/>
      <c r="AC87" s="26"/>
      <c r="AD87" s="42"/>
    </row>
    <row r="88" spans="1:30" x14ac:dyDescent="0.3">
      <c r="A88" s="77"/>
      <c r="B88" s="77"/>
      <c r="C88" s="78"/>
      <c r="D88" s="78"/>
      <c r="E88" s="79"/>
      <c r="F88" s="78"/>
      <c r="G88" s="79"/>
      <c r="H88" s="79"/>
      <c r="I88" s="79"/>
      <c r="J88" s="78"/>
      <c r="K88" s="78"/>
      <c r="L88" s="78"/>
      <c r="M88" s="183"/>
      <c r="N88" s="78"/>
      <c r="O88" s="78"/>
      <c r="P88" s="79"/>
      <c r="Q88" s="82"/>
      <c r="R88" s="82"/>
      <c r="S88" s="82">
        <f t="shared" si="2"/>
        <v>0</v>
      </c>
      <c r="T88" s="82"/>
      <c r="U88" s="82"/>
      <c r="V88" s="80"/>
      <c r="W88" s="82"/>
      <c r="X88" s="80"/>
      <c r="Y88" s="26"/>
      <c r="Z88" s="26"/>
      <c r="AA88" s="26"/>
      <c r="AB88" s="26"/>
      <c r="AC88" s="26"/>
      <c r="AD88" s="42"/>
    </row>
    <row r="89" spans="1:30" x14ac:dyDescent="0.3">
      <c r="A89" s="77"/>
      <c r="B89" s="77"/>
      <c r="C89" s="78"/>
      <c r="D89" s="78"/>
      <c r="E89" s="79"/>
      <c r="F89" s="78"/>
      <c r="G89" s="79"/>
      <c r="H89" s="79"/>
      <c r="I89" s="79"/>
      <c r="J89" s="78"/>
      <c r="K89" s="78"/>
      <c r="L89" s="78"/>
      <c r="M89" s="183"/>
      <c r="N89" s="78"/>
      <c r="O89" s="78"/>
      <c r="P89" s="79"/>
      <c r="Q89" s="82"/>
      <c r="R89" s="82"/>
      <c r="S89" s="82">
        <f t="shared" si="2"/>
        <v>0</v>
      </c>
      <c r="T89" s="82"/>
      <c r="U89" s="82"/>
      <c r="V89" s="80"/>
      <c r="W89" s="82"/>
      <c r="X89" s="80"/>
      <c r="Y89" s="26"/>
      <c r="Z89" s="26"/>
      <c r="AA89" s="26"/>
      <c r="AB89" s="26"/>
      <c r="AC89" s="26"/>
      <c r="AD89" s="42"/>
    </row>
    <row r="90" spans="1:30" x14ac:dyDescent="0.3">
      <c r="A90" s="77"/>
      <c r="B90" s="77"/>
      <c r="C90" s="78"/>
      <c r="D90" s="78"/>
      <c r="E90" s="79"/>
      <c r="F90" s="78"/>
      <c r="G90" s="79"/>
      <c r="H90" s="79"/>
      <c r="I90" s="79"/>
      <c r="J90" s="78"/>
      <c r="K90" s="78"/>
      <c r="L90" s="78"/>
      <c r="M90" s="183"/>
      <c r="N90" s="78"/>
      <c r="O90" s="78"/>
      <c r="P90" s="79"/>
      <c r="Q90" s="82"/>
      <c r="R90" s="82"/>
      <c r="S90" s="82">
        <f t="shared" si="2"/>
        <v>0</v>
      </c>
      <c r="T90" s="82"/>
      <c r="U90" s="82"/>
      <c r="V90" s="80"/>
      <c r="W90" s="82"/>
      <c r="X90" s="80"/>
      <c r="Y90" s="26"/>
      <c r="Z90" s="26"/>
      <c r="AA90" s="26"/>
      <c r="AB90" s="26"/>
      <c r="AC90" s="26"/>
      <c r="AD90" s="42"/>
    </row>
    <row r="91" spans="1:30" x14ac:dyDescent="0.3">
      <c r="A91" s="77"/>
      <c r="B91" s="77"/>
      <c r="C91" s="78"/>
      <c r="D91" s="78"/>
      <c r="E91" s="79"/>
      <c r="F91" s="78"/>
      <c r="G91" s="79"/>
      <c r="H91" s="79"/>
      <c r="I91" s="79"/>
      <c r="J91" s="78"/>
      <c r="K91" s="78"/>
      <c r="L91" s="78"/>
      <c r="M91" s="183"/>
      <c r="N91" s="78"/>
      <c r="O91" s="78"/>
      <c r="P91" s="79"/>
      <c r="Q91" s="82"/>
      <c r="R91" s="82"/>
      <c r="S91" s="82">
        <f t="shared" si="2"/>
        <v>0</v>
      </c>
      <c r="T91" s="82"/>
      <c r="U91" s="82"/>
      <c r="V91" s="80"/>
      <c r="W91" s="82"/>
      <c r="X91" s="80"/>
      <c r="Y91" s="26"/>
      <c r="Z91" s="26"/>
      <c r="AA91" s="26"/>
      <c r="AB91" s="26"/>
      <c r="AC91" s="26"/>
      <c r="AD91" s="42"/>
    </row>
    <row r="92" spans="1:30" x14ac:dyDescent="0.3">
      <c r="A92" s="77"/>
      <c r="B92" s="77"/>
      <c r="C92" s="78"/>
      <c r="D92" s="78"/>
      <c r="E92" s="79"/>
      <c r="F92" s="78"/>
      <c r="G92" s="79"/>
      <c r="H92" s="79"/>
      <c r="I92" s="79"/>
      <c r="J92" s="78"/>
      <c r="K92" s="78"/>
      <c r="L92" s="78"/>
      <c r="M92" s="183"/>
      <c r="N92" s="78"/>
      <c r="O92" s="78"/>
      <c r="P92" s="79"/>
      <c r="Q92" s="82"/>
      <c r="R92" s="82"/>
      <c r="S92" s="82">
        <f t="shared" si="2"/>
        <v>0</v>
      </c>
      <c r="T92" s="82"/>
      <c r="U92" s="82"/>
      <c r="V92" s="80"/>
      <c r="W92" s="82"/>
      <c r="X92" s="80"/>
      <c r="Y92" s="26"/>
      <c r="Z92" s="26"/>
      <c r="AA92" s="26"/>
      <c r="AB92" s="26"/>
      <c r="AC92" s="26"/>
      <c r="AD92" s="42"/>
    </row>
    <row r="93" spans="1:30" x14ac:dyDescent="0.3">
      <c r="A93" s="77"/>
      <c r="B93" s="77"/>
      <c r="C93" s="78"/>
      <c r="D93" s="78"/>
      <c r="E93" s="79"/>
      <c r="F93" s="78"/>
      <c r="G93" s="79"/>
      <c r="H93" s="79"/>
      <c r="I93" s="79"/>
      <c r="J93" s="78"/>
      <c r="K93" s="78"/>
      <c r="L93" s="78"/>
      <c r="M93" s="183"/>
      <c r="N93" s="78"/>
      <c r="O93" s="78"/>
      <c r="P93" s="79"/>
      <c r="Q93" s="82"/>
      <c r="R93" s="82"/>
      <c r="S93" s="82">
        <f t="shared" si="2"/>
        <v>0</v>
      </c>
      <c r="T93" s="82"/>
      <c r="U93" s="82"/>
      <c r="V93" s="80"/>
      <c r="W93" s="82"/>
      <c r="X93" s="80"/>
      <c r="Y93" s="26"/>
      <c r="Z93" s="26"/>
      <c r="AA93" s="26"/>
      <c r="AB93" s="26"/>
      <c r="AC93" s="26"/>
      <c r="AD93" s="42"/>
    </row>
    <row r="94" spans="1:30" x14ac:dyDescent="0.3">
      <c r="A94" s="77"/>
      <c r="B94" s="77"/>
      <c r="C94" s="78"/>
      <c r="D94" s="78"/>
      <c r="E94" s="79"/>
      <c r="F94" s="78"/>
      <c r="G94" s="79"/>
      <c r="H94" s="79"/>
      <c r="I94" s="79"/>
      <c r="J94" s="78"/>
      <c r="K94" s="78"/>
      <c r="L94" s="78"/>
      <c r="M94" s="183"/>
      <c r="N94" s="78"/>
      <c r="O94" s="78"/>
      <c r="P94" s="79"/>
      <c r="Q94" s="82"/>
      <c r="R94" s="82"/>
      <c r="S94" s="82">
        <f t="shared" si="2"/>
        <v>0</v>
      </c>
      <c r="T94" s="82"/>
      <c r="U94" s="82"/>
      <c r="V94" s="80"/>
      <c r="W94" s="82"/>
      <c r="X94" s="80"/>
      <c r="Y94" s="26"/>
      <c r="Z94" s="26"/>
      <c r="AA94" s="26"/>
      <c r="AB94" s="26"/>
      <c r="AC94" s="26"/>
      <c r="AD94" s="42"/>
    </row>
    <row r="95" spans="1:30" x14ac:dyDescent="0.3">
      <c r="A95" s="77"/>
      <c r="B95" s="77"/>
      <c r="C95" s="78"/>
      <c r="D95" s="78"/>
      <c r="E95" s="79"/>
      <c r="F95" s="78"/>
      <c r="G95" s="79"/>
      <c r="H95" s="79"/>
      <c r="I95" s="79"/>
      <c r="J95" s="78"/>
      <c r="K95" s="78"/>
      <c r="L95" s="78"/>
      <c r="M95" s="183"/>
      <c r="N95" s="78"/>
      <c r="O95" s="78"/>
      <c r="P95" s="79"/>
      <c r="Q95" s="82"/>
      <c r="R95" s="82"/>
      <c r="S95" s="82">
        <f t="shared" si="2"/>
        <v>0</v>
      </c>
      <c r="T95" s="82"/>
      <c r="U95" s="82"/>
      <c r="V95" s="80"/>
      <c r="W95" s="82"/>
      <c r="X95" s="80"/>
      <c r="Y95" s="26"/>
      <c r="Z95" s="26"/>
      <c r="AA95" s="26"/>
      <c r="AB95" s="26"/>
      <c r="AC95" s="26"/>
      <c r="AD95" s="42"/>
    </row>
    <row r="96" spans="1:30" x14ac:dyDescent="0.3">
      <c r="A96" s="77"/>
      <c r="B96" s="77"/>
      <c r="C96" s="78"/>
      <c r="D96" s="78"/>
      <c r="E96" s="79"/>
      <c r="F96" s="78"/>
      <c r="G96" s="79"/>
      <c r="H96" s="79"/>
      <c r="I96" s="79"/>
      <c r="J96" s="78"/>
      <c r="K96" s="78"/>
      <c r="L96" s="78"/>
      <c r="M96" s="183"/>
      <c r="N96" s="78"/>
      <c r="O96" s="78"/>
      <c r="P96" s="79"/>
      <c r="Q96" s="82"/>
      <c r="R96" s="82"/>
      <c r="S96" s="82">
        <f t="shared" si="2"/>
        <v>0</v>
      </c>
      <c r="T96" s="82"/>
      <c r="U96" s="82"/>
      <c r="V96" s="80"/>
      <c r="W96" s="82"/>
      <c r="X96" s="80"/>
      <c r="Y96" s="26"/>
      <c r="Z96" s="26"/>
      <c r="AA96" s="26"/>
      <c r="AB96" s="26"/>
      <c r="AC96" s="26"/>
      <c r="AD96" s="42"/>
    </row>
    <row r="97" spans="1:30" x14ac:dyDescent="0.3">
      <c r="A97" s="77"/>
      <c r="B97" s="77"/>
      <c r="C97" s="78"/>
      <c r="D97" s="78"/>
      <c r="E97" s="79"/>
      <c r="F97" s="78"/>
      <c r="G97" s="79"/>
      <c r="H97" s="79"/>
      <c r="I97" s="79"/>
      <c r="J97" s="78"/>
      <c r="K97" s="78"/>
      <c r="L97" s="78"/>
      <c r="M97" s="183"/>
      <c r="N97" s="78"/>
      <c r="O97" s="78"/>
      <c r="P97" s="79"/>
      <c r="Q97" s="82"/>
      <c r="R97" s="82"/>
      <c r="S97" s="82">
        <f t="shared" si="2"/>
        <v>0</v>
      </c>
      <c r="T97" s="82"/>
      <c r="U97" s="82"/>
      <c r="V97" s="80"/>
      <c r="W97" s="82"/>
      <c r="X97" s="80"/>
      <c r="Y97" s="26"/>
      <c r="Z97" s="26"/>
      <c r="AA97" s="26"/>
      <c r="AB97" s="26"/>
      <c r="AC97" s="26"/>
      <c r="AD97" s="42"/>
    </row>
    <row r="98" spans="1:30" x14ac:dyDescent="0.3">
      <c r="A98" s="77"/>
      <c r="B98" s="77"/>
      <c r="C98" s="78"/>
      <c r="D98" s="78"/>
      <c r="E98" s="79"/>
      <c r="F98" s="78"/>
      <c r="G98" s="79"/>
      <c r="H98" s="79"/>
      <c r="I98" s="79"/>
      <c r="J98" s="78"/>
      <c r="K98" s="78"/>
      <c r="L98" s="78"/>
      <c r="M98" s="183"/>
      <c r="N98" s="78"/>
      <c r="O98" s="78"/>
      <c r="P98" s="79"/>
      <c r="Q98" s="82"/>
      <c r="R98" s="82"/>
      <c r="S98" s="82">
        <f t="shared" si="2"/>
        <v>0</v>
      </c>
      <c r="T98" s="82"/>
      <c r="U98" s="82"/>
      <c r="V98" s="80"/>
      <c r="W98" s="82"/>
      <c r="X98" s="80"/>
      <c r="Y98" s="26"/>
      <c r="Z98" s="26"/>
      <c r="AA98" s="26"/>
      <c r="AB98" s="26"/>
      <c r="AC98" s="26"/>
      <c r="AD98" s="42"/>
    </row>
    <row r="99" spans="1:30" x14ac:dyDescent="0.3">
      <c r="A99" s="77"/>
      <c r="B99" s="77"/>
      <c r="C99" s="78"/>
      <c r="D99" s="78"/>
      <c r="E99" s="79"/>
      <c r="F99" s="78"/>
      <c r="G99" s="79"/>
      <c r="H99" s="79"/>
      <c r="I99" s="79"/>
      <c r="J99" s="78"/>
      <c r="K99" s="78"/>
      <c r="L99" s="78"/>
      <c r="M99" s="183"/>
      <c r="N99" s="78"/>
      <c r="O99" s="78"/>
      <c r="P99" s="79"/>
      <c r="Q99" s="82"/>
      <c r="R99" s="82"/>
      <c r="S99" s="82">
        <f t="shared" si="2"/>
        <v>0</v>
      </c>
      <c r="T99" s="82"/>
      <c r="U99" s="82"/>
      <c r="V99" s="80"/>
      <c r="W99" s="82"/>
      <c r="X99" s="80"/>
      <c r="Y99" s="26"/>
      <c r="Z99" s="26"/>
      <c r="AA99" s="26"/>
      <c r="AB99" s="26"/>
      <c r="AC99" s="26"/>
      <c r="AD99" s="42"/>
    </row>
    <row r="100" spans="1:30" x14ac:dyDescent="0.3">
      <c r="A100" s="77"/>
      <c r="B100" s="77"/>
      <c r="C100" s="78"/>
      <c r="D100" s="78"/>
      <c r="E100" s="79"/>
      <c r="F100" s="78"/>
      <c r="G100" s="79"/>
      <c r="H100" s="79"/>
      <c r="I100" s="79"/>
      <c r="J100" s="78"/>
      <c r="K100" s="78"/>
      <c r="L100" s="78"/>
      <c r="M100" s="183"/>
      <c r="N100" s="78"/>
      <c r="O100" s="78"/>
      <c r="P100" s="79"/>
      <c r="Q100" s="82"/>
      <c r="R100" s="82"/>
      <c r="S100" s="82">
        <f t="shared" si="2"/>
        <v>0</v>
      </c>
      <c r="T100" s="82"/>
      <c r="U100" s="82"/>
      <c r="V100" s="80"/>
      <c r="W100" s="82"/>
      <c r="X100" s="80"/>
      <c r="Y100" s="26"/>
      <c r="Z100" s="26"/>
      <c r="AA100" s="26"/>
      <c r="AB100" s="26"/>
      <c r="AC100" s="26"/>
      <c r="AD100" s="42"/>
    </row>
    <row r="101" spans="1:30" x14ac:dyDescent="0.3">
      <c r="A101" s="77"/>
      <c r="B101" s="77"/>
      <c r="C101" s="78"/>
      <c r="D101" s="78"/>
      <c r="E101" s="79"/>
      <c r="F101" s="78"/>
      <c r="G101" s="79"/>
      <c r="H101" s="79"/>
      <c r="I101" s="79"/>
      <c r="J101" s="78"/>
      <c r="K101" s="78"/>
      <c r="L101" s="78"/>
      <c r="M101" s="183"/>
      <c r="N101" s="78"/>
      <c r="O101" s="78"/>
      <c r="P101" s="79"/>
      <c r="Q101" s="82"/>
      <c r="R101" s="82"/>
      <c r="S101" s="82">
        <f t="shared" si="2"/>
        <v>0</v>
      </c>
      <c r="T101" s="82"/>
      <c r="U101" s="82"/>
      <c r="V101" s="80"/>
      <c r="W101" s="82"/>
      <c r="X101" s="80"/>
      <c r="Y101" s="26"/>
      <c r="Z101" s="26"/>
      <c r="AA101" s="26"/>
      <c r="AB101" s="26"/>
      <c r="AC101" s="26"/>
      <c r="AD101" s="42"/>
    </row>
    <row r="102" spans="1:30" x14ac:dyDescent="0.3">
      <c r="A102" s="77"/>
      <c r="B102" s="77"/>
      <c r="C102" s="78"/>
      <c r="D102" s="78"/>
      <c r="E102" s="79"/>
      <c r="F102" s="78"/>
      <c r="G102" s="79"/>
      <c r="H102" s="79"/>
      <c r="I102" s="79"/>
      <c r="J102" s="78"/>
      <c r="K102" s="78"/>
      <c r="L102" s="78"/>
      <c r="M102" s="183"/>
      <c r="N102" s="78"/>
      <c r="O102" s="78"/>
      <c r="P102" s="79"/>
      <c r="Q102" s="82"/>
      <c r="R102" s="82"/>
      <c r="S102" s="82">
        <f t="shared" si="2"/>
        <v>0</v>
      </c>
      <c r="T102" s="82"/>
      <c r="U102" s="82"/>
      <c r="V102" s="80"/>
      <c r="W102" s="82"/>
      <c r="X102" s="80"/>
      <c r="Y102" s="26"/>
      <c r="Z102" s="26"/>
      <c r="AA102" s="26"/>
      <c r="AB102" s="26"/>
      <c r="AC102" s="26"/>
      <c r="AD102" s="42"/>
    </row>
    <row r="103" spans="1:30" x14ac:dyDescent="0.3">
      <c r="A103" s="77"/>
      <c r="B103" s="77"/>
      <c r="C103" s="78"/>
      <c r="D103" s="78"/>
      <c r="E103" s="79"/>
      <c r="F103" s="78"/>
      <c r="G103" s="79"/>
      <c r="H103" s="79"/>
      <c r="I103" s="79"/>
      <c r="J103" s="78"/>
      <c r="K103" s="78"/>
      <c r="L103" s="78"/>
      <c r="M103" s="183"/>
      <c r="N103" s="78"/>
      <c r="O103" s="78"/>
      <c r="P103" s="79"/>
      <c r="Q103" s="82"/>
      <c r="R103" s="82"/>
      <c r="S103" s="82">
        <f t="shared" si="2"/>
        <v>0</v>
      </c>
      <c r="T103" s="82"/>
      <c r="U103" s="82"/>
      <c r="V103" s="80"/>
      <c r="W103" s="82"/>
      <c r="X103" s="80"/>
      <c r="Y103" s="26"/>
      <c r="Z103" s="26"/>
      <c r="AA103" s="26"/>
      <c r="AB103" s="26"/>
      <c r="AC103" s="26"/>
      <c r="AD103" s="42"/>
    </row>
    <row r="104" spans="1:30" x14ac:dyDescent="0.3">
      <c r="A104" s="77"/>
      <c r="B104" s="77"/>
      <c r="C104" s="78"/>
      <c r="D104" s="78"/>
      <c r="E104" s="79"/>
      <c r="F104" s="78"/>
      <c r="G104" s="79"/>
      <c r="H104" s="79"/>
      <c r="I104" s="79"/>
      <c r="J104" s="78"/>
      <c r="K104" s="78"/>
      <c r="L104" s="78"/>
      <c r="M104" s="183"/>
      <c r="N104" s="78"/>
      <c r="O104" s="78"/>
      <c r="P104" s="79"/>
      <c r="Q104" s="82"/>
      <c r="R104" s="82"/>
      <c r="S104" s="82">
        <f t="shared" si="2"/>
        <v>0</v>
      </c>
      <c r="T104" s="82"/>
      <c r="U104" s="82"/>
      <c r="V104" s="80"/>
      <c r="W104" s="82"/>
      <c r="X104" s="80"/>
      <c r="Y104" s="26"/>
      <c r="Z104" s="26"/>
      <c r="AA104" s="26"/>
      <c r="AB104" s="26"/>
      <c r="AC104" s="26"/>
      <c r="AD104" s="42"/>
    </row>
    <row r="105" spans="1:30" x14ac:dyDescent="0.3">
      <c r="A105" s="77"/>
      <c r="B105" s="77"/>
      <c r="C105" s="78"/>
      <c r="D105" s="78"/>
      <c r="E105" s="79"/>
      <c r="F105" s="78"/>
      <c r="G105" s="79"/>
      <c r="H105" s="79"/>
      <c r="I105" s="79"/>
      <c r="J105" s="78"/>
      <c r="K105" s="78"/>
      <c r="L105" s="78"/>
      <c r="M105" s="183"/>
      <c r="N105" s="78"/>
      <c r="O105" s="78"/>
      <c r="P105" s="79"/>
      <c r="Q105" s="82"/>
      <c r="R105" s="82"/>
      <c r="S105" s="82">
        <f t="shared" si="2"/>
        <v>0</v>
      </c>
      <c r="T105" s="82"/>
      <c r="U105" s="82"/>
      <c r="V105" s="80"/>
      <c r="W105" s="82"/>
      <c r="X105" s="80"/>
      <c r="Y105" s="26"/>
      <c r="Z105" s="26"/>
      <c r="AA105" s="26"/>
      <c r="AB105" s="26"/>
      <c r="AC105" s="26"/>
      <c r="AD105" s="42"/>
    </row>
    <row r="106" spans="1:30" x14ac:dyDescent="0.3">
      <c r="A106" s="77"/>
      <c r="B106" s="77"/>
      <c r="C106" s="78"/>
      <c r="D106" s="78"/>
      <c r="E106" s="79"/>
      <c r="F106" s="78"/>
      <c r="G106" s="79"/>
      <c r="H106" s="79"/>
      <c r="I106" s="79"/>
      <c r="J106" s="78"/>
      <c r="K106" s="78"/>
      <c r="L106" s="78"/>
      <c r="M106" s="183"/>
      <c r="N106" s="78"/>
      <c r="O106" s="78"/>
      <c r="P106" s="79"/>
      <c r="Q106" s="82"/>
      <c r="R106" s="82"/>
      <c r="S106" s="82">
        <f t="shared" si="2"/>
        <v>0</v>
      </c>
      <c r="T106" s="82"/>
      <c r="U106" s="82"/>
      <c r="V106" s="80"/>
      <c r="W106" s="82"/>
      <c r="X106" s="80"/>
      <c r="Y106" s="26"/>
      <c r="Z106" s="26"/>
      <c r="AA106" s="26"/>
      <c r="AB106" s="26"/>
      <c r="AC106" s="26"/>
      <c r="AD106" s="42"/>
    </row>
    <row r="107" spans="1:30" x14ac:dyDescent="0.3">
      <c r="A107" s="77"/>
      <c r="B107" s="77"/>
      <c r="C107" s="78"/>
      <c r="D107" s="78"/>
      <c r="E107" s="79"/>
      <c r="F107" s="78"/>
      <c r="G107" s="79"/>
      <c r="H107" s="79"/>
      <c r="I107" s="79"/>
      <c r="J107" s="78"/>
      <c r="K107" s="78"/>
      <c r="L107" s="78"/>
      <c r="M107" s="183"/>
      <c r="N107" s="78"/>
      <c r="O107" s="78"/>
      <c r="P107" s="79"/>
      <c r="Q107" s="82"/>
      <c r="R107" s="82"/>
      <c r="S107" s="82">
        <f t="shared" si="2"/>
        <v>0</v>
      </c>
      <c r="T107" s="82"/>
      <c r="U107" s="82"/>
      <c r="V107" s="80"/>
      <c r="W107" s="82"/>
      <c r="X107" s="80"/>
      <c r="Y107" s="26"/>
      <c r="Z107" s="26"/>
      <c r="AA107" s="26"/>
      <c r="AB107" s="26"/>
      <c r="AC107" s="26"/>
      <c r="AD107" s="42"/>
    </row>
    <row r="108" spans="1:30" x14ac:dyDescent="0.3">
      <c r="A108" s="77"/>
      <c r="B108" s="77"/>
      <c r="C108" s="78"/>
      <c r="D108" s="78"/>
      <c r="E108" s="79"/>
      <c r="F108" s="78"/>
      <c r="G108" s="79"/>
      <c r="H108" s="79"/>
      <c r="I108" s="79"/>
      <c r="J108" s="78"/>
      <c r="K108" s="78"/>
      <c r="L108" s="78"/>
      <c r="M108" s="183"/>
      <c r="N108" s="78"/>
      <c r="O108" s="78"/>
      <c r="P108" s="79"/>
      <c r="Q108" s="82"/>
      <c r="R108" s="82"/>
      <c r="S108" s="82">
        <f t="shared" si="2"/>
        <v>0</v>
      </c>
      <c r="T108" s="82"/>
      <c r="U108" s="82"/>
      <c r="V108" s="80"/>
      <c r="W108" s="82"/>
      <c r="X108" s="80"/>
      <c r="Y108" s="26"/>
      <c r="Z108" s="26"/>
      <c r="AA108" s="26"/>
      <c r="AB108" s="26"/>
      <c r="AC108" s="26"/>
      <c r="AD108" s="42"/>
    </row>
    <row r="109" spans="1:30" x14ac:dyDescent="0.3">
      <c r="A109" s="77"/>
      <c r="B109" s="77"/>
      <c r="C109" s="78"/>
      <c r="D109" s="78"/>
      <c r="E109" s="79"/>
      <c r="F109" s="78"/>
      <c r="G109" s="79"/>
      <c r="H109" s="79"/>
      <c r="I109" s="79"/>
      <c r="J109" s="78"/>
      <c r="K109" s="78"/>
      <c r="L109" s="78"/>
      <c r="M109" s="183"/>
      <c r="N109" s="78"/>
      <c r="O109" s="78"/>
      <c r="P109" s="79"/>
      <c r="Q109" s="82"/>
      <c r="R109" s="82"/>
      <c r="S109" s="82">
        <f t="shared" si="2"/>
        <v>0</v>
      </c>
      <c r="T109" s="82"/>
      <c r="U109" s="82"/>
      <c r="V109" s="80"/>
      <c r="W109" s="82"/>
      <c r="X109" s="80"/>
      <c r="Y109" s="26"/>
      <c r="Z109" s="26"/>
      <c r="AA109" s="26"/>
      <c r="AB109" s="26"/>
      <c r="AC109" s="26"/>
      <c r="AD109" s="42"/>
    </row>
    <row r="110" spans="1:30" x14ac:dyDescent="0.3">
      <c r="A110" s="77"/>
      <c r="B110" s="77"/>
      <c r="C110" s="78"/>
      <c r="D110" s="78"/>
      <c r="E110" s="79"/>
      <c r="F110" s="78"/>
      <c r="G110" s="79"/>
      <c r="H110" s="79"/>
      <c r="I110" s="79"/>
      <c r="J110" s="78"/>
      <c r="K110" s="78"/>
      <c r="L110" s="78"/>
      <c r="M110" s="183"/>
      <c r="N110" s="78"/>
      <c r="O110" s="78"/>
      <c r="P110" s="79"/>
      <c r="Q110" s="82"/>
      <c r="R110" s="82"/>
      <c r="S110" s="82">
        <f t="shared" si="2"/>
        <v>0</v>
      </c>
      <c r="T110" s="82"/>
      <c r="U110" s="82"/>
      <c r="V110" s="80"/>
      <c r="W110" s="82"/>
      <c r="X110" s="80"/>
      <c r="Y110" s="26"/>
      <c r="Z110" s="26"/>
      <c r="AA110" s="26"/>
      <c r="AB110" s="26"/>
      <c r="AC110" s="26"/>
      <c r="AD110" s="42"/>
    </row>
    <row r="111" spans="1:30" x14ac:dyDescent="0.3">
      <c r="A111" s="77"/>
      <c r="B111" s="77"/>
      <c r="C111" s="78"/>
      <c r="D111" s="78"/>
      <c r="E111" s="79"/>
      <c r="F111" s="78"/>
      <c r="G111" s="79"/>
      <c r="H111" s="79"/>
      <c r="I111" s="79"/>
      <c r="J111" s="78"/>
      <c r="K111" s="78"/>
      <c r="L111" s="78"/>
      <c r="M111" s="183"/>
      <c r="N111" s="78"/>
      <c r="O111" s="78"/>
      <c r="P111" s="79"/>
      <c r="Q111" s="82"/>
      <c r="R111" s="82"/>
      <c r="S111" s="82">
        <f t="shared" si="2"/>
        <v>0</v>
      </c>
      <c r="T111" s="82"/>
      <c r="U111" s="82"/>
      <c r="V111" s="80"/>
      <c r="W111" s="82"/>
      <c r="X111" s="80"/>
      <c r="Y111" s="26"/>
      <c r="Z111" s="26"/>
      <c r="AA111" s="26"/>
      <c r="AB111" s="26"/>
      <c r="AC111" s="26"/>
      <c r="AD111" s="42"/>
    </row>
    <row r="112" spans="1:30" x14ac:dyDescent="0.3">
      <c r="A112" s="77"/>
      <c r="B112" s="77"/>
      <c r="C112" s="78"/>
      <c r="D112" s="78"/>
      <c r="E112" s="79"/>
      <c r="F112" s="78"/>
      <c r="G112" s="79"/>
      <c r="H112" s="79"/>
      <c r="I112" s="79"/>
      <c r="J112" s="78"/>
      <c r="K112" s="78"/>
      <c r="L112" s="78"/>
      <c r="M112" s="183"/>
      <c r="N112" s="78"/>
      <c r="O112" s="78"/>
      <c r="P112" s="79"/>
      <c r="Q112" s="82"/>
      <c r="R112" s="82"/>
      <c r="S112" s="82">
        <f t="shared" si="2"/>
        <v>0</v>
      </c>
      <c r="T112" s="82"/>
      <c r="U112" s="82"/>
      <c r="V112" s="80"/>
      <c r="W112" s="82"/>
      <c r="X112" s="80"/>
      <c r="Y112" s="26"/>
      <c r="Z112" s="26"/>
      <c r="AA112" s="26"/>
      <c r="AB112" s="26"/>
      <c r="AC112" s="26"/>
      <c r="AD112" s="42"/>
    </row>
    <row r="113" spans="1:30" x14ac:dyDescent="0.3">
      <c r="A113" s="77"/>
      <c r="B113" s="77"/>
      <c r="C113" s="78"/>
      <c r="D113" s="78"/>
      <c r="E113" s="79"/>
      <c r="F113" s="78"/>
      <c r="G113" s="79"/>
      <c r="H113" s="79"/>
      <c r="I113" s="79"/>
      <c r="J113" s="78"/>
      <c r="K113" s="78"/>
      <c r="L113" s="78"/>
      <c r="M113" s="183"/>
      <c r="N113" s="78"/>
      <c r="O113" s="78"/>
      <c r="P113" s="79"/>
      <c r="Q113" s="82"/>
      <c r="R113" s="82"/>
      <c r="S113" s="82">
        <f t="shared" si="2"/>
        <v>0</v>
      </c>
      <c r="T113" s="82"/>
      <c r="U113" s="82"/>
      <c r="V113" s="80"/>
      <c r="W113" s="82"/>
      <c r="X113" s="80"/>
      <c r="Y113" s="26"/>
      <c r="Z113" s="26"/>
      <c r="AA113" s="26"/>
      <c r="AB113" s="26"/>
      <c r="AC113" s="26"/>
      <c r="AD113" s="42"/>
    </row>
    <row r="114" spans="1:30" x14ac:dyDescent="0.3">
      <c r="A114" s="77"/>
      <c r="B114" s="77"/>
      <c r="C114" s="78"/>
      <c r="D114" s="78"/>
      <c r="E114" s="79"/>
      <c r="F114" s="78"/>
      <c r="G114" s="79"/>
      <c r="H114" s="79"/>
      <c r="I114" s="79"/>
      <c r="J114" s="78"/>
      <c r="K114" s="78"/>
      <c r="L114" s="78"/>
      <c r="M114" s="183"/>
      <c r="N114" s="78"/>
      <c r="O114" s="78"/>
      <c r="P114" s="79"/>
      <c r="Q114" s="82"/>
      <c r="R114" s="82"/>
      <c r="S114" s="82">
        <f t="shared" si="2"/>
        <v>0</v>
      </c>
      <c r="T114" s="82"/>
      <c r="U114" s="82"/>
      <c r="V114" s="80"/>
      <c r="W114" s="82"/>
      <c r="X114" s="80"/>
      <c r="Y114" s="26"/>
      <c r="Z114" s="26"/>
      <c r="AA114" s="26"/>
      <c r="AB114" s="26"/>
      <c r="AC114" s="26"/>
      <c r="AD114" s="42"/>
    </row>
    <row r="115" spans="1:30" x14ac:dyDescent="0.3">
      <c r="A115" s="77"/>
      <c r="B115" s="77"/>
      <c r="C115" s="78"/>
      <c r="D115" s="78"/>
      <c r="E115" s="79"/>
      <c r="F115" s="78"/>
      <c r="G115" s="79"/>
      <c r="H115" s="79"/>
      <c r="I115" s="79"/>
      <c r="J115" s="78"/>
      <c r="K115" s="78"/>
      <c r="L115" s="78"/>
      <c r="M115" s="183"/>
      <c r="N115" s="78"/>
      <c r="O115" s="78"/>
      <c r="P115" s="79"/>
      <c r="Q115" s="82"/>
      <c r="R115" s="82"/>
      <c r="S115" s="82">
        <f t="shared" si="2"/>
        <v>0</v>
      </c>
      <c r="T115" s="82"/>
      <c r="U115" s="82"/>
      <c r="V115" s="80"/>
      <c r="W115" s="82"/>
      <c r="X115" s="80"/>
      <c r="Y115" s="26"/>
      <c r="Z115" s="26"/>
      <c r="AA115" s="26"/>
      <c r="AB115" s="26"/>
      <c r="AC115" s="26"/>
      <c r="AD115" s="42"/>
    </row>
    <row r="116" spans="1:30" x14ac:dyDescent="0.3">
      <c r="A116" s="77"/>
      <c r="B116" s="77"/>
      <c r="C116" s="78"/>
      <c r="D116" s="78"/>
      <c r="E116" s="79"/>
      <c r="F116" s="78"/>
      <c r="G116" s="79"/>
      <c r="H116" s="79"/>
      <c r="I116" s="79"/>
      <c r="J116" s="78"/>
      <c r="K116" s="78"/>
      <c r="L116" s="78"/>
      <c r="M116" s="183"/>
      <c r="N116" s="78"/>
      <c r="O116" s="78"/>
      <c r="P116" s="79"/>
      <c r="Q116" s="82"/>
      <c r="R116" s="82"/>
      <c r="S116" s="82">
        <f t="shared" si="2"/>
        <v>0</v>
      </c>
      <c r="T116" s="82"/>
      <c r="U116" s="82"/>
      <c r="V116" s="80"/>
      <c r="W116" s="82"/>
      <c r="X116" s="80"/>
      <c r="Y116" s="26"/>
      <c r="Z116" s="26"/>
      <c r="AA116" s="26"/>
      <c r="AB116" s="26"/>
      <c r="AC116" s="26"/>
      <c r="AD116" s="42"/>
    </row>
    <row r="117" spans="1:30" x14ac:dyDescent="0.3">
      <c r="A117" s="77"/>
      <c r="B117" s="77"/>
      <c r="C117" s="78"/>
      <c r="D117" s="78"/>
      <c r="E117" s="79"/>
      <c r="F117" s="78"/>
      <c r="G117" s="79"/>
      <c r="H117" s="79"/>
      <c r="I117" s="79"/>
      <c r="J117" s="78"/>
      <c r="K117" s="78"/>
      <c r="L117" s="78"/>
      <c r="M117" s="183"/>
      <c r="N117" s="78"/>
      <c r="O117" s="78"/>
      <c r="P117" s="79"/>
      <c r="Q117" s="82"/>
      <c r="R117" s="82"/>
      <c r="S117" s="82">
        <f t="shared" si="2"/>
        <v>0</v>
      </c>
      <c r="T117" s="82"/>
      <c r="U117" s="82"/>
      <c r="V117" s="80"/>
      <c r="W117" s="82"/>
      <c r="X117" s="80"/>
      <c r="Y117" s="26"/>
      <c r="Z117" s="26"/>
      <c r="AA117" s="26"/>
      <c r="AB117" s="26"/>
      <c r="AC117" s="26"/>
      <c r="AD117" s="42"/>
    </row>
    <row r="118" spans="1:30" x14ac:dyDescent="0.3">
      <c r="A118" s="77"/>
      <c r="B118" s="77"/>
      <c r="C118" s="78"/>
      <c r="D118" s="78"/>
      <c r="E118" s="79"/>
      <c r="F118" s="78"/>
      <c r="G118" s="79"/>
      <c r="H118" s="79"/>
      <c r="I118" s="79"/>
      <c r="J118" s="78"/>
      <c r="K118" s="78"/>
      <c r="L118" s="78"/>
      <c r="M118" s="183"/>
      <c r="N118" s="78"/>
      <c r="O118" s="78"/>
      <c r="P118" s="79"/>
      <c r="Q118" s="82"/>
      <c r="R118" s="82"/>
      <c r="S118" s="82">
        <f t="shared" si="2"/>
        <v>0</v>
      </c>
      <c r="T118" s="82"/>
      <c r="U118" s="82"/>
      <c r="V118" s="80"/>
      <c r="W118" s="82"/>
      <c r="X118" s="80"/>
      <c r="Y118" s="26"/>
      <c r="Z118" s="26"/>
      <c r="AA118" s="26"/>
      <c r="AB118" s="26"/>
      <c r="AC118" s="26"/>
      <c r="AD118" s="42"/>
    </row>
    <row r="119" spans="1:30" x14ac:dyDescent="0.3">
      <c r="A119" s="77"/>
      <c r="B119" s="77"/>
      <c r="C119" s="78"/>
      <c r="D119" s="78"/>
      <c r="E119" s="79"/>
      <c r="F119" s="78"/>
      <c r="G119" s="79"/>
      <c r="H119" s="79"/>
      <c r="I119" s="79"/>
      <c r="J119" s="78"/>
      <c r="K119" s="78"/>
      <c r="L119" s="78"/>
      <c r="M119" s="183"/>
      <c r="N119" s="78"/>
      <c r="O119" s="78"/>
      <c r="P119" s="79"/>
      <c r="Q119" s="82"/>
      <c r="R119" s="82"/>
      <c r="S119" s="82">
        <f t="shared" si="2"/>
        <v>0</v>
      </c>
      <c r="T119" s="82"/>
      <c r="U119" s="82"/>
      <c r="V119" s="80"/>
      <c r="W119" s="82"/>
      <c r="X119" s="80"/>
      <c r="Y119" s="26"/>
      <c r="Z119" s="26"/>
      <c r="AA119" s="26"/>
      <c r="AB119" s="26"/>
      <c r="AC119" s="26"/>
      <c r="AD119" s="42"/>
    </row>
    <row r="120" spans="1:30" x14ac:dyDescent="0.3">
      <c r="A120" s="77"/>
      <c r="B120" s="77"/>
      <c r="C120" s="78"/>
      <c r="D120" s="78"/>
      <c r="E120" s="79"/>
      <c r="F120" s="78"/>
      <c r="G120" s="79"/>
      <c r="H120" s="79"/>
      <c r="I120" s="79"/>
      <c r="J120" s="78"/>
      <c r="K120" s="78"/>
      <c r="L120" s="78"/>
      <c r="M120" s="183"/>
      <c r="N120" s="78"/>
      <c r="O120" s="78"/>
      <c r="P120" s="79"/>
      <c r="Q120" s="82"/>
      <c r="R120" s="82"/>
      <c r="S120" s="82">
        <f t="shared" si="2"/>
        <v>0</v>
      </c>
      <c r="T120" s="82"/>
      <c r="U120" s="82"/>
      <c r="V120" s="80"/>
      <c r="W120" s="82"/>
      <c r="X120" s="80"/>
      <c r="Y120" s="26"/>
      <c r="Z120" s="26"/>
      <c r="AA120" s="26"/>
      <c r="AB120" s="26"/>
      <c r="AC120" s="26"/>
      <c r="AD120" s="42"/>
    </row>
    <row r="121" spans="1:30" x14ac:dyDescent="0.3">
      <c r="A121" s="77"/>
      <c r="B121" s="77"/>
      <c r="C121" s="78"/>
      <c r="D121" s="78"/>
      <c r="E121" s="79"/>
      <c r="F121" s="78"/>
      <c r="G121" s="79"/>
      <c r="H121" s="79"/>
      <c r="I121" s="79"/>
      <c r="J121" s="78"/>
      <c r="K121" s="78"/>
      <c r="L121" s="78"/>
      <c r="M121" s="183"/>
      <c r="N121" s="78"/>
      <c r="O121" s="78"/>
      <c r="P121" s="79"/>
      <c r="Q121" s="82"/>
      <c r="R121" s="82"/>
      <c r="S121" s="82">
        <f t="shared" si="2"/>
        <v>0</v>
      </c>
      <c r="T121" s="82"/>
      <c r="U121" s="82"/>
      <c r="V121" s="80"/>
      <c r="W121" s="82"/>
      <c r="X121" s="80"/>
      <c r="Y121" s="26"/>
      <c r="Z121" s="26"/>
      <c r="AA121" s="26"/>
      <c r="AB121" s="26"/>
      <c r="AC121" s="26"/>
      <c r="AD121" s="42"/>
    </row>
    <row r="122" spans="1:30" x14ac:dyDescent="0.3">
      <c r="A122" s="77"/>
      <c r="B122" s="77"/>
      <c r="C122" s="78"/>
      <c r="D122" s="78"/>
      <c r="E122" s="79"/>
      <c r="F122" s="78"/>
      <c r="G122" s="79"/>
      <c r="H122" s="79"/>
      <c r="I122" s="79"/>
      <c r="J122" s="78"/>
      <c r="K122" s="78"/>
      <c r="L122" s="78"/>
      <c r="M122" s="183"/>
      <c r="N122" s="78"/>
      <c r="O122" s="78"/>
      <c r="P122" s="79"/>
      <c r="Q122" s="82"/>
      <c r="R122" s="82"/>
      <c r="S122" s="82">
        <f t="shared" si="2"/>
        <v>0</v>
      </c>
      <c r="T122" s="82"/>
      <c r="U122" s="82"/>
      <c r="V122" s="80"/>
      <c r="W122" s="82"/>
      <c r="X122" s="80"/>
      <c r="Y122" s="26"/>
      <c r="Z122" s="26"/>
      <c r="AA122" s="26"/>
      <c r="AB122" s="26"/>
      <c r="AC122" s="26"/>
      <c r="AD122" s="42"/>
    </row>
    <row r="123" spans="1:30" x14ac:dyDescent="0.3">
      <c r="A123" s="77"/>
      <c r="B123" s="77"/>
      <c r="C123" s="78"/>
      <c r="D123" s="78"/>
      <c r="E123" s="79"/>
      <c r="F123" s="78"/>
      <c r="G123" s="79"/>
      <c r="H123" s="79"/>
      <c r="I123" s="79"/>
      <c r="J123" s="78"/>
      <c r="K123" s="78"/>
      <c r="L123" s="78"/>
      <c r="M123" s="183"/>
      <c r="N123" s="78"/>
      <c r="O123" s="78"/>
      <c r="P123" s="79"/>
      <c r="Q123" s="82"/>
      <c r="R123" s="82"/>
      <c r="S123" s="82">
        <f t="shared" si="2"/>
        <v>0</v>
      </c>
      <c r="T123" s="82"/>
      <c r="U123" s="82"/>
      <c r="V123" s="80"/>
      <c r="W123" s="82"/>
      <c r="X123" s="80"/>
      <c r="Y123" s="26"/>
      <c r="Z123" s="26"/>
      <c r="AA123" s="26"/>
      <c r="AB123" s="26"/>
      <c r="AC123" s="26"/>
      <c r="AD123" s="42"/>
    </row>
    <row r="124" spans="1:30" x14ac:dyDescent="0.3">
      <c r="A124" s="77"/>
      <c r="B124" s="77"/>
      <c r="C124" s="78"/>
      <c r="D124" s="78"/>
      <c r="E124" s="79"/>
      <c r="F124" s="78"/>
      <c r="G124" s="79"/>
      <c r="H124" s="79"/>
      <c r="I124" s="79"/>
      <c r="J124" s="78"/>
      <c r="K124" s="78"/>
      <c r="L124" s="78"/>
      <c r="M124" s="183"/>
      <c r="N124" s="78"/>
      <c r="O124" s="78"/>
      <c r="P124" s="79"/>
      <c r="Q124" s="82"/>
      <c r="R124" s="82"/>
      <c r="S124" s="82">
        <f t="shared" si="2"/>
        <v>0</v>
      </c>
      <c r="T124" s="82"/>
      <c r="U124" s="82"/>
      <c r="V124" s="80"/>
      <c r="W124" s="82"/>
      <c r="X124" s="80"/>
      <c r="Y124" s="26"/>
      <c r="Z124" s="26"/>
      <c r="AA124" s="26"/>
      <c r="AB124" s="26"/>
      <c r="AC124" s="26"/>
      <c r="AD124" s="42"/>
    </row>
    <row r="125" spans="1:30" x14ac:dyDescent="0.3">
      <c r="A125" s="77"/>
      <c r="B125" s="77"/>
      <c r="C125" s="78"/>
      <c r="D125" s="78"/>
      <c r="E125" s="79"/>
      <c r="F125" s="78"/>
      <c r="G125" s="79"/>
      <c r="H125" s="79"/>
      <c r="I125" s="79"/>
      <c r="J125" s="78"/>
      <c r="K125" s="78"/>
      <c r="L125" s="78"/>
      <c r="M125" s="183"/>
      <c r="N125" s="78"/>
      <c r="O125" s="78"/>
      <c r="P125" s="79"/>
      <c r="Q125" s="82"/>
      <c r="R125" s="82"/>
      <c r="S125" s="82">
        <f t="shared" si="2"/>
        <v>0</v>
      </c>
      <c r="T125" s="82"/>
      <c r="U125" s="82"/>
      <c r="V125" s="80"/>
      <c r="W125" s="82"/>
      <c r="X125" s="80"/>
      <c r="Y125" s="26"/>
      <c r="Z125" s="26"/>
      <c r="AA125" s="26"/>
      <c r="AB125" s="26"/>
      <c r="AC125" s="26"/>
      <c r="AD125" s="42"/>
    </row>
    <row r="126" spans="1:30" x14ac:dyDescent="0.3">
      <c r="A126" s="77"/>
      <c r="B126" s="77"/>
      <c r="C126" s="78"/>
      <c r="D126" s="78"/>
      <c r="E126" s="79"/>
      <c r="F126" s="78"/>
      <c r="G126" s="79"/>
      <c r="H126" s="79"/>
      <c r="I126" s="79"/>
      <c r="J126" s="78"/>
      <c r="K126" s="78"/>
      <c r="L126" s="78"/>
      <c r="M126" s="183"/>
      <c r="N126" s="78"/>
      <c r="O126" s="78"/>
      <c r="P126" s="79"/>
      <c r="Q126" s="82"/>
      <c r="R126" s="82"/>
      <c r="S126" s="82">
        <f t="shared" si="2"/>
        <v>0</v>
      </c>
      <c r="T126" s="82"/>
      <c r="U126" s="82"/>
      <c r="V126" s="80"/>
      <c r="W126" s="82"/>
      <c r="X126" s="80"/>
      <c r="Y126" s="26"/>
      <c r="Z126" s="26"/>
      <c r="AA126" s="26"/>
      <c r="AB126" s="26"/>
      <c r="AC126" s="26"/>
      <c r="AD126" s="42"/>
    </row>
    <row r="127" spans="1:30" x14ac:dyDescent="0.3">
      <c r="A127" s="77"/>
      <c r="B127" s="77"/>
      <c r="C127" s="78"/>
      <c r="D127" s="78"/>
      <c r="E127" s="79"/>
      <c r="F127" s="78"/>
      <c r="G127" s="79"/>
      <c r="H127" s="79"/>
      <c r="I127" s="79"/>
      <c r="J127" s="78"/>
      <c r="K127" s="78"/>
      <c r="L127" s="78"/>
      <c r="M127" s="183"/>
      <c r="N127" s="78"/>
      <c r="O127" s="78"/>
      <c r="P127" s="79"/>
      <c r="Q127" s="82"/>
      <c r="R127" s="82"/>
      <c r="S127" s="82">
        <f t="shared" si="2"/>
        <v>0</v>
      </c>
      <c r="T127" s="82"/>
      <c r="U127" s="82"/>
      <c r="V127" s="80"/>
      <c r="W127" s="82"/>
      <c r="X127" s="80"/>
      <c r="Y127" s="26"/>
      <c r="Z127" s="26"/>
      <c r="AA127" s="26"/>
      <c r="AB127" s="26"/>
      <c r="AC127" s="26"/>
      <c r="AD127" s="42"/>
    </row>
    <row r="128" spans="1:30" x14ac:dyDescent="0.3">
      <c r="A128" s="77"/>
      <c r="B128" s="77"/>
      <c r="C128" s="78"/>
      <c r="D128" s="78"/>
      <c r="E128" s="79"/>
      <c r="F128" s="78"/>
      <c r="G128" s="79"/>
      <c r="H128" s="79"/>
      <c r="I128" s="79"/>
      <c r="J128" s="78"/>
      <c r="K128" s="78"/>
      <c r="L128" s="78"/>
      <c r="M128" s="183"/>
      <c r="N128" s="78"/>
      <c r="O128" s="78"/>
      <c r="P128" s="79"/>
      <c r="Q128" s="82"/>
      <c r="R128" s="82"/>
      <c r="S128" s="82">
        <f t="shared" si="2"/>
        <v>0</v>
      </c>
      <c r="T128" s="82"/>
      <c r="U128" s="82"/>
      <c r="V128" s="80"/>
      <c r="W128" s="82"/>
      <c r="X128" s="80"/>
      <c r="Y128" s="26"/>
      <c r="Z128" s="26"/>
      <c r="AA128" s="26"/>
      <c r="AB128" s="26"/>
      <c r="AC128" s="26"/>
      <c r="AD128" s="42"/>
    </row>
    <row r="129" spans="1:30" x14ac:dyDescent="0.3">
      <c r="A129" s="77"/>
      <c r="B129" s="77"/>
      <c r="C129" s="78"/>
      <c r="D129" s="78"/>
      <c r="E129" s="79"/>
      <c r="F129" s="78"/>
      <c r="G129" s="79"/>
      <c r="H129" s="79"/>
      <c r="I129" s="79"/>
      <c r="J129" s="78"/>
      <c r="K129" s="78"/>
      <c r="L129" s="78"/>
      <c r="M129" s="183"/>
      <c r="N129" s="78"/>
      <c r="O129" s="78"/>
      <c r="P129" s="79"/>
      <c r="Q129" s="82"/>
      <c r="R129" s="82"/>
      <c r="S129" s="82">
        <f t="shared" si="2"/>
        <v>0</v>
      </c>
      <c r="T129" s="82"/>
      <c r="U129" s="82"/>
      <c r="V129" s="80"/>
      <c r="W129" s="82"/>
      <c r="X129" s="80"/>
      <c r="Y129" s="26"/>
      <c r="Z129" s="26"/>
      <c r="AA129" s="26"/>
      <c r="AB129" s="26"/>
      <c r="AC129" s="26"/>
      <c r="AD129" s="42"/>
    </row>
    <row r="130" spans="1:30" x14ac:dyDescent="0.3">
      <c r="A130" s="77"/>
      <c r="B130" s="77"/>
      <c r="C130" s="78"/>
      <c r="D130" s="78"/>
      <c r="E130" s="79"/>
      <c r="F130" s="78"/>
      <c r="G130" s="79"/>
      <c r="H130" s="79"/>
      <c r="I130" s="79"/>
      <c r="J130" s="78"/>
      <c r="K130" s="78"/>
      <c r="L130" s="78"/>
      <c r="M130" s="183"/>
      <c r="N130" s="78"/>
      <c r="O130" s="78"/>
      <c r="P130" s="79"/>
      <c r="Q130" s="82"/>
      <c r="R130" s="82"/>
      <c r="S130" s="82">
        <f t="shared" si="2"/>
        <v>0</v>
      </c>
      <c r="T130" s="82"/>
      <c r="U130" s="82"/>
      <c r="V130" s="80"/>
      <c r="W130" s="82"/>
      <c r="X130" s="80"/>
      <c r="Y130" s="26"/>
      <c r="Z130" s="26"/>
      <c r="AA130" s="26"/>
      <c r="AB130" s="26"/>
      <c r="AC130" s="26"/>
      <c r="AD130" s="42"/>
    </row>
    <row r="131" spans="1:30" x14ac:dyDescent="0.3">
      <c r="A131" s="77"/>
      <c r="B131" s="77"/>
      <c r="C131" s="78"/>
      <c r="D131" s="78"/>
      <c r="E131" s="79"/>
      <c r="F131" s="78"/>
      <c r="G131" s="79"/>
      <c r="H131" s="79"/>
      <c r="I131" s="79"/>
      <c r="J131" s="78"/>
      <c r="K131" s="78"/>
      <c r="L131" s="78"/>
      <c r="M131" s="183"/>
      <c r="N131" s="78"/>
      <c r="O131" s="78"/>
      <c r="P131" s="79"/>
      <c r="Q131" s="82"/>
      <c r="R131" s="82"/>
      <c r="S131" s="82">
        <f t="shared" si="2"/>
        <v>0</v>
      </c>
      <c r="T131" s="82"/>
      <c r="U131" s="82"/>
      <c r="V131" s="80"/>
      <c r="W131" s="82"/>
      <c r="X131" s="80"/>
      <c r="Y131" s="26"/>
      <c r="Z131" s="26"/>
      <c r="AA131" s="26"/>
      <c r="AB131" s="26"/>
      <c r="AC131" s="26"/>
      <c r="AD131" s="42"/>
    </row>
    <row r="132" spans="1:30" x14ac:dyDescent="0.3">
      <c r="A132" s="77"/>
      <c r="B132" s="77"/>
      <c r="C132" s="78"/>
      <c r="D132" s="78"/>
      <c r="E132" s="79"/>
      <c r="F132" s="78"/>
      <c r="G132" s="79"/>
      <c r="H132" s="79"/>
      <c r="I132" s="79"/>
      <c r="J132" s="78"/>
      <c r="K132" s="78"/>
      <c r="L132" s="78"/>
      <c r="M132" s="183"/>
      <c r="N132" s="78"/>
      <c r="O132" s="78"/>
      <c r="P132" s="79"/>
      <c r="Q132" s="82"/>
      <c r="R132" s="82"/>
      <c r="S132" s="82">
        <f t="shared" si="2"/>
        <v>0</v>
      </c>
      <c r="T132" s="82"/>
      <c r="U132" s="82"/>
      <c r="V132" s="80"/>
      <c r="W132" s="82"/>
      <c r="X132" s="80"/>
      <c r="Y132" s="26"/>
      <c r="Z132" s="26"/>
      <c r="AA132" s="26"/>
      <c r="AB132" s="26"/>
      <c r="AC132" s="26"/>
      <c r="AD132" s="42"/>
    </row>
    <row r="133" spans="1:30" x14ac:dyDescent="0.3">
      <c r="A133" s="77"/>
      <c r="B133" s="77"/>
      <c r="C133" s="78"/>
      <c r="D133" s="78"/>
      <c r="E133" s="79"/>
      <c r="F133" s="78"/>
      <c r="G133" s="79"/>
      <c r="H133" s="79"/>
      <c r="I133" s="79"/>
      <c r="J133" s="78"/>
      <c r="K133" s="78"/>
      <c r="L133" s="78"/>
      <c r="M133" s="183"/>
      <c r="N133" s="78"/>
      <c r="O133" s="78"/>
      <c r="P133" s="79"/>
      <c r="Q133" s="82"/>
      <c r="R133" s="82"/>
      <c r="S133" s="82">
        <f t="shared" si="2"/>
        <v>0</v>
      </c>
      <c r="T133" s="82"/>
      <c r="U133" s="82"/>
      <c r="V133" s="80"/>
      <c r="W133" s="82"/>
      <c r="X133" s="80"/>
      <c r="Y133" s="26"/>
      <c r="Z133" s="26"/>
      <c r="AA133" s="26"/>
      <c r="AB133" s="26"/>
      <c r="AC133" s="26"/>
      <c r="AD133" s="42"/>
    </row>
    <row r="134" spans="1:30" x14ac:dyDescent="0.3">
      <c r="A134" s="77"/>
      <c r="B134" s="77"/>
      <c r="C134" s="78"/>
      <c r="D134" s="78"/>
      <c r="E134" s="79"/>
      <c r="F134" s="78"/>
      <c r="G134" s="79"/>
      <c r="H134" s="79"/>
      <c r="I134" s="79"/>
      <c r="J134" s="78"/>
      <c r="K134" s="78"/>
      <c r="L134" s="78"/>
      <c r="M134" s="183"/>
      <c r="N134" s="78"/>
      <c r="O134" s="78"/>
      <c r="P134" s="79"/>
      <c r="Q134" s="82"/>
      <c r="R134" s="82"/>
      <c r="S134" s="82">
        <f t="shared" si="2"/>
        <v>0</v>
      </c>
      <c r="T134" s="82"/>
      <c r="U134" s="82"/>
      <c r="V134" s="80"/>
      <c r="W134" s="82"/>
      <c r="X134" s="80"/>
      <c r="Y134" s="26"/>
      <c r="Z134" s="26"/>
      <c r="AA134" s="26"/>
      <c r="AB134" s="26"/>
      <c r="AC134" s="26"/>
      <c r="AD134" s="42"/>
    </row>
    <row r="135" spans="1:30" x14ac:dyDescent="0.3">
      <c r="A135" s="77"/>
      <c r="B135" s="77"/>
      <c r="C135" s="78"/>
      <c r="D135" s="78"/>
      <c r="E135" s="79"/>
      <c r="F135" s="78"/>
      <c r="G135" s="79"/>
      <c r="H135" s="79"/>
      <c r="I135" s="79"/>
      <c r="J135" s="78"/>
      <c r="K135" s="78"/>
      <c r="L135" s="78"/>
      <c r="M135" s="183"/>
      <c r="N135" s="78"/>
      <c r="O135" s="78"/>
      <c r="P135" s="79"/>
      <c r="Q135" s="82"/>
      <c r="R135" s="82"/>
      <c r="S135" s="82">
        <f t="shared" si="2"/>
        <v>0</v>
      </c>
      <c r="T135" s="82"/>
      <c r="U135" s="82"/>
      <c r="V135" s="80"/>
      <c r="W135" s="82"/>
      <c r="X135" s="80"/>
      <c r="Y135" s="26"/>
      <c r="Z135" s="26"/>
      <c r="AA135" s="26"/>
      <c r="AB135" s="26"/>
      <c r="AC135" s="26"/>
      <c r="AD135" s="42"/>
    </row>
    <row r="136" spans="1:30" x14ac:dyDescent="0.3">
      <c r="A136" s="77"/>
      <c r="B136" s="77"/>
      <c r="C136" s="78"/>
      <c r="D136" s="78"/>
      <c r="E136" s="79"/>
      <c r="F136" s="78"/>
      <c r="G136" s="79"/>
      <c r="H136" s="79"/>
      <c r="I136" s="79"/>
      <c r="J136" s="78"/>
      <c r="K136" s="78"/>
      <c r="L136" s="78"/>
      <c r="M136" s="183"/>
      <c r="N136" s="78"/>
      <c r="O136" s="78"/>
      <c r="P136" s="79"/>
      <c r="Q136" s="82"/>
      <c r="R136" s="82"/>
      <c r="S136" s="82">
        <f t="shared" si="2"/>
        <v>0</v>
      </c>
      <c r="T136" s="82"/>
      <c r="U136" s="82"/>
      <c r="V136" s="80"/>
      <c r="W136" s="82"/>
      <c r="X136" s="80"/>
      <c r="Y136" s="26"/>
      <c r="Z136" s="26"/>
      <c r="AA136" s="26"/>
      <c r="AB136" s="26"/>
      <c r="AC136" s="26"/>
      <c r="AD136" s="42"/>
    </row>
    <row r="137" spans="1:30" x14ac:dyDescent="0.3">
      <c r="A137" s="77"/>
      <c r="B137" s="77"/>
      <c r="C137" s="78"/>
      <c r="D137" s="78"/>
      <c r="E137" s="79"/>
      <c r="F137" s="78"/>
      <c r="G137" s="79"/>
      <c r="H137" s="79"/>
      <c r="I137" s="79"/>
      <c r="J137" s="78"/>
      <c r="K137" s="78"/>
      <c r="L137" s="78"/>
      <c r="M137" s="183"/>
      <c r="N137" s="78"/>
      <c r="O137" s="78"/>
      <c r="P137" s="79"/>
      <c r="Q137" s="82"/>
      <c r="R137" s="82"/>
      <c r="S137" s="82">
        <f t="shared" si="2"/>
        <v>0</v>
      </c>
      <c r="T137" s="82"/>
      <c r="U137" s="82"/>
      <c r="V137" s="80"/>
      <c r="W137" s="82"/>
      <c r="X137" s="80"/>
      <c r="Y137" s="26"/>
      <c r="Z137" s="26"/>
      <c r="AA137" s="26"/>
      <c r="AB137" s="26"/>
      <c r="AC137" s="26"/>
      <c r="AD137" s="42"/>
    </row>
    <row r="138" spans="1:30" x14ac:dyDescent="0.3">
      <c r="A138" s="77"/>
      <c r="B138" s="77"/>
      <c r="C138" s="78"/>
      <c r="D138" s="78"/>
      <c r="E138" s="79"/>
      <c r="F138" s="78"/>
      <c r="G138" s="79"/>
      <c r="H138" s="79"/>
      <c r="I138" s="79"/>
      <c r="J138" s="78"/>
      <c r="K138" s="78"/>
      <c r="L138" s="78"/>
      <c r="M138" s="183"/>
      <c r="N138" s="78"/>
      <c r="O138" s="78"/>
      <c r="P138" s="79"/>
      <c r="Q138" s="82"/>
      <c r="R138" s="82"/>
      <c r="S138" s="82">
        <f t="shared" si="2"/>
        <v>0</v>
      </c>
      <c r="T138" s="82"/>
      <c r="U138" s="82"/>
      <c r="V138" s="80"/>
      <c r="W138" s="82"/>
      <c r="X138" s="80"/>
      <c r="Y138" s="26"/>
      <c r="Z138" s="26"/>
      <c r="AA138" s="26"/>
      <c r="AB138" s="26"/>
      <c r="AC138" s="26"/>
      <c r="AD138" s="42"/>
    </row>
    <row r="139" spans="1:30" x14ac:dyDescent="0.3">
      <c r="A139" s="77"/>
      <c r="B139" s="77"/>
      <c r="C139" s="78"/>
      <c r="D139" s="78"/>
      <c r="E139" s="79"/>
      <c r="F139" s="78"/>
      <c r="G139" s="79"/>
      <c r="H139" s="79"/>
      <c r="I139" s="79"/>
      <c r="J139" s="78"/>
      <c r="K139" s="78"/>
      <c r="L139" s="78"/>
      <c r="M139" s="183"/>
      <c r="N139" s="78"/>
      <c r="O139" s="78"/>
      <c r="P139" s="79"/>
      <c r="Q139" s="82"/>
      <c r="R139" s="82"/>
      <c r="S139" s="82">
        <f t="shared" si="2"/>
        <v>0</v>
      </c>
      <c r="T139" s="82"/>
      <c r="U139" s="82"/>
      <c r="V139" s="80"/>
      <c r="W139" s="82"/>
      <c r="X139" s="80"/>
      <c r="Y139" s="26"/>
      <c r="Z139" s="26"/>
      <c r="AA139" s="26"/>
      <c r="AB139" s="26"/>
      <c r="AC139" s="26"/>
      <c r="AD139" s="42"/>
    </row>
    <row r="140" spans="1:30" x14ac:dyDescent="0.3">
      <c r="A140" s="77"/>
      <c r="B140" s="77"/>
      <c r="C140" s="78"/>
      <c r="D140" s="78"/>
      <c r="E140" s="79"/>
      <c r="F140" s="78"/>
      <c r="G140" s="79"/>
      <c r="H140" s="79"/>
      <c r="I140" s="79"/>
      <c r="J140" s="78"/>
      <c r="K140" s="78"/>
      <c r="L140" s="78"/>
      <c r="M140" s="183"/>
      <c r="N140" s="78"/>
      <c r="O140" s="78"/>
      <c r="P140" s="79"/>
      <c r="Q140" s="82"/>
      <c r="R140" s="82"/>
      <c r="S140" s="82">
        <f t="shared" si="2"/>
        <v>0</v>
      </c>
      <c r="T140" s="82"/>
      <c r="U140" s="82"/>
      <c r="V140" s="80"/>
      <c r="W140" s="82"/>
      <c r="X140" s="80"/>
      <c r="Y140" s="26"/>
      <c r="Z140" s="26"/>
      <c r="AA140" s="26"/>
      <c r="AB140" s="26"/>
      <c r="AC140" s="26"/>
      <c r="AD140" s="42"/>
    </row>
    <row r="141" spans="1:30" x14ac:dyDescent="0.3">
      <c r="A141" s="77"/>
      <c r="B141" s="77"/>
      <c r="C141" s="78"/>
      <c r="D141" s="78"/>
      <c r="E141" s="79"/>
      <c r="F141" s="78"/>
      <c r="G141" s="79"/>
      <c r="H141" s="79"/>
      <c r="I141" s="79"/>
      <c r="J141" s="78"/>
      <c r="K141" s="78"/>
      <c r="L141" s="78"/>
      <c r="M141" s="183"/>
      <c r="N141" s="78"/>
      <c r="O141" s="78"/>
      <c r="P141" s="79"/>
      <c r="Q141" s="82"/>
      <c r="R141" s="82"/>
      <c r="S141" s="82">
        <f t="shared" si="2"/>
        <v>0</v>
      </c>
      <c r="T141" s="82"/>
      <c r="U141" s="82"/>
      <c r="V141" s="80"/>
      <c r="W141" s="82"/>
      <c r="X141" s="80"/>
      <c r="Y141" s="26"/>
      <c r="Z141" s="26"/>
      <c r="AA141" s="26"/>
      <c r="AB141" s="26"/>
      <c r="AC141" s="26"/>
      <c r="AD141" s="42"/>
    </row>
    <row r="142" spans="1:30" x14ac:dyDescent="0.3">
      <c r="A142" s="77"/>
      <c r="B142" s="77"/>
      <c r="C142" s="78"/>
      <c r="D142" s="78"/>
      <c r="E142" s="79"/>
      <c r="F142" s="78"/>
      <c r="G142" s="79"/>
      <c r="H142" s="79"/>
      <c r="I142" s="79"/>
      <c r="J142" s="78"/>
      <c r="K142" s="78"/>
      <c r="L142" s="78"/>
      <c r="M142" s="183"/>
      <c r="N142" s="78"/>
      <c r="O142" s="78"/>
      <c r="P142" s="79"/>
      <c r="Q142" s="82"/>
      <c r="R142" s="82"/>
      <c r="S142" s="82">
        <f t="shared" si="2"/>
        <v>0</v>
      </c>
      <c r="T142" s="82"/>
      <c r="U142" s="82"/>
      <c r="V142" s="80"/>
      <c r="W142" s="82"/>
      <c r="X142" s="80"/>
      <c r="Y142" s="26"/>
      <c r="Z142" s="26"/>
      <c r="AA142" s="26"/>
      <c r="AB142" s="26"/>
      <c r="AC142" s="26"/>
      <c r="AD142" s="42"/>
    </row>
    <row r="143" spans="1:30" x14ac:dyDescent="0.3">
      <c r="A143" s="77"/>
      <c r="B143" s="77"/>
      <c r="C143" s="78"/>
      <c r="D143" s="78"/>
      <c r="E143" s="79"/>
      <c r="F143" s="78"/>
      <c r="G143" s="79"/>
      <c r="H143" s="79"/>
      <c r="I143" s="79"/>
      <c r="J143" s="78"/>
      <c r="K143" s="78"/>
      <c r="L143" s="78"/>
      <c r="M143" s="183"/>
      <c r="N143" s="78"/>
      <c r="O143" s="78"/>
      <c r="P143" s="79"/>
      <c r="Q143" s="82"/>
      <c r="R143" s="82"/>
      <c r="S143" s="82">
        <f t="shared" si="2"/>
        <v>0</v>
      </c>
      <c r="T143" s="82"/>
      <c r="U143" s="82"/>
      <c r="V143" s="80"/>
      <c r="W143" s="82"/>
      <c r="X143" s="80"/>
      <c r="Y143" s="26"/>
      <c r="Z143" s="26"/>
      <c r="AA143" s="26"/>
      <c r="AB143" s="26"/>
      <c r="AC143" s="26"/>
      <c r="AD143" s="42"/>
    </row>
    <row r="144" spans="1:30" x14ac:dyDescent="0.3">
      <c r="A144" s="77"/>
      <c r="B144" s="77"/>
      <c r="C144" s="78"/>
      <c r="D144" s="78"/>
      <c r="E144" s="79"/>
      <c r="F144" s="78"/>
      <c r="G144" s="79"/>
      <c r="H144" s="79"/>
      <c r="I144" s="79"/>
      <c r="J144" s="78"/>
      <c r="K144" s="78"/>
      <c r="L144" s="78"/>
      <c r="M144" s="183"/>
      <c r="N144" s="78"/>
      <c r="O144" s="78"/>
      <c r="P144" s="79"/>
      <c r="Q144" s="82"/>
      <c r="R144" s="82"/>
      <c r="S144" s="82">
        <f t="shared" ref="S144:S207" si="3">Q144+R144+T144+IF(Q144=0,(W144/12/160*V144/IF(X144&gt;1,X144,1)),0)</f>
        <v>0</v>
      </c>
      <c r="T144" s="82"/>
      <c r="U144" s="82"/>
      <c r="V144" s="80"/>
      <c r="W144" s="82"/>
      <c r="X144" s="80"/>
      <c r="Y144" s="26"/>
      <c r="Z144" s="26"/>
      <c r="AA144" s="26"/>
      <c r="AB144" s="26"/>
      <c r="AC144" s="26"/>
      <c r="AD144" s="42"/>
    </row>
    <row r="145" spans="1:30" x14ac:dyDescent="0.3">
      <c r="A145" s="77"/>
      <c r="B145" s="77"/>
      <c r="C145" s="78"/>
      <c r="D145" s="78"/>
      <c r="E145" s="79"/>
      <c r="F145" s="78"/>
      <c r="G145" s="79"/>
      <c r="H145" s="79"/>
      <c r="I145" s="79"/>
      <c r="J145" s="78"/>
      <c r="K145" s="78"/>
      <c r="L145" s="78"/>
      <c r="M145" s="183"/>
      <c r="N145" s="78"/>
      <c r="O145" s="78"/>
      <c r="P145" s="79"/>
      <c r="Q145" s="82"/>
      <c r="R145" s="82"/>
      <c r="S145" s="82">
        <f t="shared" si="3"/>
        <v>0</v>
      </c>
      <c r="T145" s="82"/>
      <c r="U145" s="82"/>
      <c r="V145" s="80"/>
      <c r="W145" s="82"/>
      <c r="X145" s="80"/>
      <c r="Y145" s="26"/>
      <c r="Z145" s="26"/>
      <c r="AA145" s="26"/>
      <c r="AB145" s="26"/>
      <c r="AC145" s="26"/>
      <c r="AD145" s="42"/>
    </row>
    <row r="146" spans="1:30" x14ac:dyDescent="0.3">
      <c r="A146" s="77"/>
      <c r="B146" s="77"/>
      <c r="C146" s="78"/>
      <c r="D146" s="78"/>
      <c r="E146" s="79"/>
      <c r="F146" s="78"/>
      <c r="G146" s="79"/>
      <c r="H146" s="79"/>
      <c r="I146" s="79"/>
      <c r="J146" s="78"/>
      <c r="K146" s="78"/>
      <c r="L146" s="78"/>
      <c r="M146" s="183"/>
      <c r="N146" s="78"/>
      <c r="O146" s="78"/>
      <c r="P146" s="79"/>
      <c r="Q146" s="82"/>
      <c r="R146" s="82"/>
      <c r="S146" s="82">
        <f t="shared" si="3"/>
        <v>0</v>
      </c>
      <c r="T146" s="82"/>
      <c r="U146" s="82"/>
      <c r="V146" s="80"/>
      <c r="W146" s="82"/>
      <c r="X146" s="80"/>
      <c r="Y146" s="26"/>
      <c r="Z146" s="26"/>
      <c r="AA146" s="26"/>
      <c r="AB146" s="26"/>
      <c r="AC146" s="26"/>
      <c r="AD146" s="42"/>
    </row>
    <row r="147" spans="1:30" x14ac:dyDescent="0.3">
      <c r="A147" s="77"/>
      <c r="B147" s="77"/>
      <c r="C147" s="78"/>
      <c r="D147" s="78"/>
      <c r="E147" s="79"/>
      <c r="F147" s="78"/>
      <c r="G147" s="79"/>
      <c r="H147" s="79"/>
      <c r="I147" s="79"/>
      <c r="J147" s="78"/>
      <c r="K147" s="78"/>
      <c r="L147" s="78"/>
      <c r="M147" s="183"/>
      <c r="N147" s="78"/>
      <c r="O147" s="78"/>
      <c r="P147" s="79"/>
      <c r="Q147" s="82"/>
      <c r="R147" s="82"/>
      <c r="S147" s="82">
        <f t="shared" si="3"/>
        <v>0</v>
      </c>
      <c r="T147" s="82"/>
      <c r="U147" s="82"/>
      <c r="V147" s="80"/>
      <c r="W147" s="82"/>
      <c r="X147" s="80"/>
      <c r="Y147" s="26"/>
      <c r="Z147" s="26"/>
      <c r="AA147" s="26"/>
      <c r="AB147" s="26"/>
      <c r="AC147" s="26"/>
      <c r="AD147" s="42"/>
    </row>
    <row r="148" spans="1:30" x14ac:dyDescent="0.3">
      <c r="A148" s="77"/>
      <c r="B148" s="77"/>
      <c r="C148" s="78"/>
      <c r="D148" s="78"/>
      <c r="E148" s="79"/>
      <c r="F148" s="78"/>
      <c r="G148" s="79"/>
      <c r="H148" s="79"/>
      <c r="I148" s="79"/>
      <c r="J148" s="78"/>
      <c r="K148" s="78"/>
      <c r="L148" s="78"/>
      <c r="M148" s="183"/>
      <c r="N148" s="78"/>
      <c r="O148" s="78"/>
      <c r="P148" s="79"/>
      <c r="Q148" s="82"/>
      <c r="R148" s="82"/>
      <c r="S148" s="82">
        <f t="shared" si="3"/>
        <v>0</v>
      </c>
      <c r="T148" s="82"/>
      <c r="U148" s="82"/>
      <c r="V148" s="80"/>
      <c r="W148" s="82"/>
      <c r="X148" s="80"/>
      <c r="Y148" s="26"/>
      <c r="Z148" s="26"/>
      <c r="AA148" s="26"/>
      <c r="AB148" s="26"/>
      <c r="AC148" s="26"/>
      <c r="AD148" s="42"/>
    </row>
    <row r="149" spans="1:30" x14ac:dyDescent="0.3">
      <c r="A149" s="77"/>
      <c r="B149" s="77"/>
      <c r="C149" s="78"/>
      <c r="D149" s="78"/>
      <c r="E149" s="79"/>
      <c r="F149" s="78"/>
      <c r="G149" s="79"/>
      <c r="H149" s="79"/>
      <c r="I149" s="79"/>
      <c r="J149" s="78"/>
      <c r="K149" s="78"/>
      <c r="L149" s="78"/>
      <c r="M149" s="183"/>
      <c r="N149" s="78"/>
      <c r="O149" s="78"/>
      <c r="P149" s="79"/>
      <c r="Q149" s="82"/>
      <c r="R149" s="82"/>
      <c r="S149" s="82">
        <f t="shared" si="3"/>
        <v>0</v>
      </c>
      <c r="T149" s="82"/>
      <c r="U149" s="82"/>
      <c r="V149" s="80"/>
      <c r="W149" s="82"/>
      <c r="X149" s="80"/>
      <c r="Y149" s="26"/>
      <c r="Z149" s="26"/>
      <c r="AA149" s="26"/>
      <c r="AB149" s="26"/>
      <c r="AC149" s="26"/>
      <c r="AD149" s="42"/>
    </row>
    <row r="150" spans="1:30" x14ac:dyDescent="0.3">
      <c r="A150" s="77"/>
      <c r="B150" s="77"/>
      <c r="C150" s="78"/>
      <c r="D150" s="78"/>
      <c r="E150" s="79"/>
      <c r="F150" s="78"/>
      <c r="G150" s="79"/>
      <c r="H150" s="79"/>
      <c r="I150" s="79"/>
      <c r="J150" s="78"/>
      <c r="K150" s="78"/>
      <c r="L150" s="78"/>
      <c r="M150" s="183"/>
      <c r="N150" s="78"/>
      <c r="O150" s="78"/>
      <c r="P150" s="79"/>
      <c r="Q150" s="82"/>
      <c r="R150" s="82"/>
      <c r="S150" s="82">
        <f t="shared" si="3"/>
        <v>0</v>
      </c>
      <c r="T150" s="82"/>
      <c r="U150" s="82"/>
      <c r="V150" s="80"/>
      <c r="W150" s="82"/>
      <c r="X150" s="80"/>
      <c r="Y150" s="26"/>
      <c r="Z150" s="26"/>
      <c r="AA150" s="26"/>
      <c r="AB150" s="26"/>
      <c r="AC150" s="26"/>
      <c r="AD150" s="42"/>
    </row>
    <row r="151" spans="1:30" x14ac:dyDescent="0.3">
      <c r="A151" s="77"/>
      <c r="B151" s="77"/>
      <c r="C151" s="78"/>
      <c r="D151" s="78"/>
      <c r="E151" s="79"/>
      <c r="F151" s="78"/>
      <c r="G151" s="79"/>
      <c r="H151" s="79"/>
      <c r="I151" s="79"/>
      <c r="J151" s="78"/>
      <c r="K151" s="78"/>
      <c r="L151" s="78"/>
      <c r="M151" s="183"/>
      <c r="N151" s="78"/>
      <c r="O151" s="78"/>
      <c r="P151" s="79"/>
      <c r="Q151" s="82"/>
      <c r="R151" s="82"/>
      <c r="S151" s="82">
        <f t="shared" si="3"/>
        <v>0</v>
      </c>
      <c r="T151" s="82"/>
      <c r="U151" s="82"/>
      <c r="V151" s="80"/>
      <c r="W151" s="82"/>
      <c r="X151" s="80"/>
      <c r="Y151" s="26"/>
      <c r="Z151" s="26"/>
      <c r="AA151" s="26"/>
      <c r="AB151" s="26"/>
      <c r="AC151" s="26"/>
      <c r="AD151" s="42"/>
    </row>
    <row r="152" spans="1:30" x14ac:dyDescent="0.3">
      <c r="A152" s="77"/>
      <c r="B152" s="77"/>
      <c r="C152" s="78"/>
      <c r="D152" s="78"/>
      <c r="E152" s="79"/>
      <c r="F152" s="78"/>
      <c r="G152" s="79"/>
      <c r="H152" s="79"/>
      <c r="I152" s="79"/>
      <c r="J152" s="78"/>
      <c r="K152" s="78"/>
      <c r="L152" s="78"/>
      <c r="M152" s="183"/>
      <c r="N152" s="78"/>
      <c r="O152" s="78"/>
      <c r="P152" s="79"/>
      <c r="Q152" s="82"/>
      <c r="R152" s="82"/>
      <c r="S152" s="82">
        <f t="shared" si="3"/>
        <v>0</v>
      </c>
      <c r="T152" s="82"/>
      <c r="U152" s="82"/>
      <c r="V152" s="80"/>
      <c r="W152" s="82"/>
      <c r="X152" s="80"/>
      <c r="Y152" s="26"/>
      <c r="Z152" s="26"/>
      <c r="AA152" s="26"/>
      <c r="AB152" s="26"/>
      <c r="AC152" s="26"/>
      <c r="AD152" s="42"/>
    </row>
    <row r="153" spans="1:30" x14ac:dyDescent="0.3">
      <c r="A153" s="77"/>
      <c r="B153" s="77"/>
      <c r="C153" s="78"/>
      <c r="D153" s="78"/>
      <c r="E153" s="79"/>
      <c r="F153" s="78"/>
      <c r="G153" s="79"/>
      <c r="H153" s="79"/>
      <c r="I153" s="79"/>
      <c r="J153" s="78"/>
      <c r="K153" s="78"/>
      <c r="L153" s="78"/>
      <c r="M153" s="183"/>
      <c r="N153" s="78"/>
      <c r="O153" s="78"/>
      <c r="P153" s="79"/>
      <c r="Q153" s="82"/>
      <c r="R153" s="82"/>
      <c r="S153" s="82">
        <f t="shared" si="3"/>
        <v>0</v>
      </c>
      <c r="T153" s="82"/>
      <c r="U153" s="82"/>
      <c r="V153" s="80"/>
      <c r="W153" s="82"/>
      <c r="X153" s="80"/>
      <c r="Y153" s="26"/>
      <c r="Z153" s="26"/>
      <c r="AA153" s="26"/>
      <c r="AB153" s="26"/>
      <c r="AC153" s="26"/>
      <c r="AD153" s="42"/>
    </row>
    <row r="154" spans="1:30" x14ac:dyDescent="0.3">
      <c r="A154" s="77"/>
      <c r="B154" s="77"/>
      <c r="C154" s="78"/>
      <c r="D154" s="78"/>
      <c r="E154" s="79"/>
      <c r="F154" s="78"/>
      <c r="G154" s="79"/>
      <c r="H154" s="79"/>
      <c r="I154" s="79"/>
      <c r="J154" s="78"/>
      <c r="K154" s="78"/>
      <c r="L154" s="78"/>
      <c r="M154" s="183"/>
      <c r="N154" s="78"/>
      <c r="O154" s="78"/>
      <c r="P154" s="79"/>
      <c r="Q154" s="82"/>
      <c r="R154" s="82"/>
      <c r="S154" s="82">
        <f t="shared" si="3"/>
        <v>0</v>
      </c>
      <c r="T154" s="82"/>
      <c r="U154" s="82"/>
      <c r="V154" s="80"/>
      <c r="W154" s="82"/>
      <c r="X154" s="80"/>
      <c r="Y154" s="26"/>
      <c r="Z154" s="26"/>
      <c r="AA154" s="26"/>
      <c r="AB154" s="26"/>
      <c r="AC154" s="26"/>
      <c r="AD154" s="42"/>
    </row>
    <row r="155" spans="1:30" x14ac:dyDescent="0.3">
      <c r="A155" s="77"/>
      <c r="B155" s="77"/>
      <c r="C155" s="78"/>
      <c r="D155" s="78"/>
      <c r="E155" s="79"/>
      <c r="F155" s="78"/>
      <c r="G155" s="79"/>
      <c r="H155" s="79"/>
      <c r="I155" s="79"/>
      <c r="J155" s="78"/>
      <c r="K155" s="78"/>
      <c r="L155" s="78"/>
      <c r="M155" s="183"/>
      <c r="N155" s="78"/>
      <c r="O155" s="78"/>
      <c r="P155" s="79"/>
      <c r="Q155" s="82"/>
      <c r="R155" s="82"/>
      <c r="S155" s="82">
        <f t="shared" si="3"/>
        <v>0</v>
      </c>
      <c r="T155" s="82"/>
      <c r="U155" s="82"/>
      <c r="V155" s="80"/>
      <c r="W155" s="82"/>
      <c r="X155" s="80"/>
      <c r="Y155" s="26"/>
      <c r="Z155" s="26"/>
      <c r="AA155" s="26"/>
      <c r="AB155" s="26"/>
      <c r="AC155" s="26"/>
      <c r="AD155" s="42"/>
    </row>
    <row r="156" spans="1:30" x14ac:dyDescent="0.3">
      <c r="A156" s="77"/>
      <c r="B156" s="77"/>
      <c r="C156" s="78"/>
      <c r="D156" s="78"/>
      <c r="E156" s="79"/>
      <c r="F156" s="78"/>
      <c r="G156" s="79"/>
      <c r="H156" s="79"/>
      <c r="I156" s="79"/>
      <c r="J156" s="78"/>
      <c r="K156" s="78"/>
      <c r="L156" s="78"/>
      <c r="M156" s="183"/>
      <c r="N156" s="78"/>
      <c r="O156" s="78"/>
      <c r="P156" s="79"/>
      <c r="Q156" s="82"/>
      <c r="R156" s="82"/>
      <c r="S156" s="82">
        <f t="shared" si="3"/>
        <v>0</v>
      </c>
      <c r="T156" s="82"/>
      <c r="U156" s="82"/>
      <c r="V156" s="80"/>
      <c r="W156" s="82"/>
      <c r="X156" s="80"/>
      <c r="Y156" s="26"/>
      <c r="Z156" s="26"/>
      <c r="AA156" s="26"/>
      <c r="AB156" s="26"/>
      <c r="AC156" s="26"/>
      <c r="AD156" s="42"/>
    </row>
    <row r="157" spans="1:30" x14ac:dyDescent="0.3">
      <c r="A157" s="77"/>
      <c r="B157" s="77"/>
      <c r="C157" s="78"/>
      <c r="D157" s="78"/>
      <c r="E157" s="79"/>
      <c r="F157" s="78"/>
      <c r="G157" s="79"/>
      <c r="H157" s="79"/>
      <c r="I157" s="79"/>
      <c r="J157" s="78"/>
      <c r="K157" s="78"/>
      <c r="L157" s="78"/>
      <c r="M157" s="183"/>
      <c r="N157" s="78"/>
      <c r="O157" s="78"/>
      <c r="P157" s="79"/>
      <c r="Q157" s="82"/>
      <c r="R157" s="82"/>
      <c r="S157" s="82">
        <f t="shared" si="3"/>
        <v>0</v>
      </c>
      <c r="T157" s="82"/>
      <c r="U157" s="82"/>
      <c r="V157" s="80"/>
      <c r="W157" s="82"/>
      <c r="X157" s="80"/>
      <c r="Y157" s="26"/>
      <c r="Z157" s="26"/>
      <c r="AA157" s="26"/>
      <c r="AB157" s="26"/>
      <c r="AC157" s="26"/>
      <c r="AD157" s="42"/>
    </row>
    <row r="158" spans="1:30" x14ac:dyDescent="0.3">
      <c r="A158" s="77"/>
      <c r="B158" s="77"/>
      <c r="C158" s="78"/>
      <c r="D158" s="78"/>
      <c r="E158" s="79"/>
      <c r="F158" s="78"/>
      <c r="G158" s="79"/>
      <c r="H158" s="79"/>
      <c r="I158" s="79"/>
      <c r="J158" s="78"/>
      <c r="K158" s="78"/>
      <c r="L158" s="78"/>
      <c r="M158" s="183"/>
      <c r="N158" s="78"/>
      <c r="O158" s="78"/>
      <c r="P158" s="79"/>
      <c r="Q158" s="82"/>
      <c r="R158" s="82"/>
      <c r="S158" s="82">
        <f t="shared" si="3"/>
        <v>0</v>
      </c>
      <c r="T158" s="82"/>
      <c r="U158" s="82"/>
      <c r="V158" s="80"/>
      <c r="W158" s="82"/>
      <c r="X158" s="80"/>
      <c r="Y158" s="26"/>
      <c r="Z158" s="26"/>
      <c r="AA158" s="26"/>
      <c r="AB158" s="26"/>
      <c r="AC158" s="26"/>
      <c r="AD158" s="42"/>
    </row>
    <row r="159" spans="1:30" x14ac:dyDescent="0.3">
      <c r="A159" s="77"/>
      <c r="B159" s="77"/>
      <c r="C159" s="78"/>
      <c r="D159" s="78"/>
      <c r="E159" s="79"/>
      <c r="F159" s="78"/>
      <c r="G159" s="79"/>
      <c r="H159" s="79"/>
      <c r="I159" s="79"/>
      <c r="J159" s="78"/>
      <c r="K159" s="78"/>
      <c r="L159" s="78"/>
      <c r="M159" s="183"/>
      <c r="N159" s="78"/>
      <c r="O159" s="78"/>
      <c r="P159" s="79"/>
      <c r="Q159" s="82"/>
      <c r="R159" s="82"/>
      <c r="S159" s="82">
        <f t="shared" si="3"/>
        <v>0</v>
      </c>
      <c r="T159" s="82"/>
      <c r="U159" s="82"/>
      <c r="V159" s="80"/>
      <c r="W159" s="82"/>
      <c r="X159" s="80"/>
      <c r="Y159" s="26"/>
      <c r="Z159" s="26"/>
      <c r="AA159" s="26"/>
      <c r="AB159" s="26"/>
      <c r="AC159" s="26"/>
      <c r="AD159" s="42"/>
    </row>
    <row r="160" spans="1:30" x14ac:dyDescent="0.3">
      <c r="A160" s="77"/>
      <c r="B160" s="77"/>
      <c r="C160" s="78"/>
      <c r="D160" s="78"/>
      <c r="E160" s="79"/>
      <c r="F160" s="78"/>
      <c r="G160" s="79"/>
      <c r="H160" s="79"/>
      <c r="I160" s="79"/>
      <c r="J160" s="78"/>
      <c r="K160" s="78"/>
      <c r="L160" s="78"/>
      <c r="M160" s="183"/>
      <c r="N160" s="78"/>
      <c r="O160" s="78"/>
      <c r="P160" s="79"/>
      <c r="Q160" s="82"/>
      <c r="R160" s="82"/>
      <c r="S160" s="82">
        <f t="shared" si="3"/>
        <v>0</v>
      </c>
      <c r="T160" s="82"/>
      <c r="U160" s="82"/>
      <c r="V160" s="80"/>
      <c r="W160" s="82"/>
      <c r="X160" s="80"/>
      <c r="Y160" s="26"/>
      <c r="Z160" s="26"/>
      <c r="AA160" s="26"/>
      <c r="AB160" s="26"/>
      <c r="AC160" s="26"/>
      <c r="AD160" s="42"/>
    </row>
    <row r="161" spans="1:30" x14ac:dyDescent="0.3">
      <c r="A161" s="77"/>
      <c r="B161" s="77"/>
      <c r="C161" s="78"/>
      <c r="D161" s="78"/>
      <c r="E161" s="79"/>
      <c r="F161" s="78"/>
      <c r="G161" s="79"/>
      <c r="H161" s="79"/>
      <c r="I161" s="79"/>
      <c r="J161" s="78"/>
      <c r="K161" s="78"/>
      <c r="L161" s="78"/>
      <c r="M161" s="183"/>
      <c r="N161" s="78"/>
      <c r="O161" s="78"/>
      <c r="P161" s="79"/>
      <c r="Q161" s="82"/>
      <c r="R161" s="82"/>
      <c r="S161" s="82">
        <f t="shared" si="3"/>
        <v>0</v>
      </c>
      <c r="T161" s="82"/>
      <c r="U161" s="82"/>
      <c r="V161" s="80"/>
      <c r="W161" s="82"/>
      <c r="X161" s="80"/>
      <c r="Y161" s="26"/>
      <c r="Z161" s="26"/>
      <c r="AA161" s="26"/>
      <c r="AB161" s="26"/>
      <c r="AC161" s="26"/>
      <c r="AD161" s="42"/>
    </row>
    <row r="162" spans="1:30" x14ac:dyDescent="0.3">
      <c r="A162" s="77"/>
      <c r="B162" s="77"/>
      <c r="C162" s="78"/>
      <c r="D162" s="78"/>
      <c r="E162" s="79"/>
      <c r="F162" s="78"/>
      <c r="G162" s="79"/>
      <c r="H162" s="79"/>
      <c r="I162" s="79"/>
      <c r="J162" s="78"/>
      <c r="K162" s="78"/>
      <c r="L162" s="78"/>
      <c r="M162" s="183"/>
      <c r="N162" s="78"/>
      <c r="O162" s="78"/>
      <c r="P162" s="79"/>
      <c r="Q162" s="82"/>
      <c r="R162" s="82"/>
      <c r="S162" s="82">
        <f t="shared" si="3"/>
        <v>0</v>
      </c>
      <c r="T162" s="82"/>
      <c r="U162" s="82"/>
      <c r="V162" s="80"/>
      <c r="W162" s="82"/>
      <c r="X162" s="80"/>
      <c r="Y162" s="26"/>
      <c r="Z162" s="26"/>
      <c r="AA162" s="26"/>
      <c r="AB162" s="26"/>
      <c r="AC162" s="26"/>
      <c r="AD162" s="42"/>
    </row>
    <row r="163" spans="1:30" x14ac:dyDescent="0.3">
      <c r="A163" s="77"/>
      <c r="B163" s="77"/>
      <c r="C163" s="78"/>
      <c r="D163" s="78"/>
      <c r="E163" s="79"/>
      <c r="F163" s="78"/>
      <c r="G163" s="79"/>
      <c r="H163" s="79"/>
      <c r="I163" s="79"/>
      <c r="J163" s="78"/>
      <c r="K163" s="78"/>
      <c r="L163" s="78"/>
      <c r="M163" s="183"/>
      <c r="N163" s="78"/>
      <c r="O163" s="78"/>
      <c r="P163" s="79"/>
      <c r="Q163" s="82"/>
      <c r="R163" s="82"/>
      <c r="S163" s="82">
        <f t="shared" si="3"/>
        <v>0</v>
      </c>
      <c r="T163" s="82"/>
      <c r="U163" s="82"/>
      <c r="V163" s="80"/>
      <c r="W163" s="82"/>
      <c r="X163" s="80"/>
      <c r="Y163" s="26"/>
      <c r="Z163" s="26"/>
      <c r="AA163" s="26"/>
      <c r="AB163" s="26"/>
      <c r="AC163" s="26"/>
      <c r="AD163" s="42"/>
    </row>
    <row r="164" spans="1:30" x14ac:dyDescent="0.3">
      <c r="A164" s="77"/>
      <c r="B164" s="77"/>
      <c r="C164" s="78"/>
      <c r="D164" s="78"/>
      <c r="E164" s="79"/>
      <c r="F164" s="78"/>
      <c r="G164" s="79"/>
      <c r="H164" s="79"/>
      <c r="I164" s="79"/>
      <c r="J164" s="78"/>
      <c r="K164" s="78"/>
      <c r="L164" s="78"/>
      <c r="M164" s="183"/>
      <c r="N164" s="78"/>
      <c r="O164" s="78"/>
      <c r="P164" s="79"/>
      <c r="Q164" s="82"/>
      <c r="R164" s="82"/>
      <c r="S164" s="82">
        <f t="shared" si="3"/>
        <v>0</v>
      </c>
      <c r="T164" s="82"/>
      <c r="U164" s="82"/>
      <c r="V164" s="80"/>
      <c r="W164" s="82"/>
      <c r="X164" s="80"/>
      <c r="Y164" s="26"/>
      <c r="Z164" s="26"/>
      <c r="AA164" s="26"/>
      <c r="AB164" s="26"/>
      <c r="AC164" s="26"/>
      <c r="AD164" s="42"/>
    </row>
    <row r="165" spans="1:30" x14ac:dyDescent="0.3">
      <c r="A165" s="77"/>
      <c r="B165" s="77"/>
      <c r="C165" s="78"/>
      <c r="D165" s="78"/>
      <c r="E165" s="79"/>
      <c r="F165" s="78"/>
      <c r="G165" s="79"/>
      <c r="H165" s="79"/>
      <c r="I165" s="79"/>
      <c r="J165" s="78"/>
      <c r="K165" s="78"/>
      <c r="L165" s="78"/>
      <c r="M165" s="183"/>
      <c r="N165" s="78"/>
      <c r="O165" s="78"/>
      <c r="P165" s="79"/>
      <c r="Q165" s="82"/>
      <c r="R165" s="82"/>
      <c r="S165" s="82">
        <f t="shared" si="3"/>
        <v>0</v>
      </c>
      <c r="T165" s="82"/>
      <c r="U165" s="82"/>
      <c r="V165" s="80"/>
      <c r="W165" s="82"/>
      <c r="X165" s="80"/>
      <c r="Y165" s="26"/>
      <c r="Z165" s="26"/>
      <c r="AA165" s="26"/>
      <c r="AB165" s="26"/>
      <c r="AC165" s="26"/>
      <c r="AD165" s="42"/>
    </row>
    <row r="166" spans="1:30" x14ac:dyDescent="0.3">
      <c r="A166" s="77"/>
      <c r="B166" s="77"/>
      <c r="C166" s="78"/>
      <c r="D166" s="78"/>
      <c r="E166" s="79"/>
      <c r="F166" s="78"/>
      <c r="G166" s="79"/>
      <c r="H166" s="79"/>
      <c r="I166" s="79"/>
      <c r="J166" s="78"/>
      <c r="K166" s="78"/>
      <c r="L166" s="78"/>
      <c r="M166" s="183"/>
      <c r="N166" s="78"/>
      <c r="O166" s="78"/>
      <c r="P166" s="79"/>
      <c r="Q166" s="82"/>
      <c r="R166" s="82"/>
      <c r="S166" s="82">
        <f t="shared" si="3"/>
        <v>0</v>
      </c>
      <c r="T166" s="82"/>
      <c r="U166" s="82"/>
      <c r="V166" s="80"/>
      <c r="W166" s="82"/>
      <c r="X166" s="80"/>
      <c r="Y166" s="26"/>
      <c r="Z166" s="26"/>
      <c r="AA166" s="26"/>
      <c r="AB166" s="26"/>
      <c r="AC166" s="26"/>
      <c r="AD166" s="42"/>
    </row>
    <row r="167" spans="1:30" x14ac:dyDescent="0.3">
      <c r="A167" s="77"/>
      <c r="B167" s="77"/>
      <c r="C167" s="78"/>
      <c r="D167" s="78"/>
      <c r="E167" s="79"/>
      <c r="F167" s="78"/>
      <c r="G167" s="79"/>
      <c r="H167" s="79"/>
      <c r="I167" s="79"/>
      <c r="J167" s="78"/>
      <c r="K167" s="78"/>
      <c r="L167" s="78"/>
      <c r="M167" s="183"/>
      <c r="N167" s="78"/>
      <c r="O167" s="78"/>
      <c r="P167" s="79"/>
      <c r="Q167" s="82"/>
      <c r="R167" s="82"/>
      <c r="S167" s="82">
        <f t="shared" si="3"/>
        <v>0</v>
      </c>
      <c r="T167" s="82"/>
      <c r="U167" s="82"/>
      <c r="V167" s="80"/>
      <c r="W167" s="82"/>
      <c r="X167" s="80"/>
      <c r="Y167" s="26"/>
      <c r="Z167" s="26"/>
      <c r="AA167" s="26"/>
      <c r="AB167" s="26"/>
      <c r="AC167" s="26"/>
      <c r="AD167" s="42"/>
    </row>
    <row r="168" spans="1:30" x14ac:dyDescent="0.3">
      <c r="A168" s="77"/>
      <c r="B168" s="77"/>
      <c r="C168" s="78"/>
      <c r="D168" s="78"/>
      <c r="E168" s="79"/>
      <c r="F168" s="78"/>
      <c r="G168" s="79"/>
      <c r="H168" s="79"/>
      <c r="I168" s="79"/>
      <c r="J168" s="78"/>
      <c r="K168" s="78"/>
      <c r="L168" s="78"/>
      <c r="M168" s="183"/>
      <c r="N168" s="78"/>
      <c r="O168" s="78"/>
      <c r="P168" s="79"/>
      <c r="Q168" s="82"/>
      <c r="R168" s="82"/>
      <c r="S168" s="82">
        <f t="shared" si="3"/>
        <v>0</v>
      </c>
      <c r="T168" s="82"/>
      <c r="U168" s="82"/>
      <c r="V168" s="80"/>
      <c r="W168" s="82"/>
      <c r="X168" s="80"/>
      <c r="Y168" s="26"/>
      <c r="Z168" s="26"/>
      <c r="AA168" s="26"/>
      <c r="AB168" s="26"/>
      <c r="AC168" s="26"/>
      <c r="AD168" s="42"/>
    </row>
    <row r="169" spans="1:30" x14ac:dyDescent="0.3">
      <c r="A169" s="77"/>
      <c r="B169" s="77"/>
      <c r="C169" s="78"/>
      <c r="D169" s="78"/>
      <c r="E169" s="79"/>
      <c r="F169" s="78"/>
      <c r="G169" s="79"/>
      <c r="H169" s="79"/>
      <c r="I169" s="79"/>
      <c r="J169" s="78"/>
      <c r="K169" s="78"/>
      <c r="L169" s="78"/>
      <c r="M169" s="183"/>
      <c r="N169" s="78"/>
      <c r="O169" s="78"/>
      <c r="P169" s="79"/>
      <c r="Q169" s="82"/>
      <c r="R169" s="82"/>
      <c r="S169" s="82">
        <f t="shared" si="3"/>
        <v>0</v>
      </c>
      <c r="T169" s="82"/>
      <c r="U169" s="82"/>
      <c r="V169" s="80"/>
      <c r="W169" s="82"/>
      <c r="X169" s="80"/>
      <c r="Y169" s="26"/>
      <c r="Z169" s="26"/>
      <c r="AA169" s="26"/>
      <c r="AB169" s="26"/>
      <c r="AC169" s="26"/>
      <c r="AD169" s="42"/>
    </row>
    <row r="170" spans="1:30" x14ac:dyDescent="0.3">
      <c r="A170" s="77"/>
      <c r="B170" s="77"/>
      <c r="C170" s="78"/>
      <c r="D170" s="78"/>
      <c r="E170" s="79"/>
      <c r="F170" s="78"/>
      <c r="G170" s="79"/>
      <c r="H170" s="79"/>
      <c r="I170" s="79"/>
      <c r="J170" s="78"/>
      <c r="K170" s="78"/>
      <c r="L170" s="78"/>
      <c r="M170" s="183"/>
      <c r="N170" s="78"/>
      <c r="O170" s="78"/>
      <c r="P170" s="79"/>
      <c r="Q170" s="82"/>
      <c r="R170" s="82"/>
      <c r="S170" s="82">
        <f t="shared" si="3"/>
        <v>0</v>
      </c>
      <c r="T170" s="82"/>
      <c r="U170" s="82"/>
      <c r="V170" s="80"/>
      <c r="W170" s="82"/>
      <c r="X170" s="80"/>
      <c r="Y170" s="26"/>
      <c r="Z170" s="26"/>
      <c r="AA170" s="26"/>
      <c r="AB170" s="26"/>
      <c r="AC170" s="26"/>
      <c r="AD170" s="42"/>
    </row>
    <row r="171" spans="1:30" x14ac:dyDescent="0.3">
      <c r="A171" s="77"/>
      <c r="B171" s="77"/>
      <c r="C171" s="78"/>
      <c r="D171" s="78"/>
      <c r="E171" s="79"/>
      <c r="F171" s="78"/>
      <c r="G171" s="79"/>
      <c r="H171" s="79"/>
      <c r="I171" s="79"/>
      <c r="J171" s="78"/>
      <c r="K171" s="78"/>
      <c r="L171" s="78"/>
      <c r="M171" s="183"/>
      <c r="N171" s="78"/>
      <c r="O171" s="78"/>
      <c r="P171" s="79"/>
      <c r="Q171" s="82"/>
      <c r="R171" s="82"/>
      <c r="S171" s="82">
        <f t="shared" si="3"/>
        <v>0</v>
      </c>
      <c r="T171" s="82"/>
      <c r="U171" s="82"/>
      <c r="V171" s="80"/>
      <c r="W171" s="82"/>
      <c r="X171" s="80"/>
      <c r="Y171" s="26"/>
      <c r="Z171" s="26"/>
      <c r="AA171" s="26"/>
      <c r="AB171" s="26"/>
      <c r="AC171" s="26"/>
      <c r="AD171" s="42"/>
    </row>
    <row r="172" spans="1:30" x14ac:dyDescent="0.3">
      <c r="A172" s="77"/>
      <c r="B172" s="77"/>
      <c r="C172" s="78"/>
      <c r="D172" s="78"/>
      <c r="E172" s="79"/>
      <c r="F172" s="78"/>
      <c r="G172" s="79"/>
      <c r="H172" s="79"/>
      <c r="I172" s="79"/>
      <c r="J172" s="78"/>
      <c r="K172" s="78"/>
      <c r="L172" s="78"/>
      <c r="M172" s="183"/>
      <c r="N172" s="78"/>
      <c r="O172" s="78"/>
      <c r="P172" s="79"/>
      <c r="Q172" s="82"/>
      <c r="R172" s="82"/>
      <c r="S172" s="82">
        <f t="shared" si="3"/>
        <v>0</v>
      </c>
      <c r="T172" s="82"/>
      <c r="U172" s="82"/>
      <c r="V172" s="80"/>
      <c r="W172" s="82"/>
      <c r="X172" s="80"/>
      <c r="Y172" s="26"/>
      <c r="Z172" s="26"/>
      <c r="AA172" s="26"/>
      <c r="AB172" s="26"/>
      <c r="AC172" s="26"/>
      <c r="AD172" s="42"/>
    </row>
    <row r="173" spans="1:30" x14ac:dyDescent="0.3">
      <c r="A173" s="77"/>
      <c r="B173" s="77"/>
      <c r="C173" s="78"/>
      <c r="D173" s="78"/>
      <c r="E173" s="79"/>
      <c r="F173" s="78"/>
      <c r="G173" s="79"/>
      <c r="H173" s="79"/>
      <c r="I173" s="79"/>
      <c r="J173" s="78"/>
      <c r="K173" s="78"/>
      <c r="L173" s="78"/>
      <c r="M173" s="183"/>
      <c r="N173" s="78"/>
      <c r="O173" s="78"/>
      <c r="P173" s="79"/>
      <c r="Q173" s="82"/>
      <c r="R173" s="82"/>
      <c r="S173" s="82">
        <f t="shared" si="3"/>
        <v>0</v>
      </c>
      <c r="T173" s="82"/>
      <c r="U173" s="82"/>
      <c r="V173" s="80"/>
      <c r="W173" s="82"/>
      <c r="X173" s="80"/>
      <c r="Y173" s="26"/>
      <c r="Z173" s="26"/>
      <c r="AA173" s="26"/>
      <c r="AB173" s="26"/>
      <c r="AC173" s="26"/>
      <c r="AD173" s="42"/>
    </row>
    <row r="174" spans="1:30" x14ac:dyDescent="0.3">
      <c r="A174" s="77"/>
      <c r="B174" s="77"/>
      <c r="C174" s="78"/>
      <c r="D174" s="78"/>
      <c r="E174" s="79"/>
      <c r="F174" s="78"/>
      <c r="G174" s="79"/>
      <c r="H174" s="79"/>
      <c r="I174" s="79"/>
      <c r="J174" s="78"/>
      <c r="K174" s="78"/>
      <c r="L174" s="78"/>
      <c r="M174" s="183"/>
      <c r="N174" s="78"/>
      <c r="O174" s="78"/>
      <c r="P174" s="79"/>
      <c r="Q174" s="82"/>
      <c r="R174" s="82"/>
      <c r="S174" s="82">
        <f t="shared" si="3"/>
        <v>0</v>
      </c>
      <c r="T174" s="82"/>
      <c r="U174" s="82"/>
      <c r="V174" s="80"/>
      <c r="W174" s="82"/>
      <c r="X174" s="80"/>
      <c r="Y174" s="26"/>
      <c r="Z174" s="26"/>
      <c r="AA174" s="26"/>
      <c r="AB174" s="26"/>
      <c r="AC174" s="26"/>
      <c r="AD174" s="42"/>
    </row>
    <row r="175" spans="1:30" x14ac:dyDescent="0.3">
      <c r="A175" s="77"/>
      <c r="B175" s="77"/>
      <c r="C175" s="78"/>
      <c r="D175" s="78"/>
      <c r="E175" s="79"/>
      <c r="F175" s="78"/>
      <c r="G175" s="79"/>
      <c r="H175" s="79"/>
      <c r="I175" s="79"/>
      <c r="J175" s="78"/>
      <c r="K175" s="78"/>
      <c r="L175" s="78"/>
      <c r="M175" s="183"/>
      <c r="N175" s="78"/>
      <c r="O175" s="78"/>
      <c r="P175" s="79"/>
      <c r="Q175" s="82"/>
      <c r="R175" s="82"/>
      <c r="S175" s="82">
        <f t="shared" si="3"/>
        <v>0</v>
      </c>
      <c r="T175" s="82"/>
      <c r="U175" s="82"/>
      <c r="V175" s="80"/>
      <c r="W175" s="82"/>
      <c r="X175" s="80"/>
      <c r="Y175" s="26"/>
      <c r="Z175" s="26"/>
      <c r="AA175" s="26"/>
      <c r="AB175" s="26"/>
      <c r="AC175" s="26"/>
      <c r="AD175" s="42"/>
    </row>
    <row r="176" spans="1:30" x14ac:dyDescent="0.3">
      <c r="A176" s="77"/>
      <c r="B176" s="77"/>
      <c r="C176" s="78"/>
      <c r="D176" s="78"/>
      <c r="E176" s="79"/>
      <c r="F176" s="78"/>
      <c r="G176" s="79"/>
      <c r="H176" s="79"/>
      <c r="I176" s="79"/>
      <c r="J176" s="78"/>
      <c r="K176" s="78"/>
      <c r="L176" s="78"/>
      <c r="M176" s="183"/>
      <c r="N176" s="78"/>
      <c r="O176" s="78"/>
      <c r="P176" s="79"/>
      <c r="Q176" s="82"/>
      <c r="R176" s="82"/>
      <c r="S176" s="82">
        <f t="shared" si="3"/>
        <v>0</v>
      </c>
      <c r="T176" s="82"/>
      <c r="U176" s="82"/>
      <c r="V176" s="80"/>
      <c r="W176" s="82"/>
      <c r="X176" s="80"/>
      <c r="Y176" s="26"/>
      <c r="Z176" s="26"/>
      <c r="AA176" s="26"/>
      <c r="AB176" s="26"/>
      <c r="AC176" s="26"/>
      <c r="AD176" s="42"/>
    </row>
    <row r="177" spans="1:30" x14ac:dyDescent="0.3">
      <c r="A177" s="77"/>
      <c r="B177" s="77"/>
      <c r="C177" s="78"/>
      <c r="D177" s="78"/>
      <c r="E177" s="79"/>
      <c r="F177" s="78"/>
      <c r="G177" s="79"/>
      <c r="H177" s="79"/>
      <c r="I177" s="79"/>
      <c r="J177" s="78"/>
      <c r="K177" s="78"/>
      <c r="L177" s="78"/>
      <c r="M177" s="183"/>
      <c r="N177" s="78"/>
      <c r="O177" s="78"/>
      <c r="P177" s="79"/>
      <c r="Q177" s="82"/>
      <c r="R177" s="82"/>
      <c r="S177" s="82">
        <f t="shared" si="3"/>
        <v>0</v>
      </c>
      <c r="T177" s="82"/>
      <c r="U177" s="82"/>
      <c r="V177" s="80"/>
      <c r="W177" s="82"/>
      <c r="X177" s="80"/>
      <c r="Y177" s="26"/>
      <c r="Z177" s="26"/>
      <c r="AA177" s="26"/>
      <c r="AB177" s="26"/>
      <c r="AC177" s="26"/>
      <c r="AD177" s="42"/>
    </row>
    <row r="178" spans="1:30" x14ac:dyDescent="0.3">
      <c r="A178" s="77"/>
      <c r="B178" s="77"/>
      <c r="C178" s="78"/>
      <c r="D178" s="78"/>
      <c r="E178" s="79"/>
      <c r="F178" s="78"/>
      <c r="G178" s="79"/>
      <c r="H178" s="79"/>
      <c r="I178" s="79"/>
      <c r="J178" s="78"/>
      <c r="K178" s="78"/>
      <c r="L178" s="78"/>
      <c r="M178" s="183"/>
      <c r="N178" s="78"/>
      <c r="O178" s="78"/>
      <c r="P178" s="79"/>
      <c r="Q178" s="82"/>
      <c r="R178" s="82"/>
      <c r="S178" s="82">
        <f t="shared" si="3"/>
        <v>0</v>
      </c>
      <c r="T178" s="82"/>
      <c r="U178" s="82"/>
      <c r="V178" s="80"/>
      <c r="W178" s="82"/>
      <c r="X178" s="80"/>
      <c r="Y178" s="26"/>
      <c r="Z178" s="26"/>
      <c r="AA178" s="26"/>
      <c r="AB178" s="26"/>
      <c r="AC178" s="26"/>
      <c r="AD178" s="42"/>
    </row>
    <row r="179" spans="1:30" x14ac:dyDescent="0.3">
      <c r="A179" s="77"/>
      <c r="B179" s="77"/>
      <c r="C179" s="78"/>
      <c r="D179" s="78"/>
      <c r="E179" s="79"/>
      <c r="F179" s="78"/>
      <c r="G179" s="79"/>
      <c r="H179" s="79"/>
      <c r="I179" s="79"/>
      <c r="J179" s="78"/>
      <c r="K179" s="78"/>
      <c r="L179" s="78"/>
      <c r="M179" s="183"/>
      <c r="N179" s="78"/>
      <c r="O179" s="78"/>
      <c r="P179" s="79"/>
      <c r="Q179" s="82"/>
      <c r="R179" s="82"/>
      <c r="S179" s="82">
        <f t="shared" si="3"/>
        <v>0</v>
      </c>
      <c r="T179" s="82"/>
      <c r="U179" s="82"/>
      <c r="V179" s="80"/>
      <c r="W179" s="82"/>
      <c r="X179" s="80"/>
      <c r="Y179" s="26"/>
      <c r="Z179" s="26"/>
      <c r="AA179" s="26"/>
      <c r="AB179" s="26"/>
      <c r="AC179" s="26"/>
      <c r="AD179" s="42"/>
    </row>
    <row r="180" spans="1:30" x14ac:dyDescent="0.3">
      <c r="A180" s="77"/>
      <c r="B180" s="77"/>
      <c r="C180" s="78"/>
      <c r="D180" s="78"/>
      <c r="E180" s="79"/>
      <c r="F180" s="78"/>
      <c r="G180" s="79"/>
      <c r="H180" s="79"/>
      <c r="I180" s="79"/>
      <c r="J180" s="78"/>
      <c r="K180" s="78"/>
      <c r="L180" s="78"/>
      <c r="M180" s="183"/>
      <c r="N180" s="78"/>
      <c r="O180" s="78"/>
      <c r="P180" s="79"/>
      <c r="Q180" s="82"/>
      <c r="R180" s="82"/>
      <c r="S180" s="82">
        <f t="shared" si="3"/>
        <v>0</v>
      </c>
      <c r="T180" s="82"/>
      <c r="U180" s="82"/>
      <c r="V180" s="80"/>
      <c r="W180" s="82"/>
      <c r="X180" s="80"/>
      <c r="Y180" s="26"/>
      <c r="Z180" s="26"/>
      <c r="AA180" s="26"/>
      <c r="AB180" s="26"/>
      <c r="AC180" s="26"/>
      <c r="AD180" s="42"/>
    </row>
    <row r="181" spans="1:30" x14ac:dyDescent="0.3">
      <c r="A181" s="77"/>
      <c r="B181" s="77"/>
      <c r="C181" s="78"/>
      <c r="D181" s="78"/>
      <c r="E181" s="79"/>
      <c r="F181" s="78"/>
      <c r="G181" s="79"/>
      <c r="H181" s="79"/>
      <c r="I181" s="79"/>
      <c r="J181" s="78"/>
      <c r="K181" s="78"/>
      <c r="L181" s="78"/>
      <c r="M181" s="183"/>
      <c r="N181" s="78"/>
      <c r="O181" s="78"/>
      <c r="P181" s="79"/>
      <c r="Q181" s="82"/>
      <c r="R181" s="82"/>
      <c r="S181" s="82">
        <f t="shared" si="3"/>
        <v>0</v>
      </c>
      <c r="T181" s="82"/>
      <c r="U181" s="82"/>
      <c r="V181" s="80"/>
      <c r="W181" s="82"/>
      <c r="X181" s="80"/>
      <c r="Y181" s="26"/>
      <c r="Z181" s="26"/>
      <c r="AA181" s="26"/>
      <c r="AB181" s="26"/>
      <c r="AC181" s="26"/>
      <c r="AD181" s="42"/>
    </row>
    <row r="182" spans="1:30" x14ac:dyDescent="0.3">
      <c r="A182" s="77"/>
      <c r="B182" s="77"/>
      <c r="C182" s="78"/>
      <c r="D182" s="78"/>
      <c r="E182" s="79"/>
      <c r="F182" s="78"/>
      <c r="G182" s="79"/>
      <c r="H182" s="79"/>
      <c r="I182" s="79"/>
      <c r="J182" s="78"/>
      <c r="K182" s="78"/>
      <c r="L182" s="78"/>
      <c r="M182" s="183"/>
      <c r="N182" s="78"/>
      <c r="O182" s="78"/>
      <c r="P182" s="79"/>
      <c r="Q182" s="82"/>
      <c r="R182" s="82"/>
      <c r="S182" s="82">
        <f t="shared" si="3"/>
        <v>0</v>
      </c>
      <c r="T182" s="82"/>
      <c r="U182" s="82"/>
      <c r="V182" s="80"/>
      <c r="W182" s="82"/>
      <c r="X182" s="80"/>
      <c r="Y182" s="26"/>
      <c r="Z182" s="26"/>
      <c r="AA182" s="26"/>
      <c r="AB182" s="26"/>
      <c r="AC182" s="26"/>
      <c r="AD182" s="42"/>
    </row>
    <row r="183" spans="1:30" x14ac:dyDescent="0.3">
      <c r="A183" s="77"/>
      <c r="B183" s="77"/>
      <c r="C183" s="78"/>
      <c r="D183" s="78"/>
      <c r="E183" s="79"/>
      <c r="F183" s="78"/>
      <c r="G183" s="79"/>
      <c r="H183" s="79"/>
      <c r="I183" s="79"/>
      <c r="J183" s="78"/>
      <c r="K183" s="78"/>
      <c r="L183" s="78"/>
      <c r="M183" s="183"/>
      <c r="N183" s="78"/>
      <c r="O183" s="78"/>
      <c r="P183" s="79"/>
      <c r="Q183" s="82"/>
      <c r="R183" s="82"/>
      <c r="S183" s="82">
        <f t="shared" si="3"/>
        <v>0</v>
      </c>
      <c r="T183" s="82"/>
      <c r="U183" s="82"/>
      <c r="V183" s="80"/>
      <c r="W183" s="82"/>
      <c r="X183" s="80"/>
      <c r="Y183" s="26"/>
      <c r="Z183" s="26"/>
      <c r="AA183" s="26"/>
      <c r="AB183" s="26"/>
      <c r="AC183" s="26"/>
      <c r="AD183" s="42"/>
    </row>
    <row r="184" spans="1:30" x14ac:dyDescent="0.3">
      <c r="A184" s="77"/>
      <c r="B184" s="77"/>
      <c r="C184" s="78"/>
      <c r="D184" s="78"/>
      <c r="E184" s="79"/>
      <c r="F184" s="78"/>
      <c r="G184" s="79"/>
      <c r="H184" s="79"/>
      <c r="I184" s="79"/>
      <c r="J184" s="78"/>
      <c r="K184" s="78"/>
      <c r="L184" s="78"/>
      <c r="M184" s="183"/>
      <c r="N184" s="78"/>
      <c r="O184" s="78"/>
      <c r="P184" s="79"/>
      <c r="Q184" s="82"/>
      <c r="R184" s="82"/>
      <c r="S184" s="82">
        <f t="shared" si="3"/>
        <v>0</v>
      </c>
      <c r="T184" s="82"/>
      <c r="U184" s="82"/>
      <c r="V184" s="80"/>
      <c r="W184" s="82"/>
      <c r="X184" s="80"/>
      <c r="Y184" s="26"/>
      <c r="Z184" s="26"/>
      <c r="AA184" s="26"/>
      <c r="AB184" s="26"/>
      <c r="AC184" s="26"/>
      <c r="AD184" s="42"/>
    </row>
    <row r="185" spans="1:30" x14ac:dyDescent="0.3">
      <c r="A185" s="77"/>
      <c r="B185" s="77"/>
      <c r="C185" s="78"/>
      <c r="D185" s="78"/>
      <c r="E185" s="79"/>
      <c r="F185" s="78"/>
      <c r="G185" s="79"/>
      <c r="H185" s="79"/>
      <c r="I185" s="79"/>
      <c r="J185" s="78"/>
      <c r="K185" s="78"/>
      <c r="L185" s="78"/>
      <c r="M185" s="183"/>
      <c r="N185" s="78"/>
      <c r="O185" s="78"/>
      <c r="P185" s="79"/>
      <c r="Q185" s="82"/>
      <c r="R185" s="82"/>
      <c r="S185" s="82">
        <f t="shared" si="3"/>
        <v>0</v>
      </c>
      <c r="T185" s="82"/>
      <c r="U185" s="82"/>
      <c r="V185" s="80"/>
      <c r="W185" s="82"/>
      <c r="X185" s="80"/>
      <c r="Y185" s="26"/>
      <c r="Z185" s="26"/>
      <c r="AA185" s="26"/>
      <c r="AB185" s="26"/>
      <c r="AC185" s="26"/>
      <c r="AD185" s="42"/>
    </row>
    <row r="186" spans="1:30" x14ac:dyDescent="0.3">
      <c r="A186" s="77"/>
      <c r="B186" s="77"/>
      <c r="C186" s="78"/>
      <c r="D186" s="78"/>
      <c r="E186" s="79"/>
      <c r="F186" s="78"/>
      <c r="G186" s="79"/>
      <c r="H186" s="79"/>
      <c r="I186" s="79"/>
      <c r="J186" s="78"/>
      <c r="K186" s="78"/>
      <c r="L186" s="78"/>
      <c r="M186" s="183"/>
      <c r="N186" s="78"/>
      <c r="O186" s="78"/>
      <c r="P186" s="79"/>
      <c r="Q186" s="82"/>
      <c r="R186" s="82"/>
      <c r="S186" s="82">
        <f t="shared" si="3"/>
        <v>0</v>
      </c>
      <c r="T186" s="82"/>
      <c r="U186" s="82"/>
      <c r="V186" s="80"/>
      <c r="W186" s="82"/>
      <c r="X186" s="80"/>
      <c r="Y186" s="26"/>
      <c r="Z186" s="26"/>
      <c r="AA186" s="26"/>
      <c r="AB186" s="26"/>
      <c r="AC186" s="26"/>
      <c r="AD186" s="42"/>
    </row>
    <row r="187" spans="1:30" x14ac:dyDescent="0.3">
      <c r="A187" s="77"/>
      <c r="B187" s="77"/>
      <c r="C187" s="78"/>
      <c r="D187" s="78"/>
      <c r="E187" s="79"/>
      <c r="F187" s="78"/>
      <c r="G187" s="79"/>
      <c r="H187" s="79"/>
      <c r="I187" s="79"/>
      <c r="J187" s="78"/>
      <c r="K187" s="78"/>
      <c r="L187" s="78"/>
      <c r="M187" s="183"/>
      <c r="N187" s="78"/>
      <c r="O187" s="78"/>
      <c r="P187" s="79"/>
      <c r="Q187" s="82"/>
      <c r="R187" s="82"/>
      <c r="S187" s="82">
        <f t="shared" si="3"/>
        <v>0</v>
      </c>
      <c r="T187" s="82"/>
      <c r="U187" s="82"/>
      <c r="V187" s="80"/>
      <c r="W187" s="82"/>
      <c r="X187" s="80"/>
      <c r="Y187" s="26"/>
      <c r="Z187" s="26"/>
      <c r="AA187" s="26"/>
      <c r="AB187" s="26"/>
      <c r="AC187" s="26"/>
      <c r="AD187" s="42"/>
    </row>
    <row r="188" spans="1:30" x14ac:dyDescent="0.3">
      <c r="A188" s="77"/>
      <c r="B188" s="77"/>
      <c r="C188" s="78"/>
      <c r="D188" s="78"/>
      <c r="E188" s="79"/>
      <c r="F188" s="78"/>
      <c r="G188" s="79"/>
      <c r="H188" s="79"/>
      <c r="I188" s="79"/>
      <c r="J188" s="78"/>
      <c r="K188" s="78"/>
      <c r="L188" s="78"/>
      <c r="M188" s="183"/>
      <c r="N188" s="78"/>
      <c r="O188" s="78"/>
      <c r="P188" s="79"/>
      <c r="Q188" s="82"/>
      <c r="R188" s="82"/>
      <c r="S188" s="82">
        <f t="shared" si="3"/>
        <v>0</v>
      </c>
      <c r="T188" s="82"/>
      <c r="U188" s="82"/>
      <c r="V188" s="80"/>
      <c r="W188" s="82"/>
      <c r="X188" s="80"/>
      <c r="Y188" s="26"/>
      <c r="Z188" s="26"/>
      <c r="AA188" s="26"/>
      <c r="AB188" s="26"/>
      <c r="AC188" s="26"/>
      <c r="AD188" s="42"/>
    </row>
    <row r="189" spans="1:30" x14ac:dyDescent="0.3">
      <c r="A189" s="77"/>
      <c r="B189" s="77"/>
      <c r="C189" s="78"/>
      <c r="D189" s="78"/>
      <c r="E189" s="79"/>
      <c r="F189" s="78"/>
      <c r="G189" s="79"/>
      <c r="H189" s="79"/>
      <c r="I189" s="79"/>
      <c r="J189" s="78"/>
      <c r="K189" s="78"/>
      <c r="L189" s="78"/>
      <c r="M189" s="183"/>
      <c r="N189" s="78"/>
      <c r="O189" s="78"/>
      <c r="P189" s="79"/>
      <c r="Q189" s="82"/>
      <c r="R189" s="82"/>
      <c r="S189" s="82">
        <f t="shared" si="3"/>
        <v>0</v>
      </c>
      <c r="T189" s="82"/>
      <c r="U189" s="82"/>
      <c r="V189" s="80"/>
      <c r="W189" s="82"/>
      <c r="X189" s="80"/>
      <c r="Y189" s="26"/>
      <c r="Z189" s="26"/>
      <c r="AA189" s="26"/>
      <c r="AB189" s="26"/>
      <c r="AC189" s="26"/>
      <c r="AD189" s="42"/>
    </row>
    <row r="190" spans="1:30" x14ac:dyDescent="0.3">
      <c r="A190" s="77"/>
      <c r="B190" s="77"/>
      <c r="C190" s="78"/>
      <c r="D190" s="78"/>
      <c r="E190" s="79"/>
      <c r="F190" s="78"/>
      <c r="G190" s="79"/>
      <c r="H190" s="79"/>
      <c r="I190" s="79"/>
      <c r="J190" s="78"/>
      <c r="K190" s="78"/>
      <c r="L190" s="78"/>
      <c r="M190" s="183"/>
      <c r="N190" s="78"/>
      <c r="O190" s="78"/>
      <c r="P190" s="79"/>
      <c r="Q190" s="82"/>
      <c r="R190" s="82"/>
      <c r="S190" s="82">
        <f t="shared" si="3"/>
        <v>0</v>
      </c>
      <c r="T190" s="82"/>
      <c r="U190" s="82"/>
      <c r="V190" s="80"/>
      <c r="W190" s="82"/>
      <c r="X190" s="80"/>
      <c r="Y190" s="26"/>
      <c r="Z190" s="26"/>
      <c r="AA190" s="26"/>
      <c r="AB190" s="26"/>
      <c r="AC190" s="26"/>
      <c r="AD190" s="42"/>
    </row>
    <row r="191" spans="1:30" x14ac:dyDescent="0.3">
      <c r="A191" s="77"/>
      <c r="B191" s="77"/>
      <c r="C191" s="78"/>
      <c r="D191" s="78"/>
      <c r="E191" s="79"/>
      <c r="F191" s="78"/>
      <c r="G191" s="79"/>
      <c r="H191" s="79"/>
      <c r="I191" s="79"/>
      <c r="J191" s="78"/>
      <c r="K191" s="78"/>
      <c r="L191" s="78"/>
      <c r="M191" s="183"/>
      <c r="N191" s="78"/>
      <c r="O191" s="78"/>
      <c r="P191" s="79"/>
      <c r="Q191" s="82"/>
      <c r="R191" s="82"/>
      <c r="S191" s="82">
        <f t="shared" si="3"/>
        <v>0</v>
      </c>
      <c r="T191" s="82"/>
      <c r="U191" s="82"/>
      <c r="V191" s="80"/>
      <c r="W191" s="82"/>
      <c r="X191" s="80"/>
      <c r="Y191" s="26"/>
      <c r="Z191" s="26"/>
      <c r="AA191" s="26"/>
      <c r="AB191" s="26"/>
      <c r="AC191" s="26"/>
      <c r="AD191" s="42"/>
    </row>
    <row r="192" spans="1:30" x14ac:dyDescent="0.3">
      <c r="A192" s="77"/>
      <c r="B192" s="77"/>
      <c r="C192" s="78"/>
      <c r="D192" s="78"/>
      <c r="E192" s="79"/>
      <c r="F192" s="78"/>
      <c r="G192" s="79"/>
      <c r="H192" s="79"/>
      <c r="I192" s="79"/>
      <c r="J192" s="78"/>
      <c r="K192" s="78"/>
      <c r="L192" s="78"/>
      <c r="M192" s="183"/>
      <c r="N192" s="78"/>
      <c r="O192" s="78"/>
      <c r="P192" s="79"/>
      <c r="Q192" s="82"/>
      <c r="R192" s="82"/>
      <c r="S192" s="82">
        <f t="shared" si="3"/>
        <v>0</v>
      </c>
      <c r="T192" s="82"/>
      <c r="U192" s="82"/>
      <c r="V192" s="80"/>
      <c r="W192" s="82"/>
      <c r="X192" s="80"/>
      <c r="Y192" s="26"/>
      <c r="Z192" s="26"/>
      <c r="AA192" s="26"/>
      <c r="AB192" s="26"/>
      <c r="AC192" s="26"/>
      <c r="AD192" s="42"/>
    </row>
    <row r="193" spans="1:30" x14ac:dyDescent="0.3">
      <c r="A193" s="77"/>
      <c r="B193" s="77"/>
      <c r="C193" s="78"/>
      <c r="D193" s="78"/>
      <c r="E193" s="79"/>
      <c r="F193" s="78"/>
      <c r="G193" s="79"/>
      <c r="H193" s="79"/>
      <c r="I193" s="79"/>
      <c r="J193" s="78"/>
      <c r="K193" s="78"/>
      <c r="L193" s="78"/>
      <c r="M193" s="183"/>
      <c r="N193" s="78"/>
      <c r="O193" s="78"/>
      <c r="P193" s="79"/>
      <c r="Q193" s="82"/>
      <c r="R193" s="82"/>
      <c r="S193" s="82">
        <f t="shared" si="3"/>
        <v>0</v>
      </c>
      <c r="T193" s="82"/>
      <c r="U193" s="82"/>
      <c r="V193" s="80"/>
      <c r="W193" s="82"/>
      <c r="X193" s="80"/>
      <c r="Y193" s="26"/>
      <c r="Z193" s="26"/>
      <c r="AA193" s="26"/>
      <c r="AB193" s="26"/>
      <c r="AC193" s="26"/>
      <c r="AD193" s="42"/>
    </row>
    <row r="194" spans="1:30" x14ac:dyDescent="0.3">
      <c r="A194" s="77"/>
      <c r="B194" s="77"/>
      <c r="C194" s="78"/>
      <c r="D194" s="78"/>
      <c r="E194" s="79"/>
      <c r="F194" s="78"/>
      <c r="G194" s="79"/>
      <c r="H194" s="79"/>
      <c r="I194" s="79"/>
      <c r="J194" s="78"/>
      <c r="K194" s="78"/>
      <c r="L194" s="78"/>
      <c r="M194" s="183"/>
      <c r="N194" s="78"/>
      <c r="O194" s="78"/>
      <c r="P194" s="79"/>
      <c r="Q194" s="82"/>
      <c r="R194" s="82"/>
      <c r="S194" s="82">
        <f t="shared" si="3"/>
        <v>0</v>
      </c>
      <c r="T194" s="82"/>
      <c r="U194" s="82"/>
      <c r="V194" s="80"/>
      <c r="W194" s="82"/>
      <c r="X194" s="80"/>
      <c r="Y194" s="26"/>
      <c r="Z194" s="26"/>
      <c r="AA194" s="26"/>
      <c r="AB194" s="26"/>
      <c r="AC194" s="26"/>
      <c r="AD194" s="42"/>
    </row>
    <row r="195" spans="1:30" x14ac:dyDescent="0.3">
      <c r="A195" s="77"/>
      <c r="B195" s="77"/>
      <c r="C195" s="78"/>
      <c r="D195" s="78"/>
      <c r="E195" s="79"/>
      <c r="F195" s="78"/>
      <c r="G195" s="79"/>
      <c r="H195" s="79"/>
      <c r="I195" s="79"/>
      <c r="J195" s="78"/>
      <c r="K195" s="78"/>
      <c r="L195" s="78"/>
      <c r="M195" s="183"/>
      <c r="N195" s="78"/>
      <c r="O195" s="78"/>
      <c r="P195" s="79"/>
      <c r="Q195" s="82"/>
      <c r="R195" s="82"/>
      <c r="S195" s="82">
        <f t="shared" si="3"/>
        <v>0</v>
      </c>
      <c r="T195" s="82"/>
      <c r="U195" s="82"/>
      <c r="V195" s="80"/>
      <c r="W195" s="82"/>
      <c r="X195" s="80"/>
      <c r="Y195" s="26"/>
      <c r="Z195" s="26"/>
      <c r="AA195" s="26"/>
      <c r="AB195" s="26"/>
      <c r="AC195" s="26"/>
      <c r="AD195" s="42"/>
    </row>
    <row r="196" spans="1:30" x14ac:dyDescent="0.3">
      <c r="A196" s="77"/>
      <c r="B196" s="77"/>
      <c r="C196" s="78"/>
      <c r="D196" s="78"/>
      <c r="E196" s="79"/>
      <c r="F196" s="78"/>
      <c r="G196" s="79"/>
      <c r="H196" s="79"/>
      <c r="I196" s="79"/>
      <c r="J196" s="78"/>
      <c r="K196" s="78"/>
      <c r="L196" s="78"/>
      <c r="M196" s="183"/>
      <c r="N196" s="78"/>
      <c r="O196" s="78"/>
      <c r="P196" s="79"/>
      <c r="Q196" s="82"/>
      <c r="R196" s="82"/>
      <c r="S196" s="82">
        <f t="shared" si="3"/>
        <v>0</v>
      </c>
      <c r="T196" s="82"/>
      <c r="U196" s="82"/>
      <c r="V196" s="80"/>
      <c r="W196" s="82"/>
      <c r="X196" s="80"/>
      <c r="Y196" s="26"/>
      <c r="Z196" s="26"/>
      <c r="AA196" s="26"/>
      <c r="AB196" s="26"/>
      <c r="AC196" s="26"/>
      <c r="AD196" s="42"/>
    </row>
    <row r="197" spans="1:30" x14ac:dyDescent="0.3">
      <c r="A197" s="77"/>
      <c r="B197" s="77"/>
      <c r="C197" s="78"/>
      <c r="D197" s="78"/>
      <c r="E197" s="79"/>
      <c r="F197" s="78"/>
      <c r="G197" s="79"/>
      <c r="H197" s="79"/>
      <c r="I197" s="79"/>
      <c r="J197" s="78"/>
      <c r="K197" s="78"/>
      <c r="L197" s="78"/>
      <c r="M197" s="183"/>
      <c r="N197" s="78"/>
      <c r="O197" s="78"/>
      <c r="P197" s="79"/>
      <c r="Q197" s="82"/>
      <c r="R197" s="82"/>
      <c r="S197" s="82">
        <f t="shared" si="3"/>
        <v>0</v>
      </c>
      <c r="T197" s="82"/>
      <c r="U197" s="82"/>
      <c r="V197" s="80"/>
      <c r="W197" s="82"/>
      <c r="X197" s="80"/>
      <c r="Y197" s="26"/>
      <c r="Z197" s="26"/>
      <c r="AA197" s="26"/>
      <c r="AB197" s="26"/>
      <c r="AC197" s="26"/>
      <c r="AD197" s="42"/>
    </row>
    <row r="198" spans="1:30" x14ac:dyDescent="0.3">
      <c r="A198" s="77"/>
      <c r="B198" s="77"/>
      <c r="C198" s="78"/>
      <c r="D198" s="78"/>
      <c r="E198" s="79"/>
      <c r="F198" s="78"/>
      <c r="G198" s="79"/>
      <c r="H198" s="79"/>
      <c r="I198" s="79"/>
      <c r="J198" s="78"/>
      <c r="K198" s="78"/>
      <c r="L198" s="78"/>
      <c r="M198" s="183"/>
      <c r="N198" s="78"/>
      <c r="O198" s="78"/>
      <c r="P198" s="79"/>
      <c r="Q198" s="82"/>
      <c r="R198" s="82"/>
      <c r="S198" s="82">
        <f t="shared" si="3"/>
        <v>0</v>
      </c>
      <c r="T198" s="82"/>
      <c r="U198" s="82"/>
      <c r="V198" s="80"/>
      <c r="W198" s="82"/>
      <c r="X198" s="80"/>
      <c r="Y198" s="26"/>
      <c r="Z198" s="26"/>
      <c r="AA198" s="26"/>
      <c r="AB198" s="26"/>
      <c r="AC198" s="26"/>
      <c r="AD198" s="42"/>
    </row>
    <row r="199" spans="1:30" x14ac:dyDescent="0.3">
      <c r="A199" s="77"/>
      <c r="B199" s="77"/>
      <c r="C199" s="78"/>
      <c r="D199" s="78"/>
      <c r="E199" s="79"/>
      <c r="F199" s="78"/>
      <c r="G199" s="79"/>
      <c r="H199" s="79"/>
      <c r="I199" s="79"/>
      <c r="J199" s="78"/>
      <c r="K199" s="78"/>
      <c r="L199" s="78"/>
      <c r="M199" s="183"/>
      <c r="N199" s="78"/>
      <c r="O199" s="78"/>
      <c r="P199" s="79"/>
      <c r="Q199" s="82"/>
      <c r="R199" s="82"/>
      <c r="S199" s="82">
        <f t="shared" si="3"/>
        <v>0</v>
      </c>
      <c r="T199" s="82"/>
      <c r="U199" s="82"/>
      <c r="V199" s="80"/>
      <c r="W199" s="82"/>
      <c r="X199" s="80"/>
      <c r="Y199" s="26"/>
      <c r="Z199" s="26"/>
      <c r="AA199" s="26"/>
      <c r="AB199" s="26"/>
      <c r="AC199" s="26"/>
      <c r="AD199" s="42"/>
    </row>
    <row r="200" spans="1:30" x14ac:dyDescent="0.3">
      <c r="A200" s="77"/>
      <c r="B200" s="77"/>
      <c r="C200" s="78"/>
      <c r="D200" s="78"/>
      <c r="E200" s="79"/>
      <c r="F200" s="78"/>
      <c r="G200" s="79"/>
      <c r="H200" s="79"/>
      <c r="I200" s="79"/>
      <c r="J200" s="78"/>
      <c r="K200" s="78"/>
      <c r="L200" s="78"/>
      <c r="M200" s="183"/>
      <c r="N200" s="78"/>
      <c r="O200" s="78"/>
      <c r="P200" s="79"/>
      <c r="Q200" s="82"/>
      <c r="R200" s="82"/>
      <c r="S200" s="82">
        <f t="shared" si="3"/>
        <v>0</v>
      </c>
      <c r="T200" s="82"/>
      <c r="U200" s="82"/>
      <c r="V200" s="80"/>
      <c r="W200" s="82"/>
      <c r="X200" s="80"/>
      <c r="Y200" s="26"/>
      <c r="Z200" s="26"/>
      <c r="AA200" s="26"/>
      <c r="AB200" s="26"/>
      <c r="AC200" s="26"/>
      <c r="AD200" s="42"/>
    </row>
    <row r="201" spans="1:30" x14ac:dyDescent="0.3">
      <c r="A201" s="77"/>
      <c r="B201" s="77"/>
      <c r="C201" s="78"/>
      <c r="D201" s="78"/>
      <c r="E201" s="79"/>
      <c r="F201" s="78"/>
      <c r="G201" s="79"/>
      <c r="H201" s="79"/>
      <c r="I201" s="79"/>
      <c r="J201" s="78"/>
      <c r="K201" s="78"/>
      <c r="L201" s="78"/>
      <c r="M201" s="183"/>
      <c r="N201" s="78"/>
      <c r="O201" s="78"/>
      <c r="P201" s="79"/>
      <c r="Q201" s="82"/>
      <c r="R201" s="82"/>
      <c r="S201" s="82">
        <f t="shared" si="3"/>
        <v>0</v>
      </c>
      <c r="T201" s="82"/>
      <c r="U201" s="82"/>
      <c r="V201" s="80"/>
      <c r="W201" s="82"/>
      <c r="X201" s="80"/>
      <c r="Y201" s="26"/>
      <c r="Z201" s="26"/>
      <c r="AA201" s="26"/>
      <c r="AB201" s="26"/>
      <c r="AC201" s="26"/>
      <c r="AD201" s="42"/>
    </row>
    <row r="202" spans="1:30" x14ac:dyDescent="0.3">
      <c r="A202" s="77"/>
      <c r="B202" s="77"/>
      <c r="C202" s="78"/>
      <c r="D202" s="78"/>
      <c r="E202" s="79"/>
      <c r="F202" s="78"/>
      <c r="G202" s="79"/>
      <c r="H202" s="79"/>
      <c r="I202" s="79"/>
      <c r="J202" s="78"/>
      <c r="K202" s="78"/>
      <c r="L202" s="78"/>
      <c r="M202" s="183"/>
      <c r="N202" s="78"/>
      <c r="O202" s="78"/>
      <c r="P202" s="79"/>
      <c r="Q202" s="82"/>
      <c r="R202" s="82"/>
      <c r="S202" s="82">
        <f t="shared" si="3"/>
        <v>0</v>
      </c>
      <c r="T202" s="82"/>
      <c r="U202" s="82"/>
      <c r="V202" s="80"/>
      <c r="W202" s="82"/>
      <c r="X202" s="80"/>
      <c r="Y202" s="26"/>
      <c r="Z202" s="26"/>
      <c r="AA202" s="26"/>
      <c r="AB202" s="26"/>
      <c r="AC202" s="26"/>
      <c r="AD202" s="42"/>
    </row>
    <row r="203" spans="1:30" x14ac:dyDescent="0.3">
      <c r="A203" s="77"/>
      <c r="B203" s="77"/>
      <c r="C203" s="78"/>
      <c r="D203" s="78"/>
      <c r="E203" s="79"/>
      <c r="F203" s="78"/>
      <c r="G203" s="79"/>
      <c r="H203" s="79"/>
      <c r="I203" s="79"/>
      <c r="J203" s="78"/>
      <c r="K203" s="78"/>
      <c r="L203" s="78"/>
      <c r="M203" s="183"/>
      <c r="N203" s="78"/>
      <c r="O203" s="78"/>
      <c r="P203" s="79"/>
      <c r="Q203" s="82"/>
      <c r="R203" s="82"/>
      <c r="S203" s="82">
        <f t="shared" si="3"/>
        <v>0</v>
      </c>
      <c r="T203" s="82"/>
      <c r="U203" s="82"/>
      <c r="V203" s="80"/>
      <c r="W203" s="82"/>
      <c r="X203" s="80"/>
      <c r="Y203" s="26"/>
      <c r="Z203" s="26"/>
      <c r="AA203" s="26"/>
      <c r="AB203" s="26"/>
      <c r="AC203" s="26"/>
      <c r="AD203" s="42"/>
    </row>
    <row r="204" spans="1:30" x14ac:dyDescent="0.3">
      <c r="A204" s="77"/>
      <c r="B204" s="77"/>
      <c r="C204" s="78"/>
      <c r="D204" s="78"/>
      <c r="E204" s="79"/>
      <c r="F204" s="78"/>
      <c r="G204" s="79"/>
      <c r="H204" s="79"/>
      <c r="I204" s="79"/>
      <c r="J204" s="78"/>
      <c r="K204" s="78"/>
      <c r="L204" s="78"/>
      <c r="M204" s="183"/>
      <c r="N204" s="78"/>
      <c r="O204" s="78"/>
      <c r="P204" s="79"/>
      <c r="Q204" s="82"/>
      <c r="R204" s="82"/>
      <c r="S204" s="82">
        <f t="shared" si="3"/>
        <v>0</v>
      </c>
      <c r="T204" s="82"/>
      <c r="U204" s="82"/>
      <c r="V204" s="80"/>
      <c r="W204" s="82"/>
      <c r="X204" s="80"/>
      <c r="Y204" s="26"/>
      <c r="Z204" s="26"/>
      <c r="AA204" s="26"/>
      <c r="AB204" s="26"/>
      <c r="AC204" s="26"/>
      <c r="AD204" s="42"/>
    </row>
    <row r="205" spans="1:30" x14ac:dyDescent="0.3">
      <c r="A205" s="77"/>
      <c r="B205" s="77"/>
      <c r="C205" s="78"/>
      <c r="D205" s="78"/>
      <c r="E205" s="79"/>
      <c r="F205" s="78"/>
      <c r="G205" s="79"/>
      <c r="H205" s="79"/>
      <c r="I205" s="79"/>
      <c r="J205" s="78"/>
      <c r="K205" s="78"/>
      <c r="L205" s="78"/>
      <c r="M205" s="183"/>
      <c r="N205" s="78"/>
      <c r="O205" s="78"/>
      <c r="P205" s="79"/>
      <c r="Q205" s="82"/>
      <c r="R205" s="82"/>
      <c r="S205" s="82">
        <f t="shared" si="3"/>
        <v>0</v>
      </c>
      <c r="T205" s="82"/>
      <c r="U205" s="82"/>
      <c r="V205" s="80"/>
      <c r="W205" s="82"/>
      <c r="X205" s="80"/>
      <c r="Y205" s="26"/>
      <c r="Z205" s="26"/>
      <c r="AA205" s="26"/>
      <c r="AB205" s="26"/>
      <c r="AC205" s="26"/>
      <c r="AD205" s="42"/>
    </row>
    <row r="206" spans="1:30" x14ac:dyDescent="0.3">
      <c r="A206" s="77"/>
      <c r="B206" s="77"/>
      <c r="C206" s="78"/>
      <c r="D206" s="78"/>
      <c r="E206" s="79"/>
      <c r="F206" s="78"/>
      <c r="G206" s="79"/>
      <c r="H206" s="79"/>
      <c r="I206" s="79"/>
      <c r="J206" s="78"/>
      <c r="K206" s="78"/>
      <c r="L206" s="78"/>
      <c r="M206" s="183"/>
      <c r="N206" s="78"/>
      <c r="O206" s="78"/>
      <c r="P206" s="79"/>
      <c r="Q206" s="82"/>
      <c r="R206" s="82"/>
      <c r="S206" s="82">
        <f t="shared" si="3"/>
        <v>0</v>
      </c>
      <c r="T206" s="82"/>
      <c r="U206" s="82"/>
      <c r="V206" s="80"/>
      <c r="W206" s="82"/>
      <c r="X206" s="80"/>
      <c r="Y206" s="26"/>
      <c r="Z206" s="26"/>
      <c r="AA206" s="26"/>
      <c r="AB206" s="26"/>
      <c r="AC206" s="26"/>
      <c r="AD206" s="42"/>
    </row>
    <row r="207" spans="1:30" x14ac:dyDescent="0.3">
      <c r="A207" s="77"/>
      <c r="B207" s="77"/>
      <c r="C207" s="78"/>
      <c r="D207" s="78"/>
      <c r="E207" s="79"/>
      <c r="F207" s="78"/>
      <c r="G207" s="79"/>
      <c r="H207" s="79"/>
      <c r="I207" s="79"/>
      <c r="J207" s="78"/>
      <c r="K207" s="78"/>
      <c r="L207" s="78"/>
      <c r="M207" s="183"/>
      <c r="N207" s="78"/>
      <c r="O207" s="78"/>
      <c r="P207" s="79"/>
      <c r="Q207" s="82"/>
      <c r="R207" s="82"/>
      <c r="S207" s="82">
        <f t="shared" si="3"/>
        <v>0</v>
      </c>
      <c r="T207" s="82"/>
      <c r="U207" s="82"/>
      <c r="V207" s="80"/>
      <c r="W207" s="82"/>
      <c r="X207" s="80"/>
      <c r="Y207" s="26"/>
      <c r="Z207" s="26"/>
      <c r="AA207" s="26"/>
      <c r="AB207" s="26"/>
      <c r="AC207" s="26"/>
      <c r="AD207" s="42"/>
    </row>
    <row r="208" spans="1:30" x14ac:dyDescent="0.3">
      <c r="A208" s="77"/>
      <c r="B208" s="77"/>
      <c r="C208" s="78"/>
      <c r="D208" s="78"/>
      <c r="E208" s="79"/>
      <c r="F208" s="78"/>
      <c r="G208" s="79"/>
      <c r="H208" s="79"/>
      <c r="I208" s="79"/>
      <c r="J208" s="78"/>
      <c r="K208" s="78"/>
      <c r="L208" s="78"/>
      <c r="M208" s="183"/>
      <c r="N208" s="78"/>
      <c r="O208" s="78"/>
      <c r="P208" s="79"/>
      <c r="Q208" s="82"/>
      <c r="R208" s="82"/>
      <c r="S208" s="82">
        <f t="shared" ref="S208:S271" si="4">Q208+R208+T208+IF(Q208=0,(W208/12/160*V208/IF(X208&gt;1,X208,1)),0)</f>
        <v>0</v>
      </c>
      <c r="T208" s="82"/>
      <c r="U208" s="82"/>
      <c r="V208" s="80"/>
      <c r="W208" s="82"/>
      <c r="X208" s="80"/>
      <c r="Y208" s="26"/>
      <c r="Z208" s="26"/>
      <c r="AA208" s="26"/>
      <c r="AB208" s="26"/>
      <c r="AC208" s="26"/>
      <c r="AD208" s="42"/>
    </row>
    <row r="209" spans="1:30" x14ac:dyDescent="0.3">
      <c r="A209" s="77"/>
      <c r="B209" s="77"/>
      <c r="C209" s="78"/>
      <c r="D209" s="78"/>
      <c r="E209" s="79"/>
      <c r="F209" s="78"/>
      <c r="G209" s="79"/>
      <c r="H209" s="79"/>
      <c r="I209" s="79"/>
      <c r="J209" s="78"/>
      <c r="K209" s="78"/>
      <c r="L209" s="78"/>
      <c r="M209" s="183"/>
      <c r="N209" s="78"/>
      <c r="O209" s="78"/>
      <c r="P209" s="79"/>
      <c r="Q209" s="82"/>
      <c r="R209" s="82"/>
      <c r="S209" s="82">
        <f t="shared" si="4"/>
        <v>0</v>
      </c>
      <c r="T209" s="82"/>
      <c r="U209" s="82"/>
      <c r="V209" s="80"/>
      <c r="W209" s="82"/>
      <c r="X209" s="80"/>
      <c r="Y209" s="26"/>
      <c r="Z209" s="26"/>
      <c r="AA209" s="26"/>
      <c r="AB209" s="26"/>
      <c r="AC209" s="26"/>
      <c r="AD209" s="42"/>
    </row>
    <row r="210" spans="1:30" x14ac:dyDescent="0.3">
      <c r="A210" s="77"/>
      <c r="B210" s="77"/>
      <c r="C210" s="78"/>
      <c r="D210" s="78"/>
      <c r="E210" s="79"/>
      <c r="F210" s="78"/>
      <c r="G210" s="79"/>
      <c r="H210" s="79"/>
      <c r="I210" s="79"/>
      <c r="J210" s="78"/>
      <c r="K210" s="78"/>
      <c r="L210" s="78"/>
      <c r="M210" s="183"/>
      <c r="N210" s="78"/>
      <c r="O210" s="78"/>
      <c r="P210" s="79"/>
      <c r="Q210" s="82"/>
      <c r="R210" s="82"/>
      <c r="S210" s="82">
        <f t="shared" si="4"/>
        <v>0</v>
      </c>
      <c r="T210" s="82"/>
      <c r="U210" s="82"/>
      <c r="V210" s="80"/>
      <c r="W210" s="82"/>
      <c r="X210" s="80"/>
      <c r="Y210" s="26"/>
      <c r="Z210" s="26"/>
      <c r="AA210" s="26"/>
      <c r="AB210" s="26"/>
      <c r="AC210" s="26"/>
      <c r="AD210" s="42"/>
    </row>
    <row r="211" spans="1:30" x14ac:dyDescent="0.3">
      <c r="A211" s="77"/>
      <c r="B211" s="77"/>
      <c r="C211" s="78"/>
      <c r="D211" s="78"/>
      <c r="E211" s="79"/>
      <c r="F211" s="78"/>
      <c r="G211" s="79"/>
      <c r="H211" s="79"/>
      <c r="I211" s="79"/>
      <c r="J211" s="78"/>
      <c r="K211" s="78"/>
      <c r="L211" s="78"/>
      <c r="M211" s="183"/>
      <c r="N211" s="78"/>
      <c r="O211" s="78"/>
      <c r="P211" s="79"/>
      <c r="Q211" s="82"/>
      <c r="R211" s="82"/>
      <c r="S211" s="82">
        <f t="shared" si="4"/>
        <v>0</v>
      </c>
      <c r="T211" s="82"/>
      <c r="U211" s="82"/>
      <c r="V211" s="80"/>
      <c r="W211" s="82"/>
      <c r="X211" s="80"/>
      <c r="Y211" s="26"/>
      <c r="Z211" s="26"/>
      <c r="AA211" s="26"/>
      <c r="AB211" s="26"/>
      <c r="AC211" s="26"/>
      <c r="AD211" s="42"/>
    </row>
    <row r="212" spans="1:30" x14ac:dyDescent="0.3">
      <c r="A212" s="77"/>
      <c r="B212" s="77"/>
      <c r="C212" s="78"/>
      <c r="D212" s="78"/>
      <c r="E212" s="79"/>
      <c r="F212" s="78"/>
      <c r="G212" s="79"/>
      <c r="H212" s="79"/>
      <c r="I212" s="79"/>
      <c r="J212" s="78"/>
      <c r="K212" s="78"/>
      <c r="L212" s="78"/>
      <c r="M212" s="183"/>
      <c r="N212" s="78"/>
      <c r="O212" s="78"/>
      <c r="P212" s="79"/>
      <c r="Q212" s="82"/>
      <c r="R212" s="82"/>
      <c r="S212" s="82">
        <f t="shared" si="4"/>
        <v>0</v>
      </c>
      <c r="T212" s="82"/>
      <c r="U212" s="82"/>
      <c r="V212" s="80"/>
      <c r="W212" s="82"/>
      <c r="X212" s="80"/>
      <c r="Y212" s="26"/>
      <c r="Z212" s="26"/>
      <c r="AA212" s="26"/>
      <c r="AB212" s="26"/>
      <c r="AC212" s="26"/>
      <c r="AD212" s="42"/>
    </row>
    <row r="213" spans="1:30" x14ac:dyDescent="0.3">
      <c r="A213" s="77"/>
      <c r="B213" s="77"/>
      <c r="C213" s="78"/>
      <c r="D213" s="78"/>
      <c r="E213" s="79"/>
      <c r="F213" s="78"/>
      <c r="G213" s="79"/>
      <c r="H213" s="79"/>
      <c r="I213" s="79"/>
      <c r="J213" s="78"/>
      <c r="K213" s="78"/>
      <c r="L213" s="78"/>
      <c r="M213" s="183"/>
      <c r="N213" s="78"/>
      <c r="O213" s="78"/>
      <c r="P213" s="79"/>
      <c r="Q213" s="82"/>
      <c r="R213" s="82"/>
      <c r="S213" s="82">
        <f t="shared" si="4"/>
        <v>0</v>
      </c>
      <c r="T213" s="82"/>
      <c r="U213" s="82"/>
      <c r="V213" s="80"/>
      <c r="W213" s="82"/>
      <c r="X213" s="80"/>
      <c r="Y213" s="26"/>
      <c r="Z213" s="26"/>
      <c r="AA213" s="26"/>
      <c r="AB213" s="26"/>
      <c r="AC213" s="26"/>
      <c r="AD213" s="42"/>
    </row>
    <row r="214" spans="1:30" x14ac:dyDescent="0.3">
      <c r="A214" s="77"/>
      <c r="B214" s="77"/>
      <c r="C214" s="78"/>
      <c r="D214" s="78"/>
      <c r="E214" s="79"/>
      <c r="F214" s="78"/>
      <c r="G214" s="79"/>
      <c r="H214" s="79"/>
      <c r="I214" s="79"/>
      <c r="J214" s="78"/>
      <c r="K214" s="78"/>
      <c r="L214" s="78"/>
      <c r="M214" s="183"/>
      <c r="N214" s="78"/>
      <c r="O214" s="78"/>
      <c r="P214" s="79"/>
      <c r="Q214" s="82"/>
      <c r="R214" s="82"/>
      <c r="S214" s="82">
        <f t="shared" si="4"/>
        <v>0</v>
      </c>
      <c r="T214" s="82"/>
      <c r="U214" s="82"/>
      <c r="V214" s="80"/>
      <c r="W214" s="82"/>
      <c r="X214" s="80"/>
      <c r="Y214" s="26"/>
      <c r="Z214" s="26"/>
      <c r="AA214" s="26"/>
      <c r="AB214" s="26"/>
      <c r="AC214" s="26"/>
      <c r="AD214" s="42"/>
    </row>
    <row r="215" spans="1:30" x14ac:dyDescent="0.3">
      <c r="A215" s="77"/>
      <c r="B215" s="77"/>
      <c r="C215" s="78"/>
      <c r="D215" s="78"/>
      <c r="E215" s="79"/>
      <c r="F215" s="78"/>
      <c r="G215" s="79"/>
      <c r="H215" s="79"/>
      <c r="I215" s="79"/>
      <c r="J215" s="78"/>
      <c r="K215" s="78"/>
      <c r="L215" s="78"/>
      <c r="M215" s="183"/>
      <c r="N215" s="78"/>
      <c r="O215" s="78"/>
      <c r="P215" s="79"/>
      <c r="Q215" s="82"/>
      <c r="R215" s="82"/>
      <c r="S215" s="82">
        <f t="shared" si="4"/>
        <v>0</v>
      </c>
      <c r="T215" s="82"/>
      <c r="U215" s="82"/>
      <c r="V215" s="80"/>
      <c r="W215" s="82"/>
      <c r="X215" s="80"/>
      <c r="Y215" s="26"/>
      <c r="Z215" s="26"/>
      <c r="AA215" s="26"/>
      <c r="AB215" s="26"/>
      <c r="AC215" s="26"/>
      <c r="AD215" s="42"/>
    </row>
    <row r="216" spans="1:30" x14ac:dyDescent="0.3">
      <c r="A216" s="77"/>
      <c r="B216" s="77"/>
      <c r="C216" s="78"/>
      <c r="D216" s="78"/>
      <c r="E216" s="79"/>
      <c r="F216" s="78"/>
      <c r="G216" s="79"/>
      <c r="H216" s="79"/>
      <c r="I216" s="79"/>
      <c r="J216" s="78"/>
      <c r="K216" s="78"/>
      <c r="L216" s="78"/>
      <c r="M216" s="183"/>
      <c r="N216" s="78"/>
      <c r="O216" s="78"/>
      <c r="P216" s="79"/>
      <c r="Q216" s="82"/>
      <c r="R216" s="82"/>
      <c r="S216" s="82">
        <f t="shared" si="4"/>
        <v>0</v>
      </c>
      <c r="T216" s="82"/>
      <c r="U216" s="82"/>
      <c r="V216" s="80"/>
      <c r="W216" s="82"/>
      <c r="X216" s="80"/>
      <c r="Y216" s="26"/>
      <c r="Z216" s="26"/>
      <c r="AA216" s="26"/>
      <c r="AB216" s="26"/>
      <c r="AC216" s="26"/>
      <c r="AD216" s="42"/>
    </row>
    <row r="217" spans="1:30" x14ac:dyDescent="0.3">
      <c r="A217" s="77"/>
      <c r="B217" s="77"/>
      <c r="C217" s="78"/>
      <c r="D217" s="78"/>
      <c r="E217" s="79"/>
      <c r="F217" s="78"/>
      <c r="G217" s="79"/>
      <c r="H217" s="79"/>
      <c r="I217" s="79"/>
      <c r="J217" s="78"/>
      <c r="K217" s="78"/>
      <c r="L217" s="78"/>
      <c r="M217" s="183"/>
      <c r="N217" s="78"/>
      <c r="O217" s="78"/>
      <c r="P217" s="79"/>
      <c r="Q217" s="82"/>
      <c r="R217" s="82"/>
      <c r="S217" s="82">
        <f t="shared" si="4"/>
        <v>0</v>
      </c>
      <c r="T217" s="82"/>
      <c r="U217" s="82"/>
      <c r="V217" s="80"/>
      <c r="W217" s="82"/>
      <c r="X217" s="80"/>
      <c r="Y217" s="26"/>
      <c r="Z217" s="26"/>
      <c r="AA217" s="26"/>
      <c r="AB217" s="26"/>
      <c r="AC217" s="26"/>
      <c r="AD217" s="42"/>
    </row>
    <row r="218" spans="1:30" x14ac:dyDescent="0.3">
      <c r="A218" s="77"/>
      <c r="B218" s="77"/>
      <c r="C218" s="78"/>
      <c r="D218" s="78"/>
      <c r="E218" s="79"/>
      <c r="F218" s="78"/>
      <c r="G218" s="79"/>
      <c r="H218" s="79"/>
      <c r="I218" s="79"/>
      <c r="J218" s="78"/>
      <c r="K218" s="78"/>
      <c r="L218" s="78"/>
      <c r="M218" s="183"/>
      <c r="N218" s="78"/>
      <c r="O218" s="78"/>
      <c r="P218" s="79"/>
      <c r="Q218" s="82"/>
      <c r="R218" s="82"/>
      <c r="S218" s="82">
        <f t="shared" si="4"/>
        <v>0</v>
      </c>
      <c r="T218" s="82"/>
      <c r="U218" s="82"/>
      <c r="V218" s="80"/>
      <c r="W218" s="82"/>
      <c r="X218" s="80"/>
      <c r="Y218" s="26"/>
      <c r="Z218" s="26"/>
      <c r="AA218" s="26"/>
      <c r="AB218" s="26"/>
      <c r="AC218" s="26"/>
      <c r="AD218" s="42"/>
    </row>
    <row r="219" spans="1:30" x14ac:dyDescent="0.3">
      <c r="A219" s="77"/>
      <c r="B219" s="77"/>
      <c r="C219" s="78"/>
      <c r="D219" s="78"/>
      <c r="E219" s="79"/>
      <c r="F219" s="78"/>
      <c r="G219" s="79"/>
      <c r="H219" s="79"/>
      <c r="I219" s="79"/>
      <c r="J219" s="78"/>
      <c r="K219" s="78"/>
      <c r="L219" s="78"/>
      <c r="M219" s="183"/>
      <c r="N219" s="78"/>
      <c r="O219" s="78"/>
      <c r="P219" s="79"/>
      <c r="Q219" s="82"/>
      <c r="R219" s="82"/>
      <c r="S219" s="82">
        <f t="shared" si="4"/>
        <v>0</v>
      </c>
      <c r="T219" s="82"/>
      <c r="U219" s="82"/>
      <c r="V219" s="80"/>
      <c r="W219" s="82"/>
      <c r="X219" s="80"/>
      <c r="Y219" s="26"/>
      <c r="Z219" s="26"/>
      <c r="AA219" s="26"/>
      <c r="AB219" s="26"/>
      <c r="AC219" s="26"/>
      <c r="AD219" s="42"/>
    </row>
    <row r="220" spans="1:30" x14ac:dyDescent="0.3">
      <c r="A220" s="77"/>
      <c r="B220" s="77"/>
      <c r="C220" s="78"/>
      <c r="D220" s="78"/>
      <c r="E220" s="79"/>
      <c r="F220" s="78"/>
      <c r="G220" s="79"/>
      <c r="H220" s="79"/>
      <c r="I220" s="79"/>
      <c r="J220" s="78"/>
      <c r="K220" s="78"/>
      <c r="L220" s="78"/>
      <c r="M220" s="183"/>
      <c r="N220" s="78"/>
      <c r="O220" s="78"/>
      <c r="P220" s="79"/>
      <c r="Q220" s="82"/>
      <c r="R220" s="82"/>
      <c r="S220" s="82">
        <f t="shared" si="4"/>
        <v>0</v>
      </c>
      <c r="T220" s="82"/>
      <c r="U220" s="82"/>
      <c r="V220" s="80"/>
      <c r="W220" s="82"/>
      <c r="X220" s="80"/>
      <c r="Y220" s="26"/>
      <c r="Z220" s="26"/>
      <c r="AA220" s="26"/>
      <c r="AB220" s="26"/>
      <c r="AC220" s="26"/>
      <c r="AD220" s="42"/>
    </row>
    <row r="221" spans="1:30" x14ac:dyDescent="0.3">
      <c r="A221" s="77"/>
      <c r="B221" s="77"/>
      <c r="C221" s="78"/>
      <c r="D221" s="78"/>
      <c r="E221" s="79"/>
      <c r="F221" s="78"/>
      <c r="G221" s="79"/>
      <c r="H221" s="79"/>
      <c r="I221" s="79"/>
      <c r="J221" s="78"/>
      <c r="K221" s="78"/>
      <c r="L221" s="78"/>
      <c r="M221" s="183"/>
      <c r="N221" s="78"/>
      <c r="O221" s="78"/>
      <c r="P221" s="79"/>
      <c r="Q221" s="82"/>
      <c r="R221" s="82"/>
      <c r="S221" s="82">
        <f t="shared" si="4"/>
        <v>0</v>
      </c>
      <c r="T221" s="82"/>
      <c r="U221" s="82"/>
      <c r="V221" s="80"/>
      <c r="W221" s="82"/>
      <c r="X221" s="80"/>
      <c r="Y221" s="26"/>
      <c r="Z221" s="26"/>
      <c r="AA221" s="26"/>
      <c r="AB221" s="26"/>
      <c r="AC221" s="26"/>
      <c r="AD221" s="42"/>
    </row>
    <row r="222" spans="1:30" x14ac:dyDescent="0.3">
      <c r="A222" s="77"/>
      <c r="B222" s="77"/>
      <c r="C222" s="78"/>
      <c r="D222" s="78"/>
      <c r="E222" s="79"/>
      <c r="F222" s="78"/>
      <c r="G222" s="79"/>
      <c r="H222" s="79"/>
      <c r="I222" s="79"/>
      <c r="J222" s="78"/>
      <c r="K222" s="78"/>
      <c r="L222" s="78"/>
      <c r="M222" s="183"/>
      <c r="N222" s="78"/>
      <c r="O222" s="78"/>
      <c r="P222" s="79"/>
      <c r="Q222" s="82"/>
      <c r="R222" s="82"/>
      <c r="S222" s="82">
        <f t="shared" si="4"/>
        <v>0</v>
      </c>
      <c r="T222" s="82"/>
      <c r="U222" s="82"/>
      <c r="V222" s="80"/>
      <c r="W222" s="82"/>
      <c r="X222" s="80"/>
      <c r="Y222" s="26"/>
      <c r="Z222" s="26"/>
      <c r="AA222" s="26"/>
      <c r="AB222" s="26"/>
      <c r="AC222" s="26"/>
      <c r="AD222" s="42"/>
    </row>
    <row r="223" spans="1:30" x14ac:dyDescent="0.3">
      <c r="A223" s="77"/>
      <c r="B223" s="77"/>
      <c r="C223" s="78"/>
      <c r="D223" s="78"/>
      <c r="E223" s="79"/>
      <c r="F223" s="78"/>
      <c r="G223" s="79"/>
      <c r="H223" s="79"/>
      <c r="I223" s="79"/>
      <c r="J223" s="78"/>
      <c r="K223" s="78"/>
      <c r="L223" s="78"/>
      <c r="M223" s="183"/>
      <c r="N223" s="78"/>
      <c r="O223" s="78"/>
      <c r="P223" s="79"/>
      <c r="Q223" s="82"/>
      <c r="R223" s="82"/>
      <c r="S223" s="82">
        <f t="shared" si="4"/>
        <v>0</v>
      </c>
      <c r="T223" s="82"/>
      <c r="U223" s="82"/>
      <c r="V223" s="80"/>
      <c r="W223" s="82"/>
      <c r="X223" s="80"/>
      <c r="Y223" s="26"/>
      <c r="Z223" s="26"/>
      <c r="AA223" s="26"/>
      <c r="AB223" s="26"/>
      <c r="AC223" s="26"/>
      <c r="AD223" s="42"/>
    </row>
    <row r="224" spans="1:30" x14ac:dyDescent="0.3">
      <c r="A224" s="77"/>
      <c r="B224" s="77"/>
      <c r="C224" s="78"/>
      <c r="D224" s="78"/>
      <c r="E224" s="79"/>
      <c r="F224" s="78"/>
      <c r="G224" s="79"/>
      <c r="H224" s="79"/>
      <c r="I224" s="79"/>
      <c r="J224" s="78"/>
      <c r="K224" s="78"/>
      <c r="L224" s="78"/>
      <c r="M224" s="183"/>
      <c r="N224" s="78"/>
      <c r="O224" s="78"/>
      <c r="P224" s="79"/>
      <c r="Q224" s="82"/>
      <c r="R224" s="82"/>
      <c r="S224" s="82">
        <f t="shared" si="4"/>
        <v>0</v>
      </c>
      <c r="T224" s="82"/>
      <c r="U224" s="82"/>
      <c r="V224" s="80"/>
      <c r="W224" s="82"/>
      <c r="X224" s="80"/>
      <c r="Y224" s="26"/>
      <c r="Z224" s="26"/>
      <c r="AA224" s="26"/>
      <c r="AB224" s="26"/>
      <c r="AC224" s="26"/>
      <c r="AD224" s="42"/>
    </row>
    <row r="225" spans="1:30" x14ac:dyDescent="0.3">
      <c r="A225" s="77"/>
      <c r="B225" s="77"/>
      <c r="C225" s="78"/>
      <c r="D225" s="78"/>
      <c r="E225" s="79"/>
      <c r="F225" s="78"/>
      <c r="G225" s="79"/>
      <c r="H225" s="79"/>
      <c r="I225" s="79"/>
      <c r="J225" s="78"/>
      <c r="K225" s="78"/>
      <c r="L225" s="78"/>
      <c r="M225" s="183"/>
      <c r="N225" s="78"/>
      <c r="O225" s="78"/>
      <c r="P225" s="79"/>
      <c r="Q225" s="82"/>
      <c r="R225" s="82"/>
      <c r="S225" s="82">
        <f t="shared" si="4"/>
        <v>0</v>
      </c>
      <c r="T225" s="82"/>
      <c r="U225" s="82"/>
      <c r="V225" s="80"/>
      <c r="W225" s="82"/>
      <c r="X225" s="80"/>
      <c r="Y225" s="26"/>
      <c r="Z225" s="26"/>
      <c r="AA225" s="26"/>
      <c r="AB225" s="26"/>
      <c r="AC225" s="26"/>
      <c r="AD225" s="42"/>
    </row>
    <row r="226" spans="1:30" x14ac:dyDescent="0.3">
      <c r="A226" s="77"/>
      <c r="B226" s="77"/>
      <c r="C226" s="78"/>
      <c r="D226" s="78"/>
      <c r="E226" s="79"/>
      <c r="F226" s="78"/>
      <c r="G226" s="79"/>
      <c r="H226" s="79"/>
      <c r="I226" s="79"/>
      <c r="J226" s="78"/>
      <c r="K226" s="78"/>
      <c r="L226" s="78"/>
      <c r="M226" s="183"/>
      <c r="N226" s="78"/>
      <c r="O226" s="78"/>
      <c r="P226" s="79"/>
      <c r="Q226" s="82"/>
      <c r="R226" s="82"/>
      <c r="S226" s="82">
        <f t="shared" si="4"/>
        <v>0</v>
      </c>
      <c r="T226" s="82"/>
      <c r="U226" s="82"/>
      <c r="V226" s="80"/>
      <c r="W226" s="82"/>
      <c r="X226" s="80"/>
      <c r="Y226" s="26"/>
      <c r="Z226" s="26"/>
      <c r="AA226" s="26"/>
      <c r="AB226" s="26"/>
      <c r="AC226" s="26"/>
      <c r="AD226" s="42"/>
    </row>
    <row r="227" spans="1:30" x14ac:dyDescent="0.3">
      <c r="A227" s="77"/>
      <c r="B227" s="77"/>
      <c r="C227" s="78"/>
      <c r="D227" s="78"/>
      <c r="E227" s="79"/>
      <c r="F227" s="78"/>
      <c r="G227" s="79"/>
      <c r="H227" s="79"/>
      <c r="I227" s="79"/>
      <c r="J227" s="78"/>
      <c r="K227" s="78"/>
      <c r="L227" s="78"/>
      <c r="M227" s="183"/>
      <c r="N227" s="78"/>
      <c r="O227" s="78"/>
      <c r="P227" s="79"/>
      <c r="Q227" s="82"/>
      <c r="R227" s="82"/>
      <c r="S227" s="82">
        <f t="shared" si="4"/>
        <v>0</v>
      </c>
      <c r="T227" s="82"/>
      <c r="U227" s="82"/>
      <c r="V227" s="80"/>
      <c r="W227" s="82"/>
      <c r="X227" s="80"/>
      <c r="Y227" s="26"/>
      <c r="Z227" s="26"/>
      <c r="AA227" s="26"/>
      <c r="AB227" s="26"/>
      <c r="AC227" s="26"/>
      <c r="AD227" s="42"/>
    </row>
    <row r="228" spans="1:30" x14ac:dyDescent="0.3">
      <c r="A228" s="77"/>
      <c r="B228" s="77"/>
      <c r="C228" s="78"/>
      <c r="D228" s="78"/>
      <c r="E228" s="79"/>
      <c r="F228" s="78"/>
      <c r="G228" s="79"/>
      <c r="H228" s="79"/>
      <c r="I228" s="79"/>
      <c r="J228" s="78"/>
      <c r="K228" s="78"/>
      <c r="L228" s="78"/>
      <c r="M228" s="183"/>
      <c r="N228" s="78"/>
      <c r="O228" s="78"/>
      <c r="P228" s="79"/>
      <c r="Q228" s="82"/>
      <c r="R228" s="82"/>
      <c r="S228" s="82">
        <f t="shared" si="4"/>
        <v>0</v>
      </c>
      <c r="T228" s="82"/>
      <c r="U228" s="82"/>
      <c r="V228" s="80"/>
      <c r="W228" s="82"/>
      <c r="X228" s="80"/>
      <c r="Y228" s="26"/>
      <c r="Z228" s="26"/>
      <c r="AA228" s="26"/>
      <c r="AB228" s="26"/>
      <c r="AC228" s="26"/>
      <c r="AD228" s="42"/>
    </row>
    <row r="229" spans="1:30" x14ac:dyDescent="0.3">
      <c r="A229" s="77"/>
      <c r="B229" s="77"/>
      <c r="C229" s="78"/>
      <c r="D229" s="78"/>
      <c r="E229" s="79"/>
      <c r="F229" s="78"/>
      <c r="G229" s="79"/>
      <c r="H229" s="79"/>
      <c r="I229" s="79"/>
      <c r="J229" s="78"/>
      <c r="K229" s="78"/>
      <c r="L229" s="78"/>
      <c r="M229" s="183"/>
      <c r="N229" s="78"/>
      <c r="O229" s="78"/>
      <c r="P229" s="79"/>
      <c r="Q229" s="82"/>
      <c r="R229" s="82"/>
      <c r="S229" s="82">
        <f t="shared" si="4"/>
        <v>0</v>
      </c>
      <c r="T229" s="82"/>
      <c r="U229" s="82"/>
      <c r="V229" s="80"/>
      <c r="W229" s="82"/>
      <c r="X229" s="80"/>
      <c r="Y229" s="26"/>
      <c r="Z229" s="26"/>
      <c r="AA229" s="26"/>
      <c r="AB229" s="26"/>
      <c r="AC229" s="26"/>
      <c r="AD229" s="42"/>
    </row>
    <row r="230" spans="1:30" x14ac:dyDescent="0.3">
      <c r="A230" s="77"/>
      <c r="B230" s="77"/>
      <c r="C230" s="78"/>
      <c r="D230" s="78"/>
      <c r="E230" s="79"/>
      <c r="F230" s="78"/>
      <c r="G230" s="79"/>
      <c r="H230" s="79"/>
      <c r="I230" s="79"/>
      <c r="J230" s="78"/>
      <c r="K230" s="78"/>
      <c r="L230" s="78"/>
      <c r="M230" s="183"/>
      <c r="N230" s="78"/>
      <c r="O230" s="78"/>
      <c r="P230" s="79"/>
      <c r="Q230" s="82"/>
      <c r="R230" s="82"/>
      <c r="S230" s="82">
        <f t="shared" si="4"/>
        <v>0</v>
      </c>
      <c r="T230" s="82"/>
      <c r="U230" s="82"/>
      <c r="V230" s="80"/>
      <c r="W230" s="82"/>
      <c r="X230" s="80"/>
      <c r="Y230" s="26"/>
      <c r="Z230" s="26"/>
      <c r="AA230" s="26"/>
      <c r="AB230" s="26"/>
      <c r="AC230" s="26"/>
      <c r="AD230" s="42"/>
    </row>
    <row r="231" spans="1:30" x14ac:dyDescent="0.3">
      <c r="A231" s="77"/>
      <c r="B231" s="77"/>
      <c r="C231" s="78"/>
      <c r="D231" s="78"/>
      <c r="E231" s="79"/>
      <c r="F231" s="78"/>
      <c r="G231" s="79"/>
      <c r="H231" s="79"/>
      <c r="I231" s="79"/>
      <c r="J231" s="78"/>
      <c r="K231" s="78"/>
      <c r="L231" s="78"/>
      <c r="M231" s="183"/>
      <c r="N231" s="78"/>
      <c r="O231" s="78"/>
      <c r="P231" s="79"/>
      <c r="Q231" s="82"/>
      <c r="R231" s="82"/>
      <c r="S231" s="82">
        <f t="shared" si="4"/>
        <v>0</v>
      </c>
      <c r="T231" s="82"/>
      <c r="U231" s="82"/>
      <c r="V231" s="80"/>
      <c r="W231" s="82"/>
      <c r="X231" s="80"/>
      <c r="Y231" s="26"/>
      <c r="Z231" s="26"/>
      <c r="AA231" s="26"/>
      <c r="AB231" s="26"/>
      <c r="AC231" s="26"/>
      <c r="AD231" s="42"/>
    </row>
    <row r="232" spans="1:30" x14ac:dyDescent="0.3">
      <c r="A232" s="77"/>
      <c r="B232" s="77"/>
      <c r="C232" s="78"/>
      <c r="D232" s="78"/>
      <c r="E232" s="79"/>
      <c r="F232" s="78"/>
      <c r="G232" s="79"/>
      <c r="H232" s="79"/>
      <c r="I232" s="79"/>
      <c r="J232" s="78"/>
      <c r="K232" s="78"/>
      <c r="L232" s="78"/>
      <c r="M232" s="183"/>
      <c r="N232" s="78"/>
      <c r="O232" s="78"/>
      <c r="P232" s="79"/>
      <c r="Q232" s="82"/>
      <c r="R232" s="82"/>
      <c r="S232" s="82">
        <f t="shared" si="4"/>
        <v>0</v>
      </c>
      <c r="T232" s="82"/>
      <c r="U232" s="82"/>
      <c r="V232" s="80"/>
      <c r="W232" s="82"/>
      <c r="X232" s="80"/>
      <c r="Y232" s="26"/>
      <c r="Z232" s="26"/>
      <c r="AA232" s="26"/>
      <c r="AB232" s="26"/>
      <c r="AC232" s="26"/>
    </row>
    <row r="233" spans="1:30" x14ac:dyDescent="0.3">
      <c r="A233" s="77"/>
      <c r="B233" s="77"/>
      <c r="C233" s="78"/>
      <c r="D233" s="78"/>
      <c r="E233" s="79"/>
      <c r="F233" s="78"/>
      <c r="G233" s="79"/>
      <c r="H233" s="79"/>
      <c r="I233" s="79"/>
      <c r="J233" s="78"/>
      <c r="K233" s="78"/>
      <c r="L233" s="78"/>
      <c r="M233" s="183"/>
      <c r="N233" s="78"/>
      <c r="O233" s="78"/>
      <c r="P233" s="79"/>
      <c r="Q233" s="82"/>
      <c r="R233" s="82"/>
      <c r="S233" s="82">
        <f t="shared" si="4"/>
        <v>0</v>
      </c>
      <c r="T233" s="82"/>
      <c r="U233" s="82"/>
      <c r="V233" s="80"/>
      <c r="W233" s="82"/>
      <c r="X233" s="80"/>
      <c r="Y233" s="26"/>
      <c r="Z233" s="26"/>
      <c r="AA233" s="26"/>
      <c r="AB233" s="26"/>
      <c r="AC233" s="26"/>
    </row>
    <row r="234" spans="1:30" x14ac:dyDescent="0.3">
      <c r="A234" s="77"/>
      <c r="B234" s="77"/>
      <c r="C234" s="78"/>
      <c r="D234" s="78"/>
      <c r="E234" s="79"/>
      <c r="F234" s="78"/>
      <c r="G234" s="79"/>
      <c r="H234" s="79"/>
      <c r="I234" s="79"/>
      <c r="J234" s="78"/>
      <c r="K234" s="78"/>
      <c r="L234" s="78"/>
      <c r="M234" s="183"/>
      <c r="N234" s="78"/>
      <c r="O234" s="78"/>
      <c r="P234" s="79"/>
      <c r="Q234" s="82"/>
      <c r="R234" s="82"/>
      <c r="S234" s="82">
        <f t="shared" si="4"/>
        <v>0</v>
      </c>
      <c r="T234" s="82"/>
      <c r="U234" s="82"/>
      <c r="V234" s="80"/>
      <c r="W234" s="82"/>
      <c r="X234" s="80"/>
      <c r="Y234" s="26"/>
      <c r="Z234" s="26"/>
      <c r="AA234" s="26"/>
      <c r="AB234" s="26"/>
      <c r="AC234" s="26"/>
    </row>
    <row r="235" spans="1:30" x14ac:dyDescent="0.3">
      <c r="A235" s="77"/>
      <c r="B235" s="77"/>
      <c r="C235" s="78"/>
      <c r="D235" s="78"/>
      <c r="E235" s="79"/>
      <c r="F235" s="78"/>
      <c r="G235" s="79"/>
      <c r="H235" s="79"/>
      <c r="I235" s="79"/>
      <c r="J235" s="78"/>
      <c r="K235" s="78"/>
      <c r="L235" s="78"/>
      <c r="M235" s="183"/>
      <c r="N235" s="78"/>
      <c r="O235" s="78"/>
      <c r="P235" s="79"/>
      <c r="Q235" s="82"/>
      <c r="R235" s="82"/>
      <c r="S235" s="82">
        <f t="shared" si="4"/>
        <v>0</v>
      </c>
      <c r="T235" s="82"/>
      <c r="U235" s="82"/>
      <c r="V235" s="80"/>
      <c r="W235" s="82"/>
      <c r="X235" s="80"/>
      <c r="Y235" s="26"/>
      <c r="Z235" s="26"/>
      <c r="AA235" s="26"/>
      <c r="AB235" s="26"/>
      <c r="AC235" s="26"/>
    </row>
    <row r="236" spans="1:30" x14ac:dyDescent="0.3">
      <c r="A236" s="77"/>
      <c r="B236" s="77"/>
      <c r="C236" s="78"/>
      <c r="D236" s="78"/>
      <c r="E236" s="79"/>
      <c r="F236" s="78"/>
      <c r="G236" s="79"/>
      <c r="H236" s="79"/>
      <c r="I236" s="79"/>
      <c r="J236" s="78"/>
      <c r="K236" s="78"/>
      <c r="L236" s="78"/>
      <c r="M236" s="183"/>
      <c r="N236" s="78"/>
      <c r="O236" s="78"/>
      <c r="P236" s="79"/>
      <c r="Q236" s="82"/>
      <c r="R236" s="82"/>
      <c r="S236" s="82">
        <f t="shared" si="4"/>
        <v>0</v>
      </c>
      <c r="T236" s="82"/>
      <c r="U236" s="82"/>
      <c r="V236" s="80"/>
      <c r="W236" s="82"/>
      <c r="X236" s="80"/>
      <c r="Y236" s="26"/>
      <c r="Z236" s="26"/>
      <c r="AA236" s="26"/>
      <c r="AB236" s="26"/>
      <c r="AC236" s="26"/>
    </row>
    <row r="237" spans="1:30" x14ac:dyDescent="0.3">
      <c r="A237" s="77"/>
      <c r="B237" s="77"/>
      <c r="C237" s="78"/>
      <c r="D237" s="78"/>
      <c r="E237" s="79"/>
      <c r="F237" s="78"/>
      <c r="G237" s="79"/>
      <c r="H237" s="79"/>
      <c r="I237" s="79"/>
      <c r="J237" s="78"/>
      <c r="K237" s="78"/>
      <c r="L237" s="78"/>
      <c r="M237" s="183"/>
      <c r="N237" s="78"/>
      <c r="O237" s="78"/>
      <c r="P237" s="79"/>
      <c r="Q237" s="82"/>
      <c r="R237" s="82"/>
      <c r="S237" s="82">
        <f t="shared" si="4"/>
        <v>0</v>
      </c>
      <c r="T237" s="82"/>
      <c r="U237" s="82"/>
      <c r="V237" s="80"/>
      <c r="W237" s="82"/>
      <c r="X237" s="80"/>
      <c r="Y237" s="26"/>
      <c r="Z237" s="26"/>
      <c r="AA237" s="26"/>
      <c r="AB237" s="26"/>
      <c r="AC237" s="26"/>
    </row>
    <row r="238" spans="1:30" x14ac:dyDescent="0.3">
      <c r="A238" s="77"/>
      <c r="B238" s="77"/>
      <c r="C238" s="78"/>
      <c r="D238" s="78"/>
      <c r="E238" s="79"/>
      <c r="F238" s="78"/>
      <c r="G238" s="79"/>
      <c r="H238" s="79"/>
      <c r="I238" s="79"/>
      <c r="J238" s="78"/>
      <c r="K238" s="78"/>
      <c r="L238" s="78"/>
      <c r="M238" s="183"/>
      <c r="N238" s="78"/>
      <c r="O238" s="78"/>
      <c r="P238" s="79"/>
      <c r="Q238" s="82"/>
      <c r="R238" s="82"/>
      <c r="S238" s="82">
        <f t="shared" si="4"/>
        <v>0</v>
      </c>
      <c r="T238" s="82"/>
      <c r="U238" s="82"/>
      <c r="V238" s="80"/>
      <c r="W238" s="82"/>
      <c r="X238" s="80"/>
      <c r="Y238" s="26"/>
      <c r="Z238" s="26"/>
      <c r="AA238" s="26"/>
      <c r="AB238" s="26"/>
      <c r="AC238" s="26"/>
    </row>
    <row r="239" spans="1:30" x14ac:dyDescent="0.3">
      <c r="A239" s="77"/>
      <c r="B239" s="77"/>
      <c r="C239" s="78"/>
      <c r="D239" s="78"/>
      <c r="E239" s="79"/>
      <c r="F239" s="78"/>
      <c r="G239" s="79"/>
      <c r="H239" s="79"/>
      <c r="I239" s="79"/>
      <c r="J239" s="78"/>
      <c r="K239" s="78"/>
      <c r="L239" s="78"/>
      <c r="M239" s="183"/>
      <c r="N239" s="78"/>
      <c r="O239" s="78"/>
      <c r="P239" s="79"/>
      <c r="Q239" s="82"/>
      <c r="R239" s="82"/>
      <c r="S239" s="82">
        <f t="shared" si="4"/>
        <v>0</v>
      </c>
      <c r="T239" s="82"/>
      <c r="U239" s="82"/>
      <c r="V239" s="80"/>
      <c r="W239" s="82"/>
      <c r="X239" s="80"/>
      <c r="Y239" s="26"/>
      <c r="Z239" s="26"/>
      <c r="AA239" s="26"/>
      <c r="AB239" s="26"/>
      <c r="AC239" s="26"/>
    </row>
    <row r="240" spans="1:30" x14ac:dyDescent="0.3">
      <c r="A240" s="77"/>
      <c r="B240" s="77"/>
      <c r="C240" s="78"/>
      <c r="D240" s="78"/>
      <c r="E240" s="79"/>
      <c r="F240" s="78"/>
      <c r="G240" s="79"/>
      <c r="H240" s="79"/>
      <c r="I240" s="79"/>
      <c r="J240" s="78"/>
      <c r="K240" s="78"/>
      <c r="L240" s="78"/>
      <c r="M240" s="183"/>
      <c r="N240" s="78"/>
      <c r="O240" s="78"/>
      <c r="P240" s="79"/>
      <c r="Q240" s="82"/>
      <c r="R240" s="82"/>
      <c r="S240" s="82">
        <f t="shared" si="4"/>
        <v>0</v>
      </c>
      <c r="T240" s="82"/>
      <c r="U240" s="82"/>
      <c r="V240" s="80"/>
      <c r="W240" s="82"/>
      <c r="X240" s="80"/>
      <c r="Y240" s="26"/>
      <c r="Z240" s="26"/>
      <c r="AA240" s="26"/>
      <c r="AB240" s="26"/>
      <c r="AC240" s="26"/>
    </row>
    <row r="241" spans="1:29" x14ac:dyDescent="0.3">
      <c r="A241" s="77"/>
      <c r="B241" s="77"/>
      <c r="C241" s="78"/>
      <c r="D241" s="78"/>
      <c r="E241" s="79"/>
      <c r="F241" s="78"/>
      <c r="G241" s="79"/>
      <c r="H241" s="79"/>
      <c r="I241" s="79"/>
      <c r="J241" s="78"/>
      <c r="K241" s="78"/>
      <c r="L241" s="78"/>
      <c r="M241" s="183"/>
      <c r="N241" s="78"/>
      <c r="O241" s="78"/>
      <c r="P241" s="79"/>
      <c r="Q241" s="82"/>
      <c r="R241" s="82"/>
      <c r="S241" s="82">
        <f t="shared" si="4"/>
        <v>0</v>
      </c>
      <c r="T241" s="82"/>
      <c r="U241" s="82"/>
      <c r="V241" s="80"/>
      <c r="W241" s="82"/>
      <c r="X241" s="80"/>
      <c r="Y241" s="26"/>
      <c r="Z241" s="26"/>
      <c r="AA241" s="26"/>
      <c r="AB241" s="26"/>
      <c r="AC241" s="26"/>
    </row>
    <row r="242" spans="1:29" x14ac:dyDescent="0.3">
      <c r="A242" s="77"/>
      <c r="B242" s="77"/>
      <c r="C242" s="78"/>
      <c r="D242" s="78"/>
      <c r="E242" s="79"/>
      <c r="F242" s="78"/>
      <c r="G242" s="79"/>
      <c r="H242" s="79"/>
      <c r="I242" s="79"/>
      <c r="J242" s="78"/>
      <c r="K242" s="78"/>
      <c r="L242" s="78"/>
      <c r="M242" s="183"/>
      <c r="N242" s="78"/>
      <c r="O242" s="78"/>
      <c r="P242" s="79"/>
      <c r="Q242" s="82"/>
      <c r="R242" s="82"/>
      <c r="S242" s="82">
        <f t="shared" si="4"/>
        <v>0</v>
      </c>
      <c r="T242" s="82"/>
      <c r="U242" s="82"/>
      <c r="V242" s="80"/>
      <c r="W242" s="82"/>
      <c r="X242" s="80"/>
      <c r="Y242" s="26"/>
      <c r="Z242" s="26"/>
      <c r="AA242" s="26"/>
      <c r="AB242" s="26"/>
      <c r="AC242" s="26"/>
    </row>
    <row r="243" spans="1:29" x14ac:dyDescent="0.3">
      <c r="A243" s="77"/>
      <c r="B243" s="77"/>
      <c r="C243" s="78"/>
      <c r="D243" s="78"/>
      <c r="E243" s="79"/>
      <c r="F243" s="78"/>
      <c r="G243" s="79"/>
      <c r="H243" s="79"/>
      <c r="I243" s="79"/>
      <c r="J243" s="78"/>
      <c r="K243" s="78"/>
      <c r="L243" s="78"/>
      <c r="M243" s="183"/>
      <c r="N243" s="78"/>
      <c r="O243" s="78"/>
      <c r="P243" s="79"/>
      <c r="Q243" s="82"/>
      <c r="R243" s="82"/>
      <c r="S243" s="82">
        <f t="shared" si="4"/>
        <v>0</v>
      </c>
      <c r="T243" s="82"/>
      <c r="U243" s="82"/>
      <c r="V243" s="80"/>
      <c r="W243" s="82"/>
      <c r="X243" s="80"/>
      <c r="Y243" s="26"/>
      <c r="Z243" s="26"/>
      <c r="AA243" s="26"/>
      <c r="AB243" s="26"/>
      <c r="AC243" s="26"/>
    </row>
    <row r="244" spans="1:29" x14ac:dyDescent="0.3">
      <c r="A244" s="77"/>
      <c r="B244" s="77"/>
      <c r="C244" s="78"/>
      <c r="D244" s="78"/>
      <c r="E244" s="79"/>
      <c r="F244" s="78"/>
      <c r="G244" s="79"/>
      <c r="H244" s="79"/>
      <c r="I244" s="79"/>
      <c r="J244" s="78"/>
      <c r="K244" s="78"/>
      <c r="L244" s="78"/>
      <c r="M244" s="183"/>
      <c r="N244" s="78"/>
      <c r="O244" s="78"/>
      <c r="P244" s="79"/>
      <c r="Q244" s="82"/>
      <c r="R244" s="82"/>
      <c r="S244" s="82">
        <f t="shared" si="4"/>
        <v>0</v>
      </c>
      <c r="T244" s="82"/>
      <c r="U244" s="82"/>
      <c r="V244" s="80"/>
      <c r="W244" s="82"/>
      <c r="X244" s="80"/>
      <c r="Y244" s="26"/>
      <c r="Z244" s="26"/>
      <c r="AA244" s="26"/>
      <c r="AB244" s="26"/>
      <c r="AC244" s="26"/>
    </row>
    <row r="245" spans="1:29" x14ac:dyDescent="0.3">
      <c r="A245" s="77"/>
      <c r="B245" s="77"/>
      <c r="C245" s="78"/>
      <c r="D245" s="78"/>
      <c r="E245" s="79"/>
      <c r="F245" s="78"/>
      <c r="G245" s="79"/>
      <c r="H245" s="79"/>
      <c r="I245" s="79"/>
      <c r="J245" s="78"/>
      <c r="K245" s="78"/>
      <c r="L245" s="78"/>
      <c r="M245" s="183"/>
      <c r="N245" s="78"/>
      <c r="O245" s="78"/>
      <c r="P245" s="79"/>
      <c r="Q245" s="82"/>
      <c r="R245" s="82"/>
      <c r="S245" s="82">
        <f t="shared" si="4"/>
        <v>0</v>
      </c>
      <c r="T245" s="82"/>
      <c r="U245" s="82"/>
      <c r="V245" s="80"/>
      <c r="W245" s="82"/>
      <c r="X245" s="80"/>
      <c r="Y245" s="26"/>
      <c r="Z245" s="26"/>
      <c r="AA245" s="26"/>
      <c r="AB245" s="26"/>
      <c r="AC245" s="26"/>
    </row>
    <row r="246" spans="1:29" x14ac:dyDescent="0.3">
      <c r="A246" s="77"/>
      <c r="B246" s="77"/>
      <c r="C246" s="78"/>
      <c r="D246" s="78"/>
      <c r="E246" s="79"/>
      <c r="F246" s="78"/>
      <c r="G246" s="79"/>
      <c r="H246" s="79"/>
      <c r="I246" s="79"/>
      <c r="J246" s="78"/>
      <c r="K246" s="78"/>
      <c r="L246" s="78"/>
      <c r="M246" s="183"/>
      <c r="N246" s="78"/>
      <c r="O246" s="78"/>
      <c r="P246" s="79"/>
      <c r="Q246" s="82"/>
      <c r="R246" s="82"/>
      <c r="S246" s="82">
        <f t="shared" si="4"/>
        <v>0</v>
      </c>
      <c r="T246" s="82"/>
      <c r="U246" s="82"/>
      <c r="V246" s="80"/>
      <c r="W246" s="82"/>
      <c r="X246" s="80"/>
      <c r="Y246" s="26"/>
      <c r="Z246" s="26"/>
      <c r="AA246" s="26"/>
      <c r="AB246" s="26"/>
      <c r="AC246" s="26"/>
    </row>
    <row r="247" spans="1:29" x14ac:dyDescent="0.3">
      <c r="A247" s="77"/>
      <c r="B247" s="77"/>
      <c r="C247" s="78"/>
      <c r="D247" s="78"/>
      <c r="E247" s="79"/>
      <c r="F247" s="78"/>
      <c r="G247" s="79"/>
      <c r="H247" s="79"/>
      <c r="I247" s="79"/>
      <c r="J247" s="78"/>
      <c r="K247" s="78"/>
      <c r="L247" s="78"/>
      <c r="M247" s="183"/>
      <c r="N247" s="78"/>
      <c r="O247" s="78"/>
      <c r="P247" s="79"/>
      <c r="Q247" s="82"/>
      <c r="R247" s="82"/>
      <c r="S247" s="82">
        <f t="shared" si="4"/>
        <v>0</v>
      </c>
      <c r="T247" s="82"/>
      <c r="U247" s="82"/>
      <c r="V247" s="80"/>
      <c r="W247" s="82"/>
      <c r="X247" s="80"/>
      <c r="Y247" s="26"/>
      <c r="Z247" s="26"/>
      <c r="AA247" s="26"/>
      <c r="AB247" s="26"/>
      <c r="AC247" s="26"/>
    </row>
    <row r="248" spans="1:29" x14ac:dyDescent="0.3">
      <c r="A248" s="77"/>
      <c r="B248" s="77"/>
      <c r="C248" s="78"/>
      <c r="D248" s="78"/>
      <c r="E248" s="79"/>
      <c r="F248" s="78"/>
      <c r="G248" s="79"/>
      <c r="H248" s="79"/>
      <c r="I248" s="79"/>
      <c r="J248" s="78"/>
      <c r="K248" s="78"/>
      <c r="L248" s="78"/>
      <c r="M248" s="183"/>
      <c r="N248" s="78"/>
      <c r="O248" s="78"/>
      <c r="P248" s="79"/>
      <c r="Q248" s="82"/>
      <c r="R248" s="82"/>
      <c r="S248" s="82">
        <f t="shared" si="4"/>
        <v>0</v>
      </c>
      <c r="T248" s="82"/>
      <c r="U248" s="82"/>
      <c r="V248" s="80"/>
      <c r="W248" s="82"/>
      <c r="X248" s="80"/>
      <c r="Y248" s="26"/>
      <c r="Z248" s="26"/>
      <c r="AA248" s="26"/>
      <c r="AB248" s="26"/>
      <c r="AC248" s="26"/>
    </row>
    <row r="249" spans="1:29" x14ac:dyDescent="0.3">
      <c r="A249" s="77"/>
      <c r="B249" s="77"/>
      <c r="C249" s="78"/>
      <c r="D249" s="78"/>
      <c r="E249" s="79"/>
      <c r="F249" s="78"/>
      <c r="G249" s="79"/>
      <c r="H249" s="79"/>
      <c r="I249" s="79"/>
      <c r="J249" s="78"/>
      <c r="K249" s="78"/>
      <c r="L249" s="78"/>
      <c r="M249" s="183"/>
      <c r="N249" s="78"/>
      <c r="O249" s="78"/>
      <c r="P249" s="79"/>
      <c r="Q249" s="82"/>
      <c r="R249" s="82"/>
      <c r="S249" s="82">
        <f t="shared" si="4"/>
        <v>0</v>
      </c>
      <c r="T249" s="82"/>
      <c r="U249" s="82"/>
      <c r="V249" s="80"/>
      <c r="W249" s="82"/>
      <c r="X249" s="80"/>
      <c r="Y249" s="26"/>
      <c r="Z249" s="26"/>
      <c r="AA249" s="26"/>
      <c r="AB249" s="26"/>
      <c r="AC249" s="26"/>
    </row>
    <row r="250" spans="1:29" x14ac:dyDescent="0.3">
      <c r="A250" s="77"/>
      <c r="B250" s="77"/>
      <c r="C250" s="78"/>
      <c r="D250" s="78"/>
      <c r="E250" s="79"/>
      <c r="F250" s="78"/>
      <c r="G250" s="79"/>
      <c r="H250" s="79"/>
      <c r="I250" s="79"/>
      <c r="J250" s="78"/>
      <c r="K250" s="78"/>
      <c r="L250" s="78"/>
      <c r="M250" s="183"/>
      <c r="N250" s="78"/>
      <c r="O250" s="78"/>
      <c r="P250" s="79"/>
      <c r="Q250" s="82"/>
      <c r="R250" s="82"/>
      <c r="S250" s="82">
        <f t="shared" si="4"/>
        <v>0</v>
      </c>
      <c r="T250" s="82"/>
      <c r="U250" s="82"/>
      <c r="V250" s="80"/>
      <c r="W250" s="82"/>
      <c r="X250" s="80"/>
      <c r="Y250" s="26"/>
      <c r="Z250" s="26"/>
      <c r="AA250" s="26"/>
      <c r="AB250" s="26"/>
      <c r="AC250" s="26"/>
    </row>
    <row r="251" spans="1:29" x14ac:dyDescent="0.3">
      <c r="A251" s="77"/>
      <c r="B251" s="77"/>
      <c r="C251" s="78"/>
      <c r="D251" s="78"/>
      <c r="E251" s="79"/>
      <c r="F251" s="78"/>
      <c r="G251" s="79"/>
      <c r="H251" s="79"/>
      <c r="I251" s="79"/>
      <c r="J251" s="78"/>
      <c r="K251" s="78"/>
      <c r="L251" s="78"/>
      <c r="M251" s="183"/>
      <c r="N251" s="78"/>
      <c r="O251" s="78"/>
      <c r="P251" s="79"/>
      <c r="Q251" s="82"/>
      <c r="R251" s="82"/>
      <c r="S251" s="82">
        <f t="shared" si="4"/>
        <v>0</v>
      </c>
      <c r="T251" s="82"/>
      <c r="U251" s="82"/>
      <c r="V251" s="80"/>
      <c r="W251" s="82"/>
      <c r="X251" s="80"/>
      <c r="Y251" s="26"/>
      <c r="Z251" s="26"/>
      <c r="AA251" s="26"/>
      <c r="AB251" s="26"/>
      <c r="AC251" s="26"/>
    </row>
    <row r="252" spans="1:29" x14ac:dyDescent="0.3">
      <c r="A252" s="77"/>
      <c r="B252" s="77"/>
      <c r="C252" s="78"/>
      <c r="D252" s="78"/>
      <c r="E252" s="79"/>
      <c r="F252" s="78"/>
      <c r="G252" s="79"/>
      <c r="H252" s="79"/>
      <c r="I252" s="79"/>
      <c r="J252" s="78"/>
      <c r="K252" s="78"/>
      <c r="L252" s="78"/>
      <c r="M252" s="183"/>
      <c r="N252" s="78"/>
      <c r="O252" s="78"/>
      <c r="P252" s="79"/>
      <c r="Q252" s="82"/>
      <c r="R252" s="82"/>
      <c r="S252" s="82">
        <f t="shared" si="4"/>
        <v>0</v>
      </c>
      <c r="T252" s="82"/>
      <c r="U252" s="82"/>
      <c r="V252" s="80"/>
      <c r="W252" s="82"/>
      <c r="X252" s="80"/>
      <c r="Y252" s="26"/>
      <c r="Z252" s="26"/>
      <c r="AA252" s="26"/>
      <c r="AB252" s="26"/>
      <c r="AC252" s="26"/>
    </row>
    <row r="253" spans="1:29" x14ac:dyDescent="0.3">
      <c r="A253" s="77"/>
      <c r="B253" s="77"/>
      <c r="C253" s="78"/>
      <c r="D253" s="78"/>
      <c r="E253" s="79"/>
      <c r="F253" s="78"/>
      <c r="G253" s="79"/>
      <c r="H253" s="79"/>
      <c r="I253" s="79"/>
      <c r="J253" s="78"/>
      <c r="K253" s="78"/>
      <c r="L253" s="78"/>
      <c r="M253" s="183"/>
      <c r="N253" s="78"/>
      <c r="O253" s="78"/>
      <c r="P253" s="79"/>
      <c r="Q253" s="82"/>
      <c r="R253" s="82"/>
      <c r="S253" s="82">
        <f t="shared" si="4"/>
        <v>0</v>
      </c>
      <c r="T253" s="82"/>
      <c r="U253" s="82"/>
      <c r="V253" s="80"/>
      <c r="W253" s="82"/>
      <c r="X253" s="80"/>
      <c r="Y253" s="26"/>
      <c r="Z253" s="26"/>
      <c r="AA253" s="26"/>
      <c r="AB253" s="26"/>
      <c r="AC253" s="26"/>
    </row>
    <row r="254" spans="1:29" x14ac:dyDescent="0.3">
      <c r="A254" s="77"/>
      <c r="B254" s="77"/>
      <c r="C254" s="78"/>
      <c r="D254" s="78"/>
      <c r="E254" s="79"/>
      <c r="F254" s="78"/>
      <c r="G254" s="79"/>
      <c r="H254" s="79"/>
      <c r="I254" s="79"/>
      <c r="J254" s="78"/>
      <c r="K254" s="78"/>
      <c r="L254" s="78"/>
      <c r="M254" s="183"/>
      <c r="N254" s="78"/>
      <c r="O254" s="78"/>
      <c r="P254" s="79"/>
      <c r="Q254" s="82"/>
      <c r="R254" s="82"/>
      <c r="S254" s="82">
        <f t="shared" si="4"/>
        <v>0</v>
      </c>
      <c r="T254" s="82"/>
      <c r="U254" s="82"/>
      <c r="V254" s="80"/>
      <c r="W254" s="82"/>
      <c r="X254" s="80"/>
      <c r="Y254" s="26"/>
      <c r="Z254" s="26"/>
      <c r="AA254" s="26"/>
      <c r="AB254" s="26"/>
      <c r="AC254" s="26"/>
    </row>
    <row r="255" spans="1:29" x14ac:dyDescent="0.3">
      <c r="A255" s="77"/>
      <c r="B255" s="77"/>
      <c r="C255" s="78"/>
      <c r="D255" s="78"/>
      <c r="E255" s="79"/>
      <c r="F255" s="78"/>
      <c r="G255" s="79"/>
      <c r="H255" s="79"/>
      <c r="I255" s="79"/>
      <c r="J255" s="78"/>
      <c r="K255" s="78"/>
      <c r="L255" s="78"/>
      <c r="M255" s="183"/>
      <c r="N255" s="78"/>
      <c r="O255" s="78"/>
      <c r="P255" s="79"/>
      <c r="Q255" s="82"/>
      <c r="R255" s="82"/>
      <c r="S255" s="82">
        <f t="shared" si="4"/>
        <v>0</v>
      </c>
      <c r="T255" s="82"/>
      <c r="U255" s="82"/>
      <c r="V255" s="80"/>
      <c r="W255" s="82"/>
      <c r="X255" s="80"/>
      <c r="Y255" s="26"/>
      <c r="Z255" s="26"/>
      <c r="AA255" s="26"/>
      <c r="AB255" s="26"/>
      <c r="AC255" s="26"/>
    </row>
    <row r="256" spans="1:29" x14ac:dyDescent="0.3">
      <c r="A256" s="77"/>
      <c r="B256" s="77"/>
      <c r="C256" s="78"/>
      <c r="D256" s="78"/>
      <c r="E256" s="79"/>
      <c r="F256" s="78"/>
      <c r="G256" s="79"/>
      <c r="H256" s="79"/>
      <c r="I256" s="79"/>
      <c r="J256" s="78"/>
      <c r="K256" s="78"/>
      <c r="L256" s="78"/>
      <c r="M256" s="183"/>
      <c r="N256" s="78"/>
      <c r="O256" s="78"/>
      <c r="P256" s="79"/>
      <c r="Q256" s="82"/>
      <c r="R256" s="82"/>
      <c r="S256" s="82">
        <f t="shared" si="4"/>
        <v>0</v>
      </c>
      <c r="T256" s="82"/>
      <c r="U256" s="82"/>
      <c r="V256" s="80"/>
      <c r="W256" s="82"/>
      <c r="X256" s="80"/>
      <c r="Y256" s="26"/>
      <c r="Z256" s="26"/>
      <c r="AA256" s="26"/>
      <c r="AB256" s="26"/>
      <c r="AC256" s="26"/>
    </row>
    <row r="257" spans="1:29" x14ac:dyDescent="0.3">
      <c r="A257" s="77"/>
      <c r="B257" s="77"/>
      <c r="C257" s="78"/>
      <c r="D257" s="78"/>
      <c r="E257" s="79"/>
      <c r="F257" s="78"/>
      <c r="G257" s="79"/>
      <c r="H257" s="79"/>
      <c r="I257" s="79"/>
      <c r="J257" s="78"/>
      <c r="K257" s="78"/>
      <c r="L257" s="78"/>
      <c r="M257" s="183"/>
      <c r="N257" s="78"/>
      <c r="O257" s="78"/>
      <c r="P257" s="79"/>
      <c r="Q257" s="82"/>
      <c r="R257" s="82"/>
      <c r="S257" s="82">
        <f t="shared" si="4"/>
        <v>0</v>
      </c>
      <c r="T257" s="82"/>
      <c r="U257" s="82"/>
      <c r="V257" s="80"/>
      <c r="W257" s="82"/>
      <c r="X257" s="80"/>
      <c r="Y257" s="26"/>
      <c r="Z257" s="26"/>
      <c r="AA257" s="26"/>
      <c r="AB257" s="26"/>
      <c r="AC257" s="26"/>
    </row>
    <row r="258" spans="1:29" x14ac:dyDescent="0.3">
      <c r="A258" s="77"/>
      <c r="B258" s="77"/>
      <c r="C258" s="78"/>
      <c r="D258" s="78"/>
      <c r="E258" s="79"/>
      <c r="F258" s="78"/>
      <c r="G258" s="79"/>
      <c r="H258" s="79"/>
      <c r="I258" s="79"/>
      <c r="J258" s="78"/>
      <c r="K258" s="78"/>
      <c r="L258" s="78"/>
      <c r="M258" s="183"/>
      <c r="N258" s="78"/>
      <c r="O258" s="78"/>
      <c r="P258" s="79"/>
      <c r="Q258" s="82"/>
      <c r="R258" s="82"/>
      <c r="S258" s="82">
        <f t="shared" si="4"/>
        <v>0</v>
      </c>
      <c r="T258" s="82"/>
      <c r="U258" s="82"/>
      <c r="V258" s="80"/>
      <c r="W258" s="82"/>
      <c r="X258" s="80"/>
      <c r="Y258" s="26"/>
      <c r="Z258" s="26"/>
      <c r="AA258" s="26"/>
      <c r="AB258" s="26"/>
      <c r="AC258" s="26"/>
    </row>
    <row r="259" spans="1:29" x14ac:dyDescent="0.3">
      <c r="A259" s="77"/>
      <c r="B259" s="77"/>
      <c r="C259" s="78"/>
      <c r="D259" s="78"/>
      <c r="E259" s="79"/>
      <c r="F259" s="78"/>
      <c r="G259" s="79"/>
      <c r="H259" s="79"/>
      <c r="I259" s="79"/>
      <c r="J259" s="78"/>
      <c r="K259" s="78"/>
      <c r="L259" s="78"/>
      <c r="M259" s="183"/>
      <c r="N259" s="78"/>
      <c r="O259" s="78"/>
      <c r="P259" s="79"/>
      <c r="Q259" s="82"/>
      <c r="R259" s="82"/>
      <c r="S259" s="82">
        <f t="shared" si="4"/>
        <v>0</v>
      </c>
      <c r="T259" s="82"/>
      <c r="U259" s="82"/>
      <c r="V259" s="80"/>
      <c r="W259" s="82"/>
      <c r="X259" s="80"/>
      <c r="Y259" s="26"/>
      <c r="Z259" s="26"/>
      <c r="AA259" s="26"/>
      <c r="AB259" s="26"/>
      <c r="AC259" s="26"/>
    </row>
    <row r="260" spans="1:29" x14ac:dyDescent="0.3">
      <c r="A260" s="77"/>
      <c r="B260" s="77"/>
      <c r="C260" s="78"/>
      <c r="D260" s="78"/>
      <c r="E260" s="79"/>
      <c r="F260" s="78"/>
      <c r="G260" s="79"/>
      <c r="H260" s="79"/>
      <c r="I260" s="79"/>
      <c r="J260" s="78"/>
      <c r="K260" s="78"/>
      <c r="L260" s="78"/>
      <c r="M260" s="183"/>
      <c r="N260" s="78"/>
      <c r="O260" s="78"/>
      <c r="P260" s="79"/>
      <c r="Q260" s="82"/>
      <c r="R260" s="82"/>
      <c r="S260" s="82">
        <f t="shared" si="4"/>
        <v>0</v>
      </c>
      <c r="T260" s="82"/>
      <c r="U260" s="82"/>
      <c r="V260" s="80"/>
      <c r="W260" s="82"/>
      <c r="X260" s="80"/>
      <c r="Y260" s="26"/>
      <c r="Z260" s="26"/>
      <c r="AA260" s="26"/>
      <c r="AB260" s="26"/>
      <c r="AC260" s="26"/>
    </row>
    <row r="261" spans="1:29" x14ac:dyDescent="0.3">
      <c r="A261" s="77"/>
      <c r="B261" s="77"/>
      <c r="C261" s="78"/>
      <c r="D261" s="78"/>
      <c r="E261" s="79"/>
      <c r="F261" s="78"/>
      <c r="G261" s="79"/>
      <c r="H261" s="79"/>
      <c r="I261" s="79"/>
      <c r="J261" s="78"/>
      <c r="K261" s="78"/>
      <c r="L261" s="78"/>
      <c r="M261" s="183"/>
      <c r="N261" s="78"/>
      <c r="O261" s="78"/>
      <c r="P261" s="79"/>
      <c r="Q261" s="82"/>
      <c r="R261" s="82"/>
      <c r="S261" s="82">
        <f t="shared" si="4"/>
        <v>0</v>
      </c>
      <c r="T261" s="82"/>
      <c r="U261" s="82"/>
      <c r="V261" s="80"/>
      <c r="W261" s="82"/>
      <c r="X261" s="80"/>
      <c r="Y261" s="26"/>
      <c r="Z261" s="26"/>
      <c r="AA261" s="26"/>
      <c r="AB261" s="26"/>
      <c r="AC261" s="26"/>
    </row>
    <row r="262" spans="1:29" x14ac:dyDescent="0.3">
      <c r="A262" s="77"/>
      <c r="B262" s="77"/>
      <c r="C262" s="78"/>
      <c r="D262" s="78"/>
      <c r="E262" s="79"/>
      <c r="F262" s="78"/>
      <c r="G262" s="79"/>
      <c r="H262" s="79"/>
      <c r="I262" s="79"/>
      <c r="J262" s="78"/>
      <c r="K262" s="78"/>
      <c r="L262" s="78"/>
      <c r="M262" s="183"/>
      <c r="N262" s="78"/>
      <c r="O262" s="78"/>
      <c r="P262" s="79"/>
      <c r="Q262" s="82"/>
      <c r="R262" s="82"/>
      <c r="S262" s="82">
        <f t="shared" si="4"/>
        <v>0</v>
      </c>
      <c r="T262" s="82"/>
      <c r="U262" s="82"/>
      <c r="V262" s="80"/>
      <c r="W262" s="82"/>
      <c r="X262" s="80"/>
      <c r="Y262" s="26"/>
      <c r="Z262" s="26"/>
      <c r="AA262" s="26"/>
      <c r="AB262" s="26"/>
      <c r="AC262" s="26"/>
    </row>
    <row r="263" spans="1:29" x14ac:dyDescent="0.3">
      <c r="A263" s="77"/>
      <c r="B263" s="77"/>
      <c r="C263" s="78"/>
      <c r="D263" s="78"/>
      <c r="E263" s="79"/>
      <c r="F263" s="78"/>
      <c r="G263" s="79"/>
      <c r="H263" s="79"/>
      <c r="I263" s="79"/>
      <c r="J263" s="78"/>
      <c r="K263" s="78"/>
      <c r="L263" s="78"/>
      <c r="M263" s="183"/>
      <c r="N263" s="78"/>
      <c r="O263" s="78"/>
      <c r="P263" s="79"/>
      <c r="Q263" s="82"/>
      <c r="R263" s="82"/>
      <c r="S263" s="82">
        <f t="shared" si="4"/>
        <v>0</v>
      </c>
      <c r="T263" s="82"/>
      <c r="U263" s="82"/>
      <c r="V263" s="80"/>
      <c r="W263" s="82"/>
      <c r="X263" s="80"/>
      <c r="Y263" s="26"/>
      <c r="Z263" s="26"/>
      <c r="AA263" s="26"/>
      <c r="AB263" s="26"/>
      <c r="AC263" s="26"/>
    </row>
    <row r="264" spans="1:29" x14ac:dyDescent="0.3">
      <c r="A264" s="77"/>
      <c r="B264" s="77"/>
      <c r="C264" s="78"/>
      <c r="D264" s="78"/>
      <c r="E264" s="79"/>
      <c r="F264" s="78"/>
      <c r="G264" s="79"/>
      <c r="H264" s="79"/>
      <c r="I264" s="79"/>
      <c r="J264" s="78"/>
      <c r="K264" s="78"/>
      <c r="L264" s="78"/>
      <c r="M264" s="183"/>
      <c r="N264" s="78"/>
      <c r="O264" s="78"/>
      <c r="P264" s="79"/>
      <c r="Q264" s="82"/>
      <c r="R264" s="82"/>
      <c r="S264" s="82">
        <f t="shared" si="4"/>
        <v>0</v>
      </c>
      <c r="T264" s="82"/>
      <c r="U264" s="82"/>
      <c r="V264" s="80"/>
      <c r="W264" s="82"/>
      <c r="X264" s="80"/>
      <c r="Y264" s="26"/>
      <c r="Z264" s="26"/>
      <c r="AA264" s="26"/>
      <c r="AB264" s="26"/>
      <c r="AC264" s="26"/>
    </row>
    <row r="265" spans="1:29" x14ac:dyDescent="0.3">
      <c r="A265" s="77"/>
      <c r="B265" s="77"/>
      <c r="C265" s="78"/>
      <c r="D265" s="78"/>
      <c r="E265" s="79"/>
      <c r="F265" s="78"/>
      <c r="G265" s="79"/>
      <c r="H265" s="79"/>
      <c r="I265" s="79"/>
      <c r="J265" s="78"/>
      <c r="K265" s="78"/>
      <c r="L265" s="78"/>
      <c r="M265" s="183"/>
      <c r="N265" s="78"/>
      <c r="O265" s="78"/>
      <c r="P265" s="79"/>
      <c r="Q265" s="82"/>
      <c r="R265" s="82"/>
      <c r="S265" s="82">
        <f t="shared" si="4"/>
        <v>0</v>
      </c>
      <c r="T265" s="82"/>
      <c r="U265" s="82"/>
      <c r="V265" s="80"/>
      <c r="W265" s="82"/>
      <c r="X265" s="80"/>
      <c r="Y265" s="26"/>
      <c r="Z265" s="26"/>
      <c r="AA265" s="26"/>
      <c r="AB265" s="26"/>
      <c r="AC265" s="26"/>
    </row>
    <row r="266" spans="1:29" x14ac:dyDescent="0.3">
      <c r="A266" s="77"/>
      <c r="B266" s="77"/>
      <c r="C266" s="78"/>
      <c r="D266" s="78"/>
      <c r="E266" s="79"/>
      <c r="F266" s="78"/>
      <c r="G266" s="79"/>
      <c r="H266" s="79"/>
      <c r="I266" s="79"/>
      <c r="J266" s="78"/>
      <c r="K266" s="78"/>
      <c r="L266" s="78"/>
      <c r="M266" s="183"/>
      <c r="N266" s="78"/>
      <c r="O266" s="78"/>
      <c r="P266" s="79"/>
      <c r="Q266" s="82"/>
      <c r="R266" s="82"/>
      <c r="S266" s="82">
        <f t="shared" si="4"/>
        <v>0</v>
      </c>
      <c r="T266" s="82"/>
      <c r="U266" s="82"/>
      <c r="V266" s="80"/>
      <c r="W266" s="82"/>
      <c r="X266" s="80"/>
      <c r="Y266" s="26"/>
      <c r="Z266" s="26"/>
      <c r="AA266" s="26"/>
      <c r="AB266" s="26"/>
      <c r="AC266" s="26"/>
    </row>
    <row r="267" spans="1:29" x14ac:dyDescent="0.3">
      <c r="A267" s="77"/>
      <c r="B267" s="77"/>
      <c r="C267" s="78"/>
      <c r="D267" s="78"/>
      <c r="E267" s="79"/>
      <c r="F267" s="78"/>
      <c r="G267" s="79"/>
      <c r="H267" s="79"/>
      <c r="I267" s="79"/>
      <c r="J267" s="78"/>
      <c r="K267" s="78"/>
      <c r="L267" s="78"/>
      <c r="M267" s="183"/>
      <c r="N267" s="78"/>
      <c r="O267" s="78"/>
      <c r="P267" s="79"/>
      <c r="Q267" s="82"/>
      <c r="R267" s="82"/>
      <c r="S267" s="82">
        <f t="shared" si="4"/>
        <v>0</v>
      </c>
      <c r="T267" s="82"/>
      <c r="U267" s="82"/>
      <c r="V267" s="80"/>
      <c r="W267" s="82"/>
      <c r="X267" s="80"/>
      <c r="Y267" s="26"/>
      <c r="Z267" s="26"/>
      <c r="AA267" s="26"/>
      <c r="AB267" s="26"/>
      <c r="AC267" s="26"/>
    </row>
    <row r="268" spans="1:29" x14ac:dyDescent="0.3">
      <c r="A268" s="77"/>
      <c r="B268" s="77"/>
      <c r="C268" s="78"/>
      <c r="D268" s="78"/>
      <c r="E268" s="79"/>
      <c r="F268" s="78"/>
      <c r="G268" s="79"/>
      <c r="H268" s="79"/>
      <c r="I268" s="79"/>
      <c r="J268" s="78"/>
      <c r="K268" s="78"/>
      <c r="L268" s="78"/>
      <c r="M268" s="183"/>
      <c r="N268" s="78"/>
      <c r="O268" s="78"/>
      <c r="P268" s="79"/>
      <c r="Q268" s="82"/>
      <c r="R268" s="82"/>
      <c r="S268" s="82">
        <f t="shared" si="4"/>
        <v>0</v>
      </c>
      <c r="T268" s="82"/>
      <c r="U268" s="82"/>
      <c r="V268" s="80"/>
      <c r="W268" s="82"/>
      <c r="X268" s="80"/>
      <c r="Y268" s="26"/>
      <c r="Z268" s="26"/>
      <c r="AA268" s="26"/>
      <c r="AB268" s="26"/>
      <c r="AC268" s="26"/>
    </row>
    <row r="269" spans="1:29" x14ac:dyDescent="0.3">
      <c r="A269" s="77"/>
      <c r="B269" s="77"/>
      <c r="C269" s="78"/>
      <c r="D269" s="78"/>
      <c r="E269" s="79"/>
      <c r="F269" s="78"/>
      <c r="G269" s="79"/>
      <c r="H269" s="79"/>
      <c r="I269" s="79"/>
      <c r="J269" s="78"/>
      <c r="K269" s="78"/>
      <c r="L269" s="78"/>
      <c r="M269" s="183"/>
      <c r="N269" s="78"/>
      <c r="O269" s="78"/>
      <c r="P269" s="79"/>
      <c r="Q269" s="82"/>
      <c r="R269" s="82"/>
      <c r="S269" s="82">
        <f t="shared" si="4"/>
        <v>0</v>
      </c>
      <c r="T269" s="82"/>
      <c r="U269" s="82"/>
      <c r="V269" s="80"/>
      <c r="W269" s="82"/>
      <c r="X269" s="80"/>
      <c r="Y269" s="26"/>
      <c r="Z269" s="26"/>
      <c r="AA269" s="26"/>
      <c r="AB269" s="26"/>
      <c r="AC269" s="26"/>
    </row>
    <row r="270" spans="1:29" x14ac:dyDescent="0.3">
      <c r="A270" s="77"/>
      <c r="B270" s="77"/>
      <c r="C270" s="78"/>
      <c r="D270" s="78"/>
      <c r="E270" s="79"/>
      <c r="F270" s="78"/>
      <c r="G270" s="79"/>
      <c r="H270" s="79"/>
      <c r="I270" s="79"/>
      <c r="J270" s="78"/>
      <c r="K270" s="78"/>
      <c r="L270" s="78"/>
      <c r="M270" s="183"/>
      <c r="N270" s="78"/>
      <c r="O270" s="78"/>
      <c r="P270" s="79"/>
      <c r="Q270" s="82"/>
      <c r="R270" s="82"/>
      <c r="S270" s="82">
        <f t="shared" si="4"/>
        <v>0</v>
      </c>
      <c r="T270" s="82"/>
      <c r="U270" s="82"/>
      <c r="V270" s="80"/>
      <c r="W270" s="82"/>
      <c r="X270" s="80"/>
      <c r="Y270" s="26"/>
      <c r="Z270" s="26"/>
      <c r="AA270" s="26"/>
      <c r="AB270" s="26"/>
      <c r="AC270" s="26"/>
    </row>
    <row r="271" spans="1:29" x14ac:dyDescent="0.3">
      <c r="A271" s="77"/>
      <c r="B271" s="77"/>
      <c r="C271" s="78"/>
      <c r="D271" s="78"/>
      <c r="E271" s="79"/>
      <c r="F271" s="78"/>
      <c r="G271" s="79"/>
      <c r="H271" s="79"/>
      <c r="I271" s="79"/>
      <c r="J271" s="78"/>
      <c r="K271" s="78"/>
      <c r="L271" s="78"/>
      <c r="M271" s="183"/>
      <c r="N271" s="78"/>
      <c r="O271" s="78"/>
      <c r="P271" s="79"/>
      <c r="Q271" s="82"/>
      <c r="R271" s="82"/>
      <c r="S271" s="82">
        <f t="shared" si="4"/>
        <v>0</v>
      </c>
      <c r="T271" s="82"/>
      <c r="U271" s="82"/>
      <c r="V271" s="80"/>
      <c r="W271" s="82"/>
      <c r="X271" s="80"/>
      <c r="Y271" s="26"/>
      <c r="Z271" s="26"/>
      <c r="AA271" s="26"/>
      <c r="AB271" s="26"/>
      <c r="AC271" s="26"/>
    </row>
    <row r="272" spans="1:29" x14ac:dyDescent="0.3">
      <c r="A272" s="77"/>
      <c r="B272" s="77"/>
      <c r="C272" s="78"/>
      <c r="D272" s="78"/>
      <c r="E272" s="79"/>
      <c r="F272" s="78"/>
      <c r="G272" s="79"/>
      <c r="H272" s="79"/>
      <c r="I272" s="79"/>
      <c r="J272" s="78"/>
      <c r="K272" s="78"/>
      <c r="L272" s="78"/>
      <c r="M272" s="183"/>
      <c r="N272" s="78"/>
      <c r="O272" s="78"/>
      <c r="P272" s="79"/>
      <c r="Q272" s="82"/>
      <c r="R272" s="82"/>
      <c r="S272" s="82">
        <f t="shared" ref="S272:S335" si="5">Q272+R272+T272+IF(Q272=0,(W272/12/160*V272/IF(X272&gt;1,X272,1)),0)</f>
        <v>0</v>
      </c>
      <c r="T272" s="82"/>
      <c r="U272" s="82"/>
      <c r="V272" s="80"/>
      <c r="W272" s="82"/>
      <c r="X272" s="80"/>
      <c r="Y272" s="26"/>
      <c r="Z272" s="26"/>
      <c r="AA272" s="26"/>
      <c r="AB272" s="26"/>
      <c r="AC272" s="26"/>
    </row>
    <row r="273" spans="1:29" x14ac:dyDescent="0.3">
      <c r="A273" s="77"/>
      <c r="B273" s="77"/>
      <c r="C273" s="78"/>
      <c r="D273" s="78"/>
      <c r="E273" s="79"/>
      <c r="F273" s="78"/>
      <c r="G273" s="79"/>
      <c r="H273" s="79"/>
      <c r="I273" s="79"/>
      <c r="J273" s="78"/>
      <c r="K273" s="78"/>
      <c r="L273" s="78"/>
      <c r="M273" s="183"/>
      <c r="N273" s="78"/>
      <c r="O273" s="78"/>
      <c r="P273" s="79"/>
      <c r="Q273" s="82"/>
      <c r="R273" s="82"/>
      <c r="S273" s="82">
        <f t="shared" si="5"/>
        <v>0</v>
      </c>
      <c r="T273" s="82"/>
      <c r="U273" s="82"/>
      <c r="V273" s="80"/>
      <c r="W273" s="82"/>
      <c r="X273" s="80"/>
      <c r="Y273" s="26"/>
      <c r="Z273" s="26"/>
      <c r="AA273" s="26"/>
      <c r="AB273" s="26"/>
      <c r="AC273" s="26"/>
    </row>
    <row r="274" spans="1:29" x14ac:dyDescent="0.3">
      <c r="A274" s="77"/>
      <c r="B274" s="77"/>
      <c r="C274" s="78"/>
      <c r="D274" s="78"/>
      <c r="E274" s="79"/>
      <c r="F274" s="78"/>
      <c r="G274" s="79"/>
      <c r="H274" s="79"/>
      <c r="I274" s="79"/>
      <c r="J274" s="78"/>
      <c r="K274" s="78"/>
      <c r="L274" s="78"/>
      <c r="M274" s="183"/>
      <c r="N274" s="78"/>
      <c r="O274" s="78"/>
      <c r="P274" s="79"/>
      <c r="Q274" s="82"/>
      <c r="R274" s="82"/>
      <c r="S274" s="82">
        <f t="shared" si="5"/>
        <v>0</v>
      </c>
      <c r="T274" s="82"/>
      <c r="U274" s="82"/>
      <c r="V274" s="80"/>
      <c r="W274" s="82"/>
      <c r="X274" s="80"/>
      <c r="Y274" s="26"/>
      <c r="Z274" s="26"/>
      <c r="AA274" s="26"/>
      <c r="AB274" s="26"/>
      <c r="AC274" s="26"/>
    </row>
    <row r="275" spans="1:29" x14ac:dyDescent="0.3">
      <c r="A275" s="77"/>
      <c r="B275" s="77"/>
      <c r="C275" s="78"/>
      <c r="D275" s="78"/>
      <c r="E275" s="79"/>
      <c r="F275" s="78"/>
      <c r="G275" s="79"/>
      <c r="H275" s="79"/>
      <c r="I275" s="79"/>
      <c r="J275" s="78"/>
      <c r="K275" s="78"/>
      <c r="L275" s="78"/>
      <c r="M275" s="183"/>
      <c r="N275" s="78"/>
      <c r="O275" s="78"/>
      <c r="P275" s="79"/>
      <c r="Q275" s="82"/>
      <c r="R275" s="82"/>
      <c r="S275" s="82">
        <f t="shared" si="5"/>
        <v>0</v>
      </c>
      <c r="T275" s="82"/>
      <c r="U275" s="82"/>
      <c r="V275" s="80"/>
      <c r="W275" s="82"/>
      <c r="X275" s="80"/>
      <c r="Y275" s="26"/>
      <c r="Z275" s="26"/>
      <c r="AA275" s="26"/>
      <c r="AB275" s="26"/>
      <c r="AC275" s="26"/>
    </row>
    <row r="276" spans="1:29" x14ac:dyDescent="0.3">
      <c r="A276" s="77"/>
      <c r="B276" s="77"/>
      <c r="C276" s="78"/>
      <c r="D276" s="78"/>
      <c r="E276" s="79"/>
      <c r="F276" s="78"/>
      <c r="G276" s="79"/>
      <c r="H276" s="79"/>
      <c r="I276" s="79"/>
      <c r="J276" s="78"/>
      <c r="K276" s="78"/>
      <c r="L276" s="78"/>
      <c r="M276" s="183"/>
      <c r="N276" s="78"/>
      <c r="O276" s="78"/>
      <c r="P276" s="79"/>
      <c r="Q276" s="82"/>
      <c r="R276" s="82"/>
      <c r="S276" s="82">
        <f t="shared" si="5"/>
        <v>0</v>
      </c>
      <c r="T276" s="82"/>
      <c r="U276" s="82"/>
      <c r="V276" s="80"/>
      <c r="W276" s="82"/>
      <c r="X276" s="80"/>
      <c r="Y276" s="26"/>
      <c r="Z276" s="26"/>
      <c r="AA276" s="26"/>
      <c r="AB276" s="26"/>
      <c r="AC276" s="26"/>
    </row>
    <row r="277" spans="1:29" x14ac:dyDescent="0.3">
      <c r="A277" s="77"/>
      <c r="B277" s="77"/>
      <c r="C277" s="78"/>
      <c r="D277" s="78"/>
      <c r="E277" s="79"/>
      <c r="F277" s="78"/>
      <c r="G277" s="79"/>
      <c r="H277" s="79"/>
      <c r="I277" s="79"/>
      <c r="J277" s="78"/>
      <c r="K277" s="78"/>
      <c r="L277" s="78"/>
      <c r="M277" s="183"/>
      <c r="N277" s="78"/>
      <c r="O277" s="78"/>
      <c r="P277" s="79"/>
      <c r="Q277" s="82"/>
      <c r="R277" s="82"/>
      <c r="S277" s="82">
        <f t="shared" si="5"/>
        <v>0</v>
      </c>
      <c r="T277" s="82"/>
      <c r="U277" s="82"/>
      <c r="V277" s="80"/>
      <c r="W277" s="82"/>
      <c r="X277" s="80"/>
      <c r="Y277" s="26"/>
      <c r="Z277" s="26"/>
      <c r="AA277" s="26"/>
      <c r="AB277" s="26"/>
      <c r="AC277" s="26"/>
    </row>
    <row r="278" spans="1:29" x14ac:dyDescent="0.3">
      <c r="A278" s="77"/>
      <c r="B278" s="77"/>
      <c r="C278" s="78"/>
      <c r="D278" s="78"/>
      <c r="E278" s="79"/>
      <c r="F278" s="78"/>
      <c r="G278" s="79"/>
      <c r="H278" s="79"/>
      <c r="I278" s="79"/>
      <c r="J278" s="78"/>
      <c r="K278" s="78"/>
      <c r="L278" s="78"/>
      <c r="M278" s="183"/>
      <c r="N278" s="78"/>
      <c r="O278" s="78"/>
      <c r="P278" s="79"/>
      <c r="Q278" s="82"/>
      <c r="R278" s="82"/>
      <c r="S278" s="82">
        <f t="shared" si="5"/>
        <v>0</v>
      </c>
      <c r="T278" s="82"/>
      <c r="U278" s="82"/>
      <c r="V278" s="80"/>
      <c r="W278" s="82"/>
      <c r="X278" s="80"/>
      <c r="Y278" s="26"/>
      <c r="Z278" s="26"/>
      <c r="AA278" s="26"/>
      <c r="AB278" s="26"/>
      <c r="AC278" s="26"/>
    </row>
    <row r="279" spans="1:29" x14ac:dyDescent="0.3">
      <c r="A279" s="77"/>
      <c r="B279" s="77"/>
      <c r="C279" s="78"/>
      <c r="D279" s="78"/>
      <c r="E279" s="79"/>
      <c r="F279" s="78"/>
      <c r="G279" s="79"/>
      <c r="H279" s="79"/>
      <c r="I279" s="79"/>
      <c r="J279" s="78"/>
      <c r="K279" s="78"/>
      <c r="L279" s="78"/>
      <c r="M279" s="183"/>
      <c r="N279" s="78"/>
      <c r="O279" s="78"/>
      <c r="P279" s="79"/>
      <c r="Q279" s="82"/>
      <c r="R279" s="82"/>
      <c r="S279" s="82">
        <f t="shared" si="5"/>
        <v>0</v>
      </c>
      <c r="T279" s="82"/>
      <c r="U279" s="82"/>
      <c r="V279" s="80"/>
      <c r="W279" s="82"/>
      <c r="X279" s="80"/>
      <c r="Y279" s="26"/>
      <c r="Z279" s="26"/>
      <c r="AA279" s="26"/>
      <c r="AB279" s="26"/>
      <c r="AC279" s="26"/>
    </row>
    <row r="280" spans="1:29" x14ac:dyDescent="0.3">
      <c r="A280" s="77"/>
      <c r="B280" s="77"/>
      <c r="C280" s="78"/>
      <c r="D280" s="78"/>
      <c r="E280" s="79"/>
      <c r="F280" s="78"/>
      <c r="G280" s="79"/>
      <c r="H280" s="79"/>
      <c r="I280" s="79"/>
      <c r="J280" s="78"/>
      <c r="K280" s="78"/>
      <c r="L280" s="78"/>
      <c r="M280" s="183"/>
      <c r="N280" s="78"/>
      <c r="O280" s="78"/>
      <c r="P280" s="79"/>
      <c r="Q280" s="82"/>
      <c r="R280" s="82"/>
      <c r="S280" s="82">
        <f t="shared" si="5"/>
        <v>0</v>
      </c>
      <c r="T280" s="82"/>
      <c r="U280" s="82"/>
      <c r="V280" s="80"/>
      <c r="W280" s="82"/>
      <c r="X280" s="80"/>
      <c r="Y280" s="26"/>
      <c r="Z280" s="26"/>
      <c r="AA280" s="26"/>
      <c r="AB280" s="26"/>
      <c r="AC280" s="26"/>
    </row>
    <row r="281" spans="1:29" x14ac:dyDescent="0.3">
      <c r="A281" s="77"/>
      <c r="B281" s="77"/>
      <c r="C281" s="78"/>
      <c r="D281" s="78"/>
      <c r="E281" s="79"/>
      <c r="F281" s="78"/>
      <c r="G281" s="79"/>
      <c r="H281" s="79"/>
      <c r="I281" s="79"/>
      <c r="J281" s="78"/>
      <c r="K281" s="78"/>
      <c r="L281" s="78"/>
      <c r="M281" s="183"/>
      <c r="N281" s="78"/>
      <c r="O281" s="78"/>
      <c r="P281" s="79"/>
      <c r="Q281" s="82"/>
      <c r="R281" s="82"/>
      <c r="S281" s="82">
        <f t="shared" si="5"/>
        <v>0</v>
      </c>
      <c r="T281" s="82"/>
      <c r="U281" s="82"/>
      <c r="V281" s="80"/>
      <c r="W281" s="82"/>
      <c r="X281" s="80"/>
      <c r="Y281" s="26"/>
      <c r="Z281" s="26"/>
      <c r="AA281" s="26"/>
      <c r="AB281" s="26"/>
      <c r="AC281" s="26"/>
    </row>
    <row r="282" spans="1:29" x14ac:dyDescent="0.3">
      <c r="A282" s="77"/>
      <c r="B282" s="77"/>
      <c r="C282" s="78"/>
      <c r="D282" s="78"/>
      <c r="E282" s="79"/>
      <c r="F282" s="78"/>
      <c r="G282" s="79"/>
      <c r="H282" s="79"/>
      <c r="I282" s="79"/>
      <c r="J282" s="78"/>
      <c r="K282" s="78"/>
      <c r="L282" s="78"/>
      <c r="M282" s="183"/>
      <c r="N282" s="78"/>
      <c r="O282" s="78"/>
      <c r="P282" s="79"/>
      <c r="Q282" s="82"/>
      <c r="R282" s="82"/>
      <c r="S282" s="82">
        <f t="shared" si="5"/>
        <v>0</v>
      </c>
      <c r="T282" s="82"/>
      <c r="U282" s="82"/>
      <c r="V282" s="80"/>
      <c r="W282" s="82"/>
      <c r="X282" s="80"/>
      <c r="Y282" s="26"/>
      <c r="Z282" s="26"/>
      <c r="AA282" s="26"/>
      <c r="AB282" s="26"/>
      <c r="AC282" s="26"/>
    </row>
    <row r="283" spans="1:29" x14ac:dyDescent="0.3">
      <c r="A283" s="77"/>
      <c r="B283" s="77"/>
      <c r="C283" s="78"/>
      <c r="D283" s="78"/>
      <c r="E283" s="79"/>
      <c r="F283" s="78"/>
      <c r="G283" s="79"/>
      <c r="H283" s="79"/>
      <c r="I283" s="79"/>
      <c r="J283" s="78"/>
      <c r="K283" s="78"/>
      <c r="L283" s="78"/>
      <c r="M283" s="183"/>
      <c r="N283" s="78"/>
      <c r="O283" s="78"/>
      <c r="P283" s="79"/>
      <c r="Q283" s="82"/>
      <c r="R283" s="82"/>
      <c r="S283" s="82">
        <f t="shared" si="5"/>
        <v>0</v>
      </c>
      <c r="T283" s="82"/>
      <c r="U283" s="82"/>
      <c r="V283" s="80"/>
      <c r="W283" s="82"/>
      <c r="X283" s="80"/>
      <c r="Y283" s="26"/>
      <c r="Z283" s="26"/>
      <c r="AA283" s="26"/>
      <c r="AB283" s="26"/>
      <c r="AC283" s="26"/>
    </row>
    <row r="284" spans="1:29" x14ac:dyDescent="0.3">
      <c r="A284" s="77"/>
      <c r="B284" s="77"/>
      <c r="C284" s="78"/>
      <c r="D284" s="78"/>
      <c r="E284" s="79"/>
      <c r="F284" s="78"/>
      <c r="G284" s="79"/>
      <c r="H284" s="79"/>
      <c r="I284" s="79"/>
      <c r="J284" s="78"/>
      <c r="K284" s="78"/>
      <c r="L284" s="78"/>
      <c r="M284" s="183"/>
      <c r="N284" s="78"/>
      <c r="O284" s="78"/>
      <c r="P284" s="79"/>
      <c r="Q284" s="82"/>
      <c r="R284" s="82"/>
      <c r="S284" s="82">
        <f t="shared" si="5"/>
        <v>0</v>
      </c>
      <c r="T284" s="82"/>
      <c r="U284" s="82"/>
      <c r="V284" s="80"/>
      <c r="W284" s="82"/>
      <c r="X284" s="80"/>
      <c r="Y284" s="26"/>
      <c r="Z284" s="26"/>
      <c r="AA284" s="26"/>
      <c r="AB284" s="26"/>
      <c r="AC284" s="26"/>
    </row>
    <row r="285" spans="1:29" x14ac:dyDescent="0.3">
      <c r="A285" s="77"/>
      <c r="B285" s="77"/>
      <c r="C285" s="78"/>
      <c r="D285" s="78"/>
      <c r="E285" s="79"/>
      <c r="F285" s="78"/>
      <c r="G285" s="79"/>
      <c r="H285" s="79"/>
      <c r="I285" s="79"/>
      <c r="J285" s="78"/>
      <c r="K285" s="78"/>
      <c r="L285" s="78"/>
      <c r="M285" s="183"/>
      <c r="N285" s="78"/>
      <c r="O285" s="78"/>
      <c r="P285" s="79"/>
      <c r="Q285" s="82"/>
      <c r="R285" s="82"/>
      <c r="S285" s="82">
        <f t="shared" si="5"/>
        <v>0</v>
      </c>
      <c r="T285" s="82"/>
      <c r="U285" s="82"/>
      <c r="V285" s="80"/>
      <c r="W285" s="82"/>
      <c r="X285" s="80"/>
      <c r="Y285" s="26"/>
      <c r="Z285" s="26"/>
      <c r="AA285" s="26"/>
      <c r="AB285" s="26"/>
      <c r="AC285" s="26"/>
    </row>
    <row r="286" spans="1:29" x14ac:dyDescent="0.3">
      <c r="A286" s="77"/>
      <c r="B286" s="77"/>
      <c r="C286" s="78"/>
      <c r="D286" s="78"/>
      <c r="E286" s="79"/>
      <c r="F286" s="78"/>
      <c r="G286" s="79"/>
      <c r="H286" s="79"/>
      <c r="I286" s="79"/>
      <c r="J286" s="78"/>
      <c r="K286" s="78"/>
      <c r="L286" s="78"/>
      <c r="M286" s="183"/>
      <c r="N286" s="78"/>
      <c r="O286" s="78"/>
      <c r="P286" s="79"/>
      <c r="Q286" s="82"/>
      <c r="R286" s="82"/>
      <c r="S286" s="82">
        <f t="shared" si="5"/>
        <v>0</v>
      </c>
      <c r="T286" s="82"/>
      <c r="U286" s="82"/>
      <c r="V286" s="80"/>
      <c r="W286" s="82"/>
      <c r="X286" s="80"/>
      <c r="Y286" s="26"/>
      <c r="Z286" s="26"/>
      <c r="AA286" s="26"/>
      <c r="AB286" s="26"/>
      <c r="AC286" s="26"/>
    </row>
    <row r="287" spans="1:29" x14ac:dyDescent="0.3">
      <c r="A287" s="77"/>
      <c r="B287" s="77"/>
      <c r="C287" s="78"/>
      <c r="D287" s="78"/>
      <c r="E287" s="79"/>
      <c r="F287" s="78"/>
      <c r="G287" s="79"/>
      <c r="H287" s="79"/>
      <c r="I287" s="79"/>
      <c r="J287" s="78"/>
      <c r="K287" s="78"/>
      <c r="L287" s="78"/>
      <c r="M287" s="183"/>
      <c r="N287" s="78"/>
      <c r="O287" s="78"/>
      <c r="P287" s="79"/>
      <c r="Q287" s="82"/>
      <c r="R287" s="82"/>
      <c r="S287" s="82">
        <f t="shared" si="5"/>
        <v>0</v>
      </c>
      <c r="T287" s="82"/>
      <c r="U287" s="82"/>
      <c r="V287" s="80"/>
      <c r="W287" s="82"/>
      <c r="X287" s="80"/>
      <c r="Y287" s="26"/>
      <c r="Z287" s="26"/>
      <c r="AA287" s="26"/>
      <c r="AB287" s="26"/>
      <c r="AC287" s="26"/>
    </row>
    <row r="288" spans="1:29" x14ac:dyDescent="0.3">
      <c r="A288" s="77"/>
      <c r="B288" s="77"/>
      <c r="C288" s="78"/>
      <c r="D288" s="78"/>
      <c r="E288" s="79"/>
      <c r="F288" s="78"/>
      <c r="G288" s="79"/>
      <c r="H288" s="79"/>
      <c r="I288" s="79"/>
      <c r="J288" s="78"/>
      <c r="K288" s="78"/>
      <c r="L288" s="78"/>
      <c r="M288" s="183"/>
      <c r="N288" s="78"/>
      <c r="O288" s="78"/>
      <c r="P288" s="79"/>
      <c r="Q288" s="82"/>
      <c r="R288" s="82"/>
      <c r="S288" s="82">
        <f t="shared" si="5"/>
        <v>0</v>
      </c>
      <c r="T288" s="82"/>
      <c r="U288" s="82"/>
      <c r="V288" s="80"/>
      <c r="W288" s="82"/>
      <c r="X288" s="80"/>
      <c r="Y288" s="26"/>
      <c r="Z288" s="26"/>
      <c r="AA288" s="26"/>
      <c r="AB288" s="26"/>
      <c r="AC288" s="26"/>
    </row>
    <row r="289" spans="1:29" x14ac:dyDescent="0.3">
      <c r="A289" s="77"/>
      <c r="B289" s="77"/>
      <c r="C289" s="78"/>
      <c r="D289" s="78"/>
      <c r="E289" s="79"/>
      <c r="F289" s="78"/>
      <c r="G289" s="79"/>
      <c r="H289" s="79"/>
      <c r="I289" s="79"/>
      <c r="J289" s="78"/>
      <c r="K289" s="78"/>
      <c r="L289" s="78"/>
      <c r="M289" s="183"/>
      <c r="N289" s="78"/>
      <c r="O289" s="78"/>
      <c r="P289" s="79"/>
      <c r="Q289" s="82"/>
      <c r="R289" s="82"/>
      <c r="S289" s="82">
        <f t="shared" si="5"/>
        <v>0</v>
      </c>
      <c r="T289" s="82"/>
      <c r="U289" s="82"/>
      <c r="V289" s="80"/>
      <c r="W289" s="82"/>
      <c r="X289" s="80"/>
      <c r="Y289" s="26"/>
      <c r="Z289" s="26"/>
      <c r="AA289" s="26"/>
      <c r="AB289" s="26"/>
      <c r="AC289" s="26"/>
    </row>
    <row r="290" spans="1:29" x14ac:dyDescent="0.3">
      <c r="A290" s="77"/>
      <c r="B290" s="77"/>
      <c r="C290" s="78"/>
      <c r="D290" s="78"/>
      <c r="E290" s="79"/>
      <c r="F290" s="78"/>
      <c r="G290" s="79"/>
      <c r="H290" s="79"/>
      <c r="I290" s="79"/>
      <c r="J290" s="78"/>
      <c r="K290" s="78"/>
      <c r="L290" s="78"/>
      <c r="M290" s="183"/>
      <c r="N290" s="78"/>
      <c r="O290" s="78"/>
      <c r="P290" s="79"/>
      <c r="Q290" s="82"/>
      <c r="R290" s="82"/>
      <c r="S290" s="82">
        <f t="shared" si="5"/>
        <v>0</v>
      </c>
      <c r="T290" s="82"/>
      <c r="U290" s="82"/>
      <c r="V290" s="80"/>
      <c r="W290" s="82"/>
      <c r="X290" s="80"/>
      <c r="Y290" s="26"/>
      <c r="Z290" s="26"/>
      <c r="AA290" s="26"/>
      <c r="AB290" s="26"/>
      <c r="AC290" s="26"/>
    </row>
    <row r="291" spans="1:29" x14ac:dyDescent="0.3">
      <c r="A291" s="77"/>
      <c r="B291" s="77"/>
      <c r="C291" s="78"/>
      <c r="D291" s="78"/>
      <c r="E291" s="79"/>
      <c r="F291" s="78"/>
      <c r="G291" s="79"/>
      <c r="H291" s="79"/>
      <c r="I291" s="79"/>
      <c r="J291" s="78"/>
      <c r="K291" s="78"/>
      <c r="L291" s="78"/>
      <c r="M291" s="183"/>
      <c r="N291" s="78"/>
      <c r="O291" s="78"/>
      <c r="P291" s="79"/>
      <c r="Q291" s="82"/>
      <c r="R291" s="82"/>
      <c r="S291" s="82">
        <f t="shared" si="5"/>
        <v>0</v>
      </c>
      <c r="T291" s="82"/>
      <c r="U291" s="82"/>
      <c r="V291" s="80"/>
      <c r="W291" s="82"/>
      <c r="X291" s="80"/>
      <c r="Y291" s="26"/>
      <c r="Z291" s="26"/>
      <c r="AA291" s="26"/>
      <c r="AB291" s="26"/>
      <c r="AC291" s="26"/>
    </row>
    <row r="292" spans="1:29" x14ac:dyDescent="0.3">
      <c r="A292" s="77"/>
      <c r="B292" s="77"/>
      <c r="C292" s="78"/>
      <c r="D292" s="78"/>
      <c r="E292" s="79"/>
      <c r="F292" s="78"/>
      <c r="G292" s="79"/>
      <c r="H292" s="79"/>
      <c r="I292" s="79"/>
      <c r="J292" s="78"/>
      <c r="K292" s="78"/>
      <c r="L292" s="78"/>
      <c r="M292" s="183"/>
      <c r="N292" s="78"/>
      <c r="O292" s="78"/>
      <c r="P292" s="79"/>
      <c r="Q292" s="82"/>
      <c r="R292" s="82"/>
      <c r="S292" s="82">
        <f t="shared" si="5"/>
        <v>0</v>
      </c>
      <c r="T292" s="82"/>
      <c r="U292" s="82"/>
      <c r="V292" s="80"/>
      <c r="W292" s="82"/>
      <c r="X292" s="80"/>
      <c r="Y292" s="26"/>
      <c r="Z292" s="26"/>
      <c r="AA292" s="26"/>
      <c r="AB292" s="26"/>
      <c r="AC292" s="26"/>
    </row>
    <row r="293" spans="1:29" x14ac:dyDescent="0.3">
      <c r="A293" s="77"/>
      <c r="B293" s="77"/>
      <c r="C293" s="78"/>
      <c r="D293" s="78"/>
      <c r="E293" s="79"/>
      <c r="F293" s="78"/>
      <c r="G293" s="79"/>
      <c r="H293" s="79"/>
      <c r="I293" s="79"/>
      <c r="J293" s="78"/>
      <c r="K293" s="78"/>
      <c r="L293" s="78"/>
      <c r="M293" s="183"/>
      <c r="N293" s="78"/>
      <c r="O293" s="78"/>
      <c r="P293" s="79"/>
      <c r="Q293" s="82"/>
      <c r="R293" s="82"/>
      <c r="S293" s="82">
        <f t="shared" si="5"/>
        <v>0</v>
      </c>
      <c r="T293" s="82"/>
      <c r="U293" s="82"/>
      <c r="V293" s="80"/>
      <c r="W293" s="82"/>
      <c r="X293" s="80"/>
      <c r="Y293" s="26"/>
      <c r="Z293" s="26"/>
      <c r="AA293" s="26"/>
      <c r="AB293" s="26"/>
      <c r="AC293" s="26"/>
    </row>
    <row r="294" spans="1:29" x14ac:dyDescent="0.3">
      <c r="A294" s="77"/>
      <c r="B294" s="77"/>
      <c r="C294" s="78"/>
      <c r="D294" s="78"/>
      <c r="E294" s="79"/>
      <c r="F294" s="78"/>
      <c r="G294" s="79"/>
      <c r="H294" s="79"/>
      <c r="I294" s="79"/>
      <c r="J294" s="78"/>
      <c r="K294" s="78"/>
      <c r="L294" s="78"/>
      <c r="M294" s="183"/>
      <c r="N294" s="78"/>
      <c r="O294" s="78"/>
      <c r="P294" s="79"/>
      <c r="Q294" s="82"/>
      <c r="R294" s="82"/>
      <c r="S294" s="82">
        <f t="shared" si="5"/>
        <v>0</v>
      </c>
      <c r="T294" s="82"/>
      <c r="U294" s="82"/>
      <c r="V294" s="80"/>
      <c r="W294" s="82"/>
      <c r="X294" s="80"/>
      <c r="Y294" s="26"/>
      <c r="Z294" s="26"/>
      <c r="AA294" s="26"/>
      <c r="AB294" s="26"/>
      <c r="AC294" s="26"/>
    </row>
    <row r="295" spans="1:29" x14ac:dyDescent="0.3">
      <c r="A295" s="77"/>
      <c r="B295" s="77"/>
      <c r="C295" s="78"/>
      <c r="D295" s="78"/>
      <c r="E295" s="79"/>
      <c r="F295" s="78"/>
      <c r="G295" s="79"/>
      <c r="H295" s="79"/>
      <c r="I295" s="79"/>
      <c r="J295" s="78"/>
      <c r="K295" s="78"/>
      <c r="L295" s="78"/>
      <c r="M295" s="183"/>
      <c r="N295" s="78"/>
      <c r="O295" s="78"/>
      <c r="P295" s="79"/>
      <c r="Q295" s="82"/>
      <c r="R295" s="82"/>
      <c r="S295" s="82">
        <f t="shared" si="5"/>
        <v>0</v>
      </c>
      <c r="T295" s="82"/>
      <c r="U295" s="82"/>
      <c r="V295" s="80"/>
      <c r="W295" s="82"/>
      <c r="X295" s="80"/>
      <c r="Y295" s="26"/>
      <c r="Z295" s="26"/>
      <c r="AA295" s="26"/>
      <c r="AB295" s="26"/>
      <c r="AC295" s="26"/>
    </row>
    <row r="296" spans="1:29" x14ac:dyDescent="0.3">
      <c r="A296" s="77"/>
      <c r="B296" s="77"/>
      <c r="C296" s="78"/>
      <c r="D296" s="78"/>
      <c r="E296" s="79"/>
      <c r="F296" s="78"/>
      <c r="G296" s="79"/>
      <c r="H296" s="79"/>
      <c r="I296" s="79"/>
      <c r="J296" s="78"/>
      <c r="K296" s="78"/>
      <c r="L296" s="78"/>
      <c r="M296" s="183"/>
      <c r="N296" s="78"/>
      <c r="O296" s="78"/>
      <c r="P296" s="79"/>
      <c r="Q296" s="82"/>
      <c r="R296" s="82"/>
      <c r="S296" s="82">
        <f t="shared" si="5"/>
        <v>0</v>
      </c>
      <c r="T296" s="82"/>
      <c r="U296" s="82"/>
      <c r="V296" s="80"/>
      <c r="W296" s="82"/>
      <c r="X296" s="80"/>
      <c r="Y296" s="26"/>
      <c r="Z296" s="26"/>
      <c r="AA296" s="26"/>
      <c r="AB296" s="26"/>
      <c r="AC296" s="26"/>
    </row>
    <row r="297" spans="1:29" x14ac:dyDescent="0.3">
      <c r="A297" s="77"/>
      <c r="B297" s="77"/>
      <c r="C297" s="78"/>
      <c r="D297" s="78"/>
      <c r="E297" s="79"/>
      <c r="F297" s="78"/>
      <c r="G297" s="79"/>
      <c r="H297" s="79"/>
      <c r="I297" s="79"/>
      <c r="J297" s="78"/>
      <c r="K297" s="78"/>
      <c r="L297" s="78"/>
      <c r="M297" s="183"/>
      <c r="N297" s="78"/>
      <c r="O297" s="78"/>
      <c r="P297" s="79"/>
      <c r="Q297" s="82"/>
      <c r="R297" s="82"/>
      <c r="S297" s="82">
        <f t="shared" si="5"/>
        <v>0</v>
      </c>
      <c r="T297" s="82"/>
      <c r="U297" s="82"/>
      <c r="V297" s="80"/>
      <c r="W297" s="82"/>
      <c r="X297" s="80"/>
      <c r="Y297" s="26"/>
      <c r="Z297" s="26"/>
      <c r="AA297" s="26"/>
      <c r="AB297" s="26"/>
      <c r="AC297" s="26"/>
    </row>
    <row r="298" spans="1:29" x14ac:dyDescent="0.3">
      <c r="A298" s="77"/>
      <c r="B298" s="77"/>
      <c r="C298" s="78"/>
      <c r="D298" s="78"/>
      <c r="E298" s="79"/>
      <c r="F298" s="78"/>
      <c r="G298" s="79"/>
      <c r="H298" s="79"/>
      <c r="I298" s="79"/>
      <c r="J298" s="78"/>
      <c r="K298" s="78"/>
      <c r="L298" s="78"/>
      <c r="M298" s="183"/>
      <c r="N298" s="78"/>
      <c r="O298" s="78"/>
      <c r="P298" s="79"/>
      <c r="Q298" s="82"/>
      <c r="R298" s="82"/>
      <c r="S298" s="82">
        <f t="shared" si="5"/>
        <v>0</v>
      </c>
      <c r="T298" s="82"/>
      <c r="U298" s="82"/>
      <c r="V298" s="80"/>
      <c r="W298" s="82"/>
      <c r="X298" s="80"/>
      <c r="Y298" s="26"/>
      <c r="Z298" s="26"/>
      <c r="AA298" s="26"/>
      <c r="AB298" s="26"/>
      <c r="AC298" s="26"/>
    </row>
    <row r="299" spans="1:29" x14ac:dyDescent="0.3">
      <c r="A299" s="77"/>
      <c r="B299" s="77"/>
      <c r="C299" s="78"/>
      <c r="D299" s="78"/>
      <c r="E299" s="79"/>
      <c r="F299" s="78"/>
      <c r="G299" s="79"/>
      <c r="H299" s="79"/>
      <c r="I299" s="79"/>
      <c r="J299" s="78"/>
      <c r="K299" s="78"/>
      <c r="L299" s="78"/>
      <c r="M299" s="183"/>
      <c r="N299" s="78"/>
      <c r="O299" s="78"/>
      <c r="P299" s="79"/>
      <c r="Q299" s="82"/>
      <c r="R299" s="82"/>
      <c r="S299" s="82">
        <f t="shared" si="5"/>
        <v>0</v>
      </c>
      <c r="T299" s="82"/>
      <c r="U299" s="82"/>
      <c r="V299" s="80"/>
      <c r="W299" s="82"/>
      <c r="X299" s="80"/>
      <c r="Y299" s="26"/>
      <c r="Z299" s="26"/>
      <c r="AA299" s="26"/>
      <c r="AB299" s="26"/>
      <c r="AC299" s="26"/>
    </row>
    <row r="300" spans="1:29" x14ac:dyDescent="0.3">
      <c r="A300" s="77"/>
      <c r="B300" s="77"/>
      <c r="C300" s="78"/>
      <c r="D300" s="78"/>
      <c r="E300" s="79"/>
      <c r="F300" s="78"/>
      <c r="G300" s="79"/>
      <c r="H300" s="79"/>
      <c r="I300" s="79"/>
      <c r="J300" s="78"/>
      <c r="K300" s="78"/>
      <c r="L300" s="78"/>
      <c r="M300" s="183"/>
      <c r="N300" s="78"/>
      <c r="O300" s="78"/>
      <c r="P300" s="79"/>
      <c r="Q300" s="82"/>
      <c r="R300" s="82"/>
      <c r="S300" s="82">
        <f t="shared" si="5"/>
        <v>0</v>
      </c>
      <c r="T300" s="82"/>
      <c r="U300" s="82"/>
      <c r="V300" s="80"/>
      <c r="W300" s="82"/>
      <c r="X300" s="80"/>
      <c r="Y300" s="26"/>
      <c r="Z300" s="26"/>
      <c r="AA300" s="26"/>
      <c r="AB300" s="26"/>
      <c r="AC300" s="26"/>
    </row>
    <row r="301" spans="1:29" x14ac:dyDescent="0.3">
      <c r="A301" s="77"/>
      <c r="B301" s="77"/>
      <c r="C301" s="78"/>
      <c r="D301" s="78"/>
      <c r="E301" s="79"/>
      <c r="F301" s="78"/>
      <c r="G301" s="79"/>
      <c r="H301" s="79"/>
      <c r="I301" s="79"/>
      <c r="J301" s="78"/>
      <c r="K301" s="78"/>
      <c r="L301" s="78"/>
      <c r="M301" s="183"/>
      <c r="N301" s="78"/>
      <c r="O301" s="78"/>
      <c r="P301" s="79"/>
      <c r="Q301" s="82"/>
      <c r="R301" s="82"/>
      <c r="S301" s="82">
        <f t="shared" si="5"/>
        <v>0</v>
      </c>
      <c r="T301" s="82"/>
      <c r="U301" s="82"/>
      <c r="V301" s="80"/>
      <c r="W301" s="82"/>
      <c r="X301" s="80"/>
      <c r="Y301" s="26"/>
      <c r="Z301" s="26"/>
      <c r="AA301" s="26"/>
      <c r="AB301" s="26"/>
      <c r="AC301" s="26"/>
    </row>
    <row r="302" spans="1:29" x14ac:dyDescent="0.3">
      <c r="A302" s="77"/>
      <c r="B302" s="77"/>
      <c r="C302" s="78"/>
      <c r="D302" s="78"/>
      <c r="E302" s="79"/>
      <c r="F302" s="78"/>
      <c r="G302" s="79"/>
      <c r="H302" s="79"/>
      <c r="I302" s="79"/>
      <c r="J302" s="78"/>
      <c r="K302" s="78"/>
      <c r="L302" s="78"/>
      <c r="M302" s="183"/>
      <c r="N302" s="78"/>
      <c r="O302" s="78"/>
      <c r="P302" s="79"/>
      <c r="Q302" s="82"/>
      <c r="R302" s="82"/>
      <c r="S302" s="82">
        <f t="shared" si="5"/>
        <v>0</v>
      </c>
      <c r="T302" s="82"/>
      <c r="U302" s="82"/>
      <c r="V302" s="80"/>
      <c r="W302" s="82"/>
      <c r="X302" s="80"/>
      <c r="Y302" s="26"/>
      <c r="Z302" s="26"/>
      <c r="AA302" s="26"/>
      <c r="AB302" s="26"/>
      <c r="AC302" s="26"/>
    </row>
    <row r="303" spans="1:29" x14ac:dyDescent="0.3">
      <c r="A303" s="77"/>
      <c r="B303" s="77"/>
      <c r="C303" s="78"/>
      <c r="D303" s="78"/>
      <c r="E303" s="79"/>
      <c r="F303" s="78"/>
      <c r="G303" s="79"/>
      <c r="H303" s="79"/>
      <c r="I303" s="79"/>
      <c r="J303" s="78"/>
      <c r="K303" s="78"/>
      <c r="L303" s="78"/>
      <c r="M303" s="183"/>
      <c r="N303" s="78"/>
      <c r="O303" s="78"/>
      <c r="P303" s="79"/>
      <c r="Q303" s="82"/>
      <c r="R303" s="82"/>
      <c r="S303" s="82">
        <f t="shared" si="5"/>
        <v>0</v>
      </c>
      <c r="T303" s="82"/>
      <c r="U303" s="82"/>
      <c r="V303" s="80"/>
      <c r="W303" s="82"/>
      <c r="X303" s="80"/>
      <c r="Y303" s="26"/>
      <c r="Z303" s="26"/>
      <c r="AA303" s="26"/>
      <c r="AB303" s="26"/>
      <c r="AC303" s="26"/>
    </row>
    <row r="304" spans="1:29" x14ac:dyDescent="0.3">
      <c r="A304" s="77"/>
      <c r="B304" s="77"/>
      <c r="C304" s="78"/>
      <c r="D304" s="78"/>
      <c r="E304" s="79"/>
      <c r="F304" s="78"/>
      <c r="G304" s="79"/>
      <c r="H304" s="79"/>
      <c r="I304" s="79"/>
      <c r="J304" s="78"/>
      <c r="K304" s="78"/>
      <c r="L304" s="78"/>
      <c r="M304" s="183"/>
      <c r="N304" s="78"/>
      <c r="O304" s="78"/>
      <c r="P304" s="79"/>
      <c r="Q304" s="82"/>
      <c r="R304" s="82"/>
      <c r="S304" s="82">
        <f t="shared" si="5"/>
        <v>0</v>
      </c>
      <c r="T304" s="82"/>
      <c r="U304" s="82"/>
      <c r="V304" s="80"/>
      <c r="W304" s="82"/>
      <c r="X304" s="80"/>
      <c r="Y304" s="26"/>
      <c r="Z304" s="26"/>
      <c r="AA304" s="26"/>
      <c r="AB304" s="26"/>
      <c r="AC304" s="26"/>
    </row>
    <row r="305" spans="1:29" x14ac:dyDescent="0.3">
      <c r="A305" s="77"/>
      <c r="B305" s="77"/>
      <c r="C305" s="78"/>
      <c r="D305" s="78"/>
      <c r="E305" s="79"/>
      <c r="F305" s="78"/>
      <c r="G305" s="79"/>
      <c r="H305" s="79"/>
      <c r="I305" s="79"/>
      <c r="J305" s="78"/>
      <c r="K305" s="78"/>
      <c r="L305" s="78"/>
      <c r="M305" s="183"/>
      <c r="N305" s="78"/>
      <c r="O305" s="78"/>
      <c r="P305" s="79"/>
      <c r="Q305" s="82"/>
      <c r="R305" s="82"/>
      <c r="S305" s="82">
        <f t="shared" si="5"/>
        <v>0</v>
      </c>
      <c r="T305" s="82"/>
      <c r="U305" s="82"/>
      <c r="V305" s="80"/>
      <c r="W305" s="82"/>
      <c r="X305" s="80"/>
      <c r="Y305" s="26"/>
      <c r="Z305" s="26"/>
      <c r="AA305" s="26"/>
      <c r="AB305" s="26"/>
      <c r="AC305" s="26"/>
    </row>
    <row r="306" spans="1:29" x14ac:dyDescent="0.3">
      <c r="A306" s="77"/>
      <c r="B306" s="77"/>
      <c r="C306" s="78"/>
      <c r="D306" s="78"/>
      <c r="E306" s="79"/>
      <c r="F306" s="78"/>
      <c r="G306" s="79"/>
      <c r="H306" s="79"/>
      <c r="I306" s="79"/>
      <c r="J306" s="78"/>
      <c r="K306" s="78"/>
      <c r="L306" s="78"/>
      <c r="M306" s="183"/>
      <c r="N306" s="78"/>
      <c r="O306" s="78"/>
      <c r="P306" s="79"/>
      <c r="Q306" s="82"/>
      <c r="R306" s="82"/>
      <c r="S306" s="82">
        <f t="shared" si="5"/>
        <v>0</v>
      </c>
      <c r="T306" s="82"/>
      <c r="U306" s="82"/>
      <c r="V306" s="80"/>
      <c r="W306" s="82"/>
      <c r="X306" s="80"/>
      <c r="Y306" s="26"/>
      <c r="Z306" s="26"/>
      <c r="AA306" s="26"/>
      <c r="AB306" s="26"/>
      <c r="AC306" s="26"/>
    </row>
    <row r="307" spans="1:29" x14ac:dyDescent="0.3">
      <c r="A307" s="77"/>
      <c r="B307" s="77"/>
      <c r="C307" s="78"/>
      <c r="D307" s="78"/>
      <c r="E307" s="79"/>
      <c r="F307" s="78"/>
      <c r="G307" s="79"/>
      <c r="H307" s="79"/>
      <c r="I307" s="79"/>
      <c r="J307" s="78"/>
      <c r="K307" s="78"/>
      <c r="L307" s="78"/>
      <c r="M307" s="183"/>
      <c r="N307" s="78"/>
      <c r="O307" s="78"/>
      <c r="P307" s="79"/>
      <c r="Q307" s="82"/>
      <c r="R307" s="82"/>
      <c r="S307" s="82">
        <f t="shared" si="5"/>
        <v>0</v>
      </c>
      <c r="T307" s="82"/>
      <c r="U307" s="82"/>
      <c r="V307" s="80"/>
      <c r="W307" s="82"/>
      <c r="X307" s="80"/>
      <c r="Y307" s="26"/>
      <c r="Z307" s="26"/>
      <c r="AA307" s="26"/>
      <c r="AB307" s="26"/>
      <c r="AC307" s="26"/>
    </row>
    <row r="308" spans="1:29" x14ac:dyDescent="0.3">
      <c r="A308" s="77"/>
      <c r="B308" s="77"/>
      <c r="C308" s="78"/>
      <c r="D308" s="78"/>
      <c r="E308" s="79"/>
      <c r="F308" s="78"/>
      <c r="G308" s="79"/>
      <c r="H308" s="79"/>
      <c r="I308" s="79"/>
      <c r="J308" s="78"/>
      <c r="K308" s="78"/>
      <c r="L308" s="78"/>
      <c r="M308" s="183"/>
      <c r="N308" s="78"/>
      <c r="O308" s="78"/>
      <c r="P308" s="79"/>
      <c r="Q308" s="82"/>
      <c r="R308" s="82"/>
      <c r="S308" s="82">
        <f t="shared" si="5"/>
        <v>0</v>
      </c>
      <c r="T308" s="82"/>
      <c r="U308" s="82"/>
      <c r="V308" s="80"/>
      <c r="W308" s="82"/>
      <c r="X308" s="80"/>
      <c r="Y308" s="26"/>
      <c r="Z308" s="26"/>
      <c r="AA308" s="26"/>
      <c r="AB308" s="26"/>
      <c r="AC308" s="26"/>
    </row>
    <row r="309" spans="1:29" x14ac:dyDescent="0.3">
      <c r="A309" s="77"/>
      <c r="B309" s="77"/>
      <c r="C309" s="78"/>
      <c r="D309" s="78"/>
      <c r="E309" s="79"/>
      <c r="F309" s="78"/>
      <c r="G309" s="79"/>
      <c r="H309" s="79"/>
      <c r="I309" s="79"/>
      <c r="J309" s="78"/>
      <c r="K309" s="78"/>
      <c r="L309" s="78"/>
      <c r="M309" s="183"/>
      <c r="N309" s="78"/>
      <c r="O309" s="78"/>
      <c r="P309" s="79"/>
      <c r="Q309" s="82"/>
      <c r="R309" s="82"/>
      <c r="S309" s="82">
        <f t="shared" si="5"/>
        <v>0</v>
      </c>
      <c r="T309" s="82"/>
      <c r="U309" s="82"/>
      <c r="V309" s="80"/>
      <c r="W309" s="82"/>
      <c r="X309" s="80"/>
      <c r="Y309" s="26"/>
      <c r="Z309" s="26"/>
      <c r="AA309" s="26"/>
      <c r="AB309" s="26"/>
      <c r="AC309" s="26"/>
    </row>
    <row r="310" spans="1:29" x14ac:dyDescent="0.3">
      <c r="A310" s="77"/>
      <c r="B310" s="77"/>
      <c r="C310" s="78"/>
      <c r="D310" s="78"/>
      <c r="E310" s="79"/>
      <c r="F310" s="78"/>
      <c r="G310" s="79"/>
      <c r="H310" s="79"/>
      <c r="I310" s="79"/>
      <c r="J310" s="78"/>
      <c r="K310" s="78"/>
      <c r="L310" s="78"/>
      <c r="M310" s="183"/>
      <c r="N310" s="78"/>
      <c r="O310" s="78"/>
      <c r="P310" s="79"/>
      <c r="Q310" s="82"/>
      <c r="R310" s="82"/>
      <c r="S310" s="82">
        <f t="shared" si="5"/>
        <v>0</v>
      </c>
      <c r="T310" s="82"/>
      <c r="U310" s="82"/>
      <c r="V310" s="80"/>
      <c r="W310" s="82"/>
      <c r="X310" s="80"/>
      <c r="Y310" s="26"/>
      <c r="Z310" s="26"/>
      <c r="AA310" s="26"/>
      <c r="AB310" s="26"/>
      <c r="AC310" s="26"/>
    </row>
    <row r="311" spans="1:29" x14ac:dyDescent="0.3">
      <c r="A311" s="77"/>
      <c r="B311" s="77"/>
      <c r="C311" s="78"/>
      <c r="D311" s="78"/>
      <c r="E311" s="79"/>
      <c r="F311" s="78"/>
      <c r="G311" s="79"/>
      <c r="H311" s="79"/>
      <c r="I311" s="79"/>
      <c r="J311" s="78"/>
      <c r="K311" s="78"/>
      <c r="L311" s="78"/>
      <c r="M311" s="183"/>
      <c r="N311" s="78"/>
      <c r="O311" s="78"/>
      <c r="P311" s="79"/>
      <c r="Q311" s="82"/>
      <c r="R311" s="82"/>
      <c r="S311" s="82">
        <f t="shared" si="5"/>
        <v>0</v>
      </c>
      <c r="T311" s="82"/>
      <c r="U311" s="82"/>
      <c r="V311" s="80"/>
      <c r="W311" s="82"/>
      <c r="X311" s="80"/>
      <c r="Y311" s="26"/>
      <c r="Z311" s="26"/>
      <c r="AA311" s="26"/>
      <c r="AB311" s="26"/>
      <c r="AC311" s="26"/>
    </row>
    <row r="312" spans="1:29" x14ac:dyDescent="0.3">
      <c r="A312" s="77"/>
      <c r="B312" s="77"/>
      <c r="C312" s="78"/>
      <c r="D312" s="78"/>
      <c r="E312" s="79"/>
      <c r="F312" s="78"/>
      <c r="G312" s="79"/>
      <c r="H312" s="79"/>
      <c r="I312" s="79"/>
      <c r="J312" s="78"/>
      <c r="K312" s="78"/>
      <c r="L312" s="78"/>
      <c r="M312" s="183"/>
      <c r="N312" s="78"/>
      <c r="O312" s="78"/>
      <c r="P312" s="79"/>
      <c r="Q312" s="82"/>
      <c r="R312" s="82"/>
      <c r="S312" s="82">
        <f t="shared" si="5"/>
        <v>0</v>
      </c>
      <c r="T312" s="82"/>
      <c r="U312" s="82"/>
      <c r="V312" s="80"/>
      <c r="W312" s="82"/>
      <c r="X312" s="80"/>
      <c r="Y312" s="26"/>
      <c r="Z312" s="26"/>
      <c r="AA312" s="26"/>
      <c r="AB312" s="26"/>
      <c r="AC312" s="26"/>
    </row>
    <row r="313" spans="1:29" x14ac:dyDescent="0.3">
      <c r="A313" s="77"/>
      <c r="B313" s="77"/>
      <c r="C313" s="78"/>
      <c r="D313" s="78"/>
      <c r="E313" s="79"/>
      <c r="F313" s="78"/>
      <c r="G313" s="79"/>
      <c r="H313" s="79"/>
      <c r="I313" s="79"/>
      <c r="J313" s="78"/>
      <c r="K313" s="78"/>
      <c r="L313" s="78"/>
      <c r="M313" s="183"/>
      <c r="N313" s="78"/>
      <c r="O313" s="78"/>
      <c r="P313" s="79"/>
      <c r="Q313" s="82"/>
      <c r="R313" s="82"/>
      <c r="S313" s="82">
        <f t="shared" si="5"/>
        <v>0</v>
      </c>
      <c r="T313" s="82"/>
      <c r="U313" s="82"/>
      <c r="V313" s="80"/>
      <c r="W313" s="82"/>
      <c r="X313" s="80"/>
      <c r="Y313" s="26"/>
      <c r="Z313" s="26"/>
      <c r="AA313" s="26"/>
      <c r="AB313" s="26"/>
      <c r="AC313" s="26"/>
    </row>
    <row r="314" spans="1:29" x14ac:dyDescent="0.3">
      <c r="A314" s="77"/>
      <c r="B314" s="77"/>
      <c r="C314" s="78"/>
      <c r="D314" s="78"/>
      <c r="E314" s="79"/>
      <c r="F314" s="78"/>
      <c r="G314" s="79"/>
      <c r="H314" s="79"/>
      <c r="I314" s="79"/>
      <c r="J314" s="78"/>
      <c r="K314" s="78"/>
      <c r="L314" s="78"/>
      <c r="M314" s="183"/>
      <c r="N314" s="78"/>
      <c r="O314" s="78"/>
      <c r="P314" s="79"/>
      <c r="Q314" s="82"/>
      <c r="R314" s="82"/>
      <c r="S314" s="82">
        <f t="shared" si="5"/>
        <v>0</v>
      </c>
      <c r="T314" s="82"/>
      <c r="U314" s="82"/>
      <c r="V314" s="80"/>
      <c r="W314" s="82"/>
      <c r="X314" s="80"/>
      <c r="Y314" s="26"/>
      <c r="Z314" s="26"/>
      <c r="AA314" s="26"/>
      <c r="AB314" s="26"/>
      <c r="AC314" s="26"/>
    </row>
    <row r="315" spans="1:29" x14ac:dyDescent="0.3">
      <c r="A315" s="77"/>
      <c r="B315" s="77"/>
      <c r="C315" s="78"/>
      <c r="D315" s="78"/>
      <c r="E315" s="79"/>
      <c r="F315" s="78"/>
      <c r="G315" s="79"/>
      <c r="H315" s="79"/>
      <c r="I315" s="79"/>
      <c r="J315" s="78"/>
      <c r="K315" s="78"/>
      <c r="L315" s="78"/>
      <c r="M315" s="183"/>
      <c r="N315" s="78"/>
      <c r="O315" s="78"/>
      <c r="P315" s="79"/>
      <c r="Q315" s="82"/>
      <c r="R315" s="82"/>
      <c r="S315" s="82">
        <f t="shared" si="5"/>
        <v>0</v>
      </c>
      <c r="T315" s="82"/>
      <c r="U315" s="82"/>
      <c r="V315" s="80"/>
      <c r="W315" s="82"/>
      <c r="X315" s="80"/>
      <c r="Y315" s="26"/>
      <c r="Z315" s="26"/>
      <c r="AA315" s="26"/>
      <c r="AB315" s="26"/>
      <c r="AC315" s="26"/>
    </row>
    <row r="316" spans="1:29" x14ac:dyDescent="0.3">
      <c r="A316" s="77"/>
      <c r="B316" s="77"/>
      <c r="C316" s="78"/>
      <c r="D316" s="78"/>
      <c r="E316" s="79"/>
      <c r="F316" s="78"/>
      <c r="G316" s="79"/>
      <c r="H316" s="79"/>
      <c r="I316" s="79"/>
      <c r="J316" s="78"/>
      <c r="K316" s="78"/>
      <c r="L316" s="78"/>
      <c r="M316" s="183"/>
      <c r="N316" s="78"/>
      <c r="O316" s="78"/>
      <c r="P316" s="79"/>
      <c r="Q316" s="82"/>
      <c r="R316" s="82"/>
      <c r="S316" s="82">
        <f t="shared" si="5"/>
        <v>0</v>
      </c>
      <c r="T316" s="82"/>
      <c r="U316" s="82"/>
      <c r="V316" s="80"/>
      <c r="W316" s="82"/>
      <c r="X316" s="80"/>
      <c r="Y316" s="26"/>
      <c r="Z316" s="26"/>
      <c r="AA316" s="26"/>
      <c r="AB316" s="26"/>
      <c r="AC316" s="26"/>
    </row>
    <row r="317" spans="1:29" x14ac:dyDescent="0.3">
      <c r="A317" s="77"/>
      <c r="B317" s="77"/>
      <c r="C317" s="78"/>
      <c r="D317" s="78"/>
      <c r="E317" s="79"/>
      <c r="F317" s="78"/>
      <c r="G317" s="79"/>
      <c r="H317" s="79"/>
      <c r="I317" s="79"/>
      <c r="J317" s="78"/>
      <c r="K317" s="78"/>
      <c r="L317" s="78"/>
      <c r="M317" s="183"/>
      <c r="N317" s="78"/>
      <c r="O317" s="78"/>
      <c r="P317" s="79"/>
      <c r="Q317" s="82"/>
      <c r="R317" s="82"/>
      <c r="S317" s="82">
        <f t="shared" si="5"/>
        <v>0</v>
      </c>
      <c r="T317" s="82"/>
      <c r="U317" s="82"/>
      <c r="V317" s="80"/>
      <c r="W317" s="82"/>
      <c r="X317" s="80"/>
      <c r="Y317" s="26"/>
      <c r="Z317" s="26"/>
      <c r="AA317" s="26"/>
      <c r="AB317" s="26"/>
      <c r="AC317" s="26"/>
    </row>
    <row r="318" spans="1:29" x14ac:dyDescent="0.3">
      <c r="A318" s="77"/>
      <c r="B318" s="77"/>
      <c r="C318" s="78"/>
      <c r="D318" s="78"/>
      <c r="E318" s="79"/>
      <c r="F318" s="78"/>
      <c r="G318" s="79"/>
      <c r="H318" s="79"/>
      <c r="I318" s="79"/>
      <c r="J318" s="78"/>
      <c r="K318" s="78"/>
      <c r="L318" s="78"/>
      <c r="M318" s="183"/>
      <c r="N318" s="78"/>
      <c r="O318" s="78"/>
      <c r="P318" s="79"/>
      <c r="Q318" s="82"/>
      <c r="R318" s="82"/>
      <c r="S318" s="82">
        <f t="shared" si="5"/>
        <v>0</v>
      </c>
      <c r="T318" s="82"/>
      <c r="U318" s="82"/>
      <c r="V318" s="80"/>
      <c r="W318" s="82"/>
      <c r="X318" s="80"/>
      <c r="Y318" s="26"/>
      <c r="Z318" s="26"/>
      <c r="AA318" s="26"/>
      <c r="AB318" s="26"/>
      <c r="AC318" s="26"/>
    </row>
    <row r="319" spans="1:29" x14ac:dyDescent="0.3">
      <c r="A319" s="77"/>
      <c r="B319" s="77"/>
      <c r="C319" s="78"/>
      <c r="D319" s="78"/>
      <c r="E319" s="79"/>
      <c r="F319" s="78"/>
      <c r="G319" s="79"/>
      <c r="H319" s="79"/>
      <c r="I319" s="79"/>
      <c r="J319" s="78"/>
      <c r="K319" s="78"/>
      <c r="L319" s="78"/>
      <c r="M319" s="183"/>
      <c r="N319" s="78"/>
      <c r="O319" s="78"/>
      <c r="P319" s="79"/>
      <c r="Q319" s="82"/>
      <c r="R319" s="82"/>
      <c r="S319" s="82">
        <f t="shared" si="5"/>
        <v>0</v>
      </c>
      <c r="T319" s="82"/>
      <c r="U319" s="82"/>
      <c r="V319" s="80"/>
      <c r="W319" s="82"/>
      <c r="X319" s="80"/>
      <c r="Y319" s="26"/>
      <c r="Z319" s="26"/>
      <c r="AA319" s="26"/>
      <c r="AB319" s="26"/>
      <c r="AC319" s="26"/>
    </row>
    <row r="320" spans="1:29" x14ac:dyDescent="0.3">
      <c r="A320" s="77"/>
      <c r="B320" s="77"/>
      <c r="C320" s="78"/>
      <c r="D320" s="78"/>
      <c r="E320" s="79"/>
      <c r="F320" s="78"/>
      <c r="G320" s="79"/>
      <c r="H320" s="79"/>
      <c r="I320" s="79"/>
      <c r="J320" s="78"/>
      <c r="K320" s="78"/>
      <c r="L320" s="78"/>
      <c r="M320" s="183"/>
      <c r="N320" s="78"/>
      <c r="O320" s="78"/>
      <c r="P320" s="79"/>
      <c r="Q320" s="82"/>
      <c r="R320" s="82"/>
      <c r="S320" s="82">
        <f t="shared" si="5"/>
        <v>0</v>
      </c>
      <c r="T320" s="82"/>
      <c r="U320" s="82"/>
      <c r="V320" s="80"/>
      <c r="W320" s="82"/>
      <c r="X320" s="80"/>
      <c r="Y320" s="26"/>
      <c r="Z320" s="26"/>
      <c r="AA320" s="26"/>
      <c r="AB320" s="26"/>
      <c r="AC320" s="26"/>
    </row>
    <row r="321" spans="1:29" x14ac:dyDescent="0.3">
      <c r="A321" s="77"/>
      <c r="B321" s="77"/>
      <c r="C321" s="78"/>
      <c r="D321" s="78"/>
      <c r="E321" s="79"/>
      <c r="F321" s="78"/>
      <c r="G321" s="79"/>
      <c r="H321" s="79"/>
      <c r="I321" s="79"/>
      <c r="J321" s="78"/>
      <c r="K321" s="78"/>
      <c r="L321" s="78"/>
      <c r="M321" s="183"/>
      <c r="N321" s="78"/>
      <c r="O321" s="78"/>
      <c r="P321" s="79"/>
      <c r="Q321" s="82"/>
      <c r="R321" s="82"/>
      <c r="S321" s="82">
        <f t="shared" si="5"/>
        <v>0</v>
      </c>
      <c r="T321" s="82"/>
      <c r="U321" s="82"/>
      <c r="V321" s="80"/>
      <c r="W321" s="82"/>
      <c r="X321" s="80"/>
      <c r="Y321" s="26"/>
      <c r="Z321" s="26"/>
      <c r="AA321" s="26"/>
      <c r="AB321" s="26"/>
      <c r="AC321" s="26"/>
    </row>
    <row r="322" spans="1:29" x14ac:dyDescent="0.3">
      <c r="A322" s="77"/>
      <c r="B322" s="77"/>
      <c r="C322" s="78"/>
      <c r="D322" s="78"/>
      <c r="E322" s="79"/>
      <c r="F322" s="78"/>
      <c r="G322" s="79"/>
      <c r="H322" s="79"/>
      <c r="I322" s="79"/>
      <c r="J322" s="78"/>
      <c r="K322" s="78"/>
      <c r="L322" s="78"/>
      <c r="M322" s="183"/>
      <c r="N322" s="78"/>
      <c r="O322" s="78"/>
      <c r="P322" s="79"/>
      <c r="Q322" s="82"/>
      <c r="R322" s="82"/>
      <c r="S322" s="82">
        <f t="shared" si="5"/>
        <v>0</v>
      </c>
      <c r="T322" s="82"/>
      <c r="U322" s="82"/>
      <c r="V322" s="80"/>
      <c r="W322" s="82"/>
      <c r="X322" s="80"/>
      <c r="Y322" s="26"/>
      <c r="Z322" s="26"/>
      <c r="AA322" s="26"/>
      <c r="AB322" s="26"/>
      <c r="AC322" s="26"/>
    </row>
    <row r="323" spans="1:29" x14ac:dyDescent="0.3">
      <c r="A323" s="77"/>
      <c r="B323" s="77"/>
      <c r="C323" s="78"/>
      <c r="D323" s="78"/>
      <c r="E323" s="79"/>
      <c r="F323" s="78"/>
      <c r="G323" s="79"/>
      <c r="H323" s="79"/>
      <c r="I323" s="79"/>
      <c r="J323" s="78"/>
      <c r="K323" s="78"/>
      <c r="L323" s="78"/>
      <c r="M323" s="183"/>
      <c r="N323" s="78"/>
      <c r="O323" s="78"/>
      <c r="P323" s="79"/>
      <c r="Q323" s="82"/>
      <c r="R323" s="82"/>
      <c r="S323" s="82">
        <f t="shared" si="5"/>
        <v>0</v>
      </c>
      <c r="T323" s="82"/>
      <c r="U323" s="82"/>
      <c r="V323" s="80"/>
      <c r="W323" s="82"/>
      <c r="X323" s="80"/>
      <c r="Y323" s="26"/>
      <c r="Z323" s="26"/>
      <c r="AA323" s="26"/>
      <c r="AB323" s="26"/>
      <c r="AC323" s="26"/>
    </row>
    <row r="324" spans="1:29" x14ac:dyDescent="0.3">
      <c r="A324" s="77"/>
      <c r="B324" s="77"/>
      <c r="C324" s="78"/>
      <c r="D324" s="78"/>
      <c r="E324" s="79"/>
      <c r="F324" s="78"/>
      <c r="G324" s="79"/>
      <c r="H324" s="79"/>
      <c r="I324" s="79"/>
      <c r="J324" s="78"/>
      <c r="K324" s="78"/>
      <c r="L324" s="78"/>
      <c r="M324" s="183"/>
      <c r="N324" s="78"/>
      <c r="O324" s="78"/>
      <c r="P324" s="79"/>
      <c r="Q324" s="82"/>
      <c r="R324" s="82"/>
      <c r="S324" s="82">
        <f t="shared" si="5"/>
        <v>0</v>
      </c>
      <c r="T324" s="82"/>
      <c r="U324" s="82"/>
      <c r="V324" s="80"/>
      <c r="W324" s="82"/>
      <c r="X324" s="80"/>
      <c r="Y324" s="26"/>
      <c r="Z324" s="26"/>
      <c r="AA324" s="26"/>
      <c r="AB324" s="26"/>
      <c r="AC324" s="26"/>
    </row>
    <row r="325" spans="1:29" x14ac:dyDescent="0.3">
      <c r="A325" s="77"/>
      <c r="B325" s="77"/>
      <c r="C325" s="78"/>
      <c r="D325" s="78"/>
      <c r="E325" s="79"/>
      <c r="F325" s="78"/>
      <c r="G325" s="79"/>
      <c r="H325" s="79"/>
      <c r="I325" s="79"/>
      <c r="J325" s="78"/>
      <c r="K325" s="78"/>
      <c r="L325" s="78"/>
      <c r="M325" s="183"/>
      <c r="N325" s="78"/>
      <c r="O325" s="78"/>
      <c r="P325" s="79"/>
      <c r="Q325" s="82"/>
      <c r="R325" s="82"/>
      <c r="S325" s="82">
        <f t="shared" si="5"/>
        <v>0</v>
      </c>
      <c r="T325" s="82"/>
      <c r="U325" s="82"/>
      <c r="V325" s="80"/>
      <c r="W325" s="82"/>
      <c r="X325" s="80"/>
      <c r="Y325" s="26"/>
      <c r="Z325" s="26"/>
      <c r="AA325" s="26"/>
      <c r="AB325" s="26"/>
      <c r="AC325" s="26"/>
    </row>
    <row r="326" spans="1:29" x14ac:dyDescent="0.3">
      <c r="A326" s="77"/>
      <c r="B326" s="77"/>
      <c r="C326" s="78"/>
      <c r="D326" s="78"/>
      <c r="E326" s="79"/>
      <c r="F326" s="78"/>
      <c r="G326" s="79"/>
      <c r="H326" s="79"/>
      <c r="I326" s="79"/>
      <c r="J326" s="78"/>
      <c r="K326" s="78"/>
      <c r="L326" s="78"/>
      <c r="M326" s="183"/>
      <c r="N326" s="78"/>
      <c r="O326" s="78"/>
      <c r="P326" s="79"/>
      <c r="Q326" s="82"/>
      <c r="R326" s="82"/>
      <c r="S326" s="82">
        <f t="shared" si="5"/>
        <v>0</v>
      </c>
      <c r="T326" s="82"/>
      <c r="U326" s="82"/>
      <c r="V326" s="80"/>
      <c r="W326" s="82"/>
      <c r="X326" s="80"/>
      <c r="Y326" s="26"/>
      <c r="Z326" s="26"/>
      <c r="AA326" s="26"/>
      <c r="AB326" s="26"/>
      <c r="AC326" s="26"/>
    </row>
    <row r="327" spans="1:29" x14ac:dyDescent="0.3">
      <c r="A327" s="77"/>
      <c r="B327" s="77"/>
      <c r="C327" s="78"/>
      <c r="D327" s="78"/>
      <c r="E327" s="79"/>
      <c r="F327" s="78"/>
      <c r="G327" s="79"/>
      <c r="H327" s="79"/>
      <c r="I327" s="79"/>
      <c r="J327" s="78"/>
      <c r="K327" s="78"/>
      <c r="L327" s="78"/>
      <c r="M327" s="183"/>
      <c r="N327" s="78"/>
      <c r="O327" s="78"/>
      <c r="P327" s="79"/>
      <c r="Q327" s="82"/>
      <c r="R327" s="82"/>
      <c r="S327" s="82">
        <f t="shared" si="5"/>
        <v>0</v>
      </c>
      <c r="T327" s="82"/>
      <c r="U327" s="82"/>
      <c r="V327" s="80"/>
      <c r="W327" s="82"/>
      <c r="X327" s="80"/>
      <c r="Y327" s="26"/>
      <c r="Z327" s="26"/>
      <c r="AA327" s="26"/>
      <c r="AB327" s="26"/>
      <c r="AC327" s="26"/>
    </row>
    <row r="328" spans="1:29" x14ac:dyDescent="0.3">
      <c r="A328" s="77"/>
      <c r="B328" s="77"/>
      <c r="C328" s="78"/>
      <c r="D328" s="78"/>
      <c r="E328" s="79"/>
      <c r="F328" s="78"/>
      <c r="G328" s="79"/>
      <c r="H328" s="79"/>
      <c r="I328" s="79"/>
      <c r="J328" s="78"/>
      <c r="K328" s="78"/>
      <c r="L328" s="78"/>
      <c r="M328" s="183"/>
      <c r="N328" s="78"/>
      <c r="O328" s="78"/>
      <c r="P328" s="79"/>
      <c r="Q328" s="82"/>
      <c r="R328" s="82"/>
      <c r="S328" s="82">
        <f t="shared" si="5"/>
        <v>0</v>
      </c>
      <c r="T328" s="82"/>
      <c r="U328" s="82"/>
      <c r="V328" s="80"/>
      <c r="W328" s="82"/>
      <c r="X328" s="80"/>
      <c r="Y328" s="26"/>
      <c r="Z328" s="26"/>
      <c r="AA328" s="26"/>
      <c r="AB328" s="26"/>
      <c r="AC328" s="26"/>
    </row>
    <row r="329" spans="1:29" x14ac:dyDescent="0.3">
      <c r="A329" s="77"/>
      <c r="B329" s="77"/>
      <c r="C329" s="78"/>
      <c r="D329" s="78"/>
      <c r="E329" s="79"/>
      <c r="F329" s="78"/>
      <c r="G329" s="79"/>
      <c r="H329" s="79"/>
      <c r="I329" s="79"/>
      <c r="J329" s="78"/>
      <c r="K329" s="78"/>
      <c r="L329" s="78"/>
      <c r="M329" s="183"/>
      <c r="N329" s="78"/>
      <c r="O329" s="78"/>
      <c r="P329" s="79"/>
      <c r="Q329" s="82"/>
      <c r="R329" s="82"/>
      <c r="S329" s="82">
        <f t="shared" si="5"/>
        <v>0</v>
      </c>
      <c r="T329" s="82"/>
      <c r="U329" s="82"/>
      <c r="V329" s="80"/>
      <c r="W329" s="82"/>
      <c r="X329" s="80"/>
      <c r="Y329" s="26"/>
      <c r="Z329" s="26"/>
      <c r="AA329" s="26"/>
      <c r="AB329" s="26"/>
      <c r="AC329" s="26"/>
    </row>
    <row r="330" spans="1:29" x14ac:dyDescent="0.3">
      <c r="A330" s="77"/>
      <c r="B330" s="77"/>
      <c r="C330" s="78"/>
      <c r="D330" s="78"/>
      <c r="E330" s="79"/>
      <c r="F330" s="78"/>
      <c r="G330" s="79"/>
      <c r="H330" s="79"/>
      <c r="I330" s="79"/>
      <c r="J330" s="78"/>
      <c r="K330" s="78"/>
      <c r="L330" s="78"/>
      <c r="M330" s="183"/>
      <c r="N330" s="78"/>
      <c r="O330" s="78"/>
      <c r="P330" s="79"/>
      <c r="Q330" s="82"/>
      <c r="R330" s="82"/>
      <c r="S330" s="82">
        <f t="shared" si="5"/>
        <v>0</v>
      </c>
      <c r="T330" s="82"/>
      <c r="U330" s="82"/>
      <c r="V330" s="80"/>
      <c r="W330" s="82"/>
      <c r="X330" s="80"/>
      <c r="Y330" s="26"/>
      <c r="Z330" s="26"/>
      <c r="AA330" s="26"/>
      <c r="AB330" s="26"/>
      <c r="AC330" s="26"/>
    </row>
    <row r="331" spans="1:29" x14ac:dyDescent="0.3">
      <c r="A331" s="77"/>
      <c r="B331" s="77"/>
      <c r="C331" s="78"/>
      <c r="D331" s="78"/>
      <c r="E331" s="79"/>
      <c r="F331" s="78"/>
      <c r="G331" s="79"/>
      <c r="H331" s="79"/>
      <c r="I331" s="79"/>
      <c r="J331" s="78"/>
      <c r="K331" s="78"/>
      <c r="L331" s="78"/>
      <c r="M331" s="183"/>
      <c r="N331" s="78"/>
      <c r="O331" s="78"/>
      <c r="P331" s="79"/>
      <c r="Q331" s="82"/>
      <c r="R331" s="82"/>
      <c r="S331" s="82">
        <f t="shared" si="5"/>
        <v>0</v>
      </c>
      <c r="T331" s="82"/>
      <c r="U331" s="82"/>
      <c r="V331" s="80"/>
      <c r="W331" s="82"/>
      <c r="X331" s="80"/>
      <c r="Y331" s="26"/>
      <c r="Z331" s="26"/>
      <c r="AA331" s="26"/>
      <c r="AB331" s="26"/>
      <c r="AC331" s="26"/>
    </row>
    <row r="332" spans="1:29" x14ac:dyDescent="0.3">
      <c r="A332" s="77"/>
      <c r="B332" s="77"/>
      <c r="C332" s="78"/>
      <c r="D332" s="78"/>
      <c r="E332" s="79"/>
      <c r="F332" s="78"/>
      <c r="G332" s="79"/>
      <c r="H332" s="79"/>
      <c r="I332" s="79"/>
      <c r="J332" s="78"/>
      <c r="K332" s="78"/>
      <c r="L332" s="78"/>
      <c r="M332" s="183"/>
      <c r="N332" s="78"/>
      <c r="O332" s="78"/>
      <c r="P332" s="79"/>
      <c r="Q332" s="82"/>
      <c r="R332" s="82"/>
      <c r="S332" s="82">
        <f t="shared" si="5"/>
        <v>0</v>
      </c>
      <c r="T332" s="82"/>
      <c r="U332" s="82"/>
      <c r="V332" s="80"/>
      <c r="W332" s="82"/>
      <c r="X332" s="80"/>
      <c r="Y332" s="26"/>
      <c r="Z332" s="26"/>
      <c r="AA332" s="26"/>
      <c r="AB332" s="26"/>
      <c r="AC332" s="26"/>
    </row>
    <row r="333" spans="1:29" x14ac:dyDescent="0.3">
      <c r="A333" s="77"/>
      <c r="B333" s="77"/>
      <c r="C333" s="78"/>
      <c r="D333" s="78"/>
      <c r="E333" s="79"/>
      <c r="F333" s="78"/>
      <c r="G333" s="79"/>
      <c r="H333" s="79"/>
      <c r="I333" s="79"/>
      <c r="J333" s="78"/>
      <c r="K333" s="78"/>
      <c r="L333" s="78"/>
      <c r="M333" s="183"/>
      <c r="N333" s="78"/>
      <c r="O333" s="78"/>
      <c r="P333" s="79"/>
      <c r="Q333" s="82"/>
      <c r="R333" s="82"/>
      <c r="S333" s="82">
        <f t="shared" si="5"/>
        <v>0</v>
      </c>
      <c r="T333" s="82"/>
      <c r="U333" s="82"/>
      <c r="V333" s="80"/>
      <c r="W333" s="82"/>
      <c r="X333" s="80"/>
      <c r="Y333" s="26"/>
      <c r="Z333" s="26"/>
      <c r="AA333" s="26"/>
      <c r="AB333" s="26"/>
      <c r="AC333" s="26"/>
    </row>
    <row r="334" spans="1:29" x14ac:dyDescent="0.3">
      <c r="A334" s="77"/>
      <c r="B334" s="77"/>
      <c r="C334" s="78"/>
      <c r="D334" s="78"/>
      <c r="E334" s="79"/>
      <c r="F334" s="78"/>
      <c r="G334" s="79"/>
      <c r="H334" s="79"/>
      <c r="I334" s="79"/>
      <c r="J334" s="78"/>
      <c r="K334" s="78"/>
      <c r="L334" s="78"/>
      <c r="M334" s="183"/>
      <c r="N334" s="78"/>
      <c r="O334" s="78"/>
      <c r="P334" s="79"/>
      <c r="Q334" s="82"/>
      <c r="R334" s="82"/>
      <c r="S334" s="82">
        <f t="shared" si="5"/>
        <v>0</v>
      </c>
      <c r="T334" s="82"/>
      <c r="U334" s="82"/>
      <c r="V334" s="80"/>
      <c r="W334" s="82"/>
      <c r="X334" s="80"/>
      <c r="Y334" s="26"/>
      <c r="Z334" s="26"/>
      <c r="AA334" s="26"/>
      <c r="AB334" s="26"/>
      <c r="AC334" s="26"/>
    </row>
    <row r="335" spans="1:29" x14ac:dyDescent="0.3">
      <c r="A335" s="77"/>
      <c r="B335" s="77"/>
      <c r="C335" s="78"/>
      <c r="D335" s="78"/>
      <c r="E335" s="79"/>
      <c r="F335" s="78"/>
      <c r="G335" s="79"/>
      <c r="H335" s="79"/>
      <c r="I335" s="79"/>
      <c r="J335" s="78"/>
      <c r="K335" s="78"/>
      <c r="L335" s="78"/>
      <c r="M335" s="183"/>
      <c r="N335" s="78"/>
      <c r="O335" s="78"/>
      <c r="P335" s="79"/>
      <c r="Q335" s="82"/>
      <c r="R335" s="82"/>
      <c r="S335" s="82">
        <f t="shared" si="5"/>
        <v>0</v>
      </c>
      <c r="T335" s="82"/>
      <c r="U335" s="82"/>
      <c r="V335" s="80"/>
      <c r="W335" s="82"/>
      <c r="X335" s="80"/>
      <c r="Y335" s="26"/>
      <c r="Z335" s="26"/>
      <c r="AA335" s="26"/>
      <c r="AB335" s="26"/>
      <c r="AC335" s="26"/>
    </row>
    <row r="336" spans="1:29" x14ac:dyDescent="0.3">
      <c r="A336" s="77"/>
      <c r="B336" s="77"/>
      <c r="C336" s="78"/>
      <c r="D336" s="78"/>
      <c r="E336" s="79"/>
      <c r="F336" s="78"/>
      <c r="G336" s="79"/>
      <c r="H336" s="79"/>
      <c r="I336" s="79"/>
      <c r="J336" s="78"/>
      <c r="K336" s="78"/>
      <c r="L336" s="78"/>
      <c r="M336" s="183"/>
      <c r="N336" s="78"/>
      <c r="O336" s="78"/>
      <c r="P336" s="79"/>
      <c r="Q336" s="82"/>
      <c r="R336" s="82"/>
      <c r="S336" s="82">
        <f t="shared" ref="S336:S399" si="6">Q336+R336+T336+IF(Q336=0,(W336/12/160*V336/IF(X336&gt;1,X336,1)),0)</f>
        <v>0</v>
      </c>
      <c r="T336" s="82"/>
      <c r="U336" s="82"/>
      <c r="V336" s="80"/>
      <c r="W336" s="82"/>
      <c r="X336" s="80"/>
      <c r="Y336" s="26"/>
      <c r="Z336" s="26"/>
      <c r="AA336" s="26"/>
      <c r="AB336" s="26"/>
      <c r="AC336" s="26"/>
    </row>
    <row r="337" spans="1:29" x14ac:dyDescent="0.3">
      <c r="A337" s="77"/>
      <c r="B337" s="77"/>
      <c r="C337" s="78"/>
      <c r="D337" s="78"/>
      <c r="E337" s="79"/>
      <c r="F337" s="78"/>
      <c r="G337" s="79"/>
      <c r="H337" s="79"/>
      <c r="I337" s="79"/>
      <c r="J337" s="78"/>
      <c r="K337" s="78"/>
      <c r="L337" s="78"/>
      <c r="M337" s="183"/>
      <c r="N337" s="78"/>
      <c r="O337" s="78"/>
      <c r="P337" s="79"/>
      <c r="Q337" s="82"/>
      <c r="R337" s="82"/>
      <c r="S337" s="82">
        <f t="shared" si="6"/>
        <v>0</v>
      </c>
      <c r="T337" s="82"/>
      <c r="U337" s="82"/>
      <c r="V337" s="80"/>
      <c r="W337" s="82"/>
      <c r="X337" s="80"/>
      <c r="Y337" s="26"/>
      <c r="Z337" s="26"/>
      <c r="AA337" s="26"/>
      <c r="AB337" s="26"/>
      <c r="AC337" s="26"/>
    </row>
    <row r="338" spans="1:29" x14ac:dyDescent="0.3">
      <c r="A338" s="77"/>
      <c r="B338" s="77"/>
      <c r="C338" s="78"/>
      <c r="D338" s="78"/>
      <c r="E338" s="79"/>
      <c r="F338" s="78"/>
      <c r="G338" s="79"/>
      <c r="H338" s="79"/>
      <c r="I338" s="79"/>
      <c r="J338" s="78"/>
      <c r="K338" s="78"/>
      <c r="L338" s="78"/>
      <c r="M338" s="183"/>
      <c r="N338" s="78"/>
      <c r="O338" s="78"/>
      <c r="P338" s="79"/>
      <c r="Q338" s="82"/>
      <c r="R338" s="82"/>
      <c r="S338" s="82">
        <f t="shared" si="6"/>
        <v>0</v>
      </c>
      <c r="T338" s="82"/>
      <c r="U338" s="82"/>
      <c r="V338" s="80"/>
      <c r="W338" s="82"/>
      <c r="X338" s="80"/>
      <c r="Y338" s="26"/>
      <c r="Z338" s="26"/>
      <c r="AA338" s="26"/>
      <c r="AB338" s="26"/>
      <c r="AC338" s="26"/>
    </row>
    <row r="339" spans="1:29" x14ac:dyDescent="0.3">
      <c r="A339" s="77"/>
      <c r="B339" s="77"/>
      <c r="C339" s="78"/>
      <c r="D339" s="78"/>
      <c r="E339" s="79"/>
      <c r="F339" s="78"/>
      <c r="G339" s="79"/>
      <c r="H339" s="79"/>
      <c r="I339" s="79"/>
      <c r="J339" s="78"/>
      <c r="K339" s="78"/>
      <c r="L339" s="78"/>
      <c r="M339" s="183"/>
      <c r="N339" s="78"/>
      <c r="O339" s="78"/>
      <c r="P339" s="79"/>
      <c r="Q339" s="82"/>
      <c r="R339" s="82"/>
      <c r="S339" s="82">
        <f t="shared" si="6"/>
        <v>0</v>
      </c>
      <c r="T339" s="82"/>
      <c r="U339" s="82"/>
      <c r="V339" s="80"/>
      <c r="W339" s="82"/>
      <c r="X339" s="80"/>
      <c r="Y339" s="26"/>
      <c r="Z339" s="26"/>
      <c r="AA339" s="26"/>
      <c r="AB339" s="26"/>
      <c r="AC339" s="26"/>
    </row>
    <row r="340" spans="1:29" x14ac:dyDescent="0.3">
      <c r="A340" s="77"/>
      <c r="B340" s="77"/>
      <c r="C340" s="78"/>
      <c r="D340" s="78"/>
      <c r="E340" s="79"/>
      <c r="F340" s="78"/>
      <c r="G340" s="79"/>
      <c r="H340" s="79"/>
      <c r="I340" s="79"/>
      <c r="J340" s="78"/>
      <c r="K340" s="78"/>
      <c r="L340" s="78"/>
      <c r="M340" s="183"/>
      <c r="N340" s="78"/>
      <c r="O340" s="78"/>
      <c r="P340" s="79"/>
      <c r="Q340" s="82"/>
      <c r="R340" s="82"/>
      <c r="S340" s="82">
        <f t="shared" si="6"/>
        <v>0</v>
      </c>
      <c r="T340" s="82"/>
      <c r="U340" s="82"/>
      <c r="V340" s="80"/>
      <c r="W340" s="82"/>
      <c r="X340" s="80"/>
      <c r="Y340" s="26"/>
      <c r="Z340" s="26"/>
      <c r="AA340" s="26"/>
      <c r="AB340" s="26"/>
      <c r="AC340" s="26"/>
    </row>
    <row r="341" spans="1:29" x14ac:dyDescent="0.3">
      <c r="A341" s="77"/>
      <c r="B341" s="77"/>
      <c r="C341" s="78"/>
      <c r="D341" s="78"/>
      <c r="E341" s="79"/>
      <c r="F341" s="78"/>
      <c r="G341" s="79"/>
      <c r="H341" s="79"/>
      <c r="I341" s="79"/>
      <c r="J341" s="78"/>
      <c r="K341" s="78"/>
      <c r="L341" s="78"/>
      <c r="M341" s="183"/>
      <c r="N341" s="78"/>
      <c r="O341" s="78"/>
      <c r="P341" s="79"/>
      <c r="Q341" s="82"/>
      <c r="R341" s="82"/>
      <c r="S341" s="82">
        <f t="shared" si="6"/>
        <v>0</v>
      </c>
      <c r="T341" s="82"/>
      <c r="U341" s="82"/>
      <c r="V341" s="80"/>
      <c r="W341" s="82"/>
      <c r="X341" s="80"/>
      <c r="Y341" s="26"/>
      <c r="Z341" s="26"/>
      <c r="AA341" s="26"/>
      <c r="AB341" s="26"/>
      <c r="AC341" s="26"/>
    </row>
    <row r="342" spans="1:29" x14ac:dyDescent="0.3">
      <c r="A342" s="77"/>
      <c r="B342" s="77"/>
      <c r="C342" s="78"/>
      <c r="D342" s="78"/>
      <c r="E342" s="79"/>
      <c r="F342" s="78"/>
      <c r="G342" s="79"/>
      <c r="H342" s="79"/>
      <c r="I342" s="79"/>
      <c r="J342" s="78"/>
      <c r="K342" s="78"/>
      <c r="L342" s="78"/>
      <c r="M342" s="183"/>
      <c r="N342" s="78"/>
      <c r="O342" s="78"/>
      <c r="P342" s="79"/>
      <c r="Q342" s="82"/>
      <c r="R342" s="82"/>
      <c r="S342" s="82">
        <f t="shared" si="6"/>
        <v>0</v>
      </c>
      <c r="T342" s="82"/>
      <c r="U342" s="82"/>
      <c r="V342" s="80"/>
      <c r="W342" s="82"/>
      <c r="X342" s="80"/>
      <c r="Y342" s="26"/>
      <c r="Z342" s="26"/>
      <c r="AA342" s="26"/>
      <c r="AB342" s="26"/>
      <c r="AC342" s="26"/>
    </row>
    <row r="343" spans="1:29" x14ac:dyDescent="0.3">
      <c r="A343" s="77"/>
      <c r="B343" s="77"/>
      <c r="C343" s="78"/>
      <c r="D343" s="78"/>
      <c r="E343" s="79"/>
      <c r="F343" s="78"/>
      <c r="G343" s="79"/>
      <c r="H343" s="79"/>
      <c r="I343" s="79"/>
      <c r="J343" s="78"/>
      <c r="K343" s="78"/>
      <c r="L343" s="78"/>
      <c r="M343" s="183"/>
      <c r="N343" s="78"/>
      <c r="O343" s="78"/>
      <c r="P343" s="79"/>
      <c r="Q343" s="82"/>
      <c r="R343" s="82"/>
      <c r="S343" s="82">
        <f t="shared" si="6"/>
        <v>0</v>
      </c>
      <c r="T343" s="82"/>
      <c r="U343" s="82"/>
      <c r="V343" s="80"/>
      <c r="W343" s="82"/>
      <c r="X343" s="80"/>
      <c r="Y343" s="26"/>
      <c r="Z343" s="26"/>
      <c r="AA343" s="26"/>
      <c r="AB343" s="26"/>
      <c r="AC343" s="26"/>
    </row>
    <row r="344" spans="1:29" x14ac:dyDescent="0.3">
      <c r="A344" s="77"/>
      <c r="B344" s="77"/>
      <c r="C344" s="78"/>
      <c r="D344" s="78"/>
      <c r="E344" s="79"/>
      <c r="F344" s="78"/>
      <c r="G344" s="79"/>
      <c r="H344" s="79"/>
      <c r="I344" s="79"/>
      <c r="J344" s="78"/>
      <c r="K344" s="78"/>
      <c r="L344" s="78"/>
      <c r="M344" s="183"/>
      <c r="N344" s="78"/>
      <c r="O344" s="78"/>
      <c r="P344" s="79"/>
      <c r="Q344" s="82"/>
      <c r="R344" s="82"/>
      <c r="S344" s="82">
        <f t="shared" si="6"/>
        <v>0</v>
      </c>
      <c r="T344" s="82"/>
      <c r="U344" s="82"/>
      <c r="V344" s="80"/>
      <c r="W344" s="82"/>
      <c r="X344" s="80"/>
      <c r="Y344" s="26"/>
      <c r="Z344" s="26"/>
      <c r="AA344" s="26"/>
      <c r="AB344" s="26"/>
      <c r="AC344" s="26"/>
    </row>
    <row r="345" spans="1:29" x14ac:dyDescent="0.3">
      <c r="A345" s="77"/>
      <c r="B345" s="77"/>
      <c r="C345" s="78"/>
      <c r="D345" s="78"/>
      <c r="E345" s="79"/>
      <c r="F345" s="78"/>
      <c r="G345" s="79"/>
      <c r="H345" s="79"/>
      <c r="I345" s="79"/>
      <c r="J345" s="78"/>
      <c r="K345" s="78"/>
      <c r="L345" s="78"/>
      <c r="M345" s="183"/>
      <c r="N345" s="78"/>
      <c r="O345" s="78"/>
      <c r="P345" s="79"/>
      <c r="Q345" s="82"/>
      <c r="R345" s="82"/>
      <c r="S345" s="82">
        <f t="shared" si="6"/>
        <v>0</v>
      </c>
      <c r="T345" s="82"/>
      <c r="U345" s="82"/>
      <c r="V345" s="80"/>
      <c r="W345" s="82"/>
      <c r="X345" s="80"/>
      <c r="Y345" s="26"/>
      <c r="Z345" s="26"/>
      <c r="AA345" s="26"/>
      <c r="AB345" s="26"/>
      <c r="AC345" s="26"/>
    </row>
    <row r="346" spans="1:29" x14ac:dyDescent="0.3">
      <c r="A346" s="77"/>
      <c r="B346" s="77"/>
      <c r="C346" s="78"/>
      <c r="D346" s="78"/>
      <c r="E346" s="79"/>
      <c r="F346" s="78"/>
      <c r="G346" s="79"/>
      <c r="H346" s="79"/>
      <c r="I346" s="79"/>
      <c r="J346" s="78"/>
      <c r="K346" s="78"/>
      <c r="L346" s="78"/>
      <c r="M346" s="183"/>
      <c r="N346" s="78"/>
      <c r="O346" s="78"/>
      <c r="P346" s="79"/>
      <c r="Q346" s="82"/>
      <c r="R346" s="82"/>
      <c r="S346" s="82">
        <f t="shared" si="6"/>
        <v>0</v>
      </c>
      <c r="T346" s="82"/>
      <c r="U346" s="82"/>
      <c r="V346" s="80"/>
      <c r="W346" s="82"/>
      <c r="X346" s="80"/>
      <c r="Y346" s="26"/>
      <c r="Z346" s="26"/>
      <c r="AA346" s="26"/>
      <c r="AB346" s="26"/>
      <c r="AC346" s="26"/>
    </row>
    <row r="347" spans="1:29" x14ac:dyDescent="0.3">
      <c r="A347" s="77"/>
      <c r="B347" s="77"/>
      <c r="C347" s="78"/>
      <c r="D347" s="78"/>
      <c r="E347" s="79"/>
      <c r="F347" s="78"/>
      <c r="G347" s="79"/>
      <c r="H347" s="79"/>
      <c r="I347" s="79"/>
      <c r="J347" s="78"/>
      <c r="K347" s="78"/>
      <c r="L347" s="78"/>
      <c r="M347" s="183"/>
      <c r="N347" s="78"/>
      <c r="O347" s="78"/>
      <c r="P347" s="79"/>
      <c r="Q347" s="82"/>
      <c r="R347" s="82"/>
      <c r="S347" s="82">
        <f t="shared" si="6"/>
        <v>0</v>
      </c>
      <c r="T347" s="82"/>
      <c r="U347" s="82"/>
      <c r="V347" s="80"/>
      <c r="W347" s="82"/>
      <c r="X347" s="80"/>
      <c r="Y347" s="26"/>
      <c r="Z347" s="26"/>
      <c r="AA347" s="26"/>
      <c r="AB347" s="26"/>
      <c r="AC347" s="26"/>
    </row>
    <row r="348" spans="1:29" x14ac:dyDescent="0.3">
      <c r="A348" s="77"/>
      <c r="B348" s="77"/>
      <c r="C348" s="78"/>
      <c r="D348" s="78"/>
      <c r="E348" s="79"/>
      <c r="F348" s="78"/>
      <c r="G348" s="79"/>
      <c r="H348" s="79"/>
      <c r="I348" s="79"/>
      <c r="J348" s="78"/>
      <c r="K348" s="78"/>
      <c r="L348" s="78"/>
      <c r="M348" s="183"/>
      <c r="N348" s="78"/>
      <c r="O348" s="78"/>
      <c r="P348" s="79"/>
      <c r="Q348" s="82"/>
      <c r="R348" s="82"/>
      <c r="S348" s="82">
        <f t="shared" si="6"/>
        <v>0</v>
      </c>
      <c r="T348" s="82"/>
      <c r="U348" s="82"/>
      <c r="V348" s="80"/>
      <c r="W348" s="82"/>
      <c r="X348" s="80"/>
      <c r="Y348" s="26"/>
      <c r="Z348" s="26"/>
      <c r="AA348" s="26"/>
      <c r="AB348" s="26"/>
      <c r="AC348" s="26"/>
    </row>
    <row r="349" spans="1:29" x14ac:dyDescent="0.3">
      <c r="A349" s="77"/>
      <c r="B349" s="77"/>
      <c r="C349" s="78"/>
      <c r="D349" s="78"/>
      <c r="E349" s="79"/>
      <c r="F349" s="78"/>
      <c r="G349" s="79"/>
      <c r="H349" s="79"/>
      <c r="I349" s="79"/>
      <c r="J349" s="78"/>
      <c r="K349" s="78"/>
      <c r="L349" s="78"/>
      <c r="M349" s="183"/>
      <c r="N349" s="78"/>
      <c r="O349" s="78"/>
      <c r="P349" s="79"/>
      <c r="Q349" s="82"/>
      <c r="R349" s="82"/>
      <c r="S349" s="82">
        <f t="shared" si="6"/>
        <v>0</v>
      </c>
      <c r="T349" s="82"/>
      <c r="U349" s="82"/>
      <c r="V349" s="80"/>
      <c r="W349" s="82"/>
      <c r="X349" s="80"/>
      <c r="Y349" s="26"/>
      <c r="Z349" s="26"/>
      <c r="AA349" s="26"/>
      <c r="AB349" s="26"/>
      <c r="AC349" s="26"/>
    </row>
    <row r="350" spans="1:29" x14ac:dyDescent="0.3">
      <c r="A350" s="77"/>
      <c r="B350" s="77"/>
      <c r="C350" s="78"/>
      <c r="D350" s="78"/>
      <c r="E350" s="79"/>
      <c r="F350" s="78"/>
      <c r="G350" s="79"/>
      <c r="H350" s="79"/>
      <c r="I350" s="79"/>
      <c r="J350" s="78"/>
      <c r="K350" s="78"/>
      <c r="L350" s="78"/>
      <c r="M350" s="183"/>
      <c r="N350" s="78"/>
      <c r="O350" s="78"/>
      <c r="P350" s="79"/>
      <c r="Q350" s="82"/>
      <c r="R350" s="82"/>
      <c r="S350" s="82">
        <f t="shared" si="6"/>
        <v>0</v>
      </c>
      <c r="T350" s="82"/>
      <c r="U350" s="82"/>
      <c r="V350" s="80"/>
      <c r="W350" s="82"/>
      <c r="X350" s="80"/>
      <c r="Y350" s="26"/>
      <c r="Z350" s="26"/>
      <c r="AA350" s="26"/>
      <c r="AB350" s="26"/>
      <c r="AC350" s="26"/>
    </row>
    <row r="351" spans="1:29" x14ac:dyDescent="0.3">
      <c r="A351" s="77"/>
      <c r="B351" s="77"/>
      <c r="C351" s="78"/>
      <c r="D351" s="78"/>
      <c r="E351" s="79"/>
      <c r="F351" s="78"/>
      <c r="G351" s="79"/>
      <c r="H351" s="79"/>
      <c r="I351" s="79"/>
      <c r="J351" s="78"/>
      <c r="K351" s="78"/>
      <c r="L351" s="78"/>
      <c r="M351" s="183"/>
      <c r="N351" s="78"/>
      <c r="O351" s="78"/>
      <c r="P351" s="79"/>
      <c r="Q351" s="82"/>
      <c r="R351" s="82"/>
      <c r="S351" s="82">
        <f t="shared" si="6"/>
        <v>0</v>
      </c>
      <c r="T351" s="82"/>
      <c r="U351" s="82"/>
      <c r="V351" s="80"/>
      <c r="W351" s="82"/>
      <c r="X351" s="80"/>
      <c r="Y351" s="26"/>
      <c r="Z351" s="26"/>
      <c r="AA351" s="26"/>
      <c r="AB351" s="26"/>
      <c r="AC351" s="26"/>
    </row>
    <row r="352" spans="1:29" x14ac:dyDescent="0.3">
      <c r="A352" s="77"/>
      <c r="B352" s="77"/>
      <c r="C352" s="78"/>
      <c r="D352" s="78"/>
      <c r="E352" s="79"/>
      <c r="F352" s="78"/>
      <c r="G352" s="79"/>
      <c r="H352" s="79"/>
      <c r="I352" s="79"/>
      <c r="J352" s="78"/>
      <c r="K352" s="78"/>
      <c r="L352" s="78"/>
      <c r="M352" s="183"/>
      <c r="N352" s="78"/>
      <c r="O352" s="78"/>
      <c r="P352" s="79"/>
      <c r="Q352" s="82"/>
      <c r="R352" s="82"/>
      <c r="S352" s="82">
        <f t="shared" si="6"/>
        <v>0</v>
      </c>
      <c r="T352" s="82"/>
      <c r="U352" s="82"/>
      <c r="V352" s="80"/>
      <c r="W352" s="82"/>
      <c r="X352" s="80"/>
      <c r="Y352" s="26"/>
      <c r="Z352" s="26"/>
      <c r="AA352" s="26"/>
      <c r="AB352" s="26"/>
      <c r="AC352" s="26"/>
    </row>
    <row r="353" spans="1:29" x14ac:dyDescent="0.3">
      <c r="A353" s="77"/>
      <c r="B353" s="77"/>
      <c r="C353" s="78"/>
      <c r="D353" s="78"/>
      <c r="E353" s="79"/>
      <c r="F353" s="78"/>
      <c r="G353" s="79"/>
      <c r="H353" s="79"/>
      <c r="I353" s="79"/>
      <c r="J353" s="78"/>
      <c r="K353" s="78"/>
      <c r="L353" s="78"/>
      <c r="M353" s="183"/>
      <c r="N353" s="78"/>
      <c r="O353" s="78"/>
      <c r="P353" s="79"/>
      <c r="Q353" s="82"/>
      <c r="R353" s="82"/>
      <c r="S353" s="82">
        <f t="shared" si="6"/>
        <v>0</v>
      </c>
      <c r="T353" s="82"/>
      <c r="U353" s="82"/>
      <c r="V353" s="80"/>
      <c r="W353" s="82"/>
      <c r="X353" s="80"/>
      <c r="Y353" s="26"/>
      <c r="Z353" s="26"/>
      <c r="AA353" s="26"/>
      <c r="AB353" s="26"/>
      <c r="AC353" s="26"/>
    </row>
    <row r="354" spans="1:29" x14ac:dyDescent="0.3">
      <c r="A354" s="77"/>
      <c r="B354" s="77"/>
      <c r="C354" s="78"/>
      <c r="D354" s="78"/>
      <c r="E354" s="79"/>
      <c r="F354" s="78"/>
      <c r="G354" s="79"/>
      <c r="H354" s="79"/>
      <c r="I354" s="79"/>
      <c r="J354" s="78"/>
      <c r="K354" s="78"/>
      <c r="L354" s="78"/>
      <c r="M354" s="183"/>
      <c r="N354" s="78"/>
      <c r="O354" s="78"/>
      <c r="P354" s="79"/>
      <c r="Q354" s="82"/>
      <c r="R354" s="82"/>
      <c r="S354" s="82">
        <f t="shared" si="6"/>
        <v>0</v>
      </c>
      <c r="T354" s="82"/>
      <c r="U354" s="82"/>
      <c r="V354" s="80"/>
      <c r="W354" s="82"/>
      <c r="X354" s="80"/>
      <c r="Y354" s="26"/>
      <c r="Z354" s="26"/>
      <c r="AA354" s="26"/>
      <c r="AB354" s="26"/>
      <c r="AC354" s="26"/>
    </row>
    <row r="355" spans="1:29" x14ac:dyDescent="0.3">
      <c r="A355" s="77"/>
      <c r="B355" s="77"/>
      <c r="C355" s="78"/>
      <c r="D355" s="78"/>
      <c r="E355" s="79"/>
      <c r="F355" s="78"/>
      <c r="G355" s="79"/>
      <c r="H355" s="79"/>
      <c r="I355" s="79"/>
      <c r="J355" s="78"/>
      <c r="K355" s="78"/>
      <c r="L355" s="78"/>
      <c r="M355" s="183"/>
      <c r="N355" s="78"/>
      <c r="O355" s="78"/>
      <c r="P355" s="79"/>
      <c r="Q355" s="82"/>
      <c r="R355" s="82"/>
      <c r="S355" s="82">
        <f t="shared" si="6"/>
        <v>0</v>
      </c>
      <c r="T355" s="82"/>
      <c r="U355" s="82"/>
      <c r="V355" s="80"/>
      <c r="W355" s="82"/>
      <c r="X355" s="80"/>
      <c r="Y355" s="26"/>
      <c r="Z355" s="26"/>
      <c r="AA355" s="26"/>
      <c r="AB355" s="26"/>
      <c r="AC355" s="26"/>
    </row>
    <row r="356" spans="1:29" x14ac:dyDescent="0.3">
      <c r="A356" s="77"/>
      <c r="B356" s="77"/>
      <c r="C356" s="78"/>
      <c r="D356" s="78"/>
      <c r="E356" s="79"/>
      <c r="F356" s="78"/>
      <c r="G356" s="79"/>
      <c r="H356" s="79"/>
      <c r="I356" s="79"/>
      <c r="J356" s="78"/>
      <c r="K356" s="78"/>
      <c r="L356" s="78"/>
      <c r="M356" s="183"/>
      <c r="N356" s="78"/>
      <c r="O356" s="78"/>
      <c r="P356" s="79"/>
      <c r="Q356" s="82"/>
      <c r="R356" s="82"/>
      <c r="S356" s="82">
        <f t="shared" si="6"/>
        <v>0</v>
      </c>
      <c r="T356" s="82"/>
      <c r="U356" s="82"/>
      <c r="V356" s="80"/>
      <c r="W356" s="82"/>
      <c r="X356" s="80"/>
      <c r="Y356" s="26"/>
      <c r="Z356" s="26"/>
      <c r="AA356" s="26"/>
      <c r="AB356" s="26"/>
      <c r="AC356" s="26"/>
    </row>
    <row r="357" spans="1:29" x14ac:dyDescent="0.3">
      <c r="A357" s="77"/>
      <c r="B357" s="77"/>
      <c r="C357" s="78"/>
      <c r="D357" s="78"/>
      <c r="E357" s="79"/>
      <c r="F357" s="78"/>
      <c r="G357" s="79"/>
      <c r="H357" s="79"/>
      <c r="I357" s="79"/>
      <c r="J357" s="78"/>
      <c r="K357" s="78"/>
      <c r="L357" s="78"/>
      <c r="M357" s="183"/>
      <c r="N357" s="78"/>
      <c r="O357" s="78"/>
      <c r="P357" s="79"/>
      <c r="Q357" s="82"/>
      <c r="R357" s="82"/>
      <c r="S357" s="82">
        <f t="shared" si="6"/>
        <v>0</v>
      </c>
      <c r="T357" s="82"/>
      <c r="U357" s="82"/>
      <c r="V357" s="80"/>
      <c r="W357" s="82"/>
      <c r="X357" s="80"/>
      <c r="Y357" s="26"/>
      <c r="Z357" s="26"/>
      <c r="AA357" s="26"/>
      <c r="AB357" s="26"/>
      <c r="AC357" s="26"/>
    </row>
    <row r="358" spans="1:29" x14ac:dyDescent="0.3">
      <c r="A358" s="77"/>
      <c r="B358" s="77"/>
      <c r="C358" s="78"/>
      <c r="D358" s="78"/>
      <c r="E358" s="79"/>
      <c r="F358" s="78"/>
      <c r="G358" s="79"/>
      <c r="H358" s="79"/>
      <c r="I358" s="79"/>
      <c r="J358" s="78"/>
      <c r="K358" s="78"/>
      <c r="L358" s="78"/>
      <c r="M358" s="183"/>
      <c r="N358" s="78"/>
      <c r="O358" s="78"/>
      <c r="P358" s="79"/>
      <c r="Q358" s="82"/>
      <c r="R358" s="82"/>
      <c r="S358" s="82">
        <f t="shared" si="6"/>
        <v>0</v>
      </c>
      <c r="T358" s="82"/>
      <c r="U358" s="82"/>
      <c r="V358" s="80"/>
      <c r="W358" s="82"/>
      <c r="X358" s="80"/>
      <c r="Y358" s="26"/>
      <c r="Z358" s="26"/>
      <c r="AA358" s="26"/>
      <c r="AB358" s="26"/>
      <c r="AC358" s="26"/>
    </row>
    <row r="359" spans="1:29" x14ac:dyDescent="0.3">
      <c r="A359" s="77"/>
      <c r="B359" s="77"/>
      <c r="C359" s="78"/>
      <c r="D359" s="78"/>
      <c r="E359" s="79"/>
      <c r="F359" s="78"/>
      <c r="G359" s="79"/>
      <c r="H359" s="79"/>
      <c r="I359" s="79"/>
      <c r="J359" s="78"/>
      <c r="K359" s="78"/>
      <c r="L359" s="78"/>
      <c r="M359" s="183"/>
      <c r="N359" s="78"/>
      <c r="O359" s="78"/>
      <c r="P359" s="79"/>
      <c r="Q359" s="82"/>
      <c r="R359" s="82"/>
      <c r="S359" s="82">
        <f t="shared" si="6"/>
        <v>0</v>
      </c>
      <c r="T359" s="82"/>
      <c r="U359" s="82"/>
      <c r="V359" s="80"/>
      <c r="W359" s="82"/>
      <c r="X359" s="80"/>
      <c r="Y359" s="26"/>
      <c r="Z359" s="26"/>
      <c r="AA359" s="26"/>
      <c r="AB359" s="26"/>
      <c r="AC359" s="26"/>
    </row>
    <row r="360" spans="1:29" x14ac:dyDescent="0.3">
      <c r="A360" s="77"/>
      <c r="B360" s="77"/>
      <c r="C360" s="78"/>
      <c r="D360" s="78"/>
      <c r="E360" s="79"/>
      <c r="F360" s="78"/>
      <c r="G360" s="79"/>
      <c r="H360" s="79"/>
      <c r="I360" s="79"/>
      <c r="J360" s="78"/>
      <c r="K360" s="78"/>
      <c r="L360" s="78"/>
      <c r="M360" s="183"/>
      <c r="N360" s="78"/>
      <c r="O360" s="78"/>
      <c r="P360" s="79"/>
      <c r="Q360" s="82"/>
      <c r="R360" s="82"/>
      <c r="S360" s="82">
        <f t="shared" si="6"/>
        <v>0</v>
      </c>
      <c r="T360" s="82"/>
      <c r="U360" s="82"/>
      <c r="V360" s="80"/>
      <c r="W360" s="82"/>
      <c r="X360" s="80"/>
      <c r="Y360" s="26"/>
      <c r="Z360" s="26"/>
      <c r="AA360" s="26"/>
      <c r="AB360" s="26"/>
      <c r="AC360" s="26"/>
    </row>
    <row r="361" spans="1:29" x14ac:dyDescent="0.3">
      <c r="A361" s="77"/>
      <c r="B361" s="77"/>
      <c r="C361" s="78"/>
      <c r="D361" s="78"/>
      <c r="E361" s="79"/>
      <c r="F361" s="78"/>
      <c r="G361" s="79"/>
      <c r="H361" s="79"/>
      <c r="I361" s="79"/>
      <c r="J361" s="78"/>
      <c r="K361" s="78"/>
      <c r="L361" s="78"/>
      <c r="M361" s="183"/>
      <c r="N361" s="78"/>
      <c r="O361" s="78"/>
      <c r="P361" s="79"/>
      <c r="Q361" s="82"/>
      <c r="R361" s="82"/>
      <c r="S361" s="82">
        <f t="shared" si="6"/>
        <v>0</v>
      </c>
      <c r="T361" s="82"/>
      <c r="U361" s="82"/>
      <c r="V361" s="80"/>
      <c r="W361" s="82"/>
      <c r="X361" s="80"/>
      <c r="Y361" s="26"/>
      <c r="Z361" s="26"/>
      <c r="AA361" s="26"/>
      <c r="AB361" s="26"/>
      <c r="AC361" s="26"/>
    </row>
    <row r="362" spans="1:29" x14ac:dyDescent="0.3">
      <c r="A362" s="77"/>
      <c r="B362" s="77"/>
      <c r="C362" s="78"/>
      <c r="D362" s="78"/>
      <c r="E362" s="79"/>
      <c r="F362" s="78"/>
      <c r="G362" s="79"/>
      <c r="H362" s="79"/>
      <c r="I362" s="79"/>
      <c r="J362" s="78"/>
      <c r="K362" s="78"/>
      <c r="L362" s="78"/>
      <c r="M362" s="183"/>
      <c r="N362" s="78"/>
      <c r="O362" s="78"/>
      <c r="P362" s="79"/>
      <c r="Q362" s="82"/>
      <c r="R362" s="82"/>
      <c r="S362" s="82">
        <f t="shared" si="6"/>
        <v>0</v>
      </c>
      <c r="T362" s="82"/>
      <c r="U362" s="82"/>
      <c r="V362" s="80"/>
      <c r="W362" s="82"/>
      <c r="X362" s="80"/>
      <c r="Y362" s="26"/>
      <c r="Z362" s="26"/>
      <c r="AA362" s="26"/>
      <c r="AB362" s="26"/>
      <c r="AC362" s="26"/>
    </row>
    <row r="363" spans="1:29" x14ac:dyDescent="0.3">
      <c r="A363" s="77"/>
      <c r="B363" s="77"/>
      <c r="C363" s="78"/>
      <c r="D363" s="78"/>
      <c r="E363" s="79"/>
      <c r="F363" s="78"/>
      <c r="G363" s="79"/>
      <c r="H363" s="79"/>
      <c r="I363" s="79"/>
      <c r="J363" s="78"/>
      <c r="K363" s="78"/>
      <c r="L363" s="78"/>
      <c r="M363" s="183"/>
      <c r="N363" s="78"/>
      <c r="O363" s="78"/>
      <c r="P363" s="79"/>
      <c r="Q363" s="82"/>
      <c r="R363" s="82"/>
      <c r="S363" s="82">
        <f t="shared" si="6"/>
        <v>0</v>
      </c>
      <c r="T363" s="82"/>
      <c r="U363" s="82"/>
      <c r="V363" s="80"/>
      <c r="W363" s="82"/>
      <c r="X363" s="80"/>
      <c r="Y363" s="26"/>
      <c r="Z363" s="26"/>
      <c r="AA363" s="26"/>
      <c r="AB363" s="26"/>
      <c r="AC363" s="26"/>
    </row>
    <row r="364" spans="1:29" x14ac:dyDescent="0.3">
      <c r="A364" s="77"/>
      <c r="B364" s="77"/>
      <c r="C364" s="78"/>
      <c r="D364" s="78"/>
      <c r="E364" s="79"/>
      <c r="F364" s="78"/>
      <c r="G364" s="79"/>
      <c r="H364" s="79"/>
      <c r="I364" s="79"/>
      <c r="J364" s="78"/>
      <c r="K364" s="78"/>
      <c r="L364" s="78"/>
      <c r="M364" s="183"/>
      <c r="N364" s="78"/>
      <c r="O364" s="78"/>
      <c r="P364" s="79"/>
      <c r="Q364" s="82"/>
      <c r="R364" s="82"/>
      <c r="S364" s="82">
        <f t="shared" si="6"/>
        <v>0</v>
      </c>
      <c r="T364" s="82"/>
      <c r="U364" s="82"/>
      <c r="V364" s="80"/>
      <c r="W364" s="82"/>
      <c r="X364" s="80"/>
      <c r="Y364" s="26"/>
      <c r="Z364" s="26"/>
      <c r="AA364" s="26"/>
      <c r="AB364" s="26"/>
      <c r="AC364" s="26"/>
    </row>
    <row r="365" spans="1:29" x14ac:dyDescent="0.3">
      <c r="A365" s="77"/>
      <c r="B365" s="77"/>
      <c r="C365" s="78"/>
      <c r="D365" s="78"/>
      <c r="E365" s="79"/>
      <c r="F365" s="78"/>
      <c r="G365" s="79"/>
      <c r="H365" s="79"/>
      <c r="I365" s="79"/>
      <c r="J365" s="78"/>
      <c r="K365" s="78"/>
      <c r="L365" s="78"/>
      <c r="M365" s="183"/>
      <c r="N365" s="78"/>
      <c r="O365" s="78"/>
      <c r="P365" s="79"/>
      <c r="Q365" s="82"/>
      <c r="R365" s="82"/>
      <c r="S365" s="82">
        <f t="shared" si="6"/>
        <v>0</v>
      </c>
      <c r="T365" s="82"/>
      <c r="U365" s="82"/>
      <c r="V365" s="80"/>
      <c r="W365" s="82"/>
      <c r="X365" s="80"/>
      <c r="Y365" s="26"/>
      <c r="Z365" s="26"/>
      <c r="AA365" s="26"/>
      <c r="AB365" s="26"/>
      <c r="AC365" s="26"/>
    </row>
    <row r="366" spans="1:29" x14ac:dyDescent="0.3">
      <c r="A366" s="77"/>
      <c r="B366" s="77"/>
      <c r="C366" s="78"/>
      <c r="D366" s="78"/>
      <c r="E366" s="79"/>
      <c r="F366" s="78"/>
      <c r="G366" s="79"/>
      <c r="H366" s="79"/>
      <c r="I366" s="79"/>
      <c r="J366" s="78"/>
      <c r="K366" s="78"/>
      <c r="L366" s="78"/>
      <c r="M366" s="183"/>
      <c r="N366" s="78"/>
      <c r="O366" s="78"/>
      <c r="P366" s="79"/>
      <c r="Q366" s="82"/>
      <c r="R366" s="82"/>
      <c r="S366" s="82">
        <f t="shared" si="6"/>
        <v>0</v>
      </c>
      <c r="T366" s="82"/>
      <c r="U366" s="82"/>
      <c r="V366" s="80"/>
      <c r="W366" s="82"/>
      <c r="X366" s="80"/>
      <c r="Y366" s="26"/>
      <c r="Z366" s="26"/>
      <c r="AA366" s="26"/>
      <c r="AB366" s="26"/>
      <c r="AC366" s="26"/>
    </row>
    <row r="367" spans="1:29" x14ac:dyDescent="0.3">
      <c r="A367" s="77"/>
      <c r="B367" s="77"/>
      <c r="C367" s="78"/>
      <c r="D367" s="78"/>
      <c r="E367" s="79"/>
      <c r="F367" s="78"/>
      <c r="G367" s="79"/>
      <c r="H367" s="79"/>
      <c r="I367" s="79"/>
      <c r="J367" s="78"/>
      <c r="K367" s="78"/>
      <c r="L367" s="78"/>
      <c r="M367" s="183"/>
      <c r="N367" s="78"/>
      <c r="O367" s="78"/>
      <c r="P367" s="79"/>
      <c r="Q367" s="82"/>
      <c r="R367" s="82"/>
      <c r="S367" s="82">
        <f t="shared" si="6"/>
        <v>0</v>
      </c>
      <c r="T367" s="82"/>
      <c r="U367" s="82"/>
      <c r="V367" s="80"/>
      <c r="W367" s="82"/>
      <c r="X367" s="80"/>
      <c r="Y367" s="26"/>
      <c r="Z367" s="26"/>
      <c r="AA367" s="26"/>
      <c r="AB367" s="26"/>
      <c r="AC367" s="26"/>
    </row>
    <row r="368" spans="1:29" x14ac:dyDescent="0.3">
      <c r="A368" s="77"/>
      <c r="B368" s="77"/>
      <c r="C368" s="78"/>
      <c r="D368" s="78"/>
      <c r="E368" s="79"/>
      <c r="F368" s="78"/>
      <c r="G368" s="79"/>
      <c r="H368" s="79"/>
      <c r="I368" s="79"/>
      <c r="J368" s="78"/>
      <c r="K368" s="78"/>
      <c r="L368" s="78"/>
      <c r="M368" s="183"/>
      <c r="N368" s="78"/>
      <c r="O368" s="78"/>
      <c r="P368" s="79"/>
      <c r="Q368" s="82"/>
      <c r="R368" s="82"/>
      <c r="S368" s="82">
        <f t="shared" si="6"/>
        <v>0</v>
      </c>
      <c r="T368" s="82"/>
      <c r="U368" s="82"/>
      <c r="V368" s="80"/>
      <c r="W368" s="82"/>
      <c r="X368" s="80"/>
      <c r="Y368" s="26"/>
      <c r="Z368" s="26"/>
      <c r="AA368" s="26"/>
      <c r="AB368" s="26"/>
      <c r="AC368" s="26"/>
    </row>
    <row r="369" spans="1:29" x14ac:dyDescent="0.3">
      <c r="A369" s="77"/>
      <c r="B369" s="77"/>
      <c r="C369" s="78"/>
      <c r="D369" s="78"/>
      <c r="E369" s="79"/>
      <c r="F369" s="78"/>
      <c r="G369" s="79"/>
      <c r="H369" s="79"/>
      <c r="I369" s="79"/>
      <c r="J369" s="78"/>
      <c r="K369" s="78"/>
      <c r="L369" s="78"/>
      <c r="M369" s="183"/>
      <c r="N369" s="78"/>
      <c r="O369" s="78"/>
      <c r="P369" s="79"/>
      <c r="Q369" s="82"/>
      <c r="R369" s="82"/>
      <c r="S369" s="82">
        <f t="shared" si="6"/>
        <v>0</v>
      </c>
      <c r="T369" s="82"/>
      <c r="U369" s="82"/>
      <c r="V369" s="80"/>
      <c r="W369" s="82"/>
      <c r="X369" s="80"/>
      <c r="Y369" s="26"/>
      <c r="Z369" s="26"/>
      <c r="AA369" s="26"/>
      <c r="AB369" s="26"/>
      <c r="AC369" s="26"/>
    </row>
    <row r="370" spans="1:29" x14ac:dyDescent="0.3">
      <c r="A370" s="77"/>
      <c r="B370" s="77"/>
      <c r="C370" s="78"/>
      <c r="D370" s="78"/>
      <c r="E370" s="79"/>
      <c r="F370" s="78"/>
      <c r="G370" s="79"/>
      <c r="H370" s="79"/>
      <c r="I370" s="79"/>
      <c r="J370" s="78"/>
      <c r="K370" s="78"/>
      <c r="L370" s="78"/>
      <c r="M370" s="183"/>
      <c r="N370" s="78"/>
      <c r="O370" s="78"/>
      <c r="P370" s="79"/>
      <c r="Q370" s="82"/>
      <c r="R370" s="82"/>
      <c r="S370" s="82">
        <f t="shared" si="6"/>
        <v>0</v>
      </c>
      <c r="T370" s="82"/>
      <c r="U370" s="82"/>
      <c r="V370" s="80"/>
      <c r="W370" s="82"/>
      <c r="X370" s="80"/>
      <c r="Y370" s="26"/>
      <c r="Z370" s="26"/>
      <c r="AA370" s="26"/>
      <c r="AB370" s="26"/>
      <c r="AC370" s="26"/>
    </row>
    <row r="371" spans="1:29" x14ac:dyDescent="0.3">
      <c r="A371" s="77"/>
      <c r="B371" s="77"/>
      <c r="C371" s="78"/>
      <c r="D371" s="78"/>
      <c r="E371" s="79"/>
      <c r="F371" s="78"/>
      <c r="G371" s="79"/>
      <c r="H371" s="79"/>
      <c r="I371" s="79"/>
      <c r="J371" s="78"/>
      <c r="K371" s="78"/>
      <c r="L371" s="78"/>
      <c r="M371" s="183"/>
      <c r="N371" s="78"/>
      <c r="O371" s="78"/>
      <c r="P371" s="79"/>
      <c r="Q371" s="82"/>
      <c r="R371" s="82"/>
      <c r="S371" s="82">
        <f t="shared" si="6"/>
        <v>0</v>
      </c>
      <c r="T371" s="82"/>
      <c r="U371" s="82"/>
      <c r="V371" s="80"/>
      <c r="W371" s="82"/>
      <c r="X371" s="80"/>
      <c r="Y371" s="26"/>
      <c r="Z371" s="26"/>
      <c r="AA371" s="26"/>
      <c r="AB371" s="26"/>
      <c r="AC371" s="26"/>
    </row>
    <row r="372" spans="1:29" x14ac:dyDescent="0.3">
      <c r="A372" s="77"/>
      <c r="B372" s="77"/>
      <c r="C372" s="78"/>
      <c r="D372" s="78"/>
      <c r="E372" s="79"/>
      <c r="F372" s="78"/>
      <c r="G372" s="79"/>
      <c r="H372" s="79"/>
      <c r="I372" s="79"/>
      <c r="J372" s="78"/>
      <c r="K372" s="78"/>
      <c r="L372" s="78"/>
      <c r="M372" s="183"/>
      <c r="N372" s="78"/>
      <c r="O372" s="78"/>
      <c r="P372" s="79"/>
      <c r="Q372" s="82"/>
      <c r="R372" s="82"/>
      <c r="S372" s="82">
        <f t="shared" si="6"/>
        <v>0</v>
      </c>
      <c r="T372" s="82"/>
      <c r="U372" s="82"/>
      <c r="V372" s="80"/>
      <c r="W372" s="82"/>
      <c r="X372" s="80"/>
      <c r="Y372" s="26"/>
      <c r="Z372" s="26"/>
      <c r="AA372" s="26"/>
      <c r="AB372" s="26"/>
      <c r="AC372" s="26"/>
    </row>
    <row r="373" spans="1:29" x14ac:dyDescent="0.3">
      <c r="A373" s="77"/>
      <c r="B373" s="77"/>
      <c r="C373" s="78"/>
      <c r="D373" s="78"/>
      <c r="E373" s="79"/>
      <c r="F373" s="78"/>
      <c r="G373" s="79"/>
      <c r="H373" s="79"/>
      <c r="I373" s="79"/>
      <c r="J373" s="78"/>
      <c r="K373" s="78"/>
      <c r="L373" s="78"/>
      <c r="M373" s="183"/>
      <c r="N373" s="78"/>
      <c r="O373" s="78"/>
      <c r="P373" s="79"/>
      <c r="Q373" s="82"/>
      <c r="R373" s="82"/>
      <c r="S373" s="82">
        <f t="shared" si="6"/>
        <v>0</v>
      </c>
      <c r="T373" s="82"/>
      <c r="U373" s="82"/>
      <c r="V373" s="80"/>
      <c r="W373" s="82"/>
      <c r="X373" s="80"/>
      <c r="Y373" s="26"/>
      <c r="Z373" s="26"/>
      <c r="AA373" s="26"/>
      <c r="AB373" s="26"/>
      <c r="AC373" s="26"/>
    </row>
    <row r="374" spans="1:29" x14ac:dyDescent="0.3">
      <c r="A374" s="77"/>
      <c r="B374" s="77"/>
      <c r="C374" s="78"/>
      <c r="D374" s="78"/>
      <c r="E374" s="79"/>
      <c r="F374" s="78"/>
      <c r="G374" s="79"/>
      <c r="H374" s="79"/>
      <c r="I374" s="79"/>
      <c r="J374" s="78"/>
      <c r="K374" s="78"/>
      <c r="L374" s="78"/>
      <c r="M374" s="183"/>
      <c r="N374" s="78"/>
      <c r="O374" s="78"/>
      <c r="P374" s="79"/>
      <c r="Q374" s="82"/>
      <c r="R374" s="82"/>
      <c r="S374" s="82">
        <f t="shared" si="6"/>
        <v>0</v>
      </c>
      <c r="T374" s="82"/>
      <c r="U374" s="82"/>
      <c r="V374" s="80"/>
      <c r="W374" s="82"/>
      <c r="X374" s="80"/>
      <c r="Y374" s="26"/>
      <c r="Z374" s="26"/>
      <c r="AA374" s="26"/>
      <c r="AB374" s="26"/>
      <c r="AC374" s="26"/>
    </row>
    <row r="375" spans="1:29" x14ac:dyDescent="0.3">
      <c r="A375" s="77"/>
      <c r="B375" s="77"/>
      <c r="C375" s="78"/>
      <c r="D375" s="78"/>
      <c r="E375" s="79"/>
      <c r="F375" s="78"/>
      <c r="G375" s="79"/>
      <c r="H375" s="79"/>
      <c r="I375" s="79"/>
      <c r="J375" s="78"/>
      <c r="K375" s="78"/>
      <c r="L375" s="78"/>
      <c r="M375" s="183"/>
      <c r="N375" s="78"/>
      <c r="O375" s="78"/>
      <c r="P375" s="79"/>
      <c r="Q375" s="82"/>
      <c r="R375" s="82"/>
      <c r="S375" s="82">
        <f t="shared" si="6"/>
        <v>0</v>
      </c>
      <c r="T375" s="82"/>
      <c r="U375" s="82"/>
      <c r="V375" s="80"/>
      <c r="W375" s="82"/>
      <c r="X375" s="80"/>
      <c r="Y375" s="26"/>
      <c r="Z375" s="26"/>
      <c r="AA375" s="26"/>
      <c r="AB375" s="26"/>
      <c r="AC375" s="26"/>
    </row>
    <row r="376" spans="1:29" x14ac:dyDescent="0.3">
      <c r="A376" s="77"/>
      <c r="B376" s="77"/>
      <c r="C376" s="78"/>
      <c r="D376" s="78"/>
      <c r="E376" s="79"/>
      <c r="F376" s="78"/>
      <c r="G376" s="79"/>
      <c r="H376" s="79"/>
      <c r="I376" s="79"/>
      <c r="J376" s="78"/>
      <c r="K376" s="78"/>
      <c r="L376" s="78"/>
      <c r="M376" s="183"/>
      <c r="N376" s="78"/>
      <c r="O376" s="78"/>
      <c r="P376" s="79"/>
      <c r="Q376" s="82"/>
      <c r="R376" s="82"/>
      <c r="S376" s="82">
        <f t="shared" si="6"/>
        <v>0</v>
      </c>
      <c r="T376" s="82"/>
      <c r="U376" s="82"/>
      <c r="V376" s="80"/>
      <c r="W376" s="82"/>
      <c r="X376" s="80"/>
      <c r="Y376" s="26"/>
      <c r="Z376" s="26"/>
      <c r="AA376" s="26"/>
      <c r="AB376" s="26"/>
      <c r="AC376" s="26"/>
    </row>
    <row r="377" spans="1:29" x14ac:dyDescent="0.3">
      <c r="A377" s="77"/>
      <c r="B377" s="77"/>
      <c r="C377" s="78"/>
      <c r="D377" s="78"/>
      <c r="E377" s="79"/>
      <c r="F377" s="78"/>
      <c r="G377" s="79"/>
      <c r="H377" s="79"/>
      <c r="I377" s="79"/>
      <c r="J377" s="78"/>
      <c r="K377" s="78"/>
      <c r="L377" s="78"/>
      <c r="M377" s="183"/>
      <c r="N377" s="78"/>
      <c r="O377" s="78"/>
      <c r="P377" s="79"/>
      <c r="Q377" s="82"/>
      <c r="R377" s="82"/>
      <c r="S377" s="82">
        <f t="shared" si="6"/>
        <v>0</v>
      </c>
      <c r="T377" s="82"/>
      <c r="U377" s="82"/>
      <c r="V377" s="80"/>
      <c r="W377" s="82"/>
      <c r="X377" s="80"/>
      <c r="Y377" s="26"/>
      <c r="Z377" s="26"/>
      <c r="AA377" s="26"/>
      <c r="AB377" s="26"/>
      <c r="AC377" s="26"/>
    </row>
    <row r="378" spans="1:29" x14ac:dyDescent="0.3">
      <c r="A378" s="77"/>
      <c r="B378" s="77"/>
      <c r="C378" s="78"/>
      <c r="D378" s="78"/>
      <c r="E378" s="79"/>
      <c r="F378" s="78"/>
      <c r="G378" s="79"/>
      <c r="H378" s="79"/>
      <c r="I378" s="79"/>
      <c r="J378" s="78"/>
      <c r="K378" s="78"/>
      <c r="L378" s="78"/>
      <c r="M378" s="183"/>
      <c r="N378" s="78"/>
      <c r="O378" s="78"/>
      <c r="P378" s="79"/>
      <c r="Q378" s="82"/>
      <c r="R378" s="82"/>
      <c r="S378" s="82">
        <f t="shared" si="6"/>
        <v>0</v>
      </c>
      <c r="T378" s="82"/>
      <c r="U378" s="82"/>
      <c r="V378" s="80"/>
      <c r="W378" s="82"/>
      <c r="X378" s="80"/>
      <c r="Y378" s="26"/>
      <c r="Z378" s="26"/>
      <c r="AA378" s="26"/>
      <c r="AB378" s="26"/>
      <c r="AC378" s="26"/>
    </row>
    <row r="379" spans="1:29" x14ac:dyDescent="0.3">
      <c r="A379" s="77"/>
      <c r="B379" s="77"/>
      <c r="C379" s="78"/>
      <c r="D379" s="78"/>
      <c r="E379" s="79"/>
      <c r="F379" s="78"/>
      <c r="G379" s="79"/>
      <c r="H379" s="79"/>
      <c r="I379" s="79"/>
      <c r="J379" s="78"/>
      <c r="K379" s="78"/>
      <c r="L379" s="78"/>
      <c r="M379" s="183"/>
      <c r="N379" s="78"/>
      <c r="O379" s="78"/>
      <c r="P379" s="79"/>
      <c r="Q379" s="82"/>
      <c r="R379" s="82"/>
      <c r="S379" s="82">
        <f t="shared" si="6"/>
        <v>0</v>
      </c>
      <c r="T379" s="82"/>
      <c r="U379" s="82"/>
      <c r="V379" s="80"/>
      <c r="W379" s="82"/>
      <c r="X379" s="80"/>
      <c r="Y379" s="26"/>
      <c r="Z379" s="26"/>
      <c r="AA379" s="26"/>
      <c r="AB379" s="26"/>
      <c r="AC379" s="26"/>
    </row>
    <row r="380" spans="1:29" x14ac:dyDescent="0.3">
      <c r="A380" s="77"/>
      <c r="B380" s="77"/>
      <c r="C380" s="78"/>
      <c r="D380" s="78"/>
      <c r="E380" s="79"/>
      <c r="F380" s="78"/>
      <c r="G380" s="79"/>
      <c r="H380" s="79"/>
      <c r="I380" s="79"/>
      <c r="J380" s="78"/>
      <c r="K380" s="78"/>
      <c r="L380" s="78"/>
      <c r="M380" s="183"/>
      <c r="N380" s="78"/>
      <c r="O380" s="78"/>
      <c r="P380" s="79"/>
      <c r="Q380" s="82"/>
      <c r="R380" s="82"/>
      <c r="S380" s="82">
        <f t="shared" si="6"/>
        <v>0</v>
      </c>
      <c r="T380" s="82"/>
      <c r="U380" s="82"/>
      <c r="V380" s="80"/>
      <c r="W380" s="82"/>
      <c r="X380" s="80"/>
      <c r="Y380" s="26"/>
      <c r="Z380" s="26"/>
      <c r="AA380" s="26"/>
      <c r="AB380" s="26"/>
      <c r="AC380" s="26"/>
    </row>
    <row r="381" spans="1:29" x14ac:dyDescent="0.3">
      <c r="A381" s="77"/>
      <c r="B381" s="77"/>
      <c r="C381" s="78"/>
      <c r="D381" s="78"/>
      <c r="E381" s="79"/>
      <c r="F381" s="78"/>
      <c r="G381" s="79"/>
      <c r="H381" s="79"/>
      <c r="I381" s="79"/>
      <c r="J381" s="78"/>
      <c r="K381" s="78"/>
      <c r="L381" s="78"/>
      <c r="M381" s="183"/>
      <c r="N381" s="78"/>
      <c r="O381" s="78"/>
      <c r="P381" s="79"/>
      <c r="Q381" s="82"/>
      <c r="R381" s="82"/>
      <c r="S381" s="82">
        <f t="shared" si="6"/>
        <v>0</v>
      </c>
      <c r="T381" s="82"/>
      <c r="U381" s="82"/>
      <c r="V381" s="80"/>
      <c r="W381" s="82"/>
      <c r="X381" s="80"/>
      <c r="Y381" s="26"/>
      <c r="Z381" s="26"/>
      <c r="AA381" s="26"/>
      <c r="AB381" s="26"/>
      <c r="AC381" s="26"/>
    </row>
    <row r="382" spans="1:29" x14ac:dyDescent="0.3">
      <c r="A382" s="77"/>
      <c r="B382" s="77"/>
      <c r="C382" s="78"/>
      <c r="D382" s="78"/>
      <c r="E382" s="79"/>
      <c r="F382" s="78"/>
      <c r="G382" s="79"/>
      <c r="H382" s="79"/>
      <c r="I382" s="79"/>
      <c r="J382" s="78"/>
      <c r="K382" s="78"/>
      <c r="L382" s="78"/>
      <c r="M382" s="183"/>
      <c r="N382" s="78"/>
      <c r="O382" s="78"/>
      <c r="P382" s="79"/>
      <c r="Q382" s="82"/>
      <c r="R382" s="82"/>
      <c r="S382" s="82">
        <f t="shared" si="6"/>
        <v>0</v>
      </c>
      <c r="T382" s="82"/>
      <c r="U382" s="82"/>
      <c r="V382" s="80"/>
      <c r="W382" s="82"/>
      <c r="X382" s="80"/>
      <c r="Y382" s="26"/>
      <c r="Z382" s="26"/>
      <c r="AA382" s="26"/>
      <c r="AB382" s="26"/>
      <c r="AC382" s="26"/>
    </row>
    <row r="383" spans="1:29" x14ac:dyDescent="0.3">
      <c r="A383" s="77"/>
      <c r="B383" s="77"/>
      <c r="C383" s="78"/>
      <c r="D383" s="78"/>
      <c r="E383" s="79"/>
      <c r="F383" s="78"/>
      <c r="G383" s="79"/>
      <c r="H383" s="79"/>
      <c r="I383" s="79"/>
      <c r="J383" s="78"/>
      <c r="K383" s="78"/>
      <c r="L383" s="78"/>
      <c r="M383" s="183"/>
      <c r="N383" s="78"/>
      <c r="O383" s="78"/>
      <c r="P383" s="79"/>
      <c r="Q383" s="82"/>
      <c r="R383" s="82"/>
      <c r="S383" s="82">
        <f t="shared" si="6"/>
        <v>0</v>
      </c>
      <c r="T383" s="82"/>
      <c r="U383" s="82"/>
      <c r="V383" s="80"/>
      <c r="W383" s="82"/>
      <c r="X383" s="80"/>
      <c r="Y383" s="26"/>
      <c r="Z383" s="26"/>
      <c r="AA383" s="26"/>
      <c r="AB383" s="26"/>
      <c r="AC383" s="26"/>
    </row>
    <row r="384" spans="1:29" x14ac:dyDescent="0.3">
      <c r="A384" s="77"/>
      <c r="B384" s="77"/>
      <c r="C384" s="78"/>
      <c r="D384" s="78"/>
      <c r="E384" s="79"/>
      <c r="F384" s="78"/>
      <c r="G384" s="79"/>
      <c r="H384" s="79"/>
      <c r="I384" s="79"/>
      <c r="J384" s="78"/>
      <c r="K384" s="78"/>
      <c r="L384" s="78"/>
      <c r="M384" s="183"/>
      <c r="N384" s="78"/>
      <c r="O384" s="78"/>
      <c r="P384" s="79"/>
      <c r="Q384" s="82"/>
      <c r="R384" s="82"/>
      <c r="S384" s="82">
        <f t="shared" si="6"/>
        <v>0</v>
      </c>
      <c r="T384" s="82"/>
      <c r="U384" s="82"/>
      <c r="V384" s="80"/>
      <c r="W384" s="82"/>
      <c r="X384" s="80"/>
      <c r="Y384" s="26"/>
      <c r="Z384" s="26"/>
      <c r="AA384" s="26"/>
      <c r="AB384" s="26"/>
      <c r="AC384" s="26"/>
    </row>
    <row r="385" spans="1:29" x14ac:dyDescent="0.3">
      <c r="A385" s="77"/>
      <c r="B385" s="77"/>
      <c r="C385" s="78"/>
      <c r="D385" s="78"/>
      <c r="E385" s="79"/>
      <c r="F385" s="78"/>
      <c r="G385" s="79"/>
      <c r="H385" s="79"/>
      <c r="I385" s="79"/>
      <c r="J385" s="78"/>
      <c r="K385" s="78"/>
      <c r="L385" s="78"/>
      <c r="M385" s="183"/>
      <c r="N385" s="78"/>
      <c r="O385" s="78"/>
      <c r="P385" s="79"/>
      <c r="Q385" s="82"/>
      <c r="R385" s="82"/>
      <c r="S385" s="82">
        <f t="shared" si="6"/>
        <v>0</v>
      </c>
      <c r="T385" s="82"/>
      <c r="U385" s="82"/>
      <c r="V385" s="80"/>
      <c r="W385" s="82"/>
      <c r="X385" s="80"/>
      <c r="Y385" s="26"/>
      <c r="Z385" s="26"/>
      <c r="AA385" s="26"/>
      <c r="AB385" s="26"/>
      <c r="AC385" s="26"/>
    </row>
    <row r="386" spans="1:29" x14ac:dyDescent="0.3">
      <c r="A386" s="77"/>
      <c r="B386" s="77"/>
      <c r="C386" s="78"/>
      <c r="D386" s="78"/>
      <c r="E386" s="79"/>
      <c r="F386" s="78"/>
      <c r="G386" s="79"/>
      <c r="H386" s="79"/>
      <c r="I386" s="79"/>
      <c r="J386" s="78"/>
      <c r="K386" s="78"/>
      <c r="L386" s="78"/>
      <c r="M386" s="183"/>
      <c r="N386" s="78"/>
      <c r="O386" s="78"/>
      <c r="P386" s="79"/>
      <c r="Q386" s="82"/>
      <c r="R386" s="82"/>
      <c r="S386" s="82">
        <f t="shared" si="6"/>
        <v>0</v>
      </c>
      <c r="T386" s="82"/>
      <c r="U386" s="82"/>
      <c r="V386" s="80"/>
      <c r="W386" s="82"/>
      <c r="X386" s="80"/>
      <c r="Y386" s="26"/>
      <c r="Z386" s="26"/>
      <c r="AA386" s="26"/>
      <c r="AB386" s="26"/>
      <c r="AC386" s="26"/>
    </row>
    <row r="387" spans="1:29" x14ac:dyDescent="0.3">
      <c r="A387" s="77"/>
      <c r="B387" s="77"/>
      <c r="C387" s="78"/>
      <c r="D387" s="78"/>
      <c r="E387" s="79"/>
      <c r="F387" s="78"/>
      <c r="G387" s="79"/>
      <c r="H387" s="79"/>
      <c r="I387" s="79"/>
      <c r="J387" s="78"/>
      <c r="K387" s="78"/>
      <c r="L387" s="78"/>
      <c r="M387" s="183"/>
      <c r="N387" s="78"/>
      <c r="O387" s="78"/>
      <c r="P387" s="79"/>
      <c r="Q387" s="82"/>
      <c r="R387" s="82"/>
      <c r="S387" s="82">
        <f t="shared" si="6"/>
        <v>0</v>
      </c>
      <c r="T387" s="82"/>
      <c r="U387" s="82"/>
      <c r="V387" s="80"/>
      <c r="W387" s="82"/>
      <c r="X387" s="80"/>
      <c r="Y387" s="26"/>
      <c r="Z387" s="26"/>
      <c r="AA387" s="26"/>
      <c r="AB387" s="26"/>
      <c r="AC387" s="26"/>
    </row>
    <row r="388" spans="1:29" x14ac:dyDescent="0.3">
      <c r="A388" s="77"/>
      <c r="B388" s="77"/>
      <c r="C388" s="78"/>
      <c r="D388" s="78"/>
      <c r="E388" s="79"/>
      <c r="F388" s="78"/>
      <c r="G388" s="79"/>
      <c r="H388" s="79"/>
      <c r="I388" s="79"/>
      <c r="J388" s="78"/>
      <c r="K388" s="78"/>
      <c r="L388" s="78"/>
      <c r="M388" s="183"/>
      <c r="N388" s="78"/>
      <c r="O388" s="78"/>
      <c r="P388" s="79"/>
      <c r="Q388" s="82"/>
      <c r="R388" s="82"/>
      <c r="S388" s="82">
        <f t="shared" si="6"/>
        <v>0</v>
      </c>
      <c r="T388" s="82"/>
      <c r="U388" s="82"/>
      <c r="V388" s="80"/>
      <c r="W388" s="82"/>
      <c r="X388" s="80"/>
      <c r="Y388" s="26"/>
      <c r="Z388" s="26"/>
      <c r="AA388" s="26"/>
      <c r="AB388" s="26"/>
      <c r="AC388" s="26"/>
    </row>
    <row r="389" spans="1:29" x14ac:dyDescent="0.3">
      <c r="A389" s="77"/>
      <c r="B389" s="77"/>
      <c r="C389" s="78"/>
      <c r="D389" s="78"/>
      <c r="E389" s="79"/>
      <c r="F389" s="78"/>
      <c r="G389" s="79"/>
      <c r="H389" s="79"/>
      <c r="I389" s="79"/>
      <c r="J389" s="78"/>
      <c r="K389" s="78"/>
      <c r="L389" s="78"/>
      <c r="M389" s="183"/>
      <c r="N389" s="78"/>
      <c r="O389" s="78"/>
      <c r="P389" s="79"/>
      <c r="Q389" s="82"/>
      <c r="R389" s="82"/>
      <c r="S389" s="82">
        <f t="shared" si="6"/>
        <v>0</v>
      </c>
      <c r="T389" s="82"/>
      <c r="U389" s="82"/>
      <c r="V389" s="80"/>
      <c r="W389" s="82"/>
      <c r="X389" s="80"/>
      <c r="Y389" s="26"/>
      <c r="Z389" s="26"/>
      <c r="AA389" s="26"/>
      <c r="AB389" s="26"/>
      <c r="AC389" s="26"/>
    </row>
    <row r="390" spans="1:29" x14ac:dyDescent="0.3">
      <c r="A390" s="77"/>
      <c r="B390" s="77"/>
      <c r="C390" s="78"/>
      <c r="D390" s="78"/>
      <c r="E390" s="79"/>
      <c r="F390" s="78"/>
      <c r="G390" s="79"/>
      <c r="H390" s="79"/>
      <c r="I390" s="79"/>
      <c r="J390" s="78"/>
      <c r="K390" s="78"/>
      <c r="L390" s="78"/>
      <c r="M390" s="183"/>
      <c r="N390" s="78"/>
      <c r="O390" s="78"/>
      <c r="P390" s="79"/>
      <c r="Q390" s="82"/>
      <c r="R390" s="82"/>
      <c r="S390" s="82">
        <f t="shared" si="6"/>
        <v>0</v>
      </c>
      <c r="T390" s="82"/>
      <c r="U390" s="82"/>
      <c r="V390" s="80"/>
      <c r="W390" s="82"/>
      <c r="X390" s="80"/>
      <c r="Y390" s="26"/>
      <c r="Z390" s="26"/>
      <c r="AA390" s="26"/>
      <c r="AB390" s="26"/>
      <c r="AC390" s="26"/>
    </row>
    <row r="391" spans="1:29" x14ac:dyDescent="0.3">
      <c r="A391" s="77"/>
      <c r="B391" s="77"/>
      <c r="C391" s="78"/>
      <c r="D391" s="78"/>
      <c r="E391" s="79"/>
      <c r="F391" s="78"/>
      <c r="G391" s="79"/>
      <c r="H391" s="79"/>
      <c r="I391" s="79"/>
      <c r="J391" s="78"/>
      <c r="K391" s="78"/>
      <c r="L391" s="78"/>
      <c r="M391" s="183"/>
      <c r="N391" s="78"/>
      <c r="O391" s="78"/>
      <c r="P391" s="79"/>
      <c r="Q391" s="82"/>
      <c r="R391" s="82"/>
      <c r="S391" s="82">
        <f t="shared" si="6"/>
        <v>0</v>
      </c>
      <c r="T391" s="82"/>
      <c r="U391" s="82"/>
      <c r="V391" s="80"/>
      <c r="W391" s="82"/>
      <c r="X391" s="80"/>
      <c r="Y391" s="26"/>
      <c r="Z391" s="26"/>
      <c r="AA391" s="26"/>
      <c r="AB391" s="26"/>
      <c r="AC391" s="26"/>
    </row>
    <row r="392" spans="1:29" x14ac:dyDescent="0.3">
      <c r="A392" s="77"/>
      <c r="B392" s="77"/>
      <c r="C392" s="78"/>
      <c r="D392" s="78"/>
      <c r="E392" s="79"/>
      <c r="F392" s="78"/>
      <c r="G392" s="79"/>
      <c r="H392" s="79"/>
      <c r="I392" s="79"/>
      <c r="J392" s="78"/>
      <c r="K392" s="78"/>
      <c r="L392" s="78"/>
      <c r="M392" s="183"/>
      <c r="N392" s="78"/>
      <c r="O392" s="78"/>
      <c r="P392" s="79"/>
      <c r="Q392" s="82"/>
      <c r="R392" s="82"/>
      <c r="S392" s="82">
        <f t="shared" si="6"/>
        <v>0</v>
      </c>
      <c r="T392" s="82"/>
      <c r="U392" s="82"/>
      <c r="V392" s="80"/>
      <c r="W392" s="82"/>
      <c r="X392" s="80"/>
      <c r="Y392" s="26"/>
      <c r="Z392" s="26"/>
      <c r="AA392" s="26"/>
      <c r="AB392" s="26"/>
      <c r="AC392" s="26"/>
    </row>
    <row r="393" spans="1:29" x14ac:dyDescent="0.3">
      <c r="A393" s="77"/>
      <c r="B393" s="77"/>
      <c r="C393" s="78"/>
      <c r="D393" s="78"/>
      <c r="E393" s="79"/>
      <c r="F393" s="78"/>
      <c r="G393" s="79"/>
      <c r="H393" s="79"/>
      <c r="I393" s="79"/>
      <c r="J393" s="78"/>
      <c r="K393" s="78"/>
      <c r="L393" s="78"/>
      <c r="M393" s="183"/>
      <c r="N393" s="78"/>
      <c r="O393" s="78"/>
      <c r="P393" s="79"/>
      <c r="Q393" s="82"/>
      <c r="R393" s="82"/>
      <c r="S393" s="82">
        <f t="shared" si="6"/>
        <v>0</v>
      </c>
      <c r="T393" s="82"/>
      <c r="U393" s="82"/>
      <c r="V393" s="80"/>
      <c r="W393" s="82"/>
      <c r="X393" s="80"/>
      <c r="Y393" s="26"/>
      <c r="Z393" s="26"/>
      <c r="AA393" s="26"/>
      <c r="AB393" s="26"/>
      <c r="AC393" s="26"/>
    </row>
    <row r="394" spans="1:29" x14ac:dyDescent="0.3">
      <c r="A394" s="77"/>
      <c r="B394" s="77"/>
      <c r="C394" s="78"/>
      <c r="D394" s="78"/>
      <c r="E394" s="79"/>
      <c r="F394" s="78"/>
      <c r="G394" s="79"/>
      <c r="H394" s="79"/>
      <c r="I394" s="79"/>
      <c r="J394" s="78"/>
      <c r="K394" s="78"/>
      <c r="L394" s="78"/>
      <c r="M394" s="183"/>
      <c r="N394" s="78"/>
      <c r="O394" s="78"/>
      <c r="P394" s="79"/>
      <c r="Q394" s="82"/>
      <c r="R394" s="82"/>
      <c r="S394" s="82">
        <f t="shared" si="6"/>
        <v>0</v>
      </c>
      <c r="T394" s="82"/>
      <c r="U394" s="82"/>
      <c r="V394" s="80"/>
      <c r="W394" s="82"/>
      <c r="X394" s="80"/>
      <c r="Y394" s="26"/>
      <c r="Z394" s="26"/>
      <c r="AA394" s="26"/>
      <c r="AB394" s="26"/>
      <c r="AC394" s="26"/>
    </row>
    <row r="395" spans="1:29" x14ac:dyDescent="0.3">
      <c r="A395" s="77"/>
      <c r="B395" s="77"/>
      <c r="C395" s="78"/>
      <c r="D395" s="78"/>
      <c r="E395" s="79"/>
      <c r="F395" s="78"/>
      <c r="G395" s="79"/>
      <c r="H395" s="79"/>
      <c r="I395" s="79"/>
      <c r="J395" s="78"/>
      <c r="K395" s="78"/>
      <c r="L395" s="78"/>
      <c r="M395" s="183"/>
      <c r="N395" s="78"/>
      <c r="O395" s="78"/>
      <c r="P395" s="79"/>
      <c r="Q395" s="82"/>
      <c r="R395" s="82"/>
      <c r="S395" s="82">
        <f t="shared" si="6"/>
        <v>0</v>
      </c>
      <c r="T395" s="82"/>
      <c r="U395" s="82"/>
      <c r="V395" s="80"/>
      <c r="W395" s="82"/>
      <c r="X395" s="80"/>
      <c r="Y395" s="26"/>
      <c r="Z395" s="26"/>
      <c r="AA395" s="26"/>
      <c r="AB395" s="26"/>
      <c r="AC395" s="26"/>
    </row>
    <row r="396" spans="1:29" x14ac:dyDescent="0.3">
      <c r="A396" s="77"/>
      <c r="B396" s="77"/>
      <c r="C396" s="78"/>
      <c r="D396" s="78"/>
      <c r="E396" s="79"/>
      <c r="F396" s="78"/>
      <c r="G396" s="79"/>
      <c r="H396" s="79"/>
      <c r="I396" s="79"/>
      <c r="J396" s="78"/>
      <c r="K396" s="78"/>
      <c r="L396" s="78"/>
      <c r="M396" s="183"/>
      <c r="N396" s="78"/>
      <c r="O396" s="78"/>
      <c r="P396" s="79"/>
      <c r="Q396" s="82"/>
      <c r="R396" s="82"/>
      <c r="S396" s="82">
        <f t="shared" si="6"/>
        <v>0</v>
      </c>
      <c r="T396" s="82"/>
      <c r="U396" s="82"/>
      <c r="V396" s="80"/>
      <c r="W396" s="82"/>
      <c r="X396" s="80"/>
      <c r="Y396" s="26"/>
      <c r="Z396" s="26"/>
      <c r="AA396" s="26"/>
      <c r="AB396" s="26"/>
      <c r="AC396" s="26"/>
    </row>
    <row r="397" spans="1:29" x14ac:dyDescent="0.3">
      <c r="A397" s="77"/>
      <c r="B397" s="77"/>
      <c r="C397" s="78"/>
      <c r="D397" s="78"/>
      <c r="E397" s="79"/>
      <c r="F397" s="78"/>
      <c r="G397" s="79"/>
      <c r="H397" s="79"/>
      <c r="I397" s="79"/>
      <c r="J397" s="78"/>
      <c r="K397" s="78"/>
      <c r="L397" s="78"/>
      <c r="M397" s="183"/>
      <c r="N397" s="78"/>
      <c r="O397" s="78"/>
      <c r="P397" s="79"/>
      <c r="Q397" s="82"/>
      <c r="R397" s="82"/>
      <c r="S397" s="82">
        <f t="shared" si="6"/>
        <v>0</v>
      </c>
      <c r="T397" s="82"/>
      <c r="U397" s="82"/>
      <c r="V397" s="80"/>
      <c r="W397" s="82"/>
      <c r="X397" s="80"/>
      <c r="Y397" s="26"/>
      <c r="Z397" s="26"/>
      <c r="AA397" s="26"/>
      <c r="AB397" s="26"/>
      <c r="AC397" s="26"/>
    </row>
    <row r="398" spans="1:29" x14ac:dyDescent="0.3">
      <c r="A398" s="77"/>
      <c r="B398" s="77"/>
      <c r="C398" s="78"/>
      <c r="D398" s="78"/>
      <c r="E398" s="79"/>
      <c r="F398" s="78"/>
      <c r="G398" s="79"/>
      <c r="H398" s="79"/>
      <c r="I398" s="79"/>
      <c r="J398" s="78"/>
      <c r="K398" s="78"/>
      <c r="L398" s="78"/>
      <c r="M398" s="183"/>
      <c r="N398" s="78"/>
      <c r="O398" s="78"/>
      <c r="P398" s="79"/>
      <c r="Q398" s="82"/>
      <c r="R398" s="82"/>
      <c r="S398" s="82">
        <f t="shared" si="6"/>
        <v>0</v>
      </c>
      <c r="T398" s="82"/>
      <c r="U398" s="82"/>
      <c r="V398" s="80"/>
      <c r="W398" s="82"/>
      <c r="X398" s="80"/>
      <c r="Y398" s="26"/>
      <c r="Z398" s="26"/>
      <c r="AA398" s="26"/>
      <c r="AB398" s="26"/>
      <c r="AC398" s="26"/>
    </row>
    <row r="399" spans="1:29" x14ac:dyDescent="0.3">
      <c r="A399" s="77"/>
      <c r="B399" s="77"/>
      <c r="C399" s="78"/>
      <c r="D399" s="78"/>
      <c r="E399" s="79"/>
      <c r="F399" s="78"/>
      <c r="G399" s="79"/>
      <c r="H399" s="79"/>
      <c r="I399" s="79"/>
      <c r="J399" s="78"/>
      <c r="K399" s="78"/>
      <c r="L399" s="78"/>
      <c r="M399" s="183"/>
      <c r="N399" s="78"/>
      <c r="O399" s="78"/>
      <c r="P399" s="79"/>
      <c r="Q399" s="82"/>
      <c r="R399" s="82"/>
      <c r="S399" s="82">
        <f t="shared" si="6"/>
        <v>0</v>
      </c>
      <c r="T399" s="82"/>
      <c r="U399" s="82"/>
      <c r="V399" s="80"/>
      <c r="W399" s="82"/>
      <c r="X399" s="80"/>
      <c r="Y399" s="26"/>
      <c r="Z399" s="26"/>
      <c r="AA399" s="26"/>
      <c r="AB399" s="26"/>
      <c r="AC399" s="26"/>
    </row>
    <row r="400" spans="1:29" x14ac:dyDescent="0.3">
      <c r="A400" s="77"/>
      <c r="B400" s="77"/>
      <c r="C400" s="78"/>
      <c r="D400" s="78"/>
      <c r="E400" s="79"/>
      <c r="F400" s="78"/>
      <c r="G400" s="79"/>
      <c r="H400" s="79"/>
      <c r="I400" s="79"/>
      <c r="J400" s="78"/>
      <c r="K400" s="78"/>
      <c r="L400" s="78"/>
      <c r="M400" s="183"/>
      <c r="N400" s="78"/>
      <c r="O400" s="78"/>
      <c r="P400" s="79"/>
      <c r="Q400" s="82"/>
      <c r="R400" s="82"/>
      <c r="S400" s="82">
        <f t="shared" ref="S400:S463" si="7">Q400+R400+T400+IF(Q400=0,(W400/12/160*V400/IF(X400&gt;1,X400,1)),0)</f>
        <v>0</v>
      </c>
      <c r="T400" s="82"/>
      <c r="U400" s="82"/>
      <c r="V400" s="80"/>
      <c r="W400" s="82"/>
      <c r="X400" s="80"/>
      <c r="Y400" s="26"/>
      <c r="Z400" s="26"/>
      <c r="AA400" s="26"/>
      <c r="AB400" s="26"/>
      <c r="AC400" s="26"/>
    </row>
    <row r="401" spans="1:29" x14ac:dyDescent="0.3">
      <c r="A401" s="77"/>
      <c r="B401" s="77"/>
      <c r="C401" s="78"/>
      <c r="D401" s="78"/>
      <c r="E401" s="79"/>
      <c r="F401" s="78"/>
      <c r="G401" s="79"/>
      <c r="H401" s="79"/>
      <c r="I401" s="79"/>
      <c r="J401" s="78"/>
      <c r="K401" s="78"/>
      <c r="L401" s="78"/>
      <c r="M401" s="183"/>
      <c r="N401" s="78"/>
      <c r="O401" s="78"/>
      <c r="P401" s="79"/>
      <c r="Q401" s="82"/>
      <c r="R401" s="82"/>
      <c r="S401" s="82">
        <f t="shared" si="7"/>
        <v>0</v>
      </c>
      <c r="T401" s="82"/>
      <c r="U401" s="82"/>
      <c r="V401" s="80"/>
      <c r="W401" s="82"/>
      <c r="X401" s="80"/>
      <c r="Y401" s="26"/>
      <c r="Z401" s="26"/>
      <c r="AA401" s="26"/>
      <c r="AB401" s="26"/>
      <c r="AC401" s="26"/>
    </row>
    <row r="402" spans="1:29" x14ac:dyDescent="0.3">
      <c r="A402" s="77"/>
      <c r="B402" s="77"/>
      <c r="C402" s="78"/>
      <c r="D402" s="78"/>
      <c r="E402" s="79"/>
      <c r="F402" s="78"/>
      <c r="G402" s="79"/>
      <c r="H402" s="79"/>
      <c r="I402" s="79"/>
      <c r="J402" s="78"/>
      <c r="K402" s="78"/>
      <c r="L402" s="78"/>
      <c r="M402" s="183"/>
      <c r="N402" s="78"/>
      <c r="O402" s="78"/>
      <c r="P402" s="79"/>
      <c r="Q402" s="82"/>
      <c r="R402" s="82"/>
      <c r="S402" s="82">
        <f t="shared" si="7"/>
        <v>0</v>
      </c>
      <c r="T402" s="82"/>
      <c r="U402" s="82"/>
      <c r="V402" s="80"/>
      <c r="W402" s="82"/>
      <c r="X402" s="80"/>
      <c r="Y402" s="26"/>
      <c r="Z402" s="26"/>
      <c r="AA402" s="26"/>
      <c r="AB402" s="26"/>
      <c r="AC402" s="26"/>
    </row>
    <row r="403" spans="1:29" x14ac:dyDescent="0.3">
      <c r="A403" s="77"/>
      <c r="B403" s="77"/>
      <c r="C403" s="78"/>
      <c r="D403" s="78"/>
      <c r="E403" s="79"/>
      <c r="F403" s="78"/>
      <c r="G403" s="79"/>
      <c r="H403" s="79"/>
      <c r="I403" s="79"/>
      <c r="J403" s="78"/>
      <c r="K403" s="78"/>
      <c r="L403" s="78"/>
      <c r="M403" s="183"/>
      <c r="N403" s="78"/>
      <c r="O403" s="78"/>
      <c r="P403" s="79"/>
      <c r="Q403" s="82"/>
      <c r="R403" s="82"/>
      <c r="S403" s="82">
        <f t="shared" si="7"/>
        <v>0</v>
      </c>
      <c r="T403" s="82"/>
      <c r="U403" s="82"/>
      <c r="V403" s="80"/>
      <c r="W403" s="82"/>
      <c r="X403" s="80"/>
      <c r="Y403" s="26"/>
      <c r="Z403" s="26"/>
      <c r="AA403" s="26"/>
      <c r="AB403" s="26"/>
      <c r="AC403" s="26"/>
    </row>
    <row r="404" spans="1:29" x14ac:dyDescent="0.3">
      <c r="A404" s="77"/>
      <c r="B404" s="77"/>
      <c r="C404" s="78"/>
      <c r="D404" s="78"/>
      <c r="E404" s="79"/>
      <c r="F404" s="78"/>
      <c r="G404" s="79"/>
      <c r="H404" s="79"/>
      <c r="I404" s="79"/>
      <c r="J404" s="78"/>
      <c r="K404" s="78"/>
      <c r="L404" s="78"/>
      <c r="M404" s="183"/>
      <c r="N404" s="78"/>
      <c r="O404" s="78"/>
      <c r="P404" s="79"/>
      <c r="Q404" s="82"/>
      <c r="R404" s="82"/>
      <c r="S404" s="82">
        <f t="shared" si="7"/>
        <v>0</v>
      </c>
      <c r="T404" s="82"/>
      <c r="U404" s="82"/>
      <c r="V404" s="80"/>
      <c r="W404" s="82"/>
      <c r="X404" s="80"/>
      <c r="Y404" s="26"/>
      <c r="Z404" s="26"/>
      <c r="AA404" s="26"/>
      <c r="AB404" s="26"/>
      <c r="AC404" s="26"/>
    </row>
    <row r="405" spans="1:29" x14ac:dyDescent="0.3">
      <c r="A405" s="77"/>
      <c r="B405" s="77"/>
      <c r="C405" s="78"/>
      <c r="D405" s="78"/>
      <c r="E405" s="79"/>
      <c r="F405" s="78"/>
      <c r="G405" s="79"/>
      <c r="H405" s="79"/>
      <c r="I405" s="79"/>
      <c r="J405" s="78"/>
      <c r="K405" s="78"/>
      <c r="L405" s="78"/>
      <c r="M405" s="183"/>
      <c r="N405" s="78"/>
      <c r="O405" s="78"/>
      <c r="P405" s="79"/>
      <c r="Q405" s="82"/>
      <c r="R405" s="82"/>
      <c r="S405" s="82">
        <f t="shared" si="7"/>
        <v>0</v>
      </c>
      <c r="T405" s="82"/>
      <c r="U405" s="82"/>
      <c r="V405" s="80"/>
      <c r="W405" s="82"/>
      <c r="X405" s="80"/>
      <c r="Y405" s="26"/>
      <c r="Z405" s="26"/>
      <c r="AA405" s="26"/>
      <c r="AB405" s="26"/>
      <c r="AC405" s="26"/>
    </row>
    <row r="406" spans="1:29" x14ac:dyDescent="0.3">
      <c r="A406" s="77"/>
      <c r="B406" s="77"/>
      <c r="C406" s="78"/>
      <c r="D406" s="78"/>
      <c r="E406" s="79"/>
      <c r="F406" s="78"/>
      <c r="G406" s="79"/>
      <c r="H406" s="79"/>
      <c r="I406" s="79"/>
      <c r="J406" s="78"/>
      <c r="K406" s="78"/>
      <c r="L406" s="78"/>
      <c r="M406" s="183"/>
      <c r="N406" s="78"/>
      <c r="O406" s="78"/>
      <c r="P406" s="79"/>
      <c r="Q406" s="82"/>
      <c r="R406" s="82"/>
      <c r="S406" s="82">
        <f t="shared" si="7"/>
        <v>0</v>
      </c>
      <c r="T406" s="82"/>
      <c r="U406" s="82"/>
      <c r="V406" s="80"/>
      <c r="W406" s="82"/>
      <c r="X406" s="80"/>
      <c r="Y406" s="26"/>
      <c r="Z406" s="26"/>
      <c r="AA406" s="26"/>
      <c r="AB406" s="26"/>
      <c r="AC406" s="26"/>
    </row>
    <row r="407" spans="1:29" x14ac:dyDescent="0.3">
      <c r="A407" s="77"/>
      <c r="B407" s="77"/>
      <c r="C407" s="78"/>
      <c r="D407" s="78"/>
      <c r="E407" s="79"/>
      <c r="F407" s="78"/>
      <c r="G407" s="79"/>
      <c r="H407" s="79"/>
      <c r="I407" s="79"/>
      <c r="J407" s="78"/>
      <c r="K407" s="78"/>
      <c r="L407" s="78"/>
      <c r="M407" s="183"/>
      <c r="N407" s="78"/>
      <c r="O407" s="78"/>
      <c r="P407" s="79"/>
      <c r="Q407" s="82"/>
      <c r="R407" s="82"/>
      <c r="S407" s="82">
        <f t="shared" si="7"/>
        <v>0</v>
      </c>
      <c r="T407" s="82"/>
      <c r="U407" s="82"/>
      <c r="V407" s="80"/>
      <c r="W407" s="82"/>
      <c r="X407" s="80"/>
      <c r="Y407" s="26"/>
      <c r="Z407" s="26"/>
      <c r="AA407" s="26"/>
      <c r="AB407" s="26"/>
      <c r="AC407" s="26"/>
    </row>
    <row r="408" spans="1:29" x14ac:dyDescent="0.3">
      <c r="A408" s="77"/>
      <c r="B408" s="77"/>
      <c r="C408" s="78"/>
      <c r="D408" s="78"/>
      <c r="E408" s="79"/>
      <c r="F408" s="78"/>
      <c r="G408" s="79"/>
      <c r="H408" s="79"/>
      <c r="I408" s="79"/>
      <c r="J408" s="78"/>
      <c r="K408" s="78"/>
      <c r="L408" s="78"/>
      <c r="M408" s="183"/>
      <c r="N408" s="78"/>
      <c r="O408" s="78"/>
      <c r="P408" s="79"/>
      <c r="Q408" s="82"/>
      <c r="R408" s="82"/>
      <c r="S408" s="82">
        <f t="shared" si="7"/>
        <v>0</v>
      </c>
      <c r="T408" s="82"/>
      <c r="U408" s="82"/>
      <c r="V408" s="80"/>
      <c r="W408" s="82"/>
      <c r="X408" s="80"/>
      <c r="Y408" s="26"/>
      <c r="Z408" s="26"/>
      <c r="AA408" s="26"/>
      <c r="AB408" s="26"/>
      <c r="AC408" s="26"/>
    </row>
    <row r="409" spans="1:29" x14ac:dyDescent="0.3">
      <c r="A409" s="77"/>
      <c r="B409" s="77"/>
      <c r="C409" s="78"/>
      <c r="D409" s="78"/>
      <c r="E409" s="79"/>
      <c r="F409" s="78"/>
      <c r="G409" s="79"/>
      <c r="H409" s="79"/>
      <c r="I409" s="79"/>
      <c r="J409" s="78"/>
      <c r="K409" s="78"/>
      <c r="L409" s="78"/>
      <c r="M409" s="183"/>
      <c r="N409" s="78"/>
      <c r="O409" s="78"/>
      <c r="P409" s="79"/>
      <c r="Q409" s="82"/>
      <c r="R409" s="82"/>
      <c r="S409" s="82">
        <f t="shared" si="7"/>
        <v>0</v>
      </c>
      <c r="T409" s="82"/>
      <c r="U409" s="82"/>
      <c r="V409" s="80"/>
      <c r="W409" s="82"/>
      <c r="X409" s="80"/>
      <c r="Y409" s="26"/>
      <c r="Z409" s="26"/>
      <c r="AA409" s="26"/>
      <c r="AB409" s="26"/>
      <c r="AC409" s="26"/>
    </row>
    <row r="410" spans="1:29" x14ac:dyDescent="0.3">
      <c r="A410" s="77"/>
      <c r="B410" s="77"/>
      <c r="C410" s="78"/>
      <c r="D410" s="78"/>
      <c r="E410" s="79"/>
      <c r="F410" s="78"/>
      <c r="G410" s="79"/>
      <c r="H410" s="79"/>
      <c r="I410" s="79"/>
      <c r="J410" s="78"/>
      <c r="K410" s="78"/>
      <c r="L410" s="78"/>
      <c r="M410" s="183"/>
      <c r="N410" s="78"/>
      <c r="O410" s="78"/>
      <c r="P410" s="79"/>
      <c r="Q410" s="82"/>
      <c r="R410" s="82"/>
      <c r="S410" s="82">
        <f t="shared" si="7"/>
        <v>0</v>
      </c>
      <c r="T410" s="82"/>
      <c r="U410" s="82"/>
      <c r="V410" s="80"/>
      <c r="W410" s="82"/>
      <c r="X410" s="80"/>
      <c r="Y410" s="26"/>
      <c r="Z410" s="26"/>
      <c r="AA410" s="26"/>
      <c r="AB410" s="26"/>
      <c r="AC410" s="26"/>
    </row>
    <row r="411" spans="1:29" x14ac:dyDescent="0.3">
      <c r="A411" s="77"/>
      <c r="B411" s="77"/>
      <c r="C411" s="78"/>
      <c r="D411" s="78"/>
      <c r="E411" s="79"/>
      <c r="F411" s="78"/>
      <c r="G411" s="79"/>
      <c r="H411" s="79"/>
      <c r="I411" s="79"/>
      <c r="J411" s="78"/>
      <c r="K411" s="78"/>
      <c r="L411" s="78"/>
      <c r="M411" s="183"/>
      <c r="N411" s="78"/>
      <c r="O411" s="78"/>
      <c r="P411" s="79"/>
      <c r="Q411" s="82"/>
      <c r="R411" s="82"/>
      <c r="S411" s="82">
        <f t="shared" si="7"/>
        <v>0</v>
      </c>
      <c r="T411" s="82"/>
      <c r="U411" s="82"/>
      <c r="V411" s="80"/>
      <c r="W411" s="82"/>
      <c r="X411" s="80"/>
      <c r="Y411" s="26"/>
      <c r="Z411" s="26"/>
      <c r="AA411" s="26"/>
      <c r="AB411" s="26"/>
      <c r="AC411" s="26"/>
    </row>
    <row r="412" spans="1:29" x14ac:dyDescent="0.3">
      <c r="A412" s="77"/>
      <c r="B412" s="77"/>
      <c r="C412" s="78"/>
      <c r="D412" s="78"/>
      <c r="E412" s="79"/>
      <c r="F412" s="78"/>
      <c r="G412" s="79"/>
      <c r="H412" s="79"/>
      <c r="I412" s="79"/>
      <c r="J412" s="78"/>
      <c r="K412" s="78"/>
      <c r="L412" s="78"/>
      <c r="M412" s="183"/>
      <c r="N412" s="78"/>
      <c r="O412" s="78"/>
      <c r="P412" s="79"/>
      <c r="Q412" s="82"/>
      <c r="R412" s="82"/>
      <c r="S412" s="82">
        <f t="shared" si="7"/>
        <v>0</v>
      </c>
      <c r="T412" s="82"/>
      <c r="U412" s="82"/>
      <c r="V412" s="80"/>
      <c r="W412" s="82"/>
      <c r="X412" s="80"/>
      <c r="Y412" s="26"/>
      <c r="Z412" s="26"/>
      <c r="AA412" s="26"/>
      <c r="AB412" s="26"/>
      <c r="AC412" s="26"/>
    </row>
    <row r="413" spans="1:29" x14ac:dyDescent="0.3">
      <c r="A413" s="77"/>
      <c r="B413" s="77"/>
      <c r="C413" s="78"/>
      <c r="D413" s="78"/>
      <c r="E413" s="79"/>
      <c r="F413" s="78"/>
      <c r="G413" s="79"/>
      <c r="H413" s="79"/>
      <c r="I413" s="79"/>
      <c r="J413" s="78"/>
      <c r="K413" s="78"/>
      <c r="L413" s="78"/>
      <c r="M413" s="183"/>
      <c r="N413" s="78"/>
      <c r="O413" s="78"/>
      <c r="P413" s="79"/>
      <c r="Q413" s="82"/>
      <c r="R413" s="82"/>
      <c r="S413" s="82">
        <f t="shared" si="7"/>
        <v>0</v>
      </c>
      <c r="T413" s="82"/>
      <c r="U413" s="82"/>
      <c r="V413" s="80"/>
      <c r="W413" s="82"/>
      <c r="X413" s="80"/>
      <c r="Y413" s="26"/>
      <c r="Z413" s="26"/>
      <c r="AA413" s="26"/>
      <c r="AB413" s="26"/>
      <c r="AC413" s="26"/>
    </row>
    <row r="414" spans="1:29" x14ac:dyDescent="0.3">
      <c r="A414" s="77"/>
      <c r="B414" s="77"/>
      <c r="C414" s="78"/>
      <c r="D414" s="78"/>
      <c r="E414" s="79"/>
      <c r="F414" s="78"/>
      <c r="G414" s="79"/>
      <c r="H414" s="79"/>
      <c r="I414" s="79"/>
      <c r="J414" s="78"/>
      <c r="K414" s="78"/>
      <c r="L414" s="78"/>
      <c r="M414" s="183"/>
      <c r="N414" s="78"/>
      <c r="O414" s="78"/>
      <c r="P414" s="79"/>
      <c r="Q414" s="82"/>
      <c r="R414" s="82"/>
      <c r="S414" s="82">
        <f t="shared" si="7"/>
        <v>0</v>
      </c>
      <c r="T414" s="82"/>
      <c r="U414" s="82"/>
      <c r="V414" s="80"/>
      <c r="W414" s="82"/>
      <c r="X414" s="80"/>
      <c r="Y414" s="26"/>
      <c r="Z414" s="26"/>
      <c r="AA414" s="26"/>
      <c r="AB414" s="26"/>
      <c r="AC414" s="26"/>
    </row>
    <row r="415" spans="1:29" x14ac:dyDescent="0.3">
      <c r="A415" s="77"/>
      <c r="B415" s="77"/>
      <c r="C415" s="78"/>
      <c r="D415" s="78"/>
      <c r="E415" s="79"/>
      <c r="F415" s="78"/>
      <c r="G415" s="79"/>
      <c r="H415" s="79"/>
      <c r="I415" s="79"/>
      <c r="J415" s="78"/>
      <c r="K415" s="78"/>
      <c r="L415" s="78"/>
      <c r="M415" s="183"/>
      <c r="N415" s="78"/>
      <c r="O415" s="78"/>
      <c r="P415" s="79"/>
      <c r="Q415" s="82"/>
      <c r="R415" s="82"/>
      <c r="S415" s="82">
        <f t="shared" si="7"/>
        <v>0</v>
      </c>
      <c r="T415" s="82"/>
      <c r="U415" s="82"/>
      <c r="V415" s="80"/>
      <c r="W415" s="82"/>
      <c r="X415" s="80"/>
      <c r="Y415" s="26"/>
      <c r="Z415" s="26"/>
      <c r="AA415" s="26"/>
      <c r="AB415" s="26"/>
      <c r="AC415" s="26"/>
    </row>
    <row r="416" spans="1:29" x14ac:dyDescent="0.3">
      <c r="A416" s="77"/>
      <c r="B416" s="77"/>
      <c r="C416" s="78"/>
      <c r="D416" s="78"/>
      <c r="E416" s="79"/>
      <c r="F416" s="78"/>
      <c r="G416" s="79"/>
      <c r="H416" s="79"/>
      <c r="I416" s="79"/>
      <c r="J416" s="78"/>
      <c r="K416" s="78"/>
      <c r="L416" s="78"/>
      <c r="M416" s="183"/>
      <c r="N416" s="78"/>
      <c r="O416" s="78"/>
      <c r="P416" s="79"/>
      <c r="Q416" s="82"/>
      <c r="R416" s="82"/>
      <c r="S416" s="82">
        <f t="shared" si="7"/>
        <v>0</v>
      </c>
      <c r="T416" s="82"/>
      <c r="U416" s="82"/>
      <c r="V416" s="80"/>
      <c r="W416" s="82"/>
      <c r="X416" s="80"/>
      <c r="Y416" s="26"/>
      <c r="Z416" s="26"/>
      <c r="AA416" s="26"/>
      <c r="AB416" s="26"/>
      <c r="AC416" s="26"/>
    </row>
    <row r="417" spans="1:29" x14ac:dyDescent="0.3">
      <c r="A417" s="77"/>
      <c r="B417" s="77"/>
      <c r="C417" s="78"/>
      <c r="D417" s="78"/>
      <c r="E417" s="79"/>
      <c r="F417" s="78"/>
      <c r="G417" s="79"/>
      <c r="H417" s="79"/>
      <c r="I417" s="79"/>
      <c r="J417" s="78"/>
      <c r="K417" s="78"/>
      <c r="L417" s="78"/>
      <c r="M417" s="183"/>
      <c r="N417" s="78"/>
      <c r="O417" s="78"/>
      <c r="P417" s="79"/>
      <c r="Q417" s="82"/>
      <c r="R417" s="82"/>
      <c r="S417" s="82">
        <f t="shared" si="7"/>
        <v>0</v>
      </c>
      <c r="T417" s="82"/>
      <c r="U417" s="82"/>
      <c r="V417" s="80"/>
      <c r="W417" s="82"/>
      <c r="X417" s="80"/>
      <c r="Y417" s="26"/>
      <c r="Z417" s="26"/>
      <c r="AA417" s="26"/>
      <c r="AB417" s="26"/>
      <c r="AC417" s="26"/>
    </row>
    <row r="418" spans="1:29" x14ac:dyDescent="0.3">
      <c r="A418" s="77"/>
      <c r="B418" s="77"/>
      <c r="C418" s="78"/>
      <c r="D418" s="78"/>
      <c r="E418" s="79"/>
      <c r="F418" s="78"/>
      <c r="G418" s="79"/>
      <c r="H418" s="79"/>
      <c r="I418" s="79"/>
      <c r="J418" s="78"/>
      <c r="K418" s="78"/>
      <c r="L418" s="78"/>
      <c r="M418" s="183"/>
      <c r="N418" s="78"/>
      <c r="O418" s="78"/>
      <c r="P418" s="79"/>
      <c r="Q418" s="82"/>
      <c r="R418" s="82"/>
      <c r="S418" s="82">
        <f t="shared" si="7"/>
        <v>0</v>
      </c>
      <c r="T418" s="82"/>
      <c r="U418" s="82"/>
      <c r="V418" s="80"/>
      <c r="W418" s="82"/>
      <c r="X418" s="80"/>
      <c r="Y418" s="26"/>
      <c r="Z418" s="26"/>
      <c r="AA418" s="26"/>
      <c r="AB418" s="26"/>
      <c r="AC418" s="26"/>
    </row>
    <row r="419" spans="1:29" x14ac:dyDescent="0.3">
      <c r="A419" s="77"/>
      <c r="B419" s="77"/>
      <c r="C419" s="78"/>
      <c r="D419" s="78"/>
      <c r="E419" s="79"/>
      <c r="F419" s="78"/>
      <c r="G419" s="79"/>
      <c r="H419" s="79"/>
      <c r="I419" s="79"/>
      <c r="J419" s="78"/>
      <c r="K419" s="78"/>
      <c r="L419" s="78"/>
      <c r="M419" s="183"/>
      <c r="N419" s="78"/>
      <c r="O419" s="78"/>
      <c r="P419" s="79"/>
      <c r="Q419" s="82"/>
      <c r="R419" s="82"/>
      <c r="S419" s="82">
        <f t="shared" si="7"/>
        <v>0</v>
      </c>
      <c r="T419" s="82"/>
      <c r="U419" s="82"/>
      <c r="V419" s="80"/>
      <c r="W419" s="82"/>
      <c r="X419" s="80"/>
      <c r="Y419" s="26"/>
      <c r="Z419" s="26"/>
      <c r="AA419" s="26"/>
      <c r="AB419" s="26"/>
      <c r="AC419" s="26"/>
    </row>
    <row r="420" spans="1:29" x14ac:dyDescent="0.3">
      <c r="A420" s="77"/>
      <c r="B420" s="77"/>
      <c r="C420" s="78"/>
      <c r="D420" s="78"/>
      <c r="E420" s="79"/>
      <c r="F420" s="78"/>
      <c r="G420" s="79"/>
      <c r="H420" s="79"/>
      <c r="I420" s="79"/>
      <c r="J420" s="78"/>
      <c r="K420" s="78"/>
      <c r="L420" s="78"/>
      <c r="M420" s="183"/>
      <c r="N420" s="78"/>
      <c r="O420" s="78"/>
      <c r="P420" s="79"/>
      <c r="Q420" s="82"/>
      <c r="R420" s="82"/>
      <c r="S420" s="82">
        <f t="shared" si="7"/>
        <v>0</v>
      </c>
      <c r="T420" s="82"/>
      <c r="U420" s="82"/>
      <c r="V420" s="80"/>
      <c r="W420" s="82"/>
      <c r="X420" s="80"/>
      <c r="Y420" s="26"/>
      <c r="Z420" s="26"/>
      <c r="AA420" s="26"/>
      <c r="AB420" s="26"/>
      <c r="AC420" s="26"/>
    </row>
    <row r="421" spans="1:29" x14ac:dyDescent="0.3">
      <c r="A421" s="77"/>
      <c r="B421" s="77"/>
      <c r="C421" s="78"/>
      <c r="D421" s="78"/>
      <c r="E421" s="79"/>
      <c r="F421" s="78"/>
      <c r="G421" s="79"/>
      <c r="H421" s="79"/>
      <c r="I421" s="79"/>
      <c r="J421" s="78"/>
      <c r="K421" s="78"/>
      <c r="L421" s="78"/>
      <c r="M421" s="183"/>
      <c r="N421" s="78"/>
      <c r="O421" s="78"/>
      <c r="P421" s="79"/>
      <c r="Q421" s="82"/>
      <c r="R421" s="82"/>
      <c r="S421" s="82">
        <f t="shared" si="7"/>
        <v>0</v>
      </c>
      <c r="T421" s="82"/>
      <c r="U421" s="82"/>
      <c r="V421" s="80"/>
      <c r="W421" s="82"/>
      <c r="X421" s="80"/>
      <c r="Y421" s="26"/>
      <c r="Z421" s="26"/>
      <c r="AA421" s="26"/>
      <c r="AB421" s="26"/>
      <c r="AC421" s="26"/>
    </row>
    <row r="422" spans="1:29" x14ac:dyDescent="0.3">
      <c r="A422" s="77"/>
      <c r="B422" s="77"/>
      <c r="C422" s="78"/>
      <c r="D422" s="78"/>
      <c r="E422" s="79"/>
      <c r="F422" s="78"/>
      <c r="G422" s="79"/>
      <c r="H422" s="79"/>
      <c r="I422" s="79"/>
      <c r="J422" s="78"/>
      <c r="K422" s="78"/>
      <c r="L422" s="78"/>
      <c r="M422" s="183"/>
      <c r="N422" s="78"/>
      <c r="O422" s="78"/>
      <c r="P422" s="79"/>
      <c r="Q422" s="82"/>
      <c r="R422" s="82"/>
      <c r="S422" s="82">
        <f t="shared" si="7"/>
        <v>0</v>
      </c>
      <c r="T422" s="82"/>
      <c r="U422" s="82"/>
      <c r="V422" s="80"/>
      <c r="W422" s="82"/>
      <c r="X422" s="80"/>
      <c r="Y422" s="26"/>
      <c r="Z422" s="26"/>
      <c r="AA422" s="26"/>
      <c r="AB422" s="26"/>
      <c r="AC422" s="26"/>
    </row>
    <row r="423" spans="1:29" x14ac:dyDescent="0.3">
      <c r="A423" s="77"/>
      <c r="B423" s="77"/>
      <c r="C423" s="78"/>
      <c r="D423" s="78"/>
      <c r="E423" s="79"/>
      <c r="F423" s="78"/>
      <c r="G423" s="79"/>
      <c r="H423" s="79"/>
      <c r="I423" s="79"/>
      <c r="J423" s="78"/>
      <c r="K423" s="78"/>
      <c r="L423" s="78"/>
      <c r="M423" s="183"/>
      <c r="N423" s="78"/>
      <c r="O423" s="78"/>
      <c r="P423" s="79"/>
      <c r="Q423" s="82"/>
      <c r="R423" s="82"/>
      <c r="S423" s="82">
        <f t="shared" si="7"/>
        <v>0</v>
      </c>
      <c r="T423" s="82"/>
      <c r="U423" s="82"/>
      <c r="V423" s="80"/>
      <c r="W423" s="82"/>
      <c r="X423" s="80"/>
      <c r="Y423" s="26"/>
      <c r="Z423" s="26"/>
      <c r="AA423" s="26"/>
      <c r="AB423" s="26"/>
      <c r="AC423" s="26"/>
    </row>
    <row r="424" spans="1:29" x14ac:dyDescent="0.3">
      <c r="A424" s="77"/>
      <c r="B424" s="77"/>
      <c r="C424" s="78"/>
      <c r="D424" s="78"/>
      <c r="E424" s="79"/>
      <c r="F424" s="78"/>
      <c r="G424" s="79"/>
      <c r="H424" s="79"/>
      <c r="I424" s="79"/>
      <c r="J424" s="78"/>
      <c r="K424" s="78"/>
      <c r="L424" s="78"/>
      <c r="M424" s="183"/>
      <c r="N424" s="78"/>
      <c r="O424" s="78"/>
      <c r="P424" s="79"/>
      <c r="Q424" s="82"/>
      <c r="R424" s="82"/>
      <c r="S424" s="82">
        <f t="shared" si="7"/>
        <v>0</v>
      </c>
      <c r="T424" s="82"/>
      <c r="U424" s="82"/>
      <c r="V424" s="80"/>
      <c r="W424" s="82"/>
      <c r="X424" s="80"/>
      <c r="Y424" s="26"/>
      <c r="Z424" s="26"/>
      <c r="AA424" s="26"/>
      <c r="AB424" s="26"/>
      <c r="AC424" s="26"/>
    </row>
    <row r="425" spans="1:29" x14ac:dyDescent="0.3">
      <c r="A425" s="77"/>
      <c r="B425" s="77"/>
      <c r="C425" s="78"/>
      <c r="D425" s="78"/>
      <c r="E425" s="79"/>
      <c r="F425" s="78"/>
      <c r="G425" s="79"/>
      <c r="H425" s="79"/>
      <c r="I425" s="79"/>
      <c r="J425" s="78"/>
      <c r="K425" s="78"/>
      <c r="L425" s="78"/>
      <c r="M425" s="183"/>
      <c r="N425" s="78"/>
      <c r="O425" s="78"/>
      <c r="P425" s="79"/>
      <c r="Q425" s="82"/>
      <c r="R425" s="82"/>
      <c r="S425" s="82">
        <f t="shared" si="7"/>
        <v>0</v>
      </c>
      <c r="T425" s="82"/>
      <c r="U425" s="82"/>
      <c r="V425" s="80"/>
      <c r="W425" s="82"/>
      <c r="X425" s="80"/>
      <c r="Y425" s="26"/>
      <c r="Z425" s="26"/>
      <c r="AA425" s="26"/>
      <c r="AB425" s="26"/>
      <c r="AC425" s="26"/>
    </row>
    <row r="426" spans="1:29" x14ac:dyDescent="0.3">
      <c r="A426" s="77"/>
      <c r="B426" s="77"/>
      <c r="C426" s="78"/>
      <c r="D426" s="78"/>
      <c r="E426" s="79"/>
      <c r="F426" s="78"/>
      <c r="G426" s="79"/>
      <c r="H426" s="79"/>
      <c r="I426" s="79"/>
      <c r="J426" s="78"/>
      <c r="K426" s="78"/>
      <c r="L426" s="78"/>
      <c r="M426" s="183"/>
      <c r="N426" s="78"/>
      <c r="O426" s="78"/>
      <c r="P426" s="79"/>
      <c r="Q426" s="82"/>
      <c r="R426" s="82"/>
      <c r="S426" s="82">
        <f t="shared" si="7"/>
        <v>0</v>
      </c>
      <c r="T426" s="82"/>
      <c r="U426" s="82"/>
      <c r="V426" s="80"/>
      <c r="W426" s="82"/>
      <c r="X426" s="80"/>
      <c r="Y426" s="26"/>
      <c r="Z426" s="26"/>
      <c r="AA426" s="26"/>
      <c r="AB426" s="26"/>
      <c r="AC426" s="26"/>
    </row>
    <row r="427" spans="1:29" x14ac:dyDescent="0.3">
      <c r="A427" s="77"/>
      <c r="B427" s="77"/>
      <c r="C427" s="78"/>
      <c r="D427" s="78"/>
      <c r="E427" s="79"/>
      <c r="F427" s="78"/>
      <c r="G427" s="79"/>
      <c r="H427" s="79"/>
      <c r="I427" s="79"/>
      <c r="J427" s="78"/>
      <c r="K427" s="78"/>
      <c r="L427" s="78"/>
      <c r="M427" s="183"/>
      <c r="N427" s="78"/>
      <c r="O427" s="78"/>
      <c r="P427" s="79"/>
      <c r="Q427" s="82"/>
      <c r="R427" s="82"/>
      <c r="S427" s="82">
        <f t="shared" si="7"/>
        <v>0</v>
      </c>
      <c r="T427" s="82"/>
      <c r="U427" s="82"/>
      <c r="V427" s="80"/>
      <c r="W427" s="82"/>
      <c r="X427" s="80"/>
      <c r="Y427" s="26"/>
      <c r="Z427" s="26"/>
      <c r="AA427" s="26"/>
      <c r="AB427" s="26"/>
      <c r="AC427" s="26"/>
    </row>
    <row r="428" spans="1:29" x14ac:dyDescent="0.3">
      <c r="A428" s="77"/>
      <c r="B428" s="77"/>
      <c r="C428" s="78"/>
      <c r="D428" s="78"/>
      <c r="E428" s="79"/>
      <c r="F428" s="78"/>
      <c r="G428" s="79"/>
      <c r="H428" s="79"/>
      <c r="I428" s="79"/>
      <c r="J428" s="78"/>
      <c r="K428" s="78"/>
      <c r="L428" s="78"/>
      <c r="M428" s="183"/>
      <c r="N428" s="78"/>
      <c r="O428" s="78"/>
      <c r="P428" s="79"/>
      <c r="Q428" s="82"/>
      <c r="R428" s="82"/>
      <c r="S428" s="82">
        <f t="shared" si="7"/>
        <v>0</v>
      </c>
      <c r="T428" s="82"/>
      <c r="U428" s="82"/>
      <c r="V428" s="80"/>
      <c r="W428" s="82"/>
      <c r="X428" s="80"/>
      <c r="Y428" s="26"/>
      <c r="Z428" s="26"/>
      <c r="AA428" s="26"/>
      <c r="AB428" s="26"/>
      <c r="AC428" s="26"/>
    </row>
    <row r="429" spans="1:29" x14ac:dyDescent="0.3">
      <c r="A429" s="77"/>
      <c r="B429" s="77"/>
      <c r="C429" s="78"/>
      <c r="D429" s="78"/>
      <c r="E429" s="79"/>
      <c r="F429" s="78"/>
      <c r="G429" s="79"/>
      <c r="H429" s="79"/>
      <c r="I429" s="79"/>
      <c r="J429" s="78"/>
      <c r="K429" s="78"/>
      <c r="L429" s="78"/>
      <c r="M429" s="183"/>
      <c r="N429" s="78"/>
      <c r="O429" s="78"/>
      <c r="P429" s="79"/>
      <c r="Q429" s="82"/>
      <c r="R429" s="82"/>
      <c r="S429" s="82">
        <f t="shared" si="7"/>
        <v>0</v>
      </c>
      <c r="T429" s="82"/>
      <c r="U429" s="82"/>
      <c r="V429" s="80"/>
      <c r="W429" s="82"/>
      <c r="X429" s="80"/>
      <c r="Y429" s="26"/>
      <c r="Z429" s="26"/>
      <c r="AA429" s="26"/>
      <c r="AB429" s="26"/>
      <c r="AC429" s="26"/>
    </row>
    <row r="430" spans="1:29" x14ac:dyDescent="0.3">
      <c r="A430" s="77"/>
      <c r="B430" s="77"/>
      <c r="C430" s="78"/>
      <c r="D430" s="78"/>
      <c r="E430" s="79"/>
      <c r="F430" s="78"/>
      <c r="G430" s="79"/>
      <c r="H430" s="79"/>
      <c r="I430" s="79"/>
      <c r="J430" s="78"/>
      <c r="K430" s="78"/>
      <c r="L430" s="78"/>
      <c r="M430" s="183"/>
      <c r="N430" s="78"/>
      <c r="O430" s="78"/>
      <c r="P430" s="79"/>
      <c r="Q430" s="82"/>
      <c r="R430" s="82"/>
      <c r="S430" s="82">
        <f t="shared" si="7"/>
        <v>0</v>
      </c>
      <c r="T430" s="82"/>
      <c r="U430" s="82"/>
      <c r="V430" s="80"/>
      <c r="W430" s="82"/>
      <c r="X430" s="80"/>
      <c r="Y430" s="26"/>
      <c r="Z430" s="26"/>
      <c r="AA430" s="26"/>
      <c r="AB430" s="26"/>
      <c r="AC430" s="26"/>
    </row>
    <row r="431" spans="1:29" x14ac:dyDescent="0.3">
      <c r="A431" s="77"/>
      <c r="B431" s="77"/>
      <c r="C431" s="78"/>
      <c r="D431" s="78"/>
      <c r="E431" s="79"/>
      <c r="F431" s="78"/>
      <c r="G431" s="79"/>
      <c r="H431" s="79"/>
      <c r="I431" s="79"/>
      <c r="J431" s="78"/>
      <c r="K431" s="78"/>
      <c r="L431" s="78"/>
      <c r="M431" s="183"/>
      <c r="N431" s="78"/>
      <c r="O431" s="78"/>
      <c r="P431" s="79"/>
      <c r="Q431" s="82"/>
      <c r="R431" s="82"/>
      <c r="S431" s="82">
        <f t="shared" si="7"/>
        <v>0</v>
      </c>
      <c r="T431" s="82"/>
      <c r="U431" s="82"/>
      <c r="V431" s="80"/>
      <c r="W431" s="82"/>
      <c r="X431" s="80"/>
      <c r="Y431" s="26"/>
      <c r="Z431" s="26"/>
      <c r="AA431" s="26"/>
      <c r="AB431" s="26"/>
      <c r="AC431" s="26"/>
    </row>
    <row r="432" spans="1:29" x14ac:dyDescent="0.3">
      <c r="A432" s="77"/>
      <c r="B432" s="77"/>
      <c r="C432" s="78"/>
      <c r="D432" s="78"/>
      <c r="E432" s="79"/>
      <c r="F432" s="78"/>
      <c r="G432" s="79"/>
      <c r="H432" s="79"/>
      <c r="I432" s="79"/>
      <c r="J432" s="78"/>
      <c r="K432" s="78"/>
      <c r="L432" s="78"/>
      <c r="M432" s="183"/>
      <c r="N432" s="78"/>
      <c r="O432" s="78"/>
      <c r="P432" s="79"/>
      <c r="Q432" s="82"/>
      <c r="R432" s="82"/>
      <c r="S432" s="82">
        <f t="shared" si="7"/>
        <v>0</v>
      </c>
      <c r="T432" s="82"/>
      <c r="U432" s="82"/>
      <c r="V432" s="80"/>
      <c r="W432" s="82"/>
      <c r="X432" s="80"/>
      <c r="Y432" s="26"/>
      <c r="Z432" s="26"/>
      <c r="AA432" s="26"/>
      <c r="AB432" s="26"/>
      <c r="AC432" s="26"/>
    </row>
    <row r="433" spans="1:29" x14ac:dyDescent="0.3">
      <c r="A433" s="77"/>
      <c r="B433" s="77"/>
      <c r="C433" s="78"/>
      <c r="D433" s="78"/>
      <c r="E433" s="79"/>
      <c r="F433" s="78"/>
      <c r="G433" s="79"/>
      <c r="H433" s="79"/>
      <c r="I433" s="79"/>
      <c r="J433" s="78"/>
      <c r="K433" s="78"/>
      <c r="L433" s="78"/>
      <c r="M433" s="183"/>
      <c r="N433" s="78"/>
      <c r="O433" s="78"/>
      <c r="P433" s="79"/>
      <c r="Q433" s="82"/>
      <c r="R433" s="82"/>
      <c r="S433" s="82">
        <f t="shared" si="7"/>
        <v>0</v>
      </c>
      <c r="T433" s="82"/>
      <c r="U433" s="82"/>
      <c r="V433" s="80"/>
      <c r="W433" s="82"/>
      <c r="X433" s="80"/>
      <c r="Y433" s="26"/>
      <c r="Z433" s="26"/>
      <c r="AA433" s="26"/>
      <c r="AB433" s="26"/>
      <c r="AC433" s="26"/>
    </row>
    <row r="434" spans="1:29" x14ac:dyDescent="0.3">
      <c r="A434" s="77"/>
      <c r="B434" s="77"/>
      <c r="C434" s="78"/>
      <c r="D434" s="78"/>
      <c r="E434" s="79"/>
      <c r="F434" s="78"/>
      <c r="G434" s="79"/>
      <c r="H434" s="79"/>
      <c r="I434" s="79"/>
      <c r="J434" s="78"/>
      <c r="K434" s="78"/>
      <c r="L434" s="78"/>
      <c r="M434" s="183"/>
      <c r="N434" s="78"/>
      <c r="O434" s="78"/>
      <c r="P434" s="79"/>
      <c r="Q434" s="82"/>
      <c r="R434" s="82"/>
      <c r="S434" s="82">
        <f t="shared" si="7"/>
        <v>0</v>
      </c>
      <c r="T434" s="82"/>
      <c r="U434" s="82"/>
      <c r="V434" s="80"/>
      <c r="W434" s="82"/>
      <c r="X434" s="80"/>
      <c r="Y434" s="26"/>
      <c r="Z434" s="26"/>
      <c r="AA434" s="26"/>
      <c r="AB434" s="26"/>
      <c r="AC434" s="26"/>
    </row>
    <row r="435" spans="1:29" x14ac:dyDescent="0.3">
      <c r="A435" s="77"/>
      <c r="B435" s="77"/>
      <c r="C435" s="78"/>
      <c r="D435" s="78"/>
      <c r="E435" s="79"/>
      <c r="F435" s="78"/>
      <c r="G435" s="79"/>
      <c r="H435" s="79"/>
      <c r="I435" s="79"/>
      <c r="J435" s="78"/>
      <c r="K435" s="78"/>
      <c r="L435" s="78"/>
      <c r="M435" s="183"/>
      <c r="N435" s="78"/>
      <c r="O435" s="78"/>
      <c r="P435" s="79"/>
      <c r="Q435" s="82"/>
      <c r="R435" s="82"/>
      <c r="S435" s="82">
        <f t="shared" si="7"/>
        <v>0</v>
      </c>
      <c r="T435" s="82"/>
      <c r="U435" s="82"/>
      <c r="V435" s="80"/>
      <c r="W435" s="82"/>
      <c r="X435" s="80"/>
      <c r="Y435" s="26"/>
      <c r="Z435" s="26"/>
      <c r="AA435" s="26"/>
      <c r="AB435" s="26"/>
      <c r="AC435" s="26"/>
    </row>
    <row r="436" spans="1:29" x14ac:dyDescent="0.3">
      <c r="A436" s="77"/>
      <c r="B436" s="77"/>
      <c r="C436" s="78"/>
      <c r="D436" s="78"/>
      <c r="E436" s="79"/>
      <c r="F436" s="78"/>
      <c r="G436" s="79"/>
      <c r="H436" s="79"/>
      <c r="I436" s="79"/>
      <c r="J436" s="78"/>
      <c r="K436" s="78"/>
      <c r="L436" s="78"/>
      <c r="M436" s="183"/>
      <c r="N436" s="78"/>
      <c r="O436" s="78"/>
      <c r="P436" s="79"/>
      <c r="Q436" s="82"/>
      <c r="R436" s="82"/>
      <c r="S436" s="82">
        <f t="shared" si="7"/>
        <v>0</v>
      </c>
      <c r="T436" s="82"/>
      <c r="U436" s="82"/>
      <c r="V436" s="80"/>
      <c r="W436" s="82"/>
      <c r="X436" s="80"/>
      <c r="Y436" s="26"/>
      <c r="Z436" s="26"/>
      <c r="AA436" s="26"/>
      <c r="AB436" s="26"/>
      <c r="AC436" s="26"/>
    </row>
    <row r="437" spans="1:29" x14ac:dyDescent="0.3">
      <c r="A437" s="77"/>
      <c r="B437" s="77"/>
      <c r="C437" s="78"/>
      <c r="D437" s="78"/>
      <c r="E437" s="79"/>
      <c r="F437" s="78"/>
      <c r="G437" s="79"/>
      <c r="H437" s="79"/>
      <c r="I437" s="79"/>
      <c r="J437" s="78"/>
      <c r="K437" s="78"/>
      <c r="L437" s="78"/>
      <c r="M437" s="183"/>
      <c r="N437" s="78"/>
      <c r="O437" s="78"/>
      <c r="P437" s="79"/>
      <c r="Q437" s="82"/>
      <c r="R437" s="82"/>
      <c r="S437" s="82">
        <f t="shared" si="7"/>
        <v>0</v>
      </c>
      <c r="T437" s="82"/>
      <c r="U437" s="82"/>
      <c r="V437" s="80"/>
      <c r="W437" s="82"/>
      <c r="X437" s="80"/>
      <c r="Y437" s="26"/>
      <c r="Z437" s="26"/>
      <c r="AA437" s="26"/>
      <c r="AB437" s="26"/>
      <c r="AC437" s="26"/>
    </row>
    <row r="438" spans="1:29" x14ac:dyDescent="0.3">
      <c r="A438" s="77"/>
      <c r="B438" s="77"/>
      <c r="C438" s="78"/>
      <c r="D438" s="78"/>
      <c r="E438" s="79"/>
      <c r="F438" s="78"/>
      <c r="G438" s="79"/>
      <c r="H438" s="79"/>
      <c r="I438" s="79"/>
      <c r="J438" s="78"/>
      <c r="K438" s="78"/>
      <c r="L438" s="78"/>
      <c r="M438" s="183"/>
      <c r="N438" s="78"/>
      <c r="O438" s="78"/>
      <c r="P438" s="79"/>
      <c r="Q438" s="82"/>
      <c r="R438" s="82"/>
      <c r="S438" s="82">
        <f t="shared" si="7"/>
        <v>0</v>
      </c>
      <c r="T438" s="82"/>
      <c r="U438" s="82"/>
      <c r="V438" s="80"/>
      <c r="W438" s="82"/>
      <c r="X438" s="80"/>
      <c r="Y438" s="26"/>
      <c r="Z438" s="26"/>
      <c r="AA438" s="26"/>
      <c r="AB438" s="26"/>
      <c r="AC438" s="26"/>
    </row>
    <row r="439" spans="1:29" x14ac:dyDescent="0.3">
      <c r="A439" s="77"/>
      <c r="B439" s="77"/>
      <c r="C439" s="78"/>
      <c r="D439" s="78"/>
      <c r="E439" s="79"/>
      <c r="F439" s="78"/>
      <c r="G439" s="79"/>
      <c r="H439" s="79"/>
      <c r="I439" s="79"/>
      <c r="J439" s="78"/>
      <c r="K439" s="78"/>
      <c r="L439" s="78"/>
      <c r="M439" s="183"/>
      <c r="N439" s="78"/>
      <c r="O439" s="78"/>
      <c r="P439" s="79"/>
      <c r="Q439" s="82"/>
      <c r="R439" s="82"/>
      <c r="S439" s="82">
        <f t="shared" si="7"/>
        <v>0</v>
      </c>
      <c r="T439" s="82"/>
      <c r="U439" s="82"/>
      <c r="V439" s="80"/>
      <c r="W439" s="82"/>
      <c r="X439" s="80"/>
      <c r="Y439" s="26"/>
      <c r="Z439" s="26"/>
      <c r="AA439" s="26"/>
      <c r="AB439" s="26"/>
      <c r="AC439" s="26"/>
    </row>
    <row r="440" spans="1:29" x14ac:dyDescent="0.3">
      <c r="A440" s="77"/>
      <c r="B440" s="77"/>
      <c r="C440" s="78"/>
      <c r="D440" s="78"/>
      <c r="E440" s="79"/>
      <c r="F440" s="78"/>
      <c r="G440" s="79"/>
      <c r="H440" s="79"/>
      <c r="I440" s="79"/>
      <c r="J440" s="78"/>
      <c r="K440" s="78"/>
      <c r="L440" s="78"/>
      <c r="M440" s="183"/>
      <c r="N440" s="78"/>
      <c r="O440" s="78"/>
      <c r="P440" s="79"/>
      <c r="Q440" s="82"/>
      <c r="R440" s="82"/>
      <c r="S440" s="82">
        <f t="shared" si="7"/>
        <v>0</v>
      </c>
      <c r="T440" s="82"/>
      <c r="U440" s="82"/>
      <c r="V440" s="80"/>
      <c r="W440" s="82"/>
      <c r="X440" s="80"/>
      <c r="Y440" s="26"/>
      <c r="Z440" s="26"/>
      <c r="AA440" s="26"/>
      <c r="AB440" s="26"/>
      <c r="AC440" s="26"/>
    </row>
    <row r="441" spans="1:29" x14ac:dyDescent="0.3">
      <c r="A441" s="77"/>
      <c r="B441" s="77"/>
      <c r="C441" s="78"/>
      <c r="D441" s="78"/>
      <c r="E441" s="79"/>
      <c r="F441" s="78"/>
      <c r="G441" s="79"/>
      <c r="H441" s="79"/>
      <c r="I441" s="79"/>
      <c r="J441" s="78"/>
      <c r="K441" s="78"/>
      <c r="L441" s="78"/>
      <c r="M441" s="183"/>
      <c r="N441" s="78"/>
      <c r="O441" s="78"/>
      <c r="P441" s="79"/>
      <c r="Q441" s="82"/>
      <c r="R441" s="82"/>
      <c r="S441" s="82">
        <f t="shared" si="7"/>
        <v>0</v>
      </c>
      <c r="T441" s="82"/>
      <c r="U441" s="82"/>
      <c r="V441" s="80"/>
      <c r="W441" s="82"/>
      <c r="X441" s="80"/>
      <c r="Y441" s="26"/>
      <c r="Z441" s="26"/>
      <c r="AA441" s="26"/>
      <c r="AB441" s="26"/>
      <c r="AC441" s="26"/>
    </row>
    <row r="442" spans="1:29" x14ac:dyDescent="0.3">
      <c r="A442" s="77"/>
      <c r="B442" s="77"/>
      <c r="C442" s="78"/>
      <c r="D442" s="78"/>
      <c r="E442" s="79"/>
      <c r="F442" s="78"/>
      <c r="G442" s="79"/>
      <c r="H442" s="79"/>
      <c r="I442" s="79"/>
      <c r="J442" s="78"/>
      <c r="K442" s="78"/>
      <c r="L442" s="78"/>
      <c r="M442" s="183"/>
      <c r="N442" s="78"/>
      <c r="O442" s="78"/>
      <c r="P442" s="79"/>
      <c r="Q442" s="82"/>
      <c r="R442" s="82"/>
      <c r="S442" s="82">
        <f t="shared" si="7"/>
        <v>0</v>
      </c>
      <c r="T442" s="82"/>
      <c r="U442" s="82"/>
      <c r="V442" s="80"/>
      <c r="W442" s="82"/>
      <c r="X442" s="80"/>
      <c r="Y442" s="26"/>
      <c r="Z442" s="26"/>
      <c r="AA442" s="26"/>
      <c r="AB442" s="26"/>
      <c r="AC442" s="26"/>
    </row>
    <row r="443" spans="1:29" x14ac:dyDescent="0.3">
      <c r="A443" s="77"/>
      <c r="B443" s="77"/>
      <c r="C443" s="78"/>
      <c r="D443" s="78"/>
      <c r="E443" s="79"/>
      <c r="F443" s="78"/>
      <c r="G443" s="79"/>
      <c r="H443" s="79"/>
      <c r="I443" s="79"/>
      <c r="J443" s="78"/>
      <c r="K443" s="78"/>
      <c r="L443" s="78"/>
      <c r="M443" s="183"/>
      <c r="N443" s="78"/>
      <c r="O443" s="78"/>
      <c r="P443" s="79"/>
      <c r="Q443" s="82"/>
      <c r="R443" s="82"/>
      <c r="S443" s="82">
        <f t="shared" si="7"/>
        <v>0</v>
      </c>
      <c r="T443" s="82"/>
      <c r="U443" s="82"/>
      <c r="V443" s="80"/>
      <c r="W443" s="82"/>
      <c r="X443" s="80"/>
      <c r="Y443" s="26"/>
      <c r="Z443" s="26"/>
      <c r="AA443" s="26"/>
      <c r="AB443" s="26"/>
      <c r="AC443" s="26"/>
    </row>
    <row r="444" spans="1:29" x14ac:dyDescent="0.3">
      <c r="A444" s="77"/>
      <c r="B444" s="77"/>
      <c r="C444" s="78"/>
      <c r="D444" s="78"/>
      <c r="E444" s="79"/>
      <c r="F444" s="78"/>
      <c r="G444" s="79"/>
      <c r="H444" s="79"/>
      <c r="I444" s="79"/>
      <c r="J444" s="78"/>
      <c r="K444" s="78"/>
      <c r="L444" s="78"/>
      <c r="M444" s="183"/>
      <c r="N444" s="78"/>
      <c r="O444" s="78"/>
      <c r="P444" s="79"/>
      <c r="Q444" s="82"/>
      <c r="R444" s="82"/>
      <c r="S444" s="82">
        <f t="shared" si="7"/>
        <v>0</v>
      </c>
      <c r="T444" s="82"/>
      <c r="U444" s="82"/>
      <c r="V444" s="80"/>
      <c r="W444" s="82"/>
      <c r="X444" s="80"/>
      <c r="Y444" s="26"/>
      <c r="Z444" s="26"/>
      <c r="AA444" s="26"/>
      <c r="AB444" s="26"/>
      <c r="AC444" s="26"/>
    </row>
    <row r="445" spans="1:29" x14ac:dyDescent="0.3">
      <c r="A445" s="77"/>
      <c r="B445" s="77"/>
      <c r="C445" s="78"/>
      <c r="D445" s="78"/>
      <c r="E445" s="79"/>
      <c r="F445" s="78"/>
      <c r="G445" s="79"/>
      <c r="H445" s="79"/>
      <c r="I445" s="79"/>
      <c r="J445" s="78"/>
      <c r="K445" s="78"/>
      <c r="L445" s="78"/>
      <c r="M445" s="183"/>
      <c r="N445" s="78"/>
      <c r="O445" s="78"/>
      <c r="P445" s="79"/>
      <c r="Q445" s="82"/>
      <c r="R445" s="82"/>
      <c r="S445" s="82">
        <f t="shared" si="7"/>
        <v>0</v>
      </c>
      <c r="T445" s="82"/>
      <c r="U445" s="82"/>
      <c r="V445" s="80"/>
      <c r="W445" s="82"/>
      <c r="X445" s="80"/>
      <c r="Y445" s="26"/>
      <c r="Z445" s="26"/>
      <c r="AA445" s="26"/>
      <c r="AB445" s="26"/>
      <c r="AC445" s="26"/>
    </row>
    <row r="446" spans="1:29" x14ac:dyDescent="0.3">
      <c r="A446" s="77"/>
      <c r="B446" s="77"/>
      <c r="C446" s="78"/>
      <c r="D446" s="78"/>
      <c r="E446" s="79"/>
      <c r="F446" s="78"/>
      <c r="G446" s="79"/>
      <c r="H446" s="79"/>
      <c r="I446" s="79"/>
      <c r="J446" s="78"/>
      <c r="K446" s="78"/>
      <c r="L446" s="78"/>
      <c r="M446" s="183"/>
      <c r="N446" s="78"/>
      <c r="O446" s="78"/>
      <c r="P446" s="79"/>
      <c r="Q446" s="82"/>
      <c r="R446" s="82"/>
      <c r="S446" s="82">
        <f t="shared" si="7"/>
        <v>0</v>
      </c>
      <c r="T446" s="82"/>
      <c r="U446" s="82"/>
      <c r="V446" s="80"/>
      <c r="W446" s="82"/>
      <c r="X446" s="80"/>
      <c r="Y446" s="26"/>
      <c r="Z446" s="26"/>
      <c r="AA446" s="26"/>
      <c r="AB446" s="26"/>
      <c r="AC446" s="26"/>
    </row>
    <row r="447" spans="1:29" x14ac:dyDescent="0.3">
      <c r="A447" s="77"/>
      <c r="B447" s="77"/>
      <c r="C447" s="78"/>
      <c r="D447" s="78"/>
      <c r="E447" s="79"/>
      <c r="F447" s="78"/>
      <c r="G447" s="79"/>
      <c r="H447" s="79"/>
      <c r="I447" s="79"/>
      <c r="J447" s="78"/>
      <c r="K447" s="78"/>
      <c r="L447" s="78"/>
      <c r="M447" s="183"/>
      <c r="N447" s="78"/>
      <c r="O447" s="78"/>
      <c r="P447" s="79"/>
      <c r="Q447" s="82"/>
      <c r="R447" s="82"/>
      <c r="S447" s="82">
        <f t="shared" si="7"/>
        <v>0</v>
      </c>
      <c r="T447" s="82"/>
      <c r="U447" s="82"/>
      <c r="V447" s="80"/>
      <c r="W447" s="82"/>
      <c r="X447" s="80"/>
      <c r="Y447" s="26"/>
      <c r="Z447" s="26"/>
      <c r="AA447" s="26"/>
      <c r="AB447" s="26"/>
      <c r="AC447" s="26"/>
    </row>
    <row r="448" spans="1:29" x14ac:dyDescent="0.3">
      <c r="A448" s="77"/>
      <c r="B448" s="77"/>
      <c r="C448" s="78"/>
      <c r="D448" s="78"/>
      <c r="E448" s="79"/>
      <c r="F448" s="78"/>
      <c r="G448" s="79"/>
      <c r="H448" s="79"/>
      <c r="I448" s="79"/>
      <c r="J448" s="78"/>
      <c r="K448" s="78"/>
      <c r="L448" s="78"/>
      <c r="M448" s="183"/>
      <c r="N448" s="78"/>
      <c r="O448" s="78"/>
      <c r="P448" s="79"/>
      <c r="Q448" s="82"/>
      <c r="R448" s="82"/>
      <c r="S448" s="82">
        <f t="shared" si="7"/>
        <v>0</v>
      </c>
      <c r="T448" s="82"/>
      <c r="U448" s="82"/>
      <c r="V448" s="80"/>
      <c r="W448" s="82"/>
      <c r="X448" s="80"/>
      <c r="Y448" s="26"/>
      <c r="Z448" s="26"/>
      <c r="AA448" s="26"/>
      <c r="AB448" s="26"/>
      <c r="AC448" s="26"/>
    </row>
    <row r="449" spans="1:29" x14ac:dyDescent="0.3">
      <c r="A449" s="77"/>
      <c r="B449" s="77"/>
      <c r="C449" s="78"/>
      <c r="D449" s="78"/>
      <c r="E449" s="79"/>
      <c r="F449" s="78"/>
      <c r="G449" s="79"/>
      <c r="H449" s="79"/>
      <c r="I449" s="79"/>
      <c r="J449" s="78"/>
      <c r="K449" s="78"/>
      <c r="L449" s="78"/>
      <c r="M449" s="183"/>
      <c r="N449" s="78"/>
      <c r="O449" s="78"/>
      <c r="P449" s="79"/>
      <c r="Q449" s="82"/>
      <c r="R449" s="82"/>
      <c r="S449" s="82">
        <f t="shared" si="7"/>
        <v>0</v>
      </c>
      <c r="T449" s="82"/>
      <c r="U449" s="82"/>
      <c r="V449" s="80"/>
      <c r="W449" s="82"/>
      <c r="X449" s="80"/>
      <c r="Y449" s="26"/>
      <c r="Z449" s="26"/>
      <c r="AA449" s="26"/>
      <c r="AB449" s="26"/>
      <c r="AC449" s="26"/>
    </row>
    <row r="450" spans="1:29" x14ac:dyDescent="0.3">
      <c r="A450" s="77"/>
      <c r="B450" s="77"/>
      <c r="C450" s="78"/>
      <c r="D450" s="78"/>
      <c r="E450" s="79"/>
      <c r="F450" s="78"/>
      <c r="G450" s="79"/>
      <c r="H450" s="79"/>
      <c r="I450" s="79"/>
      <c r="J450" s="78"/>
      <c r="K450" s="78"/>
      <c r="L450" s="78"/>
      <c r="M450" s="183"/>
      <c r="N450" s="78"/>
      <c r="O450" s="78"/>
      <c r="P450" s="79"/>
      <c r="Q450" s="82"/>
      <c r="R450" s="82"/>
      <c r="S450" s="82">
        <f t="shared" si="7"/>
        <v>0</v>
      </c>
      <c r="T450" s="82"/>
      <c r="U450" s="82"/>
      <c r="V450" s="80"/>
      <c r="W450" s="82"/>
      <c r="X450" s="80"/>
      <c r="Y450" s="26"/>
      <c r="Z450" s="26"/>
      <c r="AA450" s="26"/>
      <c r="AB450" s="26"/>
      <c r="AC450" s="26"/>
    </row>
    <row r="451" spans="1:29" x14ac:dyDescent="0.3">
      <c r="A451" s="77"/>
      <c r="B451" s="77"/>
      <c r="C451" s="78"/>
      <c r="D451" s="78"/>
      <c r="E451" s="79"/>
      <c r="F451" s="78"/>
      <c r="G451" s="79"/>
      <c r="H451" s="79"/>
      <c r="I451" s="79"/>
      <c r="J451" s="78"/>
      <c r="K451" s="78"/>
      <c r="L451" s="78"/>
      <c r="M451" s="183"/>
      <c r="N451" s="78"/>
      <c r="O451" s="78"/>
      <c r="P451" s="79"/>
      <c r="Q451" s="82"/>
      <c r="R451" s="82"/>
      <c r="S451" s="82">
        <f t="shared" si="7"/>
        <v>0</v>
      </c>
      <c r="T451" s="82"/>
      <c r="U451" s="82"/>
      <c r="V451" s="80"/>
      <c r="W451" s="82"/>
      <c r="X451" s="80"/>
      <c r="Y451" s="26"/>
      <c r="Z451" s="26"/>
      <c r="AA451" s="26"/>
      <c r="AB451" s="26"/>
      <c r="AC451" s="26"/>
    </row>
    <row r="452" spans="1:29" x14ac:dyDescent="0.3">
      <c r="A452" s="77"/>
      <c r="B452" s="77"/>
      <c r="C452" s="78"/>
      <c r="D452" s="78"/>
      <c r="E452" s="79"/>
      <c r="F452" s="78"/>
      <c r="G452" s="79"/>
      <c r="H452" s="79"/>
      <c r="I452" s="79"/>
      <c r="J452" s="78"/>
      <c r="K452" s="78"/>
      <c r="L452" s="78"/>
      <c r="M452" s="183"/>
      <c r="N452" s="78"/>
      <c r="O452" s="78"/>
      <c r="P452" s="79"/>
      <c r="Q452" s="82"/>
      <c r="R452" s="82"/>
      <c r="S452" s="82">
        <f t="shared" si="7"/>
        <v>0</v>
      </c>
      <c r="T452" s="82"/>
      <c r="U452" s="82"/>
      <c r="V452" s="80"/>
      <c r="W452" s="82"/>
      <c r="X452" s="80"/>
      <c r="Y452" s="26"/>
      <c r="Z452" s="26"/>
      <c r="AA452" s="26"/>
      <c r="AB452" s="26"/>
      <c r="AC452" s="26"/>
    </row>
    <row r="453" spans="1:29" x14ac:dyDescent="0.3">
      <c r="A453" s="77"/>
      <c r="B453" s="77"/>
      <c r="C453" s="78"/>
      <c r="D453" s="78"/>
      <c r="E453" s="79"/>
      <c r="F453" s="78"/>
      <c r="G453" s="79"/>
      <c r="H453" s="79"/>
      <c r="I453" s="79"/>
      <c r="J453" s="78"/>
      <c r="K453" s="78"/>
      <c r="L453" s="78"/>
      <c r="M453" s="183"/>
      <c r="N453" s="78"/>
      <c r="O453" s="78"/>
      <c r="P453" s="79"/>
      <c r="Q453" s="82"/>
      <c r="R453" s="82"/>
      <c r="S453" s="82">
        <f t="shared" si="7"/>
        <v>0</v>
      </c>
      <c r="T453" s="82"/>
      <c r="U453" s="82"/>
      <c r="V453" s="80"/>
      <c r="W453" s="82"/>
      <c r="X453" s="80"/>
      <c r="Y453" s="26"/>
      <c r="Z453" s="26"/>
      <c r="AA453" s="26"/>
      <c r="AB453" s="26"/>
      <c r="AC453" s="26"/>
    </row>
    <row r="454" spans="1:29" x14ac:dyDescent="0.3">
      <c r="A454" s="77"/>
      <c r="B454" s="77"/>
      <c r="C454" s="78"/>
      <c r="D454" s="78"/>
      <c r="E454" s="79"/>
      <c r="F454" s="78"/>
      <c r="G454" s="79"/>
      <c r="H454" s="79"/>
      <c r="I454" s="79"/>
      <c r="J454" s="78"/>
      <c r="K454" s="78"/>
      <c r="L454" s="78"/>
      <c r="M454" s="183"/>
      <c r="N454" s="78"/>
      <c r="O454" s="78"/>
      <c r="P454" s="79"/>
      <c r="Q454" s="82"/>
      <c r="R454" s="82"/>
      <c r="S454" s="82">
        <f t="shared" si="7"/>
        <v>0</v>
      </c>
      <c r="T454" s="82"/>
      <c r="U454" s="82"/>
      <c r="V454" s="80"/>
      <c r="W454" s="82"/>
      <c r="X454" s="80"/>
      <c r="Y454" s="26"/>
      <c r="Z454" s="26"/>
      <c r="AA454" s="26"/>
      <c r="AB454" s="26"/>
      <c r="AC454" s="26"/>
    </row>
    <row r="455" spans="1:29" x14ac:dyDescent="0.3">
      <c r="A455" s="77"/>
      <c r="B455" s="77"/>
      <c r="C455" s="78"/>
      <c r="D455" s="78"/>
      <c r="E455" s="79"/>
      <c r="F455" s="78"/>
      <c r="G455" s="79"/>
      <c r="H455" s="79"/>
      <c r="I455" s="79"/>
      <c r="J455" s="78"/>
      <c r="K455" s="78"/>
      <c r="L455" s="78"/>
      <c r="M455" s="183"/>
      <c r="N455" s="78"/>
      <c r="O455" s="78"/>
      <c r="P455" s="79"/>
      <c r="Q455" s="82"/>
      <c r="R455" s="82"/>
      <c r="S455" s="82">
        <f t="shared" si="7"/>
        <v>0</v>
      </c>
      <c r="T455" s="82"/>
      <c r="U455" s="82"/>
      <c r="V455" s="80"/>
      <c r="W455" s="82"/>
      <c r="X455" s="80"/>
      <c r="Y455" s="26"/>
      <c r="Z455" s="26"/>
      <c r="AA455" s="26"/>
      <c r="AB455" s="26"/>
      <c r="AC455" s="26"/>
    </row>
    <row r="456" spans="1:29" x14ac:dyDescent="0.3">
      <c r="A456" s="77"/>
      <c r="B456" s="77"/>
      <c r="C456" s="78"/>
      <c r="D456" s="78"/>
      <c r="E456" s="79"/>
      <c r="F456" s="78"/>
      <c r="G456" s="79"/>
      <c r="H456" s="79"/>
      <c r="I456" s="79"/>
      <c r="J456" s="78"/>
      <c r="K456" s="78"/>
      <c r="L456" s="78"/>
      <c r="M456" s="183"/>
      <c r="N456" s="78"/>
      <c r="O456" s="78"/>
      <c r="P456" s="79"/>
      <c r="Q456" s="82"/>
      <c r="R456" s="82"/>
      <c r="S456" s="82">
        <f t="shared" si="7"/>
        <v>0</v>
      </c>
      <c r="T456" s="82"/>
      <c r="U456" s="82"/>
      <c r="V456" s="80"/>
      <c r="W456" s="82"/>
      <c r="X456" s="80"/>
      <c r="Y456" s="26"/>
      <c r="Z456" s="26"/>
      <c r="AA456" s="26"/>
      <c r="AB456" s="26"/>
      <c r="AC456" s="26"/>
    </row>
    <row r="457" spans="1:29" x14ac:dyDescent="0.3">
      <c r="A457" s="77"/>
      <c r="B457" s="77"/>
      <c r="C457" s="78"/>
      <c r="D457" s="78"/>
      <c r="E457" s="79"/>
      <c r="F457" s="78"/>
      <c r="G457" s="79"/>
      <c r="H457" s="79"/>
      <c r="I457" s="79"/>
      <c r="J457" s="78"/>
      <c r="K457" s="78"/>
      <c r="L457" s="78"/>
      <c r="M457" s="183"/>
      <c r="N457" s="78"/>
      <c r="O457" s="78"/>
      <c r="P457" s="79"/>
      <c r="Q457" s="82"/>
      <c r="R457" s="82"/>
      <c r="S457" s="82">
        <f t="shared" si="7"/>
        <v>0</v>
      </c>
      <c r="T457" s="82"/>
      <c r="U457" s="82"/>
      <c r="V457" s="80"/>
      <c r="W457" s="82"/>
      <c r="X457" s="80"/>
      <c r="Y457" s="26"/>
      <c r="Z457" s="26"/>
      <c r="AA457" s="26"/>
      <c r="AB457" s="26"/>
      <c r="AC457" s="26"/>
    </row>
    <row r="458" spans="1:29" x14ac:dyDescent="0.3">
      <c r="A458" s="77"/>
      <c r="B458" s="77"/>
      <c r="C458" s="78"/>
      <c r="D458" s="78"/>
      <c r="E458" s="79"/>
      <c r="F458" s="78"/>
      <c r="G458" s="79"/>
      <c r="H458" s="79"/>
      <c r="I458" s="79"/>
      <c r="J458" s="78"/>
      <c r="K458" s="78"/>
      <c r="L458" s="78"/>
      <c r="M458" s="183"/>
      <c r="N458" s="78"/>
      <c r="O458" s="78"/>
      <c r="P458" s="79"/>
      <c r="Q458" s="82"/>
      <c r="R458" s="82"/>
      <c r="S458" s="82">
        <f t="shared" si="7"/>
        <v>0</v>
      </c>
      <c r="T458" s="82"/>
      <c r="U458" s="82"/>
      <c r="V458" s="80"/>
      <c r="W458" s="82"/>
      <c r="X458" s="80"/>
      <c r="Y458" s="26"/>
      <c r="Z458" s="26"/>
      <c r="AA458" s="26"/>
      <c r="AB458" s="26"/>
      <c r="AC458" s="26"/>
    </row>
    <row r="459" spans="1:29" x14ac:dyDescent="0.3">
      <c r="A459" s="77"/>
      <c r="B459" s="77"/>
      <c r="C459" s="78"/>
      <c r="D459" s="78"/>
      <c r="E459" s="79"/>
      <c r="F459" s="78"/>
      <c r="G459" s="79"/>
      <c r="H459" s="79"/>
      <c r="I459" s="79"/>
      <c r="J459" s="78"/>
      <c r="K459" s="78"/>
      <c r="L459" s="78"/>
      <c r="M459" s="183"/>
      <c r="N459" s="78"/>
      <c r="O459" s="78"/>
      <c r="P459" s="79"/>
      <c r="Q459" s="82"/>
      <c r="R459" s="82"/>
      <c r="S459" s="82">
        <f t="shared" si="7"/>
        <v>0</v>
      </c>
      <c r="T459" s="82"/>
      <c r="U459" s="82"/>
      <c r="V459" s="80"/>
      <c r="W459" s="82"/>
      <c r="X459" s="80"/>
      <c r="Y459" s="26"/>
      <c r="Z459" s="26"/>
      <c r="AA459" s="26"/>
      <c r="AB459" s="26"/>
      <c r="AC459" s="26"/>
    </row>
    <row r="460" spans="1:29" x14ac:dyDescent="0.3">
      <c r="A460" s="77"/>
      <c r="B460" s="77"/>
      <c r="C460" s="78"/>
      <c r="D460" s="78"/>
      <c r="E460" s="79"/>
      <c r="F460" s="78"/>
      <c r="G460" s="79"/>
      <c r="H460" s="79"/>
      <c r="I460" s="79"/>
      <c r="J460" s="78"/>
      <c r="K460" s="78"/>
      <c r="L460" s="78"/>
      <c r="M460" s="183"/>
      <c r="N460" s="78"/>
      <c r="O460" s="78"/>
      <c r="P460" s="79"/>
      <c r="Q460" s="82"/>
      <c r="R460" s="82"/>
      <c r="S460" s="82">
        <f t="shared" si="7"/>
        <v>0</v>
      </c>
      <c r="T460" s="82"/>
      <c r="U460" s="82"/>
      <c r="V460" s="80"/>
      <c r="W460" s="82"/>
      <c r="X460" s="80"/>
      <c r="Y460" s="26"/>
      <c r="Z460" s="26"/>
      <c r="AA460" s="26"/>
      <c r="AB460" s="26"/>
      <c r="AC460" s="26"/>
    </row>
    <row r="461" spans="1:29" x14ac:dyDescent="0.3">
      <c r="A461" s="77"/>
      <c r="B461" s="77"/>
      <c r="C461" s="78"/>
      <c r="D461" s="78"/>
      <c r="E461" s="79"/>
      <c r="F461" s="78"/>
      <c r="G461" s="79"/>
      <c r="H461" s="79"/>
      <c r="I461" s="79"/>
      <c r="J461" s="78"/>
      <c r="K461" s="78"/>
      <c r="L461" s="78"/>
      <c r="M461" s="183"/>
      <c r="N461" s="78"/>
      <c r="O461" s="78"/>
      <c r="P461" s="79"/>
      <c r="Q461" s="82"/>
      <c r="R461" s="82"/>
      <c r="S461" s="82">
        <f t="shared" si="7"/>
        <v>0</v>
      </c>
      <c r="T461" s="82"/>
      <c r="U461" s="82"/>
      <c r="V461" s="80"/>
      <c r="W461" s="82"/>
      <c r="X461" s="80"/>
      <c r="Y461" s="26"/>
      <c r="Z461" s="26"/>
      <c r="AA461" s="26"/>
      <c r="AB461" s="26"/>
      <c r="AC461" s="26"/>
    </row>
    <row r="462" spans="1:29" x14ac:dyDescent="0.3">
      <c r="A462" s="77"/>
      <c r="B462" s="77"/>
      <c r="C462" s="78"/>
      <c r="D462" s="78"/>
      <c r="E462" s="79"/>
      <c r="F462" s="78"/>
      <c r="G462" s="79"/>
      <c r="H462" s="79"/>
      <c r="I462" s="79"/>
      <c r="J462" s="78"/>
      <c r="K462" s="78"/>
      <c r="L462" s="78"/>
      <c r="M462" s="183"/>
      <c r="N462" s="78"/>
      <c r="O462" s="78"/>
      <c r="P462" s="79"/>
      <c r="Q462" s="82"/>
      <c r="R462" s="82"/>
      <c r="S462" s="82">
        <f t="shared" si="7"/>
        <v>0</v>
      </c>
      <c r="T462" s="82"/>
      <c r="U462" s="82"/>
      <c r="V462" s="80"/>
      <c r="W462" s="82"/>
      <c r="X462" s="80"/>
      <c r="Y462" s="26"/>
      <c r="Z462" s="26"/>
      <c r="AA462" s="26"/>
      <c r="AB462" s="26"/>
      <c r="AC462" s="26"/>
    </row>
    <row r="463" spans="1:29" x14ac:dyDescent="0.3">
      <c r="A463" s="77"/>
      <c r="B463" s="77"/>
      <c r="C463" s="78"/>
      <c r="D463" s="78"/>
      <c r="E463" s="79"/>
      <c r="F463" s="78"/>
      <c r="G463" s="79"/>
      <c r="H463" s="79"/>
      <c r="I463" s="79"/>
      <c r="J463" s="78"/>
      <c r="K463" s="78"/>
      <c r="L463" s="78"/>
      <c r="M463" s="183"/>
      <c r="N463" s="78"/>
      <c r="O463" s="78"/>
      <c r="P463" s="79"/>
      <c r="Q463" s="82"/>
      <c r="R463" s="82"/>
      <c r="S463" s="82">
        <f t="shared" si="7"/>
        <v>0</v>
      </c>
      <c r="T463" s="82"/>
      <c r="U463" s="82"/>
      <c r="V463" s="80"/>
      <c r="W463" s="82"/>
      <c r="X463" s="80"/>
      <c r="Y463" s="26"/>
      <c r="Z463" s="26"/>
      <c r="AA463" s="26"/>
      <c r="AB463" s="26"/>
      <c r="AC463" s="26"/>
    </row>
    <row r="464" spans="1:29" x14ac:dyDescent="0.3">
      <c r="A464" s="77"/>
      <c r="B464" s="77"/>
      <c r="C464" s="78"/>
      <c r="D464" s="78"/>
      <c r="E464" s="79"/>
      <c r="F464" s="78"/>
      <c r="G464" s="79"/>
      <c r="H464" s="79"/>
      <c r="I464" s="79"/>
      <c r="J464" s="78"/>
      <c r="K464" s="78"/>
      <c r="L464" s="78"/>
      <c r="M464" s="183"/>
      <c r="N464" s="78"/>
      <c r="O464" s="78"/>
      <c r="P464" s="79"/>
      <c r="Q464" s="82"/>
      <c r="R464" s="82"/>
      <c r="S464" s="82">
        <f t="shared" ref="S464:S527" si="8">Q464+R464+T464+IF(Q464=0,(W464/12/160*V464/IF(X464&gt;1,X464,1)),0)</f>
        <v>0</v>
      </c>
      <c r="T464" s="82"/>
      <c r="U464" s="82"/>
      <c r="V464" s="80"/>
      <c r="W464" s="82"/>
      <c r="X464" s="80"/>
      <c r="Y464" s="26"/>
      <c r="Z464" s="26"/>
      <c r="AA464" s="26"/>
      <c r="AB464" s="26"/>
      <c r="AC464" s="26"/>
    </row>
    <row r="465" spans="1:29" x14ac:dyDescent="0.3">
      <c r="A465" s="77"/>
      <c r="B465" s="77"/>
      <c r="C465" s="78"/>
      <c r="D465" s="78"/>
      <c r="E465" s="79"/>
      <c r="F465" s="78"/>
      <c r="G465" s="79"/>
      <c r="H465" s="79"/>
      <c r="I465" s="79"/>
      <c r="J465" s="78"/>
      <c r="K465" s="78"/>
      <c r="L465" s="78"/>
      <c r="M465" s="183"/>
      <c r="N465" s="78"/>
      <c r="O465" s="78"/>
      <c r="P465" s="79"/>
      <c r="Q465" s="82"/>
      <c r="R465" s="82"/>
      <c r="S465" s="82">
        <f t="shared" si="8"/>
        <v>0</v>
      </c>
      <c r="T465" s="82"/>
      <c r="U465" s="82"/>
      <c r="V465" s="80"/>
      <c r="W465" s="82"/>
      <c r="X465" s="80"/>
      <c r="Y465" s="26"/>
      <c r="Z465" s="26"/>
      <c r="AA465" s="26"/>
      <c r="AB465" s="26"/>
      <c r="AC465" s="26"/>
    </row>
    <row r="466" spans="1:29" x14ac:dyDescent="0.3">
      <c r="A466" s="77"/>
      <c r="B466" s="77"/>
      <c r="C466" s="78"/>
      <c r="D466" s="78"/>
      <c r="E466" s="79"/>
      <c r="F466" s="78"/>
      <c r="G466" s="79"/>
      <c r="H466" s="79"/>
      <c r="I466" s="79"/>
      <c r="J466" s="78"/>
      <c r="K466" s="78"/>
      <c r="L466" s="78"/>
      <c r="M466" s="183"/>
      <c r="N466" s="78"/>
      <c r="O466" s="78"/>
      <c r="P466" s="79"/>
      <c r="Q466" s="82"/>
      <c r="R466" s="82"/>
      <c r="S466" s="82">
        <f t="shared" si="8"/>
        <v>0</v>
      </c>
      <c r="T466" s="82"/>
      <c r="U466" s="82"/>
      <c r="V466" s="80"/>
      <c r="W466" s="82"/>
      <c r="X466" s="80"/>
      <c r="Y466" s="26"/>
      <c r="Z466" s="26"/>
      <c r="AA466" s="26"/>
      <c r="AB466" s="26"/>
      <c r="AC466" s="26"/>
    </row>
    <row r="467" spans="1:29" x14ac:dyDescent="0.3">
      <c r="A467" s="77"/>
      <c r="B467" s="77"/>
      <c r="C467" s="78"/>
      <c r="D467" s="78"/>
      <c r="E467" s="79"/>
      <c r="F467" s="78"/>
      <c r="G467" s="79"/>
      <c r="H467" s="79"/>
      <c r="I467" s="79"/>
      <c r="J467" s="78"/>
      <c r="K467" s="78"/>
      <c r="L467" s="78"/>
      <c r="M467" s="183"/>
      <c r="N467" s="78"/>
      <c r="O467" s="78"/>
      <c r="P467" s="79"/>
      <c r="Q467" s="82"/>
      <c r="R467" s="82"/>
      <c r="S467" s="82">
        <f t="shared" si="8"/>
        <v>0</v>
      </c>
      <c r="T467" s="82"/>
      <c r="U467" s="82"/>
      <c r="V467" s="80"/>
      <c r="W467" s="82"/>
      <c r="X467" s="80"/>
      <c r="Y467" s="26"/>
      <c r="Z467" s="26"/>
      <c r="AA467" s="26"/>
      <c r="AB467" s="26"/>
      <c r="AC467" s="26"/>
    </row>
    <row r="468" spans="1:29" x14ac:dyDescent="0.3">
      <c r="A468" s="77"/>
      <c r="B468" s="77"/>
      <c r="C468" s="78"/>
      <c r="D468" s="78"/>
      <c r="E468" s="79"/>
      <c r="F468" s="78"/>
      <c r="G468" s="79"/>
      <c r="H468" s="79"/>
      <c r="I468" s="79"/>
      <c r="J468" s="78"/>
      <c r="K468" s="78"/>
      <c r="L468" s="78"/>
      <c r="M468" s="183"/>
      <c r="N468" s="78"/>
      <c r="O468" s="78"/>
      <c r="P468" s="79"/>
      <c r="Q468" s="82"/>
      <c r="R468" s="82"/>
      <c r="S468" s="82">
        <f t="shared" si="8"/>
        <v>0</v>
      </c>
      <c r="T468" s="82"/>
      <c r="U468" s="82"/>
      <c r="V468" s="80"/>
      <c r="W468" s="82"/>
      <c r="X468" s="80"/>
      <c r="Y468" s="26"/>
      <c r="Z468" s="26"/>
      <c r="AA468" s="26"/>
      <c r="AB468" s="26"/>
      <c r="AC468" s="26"/>
    </row>
    <row r="469" spans="1:29" x14ac:dyDescent="0.3">
      <c r="A469" s="77"/>
      <c r="B469" s="77"/>
      <c r="C469" s="78"/>
      <c r="D469" s="78"/>
      <c r="E469" s="79"/>
      <c r="F469" s="78"/>
      <c r="G469" s="79"/>
      <c r="H469" s="79"/>
      <c r="I469" s="79"/>
      <c r="J469" s="78"/>
      <c r="K469" s="78"/>
      <c r="L469" s="78"/>
      <c r="M469" s="183"/>
      <c r="N469" s="78"/>
      <c r="O469" s="78"/>
      <c r="P469" s="79"/>
      <c r="Q469" s="82"/>
      <c r="R469" s="82"/>
      <c r="S469" s="82">
        <f t="shared" si="8"/>
        <v>0</v>
      </c>
      <c r="T469" s="82"/>
      <c r="U469" s="82"/>
      <c r="V469" s="80"/>
      <c r="W469" s="82"/>
      <c r="X469" s="80"/>
      <c r="Y469" s="26"/>
      <c r="Z469" s="26"/>
      <c r="AA469" s="26"/>
      <c r="AB469" s="26"/>
      <c r="AC469" s="26"/>
    </row>
    <row r="470" spans="1:29" x14ac:dyDescent="0.3">
      <c r="A470" s="77"/>
      <c r="B470" s="77"/>
      <c r="C470" s="78"/>
      <c r="D470" s="78"/>
      <c r="E470" s="79"/>
      <c r="F470" s="78"/>
      <c r="G470" s="79"/>
      <c r="H470" s="79"/>
      <c r="I470" s="79"/>
      <c r="J470" s="78"/>
      <c r="K470" s="78"/>
      <c r="L470" s="78"/>
      <c r="M470" s="183"/>
      <c r="N470" s="78"/>
      <c r="O470" s="78"/>
      <c r="P470" s="79"/>
      <c r="Q470" s="82"/>
      <c r="R470" s="82"/>
      <c r="S470" s="82">
        <f t="shared" si="8"/>
        <v>0</v>
      </c>
      <c r="T470" s="82"/>
      <c r="U470" s="82"/>
      <c r="V470" s="80"/>
      <c r="W470" s="82"/>
      <c r="X470" s="80"/>
      <c r="Y470" s="26"/>
      <c r="Z470" s="26"/>
      <c r="AA470" s="26"/>
      <c r="AB470" s="26"/>
      <c r="AC470" s="26"/>
    </row>
    <row r="471" spans="1:29" x14ac:dyDescent="0.3">
      <c r="A471" s="77"/>
      <c r="B471" s="77"/>
      <c r="C471" s="78"/>
      <c r="D471" s="78"/>
      <c r="E471" s="79"/>
      <c r="F471" s="78"/>
      <c r="G471" s="79"/>
      <c r="H471" s="79"/>
      <c r="I471" s="79"/>
      <c r="J471" s="78"/>
      <c r="K471" s="78"/>
      <c r="L471" s="78"/>
      <c r="M471" s="183"/>
      <c r="N471" s="78"/>
      <c r="O471" s="78"/>
      <c r="P471" s="79"/>
      <c r="Q471" s="82"/>
      <c r="R471" s="82"/>
      <c r="S471" s="82">
        <f t="shared" si="8"/>
        <v>0</v>
      </c>
      <c r="T471" s="82"/>
      <c r="U471" s="82"/>
      <c r="V471" s="80"/>
      <c r="W471" s="82"/>
      <c r="X471" s="80"/>
      <c r="Y471" s="26"/>
      <c r="Z471" s="26"/>
      <c r="AA471" s="26"/>
      <c r="AB471" s="26"/>
      <c r="AC471" s="26"/>
    </row>
    <row r="472" spans="1:29" x14ac:dyDescent="0.3">
      <c r="A472" s="77"/>
      <c r="B472" s="77"/>
      <c r="C472" s="78"/>
      <c r="D472" s="78"/>
      <c r="E472" s="79"/>
      <c r="F472" s="78"/>
      <c r="G472" s="79"/>
      <c r="H472" s="79"/>
      <c r="I472" s="79"/>
      <c r="J472" s="78"/>
      <c r="K472" s="78"/>
      <c r="L472" s="78"/>
      <c r="M472" s="183"/>
      <c r="N472" s="78"/>
      <c r="O472" s="78"/>
      <c r="P472" s="79"/>
      <c r="Q472" s="82"/>
      <c r="R472" s="82"/>
      <c r="S472" s="82">
        <f t="shared" si="8"/>
        <v>0</v>
      </c>
      <c r="T472" s="82"/>
      <c r="U472" s="82"/>
      <c r="V472" s="80"/>
      <c r="W472" s="82"/>
      <c r="X472" s="80"/>
      <c r="Y472" s="26"/>
      <c r="Z472" s="26"/>
      <c r="AA472" s="26"/>
      <c r="AB472" s="26"/>
      <c r="AC472" s="26"/>
    </row>
    <row r="473" spans="1:29" x14ac:dyDescent="0.3">
      <c r="A473" s="77"/>
      <c r="B473" s="77"/>
      <c r="C473" s="78"/>
      <c r="D473" s="78"/>
      <c r="E473" s="79"/>
      <c r="F473" s="78"/>
      <c r="G473" s="79"/>
      <c r="H473" s="79"/>
      <c r="I473" s="79"/>
      <c r="J473" s="78"/>
      <c r="K473" s="78"/>
      <c r="L473" s="78"/>
      <c r="M473" s="183"/>
      <c r="N473" s="78"/>
      <c r="O473" s="78"/>
      <c r="P473" s="79"/>
      <c r="Q473" s="82"/>
      <c r="R473" s="82"/>
      <c r="S473" s="82">
        <f t="shared" si="8"/>
        <v>0</v>
      </c>
      <c r="T473" s="82"/>
      <c r="U473" s="82"/>
      <c r="V473" s="80"/>
      <c r="W473" s="82"/>
      <c r="X473" s="80"/>
      <c r="Y473" s="26"/>
      <c r="Z473" s="26"/>
      <c r="AA473" s="26"/>
      <c r="AB473" s="26"/>
      <c r="AC473" s="26"/>
    </row>
    <row r="474" spans="1:29" x14ac:dyDescent="0.3">
      <c r="A474" s="77"/>
      <c r="B474" s="77"/>
      <c r="C474" s="78"/>
      <c r="D474" s="78"/>
      <c r="E474" s="79"/>
      <c r="F474" s="78"/>
      <c r="G474" s="79"/>
      <c r="H474" s="79"/>
      <c r="I474" s="79"/>
      <c r="J474" s="78"/>
      <c r="K474" s="78"/>
      <c r="L474" s="78"/>
      <c r="M474" s="183"/>
      <c r="N474" s="78"/>
      <c r="O474" s="78"/>
      <c r="P474" s="79"/>
      <c r="Q474" s="82"/>
      <c r="R474" s="82"/>
      <c r="S474" s="82">
        <f t="shared" si="8"/>
        <v>0</v>
      </c>
      <c r="T474" s="82"/>
      <c r="U474" s="82"/>
      <c r="V474" s="80"/>
      <c r="W474" s="82"/>
      <c r="X474" s="80"/>
      <c r="Y474" s="26"/>
      <c r="Z474" s="26"/>
      <c r="AA474" s="26"/>
      <c r="AB474" s="26"/>
      <c r="AC474" s="26"/>
    </row>
    <row r="475" spans="1:29" x14ac:dyDescent="0.3">
      <c r="A475" s="77"/>
      <c r="B475" s="77"/>
      <c r="C475" s="78"/>
      <c r="D475" s="78"/>
      <c r="E475" s="79"/>
      <c r="F475" s="78"/>
      <c r="G475" s="79"/>
      <c r="H475" s="79"/>
      <c r="I475" s="79"/>
      <c r="J475" s="78"/>
      <c r="K475" s="78"/>
      <c r="L475" s="78"/>
      <c r="M475" s="183"/>
      <c r="N475" s="78"/>
      <c r="O475" s="78"/>
      <c r="P475" s="79"/>
      <c r="Q475" s="82"/>
      <c r="R475" s="82"/>
      <c r="S475" s="82">
        <f t="shared" si="8"/>
        <v>0</v>
      </c>
      <c r="T475" s="82"/>
      <c r="U475" s="82"/>
      <c r="V475" s="80"/>
      <c r="W475" s="82"/>
      <c r="X475" s="80"/>
      <c r="Y475" s="26"/>
      <c r="Z475" s="26"/>
      <c r="AA475" s="26"/>
      <c r="AB475" s="26"/>
      <c r="AC475" s="26"/>
    </row>
    <row r="476" spans="1:29" x14ac:dyDescent="0.3">
      <c r="A476" s="77"/>
      <c r="B476" s="77"/>
      <c r="C476" s="78"/>
      <c r="D476" s="78"/>
      <c r="E476" s="79"/>
      <c r="F476" s="78"/>
      <c r="G476" s="79"/>
      <c r="H476" s="79"/>
      <c r="I476" s="79"/>
      <c r="J476" s="78"/>
      <c r="K476" s="78"/>
      <c r="L476" s="78"/>
      <c r="M476" s="183"/>
      <c r="N476" s="78"/>
      <c r="O476" s="78"/>
      <c r="P476" s="79"/>
      <c r="Q476" s="82"/>
      <c r="R476" s="82"/>
      <c r="S476" s="82">
        <f t="shared" si="8"/>
        <v>0</v>
      </c>
      <c r="T476" s="82"/>
      <c r="U476" s="82"/>
      <c r="V476" s="80"/>
      <c r="W476" s="82"/>
      <c r="X476" s="80"/>
      <c r="Y476" s="26"/>
      <c r="Z476" s="26"/>
      <c r="AA476" s="26"/>
      <c r="AB476" s="26"/>
      <c r="AC476" s="26"/>
    </row>
    <row r="477" spans="1:29" x14ac:dyDescent="0.3">
      <c r="A477" s="77"/>
      <c r="B477" s="77"/>
      <c r="C477" s="78"/>
      <c r="D477" s="78"/>
      <c r="E477" s="79"/>
      <c r="F477" s="78"/>
      <c r="G477" s="79"/>
      <c r="H477" s="79"/>
      <c r="I477" s="79"/>
      <c r="J477" s="78"/>
      <c r="K477" s="78"/>
      <c r="L477" s="78"/>
      <c r="M477" s="183"/>
      <c r="N477" s="78"/>
      <c r="O477" s="78"/>
      <c r="P477" s="79"/>
      <c r="Q477" s="82"/>
      <c r="R477" s="82"/>
      <c r="S477" s="82">
        <f t="shared" si="8"/>
        <v>0</v>
      </c>
      <c r="T477" s="82"/>
      <c r="U477" s="82"/>
      <c r="V477" s="80"/>
      <c r="W477" s="82"/>
      <c r="X477" s="80"/>
      <c r="Y477" s="26"/>
      <c r="Z477" s="26"/>
      <c r="AA477" s="26"/>
      <c r="AB477" s="26"/>
      <c r="AC477" s="26"/>
    </row>
    <row r="478" spans="1:29" x14ac:dyDescent="0.3">
      <c r="A478" s="77"/>
      <c r="B478" s="77"/>
      <c r="C478" s="78"/>
      <c r="D478" s="78"/>
      <c r="E478" s="79"/>
      <c r="F478" s="78"/>
      <c r="G478" s="79"/>
      <c r="H478" s="79"/>
      <c r="I478" s="79"/>
      <c r="J478" s="78"/>
      <c r="K478" s="78"/>
      <c r="L478" s="78"/>
      <c r="M478" s="183"/>
      <c r="N478" s="78"/>
      <c r="O478" s="78"/>
      <c r="P478" s="79"/>
      <c r="Q478" s="82"/>
      <c r="R478" s="82"/>
      <c r="S478" s="82">
        <f t="shared" si="8"/>
        <v>0</v>
      </c>
      <c r="T478" s="82"/>
      <c r="U478" s="82"/>
      <c r="V478" s="80"/>
      <c r="W478" s="82"/>
      <c r="X478" s="80"/>
      <c r="Y478" s="26"/>
      <c r="Z478" s="26"/>
      <c r="AA478" s="26"/>
      <c r="AB478" s="26"/>
      <c r="AC478" s="26"/>
    </row>
    <row r="479" spans="1:29" x14ac:dyDescent="0.3">
      <c r="A479" s="77"/>
      <c r="B479" s="77"/>
      <c r="C479" s="78"/>
      <c r="D479" s="78"/>
      <c r="E479" s="79"/>
      <c r="F479" s="78"/>
      <c r="G479" s="79"/>
      <c r="H479" s="79"/>
      <c r="I479" s="79"/>
      <c r="J479" s="78"/>
      <c r="K479" s="78"/>
      <c r="L479" s="78"/>
      <c r="M479" s="183"/>
      <c r="N479" s="78"/>
      <c r="O479" s="78"/>
      <c r="P479" s="79"/>
      <c r="Q479" s="82"/>
      <c r="R479" s="82"/>
      <c r="S479" s="82">
        <f t="shared" si="8"/>
        <v>0</v>
      </c>
      <c r="T479" s="82"/>
      <c r="U479" s="82"/>
      <c r="V479" s="80"/>
      <c r="W479" s="82"/>
      <c r="X479" s="80"/>
      <c r="Y479" s="26"/>
      <c r="Z479" s="26"/>
      <c r="AA479" s="26"/>
      <c r="AB479" s="26"/>
      <c r="AC479" s="26"/>
    </row>
    <row r="480" spans="1:29" x14ac:dyDescent="0.3">
      <c r="A480" s="77"/>
      <c r="B480" s="77"/>
      <c r="C480" s="78"/>
      <c r="D480" s="78"/>
      <c r="E480" s="79"/>
      <c r="F480" s="78"/>
      <c r="G480" s="79"/>
      <c r="H480" s="79"/>
      <c r="I480" s="79"/>
      <c r="J480" s="78"/>
      <c r="K480" s="78"/>
      <c r="L480" s="78"/>
      <c r="M480" s="183"/>
      <c r="N480" s="78"/>
      <c r="O480" s="78"/>
      <c r="P480" s="79"/>
      <c r="Q480" s="82"/>
      <c r="R480" s="82"/>
      <c r="S480" s="82">
        <f t="shared" si="8"/>
        <v>0</v>
      </c>
      <c r="T480" s="82"/>
      <c r="U480" s="82"/>
      <c r="V480" s="80"/>
      <c r="W480" s="82"/>
      <c r="X480" s="80"/>
      <c r="Y480" s="26"/>
      <c r="Z480" s="26"/>
      <c r="AA480" s="26"/>
      <c r="AB480" s="26"/>
      <c r="AC480" s="26"/>
    </row>
    <row r="481" spans="1:29" x14ac:dyDescent="0.3">
      <c r="A481" s="77"/>
      <c r="B481" s="77"/>
      <c r="C481" s="78"/>
      <c r="D481" s="78"/>
      <c r="E481" s="79"/>
      <c r="F481" s="78"/>
      <c r="G481" s="79"/>
      <c r="H481" s="79"/>
      <c r="I481" s="79"/>
      <c r="J481" s="78"/>
      <c r="K481" s="78"/>
      <c r="L481" s="78"/>
      <c r="M481" s="183"/>
      <c r="N481" s="78"/>
      <c r="O481" s="78"/>
      <c r="P481" s="79"/>
      <c r="Q481" s="82"/>
      <c r="R481" s="82"/>
      <c r="S481" s="82">
        <f t="shared" si="8"/>
        <v>0</v>
      </c>
      <c r="T481" s="82"/>
      <c r="U481" s="82"/>
      <c r="V481" s="80"/>
      <c r="W481" s="82"/>
      <c r="X481" s="80"/>
      <c r="Y481" s="26"/>
      <c r="Z481" s="26"/>
      <c r="AA481" s="26"/>
      <c r="AB481" s="26"/>
      <c r="AC481" s="26"/>
    </row>
    <row r="482" spans="1:29" x14ac:dyDescent="0.3">
      <c r="A482" s="77"/>
      <c r="B482" s="77"/>
      <c r="C482" s="78"/>
      <c r="D482" s="78"/>
      <c r="E482" s="79"/>
      <c r="F482" s="78"/>
      <c r="G482" s="79"/>
      <c r="H482" s="79"/>
      <c r="I482" s="79"/>
      <c r="J482" s="78"/>
      <c r="K482" s="78"/>
      <c r="L482" s="78"/>
      <c r="M482" s="183"/>
      <c r="N482" s="78"/>
      <c r="O482" s="78"/>
      <c r="P482" s="79"/>
      <c r="Q482" s="82"/>
      <c r="R482" s="82"/>
      <c r="S482" s="82">
        <f t="shared" si="8"/>
        <v>0</v>
      </c>
      <c r="T482" s="82"/>
      <c r="U482" s="82"/>
      <c r="V482" s="80"/>
      <c r="W482" s="82"/>
      <c r="X482" s="80"/>
      <c r="Y482" s="26"/>
      <c r="Z482" s="26"/>
      <c r="AA482" s="26"/>
      <c r="AB482" s="26"/>
      <c r="AC482" s="26"/>
    </row>
    <row r="483" spans="1:29" x14ac:dyDescent="0.3">
      <c r="A483" s="77"/>
      <c r="B483" s="77"/>
      <c r="C483" s="78"/>
      <c r="D483" s="78"/>
      <c r="E483" s="79"/>
      <c r="F483" s="78"/>
      <c r="G483" s="79"/>
      <c r="H483" s="79"/>
      <c r="I483" s="79"/>
      <c r="J483" s="78"/>
      <c r="K483" s="78"/>
      <c r="L483" s="78"/>
      <c r="M483" s="183"/>
      <c r="N483" s="78"/>
      <c r="O483" s="78"/>
      <c r="P483" s="79"/>
      <c r="Q483" s="82"/>
      <c r="R483" s="82"/>
      <c r="S483" s="82">
        <f t="shared" si="8"/>
        <v>0</v>
      </c>
      <c r="T483" s="82"/>
      <c r="U483" s="82"/>
      <c r="V483" s="80"/>
      <c r="W483" s="82"/>
      <c r="X483" s="80"/>
      <c r="Y483" s="26"/>
      <c r="Z483" s="26"/>
      <c r="AA483" s="26"/>
      <c r="AB483" s="26"/>
      <c r="AC483" s="26"/>
    </row>
    <row r="484" spans="1:29" x14ac:dyDescent="0.3">
      <c r="A484" s="77"/>
      <c r="B484" s="77"/>
      <c r="C484" s="78"/>
      <c r="D484" s="78"/>
      <c r="E484" s="79"/>
      <c r="F484" s="78"/>
      <c r="G484" s="79"/>
      <c r="H484" s="79"/>
      <c r="I484" s="79"/>
      <c r="J484" s="78"/>
      <c r="K484" s="78"/>
      <c r="L484" s="78"/>
      <c r="M484" s="183"/>
      <c r="N484" s="78"/>
      <c r="O484" s="78"/>
      <c r="P484" s="79"/>
      <c r="Q484" s="82"/>
      <c r="R484" s="82"/>
      <c r="S484" s="82">
        <f t="shared" si="8"/>
        <v>0</v>
      </c>
      <c r="T484" s="82"/>
      <c r="U484" s="82"/>
      <c r="V484" s="80"/>
      <c r="W484" s="82"/>
      <c r="X484" s="80"/>
      <c r="Y484" s="26"/>
      <c r="Z484" s="26"/>
      <c r="AA484" s="26"/>
      <c r="AB484" s="26"/>
      <c r="AC484" s="26"/>
    </row>
    <row r="485" spans="1:29" x14ac:dyDescent="0.3">
      <c r="A485" s="77"/>
      <c r="B485" s="77"/>
      <c r="C485" s="78"/>
      <c r="D485" s="78"/>
      <c r="E485" s="79"/>
      <c r="F485" s="78"/>
      <c r="G485" s="79"/>
      <c r="H485" s="79"/>
      <c r="I485" s="79"/>
      <c r="J485" s="78"/>
      <c r="K485" s="78"/>
      <c r="L485" s="78"/>
      <c r="M485" s="183"/>
      <c r="N485" s="78"/>
      <c r="O485" s="78"/>
      <c r="P485" s="79"/>
      <c r="Q485" s="82"/>
      <c r="R485" s="82"/>
      <c r="S485" s="82">
        <f t="shared" si="8"/>
        <v>0</v>
      </c>
      <c r="T485" s="82"/>
      <c r="U485" s="82"/>
      <c r="V485" s="80"/>
      <c r="W485" s="82"/>
      <c r="X485" s="80"/>
      <c r="Y485" s="26"/>
      <c r="Z485" s="26"/>
      <c r="AA485" s="26"/>
      <c r="AB485" s="26"/>
      <c r="AC485" s="26"/>
    </row>
    <row r="486" spans="1:29" x14ac:dyDescent="0.3">
      <c r="A486" s="77"/>
      <c r="B486" s="77"/>
      <c r="C486" s="78"/>
      <c r="D486" s="78"/>
      <c r="E486" s="79"/>
      <c r="F486" s="78"/>
      <c r="G486" s="79"/>
      <c r="H486" s="79"/>
      <c r="I486" s="79"/>
      <c r="J486" s="78"/>
      <c r="K486" s="78"/>
      <c r="L486" s="78"/>
      <c r="M486" s="183"/>
      <c r="N486" s="78"/>
      <c r="O486" s="78"/>
      <c r="P486" s="79"/>
      <c r="Q486" s="82"/>
      <c r="R486" s="82"/>
      <c r="S486" s="82">
        <f t="shared" si="8"/>
        <v>0</v>
      </c>
      <c r="T486" s="82"/>
      <c r="U486" s="82"/>
      <c r="V486" s="80"/>
      <c r="W486" s="82"/>
      <c r="X486" s="80"/>
      <c r="Y486" s="26"/>
      <c r="Z486" s="26"/>
      <c r="AA486" s="26"/>
      <c r="AB486" s="26"/>
      <c r="AC486" s="26"/>
    </row>
    <row r="487" spans="1:29" x14ac:dyDescent="0.3">
      <c r="A487" s="77"/>
      <c r="B487" s="77"/>
      <c r="C487" s="78"/>
      <c r="D487" s="78"/>
      <c r="E487" s="79"/>
      <c r="F487" s="78"/>
      <c r="G487" s="79"/>
      <c r="H487" s="79"/>
      <c r="I487" s="79"/>
      <c r="J487" s="78"/>
      <c r="K487" s="78"/>
      <c r="L487" s="78"/>
      <c r="M487" s="183"/>
      <c r="N487" s="78"/>
      <c r="O487" s="78"/>
      <c r="P487" s="79"/>
      <c r="Q487" s="82"/>
      <c r="R487" s="82"/>
      <c r="S487" s="82">
        <f t="shared" si="8"/>
        <v>0</v>
      </c>
      <c r="T487" s="82"/>
      <c r="U487" s="82"/>
      <c r="V487" s="80"/>
      <c r="W487" s="82"/>
      <c r="X487" s="80"/>
      <c r="Y487" s="26"/>
      <c r="Z487" s="26"/>
      <c r="AA487" s="26"/>
      <c r="AB487" s="26"/>
      <c r="AC487" s="26"/>
    </row>
    <row r="488" spans="1:29" x14ac:dyDescent="0.3">
      <c r="A488" s="77"/>
      <c r="B488" s="77"/>
      <c r="C488" s="78"/>
      <c r="D488" s="78"/>
      <c r="E488" s="79"/>
      <c r="F488" s="78"/>
      <c r="G488" s="79"/>
      <c r="H488" s="79"/>
      <c r="I488" s="79"/>
      <c r="J488" s="78"/>
      <c r="K488" s="78"/>
      <c r="L488" s="78"/>
      <c r="M488" s="183"/>
      <c r="N488" s="78"/>
      <c r="O488" s="78"/>
      <c r="P488" s="79"/>
      <c r="Q488" s="82"/>
      <c r="R488" s="82"/>
      <c r="S488" s="82">
        <f t="shared" si="8"/>
        <v>0</v>
      </c>
      <c r="T488" s="82"/>
      <c r="U488" s="82"/>
      <c r="V488" s="80"/>
      <c r="W488" s="82"/>
      <c r="X488" s="80"/>
      <c r="Y488" s="26"/>
      <c r="Z488" s="26"/>
      <c r="AA488" s="26"/>
      <c r="AB488" s="26"/>
      <c r="AC488" s="26"/>
    </row>
    <row r="489" spans="1:29" x14ac:dyDescent="0.3">
      <c r="A489" s="77"/>
      <c r="B489" s="77"/>
      <c r="C489" s="78"/>
      <c r="D489" s="78"/>
      <c r="E489" s="79"/>
      <c r="F489" s="78"/>
      <c r="G489" s="79"/>
      <c r="H489" s="79"/>
      <c r="I489" s="79"/>
      <c r="J489" s="78"/>
      <c r="K489" s="78"/>
      <c r="L489" s="78"/>
      <c r="M489" s="183"/>
      <c r="N489" s="78"/>
      <c r="O489" s="78"/>
      <c r="P489" s="79"/>
      <c r="Q489" s="82"/>
      <c r="R489" s="82"/>
      <c r="S489" s="82">
        <f t="shared" si="8"/>
        <v>0</v>
      </c>
      <c r="T489" s="82"/>
      <c r="U489" s="82"/>
      <c r="V489" s="80"/>
      <c r="W489" s="82"/>
      <c r="X489" s="80"/>
      <c r="Y489" s="26"/>
      <c r="Z489" s="26"/>
      <c r="AA489" s="26"/>
      <c r="AB489" s="26"/>
      <c r="AC489" s="26"/>
    </row>
    <row r="490" spans="1:29" x14ac:dyDescent="0.3">
      <c r="A490" s="77"/>
      <c r="B490" s="77"/>
      <c r="C490" s="78"/>
      <c r="D490" s="78"/>
      <c r="E490" s="79"/>
      <c r="F490" s="78"/>
      <c r="G490" s="79"/>
      <c r="H490" s="79"/>
      <c r="I490" s="79"/>
      <c r="J490" s="78"/>
      <c r="K490" s="78"/>
      <c r="L490" s="78"/>
      <c r="M490" s="183"/>
      <c r="N490" s="78"/>
      <c r="O490" s="78"/>
      <c r="P490" s="79"/>
      <c r="Q490" s="82"/>
      <c r="R490" s="82"/>
      <c r="S490" s="82">
        <f t="shared" si="8"/>
        <v>0</v>
      </c>
      <c r="T490" s="82"/>
      <c r="U490" s="82"/>
      <c r="V490" s="80"/>
      <c r="W490" s="82"/>
      <c r="X490" s="80"/>
      <c r="Y490" s="26"/>
      <c r="Z490" s="26"/>
      <c r="AA490" s="26"/>
      <c r="AB490" s="26"/>
      <c r="AC490" s="26"/>
    </row>
    <row r="491" spans="1:29" x14ac:dyDescent="0.3">
      <c r="A491" s="77"/>
      <c r="B491" s="77"/>
      <c r="C491" s="78"/>
      <c r="D491" s="78"/>
      <c r="E491" s="79"/>
      <c r="F491" s="78"/>
      <c r="G491" s="79"/>
      <c r="H491" s="79"/>
      <c r="I491" s="79"/>
      <c r="J491" s="78"/>
      <c r="K491" s="78"/>
      <c r="L491" s="78"/>
      <c r="M491" s="183"/>
      <c r="N491" s="78"/>
      <c r="O491" s="78"/>
      <c r="P491" s="79"/>
      <c r="Q491" s="82"/>
      <c r="R491" s="82"/>
      <c r="S491" s="82">
        <f t="shared" si="8"/>
        <v>0</v>
      </c>
      <c r="T491" s="82"/>
      <c r="U491" s="82"/>
      <c r="V491" s="80"/>
      <c r="W491" s="82"/>
      <c r="X491" s="80"/>
      <c r="Y491" s="26"/>
      <c r="Z491" s="26"/>
      <c r="AA491" s="26"/>
      <c r="AB491" s="26"/>
      <c r="AC491" s="26"/>
    </row>
    <row r="492" spans="1:29" x14ac:dyDescent="0.3">
      <c r="A492" s="77"/>
      <c r="B492" s="77"/>
      <c r="C492" s="78"/>
      <c r="D492" s="78"/>
      <c r="E492" s="79"/>
      <c r="F492" s="78"/>
      <c r="G492" s="79"/>
      <c r="H492" s="79"/>
      <c r="I492" s="79"/>
      <c r="J492" s="78"/>
      <c r="K492" s="78"/>
      <c r="L492" s="78"/>
      <c r="M492" s="183"/>
      <c r="N492" s="78"/>
      <c r="O492" s="78"/>
      <c r="P492" s="79"/>
      <c r="Q492" s="82"/>
      <c r="R492" s="82"/>
      <c r="S492" s="82">
        <f t="shared" si="8"/>
        <v>0</v>
      </c>
      <c r="T492" s="82"/>
      <c r="U492" s="82"/>
      <c r="V492" s="80"/>
      <c r="W492" s="82"/>
      <c r="X492" s="80"/>
      <c r="Y492" s="26"/>
      <c r="Z492" s="26"/>
      <c r="AA492" s="26"/>
      <c r="AB492" s="26"/>
      <c r="AC492" s="26"/>
    </row>
    <row r="493" spans="1:29" x14ac:dyDescent="0.3">
      <c r="A493" s="77"/>
      <c r="B493" s="77"/>
      <c r="C493" s="78"/>
      <c r="D493" s="78"/>
      <c r="E493" s="79"/>
      <c r="F493" s="78"/>
      <c r="G493" s="79"/>
      <c r="H493" s="79"/>
      <c r="I493" s="79"/>
      <c r="J493" s="78"/>
      <c r="K493" s="78"/>
      <c r="L493" s="78"/>
      <c r="M493" s="183"/>
      <c r="N493" s="78"/>
      <c r="O493" s="78"/>
      <c r="P493" s="79"/>
      <c r="Q493" s="82"/>
      <c r="R493" s="82"/>
      <c r="S493" s="82">
        <f t="shared" si="8"/>
        <v>0</v>
      </c>
      <c r="T493" s="82"/>
      <c r="U493" s="82"/>
      <c r="V493" s="80"/>
      <c r="W493" s="82"/>
      <c r="X493" s="80"/>
      <c r="Y493" s="26"/>
      <c r="Z493" s="26"/>
      <c r="AA493" s="26"/>
      <c r="AB493" s="26"/>
      <c r="AC493" s="26"/>
    </row>
    <row r="494" spans="1:29" x14ac:dyDescent="0.3">
      <c r="A494" s="77"/>
      <c r="B494" s="77"/>
      <c r="C494" s="78"/>
      <c r="D494" s="78"/>
      <c r="E494" s="79"/>
      <c r="F494" s="78"/>
      <c r="G494" s="79"/>
      <c r="H494" s="79"/>
      <c r="I494" s="79"/>
      <c r="J494" s="78"/>
      <c r="K494" s="78"/>
      <c r="L494" s="78"/>
      <c r="M494" s="183"/>
      <c r="N494" s="78"/>
      <c r="O494" s="78"/>
      <c r="P494" s="79"/>
      <c r="Q494" s="82"/>
      <c r="R494" s="82"/>
      <c r="S494" s="82">
        <f t="shared" si="8"/>
        <v>0</v>
      </c>
      <c r="T494" s="82"/>
      <c r="U494" s="82"/>
      <c r="V494" s="80"/>
      <c r="W494" s="82"/>
      <c r="X494" s="80"/>
      <c r="Y494" s="26"/>
      <c r="Z494" s="26"/>
      <c r="AA494" s="26"/>
      <c r="AB494" s="26"/>
      <c r="AC494" s="26"/>
    </row>
    <row r="495" spans="1:29" x14ac:dyDescent="0.3">
      <c r="A495" s="77"/>
      <c r="B495" s="77"/>
      <c r="C495" s="78"/>
      <c r="D495" s="78"/>
      <c r="E495" s="79"/>
      <c r="F495" s="78"/>
      <c r="G495" s="79"/>
      <c r="H495" s="79"/>
      <c r="I495" s="79"/>
      <c r="J495" s="78"/>
      <c r="K495" s="78"/>
      <c r="L495" s="78"/>
      <c r="M495" s="183"/>
      <c r="N495" s="78"/>
      <c r="O495" s="78"/>
      <c r="P495" s="79"/>
      <c r="Q495" s="82"/>
      <c r="R495" s="82"/>
      <c r="S495" s="82">
        <f t="shared" si="8"/>
        <v>0</v>
      </c>
      <c r="T495" s="82"/>
      <c r="U495" s="82"/>
      <c r="V495" s="80"/>
      <c r="W495" s="82"/>
      <c r="X495" s="80"/>
      <c r="Y495" s="26"/>
      <c r="Z495" s="26"/>
      <c r="AA495" s="26"/>
      <c r="AB495" s="26"/>
      <c r="AC495" s="26"/>
    </row>
    <row r="496" spans="1:29" x14ac:dyDescent="0.3">
      <c r="A496" s="77"/>
      <c r="B496" s="77"/>
      <c r="C496" s="78"/>
      <c r="D496" s="78"/>
      <c r="E496" s="79"/>
      <c r="F496" s="78"/>
      <c r="G496" s="79"/>
      <c r="H496" s="79"/>
      <c r="I496" s="79"/>
      <c r="J496" s="78"/>
      <c r="K496" s="78"/>
      <c r="L496" s="78"/>
      <c r="M496" s="183"/>
      <c r="N496" s="78"/>
      <c r="O496" s="78"/>
      <c r="P496" s="79"/>
      <c r="Q496" s="82"/>
      <c r="R496" s="82"/>
      <c r="S496" s="82">
        <f t="shared" si="8"/>
        <v>0</v>
      </c>
      <c r="T496" s="82"/>
      <c r="U496" s="82"/>
      <c r="V496" s="80"/>
      <c r="W496" s="82"/>
      <c r="X496" s="80"/>
      <c r="Y496" s="26"/>
      <c r="Z496" s="26"/>
      <c r="AA496" s="26"/>
      <c r="AB496" s="26"/>
      <c r="AC496" s="26"/>
    </row>
    <row r="497" spans="1:29" x14ac:dyDescent="0.3">
      <c r="A497" s="77"/>
      <c r="B497" s="77"/>
      <c r="C497" s="78"/>
      <c r="D497" s="78"/>
      <c r="E497" s="79"/>
      <c r="F497" s="78"/>
      <c r="G497" s="79"/>
      <c r="H497" s="79"/>
      <c r="I497" s="79"/>
      <c r="J497" s="78"/>
      <c r="K497" s="78"/>
      <c r="L497" s="78"/>
      <c r="M497" s="183"/>
      <c r="N497" s="78"/>
      <c r="O497" s="78"/>
      <c r="P497" s="79"/>
      <c r="Q497" s="82"/>
      <c r="R497" s="82"/>
      <c r="S497" s="82">
        <f t="shared" si="8"/>
        <v>0</v>
      </c>
      <c r="T497" s="82"/>
      <c r="U497" s="82"/>
      <c r="V497" s="80"/>
      <c r="W497" s="82"/>
      <c r="X497" s="80"/>
      <c r="Y497" s="26"/>
      <c r="Z497" s="26"/>
      <c r="AA497" s="26"/>
      <c r="AB497" s="26"/>
      <c r="AC497" s="26"/>
    </row>
    <row r="498" spans="1:29" x14ac:dyDescent="0.3">
      <c r="A498" s="77"/>
      <c r="B498" s="77"/>
      <c r="C498" s="78"/>
      <c r="D498" s="78"/>
      <c r="E498" s="79"/>
      <c r="F498" s="78"/>
      <c r="G498" s="79"/>
      <c r="H498" s="79"/>
      <c r="I498" s="79"/>
      <c r="J498" s="78"/>
      <c r="K498" s="78"/>
      <c r="L498" s="78"/>
      <c r="M498" s="183"/>
      <c r="N498" s="78"/>
      <c r="O498" s="78"/>
      <c r="P498" s="79"/>
      <c r="Q498" s="82"/>
      <c r="R498" s="82"/>
      <c r="S498" s="82">
        <f t="shared" si="8"/>
        <v>0</v>
      </c>
      <c r="T498" s="82"/>
      <c r="U498" s="82"/>
      <c r="V498" s="80"/>
      <c r="W498" s="82"/>
      <c r="X498" s="80"/>
      <c r="Y498" s="26"/>
      <c r="Z498" s="26"/>
      <c r="AA498" s="26"/>
      <c r="AB498" s="26"/>
      <c r="AC498" s="26"/>
    </row>
    <row r="499" spans="1:29" x14ac:dyDescent="0.3">
      <c r="A499" s="77"/>
      <c r="B499" s="77"/>
      <c r="C499" s="78"/>
      <c r="D499" s="78"/>
      <c r="E499" s="79"/>
      <c r="F499" s="78"/>
      <c r="G499" s="79"/>
      <c r="H499" s="79"/>
      <c r="I499" s="79"/>
      <c r="J499" s="78"/>
      <c r="K499" s="78"/>
      <c r="L499" s="78"/>
      <c r="M499" s="183"/>
      <c r="N499" s="78"/>
      <c r="O499" s="78"/>
      <c r="P499" s="79"/>
      <c r="Q499" s="82"/>
      <c r="R499" s="82"/>
      <c r="S499" s="82">
        <f t="shared" si="8"/>
        <v>0</v>
      </c>
      <c r="T499" s="82"/>
      <c r="U499" s="82"/>
      <c r="V499" s="80"/>
      <c r="W499" s="82"/>
      <c r="X499" s="80"/>
      <c r="Y499" s="26"/>
      <c r="Z499" s="26"/>
      <c r="AA499" s="26"/>
      <c r="AB499" s="26"/>
      <c r="AC499" s="26"/>
    </row>
    <row r="500" spans="1:29" x14ac:dyDescent="0.3">
      <c r="A500" s="77"/>
      <c r="B500" s="77"/>
      <c r="C500" s="78"/>
      <c r="D500" s="78"/>
      <c r="E500" s="79"/>
      <c r="F500" s="78"/>
      <c r="G500" s="79"/>
      <c r="H500" s="79"/>
      <c r="I500" s="79"/>
      <c r="J500" s="78"/>
      <c r="K500" s="78"/>
      <c r="L500" s="78"/>
      <c r="M500" s="183"/>
      <c r="N500" s="78"/>
      <c r="O500" s="78"/>
      <c r="P500" s="79"/>
      <c r="Q500" s="82"/>
      <c r="R500" s="82"/>
      <c r="S500" s="82">
        <f t="shared" si="8"/>
        <v>0</v>
      </c>
      <c r="T500" s="82"/>
      <c r="U500" s="82"/>
      <c r="V500" s="80"/>
      <c r="W500" s="82"/>
      <c r="X500" s="80"/>
      <c r="Y500" s="26"/>
      <c r="Z500" s="26"/>
      <c r="AA500" s="26"/>
      <c r="AB500" s="26"/>
      <c r="AC500" s="26"/>
    </row>
    <row r="501" spans="1:29" x14ac:dyDescent="0.3">
      <c r="A501" s="77"/>
      <c r="B501" s="77"/>
      <c r="C501" s="78"/>
      <c r="D501" s="78"/>
      <c r="E501" s="79"/>
      <c r="F501" s="78"/>
      <c r="G501" s="79"/>
      <c r="H501" s="79"/>
      <c r="I501" s="79"/>
      <c r="J501" s="78"/>
      <c r="K501" s="78"/>
      <c r="L501" s="78"/>
      <c r="M501" s="183"/>
      <c r="N501" s="78"/>
      <c r="O501" s="78"/>
      <c r="P501" s="79"/>
      <c r="Q501" s="82"/>
      <c r="R501" s="82"/>
      <c r="S501" s="82">
        <f t="shared" si="8"/>
        <v>0</v>
      </c>
      <c r="T501" s="82"/>
      <c r="U501" s="82"/>
      <c r="V501" s="80"/>
      <c r="W501" s="82"/>
      <c r="X501" s="80"/>
      <c r="Y501" s="26"/>
      <c r="Z501" s="26"/>
      <c r="AA501" s="26"/>
      <c r="AB501" s="26"/>
      <c r="AC501" s="26"/>
    </row>
    <row r="502" spans="1:29" x14ac:dyDescent="0.3">
      <c r="A502" s="77"/>
      <c r="B502" s="77"/>
      <c r="C502" s="78"/>
      <c r="D502" s="78"/>
      <c r="E502" s="79"/>
      <c r="F502" s="78"/>
      <c r="G502" s="79"/>
      <c r="H502" s="79"/>
      <c r="I502" s="79"/>
      <c r="J502" s="78"/>
      <c r="K502" s="78"/>
      <c r="L502" s="78"/>
      <c r="M502" s="183"/>
      <c r="N502" s="78"/>
      <c r="O502" s="78"/>
      <c r="P502" s="79"/>
      <c r="Q502" s="82"/>
      <c r="R502" s="82"/>
      <c r="S502" s="82">
        <f t="shared" si="8"/>
        <v>0</v>
      </c>
      <c r="T502" s="82"/>
      <c r="U502" s="82"/>
      <c r="V502" s="80"/>
      <c r="W502" s="82"/>
      <c r="X502" s="80"/>
      <c r="Y502" s="26"/>
      <c r="Z502" s="26"/>
      <c r="AA502" s="26"/>
      <c r="AB502" s="26"/>
      <c r="AC502" s="26"/>
    </row>
    <row r="503" spans="1:29" x14ac:dyDescent="0.3">
      <c r="A503" s="77"/>
      <c r="B503" s="77"/>
      <c r="C503" s="78"/>
      <c r="D503" s="78"/>
      <c r="E503" s="79"/>
      <c r="F503" s="78"/>
      <c r="G503" s="79"/>
      <c r="H503" s="79"/>
      <c r="I503" s="79"/>
      <c r="J503" s="78"/>
      <c r="K503" s="78"/>
      <c r="L503" s="78"/>
      <c r="M503" s="183"/>
      <c r="N503" s="78"/>
      <c r="O503" s="78"/>
      <c r="P503" s="79"/>
      <c r="Q503" s="82"/>
      <c r="R503" s="82"/>
      <c r="S503" s="82">
        <f t="shared" si="8"/>
        <v>0</v>
      </c>
      <c r="T503" s="82"/>
      <c r="U503" s="82"/>
      <c r="V503" s="80"/>
      <c r="W503" s="82"/>
      <c r="X503" s="80"/>
      <c r="Y503" s="26"/>
      <c r="Z503" s="26"/>
      <c r="AA503" s="26"/>
      <c r="AB503" s="26"/>
      <c r="AC503" s="26"/>
    </row>
    <row r="504" spans="1:29" x14ac:dyDescent="0.3">
      <c r="A504" s="77"/>
      <c r="B504" s="77"/>
      <c r="C504" s="78"/>
      <c r="D504" s="78"/>
      <c r="E504" s="79"/>
      <c r="F504" s="78"/>
      <c r="G504" s="79"/>
      <c r="H504" s="79"/>
      <c r="I504" s="79"/>
      <c r="J504" s="78"/>
      <c r="K504" s="78"/>
      <c r="L504" s="78"/>
      <c r="M504" s="183"/>
      <c r="N504" s="78"/>
      <c r="O504" s="78"/>
      <c r="P504" s="79"/>
      <c r="Q504" s="82"/>
      <c r="R504" s="82"/>
      <c r="S504" s="82">
        <f t="shared" si="8"/>
        <v>0</v>
      </c>
      <c r="T504" s="82"/>
      <c r="U504" s="82"/>
      <c r="V504" s="80"/>
      <c r="W504" s="82"/>
      <c r="X504" s="80"/>
      <c r="Y504" s="26"/>
      <c r="Z504" s="26"/>
      <c r="AA504" s="26"/>
      <c r="AB504" s="26"/>
      <c r="AC504" s="26"/>
    </row>
    <row r="505" spans="1:29" x14ac:dyDescent="0.3">
      <c r="A505" s="77"/>
      <c r="B505" s="77"/>
      <c r="C505" s="78"/>
      <c r="D505" s="78"/>
      <c r="E505" s="79"/>
      <c r="F505" s="78"/>
      <c r="G505" s="79"/>
      <c r="H505" s="79"/>
      <c r="I505" s="79"/>
      <c r="J505" s="78"/>
      <c r="K505" s="78"/>
      <c r="L505" s="78"/>
      <c r="M505" s="183"/>
      <c r="N505" s="78"/>
      <c r="O505" s="78"/>
      <c r="P505" s="79"/>
      <c r="Q505" s="82"/>
      <c r="R505" s="82"/>
      <c r="S505" s="82">
        <f t="shared" si="8"/>
        <v>0</v>
      </c>
      <c r="T505" s="82"/>
      <c r="U505" s="82"/>
      <c r="V505" s="80"/>
      <c r="W505" s="82"/>
      <c r="X505" s="80"/>
      <c r="Y505" s="26"/>
      <c r="Z505" s="26"/>
      <c r="AA505" s="26"/>
      <c r="AB505" s="26"/>
      <c r="AC505" s="26"/>
    </row>
    <row r="506" spans="1:29" x14ac:dyDescent="0.3">
      <c r="A506" s="77"/>
      <c r="B506" s="77"/>
      <c r="C506" s="78"/>
      <c r="D506" s="78"/>
      <c r="E506" s="79"/>
      <c r="F506" s="78"/>
      <c r="G506" s="79"/>
      <c r="H506" s="79"/>
      <c r="I506" s="79"/>
      <c r="J506" s="78"/>
      <c r="K506" s="78"/>
      <c r="L506" s="78"/>
      <c r="M506" s="183"/>
      <c r="N506" s="78"/>
      <c r="O506" s="78"/>
      <c r="P506" s="79"/>
      <c r="Q506" s="82"/>
      <c r="R506" s="82"/>
      <c r="S506" s="82">
        <f t="shared" si="8"/>
        <v>0</v>
      </c>
      <c r="T506" s="82"/>
      <c r="U506" s="82"/>
      <c r="V506" s="80"/>
      <c r="W506" s="82"/>
      <c r="X506" s="80"/>
      <c r="Y506" s="26"/>
      <c r="Z506" s="26"/>
      <c r="AA506" s="26"/>
      <c r="AB506" s="26"/>
      <c r="AC506" s="26"/>
    </row>
    <row r="507" spans="1:29" x14ac:dyDescent="0.3">
      <c r="A507" s="77"/>
      <c r="B507" s="77"/>
      <c r="C507" s="78"/>
      <c r="D507" s="78"/>
      <c r="E507" s="79"/>
      <c r="F507" s="78"/>
      <c r="G507" s="79"/>
      <c r="H507" s="79"/>
      <c r="I507" s="79"/>
      <c r="J507" s="78"/>
      <c r="K507" s="78"/>
      <c r="L507" s="78"/>
      <c r="M507" s="183"/>
      <c r="N507" s="78"/>
      <c r="O507" s="78"/>
      <c r="P507" s="79"/>
      <c r="Q507" s="82"/>
      <c r="R507" s="82"/>
      <c r="S507" s="82">
        <f t="shared" si="8"/>
        <v>0</v>
      </c>
      <c r="T507" s="82"/>
      <c r="U507" s="82"/>
      <c r="V507" s="80"/>
      <c r="W507" s="82"/>
      <c r="X507" s="80"/>
      <c r="Y507" s="26"/>
      <c r="Z507" s="26"/>
      <c r="AA507" s="26"/>
      <c r="AB507" s="26"/>
      <c r="AC507" s="26"/>
    </row>
    <row r="508" spans="1:29" x14ac:dyDescent="0.3">
      <c r="A508" s="77"/>
      <c r="B508" s="77"/>
      <c r="C508" s="78"/>
      <c r="D508" s="78"/>
      <c r="E508" s="79"/>
      <c r="F508" s="78"/>
      <c r="G508" s="79"/>
      <c r="H508" s="79"/>
      <c r="I508" s="79"/>
      <c r="J508" s="78"/>
      <c r="K508" s="78"/>
      <c r="L508" s="78"/>
      <c r="M508" s="183"/>
      <c r="N508" s="78"/>
      <c r="O508" s="78"/>
      <c r="P508" s="79"/>
      <c r="Q508" s="82"/>
      <c r="R508" s="82"/>
      <c r="S508" s="82">
        <f t="shared" si="8"/>
        <v>0</v>
      </c>
      <c r="T508" s="82"/>
      <c r="U508" s="82"/>
      <c r="V508" s="80"/>
      <c r="W508" s="82"/>
      <c r="X508" s="80"/>
      <c r="Y508" s="26"/>
      <c r="Z508" s="26"/>
      <c r="AA508" s="26"/>
      <c r="AB508" s="26"/>
      <c r="AC508" s="26"/>
    </row>
    <row r="509" spans="1:29" x14ac:dyDescent="0.3">
      <c r="A509" s="77"/>
      <c r="B509" s="77"/>
      <c r="C509" s="78"/>
      <c r="D509" s="78"/>
      <c r="E509" s="79"/>
      <c r="F509" s="78"/>
      <c r="G509" s="79"/>
      <c r="H509" s="79"/>
      <c r="I509" s="79"/>
      <c r="J509" s="78"/>
      <c r="K509" s="78"/>
      <c r="L509" s="78"/>
      <c r="M509" s="183"/>
      <c r="N509" s="78"/>
      <c r="O509" s="78"/>
      <c r="P509" s="79"/>
      <c r="Q509" s="82"/>
      <c r="R509" s="82"/>
      <c r="S509" s="82">
        <f t="shared" si="8"/>
        <v>0</v>
      </c>
      <c r="T509" s="82"/>
      <c r="U509" s="82"/>
      <c r="V509" s="80"/>
      <c r="W509" s="82"/>
      <c r="X509" s="80"/>
      <c r="Y509" s="26"/>
      <c r="Z509" s="26"/>
      <c r="AA509" s="26"/>
      <c r="AB509" s="26"/>
      <c r="AC509" s="26"/>
    </row>
    <row r="510" spans="1:29" x14ac:dyDescent="0.3">
      <c r="A510" s="77"/>
      <c r="B510" s="77"/>
      <c r="C510" s="78"/>
      <c r="D510" s="78"/>
      <c r="E510" s="79"/>
      <c r="F510" s="78"/>
      <c r="G510" s="79"/>
      <c r="H510" s="79"/>
      <c r="I510" s="79"/>
      <c r="J510" s="78"/>
      <c r="K510" s="78"/>
      <c r="L510" s="78"/>
      <c r="M510" s="183"/>
      <c r="N510" s="78"/>
      <c r="O510" s="78"/>
      <c r="P510" s="79"/>
      <c r="Q510" s="82"/>
      <c r="R510" s="82"/>
      <c r="S510" s="82">
        <f t="shared" si="8"/>
        <v>0</v>
      </c>
      <c r="T510" s="82"/>
      <c r="U510" s="82"/>
      <c r="V510" s="80"/>
      <c r="W510" s="82"/>
      <c r="X510" s="80"/>
      <c r="Y510" s="26"/>
      <c r="Z510" s="26"/>
      <c r="AA510" s="26"/>
      <c r="AB510" s="26"/>
      <c r="AC510" s="26"/>
    </row>
    <row r="511" spans="1:29" x14ac:dyDescent="0.3">
      <c r="A511" s="77"/>
      <c r="B511" s="77"/>
      <c r="C511" s="78"/>
      <c r="D511" s="78"/>
      <c r="E511" s="79"/>
      <c r="F511" s="78"/>
      <c r="G511" s="79"/>
      <c r="H511" s="79"/>
      <c r="I511" s="79"/>
      <c r="J511" s="78"/>
      <c r="K511" s="78"/>
      <c r="L511" s="78"/>
      <c r="M511" s="183"/>
      <c r="N511" s="78"/>
      <c r="O511" s="78"/>
      <c r="P511" s="79"/>
      <c r="Q511" s="82"/>
      <c r="R511" s="82"/>
      <c r="S511" s="82">
        <f t="shared" si="8"/>
        <v>0</v>
      </c>
      <c r="T511" s="82"/>
      <c r="U511" s="82"/>
      <c r="V511" s="80"/>
      <c r="W511" s="82"/>
      <c r="X511" s="80"/>
      <c r="Y511" s="26"/>
      <c r="Z511" s="26"/>
      <c r="AA511" s="26"/>
      <c r="AB511" s="26"/>
      <c r="AC511" s="26"/>
    </row>
    <row r="512" spans="1:29" x14ac:dyDescent="0.3">
      <c r="A512" s="77"/>
      <c r="B512" s="77"/>
      <c r="C512" s="78"/>
      <c r="D512" s="78"/>
      <c r="E512" s="79"/>
      <c r="F512" s="78"/>
      <c r="G512" s="79"/>
      <c r="H512" s="79"/>
      <c r="I512" s="79"/>
      <c r="J512" s="78"/>
      <c r="K512" s="78"/>
      <c r="L512" s="78"/>
      <c r="M512" s="183"/>
      <c r="N512" s="78"/>
      <c r="O512" s="78"/>
      <c r="P512" s="79"/>
      <c r="Q512" s="82"/>
      <c r="R512" s="82"/>
      <c r="S512" s="82">
        <f t="shared" si="8"/>
        <v>0</v>
      </c>
      <c r="T512" s="82"/>
      <c r="U512" s="82"/>
      <c r="V512" s="80"/>
      <c r="W512" s="82"/>
      <c r="X512" s="80"/>
      <c r="Y512" s="26"/>
      <c r="Z512" s="26"/>
      <c r="AA512" s="26"/>
      <c r="AB512" s="26"/>
      <c r="AC512" s="26"/>
    </row>
    <row r="513" spans="1:29" x14ac:dyDescent="0.3">
      <c r="A513" s="77"/>
      <c r="B513" s="77"/>
      <c r="C513" s="78"/>
      <c r="D513" s="78"/>
      <c r="E513" s="79"/>
      <c r="F513" s="78"/>
      <c r="G513" s="79"/>
      <c r="H513" s="79"/>
      <c r="I513" s="79"/>
      <c r="J513" s="78"/>
      <c r="K513" s="78"/>
      <c r="L513" s="78"/>
      <c r="M513" s="183"/>
      <c r="N513" s="78"/>
      <c r="O513" s="78"/>
      <c r="P513" s="79"/>
      <c r="Q513" s="82"/>
      <c r="R513" s="82"/>
      <c r="S513" s="82">
        <f t="shared" si="8"/>
        <v>0</v>
      </c>
      <c r="T513" s="82"/>
      <c r="U513" s="82"/>
      <c r="V513" s="80"/>
      <c r="W513" s="82"/>
      <c r="X513" s="80"/>
      <c r="Y513" s="26"/>
      <c r="Z513" s="26"/>
      <c r="AA513" s="26"/>
      <c r="AB513" s="26"/>
      <c r="AC513" s="26"/>
    </row>
    <row r="514" spans="1:29" x14ac:dyDescent="0.3">
      <c r="A514" s="77"/>
      <c r="B514" s="77"/>
      <c r="C514" s="78"/>
      <c r="D514" s="78"/>
      <c r="E514" s="79"/>
      <c r="F514" s="78"/>
      <c r="G514" s="79"/>
      <c r="H514" s="79"/>
      <c r="I514" s="79"/>
      <c r="J514" s="78"/>
      <c r="K514" s="78"/>
      <c r="L514" s="78"/>
      <c r="M514" s="183"/>
      <c r="N514" s="78"/>
      <c r="O514" s="78"/>
      <c r="P514" s="79"/>
      <c r="Q514" s="82"/>
      <c r="R514" s="82"/>
      <c r="S514" s="82">
        <f t="shared" si="8"/>
        <v>0</v>
      </c>
      <c r="T514" s="82"/>
      <c r="U514" s="82"/>
      <c r="V514" s="80"/>
      <c r="W514" s="82"/>
      <c r="X514" s="80"/>
      <c r="Y514" s="26"/>
      <c r="Z514" s="26"/>
      <c r="AA514" s="26"/>
      <c r="AB514" s="26"/>
      <c r="AC514" s="26"/>
    </row>
    <row r="515" spans="1:29" x14ac:dyDescent="0.3">
      <c r="A515" s="77"/>
      <c r="B515" s="77"/>
      <c r="C515" s="78"/>
      <c r="D515" s="78"/>
      <c r="E515" s="79"/>
      <c r="F515" s="78"/>
      <c r="G515" s="79"/>
      <c r="H515" s="79"/>
      <c r="I515" s="79"/>
      <c r="J515" s="78"/>
      <c r="K515" s="78"/>
      <c r="L515" s="78"/>
      <c r="M515" s="183"/>
      <c r="N515" s="78"/>
      <c r="O515" s="78"/>
      <c r="P515" s="79"/>
      <c r="Q515" s="82"/>
      <c r="R515" s="82"/>
      <c r="S515" s="82">
        <f t="shared" si="8"/>
        <v>0</v>
      </c>
      <c r="T515" s="82"/>
      <c r="U515" s="82"/>
      <c r="V515" s="80"/>
      <c r="W515" s="82"/>
      <c r="X515" s="80"/>
      <c r="Y515" s="26"/>
      <c r="Z515" s="26"/>
      <c r="AA515" s="26"/>
      <c r="AB515" s="26"/>
      <c r="AC515" s="26"/>
    </row>
    <row r="516" spans="1:29" x14ac:dyDescent="0.3">
      <c r="A516" s="77"/>
      <c r="B516" s="77"/>
      <c r="C516" s="78"/>
      <c r="D516" s="78"/>
      <c r="E516" s="79"/>
      <c r="F516" s="78"/>
      <c r="G516" s="79"/>
      <c r="H516" s="79"/>
      <c r="I516" s="79"/>
      <c r="J516" s="78"/>
      <c r="K516" s="78"/>
      <c r="L516" s="78"/>
      <c r="M516" s="183"/>
      <c r="N516" s="78"/>
      <c r="O516" s="78"/>
      <c r="P516" s="79"/>
      <c r="Q516" s="82"/>
      <c r="R516" s="82"/>
      <c r="S516" s="82">
        <f t="shared" si="8"/>
        <v>0</v>
      </c>
      <c r="T516" s="82"/>
      <c r="U516" s="82"/>
      <c r="V516" s="80"/>
      <c r="W516" s="82"/>
      <c r="X516" s="80"/>
      <c r="Y516" s="26"/>
      <c r="Z516" s="26"/>
      <c r="AA516" s="26"/>
      <c r="AB516" s="26"/>
      <c r="AC516" s="26"/>
    </row>
    <row r="517" spans="1:29" x14ac:dyDescent="0.3">
      <c r="A517" s="77"/>
      <c r="B517" s="77"/>
      <c r="C517" s="78"/>
      <c r="D517" s="78"/>
      <c r="E517" s="79"/>
      <c r="F517" s="78"/>
      <c r="G517" s="79"/>
      <c r="H517" s="79"/>
      <c r="I517" s="79"/>
      <c r="J517" s="78"/>
      <c r="K517" s="78"/>
      <c r="L517" s="78"/>
      <c r="M517" s="183"/>
      <c r="N517" s="78"/>
      <c r="O517" s="78"/>
      <c r="P517" s="79"/>
      <c r="Q517" s="82"/>
      <c r="R517" s="82"/>
      <c r="S517" s="82">
        <f t="shared" si="8"/>
        <v>0</v>
      </c>
      <c r="T517" s="82"/>
      <c r="U517" s="82"/>
      <c r="V517" s="80"/>
      <c r="W517" s="82"/>
      <c r="X517" s="80"/>
      <c r="Y517" s="26"/>
      <c r="Z517" s="26"/>
      <c r="AA517" s="26"/>
      <c r="AB517" s="26"/>
      <c r="AC517" s="26"/>
    </row>
    <row r="518" spans="1:29" x14ac:dyDescent="0.3">
      <c r="A518" s="77"/>
      <c r="B518" s="77"/>
      <c r="C518" s="78"/>
      <c r="D518" s="78"/>
      <c r="E518" s="79"/>
      <c r="F518" s="78"/>
      <c r="G518" s="79"/>
      <c r="H518" s="79"/>
      <c r="I518" s="79"/>
      <c r="J518" s="78"/>
      <c r="K518" s="78"/>
      <c r="L518" s="78"/>
      <c r="M518" s="183"/>
      <c r="N518" s="78"/>
      <c r="O518" s="78"/>
      <c r="P518" s="79"/>
      <c r="Q518" s="82"/>
      <c r="R518" s="82"/>
      <c r="S518" s="82">
        <f t="shared" si="8"/>
        <v>0</v>
      </c>
      <c r="T518" s="82"/>
      <c r="U518" s="82"/>
      <c r="V518" s="80"/>
      <c r="W518" s="82"/>
      <c r="X518" s="80"/>
      <c r="Y518" s="26"/>
      <c r="Z518" s="26"/>
      <c r="AA518" s="26"/>
      <c r="AB518" s="26"/>
      <c r="AC518" s="26"/>
    </row>
    <row r="519" spans="1:29" x14ac:dyDescent="0.3">
      <c r="A519" s="77"/>
      <c r="B519" s="77"/>
      <c r="C519" s="78"/>
      <c r="D519" s="78"/>
      <c r="E519" s="79"/>
      <c r="F519" s="78"/>
      <c r="G519" s="79"/>
      <c r="H519" s="79"/>
      <c r="I519" s="79"/>
      <c r="J519" s="78"/>
      <c r="K519" s="78"/>
      <c r="L519" s="78"/>
      <c r="M519" s="183"/>
      <c r="N519" s="78"/>
      <c r="O519" s="78"/>
      <c r="P519" s="79"/>
      <c r="Q519" s="82"/>
      <c r="R519" s="82"/>
      <c r="S519" s="82">
        <f t="shared" si="8"/>
        <v>0</v>
      </c>
      <c r="T519" s="82"/>
      <c r="U519" s="82"/>
      <c r="V519" s="80"/>
      <c r="W519" s="82"/>
      <c r="X519" s="80"/>
      <c r="Y519" s="26"/>
      <c r="Z519" s="26"/>
      <c r="AA519" s="26"/>
      <c r="AB519" s="26"/>
      <c r="AC519" s="26"/>
    </row>
    <row r="520" spans="1:29" x14ac:dyDescent="0.3">
      <c r="A520" s="77"/>
      <c r="B520" s="77"/>
      <c r="C520" s="78"/>
      <c r="D520" s="78"/>
      <c r="E520" s="79"/>
      <c r="F520" s="78"/>
      <c r="G520" s="79"/>
      <c r="H520" s="79"/>
      <c r="I520" s="79"/>
      <c r="J520" s="78"/>
      <c r="K520" s="78"/>
      <c r="L520" s="78"/>
      <c r="M520" s="183"/>
      <c r="N520" s="78"/>
      <c r="O520" s="78"/>
      <c r="P520" s="79"/>
      <c r="Q520" s="82"/>
      <c r="R520" s="82"/>
      <c r="S520" s="82">
        <f t="shared" si="8"/>
        <v>0</v>
      </c>
      <c r="T520" s="82"/>
      <c r="U520" s="82"/>
      <c r="V520" s="80"/>
      <c r="W520" s="82"/>
      <c r="X520" s="80"/>
      <c r="Y520" s="26"/>
      <c r="Z520" s="26"/>
      <c r="AA520" s="26"/>
      <c r="AB520" s="26"/>
      <c r="AC520" s="26"/>
    </row>
    <row r="521" spans="1:29" x14ac:dyDescent="0.3">
      <c r="A521" s="77"/>
      <c r="B521" s="77"/>
      <c r="C521" s="78"/>
      <c r="D521" s="78"/>
      <c r="E521" s="79"/>
      <c r="F521" s="78"/>
      <c r="G521" s="79"/>
      <c r="H521" s="79"/>
      <c r="I521" s="79"/>
      <c r="J521" s="78"/>
      <c r="K521" s="78"/>
      <c r="L521" s="78"/>
      <c r="M521" s="183"/>
      <c r="N521" s="78"/>
      <c r="O521" s="78"/>
      <c r="P521" s="79"/>
      <c r="Q521" s="82"/>
      <c r="R521" s="82"/>
      <c r="S521" s="82">
        <f t="shared" si="8"/>
        <v>0</v>
      </c>
      <c r="T521" s="82"/>
      <c r="U521" s="82"/>
      <c r="V521" s="80"/>
      <c r="W521" s="82"/>
      <c r="X521" s="80"/>
      <c r="Y521" s="26"/>
      <c r="Z521" s="26"/>
      <c r="AA521" s="26"/>
      <c r="AB521" s="26"/>
      <c r="AC521" s="26"/>
    </row>
    <row r="522" spans="1:29" x14ac:dyDescent="0.3">
      <c r="A522" s="77"/>
      <c r="B522" s="77"/>
      <c r="C522" s="78"/>
      <c r="D522" s="78"/>
      <c r="E522" s="79"/>
      <c r="F522" s="78"/>
      <c r="G522" s="79"/>
      <c r="H522" s="79"/>
      <c r="I522" s="79"/>
      <c r="J522" s="78"/>
      <c r="K522" s="78"/>
      <c r="L522" s="78"/>
      <c r="M522" s="183"/>
      <c r="N522" s="78"/>
      <c r="O522" s="78"/>
      <c r="P522" s="79"/>
      <c r="Q522" s="82"/>
      <c r="R522" s="82"/>
      <c r="S522" s="82">
        <f t="shared" si="8"/>
        <v>0</v>
      </c>
      <c r="T522" s="82"/>
      <c r="U522" s="82"/>
      <c r="V522" s="80"/>
      <c r="W522" s="82"/>
      <c r="X522" s="80"/>
      <c r="Y522" s="26"/>
      <c r="Z522" s="26"/>
      <c r="AA522" s="26"/>
      <c r="AB522" s="26"/>
      <c r="AC522" s="26"/>
    </row>
    <row r="523" spans="1:29" x14ac:dyDescent="0.3">
      <c r="A523" s="77"/>
      <c r="B523" s="77"/>
      <c r="C523" s="78"/>
      <c r="D523" s="78"/>
      <c r="E523" s="79"/>
      <c r="F523" s="78"/>
      <c r="G523" s="79"/>
      <c r="H523" s="79"/>
      <c r="I523" s="79"/>
      <c r="J523" s="78"/>
      <c r="K523" s="78"/>
      <c r="L523" s="78"/>
      <c r="M523" s="183"/>
      <c r="N523" s="78"/>
      <c r="O523" s="78"/>
      <c r="P523" s="79"/>
      <c r="Q523" s="82"/>
      <c r="R523" s="82"/>
      <c r="S523" s="82">
        <f t="shared" si="8"/>
        <v>0</v>
      </c>
      <c r="T523" s="82"/>
      <c r="U523" s="82"/>
      <c r="V523" s="80"/>
      <c r="W523" s="82"/>
      <c r="X523" s="80"/>
      <c r="Y523" s="26"/>
      <c r="Z523" s="26"/>
      <c r="AA523" s="26"/>
      <c r="AB523" s="26"/>
      <c r="AC523" s="26"/>
    </row>
    <row r="524" spans="1:29" x14ac:dyDescent="0.3">
      <c r="A524" s="77"/>
      <c r="B524" s="77"/>
      <c r="C524" s="78"/>
      <c r="D524" s="78"/>
      <c r="E524" s="79"/>
      <c r="F524" s="78"/>
      <c r="G524" s="79"/>
      <c r="H524" s="79"/>
      <c r="I524" s="79"/>
      <c r="J524" s="78"/>
      <c r="K524" s="78"/>
      <c r="L524" s="78"/>
      <c r="M524" s="183"/>
      <c r="N524" s="78"/>
      <c r="O524" s="78"/>
      <c r="P524" s="79"/>
      <c r="Q524" s="82"/>
      <c r="R524" s="82"/>
      <c r="S524" s="82">
        <f t="shared" si="8"/>
        <v>0</v>
      </c>
      <c r="T524" s="82"/>
      <c r="U524" s="82"/>
      <c r="V524" s="80"/>
      <c r="W524" s="82"/>
      <c r="X524" s="80"/>
      <c r="Y524" s="26"/>
      <c r="Z524" s="26"/>
      <c r="AA524" s="26"/>
      <c r="AB524" s="26"/>
      <c r="AC524" s="26"/>
    </row>
    <row r="525" spans="1:29" x14ac:dyDescent="0.3">
      <c r="A525" s="77"/>
      <c r="B525" s="77"/>
      <c r="C525" s="78"/>
      <c r="D525" s="78"/>
      <c r="E525" s="79"/>
      <c r="F525" s="78"/>
      <c r="G525" s="79"/>
      <c r="H525" s="79"/>
      <c r="I525" s="79"/>
      <c r="J525" s="78"/>
      <c r="K525" s="78"/>
      <c r="L525" s="78"/>
      <c r="M525" s="183"/>
      <c r="N525" s="78"/>
      <c r="O525" s="78"/>
      <c r="P525" s="79"/>
      <c r="Q525" s="82"/>
      <c r="R525" s="82"/>
      <c r="S525" s="82">
        <f t="shared" si="8"/>
        <v>0</v>
      </c>
      <c r="T525" s="82"/>
      <c r="U525" s="82"/>
      <c r="V525" s="80"/>
      <c r="W525" s="82"/>
      <c r="X525" s="80"/>
      <c r="Y525" s="26"/>
      <c r="Z525" s="26"/>
      <c r="AA525" s="26"/>
      <c r="AB525" s="26"/>
      <c r="AC525" s="26"/>
    </row>
    <row r="526" spans="1:29" x14ac:dyDescent="0.3">
      <c r="A526" s="77"/>
      <c r="B526" s="77"/>
      <c r="C526" s="78"/>
      <c r="D526" s="78"/>
      <c r="E526" s="79"/>
      <c r="F526" s="78"/>
      <c r="G526" s="79"/>
      <c r="H526" s="79"/>
      <c r="I526" s="79"/>
      <c r="J526" s="78"/>
      <c r="K526" s="78"/>
      <c r="L526" s="78"/>
      <c r="M526" s="183"/>
      <c r="N526" s="78"/>
      <c r="O526" s="78"/>
      <c r="P526" s="79"/>
      <c r="Q526" s="82"/>
      <c r="R526" s="82"/>
      <c r="S526" s="82">
        <f t="shared" si="8"/>
        <v>0</v>
      </c>
      <c r="T526" s="82"/>
      <c r="U526" s="82"/>
      <c r="V526" s="80"/>
      <c r="W526" s="82"/>
      <c r="X526" s="80"/>
      <c r="Y526" s="26"/>
      <c r="Z526" s="26"/>
      <c r="AA526" s="26"/>
      <c r="AB526" s="26"/>
      <c r="AC526" s="26"/>
    </row>
    <row r="527" spans="1:29" x14ac:dyDescent="0.3">
      <c r="A527" s="77"/>
      <c r="B527" s="77"/>
      <c r="C527" s="78"/>
      <c r="D527" s="78"/>
      <c r="E527" s="79"/>
      <c r="F527" s="78"/>
      <c r="G527" s="79"/>
      <c r="H527" s="79"/>
      <c r="I527" s="79"/>
      <c r="J527" s="78"/>
      <c r="K527" s="78"/>
      <c r="L527" s="78"/>
      <c r="M527" s="183"/>
      <c r="N527" s="78"/>
      <c r="O527" s="78"/>
      <c r="P527" s="79"/>
      <c r="Q527" s="82"/>
      <c r="R527" s="82"/>
      <c r="S527" s="82">
        <f t="shared" si="8"/>
        <v>0</v>
      </c>
      <c r="T527" s="82"/>
      <c r="U527" s="82"/>
      <c r="V527" s="80"/>
      <c r="W527" s="82"/>
      <c r="X527" s="80"/>
      <c r="Y527" s="26"/>
      <c r="Z527" s="26"/>
      <c r="AA527" s="26"/>
      <c r="AB527" s="26"/>
      <c r="AC527" s="26"/>
    </row>
    <row r="528" spans="1:29" x14ac:dyDescent="0.3">
      <c r="A528" s="77"/>
      <c r="B528" s="77"/>
      <c r="C528" s="78"/>
      <c r="D528" s="78"/>
      <c r="E528" s="79"/>
      <c r="F528" s="78"/>
      <c r="G528" s="79"/>
      <c r="H528" s="79"/>
      <c r="I528" s="79"/>
      <c r="J528" s="78"/>
      <c r="K528" s="78"/>
      <c r="L528" s="78"/>
      <c r="M528" s="183"/>
      <c r="N528" s="78"/>
      <c r="O528" s="78"/>
      <c r="P528" s="79"/>
      <c r="Q528" s="82"/>
      <c r="R528" s="82"/>
      <c r="S528" s="82">
        <f t="shared" ref="S528:S591" si="9">Q528+R528+T528+IF(Q528=0,(W528/12/160*V528/IF(X528&gt;1,X528,1)),0)</f>
        <v>0</v>
      </c>
      <c r="T528" s="82"/>
      <c r="U528" s="82"/>
      <c r="V528" s="80"/>
      <c r="W528" s="82"/>
      <c r="X528" s="80"/>
      <c r="Y528" s="26"/>
      <c r="Z528" s="26"/>
      <c r="AA528" s="26"/>
      <c r="AB528" s="26"/>
      <c r="AC528" s="26"/>
    </row>
    <row r="529" spans="1:29" x14ac:dyDescent="0.3">
      <c r="A529" s="77"/>
      <c r="B529" s="77"/>
      <c r="C529" s="78"/>
      <c r="D529" s="78"/>
      <c r="E529" s="79"/>
      <c r="F529" s="78"/>
      <c r="G529" s="79"/>
      <c r="H529" s="79"/>
      <c r="I529" s="79"/>
      <c r="J529" s="78"/>
      <c r="K529" s="78"/>
      <c r="L529" s="78"/>
      <c r="M529" s="183"/>
      <c r="N529" s="78"/>
      <c r="O529" s="78"/>
      <c r="P529" s="79"/>
      <c r="Q529" s="82"/>
      <c r="R529" s="82"/>
      <c r="S529" s="82">
        <f t="shared" si="9"/>
        <v>0</v>
      </c>
      <c r="T529" s="82"/>
      <c r="U529" s="82"/>
      <c r="V529" s="80"/>
      <c r="W529" s="82"/>
      <c r="X529" s="80"/>
      <c r="Y529" s="26"/>
      <c r="Z529" s="26"/>
      <c r="AA529" s="26"/>
      <c r="AB529" s="26"/>
      <c r="AC529" s="26"/>
    </row>
    <row r="530" spans="1:29" x14ac:dyDescent="0.3">
      <c r="A530" s="77"/>
      <c r="B530" s="77"/>
      <c r="C530" s="78"/>
      <c r="D530" s="78"/>
      <c r="E530" s="79"/>
      <c r="F530" s="78"/>
      <c r="G530" s="79"/>
      <c r="H530" s="79"/>
      <c r="I530" s="79"/>
      <c r="J530" s="78"/>
      <c r="K530" s="78"/>
      <c r="L530" s="78"/>
      <c r="M530" s="183"/>
      <c r="N530" s="78"/>
      <c r="O530" s="78"/>
      <c r="P530" s="79"/>
      <c r="Q530" s="82"/>
      <c r="R530" s="82"/>
      <c r="S530" s="82">
        <f t="shared" si="9"/>
        <v>0</v>
      </c>
      <c r="T530" s="82"/>
      <c r="U530" s="82"/>
      <c r="V530" s="80"/>
      <c r="W530" s="82"/>
      <c r="X530" s="80"/>
      <c r="Y530" s="26"/>
      <c r="Z530" s="26"/>
      <c r="AA530" s="26"/>
      <c r="AB530" s="26"/>
      <c r="AC530" s="26"/>
    </row>
    <row r="531" spans="1:29" x14ac:dyDescent="0.3">
      <c r="A531" s="77"/>
      <c r="B531" s="77"/>
      <c r="C531" s="78"/>
      <c r="D531" s="78"/>
      <c r="E531" s="79"/>
      <c r="F531" s="78"/>
      <c r="G531" s="79"/>
      <c r="H531" s="79"/>
      <c r="I531" s="79"/>
      <c r="J531" s="78"/>
      <c r="K531" s="78"/>
      <c r="L531" s="78"/>
      <c r="M531" s="183"/>
      <c r="N531" s="78"/>
      <c r="O531" s="78"/>
      <c r="P531" s="79"/>
      <c r="Q531" s="82"/>
      <c r="R531" s="82"/>
      <c r="S531" s="82">
        <f t="shared" si="9"/>
        <v>0</v>
      </c>
      <c r="T531" s="82"/>
      <c r="U531" s="82"/>
      <c r="V531" s="80"/>
      <c r="W531" s="82"/>
      <c r="X531" s="80"/>
      <c r="Y531" s="26"/>
      <c r="Z531" s="26"/>
      <c r="AA531" s="26"/>
      <c r="AB531" s="26"/>
      <c r="AC531" s="26"/>
    </row>
    <row r="532" spans="1:29" x14ac:dyDescent="0.3">
      <c r="A532" s="77"/>
      <c r="B532" s="77"/>
      <c r="C532" s="78"/>
      <c r="D532" s="78"/>
      <c r="E532" s="79"/>
      <c r="F532" s="78"/>
      <c r="G532" s="79"/>
      <c r="H532" s="79"/>
      <c r="I532" s="79"/>
      <c r="J532" s="78"/>
      <c r="K532" s="78"/>
      <c r="L532" s="78"/>
      <c r="M532" s="183"/>
      <c r="N532" s="78"/>
      <c r="O532" s="78"/>
      <c r="P532" s="79"/>
      <c r="Q532" s="82"/>
      <c r="R532" s="82"/>
      <c r="S532" s="82">
        <f t="shared" si="9"/>
        <v>0</v>
      </c>
      <c r="T532" s="82"/>
      <c r="U532" s="82"/>
      <c r="V532" s="80"/>
      <c r="W532" s="82"/>
      <c r="X532" s="80"/>
      <c r="Y532" s="26"/>
      <c r="Z532" s="26"/>
      <c r="AA532" s="26"/>
      <c r="AB532" s="26"/>
      <c r="AC532" s="26"/>
    </row>
    <row r="533" spans="1:29" x14ac:dyDescent="0.3">
      <c r="A533" s="77"/>
      <c r="B533" s="77"/>
      <c r="C533" s="78"/>
      <c r="D533" s="78"/>
      <c r="E533" s="79"/>
      <c r="F533" s="78"/>
      <c r="G533" s="79"/>
      <c r="H533" s="79"/>
      <c r="I533" s="79"/>
      <c r="J533" s="78"/>
      <c r="K533" s="78"/>
      <c r="L533" s="78"/>
      <c r="M533" s="183"/>
      <c r="N533" s="78"/>
      <c r="O533" s="78"/>
      <c r="P533" s="79"/>
      <c r="Q533" s="82"/>
      <c r="R533" s="82"/>
      <c r="S533" s="82">
        <f t="shared" si="9"/>
        <v>0</v>
      </c>
      <c r="T533" s="82"/>
      <c r="U533" s="82"/>
      <c r="V533" s="80"/>
      <c r="W533" s="82"/>
      <c r="X533" s="80"/>
      <c r="Y533" s="26"/>
      <c r="Z533" s="26"/>
      <c r="AA533" s="26"/>
      <c r="AB533" s="26"/>
      <c r="AC533" s="26"/>
    </row>
    <row r="534" spans="1:29" x14ac:dyDescent="0.3">
      <c r="A534" s="77"/>
      <c r="B534" s="77"/>
      <c r="C534" s="78"/>
      <c r="D534" s="78"/>
      <c r="E534" s="79"/>
      <c r="F534" s="78"/>
      <c r="G534" s="79"/>
      <c r="H534" s="79"/>
      <c r="I534" s="79"/>
      <c r="J534" s="78"/>
      <c r="K534" s="78"/>
      <c r="L534" s="78"/>
      <c r="M534" s="183"/>
      <c r="N534" s="78"/>
      <c r="O534" s="78"/>
      <c r="P534" s="79"/>
      <c r="Q534" s="82"/>
      <c r="R534" s="82"/>
      <c r="S534" s="82">
        <f t="shared" si="9"/>
        <v>0</v>
      </c>
      <c r="T534" s="82"/>
      <c r="U534" s="82"/>
      <c r="V534" s="80"/>
      <c r="W534" s="82"/>
      <c r="X534" s="80"/>
      <c r="Y534" s="26"/>
      <c r="Z534" s="26"/>
      <c r="AA534" s="26"/>
      <c r="AB534" s="26"/>
      <c r="AC534" s="26"/>
    </row>
    <row r="535" spans="1:29" x14ac:dyDescent="0.3">
      <c r="A535" s="77"/>
      <c r="B535" s="77"/>
      <c r="C535" s="78"/>
      <c r="D535" s="78"/>
      <c r="E535" s="79"/>
      <c r="F535" s="78"/>
      <c r="G535" s="79"/>
      <c r="H535" s="79"/>
      <c r="I535" s="79"/>
      <c r="J535" s="78"/>
      <c r="K535" s="78"/>
      <c r="L535" s="78"/>
      <c r="M535" s="183"/>
      <c r="N535" s="78"/>
      <c r="O535" s="78"/>
      <c r="P535" s="79"/>
      <c r="Q535" s="82"/>
      <c r="R535" s="82"/>
      <c r="S535" s="82">
        <f t="shared" si="9"/>
        <v>0</v>
      </c>
      <c r="T535" s="82"/>
      <c r="U535" s="82"/>
      <c r="V535" s="80"/>
      <c r="W535" s="82"/>
      <c r="X535" s="80"/>
      <c r="Y535" s="26"/>
      <c r="Z535" s="26"/>
      <c r="AA535" s="26"/>
      <c r="AB535" s="26"/>
      <c r="AC535" s="26"/>
    </row>
    <row r="536" spans="1:29" x14ac:dyDescent="0.3">
      <c r="A536" s="77"/>
      <c r="B536" s="77"/>
      <c r="C536" s="78"/>
      <c r="D536" s="78"/>
      <c r="E536" s="79"/>
      <c r="F536" s="78"/>
      <c r="G536" s="79"/>
      <c r="H536" s="79"/>
      <c r="I536" s="79"/>
      <c r="J536" s="78"/>
      <c r="K536" s="78"/>
      <c r="L536" s="78"/>
      <c r="M536" s="183"/>
      <c r="N536" s="78"/>
      <c r="O536" s="78"/>
      <c r="P536" s="79"/>
      <c r="Q536" s="82"/>
      <c r="R536" s="82"/>
      <c r="S536" s="82">
        <f t="shared" si="9"/>
        <v>0</v>
      </c>
      <c r="T536" s="82"/>
      <c r="U536" s="82"/>
      <c r="V536" s="80"/>
      <c r="W536" s="82"/>
      <c r="X536" s="80"/>
      <c r="Y536" s="26"/>
      <c r="Z536" s="26"/>
      <c r="AA536" s="26"/>
      <c r="AB536" s="26"/>
      <c r="AC536" s="26"/>
    </row>
    <row r="537" spans="1:29" x14ac:dyDescent="0.3">
      <c r="A537" s="77"/>
      <c r="B537" s="77"/>
      <c r="C537" s="78"/>
      <c r="D537" s="78"/>
      <c r="E537" s="79"/>
      <c r="F537" s="78"/>
      <c r="G537" s="79"/>
      <c r="H537" s="79"/>
      <c r="I537" s="79"/>
      <c r="J537" s="78"/>
      <c r="K537" s="78"/>
      <c r="L537" s="78"/>
      <c r="M537" s="183"/>
      <c r="N537" s="78"/>
      <c r="O537" s="78"/>
      <c r="P537" s="79"/>
      <c r="Q537" s="82"/>
      <c r="R537" s="82"/>
      <c r="S537" s="82">
        <f t="shared" si="9"/>
        <v>0</v>
      </c>
      <c r="T537" s="82"/>
      <c r="U537" s="82"/>
      <c r="V537" s="80"/>
      <c r="W537" s="82"/>
      <c r="X537" s="80"/>
      <c r="Y537" s="26"/>
      <c r="Z537" s="26"/>
      <c r="AA537" s="26"/>
      <c r="AB537" s="26"/>
      <c r="AC537" s="26"/>
    </row>
    <row r="538" spans="1:29" x14ac:dyDescent="0.3">
      <c r="A538" s="77"/>
      <c r="B538" s="77"/>
      <c r="C538" s="78"/>
      <c r="D538" s="78"/>
      <c r="E538" s="79"/>
      <c r="F538" s="78"/>
      <c r="G538" s="79"/>
      <c r="H538" s="79"/>
      <c r="I538" s="79"/>
      <c r="J538" s="78"/>
      <c r="K538" s="78"/>
      <c r="L538" s="78"/>
      <c r="M538" s="183"/>
      <c r="N538" s="78"/>
      <c r="O538" s="78"/>
      <c r="P538" s="79"/>
      <c r="Q538" s="82"/>
      <c r="R538" s="82"/>
      <c r="S538" s="82">
        <f t="shared" si="9"/>
        <v>0</v>
      </c>
      <c r="T538" s="82"/>
      <c r="U538" s="82"/>
      <c r="V538" s="80"/>
      <c r="W538" s="82"/>
      <c r="X538" s="80"/>
      <c r="Y538" s="26"/>
      <c r="Z538" s="26"/>
      <c r="AA538" s="26"/>
      <c r="AB538" s="26"/>
      <c r="AC538" s="26"/>
    </row>
    <row r="539" spans="1:29" x14ac:dyDescent="0.3">
      <c r="A539" s="77"/>
      <c r="B539" s="77"/>
      <c r="C539" s="78"/>
      <c r="D539" s="78"/>
      <c r="E539" s="79"/>
      <c r="F539" s="78"/>
      <c r="G539" s="79"/>
      <c r="H539" s="79"/>
      <c r="I539" s="79"/>
      <c r="J539" s="78"/>
      <c r="K539" s="78"/>
      <c r="L539" s="78"/>
      <c r="M539" s="183"/>
      <c r="N539" s="78"/>
      <c r="O539" s="78"/>
      <c r="P539" s="79"/>
      <c r="Q539" s="82"/>
      <c r="R539" s="82"/>
      <c r="S539" s="82">
        <f t="shared" si="9"/>
        <v>0</v>
      </c>
      <c r="T539" s="82"/>
      <c r="U539" s="82"/>
      <c r="V539" s="80"/>
      <c r="W539" s="82"/>
      <c r="X539" s="80"/>
      <c r="Y539" s="26"/>
      <c r="Z539" s="26"/>
      <c r="AA539" s="26"/>
      <c r="AB539" s="26"/>
      <c r="AC539" s="26"/>
    </row>
    <row r="540" spans="1:29" x14ac:dyDescent="0.3">
      <c r="A540" s="77"/>
      <c r="B540" s="77"/>
      <c r="C540" s="78"/>
      <c r="D540" s="78"/>
      <c r="E540" s="79"/>
      <c r="F540" s="78"/>
      <c r="G540" s="79"/>
      <c r="H540" s="79"/>
      <c r="I540" s="79"/>
      <c r="J540" s="78"/>
      <c r="K540" s="78"/>
      <c r="L540" s="78"/>
      <c r="M540" s="183"/>
      <c r="N540" s="78"/>
      <c r="O540" s="78"/>
      <c r="P540" s="79"/>
      <c r="Q540" s="82"/>
      <c r="R540" s="82"/>
      <c r="S540" s="82">
        <f t="shared" si="9"/>
        <v>0</v>
      </c>
      <c r="T540" s="82"/>
      <c r="U540" s="82"/>
      <c r="V540" s="80"/>
      <c r="W540" s="82"/>
      <c r="X540" s="80"/>
      <c r="Y540" s="26"/>
      <c r="Z540" s="26"/>
      <c r="AA540" s="26"/>
      <c r="AB540" s="26"/>
      <c r="AC540" s="26"/>
    </row>
    <row r="541" spans="1:29" x14ac:dyDescent="0.3">
      <c r="A541" s="77"/>
      <c r="B541" s="77"/>
      <c r="C541" s="78"/>
      <c r="D541" s="78"/>
      <c r="E541" s="79"/>
      <c r="F541" s="78"/>
      <c r="G541" s="79"/>
      <c r="H541" s="79"/>
      <c r="I541" s="79"/>
      <c r="J541" s="78"/>
      <c r="K541" s="78"/>
      <c r="L541" s="78"/>
      <c r="M541" s="183"/>
      <c r="N541" s="78"/>
      <c r="O541" s="78"/>
      <c r="P541" s="79"/>
      <c r="Q541" s="82"/>
      <c r="R541" s="82"/>
      <c r="S541" s="82">
        <f t="shared" si="9"/>
        <v>0</v>
      </c>
      <c r="T541" s="82"/>
      <c r="U541" s="82"/>
      <c r="V541" s="80"/>
      <c r="W541" s="82"/>
      <c r="X541" s="80"/>
      <c r="Y541" s="26"/>
      <c r="Z541" s="26"/>
      <c r="AA541" s="26"/>
      <c r="AB541" s="26"/>
      <c r="AC541" s="26"/>
    </row>
    <row r="542" spans="1:29" x14ac:dyDescent="0.3">
      <c r="A542" s="77"/>
      <c r="B542" s="77"/>
      <c r="C542" s="78"/>
      <c r="D542" s="78"/>
      <c r="E542" s="79"/>
      <c r="F542" s="78"/>
      <c r="G542" s="79"/>
      <c r="H542" s="79"/>
      <c r="I542" s="79"/>
      <c r="J542" s="78"/>
      <c r="K542" s="78"/>
      <c r="L542" s="78"/>
      <c r="M542" s="183"/>
      <c r="N542" s="78"/>
      <c r="O542" s="78"/>
      <c r="P542" s="79"/>
      <c r="Q542" s="82"/>
      <c r="R542" s="82"/>
      <c r="S542" s="82">
        <f t="shared" si="9"/>
        <v>0</v>
      </c>
      <c r="T542" s="82"/>
      <c r="U542" s="82"/>
      <c r="V542" s="80"/>
      <c r="W542" s="82"/>
      <c r="X542" s="80"/>
      <c r="Y542" s="26"/>
      <c r="Z542" s="26"/>
      <c r="AA542" s="26"/>
      <c r="AB542" s="26"/>
      <c r="AC542" s="26"/>
    </row>
    <row r="543" spans="1:29" x14ac:dyDescent="0.3">
      <c r="A543" s="77"/>
      <c r="B543" s="77"/>
      <c r="C543" s="78"/>
      <c r="D543" s="78"/>
      <c r="E543" s="79"/>
      <c r="F543" s="78"/>
      <c r="G543" s="79"/>
      <c r="H543" s="79"/>
      <c r="I543" s="79"/>
      <c r="J543" s="78"/>
      <c r="K543" s="78"/>
      <c r="L543" s="78"/>
      <c r="M543" s="183"/>
      <c r="N543" s="78"/>
      <c r="O543" s="78"/>
      <c r="P543" s="79"/>
      <c r="Q543" s="82"/>
      <c r="R543" s="82"/>
      <c r="S543" s="82">
        <f t="shared" si="9"/>
        <v>0</v>
      </c>
      <c r="T543" s="82"/>
      <c r="U543" s="82"/>
      <c r="V543" s="80"/>
      <c r="W543" s="82"/>
      <c r="X543" s="80"/>
      <c r="Y543" s="26"/>
      <c r="Z543" s="26"/>
      <c r="AA543" s="26"/>
      <c r="AB543" s="26"/>
      <c r="AC543" s="26"/>
    </row>
    <row r="544" spans="1:29" x14ac:dyDescent="0.3">
      <c r="A544" s="77"/>
      <c r="B544" s="77"/>
      <c r="C544" s="78"/>
      <c r="D544" s="78"/>
      <c r="E544" s="79"/>
      <c r="F544" s="78"/>
      <c r="G544" s="79"/>
      <c r="H544" s="79"/>
      <c r="I544" s="79"/>
      <c r="J544" s="78"/>
      <c r="K544" s="78"/>
      <c r="L544" s="78"/>
      <c r="M544" s="183"/>
      <c r="N544" s="78"/>
      <c r="O544" s="78"/>
      <c r="P544" s="79"/>
      <c r="Q544" s="82"/>
      <c r="R544" s="82"/>
      <c r="S544" s="82">
        <f t="shared" si="9"/>
        <v>0</v>
      </c>
      <c r="T544" s="82"/>
      <c r="U544" s="82"/>
      <c r="V544" s="80"/>
      <c r="W544" s="82"/>
      <c r="X544" s="80"/>
      <c r="Y544" s="26"/>
      <c r="Z544" s="26"/>
      <c r="AA544" s="26"/>
      <c r="AB544" s="26"/>
      <c r="AC544" s="26"/>
    </row>
    <row r="545" spans="1:29" x14ac:dyDescent="0.3">
      <c r="A545" s="77"/>
      <c r="B545" s="77"/>
      <c r="C545" s="78"/>
      <c r="D545" s="78"/>
      <c r="E545" s="79"/>
      <c r="F545" s="78"/>
      <c r="G545" s="79"/>
      <c r="H545" s="79"/>
      <c r="I545" s="79"/>
      <c r="J545" s="78"/>
      <c r="K545" s="78"/>
      <c r="L545" s="78"/>
      <c r="M545" s="183"/>
      <c r="N545" s="78"/>
      <c r="O545" s="78"/>
      <c r="P545" s="79"/>
      <c r="Q545" s="82"/>
      <c r="R545" s="82"/>
      <c r="S545" s="82">
        <f t="shared" si="9"/>
        <v>0</v>
      </c>
      <c r="T545" s="82"/>
      <c r="U545" s="82"/>
      <c r="V545" s="80"/>
      <c r="W545" s="82"/>
      <c r="X545" s="80"/>
      <c r="Y545" s="26"/>
      <c r="Z545" s="26"/>
      <c r="AA545" s="26"/>
      <c r="AB545" s="26"/>
      <c r="AC545" s="26"/>
    </row>
    <row r="546" spans="1:29" x14ac:dyDescent="0.3">
      <c r="A546" s="77"/>
      <c r="B546" s="77"/>
      <c r="C546" s="78"/>
      <c r="D546" s="78"/>
      <c r="E546" s="79"/>
      <c r="F546" s="78"/>
      <c r="G546" s="79"/>
      <c r="H546" s="79"/>
      <c r="I546" s="79"/>
      <c r="J546" s="78"/>
      <c r="K546" s="78"/>
      <c r="L546" s="78"/>
      <c r="M546" s="183"/>
      <c r="N546" s="78"/>
      <c r="O546" s="78"/>
      <c r="P546" s="79"/>
      <c r="Q546" s="82"/>
      <c r="R546" s="82"/>
      <c r="S546" s="82">
        <f t="shared" si="9"/>
        <v>0</v>
      </c>
      <c r="T546" s="82"/>
      <c r="U546" s="82"/>
      <c r="V546" s="80"/>
      <c r="W546" s="82"/>
      <c r="X546" s="80"/>
      <c r="Y546" s="26"/>
      <c r="Z546" s="26"/>
      <c r="AA546" s="26"/>
      <c r="AB546" s="26"/>
      <c r="AC546" s="26"/>
    </row>
    <row r="547" spans="1:29" x14ac:dyDescent="0.3">
      <c r="A547" s="77"/>
      <c r="B547" s="77"/>
      <c r="C547" s="78"/>
      <c r="D547" s="78"/>
      <c r="E547" s="79"/>
      <c r="F547" s="78"/>
      <c r="G547" s="79"/>
      <c r="H547" s="79"/>
      <c r="I547" s="79"/>
      <c r="J547" s="78"/>
      <c r="K547" s="78"/>
      <c r="L547" s="78"/>
      <c r="M547" s="183"/>
      <c r="N547" s="78"/>
      <c r="O547" s="78"/>
      <c r="P547" s="79"/>
      <c r="Q547" s="82"/>
      <c r="R547" s="82"/>
      <c r="S547" s="82">
        <f t="shared" si="9"/>
        <v>0</v>
      </c>
      <c r="T547" s="82"/>
      <c r="U547" s="82"/>
      <c r="V547" s="80"/>
      <c r="W547" s="82"/>
      <c r="X547" s="80"/>
      <c r="Y547" s="26"/>
      <c r="Z547" s="26"/>
      <c r="AA547" s="26"/>
      <c r="AB547" s="26"/>
      <c r="AC547" s="26"/>
    </row>
    <row r="548" spans="1:29" x14ac:dyDescent="0.3">
      <c r="A548" s="77"/>
      <c r="B548" s="77"/>
      <c r="C548" s="78"/>
      <c r="D548" s="78"/>
      <c r="E548" s="79"/>
      <c r="F548" s="78"/>
      <c r="G548" s="79"/>
      <c r="H548" s="79"/>
      <c r="I548" s="79"/>
      <c r="J548" s="78"/>
      <c r="K548" s="78"/>
      <c r="L548" s="78"/>
      <c r="M548" s="183"/>
      <c r="N548" s="78"/>
      <c r="O548" s="78"/>
      <c r="P548" s="79"/>
      <c r="Q548" s="82"/>
      <c r="R548" s="82"/>
      <c r="S548" s="82">
        <f t="shared" si="9"/>
        <v>0</v>
      </c>
      <c r="T548" s="82"/>
      <c r="U548" s="82"/>
      <c r="V548" s="80"/>
      <c r="W548" s="82"/>
      <c r="X548" s="80"/>
      <c r="Y548" s="26"/>
      <c r="Z548" s="26"/>
      <c r="AA548" s="26"/>
      <c r="AB548" s="26"/>
      <c r="AC548" s="26"/>
    </row>
    <row r="549" spans="1:29" x14ac:dyDescent="0.3">
      <c r="A549" s="77"/>
      <c r="B549" s="77"/>
      <c r="C549" s="78"/>
      <c r="D549" s="78"/>
      <c r="E549" s="79"/>
      <c r="F549" s="78"/>
      <c r="G549" s="79"/>
      <c r="H549" s="79"/>
      <c r="I549" s="79"/>
      <c r="J549" s="78"/>
      <c r="K549" s="78"/>
      <c r="L549" s="78"/>
      <c r="M549" s="183"/>
      <c r="N549" s="78"/>
      <c r="O549" s="78"/>
      <c r="P549" s="79"/>
      <c r="Q549" s="82"/>
      <c r="R549" s="82"/>
      <c r="S549" s="82">
        <f t="shared" si="9"/>
        <v>0</v>
      </c>
      <c r="T549" s="82"/>
      <c r="U549" s="82"/>
      <c r="V549" s="80"/>
      <c r="W549" s="82"/>
      <c r="X549" s="80"/>
      <c r="Y549" s="26"/>
      <c r="Z549" s="26"/>
      <c r="AA549" s="26"/>
      <c r="AB549" s="26"/>
      <c r="AC549" s="26"/>
    </row>
    <row r="550" spans="1:29" x14ac:dyDescent="0.3">
      <c r="A550" s="77"/>
      <c r="B550" s="77"/>
      <c r="C550" s="78"/>
      <c r="D550" s="78"/>
      <c r="E550" s="79"/>
      <c r="F550" s="78"/>
      <c r="G550" s="79"/>
      <c r="H550" s="79"/>
      <c r="I550" s="79"/>
      <c r="J550" s="78"/>
      <c r="K550" s="78"/>
      <c r="L550" s="78"/>
      <c r="M550" s="183"/>
      <c r="N550" s="78"/>
      <c r="O550" s="78"/>
      <c r="P550" s="79"/>
      <c r="Q550" s="82"/>
      <c r="R550" s="82"/>
      <c r="S550" s="82">
        <f t="shared" si="9"/>
        <v>0</v>
      </c>
      <c r="T550" s="82"/>
      <c r="U550" s="82"/>
      <c r="V550" s="80"/>
      <c r="W550" s="82"/>
      <c r="X550" s="80"/>
      <c r="Y550" s="26"/>
      <c r="Z550" s="26"/>
      <c r="AA550" s="26"/>
      <c r="AB550" s="26"/>
      <c r="AC550" s="26"/>
    </row>
    <row r="551" spans="1:29" x14ac:dyDescent="0.3">
      <c r="A551" s="77"/>
      <c r="B551" s="77"/>
      <c r="C551" s="78"/>
      <c r="D551" s="78"/>
      <c r="E551" s="79"/>
      <c r="F551" s="78"/>
      <c r="G551" s="79"/>
      <c r="H551" s="79"/>
      <c r="I551" s="79"/>
      <c r="J551" s="78"/>
      <c r="K551" s="78"/>
      <c r="L551" s="78"/>
      <c r="M551" s="183"/>
      <c r="N551" s="78"/>
      <c r="O551" s="78"/>
      <c r="P551" s="79"/>
      <c r="Q551" s="82"/>
      <c r="R551" s="82"/>
      <c r="S551" s="82">
        <f t="shared" si="9"/>
        <v>0</v>
      </c>
      <c r="T551" s="82"/>
      <c r="U551" s="82"/>
      <c r="V551" s="80"/>
      <c r="W551" s="82"/>
      <c r="X551" s="80"/>
      <c r="Y551" s="26"/>
      <c r="Z551" s="26"/>
      <c r="AA551" s="26"/>
      <c r="AB551" s="26"/>
      <c r="AC551" s="26"/>
    </row>
    <row r="552" spans="1:29" x14ac:dyDescent="0.3">
      <c r="A552" s="77"/>
      <c r="B552" s="77"/>
      <c r="C552" s="78"/>
      <c r="D552" s="78"/>
      <c r="E552" s="79"/>
      <c r="F552" s="78"/>
      <c r="G552" s="79"/>
      <c r="H552" s="79"/>
      <c r="I552" s="79"/>
      <c r="J552" s="78"/>
      <c r="K552" s="78"/>
      <c r="L552" s="78"/>
      <c r="M552" s="183"/>
      <c r="N552" s="78"/>
      <c r="O552" s="78"/>
      <c r="P552" s="79"/>
      <c r="Q552" s="82"/>
      <c r="R552" s="82"/>
      <c r="S552" s="82">
        <f t="shared" si="9"/>
        <v>0</v>
      </c>
      <c r="T552" s="82"/>
      <c r="U552" s="82"/>
      <c r="V552" s="80"/>
      <c r="W552" s="82"/>
      <c r="X552" s="80"/>
      <c r="Y552" s="26"/>
      <c r="Z552" s="26"/>
      <c r="AA552" s="26"/>
      <c r="AB552" s="26"/>
      <c r="AC552" s="26"/>
    </row>
    <row r="553" spans="1:29" x14ac:dyDescent="0.3">
      <c r="A553" s="77"/>
      <c r="B553" s="77"/>
      <c r="C553" s="78"/>
      <c r="D553" s="78"/>
      <c r="E553" s="79"/>
      <c r="F553" s="78"/>
      <c r="G553" s="79"/>
      <c r="H553" s="79"/>
      <c r="I553" s="79"/>
      <c r="J553" s="78"/>
      <c r="K553" s="78"/>
      <c r="L553" s="78"/>
      <c r="M553" s="183"/>
      <c r="N553" s="78"/>
      <c r="O553" s="78"/>
      <c r="P553" s="79"/>
      <c r="Q553" s="82"/>
      <c r="R553" s="82"/>
      <c r="S553" s="82">
        <f t="shared" si="9"/>
        <v>0</v>
      </c>
      <c r="T553" s="82"/>
      <c r="U553" s="82"/>
      <c r="V553" s="80"/>
      <c r="W553" s="82"/>
      <c r="X553" s="80"/>
      <c r="Y553" s="26"/>
      <c r="Z553" s="26"/>
      <c r="AA553" s="26"/>
      <c r="AB553" s="26"/>
      <c r="AC553" s="26"/>
    </row>
    <row r="554" spans="1:29" x14ac:dyDescent="0.3">
      <c r="A554" s="77"/>
      <c r="B554" s="77"/>
      <c r="C554" s="78"/>
      <c r="D554" s="78"/>
      <c r="E554" s="79"/>
      <c r="F554" s="78"/>
      <c r="G554" s="79"/>
      <c r="H554" s="79"/>
      <c r="I554" s="79"/>
      <c r="J554" s="78"/>
      <c r="K554" s="78"/>
      <c r="L554" s="78"/>
      <c r="M554" s="183"/>
      <c r="N554" s="78"/>
      <c r="O554" s="78"/>
      <c r="P554" s="79"/>
      <c r="Q554" s="82"/>
      <c r="R554" s="82"/>
      <c r="S554" s="82">
        <f t="shared" si="9"/>
        <v>0</v>
      </c>
      <c r="T554" s="82"/>
      <c r="U554" s="82"/>
      <c r="V554" s="80"/>
      <c r="W554" s="82"/>
      <c r="X554" s="80"/>
      <c r="Y554" s="26"/>
      <c r="Z554" s="26"/>
      <c r="AA554" s="26"/>
      <c r="AB554" s="26"/>
      <c r="AC554" s="26"/>
    </row>
    <row r="555" spans="1:29" x14ac:dyDescent="0.3">
      <c r="A555" s="77"/>
      <c r="B555" s="77"/>
      <c r="C555" s="78"/>
      <c r="D555" s="78"/>
      <c r="E555" s="79"/>
      <c r="F555" s="78"/>
      <c r="G555" s="79"/>
      <c r="H555" s="79"/>
      <c r="I555" s="79"/>
      <c r="J555" s="78"/>
      <c r="K555" s="78"/>
      <c r="L555" s="78"/>
      <c r="M555" s="183"/>
      <c r="N555" s="78"/>
      <c r="O555" s="78"/>
      <c r="P555" s="79"/>
      <c r="Q555" s="82"/>
      <c r="R555" s="82"/>
      <c r="S555" s="82">
        <f t="shared" si="9"/>
        <v>0</v>
      </c>
      <c r="T555" s="82"/>
      <c r="U555" s="82"/>
      <c r="V555" s="80"/>
      <c r="W555" s="82"/>
      <c r="X555" s="80"/>
      <c r="Y555" s="26"/>
      <c r="Z555" s="26"/>
      <c r="AA555" s="26"/>
      <c r="AB555" s="26"/>
      <c r="AC555" s="26"/>
    </row>
    <row r="556" spans="1:29" x14ac:dyDescent="0.3">
      <c r="A556" s="77"/>
      <c r="B556" s="77"/>
      <c r="C556" s="78"/>
      <c r="D556" s="78"/>
      <c r="E556" s="79"/>
      <c r="F556" s="78"/>
      <c r="G556" s="79"/>
      <c r="H556" s="79"/>
      <c r="I556" s="79"/>
      <c r="J556" s="78"/>
      <c r="K556" s="78"/>
      <c r="L556" s="78"/>
      <c r="M556" s="183"/>
      <c r="N556" s="78"/>
      <c r="O556" s="78"/>
      <c r="P556" s="79"/>
      <c r="Q556" s="82"/>
      <c r="R556" s="82"/>
      <c r="S556" s="82">
        <f t="shared" si="9"/>
        <v>0</v>
      </c>
      <c r="T556" s="82"/>
      <c r="U556" s="82"/>
      <c r="V556" s="80"/>
      <c r="W556" s="82"/>
      <c r="X556" s="80"/>
      <c r="Y556" s="26"/>
      <c r="Z556" s="26"/>
      <c r="AA556" s="26"/>
      <c r="AB556" s="26"/>
      <c r="AC556" s="26"/>
    </row>
    <row r="557" spans="1:29" x14ac:dyDescent="0.3">
      <c r="A557" s="77"/>
      <c r="B557" s="77"/>
      <c r="C557" s="78"/>
      <c r="D557" s="78"/>
      <c r="E557" s="79"/>
      <c r="F557" s="78"/>
      <c r="G557" s="79"/>
      <c r="H557" s="79"/>
      <c r="I557" s="79"/>
      <c r="J557" s="78"/>
      <c r="K557" s="78"/>
      <c r="L557" s="78"/>
      <c r="M557" s="183"/>
      <c r="N557" s="78"/>
      <c r="O557" s="78"/>
      <c r="P557" s="79"/>
      <c r="Q557" s="82"/>
      <c r="R557" s="82"/>
      <c r="S557" s="82">
        <f t="shared" si="9"/>
        <v>0</v>
      </c>
      <c r="T557" s="82"/>
      <c r="U557" s="82"/>
      <c r="V557" s="80"/>
      <c r="W557" s="82"/>
      <c r="X557" s="80"/>
      <c r="Y557" s="26"/>
      <c r="Z557" s="26"/>
      <c r="AA557" s="26"/>
      <c r="AB557" s="26"/>
      <c r="AC557" s="26"/>
    </row>
    <row r="558" spans="1:29" x14ac:dyDescent="0.3">
      <c r="A558" s="77"/>
      <c r="B558" s="77"/>
      <c r="C558" s="78"/>
      <c r="D558" s="78"/>
      <c r="E558" s="79"/>
      <c r="F558" s="78"/>
      <c r="G558" s="79"/>
      <c r="H558" s="79"/>
      <c r="I558" s="79"/>
      <c r="J558" s="78"/>
      <c r="K558" s="78"/>
      <c r="L558" s="78"/>
      <c r="M558" s="183"/>
      <c r="N558" s="78"/>
      <c r="O558" s="78"/>
      <c r="P558" s="79"/>
      <c r="Q558" s="82"/>
      <c r="R558" s="82"/>
      <c r="S558" s="82">
        <f t="shared" si="9"/>
        <v>0</v>
      </c>
      <c r="T558" s="82"/>
      <c r="U558" s="82"/>
      <c r="V558" s="80"/>
      <c r="W558" s="82"/>
      <c r="X558" s="80"/>
      <c r="Y558" s="26"/>
      <c r="Z558" s="26"/>
      <c r="AA558" s="26"/>
      <c r="AB558" s="26"/>
      <c r="AC558" s="26"/>
    </row>
    <row r="559" spans="1:29" x14ac:dyDescent="0.3">
      <c r="A559" s="77"/>
      <c r="B559" s="77"/>
      <c r="C559" s="78"/>
      <c r="D559" s="78"/>
      <c r="E559" s="79"/>
      <c r="F559" s="78"/>
      <c r="G559" s="79"/>
      <c r="H559" s="79"/>
      <c r="I559" s="79"/>
      <c r="J559" s="78"/>
      <c r="K559" s="78"/>
      <c r="L559" s="78"/>
      <c r="M559" s="183"/>
      <c r="N559" s="78"/>
      <c r="O559" s="78"/>
      <c r="P559" s="79"/>
      <c r="Q559" s="82"/>
      <c r="R559" s="82"/>
      <c r="S559" s="82">
        <f t="shared" si="9"/>
        <v>0</v>
      </c>
      <c r="T559" s="82"/>
      <c r="U559" s="82"/>
      <c r="V559" s="80"/>
      <c r="W559" s="82"/>
      <c r="X559" s="80"/>
      <c r="Y559" s="26"/>
      <c r="Z559" s="26"/>
      <c r="AA559" s="26"/>
      <c r="AB559" s="26"/>
      <c r="AC559" s="26"/>
    </row>
    <row r="560" spans="1:29" x14ac:dyDescent="0.3">
      <c r="A560" s="77"/>
      <c r="B560" s="77"/>
      <c r="C560" s="78"/>
      <c r="D560" s="78"/>
      <c r="E560" s="79"/>
      <c r="F560" s="78"/>
      <c r="G560" s="79"/>
      <c r="H560" s="79"/>
      <c r="I560" s="79"/>
      <c r="J560" s="78"/>
      <c r="K560" s="78"/>
      <c r="L560" s="78"/>
      <c r="M560" s="183"/>
      <c r="N560" s="78"/>
      <c r="O560" s="78"/>
      <c r="P560" s="79"/>
      <c r="Q560" s="82"/>
      <c r="R560" s="82"/>
      <c r="S560" s="82">
        <f t="shared" si="9"/>
        <v>0</v>
      </c>
      <c r="T560" s="82"/>
      <c r="U560" s="82"/>
      <c r="V560" s="80"/>
      <c r="W560" s="82"/>
      <c r="X560" s="80"/>
      <c r="Y560" s="26"/>
      <c r="Z560" s="26"/>
      <c r="AA560" s="26"/>
      <c r="AB560" s="26"/>
      <c r="AC560" s="26"/>
    </row>
    <row r="561" spans="1:29" x14ac:dyDescent="0.3">
      <c r="A561" s="77"/>
      <c r="B561" s="77"/>
      <c r="C561" s="78"/>
      <c r="D561" s="78"/>
      <c r="E561" s="79"/>
      <c r="F561" s="78"/>
      <c r="G561" s="79"/>
      <c r="H561" s="79"/>
      <c r="I561" s="79"/>
      <c r="J561" s="78"/>
      <c r="K561" s="78"/>
      <c r="L561" s="78"/>
      <c r="M561" s="183"/>
      <c r="N561" s="78"/>
      <c r="O561" s="78"/>
      <c r="P561" s="79"/>
      <c r="Q561" s="82"/>
      <c r="R561" s="82"/>
      <c r="S561" s="82">
        <f t="shared" si="9"/>
        <v>0</v>
      </c>
      <c r="T561" s="82"/>
      <c r="U561" s="82"/>
      <c r="V561" s="80"/>
      <c r="W561" s="82"/>
      <c r="X561" s="80"/>
      <c r="Y561" s="26"/>
      <c r="Z561" s="26"/>
      <c r="AA561" s="26"/>
      <c r="AB561" s="26"/>
      <c r="AC561" s="26"/>
    </row>
    <row r="562" spans="1:29" x14ac:dyDescent="0.3">
      <c r="A562" s="77"/>
      <c r="B562" s="77"/>
      <c r="C562" s="78"/>
      <c r="D562" s="78"/>
      <c r="E562" s="79"/>
      <c r="F562" s="78"/>
      <c r="G562" s="79"/>
      <c r="H562" s="79"/>
      <c r="I562" s="79"/>
      <c r="J562" s="78"/>
      <c r="K562" s="78"/>
      <c r="L562" s="78"/>
      <c r="M562" s="183"/>
      <c r="N562" s="78"/>
      <c r="O562" s="78"/>
      <c r="P562" s="79"/>
      <c r="Q562" s="82"/>
      <c r="R562" s="82"/>
      <c r="S562" s="82">
        <f t="shared" si="9"/>
        <v>0</v>
      </c>
      <c r="T562" s="82"/>
      <c r="U562" s="82"/>
      <c r="V562" s="80"/>
      <c r="W562" s="82"/>
      <c r="X562" s="80"/>
      <c r="Y562" s="26"/>
      <c r="Z562" s="26"/>
      <c r="AA562" s="26"/>
      <c r="AB562" s="26"/>
      <c r="AC562" s="26"/>
    </row>
    <row r="563" spans="1:29" x14ac:dyDescent="0.3">
      <c r="A563" s="77"/>
      <c r="B563" s="77"/>
      <c r="C563" s="78"/>
      <c r="D563" s="78"/>
      <c r="E563" s="79"/>
      <c r="F563" s="78"/>
      <c r="G563" s="79"/>
      <c r="H563" s="79"/>
      <c r="I563" s="79"/>
      <c r="J563" s="78"/>
      <c r="K563" s="78"/>
      <c r="L563" s="78"/>
      <c r="M563" s="183"/>
      <c r="N563" s="78"/>
      <c r="O563" s="78"/>
      <c r="P563" s="79"/>
      <c r="Q563" s="82"/>
      <c r="R563" s="82"/>
      <c r="S563" s="82">
        <f t="shared" si="9"/>
        <v>0</v>
      </c>
      <c r="T563" s="82"/>
      <c r="U563" s="82"/>
      <c r="V563" s="80"/>
      <c r="W563" s="82"/>
      <c r="X563" s="80"/>
      <c r="Y563" s="26"/>
      <c r="Z563" s="26"/>
      <c r="AA563" s="26"/>
      <c r="AB563" s="26"/>
      <c r="AC563" s="26"/>
    </row>
    <row r="564" spans="1:29" x14ac:dyDescent="0.3">
      <c r="A564" s="77"/>
      <c r="B564" s="77"/>
      <c r="C564" s="78"/>
      <c r="D564" s="78"/>
      <c r="E564" s="79"/>
      <c r="F564" s="78"/>
      <c r="G564" s="79"/>
      <c r="H564" s="79"/>
      <c r="I564" s="79"/>
      <c r="J564" s="78"/>
      <c r="K564" s="78"/>
      <c r="L564" s="78"/>
      <c r="M564" s="183"/>
      <c r="N564" s="78"/>
      <c r="O564" s="78"/>
      <c r="P564" s="79"/>
      <c r="Q564" s="82"/>
      <c r="R564" s="82"/>
      <c r="S564" s="82">
        <f t="shared" si="9"/>
        <v>0</v>
      </c>
      <c r="T564" s="82"/>
      <c r="U564" s="82"/>
      <c r="V564" s="80"/>
      <c r="W564" s="82"/>
      <c r="X564" s="80"/>
      <c r="Y564" s="26"/>
      <c r="Z564" s="26"/>
      <c r="AA564" s="26"/>
      <c r="AB564" s="26"/>
      <c r="AC564" s="26"/>
    </row>
    <row r="565" spans="1:29" x14ac:dyDescent="0.3">
      <c r="A565" s="77"/>
      <c r="B565" s="77"/>
      <c r="C565" s="78"/>
      <c r="D565" s="78"/>
      <c r="E565" s="79"/>
      <c r="F565" s="78"/>
      <c r="G565" s="79"/>
      <c r="H565" s="79"/>
      <c r="I565" s="79"/>
      <c r="J565" s="78"/>
      <c r="K565" s="78"/>
      <c r="L565" s="78"/>
      <c r="M565" s="183"/>
      <c r="N565" s="78"/>
      <c r="O565" s="78"/>
      <c r="P565" s="79"/>
      <c r="Q565" s="82"/>
      <c r="R565" s="82"/>
      <c r="S565" s="82">
        <f t="shared" si="9"/>
        <v>0</v>
      </c>
      <c r="T565" s="82"/>
      <c r="U565" s="82"/>
      <c r="V565" s="80"/>
      <c r="W565" s="82"/>
      <c r="X565" s="80"/>
      <c r="Y565" s="26"/>
      <c r="Z565" s="26"/>
      <c r="AA565" s="26"/>
      <c r="AB565" s="26"/>
      <c r="AC565" s="26"/>
    </row>
    <row r="566" spans="1:29" x14ac:dyDescent="0.3">
      <c r="A566" s="77"/>
      <c r="B566" s="77"/>
      <c r="C566" s="78"/>
      <c r="D566" s="78"/>
      <c r="E566" s="79"/>
      <c r="F566" s="78"/>
      <c r="G566" s="79"/>
      <c r="H566" s="79"/>
      <c r="I566" s="79"/>
      <c r="J566" s="78"/>
      <c r="K566" s="78"/>
      <c r="L566" s="78"/>
      <c r="M566" s="183"/>
      <c r="N566" s="78"/>
      <c r="O566" s="78"/>
      <c r="P566" s="79"/>
      <c r="Q566" s="82"/>
      <c r="R566" s="82"/>
      <c r="S566" s="82">
        <f t="shared" si="9"/>
        <v>0</v>
      </c>
      <c r="T566" s="82"/>
      <c r="U566" s="82"/>
      <c r="V566" s="80"/>
      <c r="W566" s="82"/>
      <c r="X566" s="80"/>
      <c r="Y566" s="26"/>
      <c r="Z566" s="26"/>
      <c r="AA566" s="26"/>
      <c r="AB566" s="26"/>
      <c r="AC566" s="26"/>
    </row>
    <row r="567" spans="1:29" x14ac:dyDescent="0.3">
      <c r="A567" s="77"/>
      <c r="B567" s="77"/>
      <c r="C567" s="78"/>
      <c r="D567" s="78"/>
      <c r="E567" s="79"/>
      <c r="F567" s="78"/>
      <c r="G567" s="79"/>
      <c r="H567" s="79"/>
      <c r="I567" s="79"/>
      <c r="J567" s="78"/>
      <c r="K567" s="78"/>
      <c r="L567" s="78"/>
      <c r="M567" s="183"/>
      <c r="N567" s="78"/>
      <c r="O567" s="78"/>
      <c r="P567" s="79"/>
      <c r="Q567" s="82"/>
      <c r="R567" s="82"/>
      <c r="S567" s="82">
        <f t="shared" si="9"/>
        <v>0</v>
      </c>
      <c r="T567" s="82"/>
      <c r="U567" s="82"/>
      <c r="V567" s="80"/>
      <c r="W567" s="82"/>
      <c r="X567" s="80"/>
      <c r="Y567" s="26"/>
      <c r="Z567" s="26"/>
      <c r="AA567" s="26"/>
      <c r="AB567" s="26"/>
      <c r="AC567" s="26"/>
    </row>
    <row r="568" spans="1:29" x14ac:dyDescent="0.3">
      <c r="A568" s="77"/>
      <c r="B568" s="77"/>
      <c r="C568" s="78"/>
      <c r="D568" s="78"/>
      <c r="E568" s="79"/>
      <c r="F568" s="78"/>
      <c r="G568" s="79"/>
      <c r="H568" s="79"/>
      <c r="I568" s="79"/>
      <c r="J568" s="78"/>
      <c r="K568" s="78"/>
      <c r="L568" s="78"/>
      <c r="M568" s="183"/>
      <c r="N568" s="78"/>
      <c r="O568" s="78"/>
      <c r="P568" s="79"/>
      <c r="Q568" s="82"/>
      <c r="R568" s="82"/>
      <c r="S568" s="82">
        <f t="shared" si="9"/>
        <v>0</v>
      </c>
      <c r="T568" s="82"/>
      <c r="U568" s="82"/>
      <c r="V568" s="80"/>
      <c r="W568" s="82"/>
      <c r="X568" s="80"/>
      <c r="Y568" s="26"/>
      <c r="Z568" s="26"/>
      <c r="AA568" s="26"/>
      <c r="AB568" s="26"/>
      <c r="AC568" s="26"/>
    </row>
    <row r="569" spans="1:29" x14ac:dyDescent="0.3">
      <c r="A569" s="77"/>
      <c r="B569" s="77"/>
      <c r="C569" s="78"/>
      <c r="D569" s="78"/>
      <c r="E569" s="79"/>
      <c r="F569" s="78"/>
      <c r="G569" s="79"/>
      <c r="H569" s="79"/>
      <c r="I569" s="79"/>
      <c r="J569" s="78"/>
      <c r="K569" s="78"/>
      <c r="L569" s="78"/>
      <c r="M569" s="183"/>
      <c r="N569" s="78"/>
      <c r="O569" s="78"/>
      <c r="P569" s="79"/>
      <c r="Q569" s="82"/>
      <c r="R569" s="82"/>
      <c r="S569" s="82">
        <f t="shared" si="9"/>
        <v>0</v>
      </c>
      <c r="T569" s="82"/>
      <c r="U569" s="82"/>
      <c r="V569" s="80"/>
      <c r="W569" s="82"/>
      <c r="X569" s="80"/>
      <c r="Y569" s="26"/>
      <c r="Z569" s="26"/>
      <c r="AA569" s="26"/>
      <c r="AB569" s="26"/>
      <c r="AC569" s="26"/>
    </row>
    <row r="570" spans="1:29" x14ac:dyDescent="0.3">
      <c r="A570" s="77"/>
      <c r="B570" s="77"/>
      <c r="C570" s="78"/>
      <c r="D570" s="78"/>
      <c r="E570" s="79"/>
      <c r="F570" s="78"/>
      <c r="G570" s="79"/>
      <c r="H570" s="79"/>
      <c r="I570" s="79"/>
      <c r="J570" s="78"/>
      <c r="K570" s="78"/>
      <c r="L570" s="78"/>
      <c r="M570" s="183"/>
      <c r="N570" s="78"/>
      <c r="O570" s="78"/>
      <c r="P570" s="79"/>
      <c r="Q570" s="82"/>
      <c r="R570" s="82"/>
      <c r="S570" s="82">
        <f t="shared" si="9"/>
        <v>0</v>
      </c>
      <c r="T570" s="82"/>
      <c r="U570" s="82"/>
      <c r="V570" s="80"/>
      <c r="W570" s="82"/>
      <c r="X570" s="80"/>
      <c r="Y570" s="26"/>
      <c r="Z570" s="26"/>
      <c r="AA570" s="26"/>
      <c r="AB570" s="26"/>
      <c r="AC570" s="26"/>
    </row>
    <row r="571" spans="1:29" x14ac:dyDescent="0.3">
      <c r="A571" s="77"/>
      <c r="B571" s="77"/>
      <c r="C571" s="78"/>
      <c r="D571" s="78"/>
      <c r="E571" s="79"/>
      <c r="F571" s="78"/>
      <c r="G571" s="79"/>
      <c r="H571" s="79"/>
      <c r="I571" s="79"/>
      <c r="J571" s="78"/>
      <c r="K571" s="78"/>
      <c r="L571" s="78"/>
      <c r="M571" s="183"/>
      <c r="N571" s="78"/>
      <c r="O571" s="78"/>
      <c r="P571" s="79"/>
      <c r="Q571" s="82"/>
      <c r="R571" s="82"/>
      <c r="S571" s="82">
        <f t="shared" si="9"/>
        <v>0</v>
      </c>
      <c r="T571" s="82"/>
      <c r="U571" s="82"/>
      <c r="V571" s="80"/>
      <c r="W571" s="82"/>
      <c r="X571" s="80"/>
      <c r="Y571" s="26"/>
      <c r="Z571" s="26"/>
      <c r="AA571" s="26"/>
      <c r="AB571" s="26"/>
      <c r="AC571" s="26"/>
    </row>
    <row r="572" spans="1:29" x14ac:dyDescent="0.3">
      <c r="A572" s="77"/>
      <c r="B572" s="77"/>
      <c r="C572" s="78"/>
      <c r="D572" s="78"/>
      <c r="E572" s="79"/>
      <c r="F572" s="78"/>
      <c r="G572" s="79"/>
      <c r="H572" s="79"/>
      <c r="I572" s="79"/>
      <c r="J572" s="78"/>
      <c r="K572" s="78"/>
      <c r="L572" s="78"/>
      <c r="M572" s="183"/>
      <c r="N572" s="78"/>
      <c r="O572" s="78"/>
      <c r="P572" s="79"/>
      <c r="Q572" s="82"/>
      <c r="R572" s="82"/>
      <c r="S572" s="82">
        <f t="shared" si="9"/>
        <v>0</v>
      </c>
      <c r="T572" s="82"/>
      <c r="U572" s="82"/>
      <c r="V572" s="80"/>
      <c r="W572" s="82"/>
      <c r="X572" s="80"/>
      <c r="Y572" s="26"/>
      <c r="Z572" s="26"/>
      <c r="AA572" s="26"/>
      <c r="AB572" s="26"/>
      <c r="AC572" s="26"/>
    </row>
    <row r="573" spans="1:29" x14ac:dyDescent="0.3">
      <c r="A573" s="77"/>
      <c r="B573" s="77"/>
      <c r="C573" s="78"/>
      <c r="D573" s="78"/>
      <c r="E573" s="79"/>
      <c r="F573" s="78"/>
      <c r="G573" s="79"/>
      <c r="H573" s="79"/>
      <c r="I573" s="79"/>
      <c r="J573" s="78"/>
      <c r="K573" s="78"/>
      <c r="L573" s="78"/>
      <c r="M573" s="183"/>
      <c r="N573" s="78"/>
      <c r="O573" s="78"/>
      <c r="P573" s="79"/>
      <c r="Q573" s="82"/>
      <c r="R573" s="82"/>
      <c r="S573" s="82">
        <f t="shared" si="9"/>
        <v>0</v>
      </c>
      <c r="T573" s="82"/>
      <c r="U573" s="82"/>
      <c r="V573" s="80"/>
      <c r="W573" s="82"/>
      <c r="X573" s="80"/>
      <c r="Y573" s="26"/>
      <c r="Z573" s="26"/>
      <c r="AA573" s="26"/>
      <c r="AB573" s="26"/>
      <c r="AC573" s="26"/>
    </row>
    <row r="574" spans="1:29" x14ac:dyDescent="0.3">
      <c r="A574" s="77"/>
      <c r="B574" s="77"/>
      <c r="C574" s="78"/>
      <c r="D574" s="78"/>
      <c r="E574" s="79"/>
      <c r="F574" s="78"/>
      <c r="G574" s="79"/>
      <c r="H574" s="79"/>
      <c r="I574" s="79"/>
      <c r="J574" s="78"/>
      <c r="K574" s="78"/>
      <c r="L574" s="78"/>
      <c r="M574" s="183"/>
      <c r="N574" s="78"/>
      <c r="O574" s="78"/>
      <c r="P574" s="79"/>
      <c r="Q574" s="82"/>
      <c r="R574" s="82"/>
      <c r="S574" s="82">
        <f t="shared" si="9"/>
        <v>0</v>
      </c>
      <c r="T574" s="82"/>
      <c r="U574" s="82"/>
      <c r="V574" s="80"/>
      <c r="W574" s="82"/>
      <c r="X574" s="80"/>
      <c r="Y574" s="26"/>
      <c r="Z574" s="26"/>
      <c r="AA574" s="26"/>
      <c r="AB574" s="26"/>
      <c r="AC574" s="26"/>
    </row>
    <row r="575" spans="1:29" x14ac:dyDescent="0.3">
      <c r="A575" s="77"/>
      <c r="B575" s="77"/>
      <c r="C575" s="78"/>
      <c r="D575" s="78"/>
      <c r="E575" s="79"/>
      <c r="F575" s="78"/>
      <c r="G575" s="79"/>
      <c r="H575" s="79"/>
      <c r="I575" s="79"/>
      <c r="J575" s="78"/>
      <c r="K575" s="78"/>
      <c r="L575" s="78"/>
      <c r="M575" s="183"/>
      <c r="N575" s="78"/>
      <c r="O575" s="78"/>
      <c r="P575" s="79"/>
      <c r="Q575" s="82"/>
      <c r="R575" s="82"/>
      <c r="S575" s="82">
        <f t="shared" si="9"/>
        <v>0</v>
      </c>
      <c r="T575" s="82"/>
      <c r="U575" s="82"/>
      <c r="V575" s="80"/>
      <c r="W575" s="82"/>
      <c r="X575" s="80"/>
      <c r="Y575" s="26"/>
      <c r="Z575" s="26"/>
      <c r="AA575" s="26"/>
      <c r="AB575" s="26"/>
      <c r="AC575" s="26"/>
    </row>
    <row r="576" spans="1:29" x14ac:dyDescent="0.3">
      <c r="A576" s="77"/>
      <c r="B576" s="77"/>
      <c r="C576" s="78"/>
      <c r="D576" s="78"/>
      <c r="E576" s="79"/>
      <c r="F576" s="78"/>
      <c r="G576" s="79"/>
      <c r="H576" s="79"/>
      <c r="I576" s="79"/>
      <c r="J576" s="78"/>
      <c r="K576" s="78"/>
      <c r="L576" s="78"/>
      <c r="M576" s="183"/>
      <c r="N576" s="78"/>
      <c r="O576" s="78"/>
      <c r="P576" s="79"/>
      <c r="Q576" s="82"/>
      <c r="R576" s="82"/>
      <c r="S576" s="82">
        <f t="shared" si="9"/>
        <v>0</v>
      </c>
      <c r="T576" s="82"/>
      <c r="U576" s="82"/>
      <c r="V576" s="80"/>
      <c r="W576" s="82"/>
      <c r="X576" s="80"/>
      <c r="Y576" s="26"/>
      <c r="Z576" s="26"/>
      <c r="AA576" s="26"/>
      <c r="AB576" s="26"/>
      <c r="AC576" s="26"/>
    </row>
    <row r="577" spans="1:29" x14ac:dyDescent="0.3">
      <c r="A577" s="77"/>
      <c r="B577" s="77"/>
      <c r="C577" s="78"/>
      <c r="D577" s="78"/>
      <c r="E577" s="79"/>
      <c r="F577" s="78"/>
      <c r="G577" s="79"/>
      <c r="H577" s="79"/>
      <c r="I577" s="79"/>
      <c r="J577" s="78"/>
      <c r="K577" s="78"/>
      <c r="L577" s="78"/>
      <c r="M577" s="183"/>
      <c r="N577" s="78"/>
      <c r="O577" s="78"/>
      <c r="P577" s="79"/>
      <c r="Q577" s="82"/>
      <c r="R577" s="82"/>
      <c r="S577" s="82">
        <f t="shared" si="9"/>
        <v>0</v>
      </c>
      <c r="T577" s="82"/>
      <c r="U577" s="82"/>
      <c r="V577" s="80"/>
      <c r="W577" s="82"/>
      <c r="X577" s="80"/>
      <c r="Y577" s="26"/>
      <c r="Z577" s="26"/>
      <c r="AA577" s="26"/>
      <c r="AB577" s="26"/>
      <c r="AC577" s="26"/>
    </row>
    <row r="578" spans="1:29" x14ac:dyDescent="0.3">
      <c r="A578" s="77"/>
      <c r="B578" s="77"/>
      <c r="C578" s="78"/>
      <c r="D578" s="78"/>
      <c r="E578" s="79"/>
      <c r="F578" s="78"/>
      <c r="G578" s="79"/>
      <c r="H578" s="79"/>
      <c r="I578" s="79"/>
      <c r="J578" s="78"/>
      <c r="K578" s="78"/>
      <c r="L578" s="78"/>
      <c r="M578" s="183"/>
      <c r="N578" s="78"/>
      <c r="O578" s="78"/>
      <c r="P578" s="79"/>
      <c r="Q578" s="82"/>
      <c r="R578" s="82"/>
      <c r="S578" s="82">
        <f t="shared" si="9"/>
        <v>0</v>
      </c>
      <c r="T578" s="82"/>
      <c r="U578" s="82"/>
      <c r="V578" s="80"/>
      <c r="W578" s="82"/>
      <c r="X578" s="80"/>
      <c r="Y578" s="26"/>
      <c r="Z578" s="26"/>
      <c r="AA578" s="26"/>
      <c r="AB578" s="26"/>
      <c r="AC578" s="26"/>
    </row>
    <row r="579" spans="1:29" x14ac:dyDescent="0.3">
      <c r="A579" s="77"/>
      <c r="B579" s="77"/>
      <c r="C579" s="78"/>
      <c r="D579" s="78"/>
      <c r="E579" s="79"/>
      <c r="F579" s="78"/>
      <c r="G579" s="79"/>
      <c r="H579" s="79"/>
      <c r="I579" s="79"/>
      <c r="J579" s="78"/>
      <c r="K579" s="78"/>
      <c r="L579" s="78"/>
      <c r="M579" s="183"/>
      <c r="N579" s="78"/>
      <c r="O579" s="78"/>
      <c r="P579" s="79"/>
      <c r="Q579" s="82"/>
      <c r="R579" s="82"/>
      <c r="S579" s="82">
        <f t="shared" si="9"/>
        <v>0</v>
      </c>
      <c r="T579" s="82"/>
      <c r="U579" s="82"/>
      <c r="V579" s="80"/>
      <c r="W579" s="82"/>
      <c r="X579" s="80"/>
      <c r="Y579" s="26"/>
      <c r="Z579" s="26"/>
      <c r="AA579" s="26"/>
      <c r="AB579" s="26"/>
      <c r="AC579" s="26"/>
    </row>
    <row r="580" spans="1:29" x14ac:dyDescent="0.3">
      <c r="A580" s="77"/>
      <c r="B580" s="77"/>
      <c r="C580" s="78"/>
      <c r="D580" s="78"/>
      <c r="E580" s="79"/>
      <c r="F580" s="78"/>
      <c r="G580" s="79"/>
      <c r="H580" s="79"/>
      <c r="I580" s="79"/>
      <c r="J580" s="78"/>
      <c r="K580" s="78"/>
      <c r="L580" s="78"/>
      <c r="M580" s="183"/>
      <c r="N580" s="78"/>
      <c r="O580" s="78"/>
      <c r="P580" s="79"/>
      <c r="Q580" s="82"/>
      <c r="R580" s="82"/>
      <c r="S580" s="82">
        <f t="shared" si="9"/>
        <v>0</v>
      </c>
      <c r="T580" s="82"/>
      <c r="U580" s="82"/>
      <c r="V580" s="80"/>
      <c r="W580" s="82"/>
      <c r="X580" s="80"/>
      <c r="Y580" s="26"/>
      <c r="Z580" s="26"/>
      <c r="AA580" s="26"/>
      <c r="AB580" s="26"/>
      <c r="AC580" s="26"/>
    </row>
    <row r="581" spans="1:29" x14ac:dyDescent="0.3">
      <c r="A581" s="77"/>
      <c r="B581" s="77"/>
      <c r="C581" s="78"/>
      <c r="D581" s="78"/>
      <c r="E581" s="79"/>
      <c r="F581" s="78"/>
      <c r="G581" s="79"/>
      <c r="H581" s="79"/>
      <c r="I581" s="79"/>
      <c r="J581" s="78"/>
      <c r="K581" s="78"/>
      <c r="L581" s="78"/>
      <c r="M581" s="183"/>
      <c r="N581" s="78"/>
      <c r="O581" s="78"/>
      <c r="P581" s="79"/>
      <c r="Q581" s="82"/>
      <c r="R581" s="82"/>
      <c r="S581" s="82">
        <f t="shared" si="9"/>
        <v>0</v>
      </c>
      <c r="T581" s="82"/>
      <c r="U581" s="82"/>
      <c r="V581" s="80"/>
      <c r="W581" s="82"/>
      <c r="X581" s="80"/>
      <c r="Y581" s="26"/>
      <c r="Z581" s="26"/>
      <c r="AA581" s="26"/>
      <c r="AB581" s="26"/>
      <c r="AC581" s="26"/>
    </row>
    <row r="582" spans="1:29" x14ac:dyDescent="0.3">
      <c r="A582" s="77"/>
      <c r="B582" s="77"/>
      <c r="C582" s="78"/>
      <c r="D582" s="78"/>
      <c r="E582" s="79"/>
      <c r="F582" s="78"/>
      <c r="G582" s="79"/>
      <c r="H582" s="79"/>
      <c r="I582" s="79"/>
      <c r="J582" s="78"/>
      <c r="K582" s="78"/>
      <c r="L582" s="78"/>
      <c r="M582" s="183"/>
      <c r="N582" s="78"/>
      <c r="O582" s="78"/>
      <c r="P582" s="79"/>
      <c r="Q582" s="82"/>
      <c r="R582" s="82"/>
      <c r="S582" s="82">
        <f t="shared" si="9"/>
        <v>0</v>
      </c>
      <c r="T582" s="82"/>
      <c r="U582" s="82"/>
      <c r="V582" s="80"/>
      <c r="W582" s="82"/>
      <c r="X582" s="80"/>
      <c r="Y582" s="26"/>
      <c r="Z582" s="26"/>
      <c r="AA582" s="26"/>
      <c r="AB582" s="26"/>
      <c r="AC582" s="26"/>
    </row>
    <row r="583" spans="1:29" x14ac:dyDescent="0.3">
      <c r="A583" s="77"/>
      <c r="B583" s="77"/>
      <c r="C583" s="78"/>
      <c r="D583" s="78"/>
      <c r="E583" s="79"/>
      <c r="F583" s="78"/>
      <c r="G583" s="79"/>
      <c r="H583" s="79"/>
      <c r="I583" s="79"/>
      <c r="J583" s="78"/>
      <c r="K583" s="78"/>
      <c r="L583" s="78"/>
      <c r="M583" s="183"/>
      <c r="N583" s="78"/>
      <c r="O583" s="78"/>
      <c r="P583" s="79"/>
      <c r="Q583" s="82"/>
      <c r="R583" s="82"/>
      <c r="S583" s="82">
        <f t="shared" si="9"/>
        <v>0</v>
      </c>
      <c r="T583" s="82"/>
      <c r="U583" s="82"/>
      <c r="V583" s="80"/>
      <c r="W583" s="82"/>
      <c r="X583" s="80"/>
      <c r="Y583" s="26"/>
      <c r="Z583" s="26"/>
      <c r="AA583" s="26"/>
      <c r="AB583" s="26"/>
      <c r="AC583" s="26"/>
    </row>
    <row r="584" spans="1:29" x14ac:dyDescent="0.3">
      <c r="A584" s="77"/>
      <c r="B584" s="77"/>
      <c r="C584" s="78"/>
      <c r="D584" s="78"/>
      <c r="E584" s="79"/>
      <c r="F584" s="78"/>
      <c r="G584" s="79"/>
      <c r="H584" s="79"/>
      <c r="I584" s="79"/>
      <c r="J584" s="78"/>
      <c r="K584" s="78"/>
      <c r="L584" s="78"/>
      <c r="M584" s="183"/>
      <c r="N584" s="78"/>
      <c r="O584" s="78"/>
      <c r="P584" s="79"/>
      <c r="Q584" s="82"/>
      <c r="R584" s="82"/>
      <c r="S584" s="82">
        <f t="shared" si="9"/>
        <v>0</v>
      </c>
      <c r="T584" s="82"/>
      <c r="U584" s="82"/>
      <c r="V584" s="80"/>
      <c r="W584" s="82"/>
      <c r="X584" s="80"/>
      <c r="Y584" s="26"/>
      <c r="Z584" s="26"/>
      <c r="AA584" s="26"/>
      <c r="AB584" s="26"/>
      <c r="AC584" s="26"/>
    </row>
    <row r="585" spans="1:29" x14ac:dyDescent="0.3">
      <c r="A585" s="77"/>
      <c r="B585" s="77"/>
      <c r="C585" s="78"/>
      <c r="D585" s="78"/>
      <c r="E585" s="79"/>
      <c r="F585" s="78"/>
      <c r="G585" s="79"/>
      <c r="H585" s="79"/>
      <c r="I585" s="79"/>
      <c r="J585" s="78"/>
      <c r="K585" s="78"/>
      <c r="L585" s="78"/>
      <c r="M585" s="183"/>
      <c r="N585" s="78"/>
      <c r="O585" s="78"/>
      <c r="P585" s="79"/>
      <c r="Q585" s="82"/>
      <c r="R585" s="82"/>
      <c r="S585" s="82">
        <f t="shared" si="9"/>
        <v>0</v>
      </c>
      <c r="T585" s="82"/>
      <c r="U585" s="82"/>
      <c r="V585" s="80"/>
      <c r="W585" s="82"/>
      <c r="X585" s="80"/>
      <c r="Y585" s="26"/>
      <c r="Z585" s="26"/>
      <c r="AA585" s="26"/>
      <c r="AB585" s="26"/>
      <c r="AC585" s="26"/>
    </row>
    <row r="586" spans="1:29" x14ac:dyDescent="0.3">
      <c r="A586" s="77"/>
      <c r="B586" s="77"/>
      <c r="C586" s="78"/>
      <c r="D586" s="78"/>
      <c r="E586" s="79"/>
      <c r="F586" s="78"/>
      <c r="G586" s="79"/>
      <c r="H586" s="79"/>
      <c r="I586" s="79"/>
      <c r="J586" s="78"/>
      <c r="K586" s="78"/>
      <c r="L586" s="78"/>
      <c r="M586" s="183"/>
      <c r="N586" s="78"/>
      <c r="O586" s="78"/>
      <c r="P586" s="79"/>
      <c r="Q586" s="82"/>
      <c r="R586" s="82"/>
      <c r="S586" s="82">
        <f t="shared" si="9"/>
        <v>0</v>
      </c>
      <c r="T586" s="82"/>
      <c r="U586" s="82"/>
      <c r="V586" s="80"/>
      <c r="W586" s="82"/>
      <c r="X586" s="80"/>
      <c r="Y586" s="26"/>
      <c r="Z586" s="26"/>
      <c r="AA586" s="26"/>
      <c r="AB586" s="26"/>
      <c r="AC586" s="26"/>
    </row>
    <row r="587" spans="1:29" x14ac:dyDescent="0.3">
      <c r="A587" s="77"/>
      <c r="B587" s="77"/>
      <c r="C587" s="78"/>
      <c r="D587" s="78"/>
      <c r="E587" s="79"/>
      <c r="F587" s="78"/>
      <c r="G587" s="79"/>
      <c r="H587" s="79"/>
      <c r="I587" s="79"/>
      <c r="J587" s="78"/>
      <c r="K587" s="78"/>
      <c r="L587" s="78"/>
      <c r="M587" s="183"/>
      <c r="N587" s="78"/>
      <c r="O587" s="78"/>
      <c r="P587" s="79"/>
      <c r="Q587" s="82"/>
      <c r="R587" s="82"/>
      <c r="S587" s="82">
        <f t="shared" si="9"/>
        <v>0</v>
      </c>
      <c r="T587" s="82"/>
      <c r="U587" s="82"/>
      <c r="V587" s="80"/>
      <c r="W587" s="82"/>
      <c r="X587" s="80"/>
      <c r="Y587" s="26"/>
      <c r="Z587" s="26"/>
      <c r="AA587" s="26"/>
      <c r="AB587" s="26"/>
      <c r="AC587" s="26"/>
    </row>
    <row r="588" spans="1:29" x14ac:dyDescent="0.3">
      <c r="A588" s="77"/>
      <c r="B588" s="77"/>
      <c r="C588" s="78"/>
      <c r="D588" s="78"/>
      <c r="E588" s="79"/>
      <c r="F588" s="78"/>
      <c r="G588" s="79"/>
      <c r="H588" s="79"/>
      <c r="I588" s="79"/>
      <c r="J588" s="78"/>
      <c r="K588" s="78"/>
      <c r="L588" s="78"/>
      <c r="M588" s="183"/>
      <c r="N588" s="78"/>
      <c r="O588" s="78"/>
      <c r="P588" s="79"/>
      <c r="Q588" s="82"/>
      <c r="R588" s="82"/>
      <c r="S588" s="82">
        <f t="shared" si="9"/>
        <v>0</v>
      </c>
      <c r="T588" s="82"/>
      <c r="U588" s="82"/>
      <c r="V588" s="80"/>
      <c r="W588" s="82"/>
      <c r="X588" s="80"/>
      <c r="Y588" s="26"/>
      <c r="Z588" s="26"/>
      <c r="AA588" s="26"/>
      <c r="AB588" s="26"/>
      <c r="AC588" s="26"/>
    </row>
    <row r="589" spans="1:29" x14ac:dyDescent="0.3">
      <c r="A589" s="77"/>
      <c r="B589" s="77"/>
      <c r="C589" s="78"/>
      <c r="D589" s="78"/>
      <c r="E589" s="79"/>
      <c r="F589" s="78"/>
      <c r="G589" s="79"/>
      <c r="H589" s="79"/>
      <c r="I589" s="79"/>
      <c r="J589" s="78"/>
      <c r="K589" s="78"/>
      <c r="L589" s="78"/>
      <c r="M589" s="183"/>
      <c r="N589" s="78"/>
      <c r="O589" s="78"/>
      <c r="P589" s="79"/>
      <c r="Q589" s="82"/>
      <c r="R589" s="82"/>
      <c r="S589" s="82">
        <f t="shared" si="9"/>
        <v>0</v>
      </c>
      <c r="T589" s="82"/>
      <c r="U589" s="82"/>
      <c r="V589" s="80"/>
      <c r="W589" s="82"/>
      <c r="X589" s="80"/>
      <c r="Y589" s="26"/>
      <c r="Z589" s="26"/>
      <c r="AA589" s="26"/>
      <c r="AB589" s="26"/>
      <c r="AC589" s="26"/>
    </row>
    <row r="590" spans="1:29" x14ac:dyDescent="0.3">
      <c r="A590" s="77"/>
      <c r="B590" s="77"/>
      <c r="C590" s="78"/>
      <c r="D590" s="78"/>
      <c r="E590" s="79"/>
      <c r="F590" s="78"/>
      <c r="G590" s="79"/>
      <c r="H590" s="79"/>
      <c r="I590" s="79"/>
      <c r="J590" s="78"/>
      <c r="K590" s="78"/>
      <c r="L590" s="78"/>
      <c r="M590" s="183"/>
      <c r="N590" s="78"/>
      <c r="O590" s="78"/>
      <c r="P590" s="79"/>
      <c r="Q590" s="82"/>
      <c r="R590" s="82"/>
      <c r="S590" s="82">
        <f t="shared" si="9"/>
        <v>0</v>
      </c>
      <c r="T590" s="82"/>
      <c r="U590" s="82"/>
      <c r="V590" s="80"/>
      <c r="W590" s="82"/>
      <c r="X590" s="80"/>
      <c r="Y590" s="26"/>
      <c r="Z590" s="26"/>
      <c r="AA590" s="26"/>
      <c r="AB590" s="26"/>
      <c r="AC590" s="26"/>
    </row>
    <row r="591" spans="1:29" x14ac:dyDescent="0.3">
      <c r="A591" s="77"/>
      <c r="B591" s="77"/>
      <c r="C591" s="78"/>
      <c r="D591" s="78"/>
      <c r="E591" s="79"/>
      <c r="F591" s="78"/>
      <c r="G591" s="79"/>
      <c r="H591" s="79"/>
      <c r="I591" s="79"/>
      <c r="J591" s="78"/>
      <c r="K591" s="78"/>
      <c r="L591" s="78"/>
      <c r="M591" s="183"/>
      <c r="N591" s="78"/>
      <c r="O591" s="78"/>
      <c r="P591" s="79"/>
      <c r="Q591" s="82"/>
      <c r="R591" s="82"/>
      <c r="S591" s="82">
        <f t="shared" si="9"/>
        <v>0</v>
      </c>
      <c r="T591" s="82"/>
      <c r="U591" s="82"/>
      <c r="V591" s="80"/>
      <c r="W591" s="82"/>
      <c r="X591" s="80"/>
      <c r="Y591" s="26"/>
      <c r="Z591" s="26"/>
      <c r="AA591" s="26"/>
      <c r="AB591" s="26"/>
      <c r="AC591" s="26"/>
    </row>
    <row r="592" spans="1:29" x14ac:dyDescent="0.3">
      <c r="A592" s="77"/>
      <c r="B592" s="77"/>
      <c r="C592" s="78"/>
      <c r="D592" s="78"/>
      <c r="E592" s="79"/>
      <c r="F592" s="78"/>
      <c r="G592" s="79"/>
      <c r="H592" s="79"/>
      <c r="I592" s="79"/>
      <c r="J592" s="78"/>
      <c r="K592" s="78"/>
      <c r="L592" s="78"/>
      <c r="M592" s="183"/>
      <c r="N592" s="78"/>
      <c r="O592" s="78"/>
      <c r="P592" s="79"/>
      <c r="Q592" s="82"/>
      <c r="R592" s="82"/>
      <c r="S592" s="82">
        <f t="shared" ref="S592:S655" si="10">Q592+R592+T592+IF(Q592=0,(W592/12/160*V592/IF(X592&gt;1,X592,1)),0)</f>
        <v>0</v>
      </c>
      <c r="T592" s="82"/>
      <c r="U592" s="82"/>
      <c r="V592" s="80"/>
      <c r="W592" s="82"/>
      <c r="X592" s="80"/>
      <c r="Y592" s="26"/>
      <c r="Z592" s="26"/>
      <c r="AA592" s="26"/>
      <c r="AB592" s="26"/>
      <c r="AC592" s="26"/>
    </row>
    <row r="593" spans="1:29" x14ac:dyDescent="0.3">
      <c r="A593" s="77"/>
      <c r="B593" s="77"/>
      <c r="C593" s="78"/>
      <c r="D593" s="78"/>
      <c r="E593" s="79"/>
      <c r="F593" s="78"/>
      <c r="G593" s="79"/>
      <c r="H593" s="79"/>
      <c r="I593" s="79"/>
      <c r="J593" s="78"/>
      <c r="K593" s="78"/>
      <c r="L593" s="78"/>
      <c r="M593" s="183"/>
      <c r="N593" s="78"/>
      <c r="O593" s="78"/>
      <c r="P593" s="79"/>
      <c r="Q593" s="82"/>
      <c r="R593" s="82"/>
      <c r="S593" s="82">
        <f t="shared" si="10"/>
        <v>0</v>
      </c>
      <c r="T593" s="82"/>
      <c r="U593" s="82"/>
      <c r="V593" s="80"/>
      <c r="W593" s="82"/>
      <c r="X593" s="80"/>
      <c r="Y593" s="26"/>
      <c r="Z593" s="26"/>
      <c r="AA593" s="26"/>
      <c r="AB593" s="26"/>
      <c r="AC593" s="26"/>
    </row>
    <row r="594" spans="1:29" x14ac:dyDescent="0.3">
      <c r="A594" s="77"/>
      <c r="B594" s="77"/>
      <c r="C594" s="78"/>
      <c r="D594" s="78"/>
      <c r="E594" s="79"/>
      <c r="F594" s="78"/>
      <c r="G594" s="79"/>
      <c r="H594" s="79"/>
      <c r="I594" s="79"/>
      <c r="J594" s="78"/>
      <c r="K594" s="78"/>
      <c r="L594" s="78"/>
      <c r="M594" s="183"/>
      <c r="N594" s="78"/>
      <c r="O594" s="78"/>
      <c r="P594" s="79"/>
      <c r="Q594" s="82"/>
      <c r="R594" s="82"/>
      <c r="S594" s="82">
        <f t="shared" si="10"/>
        <v>0</v>
      </c>
      <c r="T594" s="82"/>
      <c r="U594" s="82"/>
      <c r="V594" s="80"/>
      <c r="W594" s="82"/>
      <c r="X594" s="80"/>
      <c r="Y594" s="26"/>
      <c r="Z594" s="26"/>
      <c r="AA594" s="26"/>
      <c r="AB594" s="26"/>
      <c r="AC594" s="26"/>
    </row>
    <row r="595" spans="1:29" x14ac:dyDescent="0.3">
      <c r="A595" s="77"/>
      <c r="B595" s="77"/>
      <c r="C595" s="78"/>
      <c r="D595" s="78"/>
      <c r="E595" s="79"/>
      <c r="F595" s="78"/>
      <c r="G595" s="79"/>
      <c r="H595" s="79"/>
      <c r="I595" s="79"/>
      <c r="J595" s="78"/>
      <c r="K595" s="78"/>
      <c r="L595" s="78"/>
      <c r="M595" s="183"/>
      <c r="N595" s="78"/>
      <c r="O595" s="78"/>
      <c r="P595" s="79"/>
      <c r="Q595" s="82"/>
      <c r="R595" s="82"/>
      <c r="S595" s="82">
        <f t="shared" si="10"/>
        <v>0</v>
      </c>
      <c r="T595" s="82"/>
      <c r="U595" s="82"/>
      <c r="V595" s="80"/>
      <c r="W595" s="82"/>
      <c r="X595" s="80"/>
      <c r="Y595" s="26"/>
      <c r="Z595" s="26"/>
      <c r="AA595" s="26"/>
      <c r="AB595" s="26"/>
      <c r="AC595" s="26"/>
    </row>
    <row r="596" spans="1:29" x14ac:dyDescent="0.3">
      <c r="A596" s="77"/>
      <c r="B596" s="77"/>
      <c r="C596" s="78"/>
      <c r="D596" s="78"/>
      <c r="E596" s="79"/>
      <c r="F596" s="78"/>
      <c r="G596" s="79"/>
      <c r="H596" s="79"/>
      <c r="I596" s="79"/>
      <c r="J596" s="78"/>
      <c r="K596" s="78"/>
      <c r="L596" s="78"/>
      <c r="M596" s="183"/>
      <c r="N596" s="78"/>
      <c r="O596" s="78"/>
      <c r="P596" s="79"/>
      <c r="Q596" s="82"/>
      <c r="R596" s="82"/>
      <c r="S596" s="82">
        <f t="shared" si="10"/>
        <v>0</v>
      </c>
      <c r="T596" s="82"/>
      <c r="U596" s="82"/>
      <c r="V596" s="80"/>
      <c r="W596" s="82"/>
      <c r="X596" s="80"/>
      <c r="Y596" s="26"/>
      <c r="Z596" s="26"/>
      <c r="AA596" s="26"/>
      <c r="AB596" s="26"/>
      <c r="AC596" s="26"/>
    </row>
    <row r="597" spans="1:29" x14ac:dyDescent="0.3">
      <c r="A597" s="77"/>
      <c r="B597" s="77"/>
      <c r="C597" s="78"/>
      <c r="D597" s="78"/>
      <c r="E597" s="79"/>
      <c r="F597" s="78"/>
      <c r="G597" s="79"/>
      <c r="H597" s="79"/>
      <c r="I597" s="79"/>
      <c r="J597" s="78"/>
      <c r="K597" s="78"/>
      <c r="L597" s="78"/>
      <c r="M597" s="183"/>
      <c r="N597" s="78"/>
      <c r="O597" s="78"/>
      <c r="P597" s="79"/>
      <c r="Q597" s="82"/>
      <c r="R597" s="82"/>
      <c r="S597" s="82">
        <f t="shared" si="10"/>
        <v>0</v>
      </c>
      <c r="T597" s="82"/>
      <c r="U597" s="82"/>
      <c r="V597" s="80"/>
      <c r="W597" s="82"/>
      <c r="X597" s="80"/>
      <c r="Y597" s="26"/>
      <c r="Z597" s="26"/>
      <c r="AA597" s="26"/>
      <c r="AB597" s="26"/>
      <c r="AC597" s="26"/>
    </row>
    <row r="598" spans="1:29" x14ac:dyDescent="0.3">
      <c r="A598" s="77"/>
      <c r="B598" s="77"/>
      <c r="C598" s="78"/>
      <c r="D598" s="78"/>
      <c r="E598" s="79"/>
      <c r="F598" s="78"/>
      <c r="G598" s="79"/>
      <c r="H598" s="79"/>
      <c r="I598" s="79"/>
      <c r="J598" s="78"/>
      <c r="K598" s="78"/>
      <c r="L598" s="78"/>
      <c r="M598" s="183"/>
      <c r="N598" s="78"/>
      <c r="O598" s="78"/>
      <c r="P598" s="79"/>
      <c r="Q598" s="82"/>
      <c r="R598" s="82"/>
      <c r="S598" s="82">
        <f t="shared" si="10"/>
        <v>0</v>
      </c>
      <c r="T598" s="82"/>
      <c r="U598" s="82"/>
      <c r="V598" s="80"/>
      <c r="W598" s="82"/>
      <c r="X598" s="80"/>
      <c r="Y598" s="26"/>
      <c r="Z598" s="26"/>
      <c r="AA598" s="26"/>
      <c r="AB598" s="26"/>
      <c r="AC598" s="26"/>
    </row>
    <row r="599" spans="1:29" x14ac:dyDescent="0.3">
      <c r="A599" s="77"/>
      <c r="B599" s="77"/>
      <c r="C599" s="78"/>
      <c r="D599" s="78"/>
      <c r="E599" s="79"/>
      <c r="F599" s="78"/>
      <c r="G599" s="79"/>
      <c r="H599" s="79"/>
      <c r="I599" s="79"/>
      <c r="J599" s="78"/>
      <c r="K599" s="78"/>
      <c r="L599" s="78"/>
      <c r="M599" s="183"/>
      <c r="N599" s="78"/>
      <c r="O599" s="78"/>
      <c r="P599" s="79"/>
      <c r="Q599" s="82"/>
      <c r="R599" s="82"/>
      <c r="S599" s="82">
        <f t="shared" si="10"/>
        <v>0</v>
      </c>
      <c r="T599" s="82"/>
      <c r="U599" s="82"/>
      <c r="V599" s="80"/>
      <c r="W599" s="82"/>
      <c r="X599" s="80"/>
      <c r="Y599" s="26"/>
      <c r="Z599" s="26"/>
      <c r="AA599" s="26"/>
      <c r="AB599" s="26"/>
      <c r="AC599" s="26"/>
    </row>
    <row r="600" spans="1:29" x14ac:dyDescent="0.3">
      <c r="A600" s="77"/>
      <c r="B600" s="77"/>
      <c r="C600" s="78"/>
      <c r="D600" s="78"/>
      <c r="E600" s="79"/>
      <c r="F600" s="78"/>
      <c r="G600" s="79"/>
      <c r="H600" s="79"/>
      <c r="I600" s="79"/>
      <c r="J600" s="78"/>
      <c r="K600" s="78"/>
      <c r="L600" s="78"/>
      <c r="M600" s="183"/>
      <c r="N600" s="78"/>
      <c r="O600" s="78"/>
      <c r="P600" s="79"/>
      <c r="Q600" s="82"/>
      <c r="R600" s="82"/>
      <c r="S600" s="82">
        <f t="shared" si="10"/>
        <v>0</v>
      </c>
      <c r="T600" s="82"/>
      <c r="U600" s="82"/>
      <c r="V600" s="80"/>
      <c r="W600" s="82"/>
      <c r="X600" s="80"/>
      <c r="Y600" s="26"/>
      <c r="Z600" s="26"/>
      <c r="AA600" s="26"/>
      <c r="AB600" s="26"/>
      <c r="AC600" s="26"/>
    </row>
    <row r="601" spans="1:29" x14ac:dyDescent="0.3">
      <c r="A601" s="77"/>
      <c r="B601" s="77"/>
      <c r="C601" s="78"/>
      <c r="D601" s="78"/>
      <c r="E601" s="79"/>
      <c r="F601" s="78"/>
      <c r="G601" s="79"/>
      <c r="H601" s="79"/>
      <c r="I601" s="79"/>
      <c r="J601" s="78"/>
      <c r="K601" s="78"/>
      <c r="L601" s="78"/>
      <c r="M601" s="183"/>
      <c r="N601" s="78"/>
      <c r="O601" s="78"/>
      <c r="P601" s="79"/>
      <c r="Q601" s="82"/>
      <c r="R601" s="82"/>
      <c r="S601" s="82">
        <f t="shared" si="10"/>
        <v>0</v>
      </c>
      <c r="T601" s="82"/>
      <c r="U601" s="82"/>
      <c r="V601" s="80"/>
      <c r="W601" s="82"/>
      <c r="X601" s="80"/>
      <c r="Y601" s="26"/>
      <c r="Z601" s="26"/>
      <c r="AA601" s="26"/>
      <c r="AB601" s="26"/>
      <c r="AC601" s="26"/>
    </row>
    <row r="602" spans="1:29" x14ac:dyDescent="0.3">
      <c r="A602" s="77"/>
      <c r="B602" s="77"/>
      <c r="C602" s="78"/>
      <c r="D602" s="78"/>
      <c r="E602" s="79"/>
      <c r="F602" s="78"/>
      <c r="G602" s="79"/>
      <c r="H602" s="79"/>
      <c r="I602" s="79"/>
      <c r="J602" s="78"/>
      <c r="K602" s="78"/>
      <c r="L602" s="78"/>
      <c r="M602" s="183"/>
      <c r="N602" s="78"/>
      <c r="O602" s="78"/>
      <c r="P602" s="79"/>
      <c r="Q602" s="82"/>
      <c r="R602" s="82"/>
      <c r="S602" s="82">
        <f t="shared" si="10"/>
        <v>0</v>
      </c>
      <c r="T602" s="82"/>
      <c r="U602" s="82"/>
      <c r="V602" s="80"/>
      <c r="W602" s="82"/>
      <c r="X602" s="80"/>
      <c r="Y602" s="26"/>
      <c r="Z602" s="26"/>
      <c r="AA602" s="26"/>
      <c r="AB602" s="26"/>
      <c r="AC602" s="26"/>
    </row>
    <row r="603" spans="1:29" x14ac:dyDescent="0.3">
      <c r="A603" s="77"/>
      <c r="B603" s="77"/>
      <c r="C603" s="78"/>
      <c r="D603" s="78"/>
      <c r="E603" s="79"/>
      <c r="F603" s="78"/>
      <c r="G603" s="79"/>
      <c r="H603" s="79"/>
      <c r="I603" s="79"/>
      <c r="J603" s="78"/>
      <c r="K603" s="78"/>
      <c r="L603" s="78"/>
      <c r="M603" s="183"/>
      <c r="N603" s="78"/>
      <c r="O603" s="78"/>
      <c r="P603" s="79"/>
      <c r="Q603" s="82"/>
      <c r="R603" s="82"/>
      <c r="S603" s="82">
        <f t="shared" si="10"/>
        <v>0</v>
      </c>
      <c r="T603" s="82"/>
      <c r="U603" s="82"/>
      <c r="V603" s="80"/>
      <c r="W603" s="82"/>
      <c r="X603" s="80"/>
      <c r="Y603" s="26"/>
      <c r="Z603" s="26"/>
      <c r="AA603" s="26"/>
      <c r="AB603" s="26"/>
      <c r="AC603" s="26"/>
    </row>
    <row r="604" spans="1:29" x14ac:dyDescent="0.3">
      <c r="A604" s="77"/>
      <c r="B604" s="77"/>
      <c r="C604" s="78"/>
      <c r="D604" s="78"/>
      <c r="E604" s="79"/>
      <c r="F604" s="78"/>
      <c r="G604" s="79"/>
      <c r="H604" s="79"/>
      <c r="I604" s="79"/>
      <c r="J604" s="78"/>
      <c r="K604" s="78"/>
      <c r="L604" s="78"/>
      <c r="M604" s="183"/>
      <c r="N604" s="78"/>
      <c r="O604" s="78"/>
      <c r="P604" s="79"/>
      <c r="Q604" s="82"/>
      <c r="R604" s="82"/>
      <c r="S604" s="82">
        <f t="shared" si="10"/>
        <v>0</v>
      </c>
      <c r="T604" s="82"/>
      <c r="U604" s="82"/>
      <c r="V604" s="80"/>
      <c r="W604" s="82"/>
      <c r="X604" s="80"/>
      <c r="Y604" s="26"/>
      <c r="Z604" s="26"/>
      <c r="AA604" s="26"/>
      <c r="AB604" s="26"/>
      <c r="AC604" s="26"/>
    </row>
    <row r="605" spans="1:29" x14ac:dyDescent="0.3">
      <c r="A605" s="77"/>
      <c r="B605" s="77"/>
      <c r="C605" s="78"/>
      <c r="D605" s="78"/>
      <c r="E605" s="79"/>
      <c r="F605" s="78"/>
      <c r="G605" s="79"/>
      <c r="H605" s="79"/>
      <c r="I605" s="79"/>
      <c r="J605" s="78"/>
      <c r="K605" s="78"/>
      <c r="L605" s="78"/>
      <c r="M605" s="183"/>
      <c r="N605" s="78"/>
      <c r="O605" s="78"/>
      <c r="P605" s="79"/>
      <c r="Q605" s="82"/>
      <c r="R605" s="82"/>
      <c r="S605" s="82">
        <f t="shared" si="10"/>
        <v>0</v>
      </c>
      <c r="T605" s="82"/>
      <c r="U605" s="82"/>
      <c r="V605" s="80"/>
      <c r="W605" s="82"/>
      <c r="X605" s="80"/>
      <c r="Y605" s="26"/>
      <c r="Z605" s="26"/>
      <c r="AA605" s="26"/>
      <c r="AB605" s="26"/>
      <c r="AC605" s="26"/>
    </row>
    <row r="606" spans="1:29" x14ac:dyDescent="0.3">
      <c r="A606" s="77"/>
      <c r="B606" s="77"/>
      <c r="C606" s="78"/>
      <c r="D606" s="78"/>
      <c r="E606" s="79"/>
      <c r="F606" s="78"/>
      <c r="G606" s="79"/>
      <c r="H606" s="79"/>
      <c r="I606" s="79"/>
      <c r="J606" s="78"/>
      <c r="K606" s="78"/>
      <c r="L606" s="78"/>
      <c r="M606" s="183"/>
      <c r="N606" s="78"/>
      <c r="O606" s="78"/>
      <c r="P606" s="79"/>
      <c r="Q606" s="82"/>
      <c r="R606" s="82"/>
      <c r="S606" s="82">
        <f t="shared" si="10"/>
        <v>0</v>
      </c>
      <c r="T606" s="82"/>
      <c r="U606" s="82"/>
      <c r="V606" s="80"/>
      <c r="W606" s="82"/>
      <c r="X606" s="80"/>
      <c r="Y606" s="26"/>
      <c r="Z606" s="26"/>
      <c r="AA606" s="26"/>
      <c r="AB606" s="26"/>
      <c r="AC606" s="26"/>
    </row>
    <row r="607" spans="1:29" x14ac:dyDescent="0.3">
      <c r="A607" s="77"/>
      <c r="B607" s="77"/>
      <c r="C607" s="78"/>
      <c r="D607" s="78"/>
      <c r="E607" s="79"/>
      <c r="F607" s="78"/>
      <c r="G607" s="79"/>
      <c r="H607" s="79"/>
      <c r="I607" s="79"/>
      <c r="J607" s="78"/>
      <c r="K607" s="78"/>
      <c r="L607" s="78"/>
      <c r="M607" s="183"/>
      <c r="N607" s="78"/>
      <c r="O607" s="78"/>
      <c r="P607" s="79"/>
      <c r="Q607" s="82"/>
      <c r="R607" s="82"/>
      <c r="S607" s="82">
        <f t="shared" si="10"/>
        <v>0</v>
      </c>
      <c r="T607" s="82"/>
      <c r="U607" s="82"/>
      <c r="V607" s="80"/>
      <c r="W607" s="82"/>
      <c r="X607" s="80"/>
      <c r="Y607" s="26"/>
      <c r="Z607" s="26"/>
      <c r="AA607" s="26"/>
      <c r="AB607" s="26"/>
      <c r="AC607" s="26"/>
    </row>
    <row r="608" spans="1:29" x14ac:dyDescent="0.3">
      <c r="A608" s="77"/>
      <c r="B608" s="77"/>
      <c r="C608" s="78"/>
      <c r="D608" s="78"/>
      <c r="E608" s="79"/>
      <c r="F608" s="78"/>
      <c r="G608" s="79"/>
      <c r="H608" s="79"/>
      <c r="I608" s="79"/>
      <c r="J608" s="78"/>
      <c r="K608" s="78"/>
      <c r="L608" s="78"/>
      <c r="M608" s="183"/>
      <c r="N608" s="78"/>
      <c r="O608" s="78"/>
      <c r="P608" s="79"/>
      <c r="Q608" s="82"/>
      <c r="R608" s="82"/>
      <c r="S608" s="82">
        <f t="shared" si="10"/>
        <v>0</v>
      </c>
      <c r="T608" s="82"/>
      <c r="U608" s="82"/>
      <c r="V608" s="80"/>
      <c r="W608" s="82"/>
      <c r="X608" s="80"/>
      <c r="Y608" s="26"/>
      <c r="Z608" s="26"/>
      <c r="AA608" s="26"/>
      <c r="AB608" s="26"/>
      <c r="AC608" s="26"/>
    </row>
    <row r="609" spans="1:29" x14ac:dyDescent="0.3">
      <c r="A609" s="77"/>
      <c r="B609" s="77"/>
      <c r="C609" s="78"/>
      <c r="D609" s="78"/>
      <c r="E609" s="79"/>
      <c r="F609" s="78"/>
      <c r="G609" s="79"/>
      <c r="H609" s="79"/>
      <c r="I609" s="79"/>
      <c r="J609" s="78"/>
      <c r="K609" s="78"/>
      <c r="L609" s="78"/>
      <c r="M609" s="183"/>
      <c r="N609" s="78"/>
      <c r="O609" s="78"/>
      <c r="P609" s="79"/>
      <c r="Q609" s="82"/>
      <c r="R609" s="82"/>
      <c r="S609" s="82">
        <f t="shared" si="10"/>
        <v>0</v>
      </c>
      <c r="T609" s="82"/>
      <c r="U609" s="82"/>
      <c r="V609" s="80"/>
      <c r="W609" s="82"/>
      <c r="X609" s="80"/>
      <c r="Y609" s="26"/>
      <c r="Z609" s="26"/>
      <c r="AA609" s="26"/>
      <c r="AB609" s="26"/>
      <c r="AC609" s="26"/>
    </row>
    <row r="610" spans="1:29" x14ac:dyDescent="0.3">
      <c r="A610" s="77"/>
      <c r="B610" s="77"/>
      <c r="C610" s="78"/>
      <c r="D610" s="78"/>
      <c r="E610" s="79"/>
      <c r="F610" s="78"/>
      <c r="G610" s="79"/>
      <c r="H610" s="79"/>
      <c r="I610" s="79"/>
      <c r="J610" s="78"/>
      <c r="K610" s="78"/>
      <c r="L610" s="78"/>
      <c r="M610" s="183"/>
      <c r="N610" s="78"/>
      <c r="O610" s="78"/>
      <c r="P610" s="79"/>
      <c r="Q610" s="82"/>
      <c r="R610" s="82"/>
      <c r="S610" s="82">
        <f t="shared" si="10"/>
        <v>0</v>
      </c>
      <c r="T610" s="82"/>
      <c r="U610" s="82"/>
      <c r="V610" s="80"/>
      <c r="W610" s="82"/>
      <c r="X610" s="80"/>
      <c r="Y610" s="26"/>
      <c r="Z610" s="26"/>
      <c r="AA610" s="26"/>
      <c r="AB610" s="26"/>
      <c r="AC610" s="26"/>
    </row>
    <row r="611" spans="1:29" x14ac:dyDescent="0.3">
      <c r="A611" s="77"/>
      <c r="B611" s="77"/>
      <c r="C611" s="78"/>
      <c r="D611" s="78"/>
      <c r="E611" s="79"/>
      <c r="F611" s="78"/>
      <c r="G611" s="79"/>
      <c r="H611" s="79"/>
      <c r="I611" s="79"/>
      <c r="J611" s="78"/>
      <c r="K611" s="78"/>
      <c r="L611" s="78"/>
      <c r="M611" s="183"/>
      <c r="N611" s="78"/>
      <c r="O611" s="78"/>
      <c r="P611" s="79"/>
      <c r="Q611" s="82"/>
      <c r="R611" s="82"/>
      <c r="S611" s="82">
        <f t="shared" si="10"/>
        <v>0</v>
      </c>
      <c r="T611" s="82"/>
      <c r="U611" s="82"/>
      <c r="V611" s="80"/>
      <c r="W611" s="82"/>
      <c r="X611" s="80"/>
      <c r="Y611" s="26"/>
      <c r="Z611" s="26"/>
      <c r="AA611" s="26"/>
      <c r="AB611" s="26"/>
      <c r="AC611" s="26"/>
    </row>
    <row r="612" spans="1:29" x14ac:dyDescent="0.3">
      <c r="A612" s="77"/>
      <c r="B612" s="77"/>
      <c r="C612" s="78"/>
      <c r="D612" s="78"/>
      <c r="E612" s="79"/>
      <c r="F612" s="78"/>
      <c r="G612" s="79"/>
      <c r="H612" s="79"/>
      <c r="I612" s="79"/>
      <c r="J612" s="78"/>
      <c r="K612" s="78"/>
      <c r="L612" s="78"/>
      <c r="M612" s="183"/>
      <c r="N612" s="78"/>
      <c r="O612" s="78"/>
      <c r="P612" s="79"/>
      <c r="Q612" s="82"/>
      <c r="R612" s="82"/>
      <c r="S612" s="82">
        <f t="shared" si="10"/>
        <v>0</v>
      </c>
      <c r="T612" s="82"/>
      <c r="U612" s="82"/>
      <c r="V612" s="80"/>
      <c r="W612" s="82"/>
      <c r="X612" s="80"/>
      <c r="Y612" s="26"/>
      <c r="Z612" s="26"/>
      <c r="AA612" s="26"/>
      <c r="AB612" s="26"/>
      <c r="AC612" s="26"/>
    </row>
    <row r="613" spans="1:29" x14ac:dyDescent="0.3">
      <c r="A613" s="77"/>
      <c r="B613" s="77"/>
      <c r="C613" s="78"/>
      <c r="D613" s="78"/>
      <c r="E613" s="79"/>
      <c r="F613" s="78"/>
      <c r="G613" s="79"/>
      <c r="H613" s="79"/>
      <c r="I613" s="79"/>
      <c r="J613" s="78"/>
      <c r="K613" s="78"/>
      <c r="L613" s="78"/>
      <c r="M613" s="183"/>
      <c r="N613" s="78"/>
      <c r="O613" s="78"/>
      <c r="P613" s="79"/>
      <c r="Q613" s="82"/>
      <c r="R613" s="82"/>
      <c r="S613" s="82">
        <f t="shared" si="10"/>
        <v>0</v>
      </c>
      <c r="T613" s="82"/>
      <c r="U613" s="82"/>
      <c r="V613" s="80"/>
      <c r="W613" s="82"/>
      <c r="X613" s="80"/>
      <c r="Y613" s="26"/>
      <c r="Z613" s="26"/>
      <c r="AA613" s="26"/>
      <c r="AB613" s="26"/>
      <c r="AC613" s="26"/>
    </row>
    <row r="614" spans="1:29" x14ac:dyDescent="0.3">
      <c r="A614" s="77"/>
      <c r="B614" s="77"/>
      <c r="C614" s="78"/>
      <c r="D614" s="78"/>
      <c r="E614" s="79"/>
      <c r="F614" s="78"/>
      <c r="G614" s="79"/>
      <c r="H614" s="79"/>
      <c r="I614" s="79"/>
      <c r="J614" s="78"/>
      <c r="K614" s="78"/>
      <c r="L614" s="78"/>
      <c r="M614" s="183"/>
      <c r="N614" s="78"/>
      <c r="O614" s="78"/>
      <c r="P614" s="79"/>
      <c r="Q614" s="82"/>
      <c r="R614" s="82"/>
      <c r="S614" s="82">
        <f t="shared" si="10"/>
        <v>0</v>
      </c>
      <c r="T614" s="82"/>
      <c r="U614" s="82"/>
      <c r="V614" s="80"/>
      <c r="W614" s="82"/>
      <c r="X614" s="80"/>
      <c r="Y614" s="26"/>
      <c r="Z614" s="26"/>
      <c r="AA614" s="26"/>
      <c r="AB614" s="26"/>
      <c r="AC614" s="26"/>
    </row>
    <row r="615" spans="1:29" x14ac:dyDescent="0.3">
      <c r="A615" s="77"/>
      <c r="B615" s="77"/>
      <c r="C615" s="78"/>
      <c r="D615" s="78"/>
      <c r="E615" s="79"/>
      <c r="F615" s="78"/>
      <c r="G615" s="79"/>
      <c r="H615" s="79"/>
      <c r="I615" s="79"/>
      <c r="J615" s="78"/>
      <c r="K615" s="78"/>
      <c r="L615" s="78"/>
      <c r="M615" s="183"/>
      <c r="N615" s="78"/>
      <c r="O615" s="78"/>
      <c r="P615" s="79"/>
      <c r="Q615" s="82"/>
      <c r="R615" s="82"/>
      <c r="S615" s="82">
        <f t="shared" si="10"/>
        <v>0</v>
      </c>
      <c r="T615" s="82"/>
      <c r="U615" s="82"/>
      <c r="V615" s="80"/>
      <c r="W615" s="82"/>
      <c r="X615" s="80"/>
      <c r="Y615" s="26"/>
      <c r="Z615" s="26"/>
      <c r="AA615" s="26"/>
      <c r="AB615" s="26"/>
      <c r="AC615" s="26"/>
    </row>
    <row r="616" spans="1:29" x14ac:dyDescent="0.3">
      <c r="A616" s="77"/>
      <c r="B616" s="77"/>
      <c r="C616" s="78"/>
      <c r="D616" s="78"/>
      <c r="E616" s="79"/>
      <c r="F616" s="78"/>
      <c r="G616" s="79"/>
      <c r="H616" s="79"/>
      <c r="I616" s="79"/>
      <c r="J616" s="78"/>
      <c r="K616" s="78"/>
      <c r="L616" s="78"/>
      <c r="M616" s="183"/>
      <c r="N616" s="78"/>
      <c r="O616" s="78"/>
      <c r="P616" s="79"/>
      <c r="Q616" s="82"/>
      <c r="R616" s="82"/>
      <c r="S616" s="82">
        <f t="shared" si="10"/>
        <v>0</v>
      </c>
      <c r="T616" s="82"/>
      <c r="U616" s="82"/>
      <c r="V616" s="80"/>
      <c r="W616" s="82"/>
      <c r="X616" s="80"/>
      <c r="Y616" s="26"/>
      <c r="Z616" s="26"/>
      <c r="AA616" s="26"/>
      <c r="AB616" s="26"/>
      <c r="AC616" s="26"/>
    </row>
    <row r="617" spans="1:29" x14ac:dyDescent="0.3">
      <c r="A617" s="77"/>
      <c r="B617" s="77"/>
      <c r="C617" s="78"/>
      <c r="D617" s="78"/>
      <c r="E617" s="79"/>
      <c r="F617" s="78"/>
      <c r="G617" s="79"/>
      <c r="H617" s="79"/>
      <c r="I617" s="79"/>
      <c r="J617" s="78"/>
      <c r="K617" s="78"/>
      <c r="L617" s="78"/>
      <c r="M617" s="183"/>
      <c r="N617" s="78"/>
      <c r="O617" s="78"/>
      <c r="P617" s="79"/>
      <c r="Q617" s="82"/>
      <c r="R617" s="82"/>
      <c r="S617" s="82">
        <f t="shared" si="10"/>
        <v>0</v>
      </c>
      <c r="T617" s="82"/>
      <c r="U617" s="82"/>
      <c r="V617" s="80"/>
      <c r="W617" s="82"/>
      <c r="X617" s="80"/>
      <c r="Y617" s="26"/>
      <c r="Z617" s="26"/>
      <c r="AA617" s="26"/>
      <c r="AB617" s="26"/>
      <c r="AC617" s="26"/>
    </row>
    <row r="618" spans="1:29" x14ac:dyDescent="0.3">
      <c r="A618" s="77"/>
      <c r="B618" s="77"/>
      <c r="C618" s="78"/>
      <c r="D618" s="78"/>
      <c r="E618" s="79"/>
      <c r="F618" s="78"/>
      <c r="G618" s="79"/>
      <c r="H618" s="79"/>
      <c r="I618" s="79"/>
      <c r="J618" s="78"/>
      <c r="K618" s="78"/>
      <c r="L618" s="78"/>
      <c r="M618" s="183"/>
      <c r="N618" s="78"/>
      <c r="O618" s="78"/>
      <c r="P618" s="79"/>
      <c r="Q618" s="82"/>
      <c r="R618" s="82"/>
      <c r="S618" s="82">
        <f t="shared" si="10"/>
        <v>0</v>
      </c>
      <c r="T618" s="82"/>
      <c r="U618" s="82"/>
      <c r="V618" s="80"/>
      <c r="W618" s="82"/>
      <c r="X618" s="80"/>
      <c r="Y618" s="26"/>
      <c r="Z618" s="26"/>
      <c r="AA618" s="26"/>
      <c r="AB618" s="26"/>
      <c r="AC618" s="26"/>
    </row>
    <row r="619" spans="1:29" x14ac:dyDescent="0.3">
      <c r="A619" s="77"/>
      <c r="B619" s="77"/>
      <c r="C619" s="78"/>
      <c r="D619" s="78"/>
      <c r="E619" s="79"/>
      <c r="F619" s="78"/>
      <c r="G619" s="79"/>
      <c r="H619" s="79"/>
      <c r="I619" s="79"/>
      <c r="J619" s="78"/>
      <c r="K619" s="78"/>
      <c r="L619" s="78"/>
      <c r="M619" s="183"/>
      <c r="N619" s="78"/>
      <c r="O619" s="78"/>
      <c r="P619" s="79"/>
      <c r="Q619" s="82"/>
      <c r="R619" s="82"/>
      <c r="S619" s="82">
        <f t="shared" si="10"/>
        <v>0</v>
      </c>
      <c r="T619" s="82"/>
      <c r="U619" s="82"/>
      <c r="V619" s="80"/>
      <c r="W619" s="82"/>
      <c r="X619" s="80"/>
      <c r="Y619" s="26"/>
      <c r="Z619" s="26"/>
      <c r="AA619" s="26"/>
      <c r="AB619" s="26"/>
      <c r="AC619" s="26"/>
    </row>
    <row r="620" spans="1:29" x14ac:dyDescent="0.3">
      <c r="A620" s="77"/>
      <c r="B620" s="77"/>
      <c r="C620" s="78"/>
      <c r="D620" s="78"/>
      <c r="E620" s="79"/>
      <c r="F620" s="78"/>
      <c r="G620" s="79"/>
      <c r="H620" s="79"/>
      <c r="I620" s="79"/>
      <c r="J620" s="78"/>
      <c r="K620" s="78"/>
      <c r="L620" s="78"/>
      <c r="M620" s="183"/>
      <c r="N620" s="78"/>
      <c r="O620" s="78"/>
      <c r="P620" s="79"/>
      <c r="Q620" s="82"/>
      <c r="R620" s="82"/>
      <c r="S620" s="82">
        <f t="shared" si="10"/>
        <v>0</v>
      </c>
      <c r="T620" s="82"/>
      <c r="U620" s="82"/>
      <c r="V620" s="80"/>
      <c r="W620" s="82"/>
      <c r="X620" s="80"/>
      <c r="Y620" s="26"/>
      <c r="Z620" s="26"/>
      <c r="AA620" s="26"/>
      <c r="AB620" s="26"/>
      <c r="AC620" s="26"/>
    </row>
    <row r="621" spans="1:29" x14ac:dyDescent="0.3">
      <c r="A621" s="77"/>
      <c r="B621" s="77"/>
      <c r="C621" s="78"/>
      <c r="D621" s="78"/>
      <c r="E621" s="79"/>
      <c r="F621" s="78"/>
      <c r="G621" s="79"/>
      <c r="H621" s="79"/>
      <c r="I621" s="79"/>
      <c r="J621" s="78"/>
      <c r="K621" s="78"/>
      <c r="L621" s="78"/>
      <c r="M621" s="183"/>
      <c r="N621" s="78"/>
      <c r="O621" s="78"/>
      <c r="P621" s="79"/>
      <c r="Q621" s="82"/>
      <c r="R621" s="82"/>
      <c r="S621" s="82">
        <f t="shared" si="10"/>
        <v>0</v>
      </c>
      <c r="T621" s="82"/>
      <c r="U621" s="82"/>
      <c r="V621" s="80"/>
      <c r="W621" s="82"/>
      <c r="X621" s="80"/>
      <c r="Y621" s="26"/>
      <c r="Z621" s="26"/>
      <c r="AA621" s="26"/>
      <c r="AB621" s="26"/>
      <c r="AC621" s="26"/>
    </row>
    <row r="622" spans="1:29" x14ac:dyDescent="0.3">
      <c r="A622" s="77"/>
      <c r="B622" s="77"/>
      <c r="C622" s="78"/>
      <c r="D622" s="78"/>
      <c r="E622" s="79"/>
      <c r="F622" s="78"/>
      <c r="G622" s="79"/>
      <c r="H622" s="79"/>
      <c r="I622" s="79"/>
      <c r="J622" s="78"/>
      <c r="K622" s="78"/>
      <c r="L622" s="78"/>
      <c r="M622" s="183"/>
      <c r="N622" s="78"/>
      <c r="O622" s="78"/>
      <c r="P622" s="79"/>
      <c r="Q622" s="82"/>
      <c r="R622" s="82"/>
      <c r="S622" s="82">
        <f t="shared" si="10"/>
        <v>0</v>
      </c>
      <c r="T622" s="82"/>
      <c r="U622" s="82"/>
      <c r="V622" s="80"/>
      <c r="W622" s="82"/>
      <c r="X622" s="80"/>
      <c r="Y622" s="26"/>
      <c r="Z622" s="26"/>
      <c r="AA622" s="26"/>
      <c r="AB622" s="26"/>
      <c r="AC622" s="26"/>
    </row>
    <row r="623" spans="1:29" x14ac:dyDescent="0.3">
      <c r="A623" s="77"/>
      <c r="B623" s="77"/>
      <c r="C623" s="78"/>
      <c r="D623" s="78"/>
      <c r="E623" s="79"/>
      <c r="F623" s="78"/>
      <c r="G623" s="79"/>
      <c r="H623" s="79"/>
      <c r="I623" s="79"/>
      <c r="J623" s="78"/>
      <c r="K623" s="78"/>
      <c r="L623" s="78"/>
      <c r="M623" s="183"/>
      <c r="N623" s="78"/>
      <c r="O623" s="78"/>
      <c r="P623" s="79"/>
      <c r="Q623" s="82"/>
      <c r="R623" s="82"/>
      <c r="S623" s="82">
        <f t="shared" si="10"/>
        <v>0</v>
      </c>
      <c r="T623" s="82"/>
      <c r="U623" s="82"/>
      <c r="V623" s="80"/>
      <c r="W623" s="82"/>
      <c r="X623" s="80"/>
      <c r="Y623" s="26"/>
      <c r="Z623" s="26"/>
      <c r="AA623" s="26"/>
      <c r="AB623" s="26"/>
      <c r="AC623" s="26"/>
    </row>
    <row r="624" spans="1:29" x14ac:dyDescent="0.3">
      <c r="A624" s="77"/>
      <c r="B624" s="77"/>
      <c r="C624" s="78"/>
      <c r="D624" s="78"/>
      <c r="E624" s="79"/>
      <c r="F624" s="78"/>
      <c r="G624" s="79"/>
      <c r="H624" s="79"/>
      <c r="I624" s="79"/>
      <c r="J624" s="78"/>
      <c r="K624" s="78"/>
      <c r="L624" s="78"/>
      <c r="M624" s="183"/>
      <c r="N624" s="78"/>
      <c r="O624" s="78"/>
      <c r="P624" s="79"/>
      <c r="Q624" s="82"/>
      <c r="R624" s="82"/>
      <c r="S624" s="82">
        <f t="shared" si="10"/>
        <v>0</v>
      </c>
      <c r="T624" s="82"/>
      <c r="U624" s="82"/>
      <c r="V624" s="80"/>
      <c r="W624" s="82"/>
      <c r="X624" s="80"/>
      <c r="Y624" s="26"/>
      <c r="Z624" s="26"/>
      <c r="AA624" s="26"/>
      <c r="AB624" s="26"/>
      <c r="AC624" s="26"/>
    </row>
    <row r="625" spans="1:29" x14ac:dyDescent="0.3">
      <c r="A625" s="77"/>
      <c r="B625" s="77"/>
      <c r="C625" s="78"/>
      <c r="D625" s="78"/>
      <c r="E625" s="79"/>
      <c r="F625" s="78"/>
      <c r="G625" s="79"/>
      <c r="H625" s="79"/>
      <c r="I625" s="79"/>
      <c r="J625" s="78"/>
      <c r="K625" s="78"/>
      <c r="L625" s="78"/>
      <c r="M625" s="183"/>
      <c r="N625" s="78"/>
      <c r="O625" s="78"/>
      <c r="P625" s="79"/>
      <c r="Q625" s="82"/>
      <c r="R625" s="82"/>
      <c r="S625" s="82">
        <f t="shared" si="10"/>
        <v>0</v>
      </c>
      <c r="T625" s="82"/>
      <c r="U625" s="82"/>
      <c r="V625" s="80"/>
      <c r="W625" s="82"/>
      <c r="X625" s="80"/>
      <c r="Y625" s="26"/>
      <c r="Z625" s="26"/>
      <c r="AA625" s="26"/>
      <c r="AB625" s="26"/>
      <c r="AC625" s="26"/>
    </row>
    <row r="626" spans="1:29" x14ac:dyDescent="0.3">
      <c r="A626" s="77"/>
      <c r="B626" s="77"/>
      <c r="C626" s="78"/>
      <c r="D626" s="78"/>
      <c r="E626" s="79"/>
      <c r="F626" s="78"/>
      <c r="G626" s="79"/>
      <c r="H626" s="79"/>
      <c r="I626" s="79"/>
      <c r="J626" s="78"/>
      <c r="K626" s="78"/>
      <c r="L626" s="78"/>
      <c r="M626" s="183"/>
      <c r="N626" s="78"/>
      <c r="O626" s="78"/>
      <c r="P626" s="79"/>
      <c r="Q626" s="82"/>
      <c r="R626" s="82"/>
      <c r="S626" s="82">
        <f t="shared" si="10"/>
        <v>0</v>
      </c>
      <c r="T626" s="82"/>
      <c r="U626" s="82"/>
      <c r="V626" s="80"/>
      <c r="W626" s="82"/>
      <c r="X626" s="80"/>
      <c r="Y626" s="26"/>
      <c r="Z626" s="26"/>
      <c r="AA626" s="26"/>
      <c r="AB626" s="26"/>
      <c r="AC626" s="26"/>
    </row>
    <row r="627" spans="1:29" x14ac:dyDescent="0.3">
      <c r="A627" s="77"/>
      <c r="B627" s="77"/>
      <c r="C627" s="78"/>
      <c r="D627" s="78"/>
      <c r="E627" s="79"/>
      <c r="F627" s="78"/>
      <c r="G627" s="79"/>
      <c r="H627" s="79"/>
      <c r="I627" s="79"/>
      <c r="J627" s="78"/>
      <c r="K627" s="78"/>
      <c r="L627" s="78"/>
      <c r="M627" s="183"/>
      <c r="N627" s="78"/>
      <c r="O627" s="78"/>
      <c r="P627" s="79"/>
      <c r="Q627" s="82"/>
      <c r="R627" s="82"/>
      <c r="S627" s="82">
        <f t="shared" si="10"/>
        <v>0</v>
      </c>
      <c r="T627" s="82"/>
      <c r="U627" s="82"/>
      <c r="V627" s="80"/>
      <c r="W627" s="82"/>
      <c r="X627" s="80"/>
      <c r="Y627" s="26"/>
      <c r="Z627" s="26"/>
      <c r="AA627" s="26"/>
      <c r="AB627" s="26"/>
      <c r="AC627" s="26"/>
    </row>
    <row r="628" spans="1:29" x14ac:dyDescent="0.3">
      <c r="A628" s="77"/>
      <c r="B628" s="77"/>
      <c r="C628" s="78"/>
      <c r="D628" s="78"/>
      <c r="E628" s="79"/>
      <c r="F628" s="78"/>
      <c r="G628" s="79"/>
      <c r="H628" s="79"/>
      <c r="I628" s="79"/>
      <c r="J628" s="78"/>
      <c r="K628" s="78"/>
      <c r="L628" s="78"/>
      <c r="M628" s="183"/>
      <c r="N628" s="78"/>
      <c r="O628" s="78"/>
      <c r="P628" s="79"/>
      <c r="Q628" s="82"/>
      <c r="R628" s="82"/>
      <c r="S628" s="82">
        <f t="shared" si="10"/>
        <v>0</v>
      </c>
      <c r="T628" s="82"/>
      <c r="U628" s="82"/>
      <c r="V628" s="80"/>
      <c r="W628" s="82"/>
      <c r="X628" s="80"/>
      <c r="Y628" s="26"/>
      <c r="Z628" s="26"/>
      <c r="AA628" s="26"/>
      <c r="AB628" s="26"/>
      <c r="AC628" s="26"/>
    </row>
    <row r="629" spans="1:29" x14ac:dyDescent="0.3">
      <c r="A629" s="77"/>
      <c r="B629" s="77"/>
      <c r="C629" s="78"/>
      <c r="D629" s="78"/>
      <c r="E629" s="79"/>
      <c r="F629" s="78"/>
      <c r="G629" s="79"/>
      <c r="H629" s="79"/>
      <c r="I629" s="79"/>
      <c r="J629" s="78"/>
      <c r="K629" s="78"/>
      <c r="L629" s="78"/>
      <c r="M629" s="183"/>
      <c r="N629" s="78"/>
      <c r="O629" s="78"/>
      <c r="P629" s="79"/>
      <c r="Q629" s="82"/>
      <c r="R629" s="82"/>
      <c r="S629" s="82">
        <f t="shared" si="10"/>
        <v>0</v>
      </c>
      <c r="T629" s="82"/>
      <c r="U629" s="82"/>
      <c r="V629" s="80"/>
      <c r="W629" s="82"/>
      <c r="X629" s="80"/>
      <c r="Y629" s="26"/>
      <c r="Z629" s="26"/>
      <c r="AA629" s="26"/>
      <c r="AB629" s="26"/>
      <c r="AC629" s="26"/>
    </row>
    <row r="630" spans="1:29" x14ac:dyDescent="0.3">
      <c r="A630" s="77"/>
      <c r="B630" s="77"/>
      <c r="C630" s="78"/>
      <c r="D630" s="78"/>
      <c r="E630" s="79"/>
      <c r="F630" s="78"/>
      <c r="G630" s="79"/>
      <c r="H630" s="79"/>
      <c r="I630" s="79"/>
      <c r="J630" s="78"/>
      <c r="K630" s="78"/>
      <c r="L630" s="78"/>
      <c r="M630" s="183"/>
      <c r="N630" s="78"/>
      <c r="O630" s="78"/>
      <c r="P630" s="79"/>
      <c r="Q630" s="82"/>
      <c r="R630" s="82"/>
      <c r="S630" s="82">
        <f t="shared" si="10"/>
        <v>0</v>
      </c>
      <c r="T630" s="82"/>
      <c r="U630" s="82"/>
      <c r="V630" s="80"/>
      <c r="W630" s="82"/>
      <c r="X630" s="80"/>
      <c r="Y630" s="26"/>
      <c r="Z630" s="26"/>
      <c r="AA630" s="26"/>
      <c r="AB630" s="26"/>
      <c r="AC630" s="26"/>
    </row>
    <row r="631" spans="1:29" x14ac:dyDescent="0.3">
      <c r="A631" s="77"/>
      <c r="B631" s="77"/>
      <c r="C631" s="78"/>
      <c r="D631" s="78"/>
      <c r="E631" s="79"/>
      <c r="F631" s="78"/>
      <c r="G631" s="79"/>
      <c r="H631" s="79"/>
      <c r="I631" s="79"/>
      <c r="J631" s="78"/>
      <c r="K631" s="78"/>
      <c r="L631" s="78"/>
      <c r="M631" s="183"/>
      <c r="N631" s="78"/>
      <c r="O631" s="78"/>
      <c r="P631" s="79"/>
      <c r="Q631" s="82"/>
      <c r="R631" s="82"/>
      <c r="S631" s="82">
        <f t="shared" si="10"/>
        <v>0</v>
      </c>
      <c r="T631" s="82"/>
      <c r="U631" s="82"/>
      <c r="V631" s="80"/>
      <c r="W631" s="82"/>
      <c r="X631" s="80"/>
      <c r="Y631" s="26"/>
      <c r="Z631" s="26"/>
      <c r="AA631" s="26"/>
      <c r="AB631" s="26"/>
      <c r="AC631" s="26"/>
    </row>
    <row r="632" spans="1:29" x14ac:dyDescent="0.3">
      <c r="A632" s="77"/>
      <c r="B632" s="77"/>
      <c r="C632" s="78"/>
      <c r="D632" s="78"/>
      <c r="E632" s="79"/>
      <c r="F632" s="78"/>
      <c r="G632" s="79"/>
      <c r="H632" s="79"/>
      <c r="I632" s="79"/>
      <c r="J632" s="78"/>
      <c r="K632" s="78"/>
      <c r="L632" s="78"/>
      <c r="M632" s="183"/>
      <c r="N632" s="78"/>
      <c r="O632" s="78"/>
      <c r="P632" s="79"/>
      <c r="Q632" s="82"/>
      <c r="R632" s="82"/>
      <c r="S632" s="82">
        <f t="shared" si="10"/>
        <v>0</v>
      </c>
      <c r="T632" s="82"/>
      <c r="U632" s="82"/>
      <c r="V632" s="80"/>
      <c r="W632" s="82"/>
      <c r="X632" s="80"/>
      <c r="Y632" s="26"/>
      <c r="Z632" s="26"/>
      <c r="AA632" s="26"/>
      <c r="AB632" s="26"/>
      <c r="AC632" s="26"/>
    </row>
    <row r="633" spans="1:29" x14ac:dyDescent="0.3">
      <c r="A633" s="77"/>
      <c r="B633" s="77"/>
      <c r="C633" s="78"/>
      <c r="D633" s="78"/>
      <c r="E633" s="79"/>
      <c r="F633" s="78"/>
      <c r="G633" s="79"/>
      <c r="H633" s="79"/>
      <c r="I633" s="79"/>
      <c r="J633" s="78"/>
      <c r="K633" s="78"/>
      <c r="L633" s="78"/>
      <c r="M633" s="183"/>
      <c r="N633" s="78"/>
      <c r="O633" s="78"/>
      <c r="P633" s="79"/>
      <c r="Q633" s="82"/>
      <c r="R633" s="82"/>
      <c r="S633" s="82">
        <f t="shared" si="10"/>
        <v>0</v>
      </c>
      <c r="T633" s="82"/>
      <c r="U633" s="82"/>
      <c r="V633" s="80"/>
      <c r="W633" s="82"/>
      <c r="X633" s="80"/>
      <c r="Y633" s="26"/>
      <c r="Z633" s="26"/>
      <c r="AA633" s="26"/>
      <c r="AB633" s="26"/>
      <c r="AC633" s="26"/>
    </row>
    <row r="634" spans="1:29" x14ac:dyDescent="0.3">
      <c r="A634" s="77"/>
      <c r="B634" s="77"/>
      <c r="C634" s="78"/>
      <c r="D634" s="78"/>
      <c r="E634" s="79"/>
      <c r="F634" s="78"/>
      <c r="G634" s="79"/>
      <c r="H634" s="79"/>
      <c r="I634" s="79"/>
      <c r="J634" s="78"/>
      <c r="K634" s="78"/>
      <c r="L634" s="78"/>
      <c r="M634" s="183"/>
      <c r="N634" s="78"/>
      <c r="O634" s="78"/>
      <c r="P634" s="79"/>
      <c r="Q634" s="82"/>
      <c r="R634" s="82"/>
      <c r="S634" s="82">
        <f t="shared" si="10"/>
        <v>0</v>
      </c>
      <c r="T634" s="82"/>
      <c r="U634" s="82"/>
      <c r="V634" s="80"/>
      <c r="W634" s="82"/>
      <c r="X634" s="80"/>
      <c r="Y634" s="26"/>
      <c r="Z634" s="26"/>
      <c r="AA634" s="26"/>
      <c r="AB634" s="26"/>
      <c r="AC634" s="26"/>
    </row>
    <row r="635" spans="1:29" x14ac:dyDescent="0.3">
      <c r="A635" s="77"/>
      <c r="B635" s="77"/>
      <c r="C635" s="78"/>
      <c r="D635" s="78"/>
      <c r="E635" s="79"/>
      <c r="F635" s="78"/>
      <c r="G635" s="79"/>
      <c r="H635" s="79"/>
      <c r="I635" s="79"/>
      <c r="J635" s="78"/>
      <c r="K635" s="78"/>
      <c r="L635" s="78"/>
      <c r="M635" s="183"/>
      <c r="N635" s="78"/>
      <c r="O635" s="78"/>
      <c r="P635" s="79"/>
      <c r="Q635" s="82"/>
      <c r="R635" s="82"/>
      <c r="S635" s="82">
        <f t="shared" si="10"/>
        <v>0</v>
      </c>
      <c r="T635" s="82"/>
      <c r="U635" s="82"/>
      <c r="V635" s="80"/>
      <c r="W635" s="82"/>
      <c r="X635" s="80"/>
      <c r="Y635" s="26"/>
      <c r="Z635" s="26"/>
      <c r="AA635" s="26"/>
      <c r="AB635" s="26"/>
      <c r="AC635" s="26"/>
    </row>
    <row r="636" spans="1:29" x14ac:dyDescent="0.3">
      <c r="A636" s="77"/>
      <c r="B636" s="77"/>
      <c r="C636" s="78"/>
      <c r="D636" s="78"/>
      <c r="E636" s="79"/>
      <c r="F636" s="78"/>
      <c r="G636" s="79"/>
      <c r="H636" s="79"/>
      <c r="I636" s="79"/>
      <c r="J636" s="78"/>
      <c r="K636" s="78"/>
      <c r="L636" s="78"/>
      <c r="M636" s="183"/>
      <c r="N636" s="78"/>
      <c r="O636" s="78"/>
      <c r="P636" s="79"/>
      <c r="Q636" s="82"/>
      <c r="R636" s="82"/>
      <c r="S636" s="82">
        <f t="shared" si="10"/>
        <v>0</v>
      </c>
      <c r="T636" s="82"/>
      <c r="U636" s="82"/>
      <c r="V636" s="80"/>
      <c r="W636" s="82"/>
      <c r="X636" s="80"/>
      <c r="Y636" s="26"/>
      <c r="Z636" s="26"/>
      <c r="AA636" s="26"/>
      <c r="AB636" s="26"/>
      <c r="AC636" s="26"/>
    </row>
    <row r="637" spans="1:29" x14ac:dyDescent="0.3">
      <c r="A637" s="77"/>
      <c r="B637" s="77"/>
      <c r="C637" s="78"/>
      <c r="D637" s="78"/>
      <c r="E637" s="79"/>
      <c r="F637" s="78"/>
      <c r="G637" s="79"/>
      <c r="H637" s="79"/>
      <c r="I637" s="79"/>
      <c r="J637" s="78"/>
      <c r="K637" s="78"/>
      <c r="L637" s="78"/>
      <c r="M637" s="183"/>
      <c r="N637" s="78"/>
      <c r="O637" s="78"/>
      <c r="P637" s="79"/>
      <c r="Q637" s="82"/>
      <c r="R637" s="82"/>
      <c r="S637" s="82">
        <f t="shared" si="10"/>
        <v>0</v>
      </c>
      <c r="T637" s="82"/>
      <c r="U637" s="82"/>
      <c r="V637" s="80"/>
      <c r="W637" s="82"/>
      <c r="X637" s="80"/>
      <c r="Y637" s="26"/>
      <c r="Z637" s="26"/>
      <c r="AA637" s="26"/>
      <c r="AB637" s="26"/>
      <c r="AC637" s="26"/>
    </row>
    <row r="638" spans="1:29" x14ac:dyDescent="0.3">
      <c r="A638" s="77"/>
      <c r="B638" s="77"/>
      <c r="C638" s="78"/>
      <c r="D638" s="78"/>
      <c r="E638" s="79"/>
      <c r="F638" s="78"/>
      <c r="G638" s="79"/>
      <c r="H638" s="79"/>
      <c r="I638" s="79"/>
      <c r="J638" s="78"/>
      <c r="K638" s="78"/>
      <c r="L638" s="78"/>
      <c r="M638" s="183"/>
      <c r="N638" s="78"/>
      <c r="O638" s="78"/>
      <c r="P638" s="79"/>
      <c r="Q638" s="82"/>
      <c r="R638" s="82"/>
      <c r="S638" s="82">
        <f t="shared" si="10"/>
        <v>0</v>
      </c>
      <c r="T638" s="82"/>
      <c r="U638" s="82"/>
      <c r="V638" s="80"/>
      <c r="W638" s="82"/>
      <c r="X638" s="80"/>
      <c r="Y638" s="26"/>
      <c r="Z638" s="26"/>
      <c r="AA638" s="26"/>
      <c r="AB638" s="26"/>
      <c r="AC638" s="26"/>
    </row>
    <row r="639" spans="1:29" x14ac:dyDescent="0.3">
      <c r="A639" s="77"/>
      <c r="B639" s="77"/>
      <c r="C639" s="78"/>
      <c r="D639" s="78"/>
      <c r="E639" s="79"/>
      <c r="F639" s="78"/>
      <c r="G639" s="79"/>
      <c r="H639" s="79"/>
      <c r="I639" s="79"/>
      <c r="J639" s="78"/>
      <c r="K639" s="78"/>
      <c r="L639" s="78"/>
      <c r="M639" s="183"/>
      <c r="N639" s="78"/>
      <c r="O639" s="78"/>
      <c r="P639" s="79"/>
      <c r="Q639" s="82"/>
      <c r="R639" s="82"/>
      <c r="S639" s="82">
        <f t="shared" si="10"/>
        <v>0</v>
      </c>
      <c r="T639" s="82"/>
      <c r="U639" s="82"/>
      <c r="V639" s="80"/>
      <c r="W639" s="82"/>
      <c r="X639" s="80"/>
      <c r="Y639" s="26"/>
      <c r="Z639" s="26"/>
      <c r="AA639" s="26"/>
      <c r="AB639" s="26"/>
      <c r="AC639" s="26"/>
    </row>
    <row r="640" spans="1:29" x14ac:dyDescent="0.3">
      <c r="A640" s="77"/>
      <c r="B640" s="77"/>
      <c r="C640" s="78"/>
      <c r="D640" s="78"/>
      <c r="E640" s="79"/>
      <c r="F640" s="78"/>
      <c r="G640" s="79"/>
      <c r="H640" s="79"/>
      <c r="I640" s="79"/>
      <c r="J640" s="78"/>
      <c r="K640" s="78"/>
      <c r="L640" s="78"/>
      <c r="M640" s="183"/>
      <c r="N640" s="78"/>
      <c r="O640" s="78"/>
      <c r="P640" s="79"/>
      <c r="Q640" s="82"/>
      <c r="R640" s="82"/>
      <c r="S640" s="82">
        <f t="shared" si="10"/>
        <v>0</v>
      </c>
      <c r="T640" s="82"/>
      <c r="U640" s="82"/>
      <c r="V640" s="80"/>
      <c r="W640" s="82"/>
      <c r="X640" s="80"/>
      <c r="Y640" s="26"/>
      <c r="Z640" s="26"/>
      <c r="AA640" s="26"/>
      <c r="AB640" s="26"/>
      <c r="AC640" s="26"/>
    </row>
    <row r="641" spans="1:29" x14ac:dyDescent="0.3">
      <c r="A641" s="77"/>
      <c r="B641" s="77"/>
      <c r="C641" s="78"/>
      <c r="D641" s="78"/>
      <c r="E641" s="79"/>
      <c r="F641" s="78"/>
      <c r="G641" s="79"/>
      <c r="H641" s="79"/>
      <c r="I641" s="79"/>
      <c r="J641" s="78"/>
      <c r="K641" s="78"/>
      <c r="L641" s="78"/>
      <c r="M641" s="183"/>
      <c r="N641" s="78"/>
      <c r="O641" s="78"/>
      <c r="P641" s="79"/>
      <c r="Q641" s="82"/>
      <c r="R641" s="82"/>
      <c r="S641" s="82">
        <f t="shared" si="10"/>
        <v>0</v>
      </c>
      <c r="T641" s="82"/>
      <c r="U641" s="82"/>
      <c r="V641" s="80"/>
      <c r="W641" s="82"/>
      <c r="X641" s="80"/>
      <c r="Y641" s="26"/>
      <c r="Z641" s="26"/>
      <c r="AA641" s="26"/>
      <c r="AB641" s="26"/>
      <c r="AC641" s="26"/>
    </row>
    <row r="642" spans="1:29" x14ac:dyDescent="0.3">
      <c r="A642" s="77"/>
      <c r="B642" s="77"/>
      <c r="C642" s="78"/>
      <c r="D642" s="78"/>
      <c r="E642" s="79"/>
      <c r="F642" s="78"/>
      <c r="G642" s="79"/>
      <c r="H642" s="79"/>
      <c r="I642" s="79"/>
      <c r="J642" s="78"/>
      <c r="K642" s="78"/>
      <c r="L642" s="78"/>
      <c r="M642" s="183"/>
      <c r="N642" s="78"/>
      <c r="O642" s="78"/>
      <c r="P642" s="79"/>
      <c r="Q642" s="82"/>
      <c r="R642" s="82"/>
      <c r="S642" s="82">
        <f t="shared" si="10"/>
        <v>0</v>
      </c>
      <c r="T642" s="82"/>
      <c r="U642" s="82"/>
      <c r="V642" s="80"/>
      <c r="W642" s="82"/>
      <c r="X642" s="80"/>
      <c r="Y642" s="26"/>
      <c r="Z642" s="26"/>
      <c r="AA642" s="26"/>
      <c r="AB642" s="26"/>
      <c r="AC642" s="26"/>
    </row>
    <row r="643" spans="1:29" x14ac:dyDescent="0.3">
      <c r="A643" s="77"/>
      <c r="B643" s="77"/>
      <c r="C643" s="78"/>
      <c r="D643" s="78"/>
      <c r="E643" s="79"/>
      <c r="F643" s="78"/>
      <c r="G643" s="79"/>
      <c r="H643" s="79"/>
      <c r="I643" s="79"/>
      <c r="J643" s="78"/>
      <c r="K643" s="78"/>
      <c r="L643" s="78"/>
      <c r="M643" s="183"/>
      <c r="N643" s="78"/>
      <c r="O643" s="78"/>
      <c r="P643" s="79"/>
      <c r="Q643" s="82"/>
      <c r="R643" s="82"/>
      <c r="S643" s="82">
        <f t="shared" si="10"/>
        <v>0</v>
      </c>
      <c r="T643" s="82"/>
      <c r="U643" s="82"/>
      <c r="V643" s="80"/>
      <c r="W643" s="82"/>
      <c r="X643" s="80"/>
      <c r="Y643" s="26"/>
      <c r="Z643" s="26"/>
      <c r="AA643" s="26"/>
      <c r="AB643" s="26"/>
      <c r="AC643" s="26"/>
    </row>
    <row r="644" spans="1:29" x14ac:dyDescent="0.3">
      <c r="A644" s="77"/>
      <c r="B644" s="77"/>
      <c r="C644" s="78"/>
      <c r="D644" s="78"/>
      <c r="E644" s="79"/>
      <c r="F644" s="78"/>
      <c r="G644" s="79"/>
      <c r="H644" s="79"/>
      <c r="I644" s="79"/>
      <c r="J644" s="78"/>
      <c r="K644" s="78"/>
      <c r="L644" s="78"/>
      <c r="M644" s="183"/>
      <c r="N644" s="78"/>
      <c r="O644" s="78"/>
      <c r="P644" s="79"/>
      <c r="Q644" s="82"/>
      <c r="R644" s="82"/>
      <c r="S644" s="82">
        <f t="shared" si="10"/>
        <v>0</v>
      </c>
      <c r="T644" s="82"/>
      <c r="U644" s="82"/>
      <c r="V644" s="80"/>
      <c r="W644" s="82"/>
      <c r="X644" s="80"/>
      <c r="Y644" s="26"/>
      <c r="Z644" s="26"/>
      <c r="AA644" s="26"/>
      <c r="AB644" s="26"/>
      <c r="AC644" s="26"/>
    </row>
    <row r="645" spans="1:29" x14ac:dyDescent="0.3">
      <c r="A645" s="77"/>
      <c r="B645" s="77"/>
      <c r="C645" s="78"/>
      <c r="D645" s="78"/>
      <c r="E645" s="79"/>
      <c r="F645" s="78"/>
      <c r="G645" s="79"/>
      <c r="H645" s="79"/>
      <c r="I645" s="79"/>
      <c r="J645" s="78"/>
      <c r="K645" s="78"/>
      <c r="L645" s="78"/>
      <c r="M645" s="183"/>
      <c r="N645" s="78"/>
      <c r="O645" s="78"/>
      <c r="P645" s="79"/>
      <c r="Q645" s="82"/>
      <c r="R645" s="82"/>
      <c r="S645" s="82">
        <f t="shared" si="10"/>
        <v>0</v>
      </c>
      <c r="T645" s="82"/>
      <c r="U645" s="82"/>
      <c r="V645" s="80"/>
      <c r="W645" s="82"/>
      <c r="X645" s="80"/>
      <c r="Y645" s="26"/>
      <c r="Z645" s="26"/>
      <c r="AA645" s="26"/>
      <c r="AB645" s="26"/>
      <c r="AC645" s="26"/>
    </row>
    <row r="646" spans="1:29" x14ac:dyDescent="0.3">
      <c r="A646" s="77"/>
      <c r="B646" s="77"/>
      <c r="C646" s="78"/>
      <c r="D646" s="78"/>
      <c r="E646" s="79"/>
      <c r="F646" s="78"/>
      <c r="G646" s="79"/>
      <c r="H646" s="79"/>
      <c r="I646" s="79"/>
      <c r="J646" s="78"/>
      <c r="K646" s="78"/>
      <c r="L646" s="78"/>
      <c r="M646" s="183"/>
      <c r="N646" s="78"/>
      <c r="O646" s="78"/>
      <c r="P646" s="79"/>
      <c r="Q646" s="82"/>
      <c r="R646" s="82"/>
      <c r="S646" s="82">
        <f t="shared" si="10"/>
        <v>0</v>
      </c>
      <c r="T646" s="82"/>
      <c r="U646" s="82"/>
      <c r="V646" s="80"/>
      <c r="W646" s="82"/>
      <c r="X646" s="80"/>
      <c r="Y646" s="26"/>
      <c r="Z646" s="26"/>
      <c r="AA646" s="26"/>
      <c r="AB646" s="26"/>
      <c r="AC646" s="26"/>
    </row>
    <row r="647" spans="1:29" x14ac:dyDescent="0.3">
      <c r="A647" s="77"/>
      <c r="B647" s="77"/>
      <c r="C647" s="78"/>
      <c r="D647" s="78"/>
      <c r="E647" s="79"/>
      <c r="F647" s="78"/>
      <c r="G647" s="79"/>
      <c r="H647" s="79"/>
      <c r="I647" s="79"/>
      <c r="J647" s="78"/>
      <c r="K647" s="78"/>
      <c r="L647" s="78"/>
      <c r="M647" s="183"/>
      <c r="N647" s="78"/>
      <c r="O647" s="78"/>
      <c r="P647" s="79"/>
      <c r="Q647" s="82"/>
      <c r="R647" s="82"/>
      <c r="S647" s="82">
        <f t="shared" si="10"/>
        <v>0</v>
      </c>
      <c r="T647" s="82"/>
      <c r="U647" s="82"/>
      <c r="V647" s="80"/>
      <c r="W647" s="82"/>
      <c r="X647" s="80"/>
      <c r="Y647" s="26"/>
      <c r="Z647" s="26"/>
      <c r="AA647" s="26"/>
      <c r="AB647" s="26"/>
      <c r="AC647" s="26"/>
    </row>
    <row r="648" spans="1:29" x14ac:dyDescent="0.3">
      <c r="A648" s="77"/>
      <c r="B648" s="77"/>
      <c r="C648" s="78"/>
      <c r="D648" s="78"/>
      <c r="E648" s="79"/>
      <c r="F648" s="78"/>
      <c r="G648" s="79"/>
      <c r="H648" s="79"/>
      <c r="I648" s="79"/>
      <c r="J648" s="78"/>
      <c r="K648" s="78"/>
      <c r="L648" s="78"/>
      <c r="M648" s="183"/>
      <c r="N648" s="78"/>
      <c r="O648" s="78"/>
      <c r="P648" s="79"/>
      <c r="Q648" s="82"/>
      <c r="R648" s="82"/>
      <c r="S648" s="82">
        <f t="shared" si="10"/>
        <v>0</v>
      </c>
      <c r="T648" s="82"/>
      <c r="U648" s="82"/>
      <c r="V648" s="80"/>
      <c r="W648" s="82"/>
      <c r="X648" s="80"/>
      <c r="Y648" s="26"/>
      <c r="Z648" s="26"/>
      <c r="AA648" s="26"/>
      <c r="AB648" s="26"/>
      <c r="AC648" s="26"/>
    </row>
    <row r="649" spans="1:29" x14ac:dyDescent="0.3">
      <c r="A649" s="77"/>
      <c r="B649" s="77"/>
      <c r="C649" s="78"/>
      <c r="D649" s="78"/>
      <c r="E649" s="79"/>
      <c r="F649" s="78"/>
      <c r="G649" s="79"/>
      <c r="H649" s="79"/>
      <c r="I649" s="79"/>
      <c r="J649" s="78"/>
      <c r="K649" s="78"/>
      <c r="L649" s="78"/>
      <c r="M649" s="183"/>
      <c r="N649" s="78"/>
      <c r="O649" s="78"/>
      <c r="P649" s="79"/>
      <c r="Q649" s="82"/>
      <c r="R649" s="82"/>
      <c r="S649" s="82">
        <f t="shared" si="10"/>
        <v>0</v>
      </c>
      <c r="T649" s="82"/>
      <c r="U649" s="82"/>
      <c r="V649" s="80"/>
      <c r="W649" s="82"/>
      <c r="X649" s="80"/>
      <c r="Y649" s="26"/>
      <c r="Z649" s="26"/>
      <c r="AA649" s="26"/>
      <c r="AB649" s="26"/>
      <c r="AC649" s="26"/>
    </row>
    <row r="650" spans="1:29" x14ac:dyDescent="0.3">
      <c r="A650" s="77"/>
      <c r="B650" s="77"/>
      <c r="C650" s="78"/>
      <c r="D650" s="78"/>
      <c r="E650" s="79"/>
      <c r="F650" s="78"/>
      <c r="G650" s="79"/>
      <c r="H650" s="79"/>
      <c r="I650" s="79"/>
      <c r="J650" s="78"/>
      <c r="K650" s="78"/>
      <c r="L650" s="78"/>
      <c r="M650" s="183"/>
      <c r="N650" s="78"/>
      <c r="O650" s="78"/>
      <c r="P650" s="79"/>
      <c r="Q650" s="82"/>
      <c r="R650" s="82"/>
      <c r="S650" s="82">
        <f t="shared" si="10"/>
        <v>0</v>
      </c>
      <c r="T650" s="82"/>
      <c r="U650" s="82"/>
      <c r="V650" s="80"/>
      <c r="W650" s="82"/>
      <c r="X650" s="80"/>
      <c r="Y650" s="26"/>
      <c r="Z650" s="26"/>
      <c r="AA650" s="26"/>
      <c r="AB650" s="26"/>
      <c r="AC650" s="26"/>
    </row>
    <row r="651" spans="1:29" x14ac:dyDescent="0.3">
      <c r="A651" s="77"/>
      <c r="B651" s="77"/>
      <c r="C651" s="78"/>
      <c r="D651" s="78"/>
      <c r="E651" s="79"/>
      <c r="F651" s="78"/>
      <c r="G651" s="79"/>
      <c r="H651" s="79"/>
      <c r="I651" s="79"/>
      <c r="J651" s="78"/>
      <c r="K651" s="78"/>
      <c r="L651" s="78"/>
      <c r="M651" s="183"/>
      <c r="N651" s="78"/>
      <c r="O651" s="78"/>
      <c r="P651" s="79"/>
      <c r="Q651" s="82"/>
      <c r="R651" s="82"/>
      <c r="S651" s="82">
        <f t="shared" si="10"/>
        <v>0</v>
      </c>
      <c r="T651" s="82"/>
      <c r="U651" s="82"/>
      <c r="V651" s="80"/>
      <c r="W651" s="82"/>
      <c r="X651" s="80"/>
      <c r="Y651" s="26"/>
      <c r="Z651" s="26"/>
      <c r="AA651" s="26"/>
      <c r="AB651" s="26"/>
      <c r="AC651" s="26"/>
    </row>
    <row r="652" spans="1:29" x14ac:dyDescent="0.3">
      <c r="A652" s="77"/>
      <c r="B652" s="77"/>
      <c r="C652" s="78"/>
      <c r="D652" s="78"/>
      <c r="E652" s="79"/>
      <c r="F652" s="78"/>
      <c r="G652" s="79"/>
      <c r="H652" s="79"/>
      <c r="I652" s="79"/>
      <c r="J652" s="78"/>
      <c r="K652" s="78"/>
      <c r="L652" s="78"/>
      <c r="M652" s="183"/>
      <c r="N652" s="78"/>
      <c r="O652" s="78"/>
      <c r="P652" s="79"/>
      <c r="Q652" s="82"/>
      <c r="R652" s="82"/>
      <c r="S652" s="82">
        <f t="shared" si="10"/>
        <v>0</v>
      </c>
      <c r="T652" s="82"/>
      <c r="U652" s="82"/>
      <c r="V652" s="80"/>
      <c r="W652" s="82"/>
      <c r="X652" s="80"/>
      <c r="Y652" s="26"/>
      <c r="Z652" s="26"/>
      <c r="AA652" s="26"/>
      <c r="AB652" s="26"/>
      <c r="AC652" s="26"/>
    </row>
    <row r="653" spans="1:29" x14ac:dyDescent="0.3">
      <c r="A653" s="77"/>
      <c r="B653" s="77"/>
      <c r="C653" s="78"/>
      <c r="D653" s="78"/>
      <c r="E653" s="79"/>
      <c r="F653" s="78"/>
      <c r="G653" s="79"/>
      <c r="H653" s="79"/>
      <c r="I653" s="79"/>
      <c r="J653" s="78"/>
      <c r="K653" s="78"/>
      <c r="L653" s="78"/>
      <c r="M653" s="183"/>
      <c r="N653" s="78"/>
      <c r="O653" s="78"/>
      <c r="P653" s="79"/>
      <c r="Q653" s="82"/>
      <c r="R653" s="82"/>
      <c r="S653" s="82">
        <f t="shared" si="10"/>
        <v>0</v>
      </c>
      <c r="T653" s="82"/>
      <c r="U653" s="82"/>
      <c r="V653" s="80"/>
      <c r="W653" s="82"/>
      <c r="X653" s="80"/>
      <c r="Y653" s="26"/>
      <c r="Z653" s="26"/>
      <c r="AA653" s="26"/>
      <c r="AB653" s="26"/>
      <c r="AC653" s="26"/>
    </row>
    <row r="654" spans="1:29" x14ac:dyDescent="0.3">
      <c r="A654" s="77"/>
      <c r="B654" s="77"/>
      <c r="C654" s="78"/>
      <c r="D654" s="78"/>
      <c r="E654" s="79"/>
      <c r="F654" s="78"/>
      <c r="G654" s="79"/>
      <c r="H654" s="79"/>
      <c r="I654" s="79"/>
      <c r="J654" s="78"/>
      <c r="K654" s="78"/>
      <c r="L654" s="78"/>
      <c r="M654" s="183"/>
      <c r="N654" s="78"/>
      <c r="O654" s="78"/>
      <c r="P654" s="79"/>
      <c r="Q654" s="82"/>
      <c r="R654" s="82"/>
      <c r="S654" s="82">
        <f t="shared" si="10"/>
        <v>0</v>
      </c>
      <c r="T654" s="82"/>
      <c r="U654" s="82"/>
      <c r="V654" s="80"/>
      <c r="W654" s="82"/>
      <c r="X654" s="80"/>
      <c r="Y654" s="26"/>
      <c r="Z654" s="26"/>
      <c r="AA654" s="26"/>
      <c r="AB654" s="26"/>
      <c r="AC654" s="26"/>
    </row>
    <row r="655" spans="1:29" x14ac:dyDescent="0.3">
      <c r="A655" s="77"/>
      <c r="B655" s="77"/>
      <c r="C655" s="78"/>
      <c r="D655" s="78"/>
      <c r="E655" s="79"/>
      <c r="F655" s="78"/>
      <c r="G655" s="79"/>
      <c r="H655" s="79"/>
      <c r="I655" s="79"/>
      <c r="J655" s="78"/>
      <c r="K655" s="78"/>
      <c r="L655" s="78"/>
      <c r="M655" s="183"/>
      <c r="N655" s="78"/>
      <c r="O655" s="78"/>
      <c r="P655" s="79"/>
      <c r="Q655" s="82"/>
      <c r="R655" s="82"/>
      <c r="S655" s="82">
        <f t="shared" si="10"/>
        <v>0</v>
      </c>
      <c r="T655" s="82"/>
      <c r="U655" s="82"/>
      <c r="V655" s="80"/>
      <c r="W655" s="82"/>
      <c r="X655" s="80"/>
      <c r="Y655" s="26"/>
      <c r="Z655" s="26"/>
      <c r="AA655" s="26"/>
      <c r="AB655" s="26"/>
      <c r="AC655" s="26"/>
    </row>
    <row r="656" spans="1:29" x14ac:dyDescent="0.3">
      <c r="A656" s="77"/>
      <c r="B656" s="77"/>
      <c r="C656" s="78"/>
      <c r="D656" s="78"/>
      <c r="E656" s="79"/>
      <c r="F656" s="78"/>
      <c r="G656" s="79"/>
      <c r="H656" s="79"/>
      <c r="I656" s="79"/>
      <c r="J656" s="78"/>
      <c r="K656" s="78"/>
      <c r="L656" s="78"/>
      <c r="M656" s="183"/>
      <c r="N656" s="78"/>
      <c r="O656" s="78"/>
      <c r="P656" s="79"/>
      <c r="Q656" s="82"/>
      <c r="R656" s="82"/>
      <c r="S656" s="82">
        <f t="shared" ref="S656:S719" si="11">Q656+R656+T656+IF(Q656=0,(W656/12/160*V656/IF(X656&gt;1,X656,1)),0)</f>
        <v>0</v>
      </c>
      <c r="T656" s="82"/>
      <c r="U656" s="82"/>
      <c r="V656" s="80"/>
      <c r="W656" s="82"/>
      <c r="X656" s="80"/>
      <c r="Y656" s="26"/>
      <c r="Z656" s="26"/>
      <c r="AA656" s="26"/>
      <c r="AB656" s="26"/>
      <c r="AC656" s="26"/>
    </row>
    <row r="657" spans="1:29" x14ac:dyDescent="0.3">
      <c r="A657" s="77"/>
      <c r="B657" s="77"/>
      <c r="C657" s="78"/>
      <c r="D657" s="78"/>
      <c r="E657" s="79"/>
      <c r="F657" s="78"/>
      <c r="G657" s="79"/>
      <c r="H657" s="79"/>
      <c r="I657" s="79"/>
      <c r="J657" s="78"/>
      <c r="K657" s="78"/>
      <c r="L657" s="78"/>
      <c r="M657" s="183"/>
      <c r="N657" s="78"/>
      <c r="O657" s="78"/>
      <c r="P657" s="79"/>
      <c r="Q657" s="82"/>
      <c r="R657" s="82"/>
      <c r="S657" s="82">
        <f t="shared" si="11"/>
        <v>0</v>
      </c>
      <c r="T657" s="82"/>
      <c r="U657" s="82"/>
      <c r="V657" s="80"/>
      <c r="W657" s="82"/>
      <c r="X657" s="80"/>
      <c r="Y657" s="26"/>
      <c r="Z657" s="26"/>
      <c r="AA657" s="26"/>
      <c r="AB657" s="26"/>
      <c r="AC657" s="26"/>
    </row>
    <row r="658" spans="1:29" x14ac:dyDescent="0.3">
      <c r="A658" s="77"/>
      <c r="B658" s="77"/>
      <c r="C658" s="78"/>
      <c r="D658" s="78"/>
      <c r="E658" s="79"/>
      <c r="F658" s="78"/>
      <c r="G658" s="79"/>
      <c r="H658" s="79"/>
      <c r="I658" s="79"/>
      <c r="J658" s="78"/>
      <c r="K658" s="78"/>
      <c r="L658" s="78"/>
      <c r="M658" s="183"/>
      <c r="N658" s="78"/>
      <c r="O658" s="78"/>
      <c r="P658" s="79"/>
      <c r="Q658" s="82"/>
      <c r="R658" s="82"/>
      <c r="S658" s="82">
        <f t="shared" si="11"/>
        <v>0</v>
      </c>
      <c r="T658" s="82"/>
      <c r="U658" s="82"/>
      <c r="V658" s="80"/>
      <c r="W658" s="82"/>
      <c r="X658" s="80"/>
      <c r="Y658" s="26"/>
      <c r="Z658" s="26"/>
      <c r="AA658" s="26"/>
      <c r="AB658" s="26"/>
      <c r="AC658" s="26"/>
    </row>
    <row r="659" spans="1:29" x14ac:dyDescent="0.3">
      <c r="A659" s="77"/>
      <c r="B659" s="77"/>
      <c r="C659" s="78"/>
      <c r="D659" s="78"/>
      <c r="E659" s="79"/>
      <c r="F659" s="78"/>
      <c r="G659" s="79"/>
      <c r="H659" s="79"/>
      <c r="I659" s="79"/>
      <c r="J659" s="78"/>
      <c r="K659" s="78"/>
      <c r="L659" s="78"/>
      <c r="M659" s="183"/>
      <c r="N659" s="78"/>
      <c r="O659" s="78"/>
      <c r="P659" s="79"/>
      <c r="Q659" s="82"/>
      <c r="R659" s="82"/>
      <c r="S659" s="82">
        <f t="shared" si="11"/>
        <v>0</v>
      </c>
      <c r="T659" s="82"/>
      <c r="U659" s="82"/>
      <c r="V659" s="80"/>
      <c r="W659" s="82"/>
      <c r="X659" s="80"/>
      <c r="Y659" s="26"/>
      <c r="Z659" s="26"/>
      <c r="AA659" s="26"/>
      <c r="AB659" s="26"/>
      <c r="AC659" s="26"/>
    </row>
    <row r="660" spans="1:29" x14ac:dyDescent="0.3">
      <c r="A660" s="77"/>
      <c r="B660" s="77"/>
      <c r="C660" s="78"/>
      <c r="D660" s="78"/>
      <c r="E660" s="79"/>
      <c r="F660" s="78"/>
      <c r="G660" s="79"/>
      <c r="H660" s="79"/>
      <c r="I660" s="79"/>
      <c r="J660" s="78"/>
      <c r="K660" s="78"/>
      <c r="L660" s="78"/>
      <c r="M660" s="183"/>
      <c r="N660" s="78"/>
      <c r="O660" s="78"/>
      <c r="P660" s="79"/>
      <c r="Q660" s="82"/>
      <c r="R660" s="82"/>
      <c r="S660" s="82">
        <f t="shared" si="11"/>
        <v>0</v>
      </c>
      <c r="T660" s="82"/>
      <c r="U660" s="82"/>
      <c r="V660" s="80"/>
      <c r="W660" s="82"/>
      <c r="X660" s="80"/>
      <c r="Y660" s="26"/>
      <c r="Z660" s="26"/>
      <c r="AA660" s="26"/>
      <c r="AB660" s="26"/>
      <c r="AC660" s="26"/>
    </row>
    <row r="661" spans="1:29" x14ac:dyDescent="0.3">
      <c r="A661" s="77"/>
      <c r="B661" s="77"/>
      <c r="C661" s="78"/>
      <c r="D661" s="78"/>
      <c r="E661" s="79"/>
      <c r="F661" s="78"/>
      <c r="G661" s="79"/>
      <c r="H661" s="79"/>
      <c r="I661" s="79"/>
      <c r="J661" s="78"/>
      <c r="K661" s="78"/>
      <c r="L661" s="78"/>
      <c r="M661" s="183"/>
      <c r="N661" s="78"/>
      <c r="O661" s="78"/>
      <c r="P661" s="79"/>
      <c r="Q661" s="82"/>
      <c r="R661" s="82"/>
      <c r="S661" s="82">
        <f t="shared" si="11"/>
        <v>0</v>
      </c>
      <c r="T661" s="82"/>
      <c r="U661" s="82"/>
      <c r="V661" s="80"/>
      <c r="W661" s="82"/>
      <c r="X661" s="80"/>
      <c r="Y661" s="26"/>
      <c r="Z661" s="26"/>
      <c r="AA661" s="26"/>
      <c r="AB661" s="26"/>
      <c r="AC661" s="26"/>
    </row>
    <row r="662" spans="1:29" x14ac:dyDescent="0.3">
      <c r="A662" s="77"/>
      <c r="B662" s="77"/>
      <c r="C662" s="78"/>
      <c r="D662" s="78"/>
      <c r="E662" s="79"/>
      <c r="F662" s="78"/>
      <c r="G662" s="79"/>
      <c r="H662" s="79"/>
      <c r="I662" s="79"/>
      <c r="J662" s="78"/>
      <c r="K662" s="78"/>
      <c r="L662" s="78"/>
      <c r="M662" s="183"/>
      <c r="N662" s="78"/>
      <c r="O662" s="78"/>
      <c r="P662" s="79"/>
      <c r="Q662" s="82"/>
      <c r="R662" s="82"/>
      <c r="S662" s="82">
        <f t="shared" si="11"/>
        <v>0</v>
      </c>
      <c r="T662" s="82"/>
      <c r="U662" s="82"/>
      <c r="V662" s="80"/>
      <c r="W662" s="82"/>
      <c r="X662" s="80"/>
      <c r="Y662" s="26"/>
      <c r="Z662" s="26"/>
      <c r="AA662" s="26"/>
      <c r="AB662" s="26"/>
      <c r="AC662" s="26"/>
    </row>
    <row r="663" spans="1:29" x14ac:dyDescent="0.3">
      <c r="A663" s="77"/>
      <c r="B663" s="77"/>
      <c r="C663" s="78"/>
      <c r="D663" s="78"/>
      <c r="E663" s="79"/>
      <c r="F663" s="78"/>
      <c r="G663" s="79"/>
      <c r="H663" s="79"/>
      <c r="I663" s="79"/>
      <c r="J663" s="78"/>
      <c r="K663" s="78"/>
      <c r="L663" s="78"/>
      <c r="M663" s="183"/>
      <c r="N663" s="78"/>
      <c r="O663" s="78"/>
      <c r="P663" s="79"/>
      <c r="Q663" s="82"/>
      <c r="R663" s="82"/>
      <c r="S663" s="82">
        <f t="shared" si="11"/>
        <v>0</v>
      </c>
      <c r="T663" s="82"/>
      <c r="U663" s="82"/>
      <c r="V663" s="80"/>
      <c r="W663" s="82"/>
      <c r="X663" s="80"/>
      <c r="Y663" s="26"/>
      <c r="Z663" s="26"/>
      <c r="AA663" s="26"/>
      <c r="AB663" s="26"/>
      <c r="AC663" s="26"/>
    </row>
    <row r="664" spans="1:29" x14ac:dyDescent="0.3">
      <c r="A664" s="77"/>
      <c r="B664" s="77"/>
      <c r="C664" s="78"/>
      <c r="D664" s="78"/>
      <c r="E664" s="79"/>
      <c r="F664" s="78"/>
      <c r="G664" s="79"/>
      <c r="H664" s="79"/>
      <c r="I664" s="79"/>
      <c r="J664" s="78"/>
      <c r="K664" s="78"/>
      <c r="L664" s="78"/>
      <c r="M664" s="183"/>
      <c r="N664" s="78"/>
      <c r="O664" s="78"/>
      <c r="P664" s="79"/>
      <c r="Q664" s="82"/>
      <c r="R664" s="82"/>
      <c r="S664" s="82">
        <f t="shared" si="11"/>
        <v>0</v>
      </c>
      <c r="T664" s="82"/>
      <c r="U664" s="82"/>
      <c r="V664" s="80"/>
      <c r="W664" s="82"/>
      <c r="X664" s="80"/>
      <c r="Y664" s="26"/>
      <c r="Z664" s="26"/>
      <c r="AA664" s="26"/>
      <c r="AB664" s="26"/>
      <c r="AC664" s="26"/>
    </row>
    <row r="665" spans="1:29" x14ac:dyDescent="0.3">
      <c r="A665" s="77"/>
      <c r="B665" s="77"/>
      <c r="C665" s="78"/>
      <c r="D665" s="78"/>
      <c r="E665" s="79"/>
      <c r="F665" s="78"/>
      <c r="G665" s="79"/>
      <c r="H665" s="79"/>
      <c r="I665" s="79"/>
      <c r="J665" s="78"/>
      <c r="K665" s="78"/>
      <c r="L665" s="78"/>
      <c r="M665" s="183"/>
      <c r="N665" s="78"/>
      <c r="O665" s="78"/>
      <c r="P665" s="79"/>
      <c r="Q665" s="82"/>
      <c r="R665" s="82"/>
      <c r="S665" s="82">
        <f t="shared" si="11"/>
        <v>0</v>
      </c>
      <c r="T665" s="82"/>
      <c r="U665" s="82"/>
      <c r="V665" s="80"/>
      <c r="W665" s="82"/>
      <c r="X665" s="80"/>
      <c r="Y665" s="26"/>
      <c r="Z665" s="26"/>
      <c r="AA665" s="26"/>
      <c r="AB665" s="26"/>
      <c r="AC665" s="26"/>
    </row>
    <row r="666" spans="1:29" x14ac:dyDescent="0.3">
      <c r="A666" s="77"/>
      <c r="B666" s="77"/>
      <c r="C666" s="78"/>
      <c r="D666" s="78"/>
      <c r="E666" s="79"/>
      <c r="F666" s="78"/>
      <c r="G666" s="79"/>
      <c r="H666" s="79"/>
      <c r="I666" s="79"/>
      <c r="J666" s="78"/>
      <c r="K666" s="78"/>
      <c r="L666" s="78"/>
      <c r="M666" s="183"/>
      <c r="N666" s="78"/>
      <c r="O666" s="78"/>
      <c r="P666" s="79"/>
      <c r="Q666" s="82"/>
      <c r="R666" s="82"/>
      <c r="S666" s="82">
        <f t="shared" si="11"/>
        <v>0</v>
      </c>
      <c r="T666" s="82"/>
      <c r="U666" s="82"/>
      <c r="V666" s="80"/>
      <c r="W666" s="82"/>
      <c r="X666" s="80"/>
      <c r="Y666" s="26"/>
      <c r="Z666" s="26"/>
      <c r="AA666" s="26"/>
      <c r="AB666" s="26"/>
      <c r="AC666" s="26"/>
    </row>
    <row r="667" spans="1:29" x14ac:dyDescent="0.3">
      <c r="A667" s="77"/>
      <c r="B667" s="77"/>
      <c r="C667" s="78"/>
      <c r="D667" s="78"/>
      <c r="E667" s="79"/>
      <c r="F667" s="78"/>
      <c r="G667" s="79"/>
      <c r="H667" s="79"/>
      <c r="I667" s="79"/>
      <c r="J667" s="78"/>
      <c r="K667" s="78"/>
      <c r="L667" s="78"/>
      <c r="M667" s="183"/>
      <c r="N667" s="78"/>
      <c r="O667" s="78"/>
      <c r="P667" s="79"/>
      <c r="Q667" s="82"/>
      <c r="R667" s="82"/>
      <c r="S667" s="82">
        <f t="shared" si="11"/>
        <v>0</v>
      </c>
      <c r="T667" s="82"/>
      <c r="U667" s="82"/>
      <c r="V667" s="80"/>
      <c r="W667" s="82"/>
      <c r="X667" s="80"/>
      <c r="Y667" s="26"/>
      <c r="Z667" s="26"/>
      <c r="AA667" s="26"/>
      <c r="AB667" s="26"/>
      <c r="AC667" s="26"/>
    </row>
    <row r="668" spans="1:29" x14ac:dyDescent="0.3">
      <c r="A668" s="77"/>
      <c r="B668" s="77"/>
      <c r="C668" s="78"/>
      <c r="D668" s="78"/>
      <c r="E668" s="79"/>
      <c r="F668" s="78"/>
      <c r="G668" s="79"/>
      <c r="H668" s="79"/>
      <c r="I668" s="79"/>
      <c r="J668" s="78"/>
      <c r="K668" s="78"/>
      <c r="L668" s="78"/>
      <c r="M668" s="183"/>
      <c r="N668" s="78"/>
      <c r="O668" s="78"/>
      <c r="P668" s="79"/>
      <c r="Q668" s="82"/>
      <c r="R668" s="82"/>
      <c r="S668" s="82">
        <f t="shared" si="11"/>
        <v>0</v>
      </c>
      <c r="T668" s="82"/>
      <c r="U668" s="82"/>
      <c r="V668" s="80"/>
      <c r="W668" s="82"/>
      <c r="X668" s="80"/>
      <c r="Y668" s="26"/>
      <c r="Z668" s="26"/>
      <c r="AA668" s="26"/>
      <c r="AB668" s="26"/>
      <c r="AC668" s="26"/>
    </row>
    <row r="669" spans="1:29" x14ac:dyDescent="0.3">
      <c r="A669" s="77"/>
      <c r="B669" s="77"/>
      <c r="C669" s="78"/>
      <c r="D669" s="78"/>
      <c r="E669" s="79"/>
      <c r="F669" s="78"/>
      <c r="G669" s="79"/>
      <c r="H669" s="79"/>
      <c r="I669" s="79"/>
      <c r="J669" s="78"/>
      <c r="K669" s="78"/>
      <c r="L669" s="78"/>
      <c r="M669" s="183"/>
      <c r="N669" s="78"/>
      <c r="O669" s="78"/>
      <c r="P669" s="79"/>
      <c r="Q669" s="82"/>
      <c r="R669" s="82"/>
      <c r="S669" s="82">
        <f t="shared" si="11"/>
        <v>0</v>
      </c>
      <c r="T669" s="82"/>
      <c r="U669" s="82"/>
      <c r="V669" s="80"/>
      <c r="W669" s="82"/>
      <c r="X669" s="80"/>
      <c r="Y669" s="26"/>
      <c r="Z669" s="26"/>
      <c r="AA669" s="26"/>
      <c r="AB669" s="26"/>
      <c r="AC669" s="26"/>
    </row>
    <row r="670" spans="1:29" x14ac:dyDescent="0.3">
      <c r="A670" s="77"/>
      <c r="B670" s="77"/>
      <c r="C670" s="78"/>
      <c r="D670" s="78"/>
      <c r="E670" s="79"/>
      <c r="F670" s="78"/>
      <c r="G670" s="79"/>
      <c r="H670" s="79"/>
      <c r="I670" s="79"/>
      <c r="J670" s="78"/>
      <c r="K670" s="78"/>
      <c r="L670" s="78"/>
      <c r="M670" s="183"/>
      <c r="N670" s="78"/>
      <c r="O670" s="78"/>
      <c r="P670" s="79"/>
      <c r="Q670" s="82"/>
      <c r="R670" s="82"/>
      <c r="S670" s="82">
        <f t="shared" si="11"/>
        <v>0</v>
      </c>
      <c r="T670" s="82"/>
      <c r="U670" s="82"/>
      <c r="V670" s="80"/>
      <c r="W670" s="82"/>
      <c r="X670" s="80"/>
      <c r="Y670" s="26"/>
      <c r="Z670" s="26"/>
      <c r="AA670" s="26"/>
      <c r="AB670" s="26"/>
      <c r="AC670" s="26"/>
    </row>
    <row r="671" spans="1:29" x14ac:dyDescent="0.3">
      <c r="A671" s="77"/>
      <c r="B671" s="77"/>
      <c r="C671" s="78"/>
      <c r="D671" s="78"/>
      <c r="E671" s="79"/>
      <c r="F671" s="78"/>
      <c r="G671" s="79"/>
      <c r="H671" s="79"/>
      <c r="I671" s="79"/>
      <c r="J671" s="78"/>
      <c r="K671" s="78"/>
      <c r="L671" s="78"/>
      <c r="M671" s="183"/>
      <c r="N671" s="78"/>
      <c r="O671" s="78"/>
      <c r="P671" s="79"/>
      <c r="Q671" s="82"/>
      <c r="R671" s="82"/>
      <c r="S671" s="82">
        <f t="shared" si="11"/>
        <v>0</v>
      </c>
      <c r="T671" s="82"/>
      <c r="U671" s="82"/>
      <c r="V671" s="80"/>
      <c r="W671" s="82"/>
      <c r="X671" s="80"/>
      <c r="Y671" s="26"/>
      <c r="Z671" s="26"/>
      <c r="AA671" s="26"/>
      <c r="AB671" s="26"/>
      <c r="AC671" s="26"/>
    </row>
    <row r="672" spans="1:29" x14ac:dyDescent="0.3">
      <c r="A672" s="77"/>
      <c r="B672" s="77"/>
      <c r="C672" s="78"/>
      <c r="D672" s="78"/>
      <c r="E672" s="79"/>
      <c r="F672" s="78"/>
      <c r="G672" s="79"/>
      <c r="H672" s="79"/>
      <c r="I672" s="79"/>
      <c r="J672" s="78"/>
      <c r="K672" s="78"/>
      <c r="L672" s="78"/>
      <c r="M672" s="183"/>
      <c r="N672" s="78"/>
      <c r="O672" s="78"/>
      <c r="P672" s="79"/>
      <c r="Q672" s="82"/>
      <c r="R672" s="82"/>
      <c r="S672" s="82">
        <f t="shared" si="11"/>
        <v>0</v>
      </c>
      <c r="T672" s="82"/>
      <c r="U672" s="82"/>
      <c r="V672" s="80"/>
      <c r="W672" s="82"/>
      <c r="X672" s="80"/>
      <c r="Y672" s="26"/>
      <c r="Z672" s="26"/>
      <c r="AA672" s="26"/>
      <c r="AB672" s="26"/>
      <c r="AC672" s="26"/>
    </row>
    <row r="673" spans="1:29" x14ac:dyDescent="0.3">
      <c r="A673" s="77"/>
      <c r="B673" s="77"/>
      <c r="C673" s="78"/>
      <c r="D673" s="78"/>
      <c r="E673" s="79"/>
      <c r="F673" s="78"/>
      <c r="G673" s="79"/>
      <c r="H673" s="79"/>
      <c r="I673" s="79"/>
      <c r="J673" s="78"/>
      <c r="K673" s="78"/>
      <c r="L673" s="78"/>
      <c r="M673" s="183"/>
      <c r="N673" s="78"/>
      <c r="O673" s="78"/>
      <c r="P673" s="79"/>
      <c r="Q673" s="82"/>
      <c r="R673" s="82"/>
      <c r="S673" s="82">
        <f t="shared" si="11"/>
        <v>0</v>
      </c>
      <c r="T673" s="82"/>
      <c r="U673" s="82"/>
      <c r="V673" s="80"/>
      <c r="W673" s="82"/>
      <c r="X673" s="80"/>
      <c r="Y673" s="26"/>
      <c r="Z673" s="26"/>
      <c r="AA673" s="26"/>
      <c r="AB673" s="26"/>
      <c r="AC673" s="26"/>
    </row>
    <row r="674" spans="1:29" x14ac:dyDescent="0.3">
      <c r="A674" s="77"/>
      <c r="B674" s="77"/>
      <c r="C674" s="78"/>
      <c r="D674" s="78"/>
      <c r="E674" s="79"/>
      <c r="F674" s="78"/>
      <c r="G674" s="79"/>
      <c r="H674" s="79"/>
      <c r="I674" s="79"/>
      <c r="J674" s="78"/>
      <c r="K674" s="78"/>
      <c r="L674" s="78"/>
      <c r="M674" s="183"/>
      <c r="N674" s="78"/>
      <c r="O674" s="78"/>
      <c r="P674" s="79"/>
      <c r="Q674" s="82"/>
      <c r="R674" s="82"/>
      <c r="S674" s="82">
        <f t="shared" si="11"/>
        <v>0</v>
      </c>
      <c r="T674" s="82"/>
      <c r="U674" s="82"/>
      <c r="V674" s="80"/>
      <c r="W674" s="82"/>
      <c r="X674" s="80"/>
      <c r="Y674" s="26"/>
      <c r="Z674" s="26"/>
      <c r="AA674" s="26"/>
      <c r="AB674" s="26"/>
      <c r="AC674" s="26"/>
    </row>
    <row r="675" spans="1:29" x14ac:dyDescent="0.3">
      <c r="A675" s="77"/>
      <c r="B675" s="77"/>
      <c r="C675" s="78"/>
      <c r="D675" s="78"/>
      <c r="E675" s="79"/>
      <c r="F675" s="78"/>
      <c r="G675" s="79"/>
      <c r="H675" s="79"/>
      <c r="I675" s="79"/>
      <c r="J675" s="78"/>
      <c r="K675" s="78"/>
      <c r="L675" s="78"/>
      <c r="M675" s="183"/>
      <c r="N675" s="78"/>
      <c r="O675" s="78"/>
      <c r="P675" s="79"/>
      <c r="Q675" s="82"/>
      <c r="R675" s="82"/>
      <c r="S675" s="82">
        <f t="shared" si="11"/>
        <v>0</v>
      </c>
      <c r="T675" s="82"/>
      <c r="U675" s="82"/>
      <c r="V675" s="80"/>
      <c r="W675" s="82"/>
      <c r="X675" s="80"/>
      <c r="Y675" s="26"/>
      <c r="Z675" s="26"/>
      <c r="AA675" s="26"/>
      <c r="AB675" s="26"/>
      <c r="AC675" s="26"/>
    </row>
    <row r="676" spans="1:29" x14ac:dyDescent="0.3">
      <c r="A676" s="77"/>
      <c r="B676" s="77"/>
      <c r="C676" s="78"/>
      <c r="D676" s="78"/>
      <c r="E676" s="79"/>
      <c r="F676" s="78"/>
      <c r="G676" s="79"/>
      <c r="H676" s="79"/>
      <c r="I676" s="79"/>
      <c r="J676" s="78"/>
      <c r="K676" s="78"/>
      <c r="L676" s="78"/>
      <c r="M676" s="183"/>
      <c r="N676" s="78"/>
      <c r="O676" s="78"/>
      <c r="P676" s="79"/>
      <c r="Q676" s="82"/>
      <c r="R676" s="82"/>
      <c r="S676" s="82">
        <f t="shared" si="11"/>
        <v>0</v>
      </c>
      <c r="T676" s="82"/>
      <c r="U676" s="82"/>
      <c r="V676" s="80"/>
      <c r="W676" s="82"/>
      <c r="X676" s="80"/>
      <c r="Y676" s="26"/>
      <c r="Z676" s="26"/>
      <c r="AA676" s="26"/>
      <c r="AB676" s="26"/>
      <c r="AC676" s="26"/>
    </row>
    <row r="677" spans="1:29" x14ac:dyDescent="0.3">
      <c r="A677" s="77"/>
      <c r="B677" s="77"/>
      <c r="C677" s="78"/>
      <c r="D677" s="78"/>
      <c r="E677" s="79"/>
      <c r="F677" s="78"/>
      <c r="G677" s="79"/>
      <c r="H677" s="79"/>
      <c r="I677" s="79"/>
      <c r="J677" s="78"/>
      <c r="K677" s="78"/>
      <c r="L677" s="78"/>
      <c r="M677" s="183"/>
      <c r="N677" s="78"/>
      <c r="O677" s="78"/>
      <c r="P677" s="79"/>
      <c r="Q677" s="82"/>
      <c r="R677" s="82"/>
      <c r="S677" s="82">
        <f t="shared" si="11"/>
        <v>0</v>
      </c>
      <c r="T677" s="82"/>
      <c r="U677" s="82"/>
      <c r="V677" s="80"/>
      <c r="W677" s="82"/>
      <c r="X677" s="80"/>
      <c r="Y677" s="26"/>
      <c r="Z677" s="26"/>
      <c r="AA677" s="26"/>
      <c r="AB677" s="26"/>
      <c r="AC677" s="26"/>
    </row>
    <row r="678" spans="1:29" x14ac:dyDescent="0.3">
      <c r="A678" s="77"/>
      <c r="B678" s="77"/>
      <c r="C678" s="78"/>
      <c r="D678" s="78"/>
      <c r="E678" s="79"/>
      <c r="F678" s="78"/>
      <c r="G678" s="79"/>
      <c r="H678" s="79"/>
      <c r="I678" s="79"/>
      <c r="J678" s="78"/>
      <c r="K678" s="78"/>
      <c r="L678" s="78"/>
      <c r="M678" s="183"/>
      <c r="N678" s="78"/>
      <c r="O678" s="78"/>
      <c r="P678" s="79"/>
      <c r="Q678" s="82"/>
      <c r="R678" s="82"/>
      <c r="S678" s="82">
        <f t="shared" si="11"/>
        <v>0</v>
      </c>
      <c r="T678" s="82"/>
      <c r="U678" s="82"/>
      <c r="V678" s="80"/>
      <c r="W678" s="82"/>
      <c r="X678" s="80"/>
      <c r="Y678" s="26"/>
      <c r="Z678" s="26"/>
      <c r="AA678" s="26"/>
      <c r="AB678" s="26"/>
      <c r="AC678" s="26"/>
    </row>
    <row r="679" spans="1:29" x14ac:dyDescent="0.3">
      <c r="A679" s="77"/>
      <c r="B679" s="77"/>
      <c r="C679" s="78"/>
      <c r="D679" s="78"/>
      <c r="E679" s="79"/>
      <c r="F679" s="78"/>
      <c r="G679" s="79"/>
      <c r="H679" s="79"/>
      <c r="I679" s="79"/>
      <c r="J679" s="78"/>
      <c r="K679" s="78"/>
      <c r="L679" s="78"/>
      <c r="M679" s="183"/>
      <c r="N679" s="78"/>
      <c r="O679" s="78"/>
      <c r="P679" s="79"/>
      <c r="Q679" s="82"/>
      <c r="R679" s="82"/>
      <c r="S679" s="82">
        <f t="shared" si="11"/>
        <v>0</v>
      </c>
      <c r="T679" s="82"/>
      <c r="U679" s="82"/>
      <c r="V679" s="80"/>
      <c r="W679" s="82"/>
      <c r="X679" s="80"/>
      <c r="Y679" s="26"/>
      <c r="Z679" s="26"/>
      <c r="AA679" s="26"/>
      <c r="AB679" s="26"/>
      <c r="AC679" s="26"/>
    </row>
    <row r="680" spans="1:29" x14ac:dyDescent="0.3">
      <c r="A680" s="77"/>
      <c r="B680" s="77"/>
      <c r="C680" s="78"/>
      <c r="D680" s="78"/>
      <c r="E680" s="79"/>
      <c r="F680" s="78"/>
      <c r="G680" s="79"/>
      <c r="H680" s="79"/>
      <c r="I680" s="79"/>
      <c r="J680" s="78"/>
      <c r="K680" s="78"/>
      <c r="L680" s="78"/>
      <c r="M680" s="183"/>
      <c r="N680" s="78"/>
      <c r="O680" s="78"/>
      <c r="P680" s="79"/>
      <c r="Q680" s="82"/>
      <c r="R680" s="82"/>
      <c r="S680" s="82">
        <f t="shared" si="11"/>
        <v>0</v>
      </c>
      <c r="T680" s="82"/>
      <c r="U680" s="82"/>
      <c r="V680" s="80"/>
      <c r="W680" s="82"/>
      <c r="X680" s="80"/>
      <c r="Y680" s="26"/>
      <c r="Z680" s="26"/>
      <c r="AA680" s="26"/>
      <c r="AB680" s="26"/>
      <c r="AC680" s="26"/>
    </row>
    <row r="681" spans="1:29" x14ac:dyDescent="0.3">
      <c r="A681" s="77"/>
      <c r="B681" s="77"/>
      <c r="C681" s="78"/>
      <c r="D681" s="78"/>
      <c r="E681" s="79"/>
      <c r="F681" s="78"/>
      <c r="G681" s="79"/>
      <c r="H681" s="79"/>
      <c r="I681" s="79"/>
      <c r="J681" s="78"/>
      <c r="K681" s="78"/>
      <c r="L681" s="78"/>
      <c r="M681" s="183"/>
      <c r="N681" s="78"/>
      <c r="O681" s="78"/>
      <c r="P681" s="79"/>
      <c r="Q681" s="82"/>
      <c r="R681" s="82"/>
      <c r="S681" s="82">
        <f t="shared" si="11"/>
        <v>0</v>
      </c>
      <c r="T681" s="82"/>
      <c r="U681" s="82"/>
      <c r="V681" s="80"/>
      <c r="W681" s="82"/>
      <c r="X681" s="80"/>
      <c r="Y681" s="26"/>
      <c r="Z681" s="26"/>
      <c r="AA681" s="26"/>
      <c r="AB681" s="26"/>
      <c r="AC681" s="26"/>
    </row>
    <row r="682" spans="1:29" x14ac:dyDescent="0.3">
      <c r="A682" s="77"/>
      <c r="B682" s="77"/>
      <c r="C682" s="78"/>
      <c r="D682" s="78"/>
      <c r="E682" s="79"/>
      <c r="F682" s="78"/>
      <c r="G682" s="79"/>
      <c r="H682" s="79"/>
      <c r="I682" s="79"/>
      <c r="J682" s="78"/>
      <c r="K682" s="78"/>
      <c r="L682" s="78"/>
      <c r="M682" s="183"/>
      <c r="N682" s="78"/>
      <c r="O682" s="78"/>
      <c r="P682" s="79"/>
      <c r="Q682" s="82"/>
      <c r="R682" s="82"/>
      <c r="S682" s="82">
        <f t="shared" si="11"/>
        <v>0</v>
      </c>
      <c r="T682" s="82"/>
      <c r="U682" s="82"/>
      <c r="V682" s="80"/>
      <c r="W682" s="82"/>
      <c r="X682" s="80"/>
      <c r="Y682" s="26"/>
      <c r="Z682" s="26"/>
      <c r="AA682" s="26"/>
      <c r="AB682" s="26"/>
      <c r="AC682" s="26"/>
    </row>
    <row r="683" spans="1:29" x14ac:dyDescent="0.3">
      <c r="A683" s="77"/>
      <c r="B683" s="77"/>
      <c r="C683" s="78"/>
      <c r="D683" s="78"/>
      <c r="E683" s="79"/>
      <c r="F683" s="78"/>
      <c r="G683" s="79"/>
      <c r="H683" s="79"/>
      <c r="I683" s="79"/>
      <c r="J683" s="78"/>
      <c r="K683" s="78"/>
      <c r="L683" s="78"/>
      <c r="M683" s="183"/>
      <c r="N683" s="78"/>
      <c r="O683" s="78"/>
      <c r="P683" s="79"/>
      <c r="Q683" s="82"/>
      <c r="R683" s="82"/>
      <c r="S683" s="82">
        <f t="shared" si="11"/>
        <v>0</v>
      </c>
      <c r="T683" s="82"/>
      <c r="U683" s="82"/>
      <c r="V683" s="80"/>
      <c r="W683" s="82"/>
      <c r="X683" s="80"/>
      <c r="Y683" s="26"/>
      <c r="Z683" s="26"/>
      <c r="AA683" s="26"/>
      <c r="AB683" s="26"/>
      <c r="AC683" s="26"/>
    </row>
    <row r="684" spans="1:29" x14ac:dyDescent="0.3">
      <c r="A684" s="77"/>
      <c r="B684" s="77"/>
      <c r="C684" s="78"/>
      <c r="D684" s="78"/>
      <c r="E684" s="79"/>
      <c r="F684" s="78"/>
      <c r="G684" s="79"/>
      <c r="H684" s="79"/>
      <c r="I684" s="79"/>
      <c r="J684" s="78"/>
      <c r="K684" s="78"/>
      <c r="L684" s="78"/>
      <c r="M684" s="183"/>
      <c r="N684" s="78"/>
      <c r="O684" s="78"/>
      <c r="P684" s="79"/>
      <c r="Q684" s="82"/>
      <c r="R684" s="82"/>
      <c r="S684" s="82">
        <f t="shared" si="11"/>
        <v>0</v>
      </c>
      <c r="T684" s="82"/>
      <c r="U684" s="82"/>
      <c r="V684" s="80"/>
      <c r="W684" s="82"/>
      <c r="X684" s="80"/>
      <c r="Y684" s="26"/>
      <c r="Z684" s="26"/>
      <c r="AA684" s="26"/>
      <c r="AB684" s="26"/>
      <c r="AC684" s="26"/>
    </row>
    <row r="685" spans="1:29" x14ac:dyDescent="0.3">
      <c r="A685" s="77"/>
      <c r="B685" s="77"/>
      <c r="C685" s="78"/>
      <c r="D685" s="78"/>
      <c r="E685" s="79"/>
      <c r="F685" s="78"/>
      <c r="G685" s="79"/>
      <c r="H685" s="79"/>
      <c r="I685" s="79"/>
      <c r="J685" s="78"/>
      <c r="K685" s="78"/>
      <c r="L685" s="78"/>
      <c r="M685" s="183"/>
      <c r="N685" s="78"/>
      <c r="O685" s="78"/>
      <c r="P685" s="79"/>
      <c r="Q685" s="82"/>
      <c r="R685" s="82"/>
      <c r="S685" s="82">
        <f t="shared" si="11"/>
        <v>0</v>
      </c>
      <c r="T685" s="82"/>
      <c r="U685" s="82"/>
      <c r="V685" s="80"/>
      <c r="W685" s="82"/>
      <c r="X685" s="80"/>
      <c r="Y685" s="26"/>
      <c r="Z685" s="26"/>
      <c r="AA685" s="26"/>
      <c r="AB685" s="26"/>
      <c r="AC685" s="26"/>
    </row>
    <row r="686" spans="1:29" x14ac:dyDescent="0.3">
      <c r="A686" s="77"/>
      <c r="B686" s="77"/>
      <c r="C686" s="78"/>
      <c r="D686" s="78"/>
      <c r="E686" s="79"/>
      <c r="F686" s="78"/>
      <c r="G686" s="79"/>
      <c r="H686" s="79"/>
      <c r="I686" s="79"/>
      <c r="J686" s="78"/>
      <c r="K686" s="78"/>
      <c r="L686" s="78"/>
      <c r="M686" s="183"/>
      <c r="N686" s="78"/>
      <c r="O686" s="78"/>
      <c r="P686" s="79"/>
      <c r="Q686" s="82"/>
      <c r="R686" s="82"/>
      <c r="S686" s="82">
        <f t="shared" si="11"/>
        <v>0</v>
      </c>
      <c r="T686" s="82"/>
      <c r="U686" s="82"/>
      <c r="V686" s="80"/>
      <c r="W686" s="82"/>
      <c r="X686" s="80"/>
      <c r="Y686" s="26"/>
      <c r="Z686" s="26"/>
      <c r="AA686" s="26"/>
      <c r="AB686" s="26"/>
      <c r="AC686" s="26"/>
    </row>
    <row r="687" spans="1:29" x14ac:dyDescent="0.3">
      <c r="A687" s="77"/>
      <c r="B687" s="77"/>
      <c r="C687" s="78"/>
      <c r="D687" s="78"/>
      <c r="E687" s="79"/>
      <c r="F687" s="78"/>
      <c r="G687" s="79"/>
      <c r="H687" s="79"/>
      <c r="I687" s="79"/>
      <c r="J687" s="78"/>
      <c r="K687" s="78"/>
      <c r="L687" s="78"/>
      <c r="M687" s="183"/>
      <c r="N687" s="78"/>
      <c r="O687" s="78"/>
      <c r="P687" s="79"/>
      <c r="Q687" s="82"/>
      <c r="R687" s="82"/>
      <c r="S687" s="82">
        <f t="shared" si="11"/>
        <v>0</v>
      </c>
      <c r="T687" s="82"/>
      <c r="U687" s="82"/>
      <c r="V687" s="80"/>
      <c r="W687" s="82"/>
      <c r="X687" s="80"/>
      <c r="Y687" s="26"/>
      <c r="Z687" s="26"/>
      <c r="AA687" s="26"/>
      <c r="AB687" s="26"/>
      <c r="AC687" s="26"/>
    </row>
    <row r="688" spans="1:29" x14ac:dyDescent="0.3">
      <c r="A688" s="77"/>
      <c r="B688" s="77"/>
      <c r="C688" s="78"/>
      <c r="D688" s="78"/>
      <c r="E688" s="79"/>
      <c r="F688" s="78"/>
      <c r="G688" s="79"/>
      <c r="H688" s="79"/>
      <c r="I688" s="79"/>
      <c r="J688" s="78"/>
      <c r="K688" s="78"/>
      <c r="L688" s="78"/>
      <c r="M688" s="183"/>
      <c r="N688" s="78"/>
      <c r="O688" s="78"/>
      <c r="P688" s="79"/>
      <c r="Q688" s="82"/>
      <c r="R688" s="82"/>
      <c r="S688" s="82">
        <f t="shared" si="11"/>
        <v>0</v>
      </c>
      <c r="T688" s="82"/>
      <c r="U688" s="82"/>
      <c r="V688" s="80"/>
      <c r="W688" s="82"/>
      <c r="X688" s="80"/>
      <c r="Y688" s="26"/>
      <c r="Z688" s="26"/>
      <c r="AA688" s="26"/>
      <c r="AB688" s="26"/>
      <c r="AC688" s="26"/>
    </row>
    <row r="689" spans="1:29" x14ac:dyDescent="0.3">
      <c r="A689" s="77"/>
      <c r="B689" s="77"/>
      <c r="C689" s="78"/>
      <c r="D689" s="78"/>
      <c r="E689" s="79"/>
      <c r="F689" s="78"/>
      <c r="G689" s="79"/>
      <c r="H689" s="79"/>
      <c r="I689" s="79"/>
      <c r="J689" s="78"/>
      <c r="K689" s="78"/>
      <c r="L689" s="78"/>
      <c r="M689" s="183"/>
      <c r="N689" s="78"/>
      <c r="O689" s="78"/>
      <c r="P689" s="79"/>
      <c r="Q689" s="82"/>
      <c r="R689" s="82"/>
      <c r="S689" s="82">
        <f t="shared" si="11"/>
        <v>0</v>
      </c>
      <c r="T689" s="82"/>
      <c r="U689" s="82"/>
      <c r="V689" s="80"/>
      <c r="W689" s="82"/>
      <c r="X689" s="80"/>
      <c r="Y689" s="26"/>
      <c r="Z689" s="26"/>
      <c r="AA689" s="26"/>
      <c r="AB689" s="26"/>
      <c r="AC689" s="26"/>
    </row>
    <row r="690" spans="1:29" x14ac:dyDescent="0.3">
      <c r="A690" s="77"/>
      <c r="B690" s="77"/>
      <c r="C690" s="78"/>
      <c r="D690" s="78"/>
      <c r="E690" s="79"/>
      <c r="F690" s="78"/>
      <c r="G690" s="79"/>
      <c r="H690" s="79"/>
      <c r="I690" s="79"/>
      <c r="J690" s="78"/>
      <c r="K690" s="78"/>
      <c r="L690" s="78"/>
      <c r="M690" s="183"/>
      <c r="N690" s="78"/>
      <c r="O690" s="78"/>
      <c r="P690" s="79"/>
      <c r="Q690" s="82"/>
      <c r="R690" s="82"/>
      <c r="S690" s="82">
        <f t="shared" si="11"/>
        <v>0</v>
      </c>
      <c r="T690" s="82"/>
      <c r="U690" s="82"/>
      <c r="V690" s="80"/>
      <c r="W690" s="82"/>
      <c r="X690" s="80"/>
      <c r="Y690" s="26"/>
      <c r="Z690" s="26"/>
      <c r="AA690" s="26"/>
      <c r="AB690" s="26"/>
      <c r="AC690" s="26"/>
    </row>
    <row r="691" spans="1:29" x14ac:dyDescent="0.3">
      <c r="A691" s="77"/>
      <c r="B691" s="77"/>
      <c r="C691" s="78"/>
      <c r="D691" s="78"/>
      <c r="E691" s="79"/>
      <c r="F691" s="78"/>
      <c r="G691" s="79"/>
      <c r="H691" s="79"/>
      <c r="I691" s="79"/>
      <c r="J691" s="78"/>
      <c r="K691" s="78"/>
      <c r="L691" s="78"/>
      <c r="M691" s="183"/>
      <c r="N691" s="78"/>
      <c r="O691" s="78"/>
      <c r="P691" s="79"/>
      <c r="Q691" s="82"/>
      <c r="R691" s="82"/>
      <c r="S691" s="82">
        <f t="shared" si="11"/>
        <v>0</v>
      </c>
      <c r="T691" s="82"/>
      <c r="U691" s="82"/>
      <c r="V691" s="80"/>
      <c r="W691" s="82"/>
      <c r="X691" s="80"/>
      <c r="Y691" s="26"/>
      <c r="Z691" s="26"/>
      <c r="AA691" s="26"/>
      <c r="AB691" s="26"/>
      <c r="AC691" s="26"/>
    </row>
    <row r="692" spans="1:29" x14ac:dyDescent="0.3">
      <c r="A692" s="77"/>
      <c r="B692" s="77"/>
      <c r="C692" s="78"/>
      <c r="D692" s="78"/>
      <c r="E692" s="79"/>
      <c r="F692" s="78"/>
      <c r="G692" s="79"/>
      <c r="H692" s="79"/>
      <c r="I692" s="79"/>
      <c r="J692" s="78"/>
      <c r="K692" s="78"/>
      <c r="L692" s="78"/>
      <c r="M692" s="183"/>
      <c r="N692" s="78"/>
      <c r="O692" s="78"/>
      <c r="P692" s="79"/>
      <c r="Q692" s="82"/>
      <c r="R692" s="82"/>
      <c r="S692" s="82">
        <f t="shared" si="11"/>
        <v>0</v>
      </c>
      <c r="T692" s="82"/>
      <c r="U692" s="82"/>
      <c r="V692" s="80"/>
      <c r="W692" s="82"/>
      <c r="X692" s="80"/>
      <c r="Y692" s="26"/>
      <c r="Z692" s="26"/>
      <c r="AA692" s="26"/>
      <c r="AB692" s="26"/>
      <c r="AC692" s="26"/>
    </row>
    <row r="693" spans="1:29" x14ac:dyDescent="0.3">
      <c r="A693" s="77"/>
      <c r="B693" s="77"/>
      <c r="C693" s="78"/>
      <c r="D693" s="78"/>
      <c r="E693" s="79"/>
      <c r="F693" s="78"/>
      <c r="G693" s="79"/>
      <c r="H693" s="79"/>
      <c r="I693" s="79"/>
      <c r="J693" s="78"/>
      <c r="K693" s="78"/>
      <c r="L693" s="78"/>
      <c r="M693" s="183"/>
      <c r="N693" s="78"/>
      <c r="O693" s="78"/>
      <c r="P693" s="79"/>
      <c r="Q693" s="82"/>
      <c r="R693" s="82"/>
      <c r="S693" s="82">
        <f t="shared" si="11"/>
        <v>0</v>
      </c>
      <c r="T693" s="82"/>
      <c r="U693" s="82"/>
      <c r="V693" s="80"/>
      <c r="W693" s="82"/>
      <c r="X693" s="80"/>
      <c r="Y693" s="26"/>
      <c r="Z693" s="26"/>
      <c r="AA693" s="26"/>
      <c r="AB693" s="26"/>
      <c r="AC693" s="26"/>
    </row>
    <row r="694" spans="1:29" x14ac:dyDescent="0.3">
      <c r="A694" s="77"/>
      <c r="B694" s="77"/>
      <c r="C694" s="78"/>
      <c r="D694" s="78"/>
      <c r="E694" s="79"/>
      <c r="F694" s="78"/>
      <c r="G694" s="79"/>
      <c r="H694" s="79"/>
      <c r="I694" s="79"/>
      <c r="J694" s="78"/>
      <c r="K694" s="78"/>
      <c r="L694" s="78"/>
      <c r="M694" s="183"/>
      <c r="N694" s="78"/>
      <c r="O694" s="78"/>
      <c r="P694" s="79"/>
      <c r="Q694" s="82"/>
      <c r="R694" s="82"/>
      <c r="S694" s="82">
        <f t="shared" si="11"/>
        <v>0</v>
      </c>
      <c r="T694" s="82"/>
      <c r="U694" s="82"/>
      <c r="V694" s="80"/>
      <c r="W694" s="82"/>
      <c r="X694" s="80"/>
      <c r="Y694" s="26"/>
      <c r="Z694" s="26"/>
      <c r="AA694" s="26"/>
      <c r="AB694" s="26"/>
      <c r="AC694" s="26"/>
    </row>
    <row r="695" spans="1:29" x14ac:dyDescent="0.3">
      <c r="A695" s="77"/>
      <c r="B695" s="77"/>
      <c r="C695" s="78"/>
      <c r="D695" s="78"/>
      <c r="E695" s="79"/>
      <c r="F695" s="78"/>
      <c r="G695" s="79"/>
      <c r="H695" s="79"/>
      <c r="I695" s="79"/>
      <c r="J695" s="78"/>
      <c r="K695" s="78"/>
      <c r="L695" s="78"/>
      <c r="M695" s="183"/>
      <c r="N695" s="78"/>
      <c r="O695" s="78"/>
      <c r="P695" s="79"/>
      <c r="Q695" s="82"/>
      <c r="R695" s="82"/>
      <c r="S695" s="82">
        <f t="shared" si="11"/>
        <v>0</v>
      </c>
      <c r="T695" s="82"/>
      <c r="U695" s="82"/>
      <c r="V695" s="80"/>
      <c r="W695" s="82"/>
      <c r="X695" s="80"/>
      <c r="Y695" s="26"/>
      <c r="Z695" s="26"/>
      <c r="AA695" s="26"/>
      <c r="AB695" s="26"/>
      <c r="AC695" s="26"/>
    </row>
    <row r="696" spans="1:29" x14ac:dyDescent="0.3">
      <c r="A696" s="77"/>
      <c r="B696" s="77"/>
      <c r="C696" s="78"/>
      <c r="D696" s="78"/>
      <c r="E696" s="79"/>
      <c r="F696" s="78"/>
      <c r="G696" s="79"/>
      <c r="H696" s="79"/>
      <c r="I696" s="79"/>
      <c r="J696" s="78"/>
      <c r="K696" s="78"/>
      <c r="L696" s="78"/>
      <c r="M696" s="183"/>
      <c r="N696" s="78"/>
      <c r="O696" s="78"/>
      <c r="P696" s="79"/>
      <c r="Q696" s="82"/>
      <c r="R696" s="82"/>
      <c r="S696" s="82">
        <f t="shared" si="11"/>
        <v>0</v>
      </c>
      <c r="T696" s="82"/>
      <c r="U696" s="82"/>
      <c r="V696" s="80"/>
      <c r="W696" s="82"/>
      <c r="X696" s="80"/>
      <c r="Y696" s="26"/>
      <c r="Z696" s="26"/>
      <c r="AA696" s="26"/>
      <c r="AB696" s="26"/>
      <c r="AC696" s="26"/>
    </row>
    <row r="697" spans="1:29" x14ac:dyDescent="0.3">
      <c r="A697" s="77"/>
      <c r="B697" s="77"/>
      <c r="C697" s="78"/>
      <c r="D697" s="78"/>
      <c r="E697" s="79"/>
      <c r="F697" s="78"/>
      <c r="G697" s="79"/>
      <c r="H697" s="79"/>
      <c r="I697" s="79"/>
      <c r="J697" s="78"/>
      <c r="K697" s="78"/>
      <c r="L697" s="78"/>
      <c r="M697" s="183"/>
      <c r="N697" s="78"/>
      <c r="O697" s="78"/>
      <c r="P697" s="79"/>
      <c r="Q697" s="82"/>
      <c r="R697" s="82"/>
      <c r="S697" s="82">
        <f t="shared" si="11"/>
        <v>0</v>
      </c>
      <c r="T697" s="82"/>
      <c r="U697" s="82"/>
      <c r="V697" s="80"/>
      <c r="W697" s="82"/>
      <c r="X697" s="80"/>
      <c r="Y697" s="26"/>
      <c r="Z697" s="26"/>
      <c r="AA697" s="26"/>
      <c r="AB697" s="26"/>
      <c r="AC697" s="26"/>
    </row>
    <row r="698" spans="1:29" x14ac:dyDescent="0.3">
      <c r="A698" s="77"/>
      <c r="B698" s="77"/>
      <c r="C698" s="78"/>
      <c r="D698" s="78"/>
      <c r="E698" s="79"/>
      <c r="F698" s="78"/>
      <c r="G698" s="79"/>
      <c r="H698" s="79"/>
      <c r="I698" s="79"/>
      <c r="J698" s="78"/>
      <c r="K698" s="78"/>
      <c r="L698" s="78"/>
      <c r="M698" s="183"/>
      <c r="N698" s="78"/>
      <c r="O698" s="78"/>
      <c r="P698" s="79"/>
      <c r="Q698" s="82"/>
      <c r="R698" s="82"/>
      <c r="S698" s="82">
        <f t="shared" si="11"/>
        <v>0</v>
      </c>
      <c r="T698" s="82"/>
      <c r="U698" s="82"/>
      <c r="V698" s="80"/>
      <c r="W698" s="82"/>
      <c r="X698" s="80"/>
      <c r="Y698" s="26"/>
      <c r="Z698" s="26"/>
      <c r="AA698" s="26"/>
      <c r="AB698" s="26"/>
      <c r="AC698" s="26"/>
    </row>
    <row r="699" spans="1:29" x14ac:dyDescent="0.3">
      <c r="A699" s="77"/>
      <c r="B699" s="77"/>
      <c r="C699" s="78"/>
      <c r="D699" s="78"/>
      <c r="E699" s="79"/>
      <c r="F699" s="78"/>
      <c r="G699" s="79"/>
      <c r="H699" s="79"/>
      <c r="I699" s="79"/>
      <c r="J699" s="78"/>
      <c r="K699" s="78"/>
      <c r="L699" s="78"/>
      <c r="M699" s="183"/>
      <c r="N699" s="78"/>
      <c r="O699" s="78"/>
      <c r="P699" s="79"/>
      <c r="Q699" s="82"/>
      <c r="R699" s="82"/>
      <c r="S699" s="82">
        <f t="shared" si="11"/>
        <v>0</v>
      </c>
      <c r="T699" s="82"/>
      <c r="U699" s="82"/>
      <c r="V699" s="80"/>
      <c r="W699" s="82"/>
      <c r="X699" s="80"/>
      <c r="Y699" s="26"/>
      <c r="Z699" s="26"/>
      <c r="AA699" s="26"/>
      <c r="AB699" s="26"/>
      <c r="AC699" s="26"/>
    </row>
    <row r="700" spans="1:29" x14ac:dyDescent="0.3">
      <c r="A700" s="77"/>
      <c r="B700" s="77"/>
      <c r="C700" s="78"/>
      <c r="D700" s="78"/>
      <c r="E700" s="79"/>
      <c r="F700" s="78"/>
      <c r="G700" s="79"/>
      <c r="H700" s="79"/>
      <c r="I700" s="79"/>
      <c r="J700" s="78"/>
      <c r="K700" s="78"/>
      <c r="L700" s="78"/>
      <c r="M700" s="183"/>
      <c r="N700" s="78"/>
      <c r="O700" s="78"/>
      <c r="P700" s="79"/>
      <c r="Q700" s="82"/>
      <c r="R700" s="82"/>
      <c r="S700" s="82">
        <f t="shared" si="11"/>
        <v>0</v>
      </c>
      <c r="T700" s="82"/>
      <c r="U700" s="82"/>
      <c r="V700" s="80"/>
      <c r="W700" s="82"/>
      <c r="X700" s="80"/>
      <c r="Y700" s="26"/>
      <c r="Z700" s="26"/>
      <c r="AA700" s="26"/>
      <c r="AB700" s="26"/>
      <c r="AC700" s="26"/>
    </row>
    <row r="701" spans="1:29" x14ac:dyDescent="0.3">
      <c r="A701" s="77"/>
      <c r="B701" s="77"/>
      <c r="C701" s="78"/>
      <c r="D701" s="78"/>
      <c r="E701" s="79"/>
      <c r="F701" s="78"/>
      <c r="G701" s="79"/>
      <c r="H701" s="79"/>
      <c r="I701" s="79"/>
      <c r="J701" s="78"/>
      <c r="K701" s="78"/>
      <c r="L701" s="78"/>
      <c r="M701" s="183"/>
      <c r="N701" s="78"/>
      <c r="O701" s="78"/>
      <c r="P701" s="79"/>
      <c r="Q701" s="82"/>
      <c r="R701" s="82"/>
      <c r="S701" s="82">
        <f t="shared" si="11"/>
        <v>0</v>
      </c>
      <c r="T701" s="82"/>
      <c r="U701" s="82"/>
      <c r="V701" s="80"/>
      <c r="W701" s="82"/>
      <c r="X701" s="80"/>
      <c r="Y701" s="26"/>
      <c r="Z701" s="26"/>
      <c r="AA701" s="26"/>
      <c r="AB701" s="26"/>
      <c r="AC701" s="26"/>
    </row>
    <row r="702" spans="1:29" x14ac:dyDescent="0.3">
      <c r="A702" s="77"/>
      <c r="B702" s="77"/>
      <c r="C702" s="78"/>
      <c r="D702" s="78"/>
      <c r="E702" s="79"/>
      <c r="F702" s="78"/>
      <c r="G702" s="79"/>
      <c r="H702" s="79"/>
      <c r="I702" s="79"/>
      <c r="J702" s="78"/>
      <c r="K702" s="78"/>
      <c r="L702" s="78"/>
      <c r="M702" s="183"/>
      <c r="N702" s="78"/>
      <c r="O702" s="78"/>
      <c r="P702" s="79"/>
      <c r="Q702" s="82"/>
      <c r="R702" s="82"/>
      <c r="S702" s="82">
        <f t="shared" si="11"/>
        <v>0</v>
      </c>
      <c r="T702" s="82"/>
      <c r="U702" s="82"/>
      <c r="V702" s="80"/>
      <c r="W702" s="82"/>
      <c r="X702" s="80"/>
      <c r="Y702" s="26"/>
      <c r="Z702" s="26"/>
      <c r="AA702" s="26"/>
      <c r="AB702" s="26"/>
      <c r="AC702" s="26"/>
    </row>
    <row r="703" spans="1:29" x14ac:dyDescent="0.3">
      <c r="A703" s="77"/>
      <c r="B703" s="77"/>
      <c r="C703" s="78"/>
      <c r="D703" s="78"/>
      <c r="E703" s="79"/>
      <c r="F703" s="78"/>
      <c r="G703" s="79"/>
      <c r="H703" s="79"/>
      <c r="I703" s="79"/>
      <c r="J703" s="78"/>
      <c r="K703" s="78"/>
      <c r="L703" s="78"/>
      <c r="M703" s="183"/>
      <c r="N703" s="78"/>
      <c r="O703" s="78"/>
      <c r="P703" s="79"/>
      <c r="Q703" s="82"/>
      <c r="R703" s="82"/>
      <c r="S703" s="82">
        <f t="shared" si="11"/>
        <v>0</v>
      </c>
      <c r="T703" s="82"/>
      <c r="U703" s="82"/>
      <c r="V703" s="80"/>
      <c r="W703" s="82"/>
      <c r="X703" s="80"/>
      <c r="Y703" s="26"/>
      <c r="Z703" s="26"/>
      <c r="AA703" s="26"/>
      <c r="AB703" s="26"/>
      <c r="AC703" s="26"/>
    </row>
    <row r="704" spans="1:29" x14ac:dyDescent="0.3">
      <c r="A704" s="77"/>
      <c r="B704" s="77"/>
      <c r="C704" s="78"/>
      <c r="D704" s="78"/>
      <c r="E704" s="79"/>
      <c r="F704" s="78"/>
      <c r="G704" s="79"/>
      <c r="H704" s="79"/>
      <c r="I704" s="79"/>
      <c r="J704" s="78"/>
      <c r="K704" s="78"/>
      <c r="L704" s="78"/>
      <c r="M704" s="183"/>
      <c r="N704" s="78"/>
      <c r="O704" s="78"/>
      <c r="P704" s="79"/>
      <c r="Q704" s="82"/>
      <c r="R704" s="82"/>
      <c r="S704" s="82">
        <f t="shared" si="11"/>
        <v>0</v>
      </c>
      <c r="T704" s="82"/>
      <c r="U704" s="82"/>
      <c r="V704" s="80"/>
      <c r="W704" s="82"/>
      <c r="X704" s="80"/>
      <c r="Y704" s="26"/>
      <c r="Z704" s="26"/>
      <c r="AA704" s="26"/>
      <c r="AB704" s="26"/>
      <c r="AC704" s="26"/>
    </row>
    <row r="705" spans="1:29" x14ac:dyDescent="0.3">
      <c r="A705" s="77"/>
      <c r="B705" s="77"/>
      <c r="C705" s="78"/>
      <c r="D705" s="78"/>
      <c r="E705" s="79"/>
      <c r="F705" s="78"/>
      <c r="G705" s="79"/>
      <c r="H705" s="79"/>
      <c r="I705" s="79"/>
      <c r="J705" s="78"/>
      <c r="K705" s="78"/>
      <c r="L705" s="78"/>
      <c r="M705" s="183"/>
      <c r="N705" s="78"/>
      <c r="O705" s="78"/>
      <c r="P705" s="79"/>
      <c r="Q705" s="82"/>
      <c r="R705" s="82"/>
      <c r="S705" s="82">
        <f t="shared" si="11"/>
        <v>0</v>
      </c>
      <c r="T705" s="82"/>
      <c r="U705" s="82"/>
      <c r="V705" s="80"/>
      <c r="W705" s="82"/>
      <c r="X705" s="80"/>
      <c r="Y705" s="26"/>
      <c r="Z705" s="26"/>
      <c r="AA705" s="26"/>
      <c r="AB705" s="26"/>
      <c r="AC705" s="26"/>
    </row>
    <row r="706" spans="1:29" x14ac:dyDescent="0.3">
      <c r="A706" s="77"/>
      <c r="B706" s="77"/>
      <c r="C706" s="78"/>
      <c r="D706" s="78"/>
      <c r="E706" s="79"/>
      <c r="F706" s="78"/>
      <c r="G706" s="79"/>
      <c r="H706" s="79"/>
      <c r="I706" s="79"/>
      <c r="J706" s="78"/>
      <c r="K706" s="78"/>
      <c r="L706" s="78"/>
      <c r="M706" s="183"/>
      <c r="N706" s="78"/>
      <c r="O706" s="78"/>
      <c r="P706" s="79"/>
      <c r="Q706" s="82"/>
      <c r="R706" s="82"/>
      <c r="S706" s="82">
        <f t="shared" si="11"/>
        <v>0</v>
      </c>
      <c r="T706" s="82"/>
      <c r="U706" s="82"/>
      <c r="V706" s="80"/>
      <c r="W706" s="82"/>
      <c r="X706" s="80"/>
      <c r="Y706" s="26"/>
      <c r="Z706" s="26"/>
      <c r="AA706" s="26"/>
      <c r="AB706" s="26"/>
      <c r="AC706" s="26"/>
    </row>
    <row r="707" spans="1:29" x14ac:dyDescent="0.3">
      <c r="A707" s="77"/>
      <c r="B707" s="77"/>
      <c r="C707" s="78"/>
      <c r="D707" s="78"/>
      <c r="E707" s="79"/>
      <c r="F707" s="78"/>
      <c r="G707" s="79"/>
      <c r="H707" s="79"/>
      <c r="I707" s="79"/>
      <c r="J707" s="78"/>
      <c r="K707" s="78"/>
      <c r="L707" s="78"/>
      <c r="M707" s="183"/>
      <c r="N707" s="78"/>
      <c r="O707" s="78"/>
      <c r="P707" s="79"/>
      <c r="Q707" s="82"/>
      <c r="R707" s="82"/>
      <c r="S707" s="82">
        <f t="shared" si="11"/>
        <v>0</v>
      </c>
      <c r="T707" s="82"/>
      <c r="U707" s="82"/>
      <c r="V707" s="80"/>
      <c r="W707" s="82"/>
      <c r="X707" s="80"/>
      <c r="Y707" s="26"/>
      <c r="Z707" s="26"/>
      <c r="AA707" s="26"/>
      <c r="AB707" s="26"/>
      <c r="AC707" s="26"/>
    </row>
    <row r="708" spans="1:29" x14ac:dyDescent="0.3">
      <c r="A708" s="77"/>
      <c r="B708" s="77"/>
      <c r="C708" s="78"/>
      <c r="D708" s="78"/>
      <c r="E708" s="79"/>
      <c r="F708" s="78"/>
      <c r="G708" s="79"/>
      <c r="H708" s="79"/>
      <c r="I708" s="79"/>
      <c r="J708" s="78"/>
      <c r="K708" s="78"/>
      <c r="L708" s="78"/>
      <c r="M708" s="183"/>
      <c r="N708" s="78"/>
      <c r="O708" s="78"/>
      <c r="P708" s="79"/>
      <c r="Q708" s="82"/>
      <c r="R708" s="82"/>
      <c r="S708" s="82">
        <f t="shared" si="11"/>
        <v>0</v>
      </c>
      <c r="T708" s="82"/>
      <c r="U708" s="82"/>
      <c r="V708" s="80"/>
      <c r="W708" s="82"/>
      <c r="X708" s="80"/>
      <c r="Y708" s="26"/>
      <c r="Z708" s="26"/>
      <c r="AA708" s="26"/>
      <c r="AB708" s="26"/>
      <c r="AC708" s="26"/>
    </row>
    <row r="709" spans="1:29" x14ac:dyDescent="0.3">
      <c r="A709" s="77"/>
      <c r="B709" s="77"/>
      <c r="C709" s="78"/>
      <c r="D709" s="78"/>
      <c r="E709" s="79"/>
      <c r="F709" s="78"/>
      <c r="G709" s="79"/>
      <c r="H709" s="79"/>
      <c r="I709" s="79"/>
      <c r="J709" s="78"/>
      <c r="K709" s="78"/>
      <c r="L709" s="78"/>
      <c r="M709" s="183"/>
      <c r="N709" s="78"/>
      <c r="O709" s="78"/>
      <c r="P709" s="79"/>
      <c r="Q709" s="82"/>
      <c r="R709" s="82"/>
      <c r="S709" s="82">
        <f t="shared" si="11"/>
        <v>0</v>
      </c>
      <c r="T709" s="82"/>
      <c r="U709" s="82"/>
      <c r="V709" s="80"/>
      <c r="W709" s="82"/>
      <c r="X709" s="80"/>
      <c r="Y709" s="26"/>
      <c r="Z709" s="26"/>
      <c r="AA709" s="26"/>
      <c r="AB709" s="26"/>
      <c r="AC709" s="26"/>
    </row>
    <row r="710" spans="1:29" x14ac:dyDescent="0.3">
      <c r="A710" s="77"/>
      <c r="B710" s="77"/>
      <c r="C710" s="78"/>
      <c r="D710" s="78"/>
      <c r="E710" s="79"/>
      <c r="F710" s="78"/>
      <c r="G710" s="79"/>
      <c r="H710" s="79"/>
      <c r="I710" s="79"/>
      <c r="J710" s="78"/>
      <c r="K710" s="78"/>
      <c r="L710" s="78"/>
      <c r="M710" s="183"/>
      <c r="N710" s="78"/>
      <c r="O710" s="78"/>
      <c r="P710" s="79"/>
      <c r="Q710" s="82"/>
      <c r="R710" s="82"/>
      <c r="S710" s="82">
        <f t="shared" si="11"/>
        <v>0</v>
      </c>
      <c r="T710" s="82"/>
      <c r="U710" s="82"/>
      <c r="V710" s="80"/>
      <c r="W710" s="82"/>
      <c r="X710" s="80"/>
      <c r="Y710" s="26"/>
      <c r="Z710" s="26"/>
      <c r="AA710" s="26"/>
      <c r="AB710" s="26"/>
      <c r="AC710" s="26"/>
    </row>
    <row r="711" spans="1:29" x14ac:dyDescent="0.3">
      <c r="A711" s="77"/>
      <c r="B711" s="77"/>
      <c r="C711" s="78"/>
      <c r="D711" s="78"/>
      <c r="E711" s="79"/>
      <c r="F711" s="78"/>
      <c r="G711" s="79"/>
      <c r="H711" s="79"/>
      <c r="I711" s="79"/>
      <c r="J711" s="78"/>
      <c r="K711" s="78"/>
      <c r="L711" s="78"/>
      <c r="M711" s="183"/>
      <c r="N711" s="78"/>
      <c r="O711" s="78"/>
      <c r="P711" s="79"/>
      <c r="Q711" s="82"/>
      <c r="R711" s="82"/>
      <c r="S711" s="82">
        <f t="shared" si="11"/>
        <v>0</v>
      </c>
      <c r="T711" s="82"/>
      <c r="U711" s="82"/>
      <c r="V711" s="80"/>
      <c r="W711" s="82"/>
      <c r="X711" s="80"/>
      <c r="Y711" s="26"/>
      <c r="Z711" s="26"/>
      <c r="AA711" s="26"/>
      <c r="AB711" s="26"/>
      <c r="AC711" s="26"/>
    </row>
    <row r="712" spans="1:29" x14ac:dyDescent="0.3">
      <c r="A712" s="77"/>
      <c r="B712" s="77"/>
      <c r="C712" s="78"/>
      <c r="D712" s="78"/>
      <c r="E712" s="79"/>
      <c r="F712" s="78"/>
      <c r="G712" s="79"/>
      <c r="H712" s="79"/>
      <c r="I712" s="79"/>
      <c r="J712" s="78"/>
      <c r="K712" s="78"/>
      <c r="L712" s="78"/>
      <c r="M712" s="183"/>
      <c r="N712" s="78"/>
      <c r="O712" s="78"/>
      <c r="P712" s="79"/>
      <c r="Q712" s="82"/>
      <c r="R712" s="82"/>
      <c r="S712" s="82">
        <f t="shared" si="11"/>
        <v>0</v>
      </c>
      <c r="T712" s="82"/>
      <c r="U712" s="82"/>
      <c r="V712" s="80"/>
      <c r="W712" s="82"/>
      <c r="X712" s="80"/>
      <c r="Y712" s="26"/>
      <c r="Z712" s="26"/>
      <c r="AA712" s="26"/>
      <c r="AB712" s="26"/>
      <c r="AC712" s="26"/>
    </row>
    <row r="713" spans="1:29" x14ac:dyDescent="0.3">
      <c r="A713" s="77"/>
      <c r="B713" s="77"/>
      <c r="C713" s="78"/>
      <c r="D713" s="78"/>
      <c r="E713" s="79"/>
      <c r="F713" s="78"/>
      <c r="G713" s="79"/>
      <c r="H713" s="79"/>
      <c r="I713" s="79"/>
      <c r="J713" s="78"/>
      <c r="K713" s="78"/>
      <c r="L713" s="78"/>
      <c r="M713" s="183"/>
      <c r="N713" s="78"/>
      <c r="O713" s="78"/>
      <c r="P713" s="79"/>
      <c r="Q713" s="82"/>
      <c r="R713" s="82"/>
      <c r="S713" s="82">
        <f t="shared" si="11"/>
        <v>0</v>
      </c>
      <c r="T713" s="82"/>
      <c r="U713" s="82"/>
      <c r="V713" s="80"/>
      <c r="W713" s="82"/>
      <c r="X713" s="80"/>
      <c r="Y713" s="26"/>
      <c r="Z713" s="26"/>
      <c r="AA713" s="26"/>
      <c r="AB713" s="26"/>
      <c r="AC713" s="26"/>
    </row>
    <row r="714" spans="1:29" x14ac:dyDescent="0.3">
      <c r="A714" s="77"/>
      <c r="B714" s="77"/>
      <c r="C714" s="78"/>
      <c r="D714" s="78"/>
      <c r="E714" s="79"/>
      <c r="F714" s="78"/>
      <c r="G714" s="79"/>
      <c r="H714" s="79"/>
      <c r="I714" s="79"/>
      <c r="J714" s="78"/>
      <c r="K714" s="78"/>
      <c r="L714" s="78"/>
      <c r="M714" s="183"/>
      <c r="N714" s="78"/>
      <c r="O714" s="78"/>
      <c r="P714" s="79"/>
      <c r="Q714" s="82"/>
      <c r="R714" s="82"/>
      <c r="S714" s="82">
        <f t="shared" si="11"/>
        <v>0</v>
      </c>
      <c r="T714" s="82"/>
      <c r="U714" s="82"/>
      <c r="V714" s="80"/>
      <c r="W714" s="82"/>
      <c r="X714" s="80"/>
      <c r="Y714" s="26"/>
      <c r="Z714" s="26"/>
      <c r="AA714" s="26"/>
      <c r="AB714" s="26"/>
      <c r="AC714" s="26"/>
    </row>
    <row r="715" spans="1:29" x14ac:dyDescent="0.3">
      <c r="A715" s="77"/>
      <c r="B715" s="77"/>
      <c r="C715" s="78"/>
      <c r="D715" s="78"/>
      <c r="E715" s="79"/>
      <c r="F715" s="78"/>
      <c r="G715" s="79"/>
      <c r="H715" s="79"/>
      <c r="I715" s="79"/>
      <c r="J715" s="78"/>
      <c r="K715" s="78"/>
      <c r="L715" s="78"/>
      <c r="M715" s="183"/>
      <c r="N715" s="78"/>
      <c r="O715" s="78"/>
      <c r="P715" s="79"/>
      <c r="Q715" s="82"/>
      <c r="R715" s="82"/>
      <c r="S715" s="82">
        <f t="shared" si="11"/>
        <v>0</v>
      </c>
      <c r="T715" s="82"/>
      <c r="U715" s="82"/>
      <c r="V715" s="80"/>
      <c r="W715" s="82"/>
      <c r="X715" s="80"/>
      <c r="Y715" s="26"/>
      <c r="Z715" s="26"/>
      <c r="AA715" s="26"/>
      <c r="AB715" s="26"/>
      <c r="AC715" s="26"/>
    </row>
    <row r="716" spans="1:29" x14ac:dyDescent="0.3">
      <c r="A716" s="77"/>
      <c r="B716" s="77"/>
      <c r="C716" s="78"/>
      <c r="D716" s="78"/>
      <c r="E716" s="79"/>
      <c r="F716" s="78"/>
      <c r="G716" s="79"/>
      <c r="H716" s="79"/>
      <c r="I716" s="79"/>
      <c r="J716" s="78"/>
      <c r="K716" s="78"/>
      <c r="L716" s="78"/>
      <c r="M716" s="183"/>
      <c r="N716" s="78"/>
      <c r="O716" s="78"/>
      <c r="P716" s="79"/>
      <c r="Q716" s="82"/>
      <c r="R716" s="82"/>
      <c r="S716" s="82">
        <f t="shared" si="11"/>
        <v>0</v>
      </c>
      <c r="T716" s="82"/>
      <c r="U716" s="82"/>
      <c r="V716" s="80"/>
      <c r="W716" s="82"/>
      <c r="X716" s="80"/>
      <c r="Y716" s="26"/>
      <c r="Z716" s="26"/>
      <c r="AA716" s="26"/>
      <c r="AB716" s="26"/>
      <c r="AC716" s="26"/>
    </row>
    <row r="717" spans="1:29" x14ac:dyDescent="0.3">
      <c r="A717" s="77"/>
      <c r="B717" s="77"/>
      <c r="C717" s="78"/>
      <c r="D717" s="78"/>
      <c r="E717" s="79"/>
      <c r="F717" s="78"/>
      <c r="G717" s="79"/>
      <c r="H717" s="79"/>
      <c r="I717" s="79"/>
      <c r="J717" s="78"/>
      <c r="K717" s="78"/>
      <c r="L717" s="78"/>
      <c r="M717" s="183"/>
      <c r="N717" s="78"/>
      <c r="O717" s="78"/>
      <c r="P717" s="79"/>
      <c r="Q717" s="82"/>
      <c r="R717" s="82"/>
      <c r="S717" s="82">
        <f t="shared" si="11"/>
        <v>0</v>
      </c>
      <c r="T717" s="82"/>
      <c r="U717" s="82"/>
      <c r="V717" s="80"/>
      <c r="W717" s="82"/>
      <c r="X717" s="80"/>
      <c r="Y717" s="26"/>
      <c r="Z717" s="26"/>
      <c r="AA717" s="26"/>
      <c r="AB717" s="26"/>
      <c r="AC717" s="26"/>
    </row>
    <row r="718" spans="1:29" x14ac:dyDescent="0.3">
      <c r="A718" s="77"/>
      <c r="B718" s="77"/>
      <c r="C718" s="78"/>
      <c r="D718" s="78"/>
      <c r="E718" s="79"/>
      <c r="F718" s="78"/>
      <c r="G718" s="79"/>
      <c r="H718" s="79"/>
      <c r="I718" s="79"/>
      <c r="J718" s="78"/>
      <c r="K718" s="78"/>
      <c r="L718" s="78"/>
      <c r="M718" s="183"/>
      <c r="N718" s="78"/>
      <c r="O718" s="78"/>
      <c r="P718" s="79"/>
      <c r="Q718" s="82"/>
      <c r="R718" s="82"/>
      <c r="S718" s="82">
        <f t="shared" si="11"/>
        <v>0</v>
      </c>
      <c r="T718" s="82"/>
      <c r="U718" s="82"/>
      <c r="V718" s="80"/>
      <c r="W718" s="82"/>
      <c r="X718" s="80"/>
      <c r="Y718" s="26"/>
      <c r="Z718" s="26"/>
      <c r="AA718" s="26"/>
      <c r="AB718" s="26"/>
      <c r="AC718" s="26"/>
    </row>
    <row r="719" spans="1:29" x14ac:dyDescent="0.3">
      <c r="A719" s="77"/>
      <c r="B719" s="77"/>
      <c r="C719" s="78"/>
      <c r="D719" s="78"/>
      <c r="E719" s="79"/>
      <c r="F719" s="78"/>
      <c r="G719" s="79"/>
      <c r="H719" s="79"/>
      <c r="I719" s="79"/>
      <c r="J719" s="78"/>
      <c r="K719" s="78"/>
      <c r="L719" s="78"/>
      <c r="M719" s="183"/>
      <c r="N719" s="78"/>
      <c r="O719" s="78"/>
      <c r="P719" s="79"/>
      <c r="Q719" s="82"/>
      <c r="R719" s="82"/>
      <c r="S719" s="82">
        <f t="shared" si="11"/>
        <v>0</v>
      </c>
      <c r="T719" s="82"/>
      <c r="U719" s="82"/>
      <c r="V719" s="80"/>
      <c r="W719" s="82"/>
      <c r="X719" s="80"/>
      <c r="Y719" s="26"/>
      <c r="Z719" s="26"/>
      <c r="AA719" s="26"/>
      <c r="AB719" s="26"/>
      <c r="AC719" s="26"/>
    </row>
    <row r="720" spans="1:29" x14ac:dyDescent="0.3">
      <c r="A720" s="77"/>
      <c r="B720" s="77"/>
      <c r="C720" s="78"/>
      <c r="D720" s="78"/>
      <c r="E720" s="79"/>
      <c r="F720" s="78"/>
      <c r="G720" s="79"/>
      <c r="H720" s="79"/>
      <c r="I720" s="79"/>
      <c r="J720" s="78"/>
      <c r="K720" s="78"/>
      <c r="L720" s="78"/>
      <c r="M720" s="183"/>
      <c r="N720" s="78"/>
      <c r="O720" s="78"/>
      <c r="P720" s="79"/>
      <c r="Q720" s="82"/>
      <c r="R720" s="82"/>
      <c r="S720" s="82">
        <f t="shared" ref="S720:S783" si="12">Q720+R720+T720+IF(Q720=0,(W720/12/160*V720/IF(X720&gt;1,X720,1)),0)</f>
        <v>0</v>
      </c>
      <c r="T720" s="82"/>
      <c r="U720" s="82"/>
      <c r="V720" s="80"/>
      <c r="W720" s="82"/>
      <c r="X720" s="80"/>
      <c r="Y720" s="26"/>
      <c r="Z720" s="26"/>
      <c r="AA720" s="26"/>
      <c r="AB720" s="26"/>
      <c r="AC720" s="26"/>
    </row>
    <row r="721" spans="1:29" x14ac:dyDescent="0.3">
      <c r="A721" s="77"/>
      <c r="B721" s="77"/>
      <c r="C721" s="78"/>
      <c r="D721" s="78"/>
      <c r="E721" s="79"/>
      <c r="F721" s="78"/>
      <c r="G721" s="79"/>
      <c r="H721" s="79"/>
      <c r="I721" s="79"/>
      <c r="J721" s="78"/>
      <c r="K721" s="78"/>
      <c r="L721" s="78"/>
      <c r="M721" s="183"/>
      <c r="N721" s="78"/>
      <c r="O721" s="78"/>
      <c r="P721" s="79"/>
      <c r="Q721" s="82"/>
      <c r="R721" s="82"/>
      <c r="S721" s="82">
        <f t="shared" si="12"/>
        <v>0</v>
      </c>
      <c r="T721" s="82"/>
      <c r="U721" s="82"/>
      <c r="V721" s="80"/>
      <c r="W721" s="82"/>
      <c r="X721" s="80"/>
      <c r="Y721" s="26"/>
      <c r="Z721" s="26"/>
      <c r="AA721" s="26"/>
      <c r="AB721" s="26"/>
      <c r="AC721" s="26"/>
    </row>
    <row r="722" spans="1:29" x14ac:dyDescent="0.3">
      <c r="A722" s="77"/>
      <c r="B722" s="77"/>
      <c r="C722" s="78"/>
      <c r="D722" s="78"/>
      <c r="E722" s="79"/>
      <c r="F722" s="78"/>
      <c r="G722" s="79"/>
      <c r="H722" s="79"/>
      <c r="I722" s="79"/>
      <c r="J722" s="78"/>
      <c r="K722" s="78"/>
      <c r="L722" s="78"/>
      <c r="M722" s="183"/>
      <c r="N722" s="78"/>
      <c r="O722" s="78"/>
      <c r="P722" s="79"/>
      <c r="Q722" s="82"/>
      <c r="R722" s="82"/>
      <c r="S722" s="82">
        <f t="shared" si="12"/>
        <v>0</v>
      </c>
      <c r="T722" s="82"/>
      <c r="U722" s="82"/>
      <c r="V722" s="80"/>
      <c r="W722" s="82"/>
      <c r="X722" s="80"/>
      <c r="Y722" s="26"/>
      <c r="Z722" s="26"/>
      <c r="AA722" s="26"/>
      <c r="AB722" s="26"/>
      <c r="AC722" s="26"/>
    </row>
    <row r="723" spans="1:29" x14ac:dyDescent="0.3">
      <c r="A723" s="77"/>
      <c r="B723" s="77"/>
      <c r="C723" s="78"/>
      <c r="D723" s="78"/>
      <c r="E723" s="79"/>
      <c r="F723" s="78"/>
      <c r="G723" s="79"/>
      <c r="H723" s="79"/>
      <c r="I723" s="79"/>
      <c r="J723" s="78"/>
      <c r="K723" s="78"/>
      <c r="L723" s="78"/>
      <c r="M723" s="183"/>
      <c r="N723" s="78"/>
      <c r="O723" s="78"/>
      <c r="P723" s="79"/>
      <c r="Q723" s="82"/>
      <c r="R723" s="82"/>
      <c r="S723" s="82">
        <f t="shared" si="12"/>
        <v>0</v>
      </c>
      <c r="T723" s="82"/>
      <c r="U723" s="82"/>
      <c r="V723" s="80"/>
      <c r="W723" s="82"/>
      <c r="X723" s="80"/>
      <c r="Y723" s="26"/>
      <c r="Z723" s="26"/>
      <c r="AA723" s="26"/>
      <c r="AB723" s="26"/>
      <c r="AC723" s="26"/>
    </row>
    <row r="724" spans="1:29" x14ac:dyDescent="0.3">
      <c r="A724" s="77"/>
      <c r="B724" s="77"/>
      <c r="C724" s="78"/>
      <c r="D724" s="78"/>
      <c r="E724" s="79"/>
      <c r="F724" s="78"/>
      <c r="G724" s="79"/>
      <c r="H724" s="79"/>
      <c r="I724" s="79"/>
      <c r="J724" s="78"/>
      <c r="K724" s="78"/>
      <c r="L724" s="78"/>
      <c r="M724" s="183"/>
      <c r="N724" s="78"/>
      <c r="O724" s="78"/>
      <c r="P724" s="79"/>
      <c r="Q724" s="82"/>
      <c r="R724" s="82"/>
      <c r="S724" s="82">
        <f t="shared" si="12"/>
        <v>0</v>
      </c>
      <c r="T724" s="82"/>
      <c r="U724" s="82"/>
      <c r="V724" s="80"/>
      <c r="W724" s="82"/>
      <c r="X724" s="80"/>
      <c r="Y724" s="26"/>
      <c r="Z724" s="26"/>
      <c r="AA724" s="26"/>
      <c r="AB724" s="26"/>
      <c r="AC724" s="26"/>
    </row>
    <row r="725" spans="1:29" x14ac:dyDescent="0.3">
      <c r="A725" s="77"/>
      <c r="B725" s="77"/>
      <c r="C725" s="78"/>
      <c r="D725" s="78"/>
      <c r="E725" s="79"/>
      <c r="F725" s="78"/>
      <c r="G725" s="79"/>
      <c r="H725" s="79"/>
      <c r="I725" s="79"/>
      <c r="J725" s="78"/>
      <c r="K725" s="78"/>
      <c r="L725" s="78"/>
      <c r="M725" s="183"/>
      <c r="N725" s="78"/>
      <c r="O725" s="78"/>
      <c r="P725" s="79"/>
      <c r="Q725" s="82"/>
      <c r="R725" s="82"/>
      <c r="S725" s="82">
        <f t="shared" si="12"/>
        <v>0</v>
      </c>
      <c r="T725" s="82"/>
      <c r="U725" s="82"/>
      <c r="V725" s="80"/>
      <c r="W725" s="82"/>
      <c r="X725" s="80"/>
      <c r="Y725" s="26"/>
      <c r="Z725" s="26"/>
      <c r="AA725" s="26"/>
      <c r="AB725" s="26"/>
      <c r="AC725" s="26"/>
    </row>
    <row r="726" spans="1:29" x14ac:dyDescent="0.3">
      <c r="A726" s="77"/>
      <c r="B726" s="77"/>
      <c r="C726" s="78"/>
      <c r="D726" s="78"/>
      <c r="E726" s="79"/>
      <c r="F726" s="78"/>
      <c r="G726" s="79"/>
      <c r="H726" s="79"/>
      <c r="I726" s="79"/>
      <c r="J726" s="78"/>
      <c r="K726" s="78"/>
      <c r="L726" s="78"/>
      <c r="M726" s="183"/>
      <c r="N726" s="78"/>
      <c r="O726" s="78"/>
      <c r="P726" s="79"/>
      <c r="Q726" s="82"/>
      <c r="R726" s="82"/>
      <c r="S726" s="82">
        <f t="shared" si="12"/>
        <v>0</v>
      </c>
      <c r="T726" s="82"/>
      <c r="U726" s="82"/>
      <c r="V726" s="80"/>
      <c r="W726" s="82"/>
      <c r="X726" s="80"/>
      <c r="Y726" s="26"/>
      <c r="Z726" s="26"/>
      <c r="AA726" s="26"/>
      <c r="AB726" s="26"/>
      <c r="AC726" s="26"/>
    </row>
    <row r="727" spans="1:29" x14ac:dyDescent="0.3">
      <c r="A727" s="77"/>
      <c r="B727" s="77"/>
      <c r="C727" s="78"/>
      <c r="D727" s="78"/>
      <c r="E727" s="79"/>
      <c r="F727" s="78"/>
      <c r="G727" s="79"/>
      <c r="H727" s="79"/>
      <c r="I727" s="79"/>
      <c r="J727" s="78"/>
      <c r="K727" s="78"/>
      <c r="L727" s="78"/>
      <c r="M727" s="183"/>
      <c r="N727" s="78"/>
      <c r="O727" s="78"/>
      <c r="P727" s="79"/>
      <c r="Q727" s="82"/>
      <c r="R727" s="82"/>
      <c r="S727" s="82">
        <f t="shared" si="12"/>
        <v>0</v>
      </c>
      <c r="T727" s="82"/>
      <c r="U727" s="82"/>
      <c r="V727" s="80"/>
      <c r="W727" s="82"/>
      <c r="X727" s="80"/>
      <c r="Y727" s="26"/>
      <c r="Z727" s="26"/>
      <c r="AA727" s="26"/>
      <c r="AB727" s="26"/>
      <c r="AC727" s="26"/>
    </row>
    <row r="728" spans="1:29" x14ac:dyDescent="0.3">
      <c r="A728" s="77"/>
      <c r="B728" s="77"/>
      <c r="C728" s="78"/>
      <c r="D728" s="78"/>
      <c r="E728" s="79"/>
      <c r="F728" s="78"/>
      <c r="G728" s="79"/>
      <c r="H728" s="79"/>
      <c r="I728" s="79"/>
      <c r="J728" s="78"/>
      <c r="K728" s="78"/>
      <c r="L728" s="78"/>
      <c r="M728" s="183"/>
      <c r="N728" s="78"/>
      <c r="O728" s="78"/>
      <c r="P728" s="79"/>
      <c r="Q728" s="82"/>
      <c r="R728" s="82"/>
      <c r="S728" s="82">
        <f t="shared" si="12"/>
        <v>0</v>
      </c>
      <c r="T728" s="82"/>
      <c r="U728" s="82"/>
      <c r="V728" s="80"/>
      <c r="W728" s="82"/>
      <c r="X728" s="80"/>
      <c r="Y728" s="26"/>
      <c r="Z728" s="26"/>
      <c r="AA728" s="26"/>
      <c r="AB728" s="26"/>
      <c r="AC728" s="26"/>
    </row>
    <row r="729" spans="1:29" x14ac:dyDescent="0.3">
      <c r="A729" s="77"/>
      <c r="B729" s="77"/>
      <c r="C729" s="78"/>
      <c r="D729" s="78"/>
      <c r="E729" s="79"/>
      <c r="F729" s="78"/>
      <c r="G729" s="79"/>
      <c r="H729" s="79"/>
      <c r="I729" s="79"/>
      <c r="J729" s="78"/>
      <c r="K729" s="78"/>
      <c r="L729" s="78"/>
      <c r="M729" s="183"/>
      <c r="N729" s="78"/>
      <c r="O729" s="78"/>
      <c r="P729" s="79"/>
      <c r="Q729" s="82"/>
      <c r="R729" s="82"/>
      <c r="S729" s="82">
        <f t="shared" si="12"/>
        <v>0</v>
      </c>
      <c r="T729" s="82"/>
      <c r="U729" s="82"/>
      <c r="V729" s="80"/>
      <c r="W729" s="82"/>
      <c r="X729" s="80"/>
      <c r="Y729" s="26"/>
      <c r="Z729" s="26"/>
      <c r="AA729" s="26"/>
      <c r="AB729" s="26"/>
      <c r="AC729" s="26"/>
    </row>
    <row r="730" spans="1:29" x14ac:dyDescent="0.3">
      <c r="A730" s="77"/>
      <c r="B730" s="77"/>
      <c r="C730" s="78"/>
      <c r="D730" s="78"/>
      <c r="E730" s="79"/>
      <c r="F730" s="78"/>
      <c r="G730" s="79"/>
      <c r="H730" s="79"/>
      <c r="I730" s="79"/>
      <c r="J730" s="78"/>
      <c r="K730" s="78"/>
      <c r="L730" s="78"/>
      <c r="M730" s="183"/>
      <c r="N730" s="78"/>
      <c r="O730" s="78"/>
      <c r="P730" s="79"/>
      <c r="Q730" s="82"/>
      <c r="R730" s="82"/>
      <c r="S730" s="82">
        <f t="shared" si="12"/>
        <v>0</v>
      </c>
      <c r="T730" s="82"/>
      <c r="U730" s="82"/>
      <c r="V730" s="80"/>
      <c r="W730" s="82"/>
      <c r="X730" s="80"/>
      <c r="Y730" s="26"/>
      <c r="Z730" s="26"/>
      <c r="AA730" s="26"/>
      <c r="AB730" s="26"/>
      <c r="AC730" s="26"/>
    </row>
    <row r="731" spans="1:29" x14ac:dyDescent="0.3">
      <c r="A731" s="77"/>
      <c r="B731" s="77"/>
      <c r="C731" s="78"/>
      <c r="D731" s="78"/>
      <c r="E731" s="79"/>
      <c r="F731" s="78"/>
      <c r="G731" s="79"/>
      <c r="H731" s="79"/>
      <c r="I731" s="79"/>
      <c r="J731" s="78"/>
      <c r="K731" s="78"/>
      <c r="L731" s="78"/>
      <c r="M731" s="183"/>
      <c r="N731" s="78"/>
      <c r="O731" s="78"/>
      <c r="P731" s="79"/>
      <c r="Q731" s="82"/>
      <c r="R731" s="82"/>
      <c r="S731" s="82">
        <f t="shared" si="12"/>
        <v>0</v>
      </c>
      <c r="T731" s="82"/>
      <c r="U731" s="82"/>
      <c r="V731" s="80"/>
      <c r="W731" s="82"/>
      <c r="X731" s="80"/>
      <c r="Y731" s="26"/>
      <c r="Z731" s="26"/>
      <c r="AA731" s="26"/>
      <c r="AB731" s="26"/>
      <c r="AC731" s="26"/>
    </row>
    <row r="732" spans="1:29" x14ac:dyDescent="0.3">
      <c r="A732" s="77"/>
      <c r="B732" s="77"/>
      <c r="C732" s="78"/>
      <c r="D732" s="78"/>
      <c r="E732" s="79"/>
      <c r="F732" s="78"/>
      <c r="G732" s="79"/>
      <c r="H732" s="79"/>
      <c r="I732" s="79"/>
      <c r="J732" s="78"/>
      <c r="K732" s="78"/>
      <c r="L732" s="78"/>
      <c r="M732" s="183"/>
      <c r="N732" s="78"/>
      <c r="O732" s="78"/>
      <c r="P732" s="79"/>
      <c r="Q732" s="82"/>
      <c r="R732" s="82"/>
      <c r="S732" s="82">
        <f t="shared" si="12"/>
        <v>0</v>
      </c>
      <c r="T732" s="82"/>
      <c r="U732" s="82"/>
      <c r="V732" s="80"/>
      <c r="W732" s="82"/>
      <c r="X732" s="80"/>
      <c r="Y732" s="26"/>
      <c r="Z732" s="26"/>
      <c r="AA732" s="26"/>
      <c r="AB732" s="26"/>
      <c r="AC732" s="26"/>
    </row>
    <row r="733" spans="1:29" x14ac:dyDescent="0.3">
      <c r="A733" s="77"/>
      <c r="B733" s="77"/>
      <c r="C733" s="78"/>
      <c r="D733" s="78"/>
      <c r="E733" s="79"/>
      <c r="F733" s="78"/>
      <c r="G733" s="79"/>
      <c r="H733" s="79"/>
      <c r="I733" s="79"/>
      <c r="J733" s="78"/>
      <c r="K733" s="78"/>
      <c r="L733" s="78"/>
      <c r="M733" s="183"/>
      <c r="N733" s="78"/>
      <c r="O733" s="78"/>
      <c r="P733" s="79"/>
      <c r="Q733" s="82"/>
      <c r="R733" s="82"/>
      <c r="S733" s="82">
        <f t="shared" si="12"/>
        <v>0</v>
      </c>
      <c r="T733" s="82"/>
      <c r="U733" s="82"/>
      <c r="V733" s="80"/>
      <c r="W733" s="82"/>
      <c r="X733" s="80"/>
      <c r="Y733" s="26"/>
      <c r="Z733" s="26"/>
      <c r="AA733" s="26"/>
      <c r="AB733" s="26"/>
      <c r="AC733" s="26"/>
    </row>
    <row r="734" spans="1:29" x14ac:dyDescent="0.3">
      <c r="A734" s="77"/>
      <c r="B734" s="77"/>
      <c r="C734" s="78"/>
      <c r="D734" s="78"/>
      <c r="E734" s="79"/>
      <c r="F734" s="78"/>
      <c r="G734" s="79"/>
      <c r="H734" s="79"/>
      <c r="I734" s="79"/>
      <c r="J734" s="78"/>
      <c r="K734" s="78"/>
      <c r="L734" s="78"/>
      <c r="M734" s="183"/>
      <c r="N734" s="78"/>
      <c r="O734" s="78"/>
      <c r="P734" s="79"/>
      <c r="Q734" s="82"/>
      <c r="R734" s="82"/>
      <c r="S734" s="82">
        <f t="shared" si="12"/>
        <v>0</v>
      </c>
      <c r="T734" s="82"/>
      <c r="U734" s="82"/>
      <c r="V734" s="80"/>
      <c r="W734" s="82"/>
      <c r="X734" s="80"/>
      <c r="Y734" s="26"/>
      <c r="Z734" s="26"/>
      <c r="AA734" s="26"/>
      <c r="AB734" s="26"/>
      <c r="AC734" s="26"/>
    </row>
    <row r="735" spans="1:29" x14ac:dyDescent="0.3">
      <c r="A735" s="77"/>
      <c r="B735" s="77"/>
      <c r="C735" s="78"/>
      <c r="D735" s="78"/>
      <c r="E735" s="79"/>
      <c r="F735" s="78"/>
      <c r="G735" s="79"/>
      <c r="H735" s="79"/>
      <c r="I735" s="79"/>
      <c r="J735" s="78"/>
      <c r="K735" s="78"/>
      <c r="L735" s="78"/>
      <c r="M735" s="183"/>
      <c r="N735" s="78"/>
      <c r="O735" s="78"/>
      <c r="P735" s="79"/>
      <c r="Q735" s="82"/>
      <c r="R735" s="82"/>
      <c r="S735" s="82">
        <f t="shared" si="12"/>
        <v>0</v>
      </c>
      <c r="T735" s="82"/>
      <c r="U735" s="82"/>
      <c r="V735" s="80"/>
      <c r="W735" s="82"/>
      <c r="X735" s="80"/>
      <c r="Y735" s="26"/>
      <c r="Z735" s="26"/>
      <c r="AA735" s="26"/>
      <c r="AB735" s="26"/>
      <c r="AC735" s="26"/>
    </row>
    <row r="736" spans="1:29" x14ac:dyDescent="0.3">
      <c r="A736" s="77"/>
      <c r="B736" s="77"/>
      <c r="C736" s="78"/>
      <c r="D736" s="78"/>
      <c r="E736" s="79"/>
      <c r="F736" s="78"/>
      <c r="G736" s="79"/>
      <c r="H736" s="79"/>
      <c r="I736" s="79"/>
      <c r="J736" s="78"/>
      <c r="K736" s="78"/>
      <c r="L736" s="78"/>
      <c r="M736" s="183"/>
      <c r="N736" s="78"/>
      <c r="O736" s="78"/>
      <c r="P736" s="79"/>
      <c r="Q736" s="82"/>
      <c r="R736" s="82"/>
      <c r="S736" s="82">
        <f t="shared" si="12"/>
        <v>0</v>
      </c>
      <c r="T736" s="82"/>
      <c r="U736" s="82"/>
      <c r="V736" s="80"/>
      <c r="W736" s="82"/>
      <c r="X736" s="80"/>
      <c r="Y736" s="26"/>
      <c r="Z736" s="26"/>
      <c r="AA736" s="26"/>
      <c r="AB736" s="26"/>
      <c r="AC736" s="26"/>
    </row>
    <row r="737" spans="1:29" x14ac:dyDescent="0.3">
      <c r="A737" s="77"/>
      <c r="B737" s="77"/>
      <c r="C737" s="78"/>
      <c r="D737" s="78"/>
      <c r="E737" s="79"/>
      <c r="F737" s="78"/>
      <c r="G737" s="79"/>
      <c r="H737" s="79"/>
      <c r="I737" s="79"/>
      <c r="J737" s="78"/>
      <c r="K737" s="78"/>
      <c r="L737" s="78"/>
      <c r="M737" s="183"/>
      <c r="N737" s="78"/>
      <c r="O737" s="78"/>
      <c r="P737" s="79"/>
      <c r="Q737" s="82"/>
      <c r="R737" s="82"/>
      <c r="S737" s="82">
        <f t="shared" si="12"/>
        <v>0</v>
      </c>
      <c r="T737" s="82"/>
      <c r="U737" s="82"/>
      <c r="V737" s="80"/>
      <c r="W737" s="82"/>
      <c r="X737" s="80"/>
      <c r="Y737" s="26"/>
      <c r="Z737" s="26"/>
      <c r="AA737" s="26"/>
      <c r="AB737" s="26"/>
      <c r="AC737" s="26"/>
    </row>
    <row r="738" spans="1:29" x14ac:dyDescent="0.3">
      <c r="A738" s="77"/>
      <c r="B738" s="77"/>
      <c r="C738" s="78"/>
      <c r="D738" s="78"/>
      <c r="E738" s="79"/>
      <c r="F738" s="78"/>
      <c r="G738" s="79"/>
      <c r="H738" s="79"/>
      <c r="I738" s="79"/>
      <c r="J738" s="78"/>
      <c r="K738" s="78"/>
      <c r="L738" s="78"/>
      <c r="M738" s="183"/>
      <c r="N738" s="78"/>
      <c r="O738" s="78"/>
      <c r="P738" s="79"/>
      <c r="Q738" s="82"/>
      <c r="R738" s="82"/>
      <c r="S738" s="82">
        <f t="shared" si="12"/>
        <v>0</v>
      </c>
      <c r="T738" s="82"/>
      <c r="U738" s="82"/>
      <c r="V738" s="80"/>
      <c r="W738" s="82"/>
      <c r="X738" s="80"/>
      <c r="Y738" s="26"/>
      <c r="Z738" s="26"/>
      <c r="AA738" s="26"/>
      <c r="AB738" s="26"/>
      <c r="AC738" s="26"/>
    </row>
    <row r="739" spans="1:29" x14ac:dyDescent="0.3">
      <c r="A739" s="77"/>
      <c r="B739" s="77"/>
      <c r="C739" s="78"/>
      <c r="D739" s="78"/>
      <c r="E739" s="79"/>
      <c r="F739" s="78"/>
      <c r="G739" s="79"/>
      <c r="H739" s="79"/>
      <c r="I739" s="79"/>
      <c r="J739" s="78"/>
      <c r="K739" s="78"/>
      <c r="L739" s="78"/>
      <c r="M739" s="183"/>
      <c r="N739" s="78"/>
      <c r="O739" s="78"/>
      <c r="P739" s="79"/>
      <c r="Q739" s="82"/>
      <c r="R739" s="82"/>
      <c r="S739" s="82">
        <f t="shared" si="12"/>
        <v>0</v>
      </c>
      <c r="T739" s="82"/>
      <c r="U739" s="82"/>
      <c r="V739" s="80"/>
      <c r="W739" s="82"/>
      <c r="X739" s="80"/>
      <c r="Y739" s="26"/>
      <c r="Z739" s="26"/>
      <c r="AA739" s="26"/>
      <c r="AB739" s="26"/>
      <c r="AC739" s="26"/>
    </row>
    <row r="740" spans="1:29" x14ac:dyDescent="0.3">
      <c r="A740" s="77"/>
      <c r="B740" s="77"/>
      <c r="C740" s="78"/>
      <c r="D740" s="78"/>
      <c r="E740" s="79"/>
      <c r="F740" s="78"/>
      <c r="G740" s="79"/>
      <c r="H740" s="79"/>
      <c r="I740" s="79"/>
      <c r="J740" s="78"/>
      <c r="K740" s="78"/>
      <c r="L740" s="78"/>
      <c r="M740" s="183"/>
      <c r="N740" s="78"/>
      <c r="O740" s="78"/>
      <c r="P740" s="79"/>
      <c r="Q740" s="82"/>
      <c r="R740" s="82"/>
      <c r="S740" s="82">
        <f t="shared" si="12"/>
        <v>0</v>
      </c>
      <c r="T740" s="82"/>
      <c r="U740" s="82"/>
      <c r="V740" s="80"/>
      <c r="W740" s="82"/>
      <c r="X740" s="80"/>
      <c r="Y740" s="26"/>
      <c r="Z740" s="26"/>
      <c r="AA740" s="26"/>
      <c r="AB740" s="26"/>
      <c r="AC740" s="26"/>
    </row>
    <row r="741" spans="1:29" x14ac:dyDescent="0.3">
      <c r="A741" s="77"/>
      <c r="B741" s="77"/>
      <c r="C741" s="78"/>
      <c r="D741" s="78"/>
      <c r="E741" s="79"/>
      <c r="F741" s="78"/>
      <c r="G741" s="79"/>
      <c r="H741" s="79"/>
      <c r="I741" s="79"/>
      <c r="J741" s="78"/>
      <c r="K741" s="78"/>
      <c r="L741" s="78"/>
      <c r="M741" s="183"/>
      <c r="N741" s="78"/>
      <c r="O741" s="78"/>
      <c r="P741" s="79"/>
      <c r="Q741" s="82"/>
      <c r="R741" s="82"/>
      <c r="S741" s="82">
        <f t="shared" si="12"/>
        <v>0</v>
      </c>
      <c r="T741" s="82"/>
      <c r="U741" s="82"/>
      <c r="V741" s="80"/>
      <c r="W741" s="82"/>
      <c r="X741" s="80"/>
      <c r="Y741" s="26"/>
      <c r="Z741" s="26"/>
      <c r="AA741" s="26"/>
      <c r="AB741" s="26"/>
      <c r="AC741" s="26"/>
    </row>
    <row r="742" spans="1:29" x14ac:dyDescent="0.3">
      <c r="A742" s="77"/>
      <c r="B742" s="77"/>
      <c r="C742" s="78"/>
      <c r="D742" s="78"/>
      <c r="E742" s="79"/>
      <c r="F742" s="78"/>
      <c r="G742" s="79"/>
      <c r="H742" s="79"/>
      <c r="I742" s="79"/>
      <c r="J742" s="78"/>
      <c r="K742" s="78"/>
      <c r="L742" s="78"/>
      <c r="M742" s="183"/>
      <c r="N742" s="78"/>
      <c r="O742" s="78"/>
      <c r="P742" s="79"/>
      <c r="Q742" s="82"/>
      <c r="R742" s="82"/>
      <c r="S742" s="82">
        <f t="shared" si="12"/>
        <v>0</v>
      </c>
      <c r="T742" s="82"/>
      <c r="U742" s="82"/>
      <c r="V742" s="80"/>
      <c r="W742" s="82"/>
      <c r="X742" s="80"/>
      <c r="Y742" s="26"/>
      <c r="Z742" s="26"/>
      <c r="AA742" s="26"/>
      <c r="AB742" s="26"/>
      <c r="AC742" s="26"/>
    </row>
    <row r="743" spans="1:29" x14ac:dyDescent="0.3">
      <c r="A743" s="77"/>
      <c r="B743" s="77"/>
      <c r="C743" s="78"/>
      <c r="D743" s="78"/>
      <c r="E743" s="79"/>
      <c r="F743" s="78"/>
      <c r="G743" s="79"/>
      <c r="H743" s="79"/>
      <c r="I743" s="79"/>
      <c r="J743" s="78"/>
      <c r="K743" s="78"/>
      <c r="L743" s="78"/>
      <c r="M743" s="183"/>
      <c r="N743" s="78"/>
      <c r="O743" s="78"/>
      <c r="P743" s="79"/>
      <c r="Q743" s="82"/>
      <c r="R743" s="82"/>
      <c r="S743" s="82">
        <f t="shared" si="12"/>
        <v>0</v>
      </c>
      <c r="T743" s="82"/>
      <c r="U743" s="82"/>
      <c r="V743" s="80"/>
      <c r="W743" s="82"/>
      <c r="X743" s="80"/>
      <c r="Y743" s="26"/>
      <c r="Z743" s="26"/>
      <c r="AA743" s="26"/>
      <c r="AB743" s="26"/>
      <c r="AC743" s="26"/>
    </row>
    <row r="744" spans="1:29" x14ac:dyDescent="0.3">
      <c r="A744" s="77"/>
      <c r="B744" s="77"/>
      <c r="C744" s="78"/>
      <c r="D744" s="78"/>
      <c r="E744" s="79"/>
      <c r="F744" s="78"/>
      <c r="G744" s="79"/>
      <c r="H744" s="79"/>
      <c r="I744" s="79"/>
      <c r="J744" s="78"/>
      <c r="K744" s="78"/>
      <c r="L744" s="78"/>
      <c r="M744" s="183"/>
      <c r="N744" s="78"/>
      <c r="O744" s="78"/>
      <c r="P744" s="79"/>
      <c r="Q744" s="82"/>
      <c r="R744" s="82"/>
      <c r="S744" s="82">
        <f t="shared" si="12"/>
        <v>0</v>
      </c>
      <c r="T744" s="82"/>
      <c r="U744" s="82"/>
      <c r="V744" s="80"/>
      <c r="W744" s="82"/>
      <c r="X744" s="80"/>
      <c r="Y744" s="26"/>
      <c r="Z744" s="26"/>
      <c r="AA744" s="26"/>
      <c r="AB744" s="26"/>
      <c r="AC744" s="26"/>
    </row>
    <row r="745" spans="1:29" x14ac:dyDescent="0.3">
      <c r="A745" s="77"/>
      <c r="B745" s="77"/>
      <c r="C745" s="78"/>
      <c r="D745" s="78"/>
      <c r="E745" s="79"/>
      <c r="F745" s="78"/>
      <c r="G745" s="79"/>
      <c r="H745" s="79"/>
      <c r="I745" s="79"/>
      <c r="J745" s="78"/>
      <c r="K745" s="78"/>
      <c r="L745" s="78"/>
      <c r="M745" s="183"/>
      <c r="N745" s="78"/>
      <c r="O745" s="78"/>
      <c r="P745" s="79"/>
      <c r="Q745" s="82"/>
      <c r="R745" s="82"/>
      <c r="S745" s="82">
        <f t="shared" si="12"/>
        <v>0</v>
      </c>
      <c r="T745" s="82"/>
      <c r="U745" s="82"/>
      <c r="V745" s="80"/>
      <c r="W745" s="82"/>
      <c r="X745" s="80"/>
      <c r="Y745" s="26"/>
      <c r="Z745" s="26"/>
      <c r="AA745" s="26"/>
      <c r="AB745" s="26"/>
      <c r="AC745" s="26"/>
    </row>
    <row r="746" spans="1:29" x14ac:dyDescent="0.3">
      <c r="A746" s="77"/>
      <c r="B746" s="77"/>
      <c r="C746" s="78"/>
      <c r="D746" s="78"/>
      <c r="E746" s="79"/>
      <c r="F746" s="78"/>
      <c r="G746" s="79"/>
      <c r="H746" s="79"/>
      <c r="I746" s="79"/>
      <c r="J746" s="78"/>
      <c r="K746" s="78"/>
      <c r="L746" s="78"/>
      <c r="M746" s="183"/>
      <c r="N746" s="78"/>
      <c r="O746" s="78"/>
      <c r="P746" s="79"/>
      <c r="Q746" s="82"/>
      <c r="R746" s="82"/>
      <c r="S746" s="82">
        <f t="shared" si="12"/>
        <v>0</v>
      </c>
      <c r="T746" s="82"/>
      <c r="U746" s="82"/>
      <c r="V746" s="80"/>
      <c r="W746" s="82"/>
      <c r="X746" s="80"/>
      <c r="Y746" s="26"/>
      <c r="Z746" s="26"/>
      <c r="AA746" s="26"/>
      <c r="AB746" s="26"/>
      <c r="AC746" s="26"/>
    </row>
    <row r="747" spans="1:29" x14ac:dyDescent="0.3">
      <c r="A747" s="77"/>
      <c r="B747" s="77"/>
      <c r="C747" s="78"/>
      <c r="D747" s="78"/>
      <c r="E747" s="79"/>
      <c r="F747" s="78"/>
      <c r="G747" s="79"/>
      <c r="H747" s="79"/>
      <c r="I747" s="79"/>
      <c r="J747" s="78"/>
      <c r="K747" s="78"/>
      <c r="L747" s="78"/>
      <c r="M747" s="183"/>
      <c r="N747" s="78"/>
      <c r="O747" s="78"/>
      <c r="P747" s="79"/>
      <c r="Q747" s="82"/>
      <c r="R747" s="82"/>
      <c r="S747" s="82">
        <f t="shared" si="12"/>
        <v>0</v>
      </c>
      <c r="T747" s="82"/>
      <c r="U747" s="82"/>
      <c r="V747" s="80"/>
      <c r="W747" s="82"/>
      <c r="X747" s="80"/>
      <c r="Y747" s="26"/>
      <c r="Z747" s="26"/>
      <c r="AA747" s="26"/>
      <c r="AB747" s="26"/>
      <c r="AC747" s="26"/>
    </row>
    <row r="748" spans="1:29" x14ac:dyDescent="0.3">
      <c r="A748" s="77"/>
      <c r="B748" s="77"/>
      <c r="C748" s="78"/>
      <c r="D748" s="78"/>
      <c r="E748" s="79"/>
      <c r="F748" s="78"/>
      <c r="G748" s="79"/>
      <c r="H748" s="79"/>
      <c r="I748" s="79"/>
      <c r="J748" s="78"/>
      <c r="K748" s="78"/>
      <c r="L748" s="78"/>
      <c r="M748" s="183"/>
      <c r="N748" s="78"/>
      <c r="O748" s="78"/>
      <c r="P748" s="79"/>
      <c r="Q748" s="82"/>
      <c r="R748" s="82"/>
      <c r="S748" s="82">
        <f t="shared" si="12"/>
        <v>0</v>
      </c>
      <c r="T748" s="82"/>
      <c r="U748" s="82"/>
      <c r="V748" s="80"/>
      <c r="W748" s="82"/>
      <c r="X748" s="80"/>
      <c r="Y748" s="26"/>
      <c r="Z748" s="26"/>
      <c r="AA748" s="26"/>
      <c r="AB748" s="26"/>
      <c r="AC748" s="26"/>
    </row>
    <row r="749" spans="1:29" x14ac:dyDescent="0.3">
      <c r="A749" s="77"/>
      <c r="B749" s="77"/>
      <c r="C749" s="78"/>
      <c r="D749" s="78"/>
      <c r="E749" s="79"/>
      <c r="F749" s="78"/>
      <c r="G749" s="79"/>
      <c r="H749" s="79"/>
      <c r="I749" s="79"/>
      <c r="J749" s="78"/>
      <c r="K749" s="78"/>
      <c r="L749" s="78"/>
      <c r="M749" s="183"/>
      <c r="N749" s="78"/>
      <c r="O749" s="78"/>
      <c r="P749" s="79"/>
      <c r="Q749" s="82"/>
      <c r="R749" s="82"/>
      <c r="S749" s="82">
        <f t="shared" si="12"/>
        <v>0</v>
      </c>
      <c r="T749" s="82"/>
      <c r="U749" s="82"/>
      <c r="V749" s="80"/>
      <c r="W749" s="82"/>
      <c r="X749" s="80"/>
      <c r="Y749" s="26"/>
      <c r="Z749" s="26"/>
      <c r="AA749" s="26"/>
      <c r="AB749" s="26"/>
      <c r="AC749" s="26"/>
    </row>
    <row r="750" spans="1:29" x14ac:dyDescent="0.3">
      <c r="A750" s="77"/>
      <c r="B750" s="77"/>
      <c r="C750" s="78"/>
      <c r="D750" s="78"/>
      <c r="E750" s="79"/>
      <c r="F750" s="78"/>
      <c r="G750" s="79"/>
      <c r="H750" s="79"/>
      <c r="I750" s="79"/>
      <c r="J750" s="78"/>
      <c r="K750" s="78"/>
      <c r="L750" s="78"/>
      <c r="M750" s="183"/>
      <c r="N750" s="78"/>
      <c r="O750" s="78"/>
      <c r="P750" s="79"/>
      <c r="Q750" s="82"/>
      <c r="R750" s="82"/>
      <c r="S750" s="82">
        <f t="shared" si="12"/>
        <v>0</v>
      </c>
      <c r="T750" s="82"/>
      <c r="U750" s="82"/>
      <c r="V750" s="80"/>
      <c r="W750" s="82"/>
      <c r="X750" s="80"/>
      <c r="Y750" s="26"/>
      <c r="Z750" s="26"/>
      <c r="AA750" s="26"/>
      <c r="AB750" s="26"/>
      <c r="AC750" s="26"/>
    </row>
    <row r="751" spans="1:29" x14ac:dyDescent="0.3">
      <c r="A751" s="77"/>
      <c r="B751" s="77"/>
      <c r="C751" s="78"/>
      <c r="D751" s="78"/>
      <c r="E751" s="79"/>
      <c r="F751" s="78"/>
      <c r="G751" s="79"/>
      <c r="H751" s="79"/>
      <c r="I751" s="79"/>
      <c r="J751" s="78"/>
      <c r="K751" s="78"/>
      <c r="L751" s="78"/>
      <c r="M751" s="183"/>
      <c r="N751" s="78"/>
      <c r="O751" s="78"/>
      <c r="P751" s="79"/>
      <c r="Q751" s="82"/>
      <c r="R751" s="82"/>
      <c r="S751" s="82">
        <f t="shared" si="12"/>
        <v>0</v>
      </c>
      <c r="T751" s="82"/>
      <c r="U751" s="82"/>
      <c r="V751" s="80"/>
      <c r="W751" s="82"/>
      <c r="X751" s="80"/>
      <c r="Y751" s="26"/>
      <c r="Z751" s="26"/>
      <c r="AA751" s="26"/>
      <c r="AB751" s="26"/>
      <c r="AC751" s="26"/>
    </row>
    <row r="752" spans="1:29" x14ac:dyDescent="0.3">
      <c r="A752" s="77"/>
      <c r="B752" s="77"/>
      <c r="C752" s="78"/>
      <c r="D752" s="78"/>
      <c r="E752" s="79"/>
      <c r="F752" s="78"/>
      <c r="G752" s="79"/>
      <c r="H752" s="79"/>
      <c r="I752" s="79"/>
      <c r="J752" s="78"/>
      <c r="K752" s="78"/>
      <c r="L752" s="78"/>
      <c r="M752" s="183"/>
      <c r="N752" s="78"/>
      <c r="O752" s="78"/>
      <c r="P752" s="79"/>
      <c r="Q752" s="82"/>
      <c r="R752" s="82"/>
      <c r="S752" s="82">
        <f t="shared" si="12"/>
        <v>0</v>
      </c>
      <c r="T752" s="82"/>
      <c r="U752" s="82"/>
      <c r="V752" s="80"/>
      <c r="W752" s="82"/>
      <c r="X752" s="80"/>
      <c r="Y752" s="26"/>
      <c r="Z752" s="26"/>
      <c r="AA752" s="26"/>
      <c r="AB752" s="26"/>
      <c r="AC752" s="26"/>
    </row>
    <row r="753" spans="1:29" x14ac:dyDescent="0.3">
      <c r="A753" s="77"/>
      <c r="B753" s="77"/>
      <c r="C753" s="78"/>
      <c r="D753" s="78"/>
      <c r="E753" s="79"/>
      <c r="F753" s="78"/>
      <c r="G753" s="79"/>
      <c r="H753" s="79"/>
      <c r="I753" s="79"/>
      <c r="J753" s="78"/>
      <c r="K753" s="78"/>
      <c r="L753" s="78"/>
      <c r="M753" s="183"/>
      <c r="N753" s="78"/>
      <c r="O753" s="78"/>
      <c r="P753" s="79"/>
      <c r="Q753" s="82"/>
      <c r="R753" s="82"/>
      <c r="S753" s="82">
        <f t="shared" si="12"/>
        <v>0</v>
      </c>
      <c r="T753" s="82"/>
      <c r="U753" s="82"/>
      <c r="V753" s="80"/>
      <c r="W753" s="82"/>
      <c r="X753" s="80"/>
      <c r="Y753" s="26"/>
      <c r="Z753" s="26"/>
      <c r="AA753" s="26"/>
      <c r="AB753" s="26"/>
      <c r="AC753" s="26"/>
    </row>
    <row r="754" spans="1:29" x14ac:dyDescent="0.3">
      <c r="A754" s="77"/>
      <c r="B754" s="77"/>
      <c r="C754" s="78"/>
      <c r="D754" s="78"/>
      <c r="E754" s="79"/>
      <c r="F754" s="78"/>
      <c r="G754" s="79"/>
      <c r="H754" s="79"/>
      <c r="I754" s="79"/>
      <c r="J754" s="78"/>
      <c r="K754" s="78"/>
      <c r="L754" s="78"/>
      <c r="M754" s="183"/>
      <c r="N754" s="78"/>
      <c r="O754" s="78"/>
      <c r="P754" s="79"/>
      <c r="Q754" s="82"/>
      <c r="R754" s="82"/>
      <c r="S754" s="82">
        <f t="shared" si="12"/>
        <v>0</v>
      </c>
      <c r="T754" s="82"/>
      <c r="U754" s="82"/>
      <c r="V754" s="80"/>
      <c r="W754" s="82"/>
      <c r="X754" s="80"/>
      <c r="Y754" s="26"/>
      <c r="Z754" s="26"/>
      <c r="AA754" s="26"/>
      <c r="AB754" s="26"/>
      <c r="AC754" s="26"/>
    </row>
    <row r="755" spans="1:29" x14ac:dyDescent="0.3">
      <c r="A755" s="77"/>
      <c r="B755" s="77"/>
      <c r="C755" s="78"/>
      <c r="D755" s="78"/>
      <c r="E755" s="79"/>
      <c r="F755" s="78"/>
      <c r="G755" s="79"/>
      <c r="H755" s="79"/>
      <c r="I755" s="79"/>
      <c r="J755" s="78"/>
      <c r="K755" s="78"/>
      <c r="L755" s="78"/>
      <c r="M755" s="183"/>
      <c r="N755" s="78"/>
      <c r="O755" s="78"/>
      <c r="P755" s="79"/>
      <c r="Q755" s="82"/>
      <c r="R755" s="82"/>
      <c r="S755" s="82">
        <f t="shared" si="12"/>
        <v>0</v>
      </c>
      <c r="T755" s="82"/>
      <c r="U755" s="82"/>
      <c r="V755" s="80"/>
      <c r="W755" s="82"/>
      <c r="X755" s="80"/>
      <c r="Y755" s="26"/>
      <c r="Z755" s="26"/>
      <c r="AA755" s="26"/>
      <c r="AB755" s="26"/>
      <c r="AC755" s="26"/>
    </row>
    <row r="756" spans="1:29" x14ac:dyDescent="0.3">
      <c r="A756" s="77"/>
      <c r="B756" s="77"/>
      <c r="C756" s="78"/>
      <c r="D756" s="78"/>
      <c r="E756" s="79"/>
      <c r="F756" s="78"/>
      <c r="G756" s="79"/>
      <c r="H756" s="79"/>
      <c r="I756" s="79"/>
      <c r="J756" s="78"/>
      <c r="K756" s="78"/>
      <c r="L756" s="78"/>
      <c r="M756" s="183"/>
      <c r="N756" s="78"/>
      <c r="O756" s="78"/>
      <c r="P756" s="79"/>
      <c r="Q756" s="82"/>
      <c r="R756" s="82"/>
      <c r="S756" s="82">
        <f t="shared" si="12"/>
        <v>0</v>
      </c>
      <c r="T756" s="82"/>
      <c r="U756" s="82"/>
      <c r="V756" s="80"/>
      <c r="W756" s="82"/>
      <c r="X756" s="80"/>
      <c r="Y756" s="26"/>
      <c r="Z756" s="26"/>
      <c r="AA756" s="26"/>
      <c r="AB756" s="26"/>
      <c r="AC756" s="26"/>
    </row>
    <row r="757" spans="1:29" x14ac:dyDescent="0.3">
      <c r="A757" s="77"/>
      <c r="B757" s="77"/>
      <c r="C757" s="78"/>
      <c r="D757" s="78"/>
      <c r="E757" s="79"/>
      <c r="F757" s="78"/>
      <c r="G757" s="79"/>
      <c r="H757" s="79"/>
      <c r="I757" s="79"/>
      <c r="J757" s="78"/>
      <c r="K757" s="78"/>
      <c r="L757" s="78"/>
      <c r="M757" s="183"/>
      <c r="N757" s="78"/>
      <c r="O757" s="78"/>
      <c r="P757" s="79"/>
      <c r="Q757" s="82"/>
      <c r="R757" s="82"/>
      <c r="S757" s="82">
        <f t="shared" si="12"/>
        <v>0</v>
      </c>
      <c r="T757" s="82"/>
      <c r="U757" s="82"/>
      <c r="V757" s="80"/>
      <c r="W757" s="82"/>
      <c r="X757" s="80"/>
      <c r="Y757" s="26"/>
      <c r="Z757" s="26"/>
      <c r="AA757" s="26"/>
      <c r="AB757" s="26"/>
      <c r="AC757" s="26"/>
    </row>
    <row r="758" spans="1:29" x14ac:dyDescent="0.3">
      <c r="A758" s="77"/>
      <c r="B758" s="77"/>
      <c r="C758" s="78"/>
      <c r="D758" s="78"/>
      <c r="E758" s="79"/>
      <c r="F758" s="78"/>
      <c r="G758" s="79"/>
      <c r="H758" s="79"/>
      <c r="I758" s="79"/>
      <c r="J758" s="78"/>
      <c r="K758" s="78"/>
      <c r="L758" s="78"/>
      <c r="M758" s="183"/>
      <c r="N758" s="78"/>
      <c r="O758" s="78"/>
      <c r="P758" s="79"/>
      <c r="Q758" s="82"/>
      <c r="R758" s="82"/>
      <c r="S758" s="82">
        <f t="shared" si="12"/>
        <v>0</v>
      </c>
      <c r="T758" s="82"/>
      <c r="U758" s="82"/>
      <c r="V758" s="80"/>
      <c r="W758" s="82"/>
      <c r="X758" s="80"/>
      <c r="Y758" s="26"/>
      <c r="Z758" s="26"/>
      <c r="AA758" s="26"/>
      <c r="AB758" s="26"/>
      <c r="AC758" s="26"/>
    </row>
    <row r="759" spans="1:29" x14ac:dyDescent="0.3">
      <c r="A759" s="77"/>
      <c r="B759" s="77"/>
      <c r="C759" s="78"/>
      <c r="D759" s="78"/>
      <c r="E759" s="79"/>
      <c r="F759" s="78"/>
      <c r="G759" s="79"/>
      <c r="H759" s="79"/>
      <c r="I759" s="79"/>
      <c r="J759" s="78"/>
      <c r="K759" s="78"/>
      <c r="L759" s="78"/>
      <c r="M759" s="183"/>
      <c r="N759" s="78"/>
      <c r="O759" s="78"/>
      <c r="P759" s="79"/>
      <c r="Q759" s="82"/>
      <c r="R759" s="82"/>
      <c r="S759" s="82">
        <f t="shared" si="12"/>
        <v>0</v>
      </c>
      <c r="T759" s="82"/>
      <c r="U759" s="82"/>
      <c r="V759" s="80"/>
      <c r="W759" s="82"/>
      <c r="X759" s="80"/>
      <c r="Y759" s="26"/>
      <c r="Z759" s="26"/>
      <c r="AA759" s="26"/>
      <c r="AB759" s="26"/>
      <c r="AC759" s="26"/>
    </row>
    <row r="760" spans="1:29" x14ac:dyDescent="0.3">
      <c r="A760" s="77"/>
      <c r="B760" s="77"/>
      <c r="C760" s="78"/>
      <c r="D760" s="78"/>
      <c r="E760" s="79"/>
      <c r="F760" s="78"/>
      <c r="G760" s="79"/>
      <c r="H760" s="79"/>
      <c r="I760" s="79"/>
      <c r="J760" s="78"/>
      <c r="K760" s="78"/>
      <c r="L760" s="78"/>
      <c r="M760" s="183"/>
      <c r="N760" s="78"/>
      <c r="O760" s="78"/>
      <c r="P760" s="79"/>
      <c r="Q760" s="82"/>
      <c r="R760" s="82"/>
      <c r="S760" s="82">
        <f t="shared" si="12"/>
        <v>0</v>
      </c>
      <c r="T760" s="82"/>
      <c r="U760" s="82"/>
      <c r="V760" s="80"/>
      <c r="W760" s="82"/>
      <c r="X760" s="80"/>
      <c r="Y760" s="26"/>
      <c r="Z760" s="26"/>
      <c r="AA760" s="26"/>
      <c r="AB760" s="26"/>
      <c r="AC760" s="26"/>
    </row>
    <row r="761" spans="1:29" x14ac:dyDescent="0.3">
      <c r="A761" s="77"/>
      <c r="B761" s="77"/>
      <c r="C761" s="78"/>
      <c r="D761" s="78"/>
      <c r="E761" s="79"/>
      <c r="F761" s="78"/>
      <c r="G761" s="79"/>
      <c r="H761" s="79"/>
      <c r="I761" s="79"/>
      <c r="J761" s="78"/>
      <c r="K761" s="78"/>
      <c r="L761" s="78"/>
      <c r="M761" s="183"/>
      <c r="N761" s="78"/>
      <c r="O761" s="78"/>
      <c r="P761" s="79"/>
      <c r="Q761" s="82"/>
      <c r="R761" s="82"/>
      <c r="S761" s="82">
        <f t="shared" si="12"/>
        <v>0</v>
      </c>
      <c r="T761" s="82"/>
      <c r="U761" s="82"/>
      <c r="V761" s="80"/>
      <c r="W761" s="82"/>
      <c r="X761" s="80"/>
      <c r="Y761" s="26"/>
      <c r="Z761" s="26"/>
      <c r="AA761" s="26"/>
      <c r="AB761" s="26"/>
      <c r="AC761" s="26"/>
    </row>
    <row r="762" spans="1:29" x14ac:dyDescent="0.3">
      <c r="A762" s="77"/>
      <c r="B762" s="77"/>
      <c r="C762" s="78"/>
      <c r="D762" s="78"/>
      <c r="E762" s="79"/>
      <c r="F762" s="78"/>
      <c r="G762" s="79"/>
      <c r="H762" s="79"/>
      <c r="I762" s="79"/>
      <c r="J762" s="78"/>
      <c r="K762" s="78"/>
      <c r="L762" s="78"/>
      <c r="M762" s="183"/>
      <c r="N762" s="78"/>
      <c r="O762" s="78"/>
      <c r="P762" s="79"/>
      <c r="Q762" s="82"/>
      <c r="R762" s="82"/>
      <c r="S762" s="82">
        <f t="shared" si="12"/>
        <v>0</v>
      </c>
      <c r="T762" s="82"/>
      <c r="U762" s="82"/>
      <c r="V762" s="80"/>
      <c r="W762" s="82"/>
      <c r="X762" s="80"/>
      <c r="Y762" s="26"/>
      <c r="Z762" s="26"/>
      <c r="AA762" s="26"/>
      <c r="AB762" s="26"/>
      <c r="AC762" s="26"/>
    </row>
    <row r="763" spans="1:29" x14ac:dyDescent="0.3">
      <c r="A763" s="77"/>
      <c r="B763" s="77"/>
      <c r="C763" s="78"/>
      <c r="D763" s="78"/>
      <c r="E763" s="79"/>
      <c r="F763" s="78"/>
      <c r="G763" s="79"/>
      <c r="H763" s="79"/>
      <c r="I763" s="79"/>
      <c r="J763" s="78"/>
      <c r="K763" s="78"/>
      <c r="L763" s="78"/>
      <c r="M763" s="183"/>
      <c r="N763" s="78"/>
      <c r="O763" s="78"/>
      <c r="P763" s="79"/>
      <c r="Q763" s="82"/>
      <c r="R763" s="82"/>
      <c r="S763" s="82">
        <f t="shared" si="12"/>
        <v>0</v>
      </c>
      <c r="T763" s="82"/>
      <c r="U763" s="82"/>
      <c r="V763" s="80"/>
      <c r="W763" s="82"/>
      <c r="X763" s="80"/>
      <c r="Y763" s="26"/>
      <c r="Z763" s="26"/>
      <c r="AA763" s="26"/>
      <c r="AB763" s="26"/>
      <c r="AC763" s="26"/>
    </row>
    <row r="764" spans="1:29" x14ac:dyDescent="0.3">
      <c r="A764" s="77"/>
      <c r="B764" s="77"/>
      <c r="C764" s="78"/>
      <c r="D764" s="78"/>
      <c r="E764" s="79"/>
      <c r="F764" s="78"/>
      <c r="G764" s="79"/>
      <c r="H764" s="79"/>
      <c r="I764" s="79"/>
      <c r="J764" s="78"/>
      <c r="K764" s="78"/>
      <c r="L764" s="78"/>
      <c r="M764" s="183"/>
      <c r="N764" s="78"/>
      <c r="O764" s="78"/>
      <c r="P764" s="79"/>
      <c r="Q764" s="82"/>
      <c r="R764" s="82"/>
      <c r="S764" s="82">
        <f t="shared" si="12"/>
        <v>0</v>
      </c>
      <c r="T764" s="82"/>
      <c r="U764" s="82"/>
      <c r="V764" s="80"/>
      <c r="W764" s="82"/>
      <c r="X764" s="80"/>
      <c r="Y764" s="26"/>
      <c r="Z764" s="26"/>
      <c r="AA764" s="26"/>
      <c r="AB764" s="26"/>
      <c r="AC764" s="26"/>
    </row>
    <row r="765" spans="1:29" x14ac:dyDescent="0.3">
      <c r="A765" s="77"/>
      <c r="B765" s="77"/>
      <c r="C765" s="78"/>
      <c r="D765" s="78"/>
      <c r="E765" s="79"/>
      <c r="F765" s="78"/>
      <c r="G765" s="79"/>
      <c r="H765" s="79"/>
      <c r="I765" s="79"/>
      <c r="J765" s="78"/>
      <c r="K765" s="78"/>
      <c r="L765" s="78"/>
      <c r="M765" s="183"/>
      <c r="N765" s="78"/>
      <c r="O765" s="78"/>
      <c r="P765" s="79"/>
      <c r="Q765" s="82"/>
      <c r="R765" s="82"/>
      <c r="S765" s="82">
        <f t="shared" si="12"/>
        <v>0</v>
      </c>
      <c r="T765" s="82"/>
      <c r="U765" s="82"/>
      <c r="V765" s="80"/>
      <c r="W765" s="82"/>
      <c r="X765" s="80"/>
      <c r="Y765" s="26"/>
      <c r="Z765" s="26"/>
      <c r="AA765" s="26"/>
      <c r="AB765" s="26"/>
      <c r="AC765" s="26"/>
    </row>
    <row r="766" spans="1:29" x14ac:dyDescent="0.3">
      <c r="A766" s="77"/>
      <c r="B766" s="77"/>
      <c r="C766" s="78"/>
      <c r="D766" s="78"/>
      <c r="E766" s="79"/>
      <c r="F766" s="78"/>
      <c r="G766" s="79"/>
      <c r="H766" s="79"/>
      <c r="I766" s="79"/>
      <c r="J766" s="78"/>
      <c r="K766" s="78"/>
      <c r="L766" s="78"/>
      <c r="M766" s="183"/>
      <c r="N766" s="78"/>
      <c r="O766" s="78"/>
      <c r="P766" s="79"/>
      <c r="Q766" s="82"/>
      <c r="R766" s="82"/>
      <c r="S766" s="82">
        <f t="shared" si="12"/>
        <v>0</v>
      </c>
      <c r="T766" s="82"/>
      <c r="U766" s="82"/>
      <c r="V766" s="80"/>
      <c r="W766" s="82"/>
      <c r="X766" s="80"/>
      <c r="Y766" s="26"/>
      <c r="Z766" s="26"/>
      <c r="AA766" s="26"/>
      <c r="AB766" s="26"/>
      <c r="AC766" s="26"/>
    </row>
    <row r="767" spans="1:29" x14ac:dyDescent="0.3">
      <c r="A767" s="77"/>
      <c r="B767" s="77"/>
      <c r="C767" s="78"/>
      <c r="D767" s="78"/>
      <c r="E767" s="79"/>
      <c r="F767" s="78"/>
      <c r="G767" s="79"/>
      <c r="H767" s="79"/>
      <c r="I767" s="79"/>
      <c r="J767" s="78"/>
      <c r="K767" s="78"/>
      <c r="L767" s="78"/>
      <c r="M767" s="183"/>
      <c r="N767" s="78"/>
      <c r="O767" s="78"/>
      <c r="P767" s="79"/>
      <c r="Q767" s="82"/>
      <c r="R767" s="82"/>
      <c r="S767" s="82">
        <f t="shared" si="12"/>
        <v>0</v>
      </c>
      <c r="T767" s="82"/>
      <c r="U767" s="82"/>
      <c r="V767" s="80"/>
      <c r="W767" s="82"/>
      <c r="X767" s="80"/>
      <c r="Y767" s="26"/>
      <c r="Z767" s="26"/>
      <c r="AA767" s="26"/>
      <c r="AB767" s="26"/>
      <c r="AC767" s="26"/>
    </row>
    <row r="768" spans="1:29" x14ac:dyDescent="0.3">
      <c r="A768" s="77"/>
      <c r="B768" s="77"/>
      <c r="C768" s="78"/>
      <c r="D768" s="78"/>
      <c r="E768" s="79"/>
      <c r="F768" s="78"/>
      <c r="G768" s="79"/>
      <c r="H768" s="79"/>
      <c r="I768" s="79"/>
      <c r="J768" s="78"/>
      <c r="K768" s="78"/>
      <c r="L768" s="78"/>
      <c r="M768" s="183"/>
      <c r="N768" s="78"/>
      <c r="O768" s="78"/>
      <c r="P768" s="79"/>
      <c r="Q768" s="82"/>
      <c r="R768" s="82"/>
      <c r="S768" s="82">
        <f t="shared" si="12"/>
        <v>0</v>
      </c>
      <c r="T768" s="82"/>
      <c r="U768" s="82"/>
      <c r="V768" s="80"/>
      <c r="W768" s="82"/>
      <c r="X768" s="80"/>
      <c r="Y768" s="26"/>
      <c r="Z768" s="26"/>
      <c r="AA768" s="26"/>
      <c r="AB768" s="26"/>
      <c r="AC768" s="26"/>
    </row>
    <row r="769" spans="1:29" x14ac:dyDescent="0.3">
      <c r="A769" s="77"/>
      <c r="B769" s="77"/>
      <c r="C769" s="78"/>
      <c r="D769" s="78"/>
      <c r="E769" s="79"/>
      <c r="F769" s="78"/>
      <c r="G769" s="79"/>
      <c r="H769" s="79"/>
      <c r="I769" s="79"/>
      <c r="J769" s="78"/>
      <c r="K769" s="78"/>
      <c r="L769" s="78"/>
      <c r="M769" s="183"/>
      <c r="N769" s="78"/>
      <c r="O769" s="78"/>
      <c r="P769" s="79"/>
      <c r="Q769" s="82"/>
      <c r="R769" s="82"/>
      <c r="S769" s="82">
        <f t="shared" si="12"/>
        <v>0</v>
      </c>
      <c r="T769" s="82"/>
      <c r="U769" s="82"/>
      <c r="V769" s="80"/>
      <c r="W769" s="82"/>
      <c r="X769" s="80"/>
      <c r="Y769" s="26"/>
      <c r="Z769" s="26"/>
      <c r="AA769" s="26"/>
      <c r="AB769" s="26"/>
      <c r="AC769" s="26"/>
    </row>
    <row r="770" spans="1:29" x14ac:dyDescent="0.3">
      <c r="A770" s="77"/>
      <c r="B770" s="77"/>
      <c r="C770" s="78"/>
      <c r="D770" s="78"/>
      <c r="E770" s="79"/>
      <c r="F770" s="78"/>
      <c r="G770" s="79"/>
      <c r="H770" s="79"/>
      <c r="I770" s="79"/>
      <c r="J770" s="78"/>
      <c r="K770" s="78"/>
      <c r="L770" s="78"/>
      <c r="M770" s="183"/>
      <c r="N770" s="78"/>
      <c r="O770" s="78"/>
      <c r="P770" s="79"/>
      <c r="Q770" s="82"/>
      <c r="R770" s="82"/>
      <c r="S770" s="82">
        <f t="shared" si="12"/>
        <v>0</v>
      </c>
      <c r="T770" s="82"/>
      <c r="U770" s="82"/>
      <c r="V770" s="80"/>
      <c r="W770" s="82"/>
      <c r="X770" s="80"/>
      <c r="Y770" s="26"/>
      <c r="Z770" s="26"/>
      <c r="AA770" s="26"/>
      <c r="AB770" s="26"/>
      <c r="AC770" s="26"/>
    </row>
    <row r="771" spans="1:29" x14ac:dyDescent="0.3">
      <c r="A771" s="77"/>
      <c r="B771" s="77"/>
      <c r="C771" s="78"/>
      <c r="D771" s="78"/>
      <c r="E771" s="79"/>
      <c r="F771" s="78"/>
      <c r="G771" s="79"/>
      <c r="H771" s="79"/>
      <c r="I771" s="79"/>
      <c r="J771" s="78"/>
      <c r="K771" s="78"/>
      <c r="L771" s="78"/>
      <c r="M771" s="183"/>
      <c r="N771" s="78"/>
      <c r="O771" s="78"/>
      <c r="P771" s="79"/>
      <c r="Q771" s="82"/>
      <c r="R771" s="82"/>
      <c r="S771" s="82">
        <f t="shared" si="12"/>
        <v>0</v>
      </c>
      <c r="T771" s="82"/>
      <c r="U771" s="82"/>
      <c r="V771" s="80"/>
      <c r="W771" s="82"/>
      <c r="X771" s="80"/>
      <c r="Y771" s="26"/>
      <c r="Z771" s="26"/>
      <c r="AA771" s="26"/>
      <c r="AB771" s="26"/>
      <c r="AC771" s="26"/>
    </row>
    <row r="772" spans="1:29" x14ac:dyDescent="0.3">
      <c r="A772" s="77"/>
      <c r="B772" s="77"/>
      <c r="C772" s="78"/>
      <c r="D772" s="78"/>
      <c r="E772" s="79"/>
      <c r="F772" s="78"/>
      <c r="G772" s="79"/>
      <c r="H772" s="79"/>
      <c r="I772" s="79"/>
      <c r="J772" s="78"/>
      <c r="K772" s="78"/>
      <c r="L772" s="78"/>
      <c r="M772" s="183"/>
      <c r="N772" s="78"/>
      <c r="O772" s="78"/>
      <c r="P772" s="79"/>
      <c r="Q772" s="82"/>
      <c r="R772" s="82"/>
      <c r="S772" s="82">
        <f t="shared" si="12"/>
        <v>0</v>
      </c>
      <c r="T772" s="82"/>
      <c r="U772" s="82"/>
      <c r="V772" s="80"/>
      <c r="W772" s="82"/>
      <c r="X772" s="80"/>
      <c r="Y772" s="26"/>
      <c r="Z772" s="26"/>
      <c r="AA772" s="26"/>
      <c r="AB772" s="26"/>
      <c r="AC772" s="26"/>
    </row>
    <row r="773" spans="1:29" x14ac:dyDescent="0.3">
      <c r="A773" s="77"/>
      <c r="B773" s="77"/>
      <c r="C773" s="78"/>
      <c r="D773" s="78"/>
      <c r="E773" s="79"/>
      <c r="F773" s="78"/>
      <c r="G773" s="79"/>
      <c r="H773" s="79"/>
      <c r="I773" s="79"/>
      <c r="J773" s="78"/>
      <c r="K773" s="78"/>
      <c r="L773" s="78"/>
      <c r="M773" s="183"/>
      <c r="N773" s="78"/>
      <c r="O773" s="78"/>
      <c r="P773" s="79"/>
      <c r="Q773" s="82"/>
      <c r="R773" s="82"/>
      <c r="S773" s="82">
        <f t="shared" si="12"/>
        <v>0</v>
      </c>
      <c r="T773" s="82"/>
      <c r="U773" s="82"/>
      <c r="V773" s="80"/>
      <c r="W773" s="82"/>
      <c r="X773" s="80"/>
      <c r="Y773" s="26"/>
      <c r="Z773" s="26"/>
      <c r="AA773" s="26"/>
      <c r="AB773" s="26"/>
      <c r="AC773" s="26"/>
    </row>
    <row r="774" spans="1:29" x14ac:dyDescent="0.3">
      <c r="A774" s="77"/>
      <c r="B774" s="77"/>
      <c r="C774" s="78"/>
      <c r="D774" s="78"/>
      <c r="E774" s="79"/>
      <c r="F774" s="78"/>
      <c r="G774" s="79"/>
      <c r="H774" s="79"/>
      <c r="I774" s="79"/>
      <c r="J774" s="78"/>
      <c r="K774" s="78"/>
      <c r="L774" s="78"/>
      <c r="M774" s="183"/>
      <c r="N774" s="78"/>
      <c r="O774" s="78"/>
      <c r="P774" s="79"/>
      <c r="Q774" s="82"/>
      <c r="R774" s="82"/>
      <c r="S774" s="82">
        <f t="shared" si="12"/>
        <v>0</v>
      </c>
      <c r="T774" s="82"/>
      <c r="U774" s="82"/>
      <c r="V774" s="80"/>
      <c r="W774" s="82"/>
      <c r="X774" s="80"/>
      <c r="Y774" s="26"/>
      <c r="Z774" s="26"/>
      <c r="AA774" s="26"/>
      <c r="AB774" s="26"/>
      <c r="AC774" s="26"/>
    </row>
    <row r="775" spans="1:29" x14ac:dyDescent="0.3">
      <c r="A775" s="77"/>
      <c r="B775" s="77"/>
      <c r="C775" s="78"/>
      <c r="D775" s="78"/>
      <c r="E775" s="79"/>
      <c r="F775" s="78"/>
      <c r="G775" s="79"/>
      <c r="H775" s="79"/>
      <c r="I775" s="79"/>
      <c r="J775" s="78"/>
      <c r="K775" s="78"/>
      <c r="L775" s="78"/>
      <c r="M775" s="183"/>
      <c r="N775" s="78"/>
      <c r="O775" s="78"/>
      <c r="P775" s="79"/>
      <c r="Q775" s="82"/>
      <c r="R775" s="82"/>
      <c r="S775" s="82">
        <f t="shared" si="12"/>
        <v>0</v>
      </c>
      <c r="T775" s="82"/>
      <c r="U775" s="82"/>
      <c r="V775" s="80"/>
      <c r="W775" s="82"/>
      <c r="X775" s="80"/>
      <c r="Y775" s="26"/>
      <c r="Z775" s="26"/>
      <c r="AA775" s="26"/>
      <c r="AB775" s="26"/>
      <c r="AC775" s="26"/>
    </row>
    <row r="776" spans="1:29" x14ac:dyDescent="0.3">
      <c r="A776" s="77"/>
      <c r="B776" s="77"/>
      <c r="C776" s="78"/>
      <c r="D776" s="78"/>
      <c r="E776" s="79"/>
      <c r="F776" s="78"/>
      <c r="G776" s="79"/>
      <c r="H776" s="79"/>
      <c r="I776" s="79"/>
      <c r="J776" s="78"/>
      <c r="K776" s="78"/>
      <c r="L776" s="78"/>
      <c r="M776" s="183"/>
      <c r="N776" s="78"/>
      <c r="O776" s="78"/>
      <c r="P776" s="79"/>
      <c r="Q776" s="82"/>
      <c r="R776" s="82"/>
      <c r="S776" s="82">
        <f t="shared" si="12"/>
        <v>0</v>
      </c>
      <c r="T776" s="82"/>
      <c r="U776" s="82"/>
      <c r="V776" s="80"/>
      <c r="W776" s="82"/>
      <c r="X776" s="80"/>
      <c r="Y776" s="26"/>
      <c r="Z776" s="26"/>
      <c r="AA776" s="26"/>
      <c r="AB776" s="26"/>
      <c r="AC776" s="26"/>
    </row>
    <row r="777" spans="1:29" x14ac:dyDescent="0.3">
      <c r="A777" s="77"/>
      <c r="B777" s="77"/>
      <c r="C777" s="78"/>
      <c r="D777" s="78"/>
      <c r="E777" s="79"/>
      <c r="F777" s="78"/>
      <c r="G777" s="79"/>
      <c r="H777" s="79"/>
      <c r="I777" s="79"/>
      <c r="J777" s="78"/>
      <c r="K777" s="78"/>
      <c r="L777" s="78"/>
      <c r="M777" s="183"/>
      <c r="N777" s="78"/>
      <c r="O777" s="78"/>
      <c r="P777" s="79"/>
      <c r="Q777" s="82"/>
      <c r="R777" s="82"/>
      <c r="S777" s="82">
        <f t="shared" si="12"/>
        <v>0</v>
      </c>
      <c r="T777" s="82"/>
      <c r="U777" s="82"/>
      <c r="V777" s="80"/>
      <c r="W777" s="82"/>
      <c r="X777" s="80"/>
      <c r="Y777" s="26"/>
      <c r="Z777" s="26"/>
      <c r="AA777" s="26"/>
      <c r="AB777" s="26"/>
      <c r="AC777" s="26"/>
    </row>
    <row r="778" spans="1:29" x14ac:dyDescent="0.3">
      <c r="A778" s="77"/>
      <c r="B778" s="77"/>
      <c r="C778" s="78"/>
      <c r="D778" s="78"/>
      <c r="E778" s="79"/>
      <c r="F778" s="78"/>
      <c r="G778" s="79"/>
      <c r="H778" s="79"/>
      <c r="I778" s="79"/>
      <c r="J778" s="78"/>
      <c r="K778" s="78"/>
      <c r="L778" s="78"/>
      <c r="M778" s="183"/>
      <c r="N778" s="78"/>
      <c r="O778" s="78"/>
      <c r="P778" s="79"/>
      <c r="Q778" s="82"/>
      <c r="R778" s="82"/>
      <c r="S778" s="82">
        <f t="shared" si="12"/>
        <v>0</v>
      </c>
      <c r="T778" s="82"/>
      <c r="U778" s="82"/>
      <c r="V778" s="80"/>
      <c r="W778" s="82"/>
      <c r="X778" s="80"/>
      <c r="Y778" s="26"/>
      <c r="Z778" s="26"/>
      <c r="AA778" s="26"/>
      <c r="AB778" s="26"/>
      <c r="AC778" s="26"/>
    </row>
    <row r="779" spans="1:29" x14ac:dyDescent="0.3">
      <c r="A779" s="77"/>
      <c r="B779" s="77"/>
      <c r="C779" s="78"/>
      <c r="D779" s="78"/>
      <c r="E779" s="79"/>
      <c r="F779" s="78"/>
      <c r="G779" s="79"/>
      <c r="H779" s="79"/>
      <c r="I779" s="79"/>
      <c r="J779" s="78"/>
      <c r="K779" s="78"/>
      <c r="L779" s="78"/>
      <c r="M779" s="183"/>
      <c r="N779" s="78"/>
      <c r="O779" s="78"/>
      <c r="P779" s="79"/>
      <c r="Q779" s="82"/>
      <c r="R779" s="82"/>
      <c r="S779" s="82">
        <f t="shared" si="12"/>
        <v>0</v>
      </c>
      <c r="T779" s="82"/>
      <c r="U779" s="82"/>
      <c r="V779" s="80"/>
      <c r="W779" s="82"/>
      <c r="X779" s="80"/>
      <c r="Y779" s="26"/>
      <c r="Z779" s="26"/>
      <c r="AA779" s="26"/>
      <c r="AB779" s="26"/>
      <c r="AC779" s="26"/>
    </row>
    <row r="780" spans="1:29" x14ac:dyDescent="0.3">
      <c r="A780" s="77"/>
      <c r="B780" s="77"/>
      <c r="C780" s="78"/>
      <c r="D780" s="78"/>
      <c r="E780" s="79"/>
      <c r="F780" s="78"/>
      <c r="G780" s="79"/>
      <c r="H780" s="79"/>
      <c r="I780" s="79"/>
      <c r="J780" s="78"/>
      <c r="K780" s="78"/>
      <c r="L780" s="78"/>
      <c r="M780" s="183"/>
      <c r="N780" s="78"/>
      <c r="O780" s="78"/>
      <c r="P780" s="79"/>
      <c r="Q780" s="82"/>
      <c r="R780" s="82"/>
      <c r="S780" s="82">
        <f t="shared" si="12"/>
        <v>0</v>
      </c>
      <c r="T780" s="82"/>
      <c r="U780" s="82"/>
      <c r="V780" s="80"/>
      <c r="W780" s="82"/>
      <c r="X780" s="80"/>
      <c r="Y780" s="26"/>
      <c r="Z780" s="26"/>
      <c r="AA780" s="26"/>
      <c r="AB780" s="26"/>
      <c r="AC780" s="26"/>
    </row>
    <row r="781" spans="1:29" x14ac:dyDescent="0.3">
      <c r="A781" s="77"/>
      <c r="B781" s="77"/>
      <c r="C781" s="78"/>
      <c r="D781" s="78"/>
      <c r="E781" s="79"/>
      <c r="F781" s="78"/>
      <c r="G781" s="79"/>
      <c r="H781" s="79"/>
      <c r="I781" s="79"/>
      <c r="J781" s="78"/>
      <c r="K781" s="78"/>
      <c r="L781" s="78"/>
      <c r="M781" s="183"/>
      <c r="N781" s="78"/>
      <c r="O781" s="78"/>
      <c r="P781" s="79"/>
      <c r="Q781" s="82"/>
      <c r="R781" s="82"/>
      <c r="S781" s="82">
        <f t="shared" si="12"/>
        <v>0</v>
      </c>
      <c r="T781" s="82"/>
      <c r="U781" s="82"/>
      <c r="V781" s="80"/>
      <c r="W781" s="82"/>
      <c r="X781" s="80"/>
      <c r="Y781" s="26"/>
      <c r="Z781" s="26"/>
      <c r="AA781" s="26"/>
      <c r="AB781" s="26"/>
      <c r="AC781" s="26"/>
    </row>
    <row r="782" spans="1:29" x14ac:dyDescent="0.3">
      <c r="A782" s="77"/>
      <c r="B782" s="77"/>
      <c r="C782" s="78"/>
      <c r="D782" s="78"/>
      <c r="E782" s="79"/>
      <c r="F782" s="78"/>
      <c r="G782" s="79"/>
      <c r="H782" s="79"/>
      <c r="I782" s="79"/>
      <c r="J782" s="78"/>
      <c r="K782" s="78"/>
      <c r="L782" s="78"/>
      <c r="M782" s="183"/>
      <c r="N782" s="78"/>
      <c r="O782" s="78"/>
      <c r="P782" s="79"/>
      <c r="Q782" s="82"/>
      <c r="R782" s="82"/>
      <c r="S782" s="82">
        <f t="shared" si="12"/>
        <v>0</v>
      </c>
      <c r="T782" s="82"/>
      <c r="U782" s="82"/>
      <c r="V782" s="80"/>
      <c r="W782" s="82"/>
      <c r="X782" s="80"/>
      <c r="Y782" s="26"/>
      <c r="Z782" s="26"/>
      <c r="AA782" s="26"/>
      <c r="AB782" s="26"/>
      <c r="AC782" s="26"/>
    </row>
    <row r="783" spans="1:29" x14ac:dyDescent="0.3">
      <c r="A783" s="77"/>
      <c r="B783" s="77"/>
      <c r="C783" s="78"/>
      <c r="D783" s="78"/>
      <c r="E783" s="79"/>
      <c r="F783" s="78"/>
      <c r="G783" s="79"/>
      <c r="H783" s="79"/>
      <c r="I783" s="79"/>
      <c r="J783" s="78"/>
      <c r="K783" s="78"/>
      <c r="L783" s="78"/>
      <c r="M783" s="183"/>
      <c r="N783" s="78"/>
      <c r="O783" s="78"/>
      <c r="P783" s="79"/>
      <c r="Q783" s="82"/>
      <c r="R783" s="82"/>
      <c r="S783" s="82">
        <f t="shared" si="12"/>
        <v>0</v>
      </c>
      <c r="T783" s="82"/>
      <c r="U783" s="82"/>
      <c r="V783" s="80"/>
      <c r="W783" s="82"/>
      <c r="X783" s="80"/>
      <c r="Y783" s="26"/>
      <c r="Z783" s="26"/>
      <c r="AA783" s="26"/>
      <c r="AB783" s="26"/>
      <c r="AC783" s="26"/>
    </row>
    <row r="784" spans="1:29" x14ac:dyDescent="0.3">
      <c r="A784" s="77"/>
      <c r="B784" s="77"/>
      <c r="C784" s="78"/>
      <c r="D784" s="78"/>
      <c r="E784" s="79"/>
      <c r="F784" s="78"/>
      <c r="G784" s="79"/>
      <c r="H784" s="79"/>
      <c r="I784" s="79"/>
      <c r="J784" s="78"/>
      <c r="K784" s="78"/>
      <c r="L784" s="78"/>
      <c r="M784" s="183"/>
      <c r="N784" s="78"/>
      <c r="O784" s="78"/>
      <c r="P784" s="79"/>
      <c r="Q784" s="82"/>
      <c r="R784" s="82"/>
      <c r="S784" s="82">
        <f t="shared" ref="S784:S847" si="13">Q784+R784+T784+IF(Q784=0,(W784/12/160*V784/IF(X784&gt;1,X784,1)),0)</f>
        <v>0</v>
      </c>
      <c r="T784" s="82"/>
      <c r="U784" s="82"/>
      <c r="V784" s="80"/>
      <c r="W784" s="82"/>
      <c r="X784" s="80"/>
      <c r="Y784" s="26"/>
      <c r="Z784" s="26"/>
      <c r="AA784" s="26"/>
      <c r="AB784" s="26"/>
      <c r="AC784" s="26"/>
    </row>
    <row r="785" spans="1:29" x14ac:dyDescent="0.3">
      <c r="A785" s="77"/>
      <c r="B785" s="77"/>
      <c r="C785" s="78"/>
      <c r="D785" s="78"/>
      <c r="E785" s="79"/>
      <c r="F785" s="78"/>
      <c r="G785" s="79"/>
      <c r="H785" s="79"/>
      <c r="I785" s="79"/>
      <c r="J785" s="78"/>
      <c r="K785" s="78"/>
      <c r="L785" s="78"/>
      <c r="M785" s="183"/>
      <c r="N785" s="78"/>
      <c r="O785" s="78"/>
      <c r="P785" s="79"/>
      <c r="Q785" s="82"/>
      <c r="R785" s="82"/>
      <c r="S785" s="82">
        <f t="shared" si="13"/>
        <v>0</v>
      </c>
      <c r="T785" s="82"/>
      <c r="U785" s="82"/>
      <c r="V785" s="80"/>
      <c r="W785" s="82"/>
      <c r="X785" s="80"/>
      <c r="Y785" s="26"/>
      <c r="Z785" s="26"/>
      <c r="AA785" s="26"/>
      <c r="AB785" s="26"/>
      <c r="AC785" s="26"/>
    </row>
    <row r="786" spans="1:29" x14ac:dyDescent="0.3">
      <c r="A786" s="77"/>
      <c r="B786" s="77"/>
      <c r="C786" s="78"/>
      <c r="D786" s="78"/>
      <c r="E786" s="79"/>
      <c r="F786" s="78"/>
      <c r="G786" s="79"/>
      <c r="H786" s="79"/>
      <c r="I786" s="79"/>
      <c r="J786" s="78"/>
      <c r="K786" s="78"/>
      <c r="L786" s="78"/>
      <c r="M786" s="183"/>
      <c r="N786" s="78"/>
      <c r="O786" s="78"/>
      <c r="P786" s="79"/>
      <c r="Q786" s="82"/>
      <c r="R786" s="82"/>
      <c r="S786" s="82">
        <f t="shared" si="13"/>
        <v>0</v>
      </c>
      <c r="T786" s="82"/>
      <c r="U786" s="82"/>
      <c r="V786" s="80"/>
      <c r="W786" s="82"/>
      <c r="X786" s="80"/>
      <c r="Y786" s="26"/>
      <c r="Z786" s="26"/>
      <c r="AA786" s="26"/>
      <c r="AB786" s="26"/>
      <c r="AC786" s="26"/>
    </row>
    <row r="787" spans="1:29" x14ac:dyDescent="0.3">
      <c r="A787" s="77"/>
      <c r="B787" s="77"/>
      <c r="C787" s="78"/>
      <c r="D787" s="78"/>
      <c r="E787" s="79"/>
      <c r="F787" s="78"/>
      <c r="G787" s="79"/>
      <c r="H787" s="79"/>
      <c r="I787" s="79"/>
      <c r="J787" s="78"/>
      <c r="K787" s="78"/>
      <c r="L787" s="78"/>
      <c r="M787" s="183"/>
      <c r="N787" s="78"/>
      <c r="O787" s="78"/>
      <c r="P787" s="79"/>
      <c r="Q787" s="82"/>
      <c r="R787" s="82"/>
      <c r="S787" s="82">
        <f t="shared" si="13"/>
        <v>0</v>
      </c>
      <c r="T787" s="82"/>
      <c r="U787" s="82"/>
      <c r="V787" s="80"/>
      <c r="W787" s="82"/>
      <c r="X787" s="80"/>
      <c r="Y787" s="26"/>
      <c r="Z787" s="26"/>
      <c r="AA787" s="26"/>
      <c r="AB787" s="26"/>
      <c r="AC787" s="26"/>
    </row>
    <row r="788" spans="1:29" x14ac:dyDescent="0.3">
      <c r="A788" s="77"/>
      <c r="B788" s="77"/>
      <c r="C788" s="78"/>
      <c r="D788" s="78"/>
      <c r="E788" s="79"/>
      <c r="F788" s="78"/>
      <c r="G788" s="79"/>
      <c r="H788" s="79"/>
      <c r="I788" s="79"/>
      <c r="J788" s="78"/>
      <c r="K788" s="78"/>
      <c r="L788" s="78"/>
      <c r="M788" s="183"/>
      <c r="N788" s="78"/>
      <c r="O788" s="78"/>
      <c r="P788" s="79"/>
      <c r="Q788" s="82"/>
      <c r="R788" s="82"/>
      <c r="S788" s="82">
        <f t="shared" si="13"/>
        <v>0</v>
      </c>
      <c r="T788" s="82"/>
      <c r="U788" s="82"/>
      <c r="V788" s="80"/>
      <c r="W788" s="82"/>
      <c r="X788" s="80"/>
      <c r="Y788" s="26"/>
      <c r="Z788" s="26"/>
      <c r="AA788" s="26"/>
      <c r="AB788" s="26"/>
      <c r="AC788" s="26"/>
    </row>
    <row r="789" spans="1:29" x14ac:dyDescent="0.3">
      <c r="A789" s="77"/>
      <c r="B789" s="77"/>
      <c r="C789" s="78"/>
      <c r="D789" s="78"/>
      <c r="E789" s="79"/>
      <c r="F789" s="78"/>
      <c r="G789" s="79"/>
      <c r="H789" s="79"/>
      <c r="I789" s="79"/>
      <c r="J789" s="78"/>
      <c r="K789" s="78"/>
      <c r="L789" s="78"/>
      <c r="M789" s="183"/>
      <c r="N789" s="78"/>
      <c r="O789" s="78"/>
      <c r="P789" s="79"/>
      <c r="Q789" s="82"/>
      <c r="R789" s="82"/>
      <c r="S789" s="82">
        <f t="shared" si="13"/>
        <v>0</v>
      </c>
      <c r="T789" s="82"/>
      <c r="U789" s="82"/>
      <c r="V789" s="80"/>
      <c r="W789" s="82"/>
      <c r="X789" s="80"/>
      <c r="Y789" s="26"/>
      <c r="Z789" s="26"/>
      <c r="AA789" s="26"/>
      <c r="AB789" s="26"/>
      <c r="AC789" s="26"/>
    </row>
    <row r="790" spans="1:29" x14ac:dyDescent="0.3">
      <c r="A790" s="77"/>
      <c r="B790" s="77"/>
      <c r="C790" s="78"/>
      <c r="D790" s="78"/>
      <c r="E790" s="79"/>
      <c r="F790" s="78"/>
      <c r="G790" s="79"/>
      <c r="H790" s="79"/>
      <c r="I790" s="79"/>
      <c r="J790" s="78"/>
      <c r="K790" s="78"/>
      <c r="L790" s="78"/>
      <c r="M790" s="183"/>
      <c r="N790" s="78"/>
      <c r="O790" s="78"/>
      <c r="P790" s="79"/>
      <c r="Q790" s="82"/>
      <c r="R790" s="82"/>
      <c r="S790" s="82">
        <f t="shared" si="13"/>
        <v>0</v>
      </c>
      <c r="T790" s="82"/>
      <c r="U790" s="82"/>
      <c r="V790" s="80"/>
      <c r="W790" s="82"/>
      <c r="X790" s="80"/>
      <c r="Y790" s="26"/>
      <c r="Z790" s="26"/>
      <c r="AA790" s="26"/>
      <c r="AB790" s="26"/>
      <c r="AC790" s="26"/>
    </row>
    <row r="791" spans="1:29" x14ac:dyDescent="0.3">
      <c r="A791" s="77"/>
      <c r="B791" s="77"/>
      <c r="C791" s="78"/>
      <c r="D791" s="78"/>
      <c r="E791" s="79"/>
      <c r="F791" s="78"/>
      <c r="G791" s="79"/>
      <c r="H791" s="79"/>
      <c r="I791" s="79"/>
      <c r="J791" s="78"/>
      <c r="K791" s="78"/>
      <c r="L791" s="78"/>
      <c r="M791" s="183"/>
      <c r="N791" s="78"/>
      <c r="O791" s="78"/>
      <c r="P791" s="79"/>
      <c r="Q791" s="82"/>
      <c r="R791" s="82"/>
      <c r="S791" s="82">
        <f t="shared" si="13"/>
        <v>0</v>
      </c>
      <c r="T791" s="82"/>
      <c r="U791" s="82"/>
      <c r="V791" s="80"/>
      <c r="W791" s="82"/>
      <c r="X791" s="80"/>
      <c r="Y791" s="26"/>
      <c r="Z791" s="26"/>
      <c r="AA791" s="26"/>
      <c r="AB791" s="26"/>
      <c r="AC791" s="26"/>
    </row>
    <row r="792" spans="1:29" x14ac:dyDescent="0.3">
      <c r="A792" s="77"/>
      <c r="B792" s="77"/>
      <c r="C792" s="78"/>
      <c r="D792" s="78"/>
      <c r="E792" s="79"/>
      <c r="F792" s="78"/>
      <c r="G792" s="79"/>
      <c r="H792" s="79"/>
      <c r="I792" s="79"/>
      <c r="J792" s="78"/>
      <c r="K792" s="78"/>
      <c r="L792" s="78"/>
      <c r="M792" s="183"/>
      <c r="N792" s="78"/>
      <c r="O792" s="78"/>
      <c r="P792" s="79"/>
      <c r="Q792" s="82"/>
      <c r="R792" s="82"/>
      <c r="S792" s="82">
        <f t="shared" si="13"/>
        <v>0</v>
      </c>
      <c r="T792" s="82"/>
      <c r="U792" s="82"/>
      <c r="V792" s="80"/>
      <c r="W792" s="82"/>
      <c r="X792" s="80"/>
      <c r="Y792" s="26"/>
      <c r="Z792" s="26"/>
      <c r="AA792" s="26"/>
      <c r="AB792" s="26"/>
      <c r="AC792" s="26"/>
    </row>
    <row r="793" spans="1:29" x14ac:dyDescent="0.3">
      <c r="A793" s="77"/>
      <c r="B793" s="77"/>
      <c r="C793" s="78"/>
      <c r="D793" s="78"/>
      <c r="E793" s="79"/>
      <c r="F793" s="78"/>
      <c r="G793" s="79"/>
      <c r="H793" s="79"/>
      <c r="I793" s="79"/>
      <c r="J793" s="78"/>
      <c r="K793" s="78"/>
      <c r="L793" s="78"/>
      <c r="M793" s="183"/>
      <c r="N793" s="78"/>
      <c r="O793" s="78"/>
      <c r="P793" s="79"/>
      <c r="Q793" s="82"/>
      <c r="R793" s="82"/>
      <c r="S793" s="82">
        <f t="shared" si="13"/>
        <v>0</v>
      </c>
      <c r="T793" s="82"/>
      <c r="U793" s="82"/>
      <c r="V793" s="80"/>
      <c r="W793" s="82"/>
      <c r="X793" s="80"/>
      <c r="Y793" s="26"/>
      <c r="Z793" s="26"/>
      <c r="AA793" s="26"/>
      <c r="AB793" s="26"/>
      <c r="AC793" s="26"/>
    </row>
    <row r="794" spans="1:29" x14ac:dyDescent="0.3">
      <c r="A794" s="77"/>
      <c r="B794" s="77"/>
      <c r="C794" s="78"/>
      <c r="D794" s="78"/>
      <c r="E794" s="79"/>
      <c r="F794" s="78"/>
      <c r="G794" s="79"/>
      <c r="H794" s="79"/>
      <c r="I794" s="79"/>
      <c r="J794" s="78"/>
      <c r="K794" s="78"/>
      <c r="L794" s="78"/>
      <c r="M794" s="183"/>
      <c r="N794" s="78"/>
      <c r="O794" s="78"/>
      <c r="P794" s="79"/>
      <c r="Q794" s="82"/>
      <c r="R794" s="82"/>
      <c r="S794" s="82">
        <f t="shared" si="13"/>
        <v>0</v>
      </c>
      <c r="T794" s="82"/>
      <c r="U794" s="82"/>
      <c r="V794" s="80"/>
      <c r="W794" s="82"/>
      <c r="X794" s="80"/>
      <c r="Y794" s="26"/>
      <c r="Z794" s="26"/>
      <c r="AA794" s="26"/>
      <c r="AB794" s="26"/>
      <c r="AC794" s="26"/>
    </row>
    <row r="795" spans="1:29" x14ac:dyDescent="0.3">
      <c r="A795" s="77"/>
      <c r="B795" s="77"/>
      <c r="C795" s="78"/>
      <c r="D795" s="78"/>
      <c r="E795" s="79"/>
      <c r="F795" s="78"/>
      <c r="G795" s="79"/>
      <c r="H795" s="79"/>
      <c r="I795" s="79"/>
      <c r="J795" s="78"/>
      <c r="K795" s="78"/>
      <c r="L795" s="78"/>
      <c r="M795" s="183"/>
      <c r="N795" s="78"/>
      <c r="O795" s="78"/>
      <c r="P795" s="79"/>
      <c r="Q795" s="82"/>
      <c r="R795" s="82"/>
      <c r="S795" s="82">
        <f t="shared" si="13"/>
        <v>0</v>
      </c>
      <c r="T795" s="82"/>
      <c r="U795" s="82"/>
      <c r="V795" s="80"/>
      <c r="W795" s="82"/>
      <c r="X795" s="80"/>
      <c r="Y795" s="26"/>
      <c r="Z795" s="26"/>
      <c r="AA795" s="26"/>
      <c r="AB795" s="26"/>
      <c r="AC795" s="26"/>
    </row>
    <row r="796" spans="1:29" x14ac:dyDescent="0.3">
      <c r="A796" s="77"/>
      <c r="B796" s="77"/>
      <c r="C796" s="78"/>
      <c r="D796" s="78"/>
      <c r="E796" s="79"/>
      <c r="F796" s="78"/>
      <c r="G796" s="79"/>
      <c r="H796" s="79"/>
      <c r="I796" s="79"/>
      <c r="J796" s="78"/>
      <c r="K796" s="78"/>
      <c r="L796" s="78"/>
      <c r="M796" s="183"/>
      <c r="N796" s="78"/>
      <c r="O796" s="78"/>
      <c r="P796" s="79"/>
      <c r="Q796" s="82"/>
      <c r="R796" s="82"/>
      <c r="S796" s="82">
        <f t="shared" si="13"/>
        <v>0</v>
      </c>
      <c r="T796" s="82"/>
      <c r="U796" s="82"/>
      <c r="V796" s="80"/>
      <c r="W796" s="82"/>
      <c r="X796" s="80"/>
      <c r="Y796" s="26"/>
      <c r="Z796" s="26"/>
      <c r="AA796" s="26"/>
      <c r="AB796" s="26"/>
      <c r="AC796" s="26"/>
    </row>
    <row r="797" spans="1:29" x14ac:dyDescent="0.3">
      <c r="A797" s="77"/>
      <c r="B797" s="77"/>
      <c r="C797" s="78"/>
      <c r="D797" s="78"/>
      <c r="E797" s="79"/>
      <c r="F797" s="78"/>
      <c r="G797" s="79"/>
      <c r="H797" s="79"/>
      <c r="I797" s="79"/>
      <c r="J797" s="78"/>
      <c r="K797" s="78"/>
      <c r="L797" s="78"/>
      <c r="M797" s="183"/>
      <c r="N797" s="78"/>
      <c r="O797" s="78"/>
      <c r="P797" s="79"/>
      <c r="Q797" s="82"/>
      <c r="R797" s="82"/>
      <c r="S797" s="82">
        <f t="shared" si="13"/>
        <v>0</v>
      </c>
      <c r="T797" s="82"/>
      <c r="U797" s="82"/>
      <c r="V797" s="80"/>
      <c r="W797" s="82"/>
      <c r="X797" s="80"/>
      <c r="Y797" s="26"/>
      <c r="Z797" s="26"/>
      <c r="AA797" s="26"/>
      <c r="AB797" s="26"/>
      <c r="AC797" s="26"/>
    </row>
    <row r="798" spans="1:29" x14ac:dyDescent="0.3">
      <c r="A798" s="77"/>
      <c r="B798" s="77"/>
      <c r="C798" s="78"/>
      <c r="D798" s="78"/>
      <c r="E798" s="79"/>
      <c r="F798" s="78"/>
      <c r="G798" s="79"/>
      <c r="H798" s="79"/>
      <c r="I798" s="79"/>
      <c r="J798" s="78"/>
      <c r="K798" s="78"/>
      <c r="L798" s="78"/>
      <c r="M798" s="183"/>
      <c r="N798" s="78"/>
      <c r="O798" s="78"/>
      <c r="P798" s="79"/>
      <c r="Q798" s="82"/>
      <c r="R798" s="82"/>
      <c r="S798" s="82">
        <f t="shared" si="13"/>
        <v>0</v>
      </c>
      <c r="T798" s="82"/>
      <c r="U798" s="82"/>
      <c r="V798" s="80"/>
      <c r="W798" s="82"/>
      <c r="X798" s="80"/>
      <c r="Y798" s="26"/>
      <c r="Z798" s="26"/>
      <c r="AA798" s="26"/>
      <c r="AB798" s="26"/>
      <c r="AC798" s="26"/>
    </row>
    <row r="799" spans="1:29" x14ac:dyDescent="0.3">
      <c r="A799" s="77"/>
      <c r="B799" s="77"/>
      <c r="C799" s="78"/>
      <c r="D799" s="78"/>
      <c r="E799" s="79"/>
      <c r="F799" s="78"/>
      <c r="G799" s="79"/>
      <c r="H799" s="79"/>
      <c r="I799" s="79"/>
      <c r="J799" s="78"/>
      <c r="K799" s="78"/>
      <c r="L799" s="78"/>
      <c r="M799" s="183"/>
      <c r="N799" s="78"/>
      <c r="O799" s="78"/>
      <c r="P799" s="79"/>
      <c r="Q799" s="82"/>
      <c r="R799" s="82"/>
      <c r="S799" s="82">
        <f t="shared" si="13"/>
        <v>0</v>
      </c>
      <c r="T799" s="82"/>
      <c r="U799" s="82"/>
      <c r="V799" s="80"/>
      <c r="W799" s="82"/>
      <c r="X799" s="80"/>
      <c r="Y799" s="26"/>
      <c r="Z799" s="26"/>
      <c r="AA799" s="26"/>
      <c r="AB799" s="26"/>
      <c r="AC799" s="26"/>
    </row>
    <row r="800" spans="1:29" x14ac:dyDescent="0.3">
      <c r="A800" s="77"/>
      <c r="B800" s="77"/>
      <c r="C800" s="78"/>
      <c r="D800" s="78"/>
      <c r="E800" s="79"/>
      <c r="F800" s="78"/>
      <c r="G800" s="79"/>
      <c r="H800" s="79"/>
      <c r="I800" s="79"/>
      <c r="J800" s="78"/>
      <c r="K800" s="78"/>
      <c r="L800" s="78"/>
      <c r="M800" s="183"/>
      <c r="N800" s="78"/>
      <c r="O800" s="78"/>
      <c r="P800" s="79"/>
      <c r="Q800" s="82"/>
      <c r="R800" s="82"/>
      <c r="S800" s="82">
        <f t="shared" si="13"/>
        <v>0</v>
      </c>
      <c r="T800" s="82"/>
      <c r="U800" s="82"/>
      <c r="V800" s="80"/>
      <c r="W800" s="82"/>
      <c r="X800" s="80"/>
      <c r="Y800" s="26"/>
      <c r="Z800" s="26"/>
      <c r="AA800" s="26"/>
      <c r="AB800" s="26"/>
      <c r="AC800" s="26"/>
    </row>
    <row r="801" spans="1:29" x14ac:dyDescent="0.3">
      <c r="A801" s="77"/>
      <c r="B801" s="77"/>
      <c r="C801" s="78"/>
      <c r="D801" s="78"/>
      <c r="E801" s="79"/>
      <c r="F801" s="78"/>
      <c r="G801" s="79"/>
      <c r="H801" s="79"/>
      <c r="I801" s="79"/>
      <c r="J801" s="78"/>
      <c r="K801" s="78"/>
      <c r="L801" s="78"/>
      <c r="M801" s="183"/>
      <c r="N801" s="78"/>
      <c r="O801" s="78"/>
      <c r="P801" s="79"/>
      <c r="Q801" s="82"/>
      <c r="R801" s="82"/>
      <c r="S801" s="82">
        <f t="shared" si="13"/>
        <v>0</v>
      </c>
      <c r="T801" s="82"/>
      <c r="U801" s="82"/>
      <c r="V801" s="80"/>
      <c r="W801" s="82"/>
      <c r="X801" s="80"/>
      <c r="Y801" s="26"/>
      <c r="Z801" s="26"/>
      <c r="AA801" s="26"/>
      <c r="AB801" s="26"/>
      <c r="AC801" s="26"/>
    </row>
    <row r="802" spans="1:29" x14ac:dyDescent="0.3">
      <c r="A802" s="77"/>
      <c r="B802" s="77"/>
      <c r="C802" s="78"/>
      <c r="D802" s="78"/>
      <c r="E802" s="79"/>
      <c r="F802" s="78"/>
      <c r="G802" s="79"/>
      <c r="H802" s="79"/>
      <c r="I802" s="79"/>
      <c r="J802" s="78"/>
      <c r="K802" s="78"/>
      <c r="L802" s="78"/>
      <c r="M802" s="183"/>
      <c r="N802" s="78"/>
      <c r="O802" s="78"/>
      <c r="P802" s="79"/>
      <c r="Q802" s="82"/>
      <c r="R802" s="82"/>
      <c r="S802" s="82">
        <f t="shared" si="13"/>
        <v>0</v>
      </c>
      <c r="T802" s="82"/>
      <c r="U802" s="82"/>
      <c r="V802" s="80"/>
      <c r="W802" s="82"/>
      <c r="X802" s="80"/>
      <c r="Y802" s="26"/>
      <c r="Z802" s="26"/>
      <c r="AA802" s="26"/>
      <c r="AB802" s="26"/>
      <c r="AC802" s="26"/>
    </row>
    <row r="803" spans="1:29" x14ac:dyDescent="0.3">
      <c r="A803" s="77"/>
      <c r="B803" s="77"/>
      <c r="C803" s="78"/>
      <c r="D803" s="78"/>
      <c r="E803" s="79"/>
      <c r="F803" s="78"/>
      <c r="G803" s="79"/>
      <c r="H803" s="79"/>
      <c r="I803" s="79"/>
      <c r="J803" s="78"/>
      <c r="K803" s="78"/>
      <c r="L803" s="78"/>
      <c r="M803" s="183"/>
      <c r="N803" s="78"/>
      <c r="O803" s="78"/>
      <c r="P803" s="79"/>
      <c r="Q803" s="82"/>
      <c r="R803" s="82"/>
      <c r="S803" s="82">
        <f t="shared" si="13"/>
        <v>0</v>
      </c>
      <c r="T803" s="82"/>
      <c r="U803" s="82"/>
      <c r="V803" s="80"/>
      <c r="W803" s="82"/>
      <c r="X803" s="80"/>
      <c r="Y803" s="26"/>
      <c r="Z803" s="26"/>
      <c r="AA803" s="26"/>
      <c r="AB803" s="26"/>
      <c r="AC803" s="26"/>
    </row>
    <row r="804" spans="1:29" x14ac:dyDescent="0.3">
      <c r="A804" s="77"/>
      <c r="B804" s="77"/>
      <c r="C804" s="78"/>
      <c r="D804" s="78"/>
      <c r="E804" s="79"/>
      <c r="F804" s="78"/>
      <c r="G804" s="79"/>
      <c r="H804" s="79"/>
      <c r="I804" s="79"/>
      <c r="J804" s="78"/>
      <c r="K804" s="78"/>
      <c r="L804" s="78"/>
      <c r="M804" s="183"/>
      <c r="N804" s="78"/>
      <c r="O804" s="78"/>
      <c r="P804" s="79"/>
      <c r="Q804" s="82"/>
      <c r="R804" s="82"/>
      <c r="S804" s="82">
        <f t="shared" si="13"/>
        <v>0</v>
      </c>
      <c r="T804" s="82"/>
      <c r="U804" s="82"/>
      <c r="V804" s="80"/>
      <c r="W804" s="82"/>
      <c r="X804" s="80"/>
      <c r="Y804" s="26"/>
      <c r="Z804" s="26"/>
      <c r="AA804" s="26"/>
      <c r="AB804" s="26"/>
      <c r="AC804" s="26"/>
    </row>
    <row r="805" spans="1:29" x14ac:dyDescent="0.3">
      <c r="A805" s="77"/>
      <c r="B805" s="77"/>
      <c r="C805" s="78"/>
      <c r="D805" s="78"/>
      <c r="E805" s="79"/>
      <c r="F805" s="78"/>
      <c r="G805" s="79"/>
      <c r="H805" s="79"/>
      <c r="I805" s="79"/>
      <c r="J805" s="78"/>
      <c r="K805" s="78"/>
      <c r="L805" s="78"/>
      <c r="M805" s="183"/>
      <c r="N805" s="78"/>
      <c r="O805" s="78"/>
      <c r="P805" s="79"/>
      <c r="Q805" s="82"/>
      <c r="R805" s="82"/>
      <c r="S805" s="82">
        <f t="shared" si="13"/>
        <v>0</v>
      </c>
      <c r="T805" s="82"/>
      <c r="U805" s="82"/>
      <c r="V805" s="80"/>
      <c r="W805" s="82"/>
      <c r="X805" s="80"/>
      <c r="Y805" s="26"/>
      <c r="Z805" s="26"/>
      <c r="AA805" s="26"/>
      <c r="AB805" s="26"/>
      <c r="AC805" s="26"/>
    </row>
    <row r="806" spans="1:29" x14ac:dyDescent="0.3">
      <c r="A806" s="77"/>
      <c r="B806" s="77"/>
      <c r="C806" s="78"/>
      <c r="D806" s="78"/>
      <c r="E806" s="79"/>
      <c r="F806" s="78"/>
      <c r="G806" s="79"/>
      <c r="H806" s="79"/>
      <c r="I806" s="79"/>
      <c r="J806" s="78"/>
      <c r="K806" s="78"/>
      <c r="L806" s="78"/>
      <c r="M806" s="183"/>
      <c r="N806" s="78"/>
      <c r="O806" s="78"/>
      <c r="P806" s="79"/>
      <c r="Q806" s="82"/>
      <c r="R806" s="82"/>
      <c r="S806" s="82">
        <f t="shared" si="13"/>
        <v>0</v>
      </c>
      <c r="T806" s="82"/>
      <c r="U806" s="82"/>
      <c r="V806" s="80"/>
      <c r="W806" s="82"/>
      <c r="X806" s="80"/>
      <c r="Y806" s="26"/>
      <c r="Z806" s="26"/>
      <c r="AA806" s="26"/>
      <c r="AB806" s="26"/>
      <c r="AC806" s="26"/>
    </row>
    <row r="807" spans="1:29" x14ac:dyDescent="0.3">
      <c r="A807" s="77"/>
      <c r="B807" s="77"/>
      <c r="C807" s="78"/>
      <c r="D807" s="78"/>
      <c r="E807" s="79"/>
      <c r="F807" s="78"/>
      <c r="G807" s="79"/>
      <c r="H807" s="79"/>
      <c r="I807" s="79"/>
      <c r="J807" s="78"/>
      <c r="K807" s="78"/>
      <c r="L807" s="78"/>
      <c r="M807" s="183"/>
      <c r="N807" s="78"/>
      <c r="O807" s="78"/>
      <c r="P807" s="79"/>
      <c r="Q807" s="82"/>
      <c r="R807" s="82"/>
      <c r="S807" s="82">
        <f t="shared" si="13"/>
        <v>0</v>
      </c>
      <c r="T807" s="82"/>
      <c r="U807" s="82"/>
      <c r="V807" s="80"/>
      <c r="W807" s="82"/>
      <c r="X807" s="80"/>
      <c r="Y807" s="26"/>
      <c r="Z807" s="26"/>
      <c r="AA807" s="26"/>
      <c r="AB807" s="26"/>
      <c r="AC807" s="26"/>
    </row>
    <row r="808" spans="1:29" x14ac:dyDescent="0.3">
      <c r="A808" s="77"/>
      <c r="B808" s="77"/>
      <c r="C808" s="78"/>
      <c r="D808" s="78"/>
      <c r="E808" s="79"/>
      <c r="F808" s="78"/>
      <c r="G808" s="79"/>
      <c r="H808" s="79"/>
      <c r="I808" s="79"/>
      <c r="J808" s="78"/>
      <c r="K808" s="78"/>
      <c r="L808" s="78"/>
      <c r="M808" s="183"/>
      <c r="N808" s="78"/>
      <c r="O808" s="78"/>
      <c r="P808" s="79"/>
      <c r="Q808" s="82"/>
      <c r="R808" s="82"/>
      <c r="S808" s="82">
        <f t="shared" si="13"/>
        <v>0</v>
      </c>
      <c r="T808" s="82"/>
      <c r="U808" s="82"/>
      <c r="V808" s="80"/>
      <c r="W808" s="82"/>
      <c r="X808" s="80"/>
      <c r="Y808" s="26"/>
      <c r="Z808" s="26"/>
      <c r="AA808" s="26"/>
      <c r="AB808" s="26"/>
      <c r="AC808" s="26"/>
    </row>
    <row r="809" spans="1:29" x14ac:dyDescent="0.3">
      <c r="A809" s="77"/>
      <c r="B809" s="77"/>
      <c r="C809" s="78"/>
      <c r="D809" s="78"/>
      <c r="E809" s="79"/>
      <c r="F809" s="78"/>
      <c r="G809" s="79"/>
      <c r="H809" s="79"/>
      <c r="I809" s="79"/>
      <c r="J809" s="78"/>
      <c r="K809" s="78"/>
      <c r="L809" s="78"/>
      <c r="M809" s="183"/>
      <c r="N809" s="78"/>
      <c r="O809" s="78"/>
      <c r="P809" s="79"/>
      <c r="Q809" s="82"/>
      <c r="R809" s="82"/>
      <c r="S809" s="82">
        <f t="shared" si="13"/>
        <v>0</v>
      </c>
      <c r="T809" s="82"/>
      <c r="U809" s="82"/>
      <c r="V809" s="80"/>
      <c r="W809" s="82"/>
      <c r="X809" s="80"/>
      <c r="Y809" s="26"/>
      <c r="Z809" s="26"/>
      <c r="AA809" s="26"/>
      <c r="AB809" s="26"/>
      <c r="AC809" s="26"/>
    </row>
    <row r="810" spans="1:29" x14ac:dyDescent="0.3">
      <c r="A810" s="77"/>
      <c r="B810" s="77"/>
      <c r="C810" s="78"/>
      <c r="D810" s="78"/>
      <c r="E810" s="79"/>
      <c r="F810" s="78"/>
      <c r="G810" s="79"/>
      <c r="H810" s="79"/>
      <c r="I810" s="79"/>
      <c r="J810" s="78"/>
      <c r="K810" s="78"/>
      <c r="L810" s="78"/>
      <c r="M810" s="183"/>
      <c r="N810" s="78"/>
      <c r="O810" s="78"/>
      <c r="P810" s="79"/>
      <c r="Q810" s="82"/>
      <c r="R810" s="82"/>
      <c r="S810" s="82">
        <f t="shared" si="13"/>
        <v>0</v>
      </c>
      <c r="T810" s="82"/>
      <c r="U810" s="82"/>
      <c r="V810" s="80"/>
      <c r="W810" s="82"/>
      <c r="X810" s="80"/>
      <c r="Y810" s="26"/>
      <c r="Z810" s="26"/>
      <c r="AA810" s="26"/>
      <c r="AB810" s="26"/>
      <c r="AC810" s="26"/>
    </row>
    <row r="811" spans="1:29" x14ac:dyDescent="0.3">
      <c r="A811" s="77"/>
      <c r="B811" s="77"/>
      <c r="C811" s="78"/>
      <c r="D811" s="78"/>
      <c r="E811" s="79"/>
      <c r="F811" s="78"/>
      <c r="G811" s="79"/>
      <c r="H811" s="79"/>
      <c r="I811" s="79"/>
      <c r="J811" s="78"/>
      <c r="K811" s="78"/>
      <c r="L811" s="78"/>
      <c r="M811" s="183"/>
      <c r="N811" s="78"/>
      <c r="O811" s="78"/>
      <c r="P811" s="79"/>
      <c r="Q811" s="82"/>
      <c r="R811" s="82"/>
      <c r="S811" s="82">
        <f t="shared" si="13"/>
        <v>0</v>
      </c>
      <c r="T811" s="82"/>
      <c r="U811" s="82"/>
      <c r="V811" s="80"/>
      <c r="W811" s="82"/>
      <c r="X811" s="80"/>
      <c r="Y811" s="26"/>
      <c r="Z811" s="26"/>
      <c r="AA811" s="26"/>
      <c r="AB811" s="26"/>
      <c r="AC811" s="26"/>
    </row>
    <row r="812" spans="1:29" x14ac:dyDescent="0.3">
      <c r="A812" s="77"/>
      <c r="B812" s="77"/>
      <c r="C812" s="78"/>
      <c r="D812" s="78"/>
      <c r="E812" s="79"/>
      <c r="F812" s="78"/>
      <c r="G812" s="79"/>
      <c r="H812" s="79"/>
      <c r="I812" s="79"/>
      <c r="J812" s="78"/>
      <c r="K812" s="78"/>
      <c r="L812" s="78"/>
      <c r="M812" s="183"/>
      <c r="N812" s="78"/>
      <c r="O812" s="78"/>
      <c r="P812" s="79"/>
      <c r="Q812" s="82"/>
      <c r="R812" s="82"/>
      <c r="S812" s="82">
        <f t="shared" si="13"/>
        <v>0</v>
      </c>
      <c r="T812" s="82"/>
      <c r="U812" s="82"/>
      <c r="V812" s="80"/>
      <c r="W812" s="82"/>
      <c r="X812" s="80"/>
      <c r="Y812" s="26"/>
      <c r="Z812" s="26"/>
      <c r="AA812" s="26"/>
      <c r="AB812" s="26"/>
      <c r="AC812" s="26"/>
    </row>
    <row r="813" spans="1:29" x14ac:dyDescent="0.3">
      <c r="A813" s="77"/>
      <c r="B813" s="77"/>
      <c r="C813" s="78"/>
      <c r="D813" s="78"/>
      <c r="E813" s="79"/>
      <c r="F813" s="78"/>
      <c r="G813" s="79"/>
      <c r="H813" s="79"/>
      <c r="I813" s="79"/>
      <c r="J813" s="78"/>
      <c r="K813" s="78"/>
      <c r="L813" s="78"/>
      <c r="M813" s="183"/>
      <c r="N813" s="78"/>
      <c r="O813" s="78"/>
      <c r="P813" s="79"/>
      <c r="Q813" s="82"/>
      <c r="R813" s="82"/>
      <c r="S813" s="82">
        <f t="shared" si="13"/>
        <v>0</v>
      </c>
      <c r="T813" s="82"/>
      <c r="U813" s="82"/>
      <c r="V813" s="80"/>
      <c r="W813" s="82"/>
      <c r="X813" s="80"/>
      <c r="Y813" s="26"/>
      <c r="Z813" s="26"/>
      <c r="AA813" s="26"/>
      <c r="AB813" s="26"/>
      <c r="AC813" s="26"/>
    </row>
    <row r="814" spans="1:29" x14ac:dyDescent="0.3">
      <c r="A814" s="77"/>
      <c r="B814" s="77"/>
      <c r="C814" s="78"/>
      <c r="D814" s="78"/>
      <c r="E814" s="79"/>
      <c r="F814" s="78"/>
      <c r="G814" s="79"/>
      <c r="H814" s="79"/>
      <c r="I814" s="79"/>
      <c r="J814" s="78"/>
      <c r="K814" s="78"/>
      <c r="L814" s="78"/>
      <c r="M814" s="183"/>
      <c r="N814" s="78"/>
      <c r="O814" s="78"/>
      <c r="P814" s="79"/>
      <c r="Q814" s="82"/>
      <c r="R814" s="82"/>
      <c r="S814" s="82">
        <f t="shared" si="13"/>
        <v>0</v>
      </c>
      <c r="T814" s="82"/>
      <c r="U814" s="82"/>
      <c r="V814" s="80"/>
      <c r="W814" s="82"/>
      <c r="X814" s="80"/>
      <c r="Y814" s="26"/>
      <c r="Z814" s="26"/>
      <c r="AA814" s="26"/>
      <c r="AB814" s="26"/>
      <c r="AC814" s="26"/>
    </row>
    <row r="815" spans="1:29" x14ac:dyDescent="0.3">
      <c r="A815" s="77"/>
      <c r="B815" s="77"/>
      <c r="C815" s="78"/>
      <c r="D815" s="78"/>
      <c r="E815" s="79"/>
      <c r="F815" s="78"/>
      <c r="G815" s="79"/>
      <c r="H815" s="79"/>
      <c r="I815" s="79"/>
      <c r="J815" s="78"/>
      <c r="K815" s="78"/>
      <c r="L815" s="78"/>
      <c r="M815" s="183"/>
      <c r="N815" s="78"/>
      <c r="O815" s="78"/>
      <c r="P815" s="79"/>
      <c r="Q815" s="82"/>
      <c r="R815" s="82"/>
      <c r="S815" s="82">
        <f t="shared" si="13"/>
        <v>0</v>
      </c>
      <c r="T815" s="82"/>
      <c r="U815" s="82"/>
      <c r="V815" s="80"/>
      <c r="W815" s="82"/>
      <c r="X815" s="80"/>
      <c r="Y815" s="26"/>
      <c r="Z815" s="26"/>
      <c r="AA815" s="26"/>
      <c r="AB815" s="26"/>
      <c r="AC815" s="26"/>
    </row>
    <row r="816" spans="1:29" x14ac:dyDescent="0.3">
      <c r="A816" s="77"/>
      <c r="B816" s="77"/>
      <c r="C816" s="78"/>
      <c r="D816" s="78"/>
      <c r="E816" s="79"/>
      <c r="F816" s="78"/>
      <c r="G816" s="79"/>
      <c r="H816" s="79"/>
      <c r="I816" s="79"/>
      <c r="J816" s="78"/>
      <c r="K816" s="78"/>
      <c r="L816" s="78"/>
      <c r="M816" s="183"/>
      <c r="N816" s="78"/>
      <c r="O816" s="78"/>
      <c r="P816" s="79"/>
      <c r="Q816" s="82"/>
      <c r="R816" s="82"/>
      <c r="S816" s="82">
        <f t="shared" si="13"/>
        <v>0</v>
      </c>
      <c r="T816" s="82"/>
      <c r="U816" s="82"/>
      <c r="V816" s="80"/>
      <c r="W816" s="82"/>
      <c r="X816" s="80"/>
      <c r="Y816" s="26"/>
      <c r="Z816" s="26"/>
      <c r="AA816" s="26"/>
      <c r="AB816" s="26"/>
      <c r="AC816" s="26"/>
    </row>
    <row r="817" spans="1:29" x14ac:dyDescent="0.3">
      <c r="A817" s="77"/>
      <c r="B817" s="77"/>
      <c r="C817" s="78"/>
      <c r="D817" s="78"/>
      <c r="E817" s="79"/>
      <c r="F817" s="78"/>
      <c r="G817" s="79"/>
      <c r="H817" s="79"/>
      <c r="I817" s="79"/>
      <c r="J817" s="78"/>
      <c r="K817" s="78"/>
      <c r="L817" s="78"/>
      <c r="M817" s="183"/>
      <c r="N817" s="78"/>
      <c r="O817" s="78"/>
      <c r="P817" s="79"/>
      <c r="Q817" s="82"/>
      <c r="R817" s="82"/>
      <c r="S817" s="82">
        <f t="shared" si="13"/>
        <v>0</v>
      </c>
      <c r="T817" s="82"/>
      <c r="U817" s="82"/>
      <c r="V817" s="80"/>
      <c r="W817" s="82"/>
      <c r="X817" s="80"/>
      <c r="Y817" s="26"/>
      <c r="Z817" s="26"/>
      <c r="AA817" s="26"/>
      <c r="AB817" s="26"/>
      <c r="AC817" s="26"/>
    </row>
    <row r="818" spans="1:29" x14ac:dyDescent="0.3">
      <c r="A818" s="77"/>
      <c r="B818" s="77"/>
      <c r="C818" s="78"/>
      <c r="D818" s="78"/>
      <c r="E818" s="79"/>
      <c r="F818" s="78"/>
      <c r="G818" s="79"/>
      <c r="H818" s="79"/>
      <c r="I818" s="79"/>
      <c r="J818" s="78"/>
      <c r="K818" s="78"/>
      <c r="L818" s="78"/>
      <c r="M818" s="183"/>
      <c r="N818" s="78"/>
      <c r="O818" s="78"/>
      <c r="P818" s="79"/>
      <c r="Q818" s="82"/>
      <c r="R818" s="82"/>
      <c r="S818" s="82">
        <f t="shared" si="13"/>
        <v>0</v>
      </c>
      <c r="T818" s="82"/>
      <c r="U818" s="82"/>
      <c r="V818" s="80"/>
      <c r="W818" s="82"/>
      <c r="X818" s="80"/>
      <c r="Y818" s="26"/>
      <c r="Z818" s="26"/>
      <c r="AA818" s="26"/>
      <c r="AB818" s="26"/>
      <c r="AC818" s="26"/>
    </row>
    <row r="819" spans="1:29" x14ac:dyDescent="0.3">
      <c r="A819" s="77"/>
      <c r="B819" s="77"/>
      <c r="C819" s="78"/>
      <c r="D819" s="78"/>
      <c r="E819" s="79"/>
      <c r="F819" s="78"/>
      <c r="G819" s="79"/>
      <c r="H819" s="79"/>
      <c r="I819" s="79"/>
      <c r="J819" s="78"/>
      <c r="K819" s="78"/>
      <c r="L819" s="78"/>
      <c r="M819" s="183"/>
      <c r="N819" s="78"/>
      <c r="O819" s="78"/>
      <c r="P819" s="79"/>
      <c r="Q819" s="82"/>
      <c r="R819" s="82"/>
      <c r="S819" s="82">
        <f t="shared" si="13"/>
        <v>0</v>
      </c>
      <c r="T819" s="82"/>
      <c r="U819" s="82"/>
      <c r="V819" s="80"/>
      <c r="W819" s="82"/>
      <c r="X819" s="80"/>
      <c r="Y819" s="26"/>
      <c r="Z819" s="26"/>
      <c r="AA819" s="26"/>
      <c r="AB819" s="26"/>
      <c r="AC819" s="26"/>
    </row>
    <row r="820" spans="1:29" x14ac:dyDescent="0.3">
      <c r="A820" s="77"/>
      <c r="B820" s="77"/>
      <c r="C820" s="78"/>
      <c r="D820" s="78"/>
      <c r="E820" s="79"/>
      <c r="F820" s="78"/>
      <c r="G820" s="79"/>
      <c r="H820" s="79"/>
      <c r="I820" s="79"/>
      <c r="J820" s="78"/>
      <c r="K820" s="78"/>
      <c r="L820" s="78"/>
      <c r="M820" s="183"/>
      <c r="N820" s="78"/>
      <c r="O820" s="78"/>
      <c r="P820" s="79"/>
      <c r="Q820" s="82"/>
      <c r="R820" s="82"/>
      <c r="S820" s="82">
        <f t="shared" si="13"/>
        <v>0</v>
      </c>
      <c r="T820" s="82"/>
      <c r="U820" s="82"/>
      <c r="V820" s="80"/>
      <c r="W820" s="82"/>
      <c r="X820" s="80"/>
      <c r="Y820" s="26"/>
      <c r="Z820" s="26"/>
      <c r="AA820" s="26"/>
      <c r="AB820" s="26"/>
      <c r="AC820" s="26"/>
    </row>
    <row r="821" spans="1:29" x14ac:dyDescent="0.3">
      <c r="A821" s="77"/>
      <c r="B821" s="77"/>
      <c r="C821" s="78"/>
      <c r="D821" s="78"/>
      <c r="E821" s="79"/>
      <c r="F821" s="78"/>
      <c r="G821" s="79"/>
      <c r="H821" s="79"/>
      <c r="I821" s="79"/>
      <c r="J821" s="78"/>
      <c r="K821" s="78"/>
      <c r="L821" s="78"/>
      <c r="M821" s="183"/>
      <c r="N821" s="78"/>
      <c r="O821" s="78"/>
      <c r="P821" s="79"/>
      <c r="Q821" s="82"/>
      <c r="R821" s="82"/>
      <c r="S821" s="82">
        <f t="shared" si="13"/>
        <v>0</v>
      </c>
      <c r="T821" s="82"/>
      <c r="U821" s="82"/>
      <c r="V821" s="80"/>
      <c r="W821" s="82"/>
      <c r="X821" s="80"/>
      <c r="Y821" s="26"/>
      <c r="Z821" s="26"/>
      <c r="AA821" s="26"/>
      <c r="AB821" s="26"/>
      <c r="AC821" s="26"/>
    </row>
    <row r="822" spans="1:29" x14ac:dyDescent="0.3">
      <c r="A822" s="77"/>
      <c r="B822" s="77"/>
      <c r="C822" s="78"/>
      <c r="D822" s="78"/>
      <c r="E822" s="79"/>
      <c r="F822" s="78"/>
      <c r="G822" s="79"/>
      <c r="H822" s="79"/>
      <c r="I822" s="79"/>
      <c r="J822" s="78"/>
      <c r="K822" s="78"/>
      <c r="L822" s="78"/>
      <c r="M822" s="183"/>
      <c r="N822" s="78"/>
      <c r="O822" s="78"/>
      <c r="P822" s="79"/>
      <c r="Q822" s="82"/>
      <c r="R822" s="82"/>
      <c r="S822" s="82">
        <f t="shared" si="13"/>
        <v>0</v>
      </c>
      <c r="T822" s="82"/>
      <c r="U822" s="82"/>
      <c r="V822" s="80"/>
      <c r="W822" s="82"/>
      <c r="X822" s="80"/>
      <c r="Y822" s="26"/>
      <c r="Z822" s="26"/>
      <c r="AA822" s="26"/>
      <c r="AB822" s="26"/>
      <c r="AC822" s="26"/>
    </row>
    <row r="823" spans="1:29" x14ac:dyDescent="0.3">
      <c r="A823" s="77"/>
      <c r="B823" s="77"/>
      <c r="C823" s="78"/>
      <c r="D823" s="78"/>
      <c r="E823" s="79"/>
      <c r="F823" s="78"/>
      <c r="G823" s="79"/>
      <c r="H823" s="79"/>
      <c r="I823" s="79"/>
      <c r="J823" s="78"/>
      <c r="K823" s="78"/>
      <c r="L823" s="78"/>
      <c r="M823" s="183"/>
      <c r="N823" s="78"/>
      <c r="O823" s="78"/>
      <c r="P823" s="79"/>
      <c r="Q823" s="82"/>
      <c r="R823" s="82"/>
      <c r="S823" s="82">
        <f t="shared" si="13"/>
        <v>0</v>
      </c>
      <c r="T823" s="82"/>
      <c r="U823" s="82"/>
      <c r="V823" s="80"/>
      <c r="W823" s="82"/>
      <c r="X823" s="80"/>
      <c r="Y823" s="26"/>
      <c r="Z823" s="26"/>
      <c r="AA823" s="26"/>
      <c r="AB823" s="26"/>
      <c r="AC823" s="26"/>
    </row>
    <row r="824" spans="1:29" x14ac:dyDescent="0.3">
      <c r="A824" s="77"/>
      <c r="B824" s="77"/>
      <c r="C824" s="78"/>
      <c r="D824" s="78"/>
      <c r="E824" s="79"/>
      <c r="F824" s="78"/>
      <c r="G824" s="79"/>
      <c r="H824" s="79"/>
      <c r="I824" s="79"/>
      <c r="J824" s="78"/>
      <c r="K824" s="78"/>
      <c r="L824" s="78"/>
      <c r="M824" s="183"/>
      <c r="N824" s="78"/>
      <c r="O824" s="78"/>
      <c r="P824" s="79"/>
      <c r="Q824" s="82"/>
      <c r="R824" s="82"/>
      <c r="S824" s="82">
        <f t="shared" si="13"/>
        <v>0</v>
      </c>
      <c r="T824" s="82"/>
      <c r="U824" s="82"/>
      <c r="V824" s="80"/>
      <c r="W824" s="82"/>
      <c r="X824" s="80"/>
      <c r="Y824" s="26"/>
      <c r="Z824" s="26"/>
      <c r="AA824" s="26"/>
      <c r="AB824" s="26"/>
      <c r="AC824" s="26"/>
    </row>
    <row r="825" spans="1:29" x14ac:dyDescent="0.3">
      <c r="A825" s="77"/>
      <c r="B825" s="77"/>
      <c r="C825" s="78"/>
      <c r="D825" s="78"/>
      <c r="E825" s="79"/>
      <c r="F825" s="78"/>
      <c r="G825" s="79"/>
      <c r="H825" s="79"/>
      <c r="I825" s="79"/>
      <c r="J825" s="78"/>
      <c r="K825" s="78"/>
      <c r="L825" s="78"/>
      <c r="M825" s="183"/>
      <c r="N825" s="78"/>
      <c r="O825" s="78"/>
      <c r="P825" s="79"/>
      <c r="Q825" s="82"/>
      <c r="R825" s="82"/>
      <c r="S825" s="82">
        <f t="shared" si="13"/>
        <v>0</v>
      </c>
      <c r="T825" s="82"/>
      <c r="U825" s="82"/>
      <c r="V825" s="80"/>
      <c r="W825" s="82"/>
      <c r="X825" s="80"/>
      <c r="Y825" s="26"/>
      <c r="Z825" s="26"/>
      <c r="AA825" s="26"/>
      <c r="AB825" s="26"/>
      <c r="AC825" s="26"/>
    </row>
    <row r="826" spans="1:29" x14ac:dyDescent="0.3">
      <c r="A826" s="77"/>
      <c r="B826" s="77"/>
      <c r="C826" s="78"/>
      <c r="D826" s="78"/>
      <c r="E826" s="79"/>
      <c r="F826" s="78"/>
      <c r="G826" s="79"/>
      <c r="H826" s="79"/>
      <c r="I826" s="79"/>
      <c r="J826" s="78"/>
      <c r="K826" s="78"/>
      <c r="L826" s="78"/>
      <c r="M826" s="183"/>
      <c r="N826" s="78"/>
      <c r="O826" s="78"/>
      <c r="P826" s="79"/>
      <c r="Q826" s="82"/>
      <c r="R826" s="82"/>
      <c r="S826" s="82">
        <f t="shared" si="13"/>
        <v>0</v>
      </c>
      <c r="T826" s="82"/>
      <c r="U826" s="82"/>
      <c r="V826" s="80"/>
      <c r="W826" s="82"/>
      <c r="X826" s="80"/>
      <c r="Y826" s="26"/>
      <c r="Z826" s="26"/>
      <c r="AA826" s="26"/>
      <c r="AB826" s="26"/>
      <c r="AC826" s="26"/>
    </row>
    <row r="827" spans="1:29" x14ac:dyDescent="0.3">
      <c r="A827" s="77"/>
      <c r="B827" s="77"/>
      <c r="C827" s="78"/>
      <c r="D827" s="78"/>
      <c r="E827" s="79"/>
      <c r="F827" s="78"/>
      <c r="G827" s="79"/>
      <c r="H827" s="79"/>
      <c r="I827" s="79"/>
      <c r="J827" s="78"/>
      <c r="K827" s="78"/>
      <c r="L827" s="78"/>
      <c r="M827" s="183"/>
      <c r="N827" s="78"/>
      <c r="O827" s="78"/>
      <c r="P827" s="79"/>
      <c r="Q827" s="82"/>
      <c r="R827" s="82"/>
      <c r="S827" s="82">
        <f t="shared" si="13"/>
        <v>0</v>
      </c>
      <c r="T827" s="82"/>
      <c r="U827" s="82"/>
      <c r="V827" s="80"/>
      <c r="W827" s="82"/>
      <c r="X827" s="80"/>
      <c r="Y827" s="26"/>
      <c r="Z827" s="26"/>
      <c r="AA827" s="26"/>
      <c r="AB827" s="26"/>
      <c r="AC827" s="26"/>
    </row>
    <row r="828" spans="1:29" x14ac:dyDescent="0.3">
      <c r="A828" s="77"/>
      <c r="B828" s="77"/>
      <c r="C828" s="78"/>
      <c r="D828" s="78"/>
      <c r="E828" s="79"/>
      <c r="F828" s="78"/>
      <c r="G828" s="79"/>
      <c r="H828" s="79"/>
      <c r="I828" s="79"/>
      <c r="J828" s="78"/>
      <c r="K828" s="78"/>
      <c r="L828" s="78"/>
      <c r="M828" s="183"/>
      <c r="N828" s="78"/>
      <c r="O828" s="78"/>
      <c r="P828" s="79"/>
      <c r="Q828" s="82"/>
      <c r="R828" s="82"/>
      <c r="S828" s="82">
        <f t="shared" si="13"/>
        <v>0</v>
      </c>
      <c r="T828" s="82"/>
      <c r="U828" s="82"/>
      <c r="V828" s="80"/>
      <c r="W828" s="82"/>
      <c r="X828" s="80"/>
      <c r="Y828" s="26"/>
      <c r="Z828" s="26"/>
      <c r="AA828" s="26"/>
      <c r="AB828" s="26"/>
      <c r="AC828" s="26"/>
    </row>
    <row r="829" spans="1:29" x14ac:dyDescent="0.3">
      <c r="A829" s="77"/>
      <c r="B829" s="77"/>
      <c r="C829" s="78"/>
      <c r="D829" s="78"/>
      <c r="E829" s="79"/>
      <c r="F829" s="78"/>
      <c r="G829" s="79"/>
      <c r="H829" s="79"/>
      <c r="I829" s="79"/>
      <c r="J829" s="78"/>
      <c r="K829" s="78"/>
      <c r="L829" s="78"/>
      <c r="M829" s="183"/>
      <c r="N829" s="78"/>
      <c r="O829" s="78"/>
      <c r="P829" s="79"/>
      <c r="Q829" s="82"/>
      <c r="R829" s="82"/>
      <c r="S829" s="82">
        <f t="shared" si="13"/>
        <v>0</v>
      </c>
      <c r="T829" s="82"/>
      <c r="U829" s="82"/>
      <c r="V829" s="80"/>
      <c r="W829" s="82"/>
      <c r="X829" s="80"/>
      <c r="Y829" s="26"/>
      <c r="Z829" s="26"/>
      <c r="AA829" s="26"/>
      <c r="AB829" s="26"/>
      <c r="AC829" s="26"/>
    </row>
    <row r="830" spans="1:29" x14ac:dyDescent="0.3">
      <c r="A830" s="77"/>
      <c r="B830" s="77"/>
      <c r="C830" s="78"/>
      <c r="D830" s="78"/>
      <c r="E830" s="79"/>
      <c r="F830" s="78"/>
      <c r="G830" s="79"/>
      <c r="H830" s="79"/>
      <c r="I830" s="79"/>
      <c r="J830" s="78"/>
      <c r="K830" s="78"/>
      <c r="L830" s="78"/>
      <c r="M830" s="183"/>
      <c r="N830" s="78"/>
      <c r="O830" s="78"/>
      <c r="P830" s="79"/>
      <c r="Q830" s="82"/>
      <c r="R830" s="82"/>
      <c r="S830" s="82">
        <f t="shared" si="13"/>
        <v>0</v>
      </c>
      <c r="T830" s="82"/>
      <c r="U830" s="82"/>
      <c r="V830" s="80"/>
      <c r="W830" s="82"/>
      <c r="X830" s="80"/>
      <c r="Y830" s="26"/>
      <c r="Z830" s="26"/>
      <c r="AA830" s="26"/>
      <c r="AB830" s="26"/>
      <c r="AC830" s="26"/>
    </row>
    <row r="831" spans="1:29" x14ac:dyDescent="0.3">
      <c r="A831" s="77"/>
      <c r="B831" s="77"/>
      <c r="C831" s="78"/>
      <c r="D831" s="78"/>
      <c r="E831" s="79"/>
      <c r="F831" s="78"/>
      <c r="G831" s="79"/>
      <c r="H831" s="79"/>
      <c r="I831" s="79"/>
      <c r="J831" s="78"/>
      <c r="K831" s="78"/>
      <c r="L831" s="78"/>
      <c r="M831" s="183"/>
      <c r="N831" s="78"/>
      <c r="O831" s="78"/>
      <c r="P831" s="79"/>
      <c r="Q831" s="82"/>
      <c r="R831" s="82"/>
      <c r="S831" s="82">
        <f t="shared" si="13"/>
        <v>0</v>
      </c>
      <c r="T831" s="82"/>
      <c r="U831" s="82"/>
      <c r="V831" s="80"/>
      <c r="W831" s="82"/>
      <c r="X831" s="80"/>
      <c r="Y831" s="26"/>
      <c r="Z831" s="26"/>
      <c r="AA831" s="26"/>
      <c r="AB831" s="26"/>
      <c r="AC831" s="26"/>
    </row>
    <row r="832" spans="1:29" x14ac:dyDescent="0.3">
      <c r="A832" s="77"/>
      <c r="B832" s="77"/>
      <c r="C832" s="78"/>
      <c r="D832" s="78"/>
      <c r="E832" s="79"/>
      <c r="F832" s="78"/>
      <c r="G832" s="79"/>
      <c r="H832" s="79"/>
      <c r="I832" s="79"/>
      <c r="J832" s="78"/>
      <c r="K832" s="78"/>
      <c r="L832" s="78"/>
      <c r="M832" s="183"/>
      <c r="N832" s="78"/>
      <c r="O832" s="78"/>
      <c r="P832" s="79"/>
      <c r="Q832" s="82"/>
      <c r="R832" s="82"/>
      <c r="S832" s="82">
        <f t="shared" si="13"/>
        <v>0</v>
      </c>
      <c r="T832" s="82"/>
      <c r="U832" s="82"/>
      <c r="V832" s="80"/>
      <c r="W832" s="82"/>
      <c r="X832" s="80"/>
      <c r="Y832" s="26"/>
      <c r="Z832" s="26"/>
      <c r="AA832" s="26"/>
      <c r="AB832" s="26"/>
      <c r="AC832" s="26"/>
    </row>
    <row r="833" spans="1:29" x14ac:dyDescent="0.3">
      <c r="A833" s="77"/>
      <c r="B833" s="77"/>
      <c r="C833" s="78"/>
      <c r="D833" s="78"/>
      <c r="E833" s="79"/>
      <c r="F833" s="78"/>
      <c r="G833" s="79"/>
      <c r="H833" s="79"/>
      <c r="I833" s="79"/>
      <c r="J833" s="78"/>
      <c r="K833" s="78"/>
      <c r="L833" s="78"/>
      <c r="M833" s="183"/>
      <c r="N833" s="78"/>
      <c r="O833" s="78"/>
      <c r="P833" s="79"/>
      <c r="Q833" s="82"/>
      <c r="R833" s="82"/>
      <c r="S833" s="82">
        <f t="shared" si="13"/>
        <v>0</v>
      </c>
      <c r="T833" s="82"/>
      <c r="U833" s="82"/>
      <c r="V833" s="80"/>
      <c r="W833" s="82"/>
      <c r="X833" s="80"/>
      <c r="Y833" s="26"/>
      <c r="Z833" s="26"/>
      <c r="AA833" s="26"/>
      <c r="AB833" s="26"/>
      <c r="AC833" s="26"/>
    </row>
    <row r="834" spans="1:29" x14ac:dyDescent="0.3">
      <c r="A834" s="77"/>
      <c r="B834" s="77"/>
      <c r="C834" s="78"/>
      <c r="D834" s="78"/>
      <c r="E834" s="79"/>
      <c r="F834" s="78"/>
      <c r="G834" s="79"/>
      <c r="H834" s="79"/>
      <c r="I834" s="79"/>
      <c r="J834" s="78"/>
      <c r="K834" s="78"/>
      <c r="L834" s="78"/>
      <c r="M834" s="183"/>
      <c r="N834" s="78"/>
      <c r="O834" s="78"/>
      <c r="P834" s="79"/>
      <c r="Q834" s="82"/>
      <c r="R834" s="82"/>
      <c r="S834" s="82">
        <f t="shared" si="13"/>
        <v>0</v>
      </c>
      <c r="T834" s="82"/>
      <c r="U834" s="82"/>
      <c r="V834" s="80"/>
      <c r="W834" s="82"/>
      <c r="X834" s="80"/>
      <c r="Y834" s="26"/>
      <c r="Z834" s="26"/>
      <c r="AA834" s="26"/>
      <c r="AB834" s="26"/>
      <c r="AC834" s="26"/>
    </row>
    <row r="835" spans="1:29" x14ac:dyDescent="0.3">
      <c r="A835" s="77"/>
      <c r="B835" s="77"/>
      <c r="C835" s="78"/>
      <c r="D835" s="78"/>
      <c r="E835" s="79"/>
      <c r="F835" s="78"/>
      <c r="G835" s="79"/>
      <c r="H835" s="79"/>
      <c r="I835" s="79"/>
      <c r="J835" s="78"/>
      <c r="K835" s="78"/>
      <c r="L835" s="78"/>
      <c r="M835" s="183"/>
      <c r="N835" s="78"/>
      <c r="O835" s="78"/>
      <c r="P835" s="79"/>
      <c r="Q835" s="82"/>
      <c r="R835" s="82"/>
      <c r="S835" s="82">
        <f t="shared" si="13"/>
        <v>0</v>
      </c>
      <c r="T835" s="82"/>
      <c r="U835" s="82"/>
      <c r="V835" s="80"/>
      <c r="W835" s="82"/>
      <c r="X835" s="80"/>
      <c r="Y835" s="26"/>
      <c r="Z835" s="26"/>
      <c r="AA835" s="26"/>
      <c r="AB835" s="26"/>
      <c r="AC835" s="26"/>
    </row>
    <row r="836" spans="1:29" x14ac:dyDescent="0.3">
      <c r="A836" s="77"/>
      <c r="B836" s="77"/>
      <c r="C836" s="78"/>
      <c r="D836" s="78"/>
      <c r="E836" s="79"/>
      <c r="F836" s="78"/>
      <c r="G836" s="79"/>
      <c r="H836" s="79"/>
      <c r="I836" s="79"/>
      <c r="J836" s="78"/>
      <c r="K836" s="78"/>
      <c r="L836" s="78"/>
      <c r="M836" s="183"/>
      <c r="N836" s="78"/>
      <c r="O836" s="78"/>
      <c r="P836" s="79"/>
      <c r="Q836" s="82"/>
      <c r="R836" s="82"/>
      <c r="S836" s="82">
        <f t="shared" si="13"/>
        <v>0</v>
      </c>
      <c r="T836" s="82"/>
      <c r="U836" s="82"/>
      <c r="V836" s="80"/>
      <c r="W836" s="82"/>
      <c r="X836" s="80"/>
      <c r="Y836" s="26"/>
      <c r="Z836" s="26"/>
      <c r="AA836" s="26"/>
      <c r="AB836" s="26"/>
      <c r="AC836" s="26"/>
    </row>
    <row r="837" spans="1:29" x14ac:dyDescent="0.3">
      <c r="A837" s="77"/>
      <c r="B837" s="77"/>
      <c r="C837" s="78"/>
      <c r="D837" s="78"/>
      <c r="E837" s="79"/>
      <c r="F837" s="78"/>
      <c r="G837" s="79"/>
      <c r="H837" s="79"/>
      <c r="I837" s="79"/>
      <c r="J837" s="78"/>
      <c r="K837" s="78"/>
      <c r="L837" s="78"/>
      <c r="M837" s="183"/>
      <c r="N837" s="78"/>
      <c r="O837" s="78"/>
      <c r="P837" s="79"/>
      <c r="Q837" s="82"/>
      <c r="R837" s="82"/>
      <c r="S837" s="82">
        <f t="shared" si="13"/>
        <v>0</v>
      </c>
      <c r="T837" s="82"/>
      <c r="U837" s="82"/>
      <c r="V837" s="80"/>
      <c r="W837" s="82"/>
      <c r="X837" s="80"/>
      <c r="Y837" s="26"/>
      <c r="Z837" s="26"/>
      <c r="AA837" s="26"/>
      <c r="AB837" s="26"/>
      <c r="AC837" s="26"/>
    </row>
    <row r="838" spans="1:29" x14ac:dyDescent="0.3">
      <c r="A838" s="77"/>
      <c r="B838" s="77"/>
      <c r="C838" s="78"/>
      <c r="D838" s="78"/>
      <c r="E838" s="79"/>
      <c r="F838" s="78"/>
      <c r="G838" s="79"/>
      <c r="H838" s="79"/>
      <c r="I838" s="79"/>
      <c r="J838" s="78"/>
      <c r="K838" s="78"/>
      <c r="L838" s="78"/>
      <c r="M838" s="183"/>
      <c r="N838" s="78"/>
      <c r="O838" s="78"/>
      <c r="P838" s="79"/>
      <c r="Q838" s="82"/>
      <c r="R838" s="82"/>
      <c r="S838" s="82">
        <f t="shared" si="13"/>
        <v>0</v>
      </c>
      <c r="T838" s="82"/>
      <c r="U838" s="82"/>
      <c r="V838" s="80"/>
      <c r="W838" s="82"/>
      <c r="X838" s="80"/>
      <c r="Y838" s="26"/>
      <c r="Z838" s="26"/>
      <c r="AA838" s="26"/>
      <c r="AB838" s="26"/>
      <c r="AC838" s="26"/>
    </row>
    <row r="839" spans="1:29" x14ac:dyDescent="0.3">
      <c r="A839" s="77"/>
      <c r="B839" s="77"/>
      <c r="C839" s="78"/>
      <c r="D839" s="78"/>
      <c r="E839" s="79"/>
      <c r="F839" s="78"/>
      <c r="G839" s="79"/>
      <c r="H839" s="79"/>
      <c r="I839" s="79"/>
      <c r="J839" s="78"/>
      <c r="K839" s="78"/>
      <c r="L839" s="78"/>
      <c r="M839" s="183"/>
      <c r="N839" s="78"/>
      <c r="O839" s="78"/>
      <c r="P839" s="79"/>
      <c r="Q839" s="82"/>
      <c r="R839" s="82"/>
      <c r="S839" s="82">
        <f t="shared" si="13"/>
        <v>0</v>
      </c>
      <c r="T839" s="82"/>
      <c r="U839" s="82"/>
      <c r="V839" s="80"/>
      <c r="W839" s="82"/>
      <c r="X839" s="80"/>
      <c r="Y839" s="26"/>
      <c r="Z839" s="26"/>
      <c r="AA839" s="26"/>
      <c r="AB839" s="26"/>
      <c r="AC839" s="26"/>
    </row>
    <row r="840" spans="1:29" x14ac:dyDescent="0.3">
      <c r="A840" s="77"/>
      <c r="B840" s="77"/>
      <c r="C840" s="78"/>
      <c r="D840" s="78"/>
      <c r="E840" s="79"/>
      <c r="F840" s="78"/>
      <c r="G840" s="79"/>
      <c r="H840" s="79"/>
      <c r="I840" s="79"/>
      <c r="J840" s="78"/>
      <c r="K840" s="78"/>
      <c r="L840" s="78"/>
      <c r="M840" s="183"/>
      <c r="N840" s="78"/>
      <c r="O840" s="78"/>
      <c r="P840" s="79"/>
      <c r="Q840" s="82"/>
      <c r="R840" s="82"/>
      <c r="S840" s="82">
        <f t="shared" si="13"/>
        <v>0</v>
      </c>
      <c r="T840" s="82"/>
      <c r="U840" s="82"/>
      <c r="V840" s="80"/>
      <c r="W840" s="82"/>
      <c r="X840" s="80"/>
      <c r="Y840" s="26"/>
      <c r="Z840" s="26"/>
      <c r="AA840" s="26"/>
      <c r="AB840" s="26"/>
      <c r="AC840" s="26"/>
    </row>
    <row r="841" spans="1:29" x14ac:dyDescent="0.3">
      <c r="A841" s="77"/>
      <c r="B841" s="77"/>
      <c r="C841" s="78"/>
      <c r="D841" s="78"/>
      <c r="E841" s="79"/>
      <c r="F841" s="78"/>
      <c r="G841" s="79"/>
      <c r="H841" s="79"/>
      <c r="I841" s="79"/>
      <c r="J841" s="78"/>
      <c r="K841" s="78"/>
      <c r="L841" s="78"/>
      <c r="M841" s="183"/>
      <c r="N841" s="78"/>
      <c r="O841" s="78"/>
      <c r="P841" s="79"/>
      <c r="Q841" s="82"/>
      <c r="R841" s="82"/>
      <c r="S841" s="82">
        <f t="shared" si="13"/>
        <v>0</v>
      </c>
      <c r="T841" s="82"/>
      <c r="U841" s="82"/>
      <c r="V841" s="80"/>
      <c r="W841" s="82"/>
      <c r="X841" s="80"/>
      <c r="Y841" s="26"/>
      <c r="Z841" s="26"/>
      <c r="AA841" s="26"/>
      <c r="AB841" s="26"/>
      <c r="AC841" s="26"/>
    </row>
    <row r="842" spans="1:29" x14ac:dyDescent="0.3">
      <c r="A842" s="77"/>
      <c r="B842" s="77"/>
      <c r="C842" s="78"/>
      <c r="D842" s="78"/>
      <c r="E842" s="79"/>
      <c r="F842" s="78"/>
      <c r="G842" s="79"/>
      <c r="H842" s="79"/>
      <c r="I842" s="79"/>
      <c r="J842" s="78"/>
      <c r="K842" s="78"/>
      <c r="L842" s="78"/>
      <c r="M842" s="183"/>
      <c r="N842" s="78"/>
      <c r="O842" s="78"/>
      <c r="P842" s="79"/>
      <c r="Q842" s="82"/>
      <c r="R842" s="82"/>
      <c r="S842" s="82">
        <f t="shared" si="13"/>
        <v>0</v>
      </c>
      <c r="T842" s="82"/>
      <c r="U842" s="82"/>
      <c r="V842" s="80"/>
      <c r="W842" s="82"/>
      <c r="X842" s="80"/>
      <c r="Y842" s="26"/>
      <c r="Z842" s="26"/>
      <c r="AA842" s="26"/>
      <c r="AB842" s="26"/>
      <c r="AC842" s="26"/>
    </row>
    <row r="843" spans="1:29" x14ac:dyDescent="0.3">
      <c r="A843" s="77"/>
      <c r="B843" s="77"/>
      <c r="C843" s="78"/>
      <c r="D843" s="78"/>
      <c r="E843" s="79"/>
      <c r="F843" s="78"/>
      <c r="G843" s="79"/>
      <c r="H843" s="79"/>
      <c r="I843" s="79"/>
      <c r="J843" s="78"/>
      <c r="K843" s="78"/>
      <c r="L843" s="78"/>
      <c r="M843" s="183"/>
      <c r="N843" s="78"/>
      <c r="O843" s="78"/>
      <c r="P843" s="79"/>
      <c r="Q843" s="82"/>
      <c r="R843" s="82"/>
      <c r="S843" s="82">
        <f t="shared" si="13"/>
        <v>0</v>
      </c>
      <c r="T843" s="82"/>
      <c r="U843" s="82"/>
      <c r="V843" s="80"/>
      <c r="W843" s="82"/>
      <c r="X843" s="80"/>
      <c r="Y843" s="26"/>
      <c r="Z843" s="26"/>
      <c r="AA843" s="26"/>
      <c r="AB843" s="26"/>
      <c r="AC843" s="26"/>
    </row>
    <row r="844" spans="1:29" x14ac:dyDescent="0.3">
      <c r="A844" s="77"/>
      <c r="B844" s="77"/>
      <c r="C844" s="78"/>
      <c r="D844" s="78"/>
      <c r="E844" s="79"/>
      <c r="F844" s="78"/>
      <c r="G844" s="79"/>
      <c r="H844" s="79"/>
      <c r="I844" s="79"/>
      <c r="J844" s="78"/>
      <c r="K844" s="78"/>
      <c r="L844" s="78"/>
      <c r="M844" s="183"/>
      <c r="N844" s="78"/>
      <c r="O844" s="78"/>
      <c r="P844" s="79"/>
      <c r="Q844" s="82"/>
      <c r="R844" s="82"/>
      <c r="S844" s="82">
        <f t="shared" si="13"/>
        <v>0</v>
      </c>
      <c r="T844" s="82"/>
      <c r="U844" s="82"/>
      <c r="V844" s="80"/>
      <c r="W844" s="82"/>
      <c r="X844" s="80"/>
      <c r="Y844" s="26"/>
      <c r="Z844" s="26"/>
      <c r="AA844" s="26"/>
      <c r="AB844" s="26"/>
      <c r="AC844" s="26"/>
    </row>
    <row r="845" spans="1:29" x14ac:dyDescent="0.3">
      <c r="A845" s="77"/>
      <c r="B845" s="77"/>
      <c r="C845" s="78"/>
      <c r="D845" s="78"/>
      <c r="E845" s="79"/>
      <c r="F845" s="78"/>
      <c r="G845" s="79"/>
      <c r="H845" s="79"/>
      <c r="I845" s="79"/>
      <c r="J845" s="78"/>
      <c r="K845" s="78"/>
      <c r="L845" s="78"/>
      <c r="M845" s="183"/>
      <c r="N845" s="78"/>
      <c r="O845" s="78"/>
      <c r="P845" s="79"/>
      <c r="Q845" s="82"/>
      <c r="R845" s="82"/>
      <c r="S845" s="82">
        <f t="shared" si="13"/>
        <v>0</v>
      </c>
      <c r="T845" s="82"/>
      <c r="U845" s="82"/>
      <c r="V845" s="80"/>
      <c r="W845" s="82"/>
      <c r="X845" s="80"/>
      <c r="Y845" s="26"/>
      <c r="Z845" s="26"/>
      <c r="AA845" s="26"/>
      <c r="AB845" s="26"/>
      <c r="AC845" s="26"/>
    </row>
    <row r="846" spans="1:29" x14ac:dyDescent="0.3">
      <c r="A846" s="77"/>
      <c r="B846" s="77"/>
      <c r="C846" s="78"/>
      <c r="D846" s="78"/>
      <c r="E846" s="79"/>
      <c r="F846" s="78"/>
      <c r="G846" s="79"/>
      <c r="H846" s="79"/>
      <c r="I846" s="79"/>
      <c r="J846" s="78"/>
      <c r="K846" s="78"/>
      <c r="L846" s="78"/>
      <c r="M846" s="183"/>
      <c r="N846" s="78"/>
      <c r="O846" s="78"/>
      <c r="P846" s="79"/>
      <c r="Q846" s="82"/>
      <c r="R846" s="82"/>
      <c r="S846" s="82">
        <f t="shared" si="13"/>
        <v>0</v>
      </c>
      <c r="T846" s="82"/>
      <c r="U846" s="82"/>
      <c r="V846" s="80"/>
      <c r="W846" s="82"/>
      <c r="X846" s="80"/>
      <c r="Y846" s="26"/>
      <c r="Z846" s="26"/>
      <c r="AA846" s="26"/>
      <c r="AB846" s="26"/>
      <c r="AC846" s="26"/>
    </row>
    <row r="847" spans="1:29" x14ac:dyDescent="0.3">
      <c r="A847" s="77"/>
      <c r="B847" s="77"/>
      <c r="C847" s="78"/>
      <c r="D847" s="78"/>
      <c r="E847" s="79"/>
      <c r="F847" s="78"/>
      <c r="G847" s="79"/>
      <c r="H847" s="79"/>
      <c r="I847" s="79"/>
      <c r="J847" s="78"/>
      <c r="K847" s="78"/>
      <c r="L847" s="78"/>
      <c r="M847" s="183"/>
      <c r="N847" s="78"/>
      <c r="O847" s="78"/>
      <c r="P847" s="79"/>
      <c r="Q847" s="82"/>
      <c r="R847" s="82"/>
      <c r="S847" s="82">
        <f t="shared" si="13"/>
        <v>0</v>
      </c>
      <c r="T847" s="82"/>
      <c r="U847" s="82"/>
      <c r="V847" s="80"/>
      <c r="W847" s="82"/>
      <c r="X847" s="80"/>
      <c r="Y847" s="26"/>
      <c r="Z847" s="26"/>
      <c r="AA847" s="26"/>
      <c r="AB847" s="26"/>
      <c r="AC847" s="26"/>
    </row>
    <row r="848" spans="1:29" x14ac:dyDescent="0.3">
      <c r="A848" s="77"/>
      <c r="B848" s="77"/>
      <c r="C848" s="78"/>
      <c r="D848" s="78"/>
      <c r="E848" s="79"/>
      <c r="F848" s="78"/>
      <c r="G848" s="79"/>
      <c r="H848" s="79"/>
      <c r="I848" s="79"/>
      <c r="J848" s="78"/>
      <c r="K848" s="78"/>
      <c r="L848" s="78"/>
      <c r="M848" s="183"/>
      <c r="N848" s="78"/>
      <c r="O848" s="78"/>
      <c r="P848" s="79"/>
      <c r="Q848" s="82"/>
      <c r="R848" s="82"/>
      <c r="S848" s="82">
        <f t="shared" ref="S848:S911" si="14">Q848+R848+T848+IF(Q848=0,(W848/12/160*V848/IF(X848&gt;1,X848,1)),0)</f>
        <v>0</v>
      </c>
      <c r="T848" s="82"/>
      <c r="U848" s="82"/>
      <c r="V848" s="80"/>
      <c r="W848" s="82"/>
      <c r="X848" s="80"/>
      <c r="Y848" s="26"/>
      <c r="Z848" s="26"/>
      <c r="AA848" s="26"/>
      <c r="AB848" s="26"/>
      <c r="AC848" s="26"/>
    </row>
    <row r="849" spans="1:29" x14ac:dyDescent="0.3">
      <c r="A849" s="77"/>
      <c r="B849" s="77"/>
      <c r="C849" s="78"/>
      <c r="D849" s="78"/>
      <c r="E849" s="79"/>
      <c r="F849" s="78"/>
      <c r="G849" s="79"/>
      <c r="H849" s="79"/>
      <c r="I849" s="79"/>
      <c r="J849" s="78"/>
      <c r="K849" s="78"/>
      <c r="L849" s="78"/>
      <c r="M849" s="183"/>
      <c r="N849" s="78"/>
      <c r="O849" s="78"/>
      <c r="P849" s="79"/>
      <c r="Q849" s="82"/>
      <c r="R849" s="82"/>
      <c r="S849" s="82">
        <f t="shared" si="14"/>
        <v>0</v>
      </c>
      <c r="T849" s="82"/>
      <c r="U849" s="82"/>
      <c r="V849" s="80"/>
      <c r="W849" s="82"/>
      <c r="X849" s="80"/>
      <c r="Y849" s="26"/>
      <c r="Z849" s="26"/>
      <c r="AA849" s="26"/>
      <c r="AB849" s="26"/>
      <c r="AC849" s="26"/>
    </row>
    <row r="850" spans="1:29" x14ac:dyDescent="0.3">
      <c r="A850" s="77"/>
      <c r="B850" s="77"/>
      <c r="C850" s="78"/>
      <c r="D850" s="78"/>
      <c r="E850" s="79"/>
      <c r="F850" s="78"/>
      <c r="G850" s="79"/>
      <c r="H850" s="79"/>
      <c r="I850" s="79"/>
      <c r="J850" s="78"/>
      <c r="K850" s="78"/>
      <c r="L850" s="78"/>
      <c r="M850" s="183"/>
      <c r="N850" s="78"/>
      <c r="O850" s="78"/>
      <c r="P850" s="79"/>
      <c r="Q850" s="82"/>
      <c r="R850" s="82"/>
      <c r="S850" s="82">
        <f t="shared" si="14"/>
        <v>0</v>
      </c>
      <c r="T850" s="82"/>
      <c r="U850" s="82"/>
      <c r="V850" s="80"/>
      <c r="W850" s="82"/>
      <c r="X850" s="80"/>
      <c r="Y850" s="26"/>
      <c r="Z850" s="26"/>
      <c r="AA850" s="26"/>
      <c r="AB850" s="26"/>
      <c r="AC850" s="26"/>
    </row>
    <row r="851" spans="1:29" x14ac:dyDescent="0.3">
      <c r="A851" s="77"/>
      <c r="B851" s="77"/>
      <c r="C851" s="78"/>
      <c r="D851" s="78"/>
      <c r="E851" s="79"/>
      <c r="F851" s="78"/>
      <c r="G851" s="79"/>
      <c r="H851" s="79"/>
      <c r="I851" s="79"/>
      <c r="J851" s="78"/>
      <c r="K851" s="78"/>
      <c r="L851" s="78"/>
      <c r="M851" s="183"/>
      <c r="N851" s="78"/>
      <c r="O851" s="78"/>
      <c r="P851" s="79"/>
      <c r="Q851" s="82"/>
      <c r="R851" s="82"/>
      <c r="S851" s="82">
        <f t="shared" si="14"/>
        <v>0</v>
      </c>
      <c r="T851" s="82"/>
      <c r="U851" s="82"/>
      <c r="V851" s="80"/>
      <c r="W851" s="82"/>
      <c r="X851" s="80"/>
      <c r="Y851" s="26"/>
      <c r="Z851" s="26"/>
      <c r="AA851" s="26"/>
      <c r="AB851" s="26"/>
      <c r="AC851" s="26"/>
    </row>
    <row r="852" spans="1:29" x14ac:dyDescent="0.3">
      <c r="A852" s="77"/>
      <c r="B852" s="77"/>
      <c r="C852" s="78"/>
      <c r="D852" s="78"/>
      <c r="E852" s="79"/>
      <c r="F852" s="78"/>
      <c r="G852" s="79"/>
      <c r="H852" s="79"/>
      <c r="I852" s="79"/>
      <c r="J852" s="78"/>
      <c r="K852" s="78"/>
      <c r="L852" s="78"/>
      <c r="M852" s="183"/>
      <c r="N852" s="78"/>
      <c r="O852" s="78"/>
      <c r="P852" s="79"/>
      <c r="Q852" s="82"/>
      <c r="R852" s="82"/>
      <c r="S852" s="82">
        <f t="shared" si="14"/>
        <v>0</v>
      </c>
      <c r="T852" s="82"/>
      <c r="U852" s="82"/>
      <c r="V852" s="80"/>
      <c r="W852" s="82"/>
      <c r="X852" s="80"/>
      <c r="Y852" s="26"/>
      <c r="Z852" s="26"/>
      <c r="AA852" s="26"/>
      <c r="AB852" s="26"/>
      <c r="AC852" s="26"/>
    </row>
    <row r="853" spans="1:29" x14ac:dyDescent="0.3">
      <c r="A853" s="77"/>
      <c r="B853" s="77"/>
      <c r="C853" s="78"/>
      <c r="D853" s="78"/>
      <c r="E853" s="79"/>
      <c r="F853" s="78"/>
      <c r="G853" s="79"/>
      <c r="H853" s="79"/>
      <c r="I853" s="79"/>
      <c r="J853" s="78"/>
      <c r="K853" s="78"/>
      <c r="L853" s="78"/>
      <c r="M853" s="183"/>
      <c r="N853" s="78"/>
      <c r="O853" s="78"/>
      <c r="P853" s="79"/>
      <c r="Q853" s="82"/>
      <c r="R853" s="82"/>
      <c r="S853" s="82">
        <f t="shared" si="14"/>
        <v>0</v>
      </c>
      <c r="T853" s="82"/>
      <c r="U853" s="82"/>
      <c r="V853" s="80"/>
      <c r="W853" s="82"/>
      <c r="X853" s="80"/>
      <c r="Y853" s="26"/>
      <c r="Z853" s="26"/>
      <c r="AA853" s="26"/>
      <c r="AB853" s="26"/>
      <c r="AC853" s="26"/>
    </row>
    <row r="854" spans="1:29" x14ac:dyDescent="0.3">
      <c r="A854" s="77"/>
      <c r="B854" s="77"/>
      <c r="C854" s="78"/>
      <c r="D854" s="78"/>
      <c r="E854" s="79"/>
      <c r="F854" s="78"/>
      <c r="G854" s="79"/>
      <c r="H854" s="79"/>
      <c r="I854" s="79"/>
      <c r="J854" s="78"/>
      <c r="K854" s="78"/>
      <c r="L854" s="78"/>
      <c r="M854" s="183"/>
      <c r="N854" s="78"/>
      <c r="O854" s="78"/>
      <c r="P854" s="79"/>
      <c r="Q854" s="82"/>
      <c r="R854" s="82"/>
      <c r="S854" s="82">
        <f t="shared" si="14"/>
        <v>0</v>
      </c>
      <c r="T854" s="82"/>
      <c r="U854" s="82"/>
      <c r="V854" s="80"/>
      <c r="W854" s="82"/>
      <c r="X854" s="80"/>
      <c r="Y854" s="26"/>
      <c r="Z854" s="26"/>
      <c r="AA854" s="26"/>
      <c r="AB854" s="26"/>
      <c r="AC854" s="26"/>
    </row>
    <row r="855" spans="1:29" x14ac:dyDescent="0.3">
      <c r="A855" s="77"/>
      <c r="B855" s="77"/>
      <c r="C855" s="78"/>
      <c r="D855" s="78"/>
      <c r="E855" s="79"/>
      <c r="F855" s="78"/>
      <c r="G855" s="79"/>
      <c r="H855" s="79"/>
      <c r="I855" s="79"/>
      <c r="J855" s="78"/>
      <c r="K855" s="78"/>
      <c r="L855" s="78"/>
      <c r="M855" s="183"/>
      <c r="N855" s="78"/>
      <c r="O855" s="78"/>
      <c r="P855" s="79"/>
      <c r="Q855" s="82"/>
      <c r="R855" s="82"/>
      <c r="S855" s="82">
        <f t="shared" si="14"/>
        <v>0</v>
      </c>
      <c r="T855" s="82"/>
      <c r="U855" s="82"/>
      <c r="V855" s="80"/>
      <c r="W855" s="82"/>
      <c r="X855" s="80"/>
      <c r="Y855" s="26"/>
      <c r="Z855" s="26"/>
      <c r="AA855" s="26"/>
      <c r="AB855" s="26"/>
      <c r="AC855" s="26"/>
    </row>
    <row r="856" spans="1:29" x14ac:dyDescent="0.3">
      <c r="A856" s="77"/>
      <c r="B856" s="77"/>
      <c r="C856" s="78"/>
      <c r="D856" s="78"/>
      <c r="E856" s="79"/>
      <c r="F856" s="78"/>
      <c r="G856" s="79"/>
      <c r="H856" s="79"/>
      <c r="I856" s="79"/>
      <c r="J856" s="78"/>
      <c r="K856" s="78"/>
      <c r="L856" s="78"/>
      <c r="M856" s="183"/>
      <c r="N856" s="78"/>
      <c r="O856" s="78"/>
      <c r="P856" s="79"/>
      <c r="Q856" s="82"/>
      <c r="R856" s="82"/>
      <c r="S856" s="82">
        <f t="shared" si="14"/>
        <v>0</v>
      </c>
      <c r="T856" s="82"/>
      <c r="U856" s="82"/>
      <c r="V856" s="80"/>
      <c r="W856" s="82"/>
      <c r="X856" s="80"/>
      <c r="Y856" s="26"/>
      <c r="Z856" s="26"/>
      <c r="AA856" s="26"/>
      <c r="AB856" s="26"/>
      <c r="AC856" s="26"/>
    </row>
    <row r="857" spans="1:29" x14ac:dyDescent="0.3">
      <c r="A857" s="77"/>
      <c r="B857" s="77"/>
      <c r="C857" s="78"/>
      <c r="D857" s="78"/>
      <c r="E857" s="79"/>
      <c r="F857" s="78"/>
      <c r="G857" s="79"/>
      <c r="H857" s="79"/>
      <c r="I857" s="79"/>
      <c r="J857" s="78"/>
      <c r="K857" s="78"/>
      <c r="L857" s="78"/>
      <c r="M857" s="183"/>
      <c r="N857" s="78"/>
      <c r="O857" s="78"/>
      <c r="P857" s="79"/>
      <c r="Q857" s="82"/>
      <c r="R857" s="82"/>
      <c r="S857" s="82">
        <f t="shared" si="14"/>
        <v>0</v>
      </c>
      <c r="T857" s="82"/>
      <c r="U857" s="82"/>
      <c r="V857" s="80"/>
      <c r="W857" s="82"/>
      <c r="X857" s="80"/>
      <c r="Y857" s="26"/>
      <c r="Z857" s="26"/>
      <c r="AA857" s="26"/>
      <c r="AB857" s="26"/>
      <c r="AC857" s="26"/>
    </row>
    <row r="858" spans="1:29" x14ac:dyDescent="0.3">
      <c r="A858" s="77"/>
      <c r="B858" s="77"/>
      <c r="C858" s="78"/>
      <c r="D858" s="78"/>
      <c r="E858" s="79"/>
      <c r="F858" s="78"/>
      <c r="G858" s="79"/>
      <c r="H858" s="79"/>
      <c r="I858" s="79"/>
      <c r="J858" s="78"/>
      <c r="K858" s="78"/>
      <c r="L858" s="78"/>
      <c r="M858" s="183"/>
      <c r="N858" s="78"/>
      <c r="O858" s="78"/>
      <c r="P858" s="79"/>
      <c r="Q858" s="82"/>
      <c r="R858" s="82"/>
      <c r="S858" s="82">
        <f t="shared" si="14"/>
        <v>0</v>
      </c>
      <c r="T858" s="82"/>
      <c r="U858" s="82"/>
      <c r="V858" s="80"/>
      <c r="W858" s="82"/>
      <c r="X858" s="80"/>
      <c r="Y858" s="26"/>
      <c r="Z858" s="26"/>
      <c r="AA858" s="26"/>
      <c r="AB858" s="26"/>
      <c r="AC858" s="26"/>
    </row>
    <row r="859" spans="1:29" x14ac:dyDescent="0.3">
      <c r="A859" s="77"/>
      <c r="B859" s="77"/>
      <c r="C859" s="78"/>
      <c r="D859" s="78"/>
      <c r="E859" s="79"/>
      <c r="F859" s="78"/>
      <c r="G859" s="79"/>
      <c r="H859" s="79"/>
      <c r="I859" s="79"/>
      <c r="J859" s="78"/>
      <c r="K859" s="78"/>
      <c r="L859" s="78"/>
      <c r="M859" s="183"/>
      <c r="N859" s="78"/>
      <c r="O859" s="78"/>
      <c r="P859" s="79"/>
      <c r="Q859" s="82"/>
      <c r="R859" s="82"/>
      <c r="S859" s="82">
        <f t="shared" si="14"/>
        <v>0</v>
      </c>
      <c r="T859" s="82"/>
      <c r="U859" s="82"/>
      <c r="V859" s="80"/>
      <c r="W859" s="82"/>
      <c r="X859" s="80"/>
      <c r="Y859" s="26"/>
      <c r="Z859" s="26"/>
      <c r="AA859" s="26"/>
      <c r="AB859" s="26"/>
      <c r="AC859" s="26"/>
    </row>
    <row r="860" spans="1:29" x14ac:dyDescent="0.3">
      <c r="A860" s="77"/>
      <c r="B860" s="77"/>
      <c r="C860" s="78"/>
      <c r="D860" s="78"/>
      <c r="E860" s="79"/>
      <c r="F860" s="78"/>
      <c r="G860" s="79"/>
      <c r="H860" s="79"/>
      <c r="I860" s="79"/>
      <c r="J860" s="78"/>
      <c r="K860" s="78"/>
      <c r="L860" s="78"/>
      <c r="M860" s="183"/>
      <c r="N860" s="78"/>
      <c r="O860" s="78"/>
      <c r="P860" s="79"/>
      <c r="Q860" s="82"/>
      <c r="R860" s="82"/>
      <c r="S860" s="82">
        <f t="shared" si="14"/>
        <v>0</v>
      </c>
      <c r="T860" s="82"/>
      <c r="U860" s="82"/>
      <c r="V860" s="80"/>
      <c r="W860" s="82"/>
      <c r="X860" s="80"/>
      <c r="Y860" s="26"/>
      <c r="Z860" s="26"/>
      <c r="AA860" s="26"/>
      <c r="AB860" s="26"/>
      <c r="AC860" s="26"/>
    </row>
    <row r="861" spans="1:29" x14ac:dyDescent="0.3">
      <c r="A861" s="77"/>
      <c r="B861" s="77"/>
      <c r="C861" s="78"/>
      <c r="D861" s="78"/>
      <c r="E861" s="79"/>
      <c r="F861" s="78"/>
      <c r="G861" s="79"/>
      <c r="H861" s="79"/>
      <c r="I861" s="79"/>
      <c r="J861" s="78"/>
      <c r="K861" s="78"/>
      <c r="L861" s="78"/>
      <c r="M861" s="183"/>
      <c r="N861" s="78"/>
      <c r="O861" s="78"/>
      <c r="P861" s="79"/>
      <c r="Q861" s="82"/>
      <c r="R861" s="82"/>
      <c r="S861" s="82">
        <f t="shared" si="14"/>
        <v>0</v>
      </c>
      <c r="T861" s="82"/>
      <c r="U861" s="82"/>
      <c r="V861" s="80"/>
      <c r="W861" s="82"/>
      <c r="X861" s="80"/>
      <c r="Y861" s="26"/>
      <c r="Z861" s="26"/>
      <c r="AA861" s="26"/>
      <c r="AB861" s="26"/>
      <c r="AC861" s="26"/>
    </row>
    <row r="862" spans="1:29" x14ac:dyDescent="0.3">
      <c r="A862" s="77"/>
      <c r="B862" s="77"/>
      <c r="C862" s="78"/>
      <c r="D862" s="78"/>
      <c r="E862" s="79"/>
      <c r="F862" s="78"/>
      <c r="G862" s="79"/>
      <c r="H862" s="79"/>
      <c r="I862" s="79"/>
      <c r="J862" s="78"/>
      <c r="K862" s="78"/>
      <c r="L862" s="78"/>
      <c r="M862" s="183"/>
      <c r="N862" s="78"/>
      <c r="O862" s="78"/>
      <c r="P862" s="79"/>
      <c r="Q862" s="82"/>
      <c r="R862" s="82"/>
      <c r="S862" s="82">
        <f t="shared" si="14"/>
        <v>0</v>
      </c>
      <c r="T862" s="82"/>
      <c r="U862" s="82"/>
      <c r="V862" s="80"/>
      <c r="W862" s="82"/>
      <c r="X862" s="80"/>
      <c r="Y862" s="26"/>
      <c r="Z862" s="26"/>
      <c r="AA862" s="26"/>
      <c r="AB862" s="26"/>
      <c r="AC862" s="26"/>
    </row>
    <row r="863" spans="1:29" x14ac:dyDescent="0.3">
      <c r="A863" s="77"/>
      <c r="B863" s="77"/>
      <c r="C863" s="78"/>
      <c r="D863" s="78"/>
      <c r="E863" s="79"/>
      <c r="F863" s="78"/>
      <c r="G863" s="79"/>
      <c r="H863" s="79"/>
      <c r="I863" s="79"/>
      <c r="J863" s="78"/>
      <c r="K863" s="78"/>
      <c r="L863" s="78"/>
      <c r="M863" s="183"/>
      <c r="N863" s="78"/>
      <c r="O863" s="78"/>
      <c r="P863" s="79"/>
      <c r="Q863" s="82"/>
      <c r="R863" s="82"/>
      <c r="S863" s="82">
        <f t="shared" si="14"/>
        <v>0</v>
      </c>
      <c r="T863" s="82"/>
      <c r="U863" s="82"/>
      <c r="V863" s="80"/>
      <c r="W863" s="82"/>
      <c r="X863" s="80"/>
      <c r="Y863" s="26"/>
      <c r="Z863" s="26"/>
      <c r="AA863" s="26"/>
      <c r="AB863" s="26"/>
      <c r="AC863" s="26"/>
    </row>
    <row r="864" spans="1:29" x14ac:dyDescent="0.3">
      <c r="A864" s="77"/>
      <c r="B864" s="77"/>
      <c r="C864" s="78"/>
      <c r="D864" s="78"/>
      <c r="E864" s="79"/>
      <c r="F864" s="78"/>
      <c r="G864" s="79"/>
      <c r="H864" s="79"/>
      <c r="I864" s="79"/>
      <c r="J864" s="78"/>
      <c r="K864" s="78"/>
      <c r="L864" s="78"/>
      <c r="M864" s="183"/>
      <c r="N864" s="78"/>
      <c r="O864" s="78"/>
      <c r="P864" s="79"/>
      <c r="Q864" s="82"/>
      <c r="R864" s="82"/>
      <c r="S864" s="82">
        <f t="shared" si="14"/>
        <v>0</v>
      </c>
      <c r="T864" s="82"/>
      <c r="U864" s="82"/>
      <c r="V864" s="80"/>
      <c r="W864" s="82"/>
      <c r="X864" s="80"/>
      <c r="Y864" s="26"/>
      <c r="Z864" s="26"/>
      <c r="AA864" s="26"/>
      <c r="AB864" s="26"/>
      <c r="AC864" s="26"/>
    </row>
    <row r="865" spans="1:29" x14ac:dyDescent="0.3">
      <c r="A865" s="77"/>
      <c r="B865" s="77"/>
      <c r="C865" s="78"/>
      <c r="D865" s="78"/>
      <c r="E865" s="79"/>
      <c r="F865" s="78"/>
      <c r="G865" s="79"/>
      <c r="H865" s="79"/>
      <c r="I865" s="79"/>
      <c r="J865" s="78"/>
      <c r="K865" s="78"/>
      <c r="L865" s="78"/>
      <c r="M865" s="183"/>
      <c r="N865" s="78"/>
      <c r="O865" s="78"/>
      <c r="P865" s="79"/>
      <c r="Q865" s="82"/>
      <c r="R865" s="82"/>
      <c r="S865" s="82">
        <f t="shared" si="14"/>
        <v>0</v>
      </c>
      <c r="T865" s="82"/>
      <c r="U865" s="82"/>
      <c r="V865" s="80"/>
      <c r="W865" s="82"/>
      <c r="X865" s="80"/>
      <c r="Y865" s="26"/>
      <c r="Z865" s="26"/>
      <c r="AA865" s="26"/>
      <c r="AB865" s="26"/>
      <c r="AC865" s="26"/>
    </row>
    <row r="866" spans="1:29" x14ac:dyDescent="0.3">
      <c r="A866" s="77"/>
      <c r="B866" s="77"/>
      <c r="C866" s="78"/>
      <c r="D866" s="78"/>
      <c r="E866" s="79"/>
      <c r="F866" s="78"/>
      <c r="G866" s="79"/>
      <c r="H866" s="79"/>
      <c r="I866" s="79"/>
      <c r="J866" s="78"/>
      <c r="K866" s="78"/>
      <c r="L866" s="78"/>
      <c r="M866" s="183"/>
      <c r="N866" s="78"/>
      <c r="O866" s="78"/>
      <c r="P866" s="79"/>
      <c r="Q866" s="82"/>
      <c r="R866" s="82"/>
      <c r="S866" s="82">
        <f t="shared" si="14"/>
        <v>0</v>
      </c>
      <c r="T866" s="82"/>
      <c r="U866" s="82"/>
      <c r="V866" s="80"/>
      <c r="W866" s="82"/>
      <c r="X866" s="80"/>
      <c r="Y866" s="26"/>
      <c r="Z866" s="26"/>
      <c r="AA866" s="26"/>
      <c r="AB866" s="26"/>
      <c r="AC866" s="26"/>
    </row>
    <row r="867" spans="1:29" x14ac:dyDescent="0.3">
      <c r="A867" s="77"/>
      <c r="B867" s="77"/>
      <c r="C867" s="78"/>
      <c r="D867" s="78"/>
      <c r="E867" s="79"/>
      <c r="F867" s="78"/>
      <c r="G867" s="79"/>
      <c r="H867" s="79"/>
      <c r="I867" s="79"/>
      <c r="J867" s="78"/>
      <c r="K867" s="78"/>
      <c r="L867" s="78"/>
      <c r="M867" s="183"/>
      <c r="N867" s="78"/>
      <c r="O867" s="78"/>
      <c r="P867" s="79"/>
      <c r="Q867" s="82"/>
      <c r="R867" s="82"/>
      <c r="S867" s="82">
        <f t="shared" si="14"/>
        <v>0</v>
      </c>
      <c r="T867" s="82"/>
      <c r="U867" s="82"/>
      <c r="V867" s="80"/>
      <c r="W867" s="82"/>
      <c r="X867" s="80"/>
      <c r="Y867" s="26"/>
      <c r="Z867" s="26"/>
      <c r="AA867" s="26"/>
      <c r="AB867" s="26"/>
      <c r="AC867" s="26"/>
    </row>
    <row r="868" spans="1:29" x14ac:dyDescent="0.3">
      <c r="A868" s="77"/>
      <c r="B868" s="77"/>
      <c r="C868" s="78"/>
      <c r="D868" s="78"/>
      <c r="E868" s="79"/>
      <c r="F868" s="78"/>
      <c r="G868" s="79"/>
      <c r="H868" s="79"/>
      <c r="I868" s="79"/>
      <c r="J868" s="78"/>
      <c r="K868" s="78"/>
      <c r="L868" s="78"/>
      <c r="M868" s="183"/>
      <c r="N868" s="78"/>
      <c r="O868" s="78"/>
      <c r="P868" s="79"/>
      <c r="Q868" s="82"/>
      <c r="R868" s="82"/>
      <c r="S868" s="82">
        <f t="shared" si="14"/>
        <v>0</v>
      </c>
      <c r="T868" s="82"/>
      <c r="U868" s="82"/>
      <c r="V868" s="80"/>
      <c r="W868" s="82"/>
      <c r="X868" s="80"/>
      <c r="Y868" s="26"/>
      <c r="Z868" s="26"/>
      <c r="AA868" s="26"/>
      <c r="AB868" s="26"/>
      <c r="AC868" s="26"/>
    </row>
    <row r="869" spans="1:29" x14ac:dyDescent="0.3">
      <c r="A869" s="77"/>
      <c r="B869" s="77"/>
      <c r="C869" s="78"/>
      <c r="D869" s="78"/>
      <c r="E869" s="79"/>
      <c r="F869" s="78"/>
      <c r="G869" s="79"/>
      <c r="H869" s="79"/>
      <c r="I869" s="79"/>
      <c r="J869" s="78"/>
      <c r="K869" s="78"/>
      <c r="L869" s="78"/>
      <c r="M869" s="183"/>
      <c r="N869" s="78"/>
      <c r="O869" s="78"/>
      <c r="P869" s="79"/>
      <c r="Q869" s="82"/>
      <c r="R869" s="82"/>
      <c r="S869" s="82">
        <f t="shared" si="14"/>
        <v>0</v>
      </c>
      <c r="T869" s="82"/>
      <c r="U869" s="82"/>
      <c r="V869" s="80"/>
      <c r="W869" s="82"/>
      <c r="X869" s="80"/>
      <c r="Y869" s="26"/>
      <c r="Z869" s="26"/>
      <c r="AA869" s="26"/>
      <c r="AB869" s="26"/>
      <c r="AC869" s="26"/>
    </row>
    <row r="870" spans="1:29" x14ac:dyDescent="0.3">
      <c r="A870" s="77"/>
      <c r="B870" s="77"/>
      <c r="C870" s="78"/>
      <c r="D870" s="78"/>
      <c r="E870" s="79"/>
      <c r="F870" s="78"/>
      <c r="G870" s="79"/>
      <c r="H870" s="79"/>
      <c r="I870" s="79"/>
      <c r="J870" s="78"/>
      <c r="K870" s="78"/>
      <c r="L870" s="78"/>
      <c r="M870" s="183"/>
      <c r="N870" s="78"/>
      <c r="O870" s="78"/>
      <c r="P870" s="79"/>
      <c r="Q870" s="82"/>
      <c r="R870" s="82"/>
      <c r="S870" s="82">
        <f t="shared" si="14"/>
        <v>0</v>
      </c>
      <c r="T870" s="82"/>
      <c r="U870" s="82"/>
      <c r="V870" s="80"/>
      <c r="W870" s="82"/>
      <c r="X870" s="80"/>
      <c r="Y870" s="26"/>
      <c r="Z870" s="26"/>
      <c r="AA870" s="26"/>
      <c r="AB870" s="26"/>
      <c r="AC870" s="26"/>
    </row>
    <row r="871" spans="1:29" x14ac:dyDescent="0.3">
      <c r="A871" s="77"/>
      <c r="B871" s="77"/>
      <c r="C871" s="78"/>
      <c r="D871" s="78"/>
      <c r="E871" s="79"/>
      <c r="F871" s="78"/>
      <c r="G871" s="79"/>
      <c r="H871" s="79"/>
      <c r="I871" s="79"/>
      <c r="J871" s="78"/>
      <c r="K871" s="78"/>
      <c r="L871" s="78"/>
      <c r="M871" s="183"/>
      <c r="N871" s="78"/>
      <c r="O871" s="78"/>
      <c r="P871" s="79"/>
      <c r="Q871" s="82"/>
      <c r="R871" s="82"/>
      <c r="S871" s="82">
        <f t="shared" si="14"/>
        <v>0</v>
      </c>
      <c r="T871" s="82"/>
      <c r="U871" s="82"/>
      <c r="V871" s="80"/>
      <c r="W871" s="82"/>
      <c r="X871" s="80"/>
      <c r="Y871" s="26"/>
      <c r="Z871" s="26"/>
      <c r="AA871" s="26"/>
      <c r="AB871" s="26"/>
      <c r="AC871" s="26"/>
    </row>
    <row r="872" spans="1:29" x14ac:dyDescent="0.3">
      <c r="A872" s="77"/>
      <c r="B872" s="77"/>
      <c r="C872" s="78"/>
      <c r="D872" s="78"/>
      <c r="E872" s="79"/>
      <c r="F872" s="78"/>
      <c r="G872" s="79"/>
      <c r="H872" s="79"/>
      <c r="I872" s="79"/>
      <c r="J872" s="78"/>
      <c r="K872" s="78"/>
      <c r="L872" s="78"/>
      <c r="M872" s="183"/>
      <c r="N872" s="78"/>
      <c r="O872" s="78"/>
      <c r="P872" s="79"/>
      <c r="Q872" s="82"/>
      <c r="R872" s="82"/>
      <c r="S872" s="82">
        <f t="shared" si="14"/>
        <v>0</v>
      </c>
      <c r="T872" s="82"/>
      <c r="U872" s="82"/>
      <c r="V872" s="80"/>
      <c r="W872" s="82"/>
      <c r="X872" s="80"/>
      <c r="Y872" s="26"/>
      <c r="Z872" s="26"/>
      <c r="AA872" s="26"/>
      <c r="AB872" s="26"/>
      <c r="AC872" s="26"/>
    </row>
    <row r="873" spans="1:29" x14ac:dyDescent="0.3">
      <c r="A873" s="77"/>
      <c r="B873" s="77"/>
      <c r="C873" s="78"/>
      <c r="D873" s="78"/>
      <c r="E873" s="79"/>
      <c r="F873" s="78"/>
      <c r="G873" s="79"/>
      <c r="H873" s="79"/>
      <c r="I873" s="79"/>
      <c r="J873" s="78"/>
      <c r="K873" s="78"/>
      <c r="L873" s="78"/>
      <c r="M873" s="183"/>
      <c r="N873" s="78"/>
      <c r="O873" s="78"/>
      <c r="P873" s="79"/>
      <c r="Q873" s="82"/>
      <c r="R873" s="82"/>
      <c r="S873" s="82">
        <f t="shared" si="14"/>
        <v>0</v>
      </c>
      <c r="T873" s="82"/>
      <c r="U873" s="82"/>
      <c r="V873" s="80"/>
      <c r="W873" s="82"/>
      <c r="X873" s="80"/>
      <c r="Y873" s="26"/>
      <c r="Z873" s="26"/>
      <c r="AA873" s="26"/>
      <c r="AB873" s="26"/>
      <c r="AC873" s="26"/>
    </row>
    <row r="874" spans="1:29" x14ac:dyDescent="0.3">
      <c r="A874" s="77"/>
      <c r="B874" s="77"/>
      <c r="C874" s="78"/>
      <c r="D874" s="78"/>
      <c r="E874" s="79"/>
      <c r="F874" s="78"/>
      <c r="G874" s="79"/>
      <c r="H874" s="79"/>
      <c r="I874" s="79"/>
      <c r="J874" s="78"/>
      <c r="K874" s="78"/>
      <c r="L874" s="78"/>
      <c r="M874" s="183"/>
      <c r="N874" s="78"/>
      <c r="O874" s="78"/>
      <c r="P874" s="79"/>
      <c r="Q874" s="82"/>
      <c r="R874" s="82"/>
      <c r="S874" s="82">
        <f t="shared" si="14"/>
        <v>0</v>
      </c>
      <c r="T874" s="82"/>
      <c r="U874" s="82"/>
      <c r="V874" s="80"/>
      <c r="W874" s="82"/>
      <c r="X874" s="80"/>
      <c r="Y874" s="26"/>
      <c r="Z874" s="26"/>
      <c r="AA874" s="26"/>
      <c r="AB874" s="26"/>
      <c r="AC874" s="26"/>
    </row>
    <row r="875" spans="1:29" x14ac:dyDescent="0.3">
      <c r="A875" s="77"/>
      <c r="B875" s="77"/>
      <c r="C875" s="78"/>
      <c r="D875" s="78"/>
      <c r="E875" s="79"/>
      <c r="F875" s="78"/>
      <c r="G875" s="79"/>
      <c r="H875" s="79"/>
      <c r="I875" s="79"/>
      <c r="J875" s="78"/>
      <c r="K875" s="78"/>
      <c r="L875" s="78"/>
      <c r="M875" s="183"/>
      <c r="N875" s="78"/>
      <c r="O875" s="78"/>
      <c r="P875" s="79"/>
      <c r="Q875" s="82"/>
      <c r="R875" s="82"/>
      <c r="S875" s="82">
        <f t="shared" si="14"/>
        <v>0</v>
      </c>
      <c r="T875" s="82"/>
      <c r="U875" s="82"/>
      <c r="V875" s="80"/>
      <c r="W875" s="82"/>
      <c r="X875" s="80"/>
      <c r="Y875" s="26"/>
      <c r="Z875" s="26"/>
      <c r="AA875" s="26"/>
      <c r="AB875" s="26"/>
      <c r="AC875" s="26"/>
    </row>
    <row r="876" spans="1:29" x14ac:dyDescent="0.3">
      <c r="A876" s="77"/>
      <c r="B876" s="77"/>
      <c r="C876" s="78"/>
      <c r="D876" s="78"/>
      <c r="E876" s="79"/>
      <c r="F876" s="78"/>
      <c r="G876" s="79"/>
      <c r="H876" s="79"/>
      <c r="I876" s="79"/>
      <c r="J876" s="78"/>
      <c r="K876" s="78"/>
      <c r="L876" s="78"/>
      <c r="M876" s="183"/>
      <c r="N876" s="78"/>
      <c r="O876" s="78"/>
      <c r="P876" s="79"/>
      <c r="Q876" s="82"/>
      <c r="R876" s="82"/>
      <c r="S876" s="82">
        <f t="shared" si="14"/>
        <v>0</v>
      </c>
      <c r="T876" s="82"/>
      <c r="U876" s="82"/>
      <c r="V876" s="80"/>
      <c r="W876" s="82"/>
      <c r="X876" s="80"/>
      <c r="Y876" s="26"/>
      <c r="Z876" s="26"/>
      <c r="AA876" s="26"/>
      <c r="AB876" s="26"/>
      <c r="AC876" s="26"/>
    </row>
    <row r="877" spans="1:29" x14ac:dyDescent="0.3">
      <c r="A877" s="77"/>
      <c r="B877" s="77"/>
      <c r="C877" s="78"/>
      <c r="D877" s="78"/>
      <c r="E877" s="79"/>
      <c r="F877" s="78"/>
      <c r="G877" s="79"/>
      <c r="H877" s="79"/>
      <c r="I877" s="79"/>
      <c r="J877" s="78"/>
      <c r="K877" s="78"/>
      <c r="L877" s="78"/>
      <c r="M877" s="183"/>
      <c r="N877" s="78"/>
      <c r="O877" s="78"/>
      <c r="P877" s="79"/>
      <c r="Q877" s="82"/>
      <c r="R877" s="82"/>
      <c r="S877" s="82">
        <f t="shared" si="14"/>
        <v>0</v>
      </c>
      <c r="T877" s="82"/>
      <c r="U877" s="82"/>
      <c r="V877" s="80"/>
      <c r="W877" s="82"/>
      <c r="X877" s="80"/>
      <c r="Y877" s="26"/>
      <c r="Z877" s="26"/>
      <c r="AA877" s="26"/>
      <c r="AB877" s="26"/>
      <c r="AC877" s="26"/>
    </row>
    <row r="878" spans="1:29" x14ac:dyDescent="0.3">
      <c r="A878" s="77"/>
      <c r="B878" s="77"/>
      <c r="C878" s="78"/>
      <c r="D878" s="78"/>
      <c r="E878" s="79"/>
      <c r="F878" s="78"/>
      <c r="G878" s="79"/>
      <c r="H878" s="79"/>
      <c r="I878" s="79"/>
      <c r="J878" s="78"/>
      <c r="K878" s="78"/>
      <c r="L878" s="78"/>
      <c r="M878" s="183"/>
      <c r="N878" s="78"/>
      <c r="O878" s="78"/>
      <c r="P878" s="79"/>
      <c r="Q878" s="82"/>
      <c r="R878" s="82"/>
      <c r="S878" s="82">
        <f t="shared" si="14"/>
        <v>0</v>
      </c>
      <c r="T878" s="82"/>
      <c r="U878" s="82"/>
      <c r="V878" s="80"/>
      <c r="W878" s="82"/>
      <c r="X878" s="80"/>
      <c r="Y878" s="26"/>
      <c r="Z878" s="26"/>
      <c r="AA878" s="26"/>
      <c r="AB878" s="26"/>
      <c r="AC878" s="26"/>
    </row>
    <row r="879" spans="1:29" x14ac:dyDescent="0.3">
      <c r="A879" s="77"/>
      <c r="B879" s="77"/>
      <c r="C879" s="78"/>
      <c r="D879" s="78"/>
      <c r="E879" s="79"/>
      <c r="F879" s="78"/>
      <c r="G879" s="79"/>
      <c r="H879" s="79"/>
      <c r="I879" s="79"/>
      <c r="J879" s="78"/>
      <c r="K879" s="78"/>
      <c r="L879" s="78"/>
      <c r="M879" s="183"/>
      <c r="N879" s="78"/>
      <c r="O879" s="78"/>
      <c r="P879" s="79"/>
      <c r="Q879" s="82"/>
      <c r="R879" s="82"/>
      <c r="S879" s="82">
        <f t="shared" si="14"/>
        <v>0</v>
      </c>
      <c r="T879" s="82"/>
      <c r="U879" s="82"/>
      <c r="V879" s="80"/>
      <c r="W879" s="82"/>
      <c r="X879" s="80"/>
      <c r="Y879" s="26"/>
      <c r="Z879" s="26"/>
      <c r="AA879" s="26"/>
      <c r="AB879" s="26"/>
      <c r="AC879" s="26"/>
    </row>
    <row r="880" spans="1:29" x14ac:dyDescent="0.3">
      <c r="A880" s="77"/>
      <c r="B880" s="77"/>
      <c r="C880" s="78"/>
      <c r="D880" s="78"/>
      <c r="E880" s="79"/>
      <c r="F880" s="78"/>
      <c r="G880" s="79"/>
      <c r="H880" s="79"/>
      <c r="I880" s="79"/>
      <c r="J880" s="78"/>
      <c r="K880" s="78"/>
      <c r="L880" s="78"/>
      <c r="M880" s="183"/>
      <c r="N880" s="78"/>
      <c r="O880" s="78"/>
      <c r="P880" s="79"/>
      <c r="Q880" s="82"/>
      <c r="R880" s="82"/>
      <c r="S880" s="82">
        <f t="shared" si="14"/>
        <v>0</v>
      </c>
      <c r="T880" s="82"/>
      <c r="U880" s="82"/>
      <c r="V880" s="80"/>
      <c r="W880" s="82"/>
      <c r="X880" s="80"/>
      <c r="Y880" s="26"/>
      <c r="Z880" s="26"/>
      <c r="AA880" s="26"/>
      <c r="AB880" s="26"/>
      <c r="AC880" s="26"/>
    </row>
    <row r="881" spans="1:29" x14ac:dyDescent="0.3">
      <c r="A881" s="77"/>
      <c r="B881" s="77"/>
      <c r="C881" s="78"/>
      <c r="D881" s="78"/>
      <c r="E881" s="79"/>
      <c r="F881" s="78"/>
      <c r="G881" s="79"/>
      <c r="H881" s="79"/>
      <c r="I881" s="79"/>
      <c r="J881" s="78"/>
      <c r="K881" s="78"/>
      <c r="L881" s="78"/>
      <c r="M881" s="183"/>
      <c r="N881" s="78"/>
      <c r="O881" s="78"/>
      <c r="P881" s="79"/>
      <c r="Q881" s="82"/>
      <c r="R881" s="82"/>
      <c r="S881" s="82">
        <f t="shared" si="14"/>
        <v>0</v>
      </c>
      <c r="T881" s="82"/>
      <c r="U881" s="82"/>
      <c r="V881" s="80"/>
      <c r="W881" s="82"/>
      <c r="X881" s="80"/>
      <c r="Y881" s="26"/>
      <c r="Z881" s="26"/>
      <c r="AA881" s="26"/>
      <c r="AB881" s="26"/>
      <c r="AC881" s="26"/>
    </row>
    <row r="882" spans="1:29" x14ac:dyDescent="0.3">
      <c r="A882" s="77"/>
      <c r="B882" s="77"/>
      <c r="C882" s="78"/>
      <c r="D882" s="78"/>
      <c r="E882" s="79"/>
      <c r="F882" s="78"/>
      <c r="G882" s="79"/>
      <c r="H882" s="79"/>
      <c r="I882" s="79"/>
      <c r="J882" s="78"/>
      <c r="K882" s="78"/>
      <c r="L882" s="78"/>
      <c r="M882" s="183"/>
      <c r="N882" s="78"/>
      <c r="O882" s="78"/>
      <c r="P882" s="79"/>
      <c r="Q882" s="82"/>
      <c r="R882" s="82"/>
      <c r="S882" s="82">
        <f t="shared" si="14"/>
        <v>0</v>
      </c>
      <c r="T882" s="82"/>
      <c r="U882" s="82"/>
      <c r="V882" s="80"/>
      <c r="W882" s="82"/>
      <c r="X882" s="80"/>
      <c r="Y882" s="26"/>
      <c r="Z882" s="26"/>
      <c r="AA882" s="26"/>
      <c r="AB882" s="26"/>
      <c r="AC882" s="26"/>
    </row>
    <row r="883" spans="1:29" x14ac:dyDescent="0.3">
      <c r="A883" s="77"/>
      <c r="B883" s="77"/>
      <c r="C883" s="78"/>
      <c r="D883" s="78"/>
      <c r="E883" s="79"/>
      <c r="F883" s="78"/>
      <c r="G883" s="79"/>
      <c r="H883" s="79"/>
      <c r="I883" s="79"/>
      <c r="J883" s="78"/>
      <c r="K883" s="78"/>
      <c r="L883" s="78"/>
      <c r="M883" s="183"/>
      <c r="N883" s="78"/>
      <c r="O883" s="78"/>
      <c r="P883" s="79"/>
      <c r="Q883" s="82"/>
      <c r="R883" s="82"/>
      <c r="S883" s="82">
        <f t="shared" si="14"/>
        <v>0</v>
      </c>
      <c r="T883" s="82"/>
      <c r="U883" s="82"/>
      <c r="V883" s="80"/>
      <c r="W883" s="82"/>
      <c r="X883" s="80"/>
      <c r="Y883" s="26"/>
      <c r="Z883" s="26"/>
      <c r="AA883" s="26"/>
      <c r="AB883" s="26"/>
      <c r="AC883" s="26"/>
    </row>
    <row r="884" spans="1:29" x14ac:dyDescent="0.3">
      <c r="A884" s="77"/>
      <c r="B884" s="77"/>
      <c r="C884" s="78"/>
      <c r="D884" s="78"/>
      <c r="E884" s="79"/>
      <c r="F884" s="78"/>
      <c r="G884" s="79"/>
      <c r="H884" s="79"/>
      <c r="I884" s="79"/>
      <c r="J884" s="78"/>
      <c r="K884" s="78"/>
      <c r="L884" s="78"/>
      <c r="M884" s="183"/>
      <c r="N884" s="78"/>
      <c r="O884" s="78"/>
      <c r="P884" s="79"/>
      <c r="Q884" s="82"/>
      <c r="R884" s="82"/>
      <c r="S884" s="82">
        <f t="shared" si="14"/>
        <v>0</v>
      </c>
      <c r="T884" s="82"/>
      <c r="U884" s="82"/>
      <c r="V884" s="80"/>
      <c r="W884" s="82"/>
      <c r="X884" s="80"/>
      <c r="Y884" s="26"/>
      <c r="Z884" s="26"/>
      <c r="AA884" s="26"/>
      <c r="AB884" s="26"/>
      <c r="AC884" s="26"/>
    </row>
    <row r="885" spans="1:29" x14ac:dyDescent="0.3">
      <c r="A885" s="77"/>
      <c r="B885" s="77"/>
      <c r="C885" s="78"/>
      <c r="D885" s="78"/>
      <c r="E885" s="79"/>
      <c r="F885" s="78"/>
      <c r="G885" s="79"/>
      <c r="H885" s="79"/>
      <c r="I885" s="79"/>
      <c r="J885" s="78"/>
      <c r="K885" s="78"/>
      <c r="L885" s="78"/>
      <c r="M885" s="183"/>
      <c r="N885" s="78"/>
      <c r="O885" s="78"/>
      <c r="P885" s="79"/>
      <c r="Q885" s="82"/>
      <c r="R885" s="82"/>
      <c r="S885" s="82">
        <f t="shared" si="14"/>
        <v>0</v>
      </c>
      <c r="T885" s="82"/>
      <c r="U885" s="82"/>
      <c r="V885" s="80"/>
      <c r="W885" s="82"/>
      <c r="X885" s="80"/>
      <c r="Y885" s="26"/>
      <c r="Z885" s="26"/>
      <c r="AA885" s="26"/>
      <c r="AB885" s="26"/>
      <c r="AC885" s="26"/>
    </row>
    <row r="886" spans="1:29" x14ac:dyDescent="0.3">
      <c r="A886" s="77"/>
      <c r="B886" s="77"/>
      <c r="C886" s="78"/>
      <c r="D886" s="78"/>
      <c r="E886" s="79"/>
      <c r="F886" s="78"/>
      <c r="G886" s="79"/>
      <c r="H886" s="79"/>
      <c r="I886" s="79"/>
      <c r="J886" s="78"/>
      <c r="K886" s="78"/>
      <c r="L886" s="78"/>
      <c r="M886" s="183"/>
      <c r="N886" s="78"/>
      <c r="O886" s="78"/>
      <c r="P886" s="79"/>
      <c r="Q886" s="82"/>
      <c r="R886" s="82"/>
      <c r="S886" s="82">
        <f t="shared" si="14"/>
        <v>0</v>
      </c>
      <c r="T886" s="82"/>
      <c r="U886" s="82"/>
      <c r="V886" s="80"/>
      <c r="W886" s="82"/>
      <c r="X886" s="80"/>
      <c r="Y886" s="26"/>
      <c r="Z886" s="26"/>
      <c r="AA886" s="26"/>
      <c r="AB886" s="26"/>
      <c r="AC886" s="26"/>
    </row>
    <row r="887" spans="1:29" x14ac:dyDescent="0.3">
      <c r="A887" s="77"/>
      <c r="B887" s="77"/>
      <c r="C887" s="78"/>
      <c r="D887" s="78"/>
      <c r="E887" s="79"/>
      <c r="F887" s="78"/>
      <c r="G887" s="79"/>
      <c r="H887" s="79"/>
      <c r="I887" s="79"/>
      <c r="J887" s="78"/>
      <c r="K887" s="78"/>
      <c r="L887" s="78"/>
      <c r="M887" s="183"/>
      <c r="N887" s="78"/>
      <c r="O887" s="78"/>
      <c r="P887" s="79"/>
      <c r="Q887" s="82"/>
      <c r="R887" s="82"/>
      <c r="S887" s="82">
        <f t="shared" si="14"/>
        <v>0</v>
      </c>
      <c r="T887" s="82"/>
      <c r="U887" s="82"/>
      <c r="V887" s="80"/>
      <c r="W887" s="82"/>
      <c r="X887" s="80"/>
      <c r="Y887" s="26"/>
      <c r="Z887" s="26"/>
      <c r="AA887" s="26"/>
      <c r="AB887" s="26"/>
      <c r="AC887" s="26"/>
    </row>
    <row r="888" spans="1:29" x14ac:dyDescent="0.3">
      <c r="A888" s="77"/>
      <c r="B888" s="77"/>
      <c r="C888" s="78"/>
      <c r="D888" s="78"/>
      <c r="E888" s="79"/>
      <c r="F888" s="78"/>
      <c r="G888" s="79"/>
      <c r="H888" s="79"/>
      <c r="I888" s="79"/>
      <c r="J888" s="78"/>
      <c r="K888" s="78"/>
      <c r="L888" s="78"/>
      <c r="M888" s="183"/>
      <c r="N888" s="78"/>
      <c r="O888" s="78"/>
      <c r="P888" s="79"/>
      <c r="Q888" s="82"/>
      <c r="R888" s="82"/>
      <c r="S888" s="82">
        <f t="shared" si="14"/>
        <v>0</v>
      </c>
      <c r="T888" s="82"/>
      <c r="U888" s="82"/>
      <c r="V888" s="80"/>
      <c r="W888" s="82"/>
      <c r="X888" s="80"/>
      <c r="Y888" s="26"/>
      <c r="Z888" s="26"/>
      <c r="AA888" s="26"/>
      <c r="AB888" s="26"/>
      <c r="AC888" s="26"/>
    </row>
    <row r="889" spans="1:29" x14ac:dyDescent="0.3">
      <c r="A889" s="77"/>
      <c r="B889" s="77"/>
      <c r="C889" s="78"/>
      <c r="D889" s="78"/>
      <c r="E889" s="79"/>
      <c r="F889" s="78"/>
      <c r="G889" s="79"/>
      <c r="H889" s="79"/>
      <c r="I889" s="79"/>
      <c r="J889" s="78"/>
      <c r="K889" s="78"/>
      <c r="L889" s="78"/>
      <c r="M889" s="183"/>
      <c r="N889" s="78"/>
      <c r="O889" s="78"/>
      <c r="P889" s="79"/>
      <c r="Q889" s="82"/>
      <c r="R889" s="82"/>
      <c r="S889" s="82">
        <f t="shared" si="14"/>
        <v>0</v>
      </c>
      <c r="T889" s="82"/>
      <c r="U889" s="82"/>
      <c r="V889" s="80"/>
      <c r="W889" s="82"/>
      <c r="X889" s="80"/>
      <c r="Y889" s="26"/>
      <c r="Z889" s="26"/>
      <c r="AA889" s="26"/>
      <c r="AB889" s="26"/>
      <c r="AC889" s="26"/>
    </row>
    <row r="890" spans="1:29" x14ac:dyDescent="0.3">
      <c r="A890" s="77"/>
      <c r="B890" s="77"/>
      <c r="C890" s="78"/>
      <c r="D890" s="78"/>
      <c r="E890" s="79"/>
      <c r="F890" s="78"/>
      <c r="G890" s="79"/>
      <c r="H890" s="79"/>
      <c r="I890" s="79"/>
      <c r="J890" s="78"/>
      <c r="K890" s="78"/>
      <c r="L890" s="78"/>
      <c r="M890" s="183"/>
      <c r="N890" s="78"/>
      <c r="O890" s="78"/>
      <c r="P890" s="79"/>
      <c r="Q890" s="82"/>
      <c r="R890" s="82"/>
      <c r="S890" s="82">
        <f t="shared" si="14"/>
        <v>0</v>
      </c>
      <c r="T890" s="82"/>
      <c r="U890" s="82"/>
      <c r="V890" s="80"/>
      <c r="W890" s="82"/>
      <c r="X890" s="80"/>
      <c r="Y890" s="26"/>
      <c r="Z890" s="26"/>
      <c r="AA890" s="26"/>
      <c r="AB890" s="26"/>
      <c r="AC890" s="26"/>
    </row>
    <row r="891" spans="1:29" x14ac:dyDescent="0.3">
      <c r="A891" s="77"/>
      <c r="B891" s="77"/>
      <c r="C891" s="78"/>
      <c r="D891" s="78"/>
      <c r="E891" s="79"/>
      <c r="F891" s="78"/>
      <c r="G891" s="79"/>
      <c r="H891" s="79"/>
      <c r="I891" s="79"/>
      <c r="J891" s="78"/>
      <c r="K891" s="78"/>
      <c r="L891" s="78"/>
      <c r="M891" s="183"/>
      <c r="N891" s="78"/>
      <c r="O891" s="78"/>
      <c r="P891" s="79"/>
      <c r="Q891" s="82"/>
      <c r="R891" s="82"/>
      <c r="S891" s="82">
        <f t="shared" si="14"/>
        <v>0</v>
      </c>
      <c r="T891" s="82"/>
      <c r="U891" s="82"/>
      <c r="V891" s="80"/>
      <c r="W891" s="82"/>
      <c r="X891" s="80"/>
      <c r="Y891" s="26"/>
      <c r="Z891" s="26"/>
      <c r="AA891" s="26"/>
      <c r="AB891" s="26"/>
      <c r="AC891" s="26"/>
    </row>
    <row r="892" spans="1:29" x14ac:dyDescent="0.3">
      <c r="A892" s="77"/>
      <c r="B892" s="77"/>
      <c r="C892" s="78"/>
      <c r="D892" s="78"/>
      <c r="E892" s="79"/>
      <c r="F892" s="78"/>
      <c r="G892" s="79"/>
      <c r="H892" s="79"/>
      <c r="I892" s="79"/>
      <c r="J892" s="78"/>
      <c r="K892" s="78"/>
      <c r="L892" s="78"/>
      <c r="M892" s="183"/>
      <c r="N892" s="78"/>
      <c r="O892" s="78"/>
      <c r="P892" s="79"/>
      <c r="Q892" s="82"/>
      <c r="R892" s="82"/>
      <c r="S892" s="82">
        <f t="shared" si="14"/>
        <v>0</v>
      </c>
      <c r="T892" s="82"/>
      <c r="U892" s="82"/>
      <c r="V892" s="80"/>
      <c r="W892" s="82"/>
      <c r="X892" s="80"/>
      <c r="Y892" s="26"/>
      <c r="Z892" s="26"/>
      <c r="AA892" s="26"/>
      <c r="AB892" s="26"/>
      <c r="AC892" s="26"/>
    </row>
    <row r="893" spans="1:29" x14ac:dyDescent="0.3">
      <c r="A893" s="77"/>
      <c r="B893" s="77"/>
      <c r="C893" s="78"/>
      <c r="D893" s="78"/>
      <c r="E893" s="79"/>
      <c r="F893" s="78"/>
      <c r="G893" s="79"/>
      <c r="H893" s="79"/>
      <c r="I893" s="79"/>
      <c r="J893" s="78"/>
      <c r="K893" s="78"/>
      <c r="L893" s="78"/>
      <c r="M893" s="183"/>
      <c r="N893" s="78"/>
      <c r="O893" s="78"/>
      <c r="P893" s="79"/>
      <c r="Q893" s="82"/>
      <c r="R893" s="82"/>
      <c r="S893" s="82">
        <f t="shared" si="14"/>
        <v>0</v>
      </c>
      <c r="T893" s="82"/>
      <c r="U893" s="82"/>
      <c r="V893" s="80"/>
      <c r="W893" s="82"/>
      <c r="X893" s="80"/>
      <c r="Y893" s="26"/>
      <c r="Z893" s="26"/>
      <c r="AA893" s="26"/>
      <c r="AB893" s="26"/>
      <c r="AC893" s="26"/>
    </row>
    <row r="894" spans="1:29" x14ac:dyDescent="0.3">
      <c r="A894" s="77"/>
      <c r="B894" s="77"/>
      <c r="C894" s="78"/>
      <c r="D894" s="78"/>
      <c r="E894" s="79"/>
      <c r="F894" s="78"/>
      <c r="G894" s="79"/>
      <c r="H894" s="79"/>
      <c r="I894" s="79"/>
      <c r="J894" s="78"/>
      <c r="K894" s="78"/>
      <c r="L894" s="78"/>
      <c r="M894" s="183"/>
      <c r="N894" s="78"/>
      <c r="O894" s="78"/>
      <c r="P894" s="79"/>
      <c r="Q894" s="82"/>
      <c r="R894" s="82"/>
      <c r="S894" s="82">
        <f t="shared" si="14"/>
        <v>0</v>
      </c>
      <c r="T894" s="82"/>
      <c r="U894" s="82"/>
      <c r="V894" s="80"/>
      <c r="W894" s="82"/>
      <c r="X894" s="80"/>
      <c r="Y894" s="26"/>
      <c r="Z894" s="26"/>
      <c r="AA894" s="26"/>
      <c r="AB894" s="26"/>
      <c r="AC894" s="26"/>
    </row>
    <row r="895" spans="1:29" x14ac:dyDescent="0.3">
      <c r="A895" s="77"/>
      <c r="B895" s="77"/>
      <c r="C895" s="78"/>
      <c r="D895" s="78"/>
      <c r="E895" s="79"/>
      <c r="F895" s="78"/>
      <c r="G895" s="79"/>
      <c r="H895" s="79"/>
      <c r="I895" s="79"/>
      <c r="J895" s="78"/>
      <c r="K895" s="78"/>
      <c r="L895" s="78"/>
      <c r="M895" s="183"/>
      <c r="N895" s="78"/>
      <c r="O895" s="78"/>
      <c r="P895" s="79"/>
      <c r="Q895" s="82"/>
      <c r="R895" s="82"/>
      <c r="S895" s="82">
        <f t="shared" si="14"/>
        <v>0</v>
      </c>
      <c r="T895" s="82"/>
      <c r="U895" s="82"/>
      <c r="V895" s="80"/>
      <c r="W895" s="82"/>
      <c r="X895" s="80"/>
      <c r="Y895" s="26"/>
      <c r="Z895" s="26"/>
      <c r="AA895" s="26"/>
      <c r="AB895" s="26"/>
      <c r="AC895" s="26"/>
    </row>
    <row r="896" spans="1:29" x14ac:dyDescent="0.3">
      <c r="A896" s="77"/>
      <c r="B896" s="77"/>
      <c r="C896" s="78"/>
      <c r="D896" s="78"/>
      <c r="E896" s="79"/>
      <c r="F896" s="78"/>
      <c r="G896" s="79"/>
      <c r="H896" s="79"/>
      <c r="I896" s="79"/>
      <c r="J896" s="78"/>
      <c r="K896" s="78"/>
      <c r="L896" s="78"/>
      <c r="M896" s="183"/>
      <c r="N896" s="78"/>
      <c r="O896" s="78"/>
      <c r="P896" s="79"/>
      <c r="Q896" s="82"/>
      <c r="R896" s="82"/>
      <c r="S896" s="82">
        <f t="shared" si="14"/>
        <v>0</v>
      </c>
      <c r="T896" s="82"/>
      <c r="U896" s="82"/>
      <c r="V896" s="80"/>
      <c r="W896" s="82"/>
      <c r="X896" s="80"/>
      <c r="Y896" s="26"/>
      <c r="Z896" s="26"/>
      <c r="AA896" s="26"/>
      <c r="AB896" s="26"/>
      <c r="AC896" s="26"/>
    </row>
    <row r="897" spans="1:29" x14ac:dyDescent="0.3">
      <c r="A897" s="77"/>
      <c r="B897" s="77"/>
      <c r="C897" s="78"/>
      <c r="D897" s="78"/>
      <c r="E897" s="79"/>
      <c r="F897" s="78"/>
      <c r="G897" s="79"/>
      <c r="H897" s="79"/>
      <c r="I897" s="79"/>
      <c r="J897" s="78"/>
      <c r="K897" s="78"/>
      <c r="L897" s="78"/>
      <c r="M897" s="183"/>
      <c r="N897" s="78"/>
      <c r="O897" s="78"/>
      <c r="P897" s="79"/>
      <c r="Q897" s="82"/>
      <c r="R897" s="82"/>
      <c r="S897" s="82">
        <f t="shared" si="14"/>
        <v>0</v>
      </c>
      <c r="T897" s="82"/>
      <c r="U897" s="82"/>
      <c r="V897" s="80"/>
      <c r="W897" s="82"/>
      <c r="X897" s="80"/>
      <c r="Y897" s="26"/>
      <c r="Z897" s="26"/>
      <c r="AA897" s="26"/>
      <c r="AB897" s="26"/>
      <c r="AC897" s="26"/>
    </row>
    <row r="898" spans="1:29" x14ac:dyDescent="0.3">
      <c r="A898" s="77"/>
      <c r="B898" s="77"/>
      <c r="C898" s="78"/>
      <c r="D898" s="78"/>
      <c r="E898" s="79"/>
      <c r="F898" s="78"/>
      <c r="G898" s="79"/>
      <c r="H898" s="79"/>
      <c r="I898" s="79"/>
      <c r="J898" s="78"/>
      <c r="K898" s="78"/>
      <c r="L898" s="78"/>
      <c r="M898" s="183"/>
      <c r="N898" s="78"/>
      <c r="O898" s="78"/>
      <c r="P898" s="79"/>
      <c r="Q898" s="82"/>
      <c r="R898" s="82"/>
      <c r="S898" s="82">
        <f t="shared" si="14"/>
        <v>0</v>
      </c>
      <c r="T898" s="82"/>
      <c r="U898" s="82"/>
      <c r="V898" s="80"/>
      <c r="W898" s="82"/>
      <c r="X898" s="80"/>
      <c r="Y898" s="26"/>
      <c r="Z898" s="26"/>
      <c r="AA898" s="26"/>
      <c r="AB898" s="26"/>
      <c r="AC898" s="26"/>
    </row>
    <row r="899" spans="1:29" x14ac:dyDescent="0.3">
      <c r="A899" s="77"/>
      <c r="B899" s="77"/>
      <c r="C899" s="78"/>
      <c r="D899" s="78"/>
      <c r="E899" s="79"/>
      <c r="F899" s="78"/>
      <c r="G899" s="79"/>
      <c r="H899" s="79"/>
      <c r="I899" s="79"/>
      <c r="J899" s="78"/>
      <c r="K899" s="78"/>
      <c r="L899" s="78"/>
      <c r="M899" s="183"/>
      <c r="N899" s="78"/>
      <c r="O899" s="78"/>
      <c r="P899" s="79"/>
      <c r="Q899" s="82"/>
      <c r="R899" s="82"/>
      <c r="S899" s="82">
        <f t="shared" si="14"/>
        <v>0</v>
      </c>
      <c r="T899" s="82"/>
      <c r="U899" s="82"/>
      <c r="V899" s="80"/>
      <c r="W899" s="82"/>
      <c r="X899" s="80"/>
      <c r="Y899" s="26"/>
      <c r="Z899" s="26"/>
      <c r="AA899" s="26"/>
      <c r="AB899" s="26"/>
      <c r="AC899" s="26"/>
    </row>
    <row r="900" spans="1:29" x14ac:dyDescent="0.3">
      <c r="A900" s="77"/>
      <c r="B900" s="77"/>
      <c r="C900" s="78"/>
      <c r="D900" s="78"/>
      <c r="E900" s="79"/>
      <c r="F900" s="78"/>
      <c r="G900" s="79"/>
      <c r="H900" s="79"/>
      <c r="I900" s="79"/>
      <c r="J900" s="78"/>
      <c r="K900" s="78"/>
      <c r="L900" s="78"/>
      <c r="M900" s="183"/>
      <c r="N900" s="78"/>
      <c r="O900" s="78"/>
      <c r="P900" s="79"/>
      <c r="Q900" s="82"/>
      <c r="R900" s="82"/>
      <c r="S900" s="82">
        <f t="shared" si="14"/>
        <v>0</v>
      </c>
      <c r="T900" s="82"/>
      <c r="U900" s="82"/>
      <c r="V900" s="80"/>
      <c r="W900" s="82"/>
      <c r="X900" s="80"/>
      <c r="Y900" s="26"/>
      <c r="Z900" s="26"/>
      <c r="AA900" s="26"/>
      <c r="AB900" s="26"/>
      <c r="AC900" s="26"/>
    </row>
    <row r="901" spans="1:29" x14ac:dyDescent="0.3">
      <c r="A901" s="77"/>
      <c r="B901" s="77"/>
      <c r="C901" s="78"/>
      <c r="D901" s="78"/>
      <c r="E901" s="79"/>
      <c r="F901" s="78"/>
      <c r="G901" s="79"/>
      <c r="H901" s="79"/>
      <c r="I901" s="79"/>
      <c r="J901" s="78"/>
      <c r="K901" s="78"/>
      <c r="L901" s="78"/>
      <c r="M901" s="183"/>
      <c r="N901" s="78"/>
      <c r="O901" s="78"/>
      <c r="P901" s="79"/>
      <c r="Q901" s="82"/>
      <c r="R901" s="82"/>
      <c r="S901" s="82">
        <f t="shared" si="14"/>
        <v>0</v>
      </c>
      <c r="T901" s="82"/>
      <c r="U901" s="82"/>
      <c r="V901" s="80"/>
      <c r="W901" s="82"/>
      <c r="X901" s="80"/>
      <c r="Y901" s="26"/>
      <c r="Z901" s="26"/>
      <c r="AA901" s="26"/>
      <c r="AB901" s="26"/>
      <c r="AC901" s="26"/>
    </row>
    <row r="902" spans="1:29" x14ac:dyDescent="0.3">
      <c r="A902" s="77"/>
      <c r="B902" s="77"/>
      <c r="C902" s="78"/>
      <c r="D902" s="78"/>
      <c r="E902" s="79"/>
      <c r="F902" s="78"/>
      <c r="G902" s="79"/>
      <c r="H902" s="79"/>
      <c r="I902" s="79"/>
      <c r="J902" s="78"/>
      <c r="K902" s="78"/>
      <c r="L902" s="78"/>
      <c r="M902" s="183"/>
      <c r="N902" s="78"/>
      <c r="O902" s="78"/>
      <c r="P902" s="79"/>
      <c r="Q902" s="82"/>
      <c r="R902" s="82"/>
      <c r="S902" s="82">
        <f t="shared" si="14"/>
        <v>0</v>
      </c>
      <c r="T902" s="82"/>
      <c r="U902" s="82"/>
      <c r="V902" s="80"/>
      <c r="W902" s="82"/>
      <c r="X902" s="80"/>
      <c r="Y902" s="26"/>
      <c r="Z902" s="26"/>
      <c r="AA902" s="26"/>
      <c r="AB902" s="26"/>
      <c r="AC902" s="26"/>
    </row>
    <row r="903" spans="1:29" x14ac:dyDescent="0.3">
      <c r="A903" s="77"/>
      <c r="B903" s="77"/>
      <c r="C903" s="78"/>
      <c r="D903" s="78"/>
      <c r="E903" s="79"/>
      <c r="F903" s="78"/>
      <c r="G903" s="79"/>
      <c r="H903" s="79"/>
      <c r="I903" s="79"/>
      <c r="J903" s="78"/>
      <c r="K903" s="78"/>
      <c r="L903" s="78"/>
      <c r="M903" s="183"/>
      <c r="N903" s="78"/>
      <c r="O903" s="78"/>
      <c r="P903" s="79"/>
      <c r="Q903" s="82"/>
      <c r="R903" s="82"/>
      <c r="S903" s="82">
        <f t="shared" si="14"/>
        <v>0</v>
      </c>
      <c r="T903" s="82"/>
      <c r="U903" s="82"/>
      <c r="V903" s="80"/>
      <c r="W903" s="82"/>
      <c r="X903" s="80"/>
      <c r="Y903" s="26"/>
      <c r="Z903" s="26"/>
      <c r="AA903" s="26"/>
      <c r="AB903" s="26"/>
      <c r="AC903" s="26"/>
    </row>
    <row r="904" spans="1:29" x14ac:dyDescent="0.3">
      <c r="A904" s="77"/>
      <c r="B904" s="77"/>
      <c r="C904" s="78"/>
      <c r="D904" s="78"/>
      <c r="E904" s="79"/>
      <c r="F904" s="78"/>
      <c r="G904" s="79"/>
      <c r="H904" s="79"/>
      <c r="I904" s="79"/>
      <c r="J904" s="78"/>
      <c r="K904" s="78"/>
      <c r="L904" s="78"/>
      <c r="M904" s="183"/>
      <c r="N904" s="78"/>
      <c r="O904" s="78"/>
      <c r="P904" s="79"/>
      <c r="Q904" s="82"/>
      <c r="R904" s="82"/>
      <c r="S904" s="82">
        <f t="shared" si="14"/>
        <v>0</v>
      </c>
      <c r="T904" s="82"/>
      <c r="U904" s="82"/>
      <c r="V904" s="80"/>
      <c r="W904" s="82"/>
      <c r="X904" s="80"/>
      <c r="Y904" s="26"/>
      <c r="Z904" s="26"/>
      <c r="AA904" s="26"/>
      <c r="AB904" s="26"/>
      <c r="AC904" s="26"/>
    </row>
    <row r="905" spans="1:29" x14ac:dyDescent="0.3">
      <c r="A905" s="77"/>
      <c r="B905" s="77"/>
      <c r="C905" s="78"/>
      <c r="D905" s="78"/>
      <c r="E905" s="79"/>
      <c r="F905" s="78"/>
      <c r="G905" s="79"/>
      <c r="H905" s="79"/>
      <c r="I905" s="79"/>
      <c r="J905" s="78"/>
      <c r="K905" s="78"/>
      <c r="L905" s="78"/>
      <c r="M905" s="183"/>
      <c r="N905" s="78"/>
      <c r="O905" s="78"/>
      <c r="P905" s="79"/>
      <c r="Q905" s="82"/>
      <c r="R905" s="82"/>
      <c r="S905" s="82">
        <f t="shared" si="14"/>
        <v>0</v>
      </c>
      <c r="T905" s="82"/>
      <c r="U905" s="82"/>
      <c r="V905" s="80"/>
      <c r="W905" s="82"/>
      <c r="X905" s="80"/>
      <c r="Y905" s="26"/>
      <c r="Z905" s="26"/>
      <c r="AA905" s="26"/>
      <c r="AB905" s="26"/>
      <c r="AC905" s="26"/>
    </row>
    <row r="906" spans="1:29" x14ac:dyDescent="0.3">
      <c r="A906" s="77"/>
      <c r="B906" s="77"/>
      <c r="C906" s="78"/>
      <c r="D906" s="78"/>
      <c r="E906" s="79"/>
      <c r="F906" s="78"/>
      <c r="G906" s="79"/>
      <c r="H906" s="79"/>
      <c r="I906" s="79"/>
      <c r="J906" s="78"/>
      <c r="K906" s="78"/>
      <c r="L906" s="78"/>
      <c r="M906" s="183"/>
      <c r="N906" s="78"/>
      <c r="O906" s="78"/>
      <c r="P906" s="79"/>
      <c r="Q906" s="82"/>
      <c r="R906" s="82"/>
      <c r="S906" s="82">
        <f t="shared" si="14"/>
        <v>0</v>
      </c>
      <c r="T906" s="82"/>
      <c r="U906" s="82"/>
      <c r="V906" s="80"/>
      <c r="W906" s="82"/>
      <c r="X906" s="80"/>
      <c r="Y906" s="26"/>
      <c r="Z906" s="26"/>
      <c r="AA906" s="26"/>
      <c r="AB906" s="26"/>
      <c r="AC906" s="26"/>
    </row>
    <row r="907" spans="1:29" x14ac:dyDescent="0.3">
      <c r="A907" s="77"/>
      <c r="B907" s="77"/>
      <c r="C907" s="78"/>
      <c r="D907" s="78"/>
      <c r="E907" s="79"/>
      <c r="F907" s="78"/>
      <c r="G907" s="79"/>
      <c r="H907" s="79"/>
      <c r="I907" s="79"/>
      <c r="J907" s="78"/>
      <c r="K907" s="78"/>
      <c r="L907" s="78"/>
      <c r="M907" s="183"/>
      <c r="N907" s="78"/>
      <c r="O907" s="78"/>
      <c r="P907" s="79"/>
      <c r="Q907" s="82"/>
      <c r="R907" s="82"/>
      <c r="S907" s="82">
        <f t="shared" si="14"/>
        <v>0</v>
      </c>
      <c r="T907" s="82"/>
      <c r="U907" s="82"/>
      <c r="V907" s="80"/>
      <c r="W907" s="82"/>
      <c r="X907" s="80"/>
      <c r="Y907" s="26"/>
      <c r="Z907" s="26"/>
      <c r="AA907" s="26"/>
      <c r="AB907" s="26"/>
      <c r="AC907" s="26"/>
    </row>
    <row r="908" spans="1:29" x14ac:dyDescent="0.3">
      <c r="A908" s="77"/>
      <c r="B908" s="77"/>
      <c r="C908" s="78"/>
      <c r="D908" s="78"/>
      <c r="E908" s="79"/>
      <c r="F908" s="78"/>
      <c r="G908" s="79"/>
      <c r="H908" s="79"/>
      <c r="I908" s="79"/>
      <c r="J908" s="78"/>
      <c r="K908" s="78"/>
      <c r="L908" s="78"/>
      <c r="M908" s="183"/>
      <c r="N908" s="78"/>
      <c r="O908" s="78"/>
      <c r="P908" s="79"/>
      <c r="Q908" s="82"/>
      <c r="R908" s="82"/>
      <c r="S908" s="82">
        <f t="shared" si="14"/>
        <v>0</v>
      </c>
      <c r="T908" s="82"/>
      <c r="U908" s="82"/>
      <c r="V908" s="80"/>
      <c r="W908" s="82"/>
      <c r="X908" s="80"/>
      <c r="Y908" s="26"/>
      <c r="Z908" s="26"/>
      <c r="AA908" s="26"/>
      <c r="AB908" s="26"/>
      <c r="AC908" s="26"/>
    </row>
    <row r="909" spans="1:29" x14ac:dyDescent="0.3">
      <c r="A909" s="77"/>
      <c r="B909" s="77"/>
      <c r="C909" s="78"/>
      <c r="D909" s="78"/>
      <c r="E909" s="79"/>
      <c r="F909" s="78"/>
      <c r="G909" s="79"/>
      <c r="H909" s="79"/>
      <c r="I909" s="79"/>
      <c r="J909" s="78"/>
      <c r="K909" s="78"/>
      <c r="L909" s="78"/>
      <c r="M909" s="183"/>
      <c r="N909" s="78"/>
      <c r="O909" s="78"/>
      <c r="P909" s="79"/>
      <c r="Q909" s="82"/>
      <c r="R909" s="82"/>
      <c r="S909" s="82">
        <f t="shared" si="14"/>
        <v>0</v>
      </c>
      <c r="T909" s="82"/>
      <c r="U909" s="82"/>
      <c r="V909" s="80"/>
      <c r="W909" s="82"/>
      <c r="X909" s="80"/>
      <c r="Y909" s="26"/>
      <c r="Z909" s="26"/>
      <c r="AA909" s="26"/>
      <c r="AB909" s="26"/>
      <c r="AC909" s="26"/>
    </row>
    <row r="910" spans="1:29" x14ac:dyDescent="0.3">
      <c r="A910" s="77"/>
      <c r="B910" s="77"/>
      <c r="C910" s="78"/>
      <c r="D910" s="78"/>
      <c r="E910" s="79"/>
      <c r="F910" s="78"/>
      <c r="G910" s="79"/>
      <c r="H910" s="79"/>
      <c r="I910" s="79"/>
      <c r="J910" s="78"/>
      <c r="K910" s="78"/>
      <c r="L910" s="78"/>
      <c r="M910" s="183"/>
      <c r="N910" s="78"/>
      <c r="O910" s="78"/>
      <c r="P910" s="79"/>
      <c r="Q910" s="82"/>
      <c r="R910" s="82"/>
      <c r="S910" s="82">
        <f t="shared" si="14"/>
        <v>0</v>
      </c>
      <c r="T910" s="82"/>
      <c r="U910" s="82"/>
      <c r="V910" s="80"/>
      <c r="W910" s="82"/>
      <c r="X910" s="80"/>
      <c r="Y910" s="26"/>
      <c r="Z910" s="26"/>
      <c r="AA910" s="26"/>
      <c r="AB910" s="26"/>
      <c r="AC910" s="26"/>
    </row>
    <row r="911" spans="1:29" x14ac:dyDescent="0.3">
      <c r="A911" s="77"/>
      <c r="B911" s="77"/>
      <c r="C911" s="78"/>
      <c r="D911" s="78"/>
      <c r="E911" s="79"/>
      <c r="F911" s="78"/>
      <c r="G911" s="79"/>
      <c r="H911" s="79"/>
      <c r="I911" s="79"/>
      <c r="J911" s="78"/>
      <c r="K911" s="78"/>
      <c r="L911" s="78"/>
      <c r="M911" s="183"/>
      <c r="N911" s="78"/>
      <c r="O911" s="78"/>
      <c r="P911" s="79"/>
      <c r="Q911" s="82"/>
      <c r="R911" s="82"/>
      <c r="S911" s="82">
        <f t="shared" si="14"/>
        <v>0</v>
      </c>
      <c r="T911" s="82"/>
      <c r="U911" s="82"/>
      <c r="V911" s="80"/>
      <c r="W911" s="82"/>
      <c r="X911" s="80"/>
      <c r="Y911" s="26"/>
      <c r="Z911" s="26"/>
      <c r="AA911" s="26"/>
      <c r="AB911" s="26"/>
      <c r="AC911" s="26"/>
    </row>
    <row r="912" spans="1:29" x14ac:dyDescent="0.3">
      <c r="A912" s="77"/>
      <c r="B912" s="77"/>
      <c r="C912" s="78"/>
      <c r="D912" s="78"/>
      <c r="E912" s="79"/>
      <c r="F912" s="78"/>
      <c r="G912" s="79"/>
      <c r="H912" s="79"/>
      <c r="I912" s="79"/>
      <c r="J912" s="78"/>
      <c r="K912" s="78"/>
      <c r="L912" s="78"/>
      <c r="M912" s="183"/>
      <c r="N912" s="78"/>
      <c r="O912" s="78"/>
      <c r="P912" s="79"/>
      <c r="Q912" s="82"/>
      <c r="R912" s="82"/>
      <c r="S912" s="82">
        <f t="shared" ref="S912:S975" si="15">Q912+R912+T912+IF(Q912=0,(W912/12/160*V912/IF(X912&gt;1,X912,1)),0)</f>
        <v>0</v>
      </c>
      <c r="T912" s="82"/>
      <c r="U912" s="82"/>
      <c r="V912" s="80"/>
      <c r="W912" s="82"/>
      <c r="X912" s="80"/>
      <c r="Y912" s="26"/>
      <c r="Z912" s="26"/>
      <c r="AA912" s="26"/>
      <c r="AB912" s="26"/>
      <c r="AC912" s="26"/>
    </row>
    <row r="913" spans="1:29" x14ac:dyDescent="0.3">
      <c r="A913" s="77"/>
      <c r="B913" s="77"/>
      <c r="C913" s="78"/>
      <c r="D913" s="78"/>
      <c r="E913" s="79"/>
      <c r="F913" s="78"/>
      <c r="G913" s="79"/>
      <c r="H913" s="79"/>
      <c r="I913" s="79"/>
      <c r="J913" s="78"/>
      <c r="K913" s="78"/>
      <c r="L913" s="78"/>
      <c r="M913" s="183"/>
      <c r="N913" s="78"/>
      <c r="O913" s="78"/>
      <c r="P913" s="79"/>
      <c r="Q913" s="82"/>
      <c r="R913" s="82"/>
      <c r="S913" s="82">
        <f t="shared" si="15"/>
        <v>0</v>
      </c>
      <c r="T913" s="82"/>
      <c r="U913" s="82"/>
      <c r="V913" s="80"/>
      <c r="W913" s="82"/>
      <c r="X913" s="80"/>
      <c r="Y913" s="26"/>
      <c r="Z913" s="26"/>
      <c r="AA913" s="26"/>
      <c r="AB913" s="26"/>
      <c r="AC913" s="26"/>
    </row>
    <row r="914" spans="1:29" x14ac:dyDescent="0.3">
      <c r="A914" s="77"/>
      <c r="B914" s="77"/>
      <c r="C914" s="78"/>
      <c r="D914" s="78"/>
      <c r="E914" s="79"/>
      <c r="F914" s="78"/>
      <c r="G914" s="79"/>
      <c r="H914" s="79"/>
      <c r="I914" s="79"/>
      <c r="J914" s="78"/>
      <c r="K914" s="78"/>
      <c r="L914" s="78"/>
      <c r="M914" s="183"/>
      <c r="N914" s="78"/>
      <c r="O914" s="78"/>
      <c r="P914" s="79"/>
      <c r="Q914" s="82"/>
      <c r="R914" s="82"/>
      <c r="S914" s="82">
        <f t="shared" si="15"/>
        <v>0</v>
      </c>
      <c r="T914" s="82"/>
      <c r="U914" s="82"/>
      <c r="V914" s="80"/>
      <c r="W914" s="82"/>
      <c r="X914" s="80"/>
      <c r="Y914" s="26"/>
      <c r="Z914" s="26"/>
      <c r="AA914" s="26"/>
      <c r="AB914" s="26"/>
      <c r="AC914" s="26"/>
    </row>
    <row r="915" spans="1:29" x14ac:dyDescent="0.3">
      <c r="A915" s="77"/>
      <c r="B915" s="77"/>
      <c r="C915" s="78"/>
      <c r="D915" s="78"/>
      <c r="E915" s="79"/>
      <c r="F915" s="78"/>
      <c r="G915" s="79"/>
      <c r="H915" s="79"/>
      <c r="I915" s="79"/>
      <c r="J915" s="78"/>
      <c r="K915" s="78"/>
      <c r="L915" s="78"/>
      <c r="M915" s="183"/>
      <c r="N915" s="78"/>
      <c r="O915" s="78"/>
      <c r="P915" s="79"/>
      <c r="Q915" s="82"/>
      <c r="R915" s="82"/>
      <c r="S915" s="82">
        <f t="shared" si="15"/>
        <v>0</v>
      </c>
      <c r="T915" s="82"/>
      <c r="U915" s="82"/>
      <c r="V915" s="80"/>
      <c r="W915" s="82"/>
      <c r="X915" s="80"/>
      <c r="Y915" s="26"/>
      <c r="Z915" s="26"/>
      <c r="AA915" s="26"/>
      <c r="AB915" s="26"/>
      <c r="AC915" s="26"/>
    </row>
    <row r="916" spans="1:29" x14ac:dyDescent="0.3">
      <c r="A916" s="77"/>
      <c r="B916" s="77"/>
      <c r="C916" s="78"/>
      <c r="D916" s="78"/>
      <c r="E916" s="79"/>
      <c r="F916" s="78"/>
      <c r="G916" s="79"/>
      <c r="H916" s="79"/>
      <c r="I916" s="79"/>
      <c r="J916" s="78"/>
      <c r="K916" s="78"/>
      <c r="L916" s="78"/>
      <c r="M916" s="183"/>
      <c r="N916" s="78"/>
      <c r="O916" s="78"/>
      <c r="P916" s="79"/>
      <c r="Q916" s="82"/>
      <c r="R916" s="82"/>
      <c r="S916" s="82">
        <f t="shared" si="15"/>
        <v>0</v>
      </c>
      <c r="T916" s="82"/>
      <c r="U916" s="82"/>
      <c r="V916" s="80"/>
      <c r="W916" s="82"/>
      <c r="X916" s="80"/>
      <c r="Y916" s="26"/>
      <c r="Z916" s="26"/>
      <c r="AA916" s="26"/>
      <c r="AB916" s="26"/>
      <c r="AC916" s="26"/>
    </row>
    <row r="917" spans="1:29" x14ac:dyDescent="0.3">
      <c r="A917" s="77"/>
      <c r="B917" s="77"/>
      <c r="C917" s="78"/>
      <c r="D917" s="78"/>
      <c r="E917" s="79"/>
      <c r="F917" s="78"/>
      <c r="G917" s="79"/>
      <c r="H917" s="79"/>
      <c r="I917" s="79"/>
      <c r="J917" s="78"/>
      <c r="K917" s="78"/>
      <c r="L917" s="78"/>
      <c r="M917" s="183"/>
      <c r="N917" s="78"/>
      <c r="O917" s="78"/>
      <c r="P917" s="79"/>
      <c r="Q917" s="82"/>
      <c r="R917" s="82"/>
      <c r="S917" s="82">
        <f t="shared" si="15"/>
        <v>0</v>
      </c>
      <c r="T917" s="82"/>
      <c r="U917" s="82"/>
      <c r="V917" s="80"/>
      <c r="W917" s="82"/>
      <c r="X917" s="80"/>
      <c r="Y917" s="26"/>
      <c r="Z917" s="26"/>
      <c r="AA917" s="26"/>
      <c r="AB917" s="26"/>
      <c r="AC917" s="26"/>
    </row>
    <row r="918" spans="1:29" x14ac:dyDescent="0.3">
      <c r="A918" s="77"/>
      <c r="B918" s="77"/>
      <c r="C918" s="78"/>
      <c r="D918" s="78"/>
      <c r="E918" s="79"/>
      <c r="F918" s="78"/>
      <c r="G918" s="79"/>
      <c r="H918" s="79"/>
      <c r="I918" s="79"/>
      <c r="J918" s="78"/>
      <c r="K918" s="78"/>
      <c r="L918" s="78"/>
      <c r="M918" s="183"/>
      <c r="N918" s="78"/>
      <c r="O918" s="78"/>
      <c r="P918" s="79"/>
      <c r="Q918" s="82"/>
      <c r="R918" s="82"/>
      <c r="S918" s="82">
        <f t="shared" si="15"/>
        <v>0</v>
      </c>
      <c r="T918" s="82"/>
      <c r="U918" s="82"/>
      <c r="V918" s="80"/>
      <c r="W918" s="82"/>
      <c r="X918" s="80"/>
      <c r="Y918" s="26"/>
      <c r="Z918" s="26"/>
      <c r="AA918" s="26"/>
      <c r="AB918" s="26"/>
      <c r="AC918" s="26"/>
    </row>
    <row r="919" spans="1:29" x14ac:dyDescent="0.3">
      <c r="A919" s="77"/>
      <c r="B919" s="77"/>
      <c r="C919" s="78"/>
      <c r="D919" s="78"/>
      <c r="E919" s="79"/>
      <c r="F919" s="78"/>
      <c r="G919" s="79"/>
      <c r="H919" s="79"/>
      <c r="I919" s="79"/>
      <c r="J919" s="78"/>
      <c r="K919" s="78"/>
      <c r="L919" s="78"/>
      <c r="M919" s="183"/>
      <c r="N919" s="78"/>
      <c r="O919" s="78"/>
      <c r="P919" s="79"/>
      <c r="Q919" s="82"/>
      <c r="R919" s="82"/>
      <c r="S919" s="82">
        <f t="shared" si="15"/>
        <v>0</v>
      </c>
      <c r="T919" s="82"/>
      <c r="U919" s="82"/>
      <c r="V919" s="80"/>
      <c r="W919" s="82"/>
      <c r="X919" s="80"/>
      <c r="Y919" s="26"/>
      <c r="Z919" s="26"/>
      <c r="AA919" s="26"/>
      <c r="AB919" s="26"/>
      <c r="AC919" s="26"/>
    </row>
    <row r="920" spans="1:29" x14ac:dyDescent="0.3">
      <c r="A920" s="77"/>
      <c r="B920" s="77"/>
      <c r="C920" s="78"/>
      <c r="D920" s="78"/>
      <c r="E920" s="79"/>
      <c r="F920" s="78"/>
      <c r="G920" s="79"/>
      <c r="H920" s="79"/>
      <c r="I920" s="79"/>
      <c r="J920" s="78"/>
      <c r="K920" s="78"/>
      <c r="L920" s="78"/>
      <c r="M920" s="183"/>
      <c r="N920" s="78"/>
      <c r="O920" s="78"/>
      <c r="P920" s="79"/>
      <c r="Q920" s="82"/>
      <c r="R920" s="82"/>
      <c r="S920" s="82">
        <f t="shared" si="15"/>
        <v>0</v>
      </c>
      <c r="T920" s="82"/>
      <c r="U920" s="82"/>
      <c r="V920" s="80"/>
      <c r="W920" s="82"/>
      <c r="X920" s="80"/>
      <c r="Y920" s="26"/>
      <c r="Z920" s="26"/>
      <c r="AA920" s="26"/>
      <c r="AB920" s="26"/>
      <c r="AC920" s="26"/>
    </row>
    <row r="921" spans="1:29" x14ac:dyDescent="0.3">
      <c r="A921" s="77"/>
      <c r="B921" s="77"/>
      <c r="C921" s="78"/>
      <c r="D921" s="78"/>
      <c r="E921" s="79"/>
      <c r="F921" s="78"/>
      <c r="G921" s="79"/>
      <c r="H921" s="79"/>
      <c r="I921" s="79"/>
      <c r="J921" s="78"/>
      <c r="K921" s="78"/>
      <c r="L921" s="78"/>
      <c r="M921" s="183"/>
      <c r="N921" s="78"/>
      <c r="O921" s="78"/>
      <c r="P921" s="79"/>
      <c r="Q921" s="82"/>
      <c r="R921" s="82"/>
      <c r="S921" s="82">
        <f t="shared" si="15"/>
        <v>0</v>
      </c>
      <c r="T921" s="82"/>
      <c r="U921" s="82"/>
      <c r="V921" s="80"/>
      <c r="W921" s="82"/>
      <c r="X921" s="80"/>
      <c r="Y921" s="26"/>
      <c r="Z921" s="26"/>
      <c r="AA921" s="26"/>
      <c r="AB921" s="26"/>
      <c r="AC921" s="26"/>
    </row>
    <row r="922" spans="1:29" x14ac:dyDescent="0.3">
      <c r="A922" s="77"/>
      <c r="B922" s="77"/>
      <c r="C922" s="78"/>
      <c r="D922" s="78"/>
      <c r="E922" s="79"/>
      <c r="F922" s="78"/>
      <c r="G922" s="79"/>
      <c r="H922" s="79"/>
      <c r="I922" s="79"/>
      <c r="J922" s="78"/>
      <c r="K922" s="78"/>
      <c r="L922" s="78"/>
      <c r="M922" s="183"/>
      <c r="N922" s="78"/>
      <c r="O922" s="78"/>
      <c r="P922" s="79"/>
      <c r="Q922" s="82"/>
      <c r="R922" s="82"/>
      <c r="S922" s="82">
        <f t="shared" si="15"/>
        <v>0</v>
      </c>
      <c r="T922" s="82"/>
      <c r="U922" s="82"/>
      <c r="V922" s="80"/>
      <c r="W922" s="82"/>
      <c r="X922" s="80"/>
      <c r="Y922" s="26"/>
      <c r="Z922" s="26"/>
      <c r="AA922" s="26"/>
      <c r="AB922" s="26"/>
      <c r="AC922" s="26"/>
    </row>
    <row r="923" spans="1:29" x14ac:dyDescent="0.3">
      <c r="A923" s="77"/>
      <c r="B923" s="77"/>
      <c r="C923" s="78"/>
      <c r="D923" s="78"/>
      <c r="E923" s="79"/>
      <c r="F923" s="78"/>
      <c r="G923" s="79"/>
      <c r="H923" s="79"/>
      <c r="I923" s="79"/>
      <c r="J923" s="78"/>
      <c r="K923" s="78"/>
      <c r="L923" s="78"/>
      <c r="M923" s="183"/>
      <c r="N923" s="78"/>
      <c r="O923" s="78"/>
      <c r="P923" s="79"/>
      <c r="Q923" s="82"/>
      <c r="R923" s="82"/>
      <c r="S923" s="82">
        <f t="shared" si="15"/>
        <v>0</v>
      </c>
      <c r="T923" s="82"/>
      <c r="U923" s="82"/>
      <c r="V923" s="80"/>
      <c r="W923" s="82"/>
      <c r="X923" s="80"/>
      <c r="Y923" s="26"/>
      <c r="Z923" s="26"/>
      <c r="AA923" s="26"/>
      <c r="AB923" s="26"/>
      <c r="AC923" s="26"/>
    </row>
    <row r="924" spans="1:29" x14ac:dyDescent="0.3">
      <c r="A924" s="77"/>
      <c r="B924" s="77"/>
      <c r="C924" s="78"/>
      <c r="D924" s="78"/>
      <c r="E924" s="79"/>
      <c r="F924" s="78"/>
      <c r="G924" s="79"/>
      <c r="H924" s="79"/>
      <c r="I924" s="79"/>
      <c r="J924" s="78"/>
      <c r="K924" s="78"/>
      <c r="L924" s="78"/>
      <c r="M924" s="183"/>
      <c r="N924" s="78"/>
      <c r="O924" s="78"/>
      <c r="P924" s="79"/>
      <c r="Q924" s="82"/>
      <c r="R924" s="82"/>
      <c r="S924" s="82">
        <f t="shared" si="15"/>
        <v>0</v>
      </c>
      <c r="T924" s="82"/>
      <c r="U924" s="82"/>
      <c r="V924" s="80"/>
      <c r="W924" s="82"/>
      <c r="X924" s="80"/>
      <c r="Y924" s="26"/>
      <c r="Z924" s="26"/>
      <c r="AA924" s="26"/>
      <c r="AB924" s="26"/>
      <c r="AC924" s="26"/>
    </row>
    <row r="925" spans="1:29" x14ac:dyDescent="0.3">
      <c r="A925" s="77"/>
      <c r="B925" s="77"/>
      <c r="C925" s="78"/>
      <c r="D925" s="78"/>
      <c r="E925" s="79"/>
      <c r="F925" s="78"/>
      <c r="G925" s="79"/>
      <c r="H925" s="79"/>
      <c r="I925" s="79"/>
      <c r="J925" s="78"/>
      <c r="K925" s="78"/>
      <c r="L925" s="78"/>
      <c r="M925" s="183"/>
      <c r="N925" s="78"/>
      <c r="O925" s="78"/>
      <c r="P925" s="79"/>
      <c r="Q925" s="82"/>
      <c r="R925" s="82"/>
      <c r="S925" s="82">
        <f t="shared" si="15"/>
        <v>0</v>
      </c>
      <c r="T925" s="82"/>
      <c r="U925" s="82"/>
      <c r="V925" s="80"/>
      <c r="W925" s="82"/>
      <c r="X925" s="80"/>
      <c r="Y925" s="26"/>
      <c r="Z925" s="26"/>
      <c r="AA925" s="26"/>
      <c r="AB925" s="26"/>
      <c r="AC925" s="26"/>
    </row>
    <row r="926" spans="1:29" x14ac:dyDescent="0.3">
      <c r="A926" s="77"/>
      <c r="B926" s="77"/>
      <c r="C926" s="78"/>
      <c r="D926" s="78"/>
      <c r="E926" s="79"/>
      <c r="F926" s="78"/>
      <c r="G926" s="79"/>
      <c r="H926" s="79"/>
      <c r="I926" s="79"/>
      <c r="J926" s="78"/>
      <c r="K926" s="78"/>
      <c r="L926" s="78"/>
      <c r="M926" s="183"/>
      <c r="N926" s="78"/>
      <c r="O926" s="78"/>
      <c r="P926" s="79"/>
      <c r="Q926" s="82"/>
      <c r="R926" s="82"/>
      <c r="S926" s="82">
        <f t="shared" si="15"/>
        <v>0</v>
      </c>
      <c r="T926" s="82"/>
      <c r="U926" s="82"/>
      <c r="V926" s="80"/>
      <c r="W926" s="82"/>
      <c r="X926" s="80"/>
      <c r="Y926" s="26"/>
      <c r="Z926" s="26"/>
      <c r="AA926" s="26"/>
      <c r="AB926" s="26"/>
      <c r="AC926" s="26"/>
    </row>
    <row r="927" spans="1:29" x14ac:dyDescent="0.3">
      <c r="A927" s="77"/>
      <c r="B927" s="77"/>
      <c r="C927" s="78"/>
      <c r="D927" s="78"/>
      <c r="E927" s="79"/>
      <c r="F927" s="78"/>
      <c r="G927" s="79"/>
      <c r="H927" s="79"/>
      <c r="I927" s="79"/>
      <c r="J927" s="78"/>
      <c r="K927" s="78"/>
      <c r="L927" s="78"/>
      <c r="M927" s="183"/>
      <c r="N927" s="78"/>
      <c r="O927" s="78"/>
      <c r="P927" s="79"/>
      <c r="Q927" s="82"/>
      <c r="R927" s="82"/>
      <c r="S927" s="82">
        <f t="shared" si="15"/>
        <v>0</v>
      </c>
      <c r="T927" s="82"/>
      <c r="U927" s="82"/>
      <c r="V927" s="80"/>
      <c r="W927" s="82"/>
      <c r="X927" s="80"/>
      <c r="Y927" s="26"/>
      <c r="Z927" s="26"/>
      <c r="AA927" s="26"/>
      <c r="AB927" s="26"/>
      <c r="AC927" s="26"/>
    </row>
    <row r="928" spans="1:29" x14ac:dyDescent="0.3">
      <c r="A928" s="77"/>
      <c r="B928" s="77"/>
      <c r="C928" s="78"/>
      <c r="D928" s="78"/>
      <c r="E928" s="79"/>
      <c r="F928" s="78"/>
      <c r="G928" s="79"/>
      <c r="H928" s="79"/>
      <c r="I928" s="79"/>
      <c r="J928" s="78"/>
      <c r="K928" s="78"/>
      <c r="L928" s="78"/>
      <c r="M928" s="183"/>
      <c r="N928" s="78"/>
      <c r="O928" s="78"/>
      <c r="P928" s="79"/>
      <c r="Q928" s="82"/>
      <c r="R928" s="82"/>
      <c r="S928" s="82">
        <f t="shared" si="15"/>
        <v>0</v>
      </c>
      <c r="T928" s="82"/>
      <c r="U928" s="82"/>
      <c r="V928" s="80"/>
      <c r="W928" s="82"/>
      <c r="X928" s="80"/>
      <c r="Y928" s="26"/>
      <c r="Z928" s="26"/>
      <c r="AA928" s="26"/>
      <c r="AB928" s="26"/>
      <c r="AC928" s="26"/>
    </row>
    <row r="929" spans="1:29" x14ac:dyDescent="0.3">
      <c r="A929" s="77"/>
      <c r="B929" s="77"/>
      <c r="C929" s="78"/>
      <c r="D929" s="78"/>
      <c r="E929" s="79"/>
      <c r="F929" s="78"/>
      <c r="G929" s="79"/>
      <c r="H929" s="79"/>
      <c r="I929" s="79"/>
      <c r="J929" s="78"/>
      <c r="K929" s="78"/>
      <c r="L929" s="78"/>
      <c r="M929" s="183"/>
      <c r="N929" s="78"/>
      <c r="O929" s="78"/>
      <c r="P929" s="79"/>
      <c r="Q929" s="82"/>
      <c r="R929" s="82"/>
      <c r="S929" s="82">
        <f t="shared" si="15"/>
        <v>0</v>
      </c>
      <c r="T929" s="82"/>
      <c r="U929" s="82"/>
      <c r="V929" s="80"/>
      <c r="W929" s="82"/>
      <c r="X929" s="80"/>
      <c r="Y929" s="26"/>
      <c r="Z929" s="26"/>
      <c r="AA929" s="26"/>
      <c r="AB929" s="26"/>
      <c r="AC929" s="26"/>
    </row>
    <row r="930" spans="1:29" x14ac:dyDescent="0.3">
      <c r="A930" s="77"/>
      <c r="B930" s="77"/>
      <c r="C930" s="78"/>
      <c r="D930" s="78"/>
      <c r="E930" s="79"/>
      <c r="F930" s="78"/>
      <c r="G930" s="79"/>
      <c r="H930" s="79"/>
      <c r="I930" s="79"/>
      <c r="J930" s="78"/>
      <c r="K930" s="78"/>
      <c r="L930" s="78"/>
      <c r="M930" s="183"/>
      <c r="N930" s="78"/>
      <c r="O930" s="78"/>
      <c r="P930" s="79"/>
      <c r="Q930" s="82"/>
      <c r="R930" s="82"/>
      <c r="S930" s="82">
        <f t="shared" si="15"/>
        <v>0</v>
      </c>
      <c r="T930" s="82"/>
      <c r="U930" s="82"/>
      <c r="V930" s="80"/>
      <c r="W930" s="82"/>
      <c r="X930" s="80"/>
      <c r="Y930" s="26"/>
      <c r="Z930" s="26"/>
      <c r="AA930" s="26"/>
      <c r="AB930" s="26"/>
      <c r="AC930" s="26"/>
    </row>
    <row r="931" spans="1:29" x14ac:dyDescent="0.3">
      <c r="A931" s="77"/>
      <c r="B931" s="77"/>
      <c r="C931" s="78"/>
      <c r="D931" s="78"/>
      <c r="E931" s="79"/>
      <c r="F931" s="78"/>
      <c r="G931" s="79"/>
      <c r="H931" s="79"/>
      <c r="I931" s="79"/>
      <c r="J931" s="78"/>
      <c r="K931" s="78"/>
      <c r="L931" s="78"/>
      <c r="M931" s="183"/>
      <c r="N931" s="78"/>
      <c r="O931" s="78"/>
      <c r="P931" s="79"/>
      <c r="Q931" s="82"/>
      <c r="R931" s="82"/>
      <c r="S931" s="82">
        <f t="shared" si="15"/>
        <v>0</v>
      </c>
      <c r="T931" s="82"/>
      <c r="U931" s="82"/>
      <c r="V931" s="80"/>
      <c r="W931" s="82"/>
      <c r="X931" s="80"/>
      <c r="Y931" s="26"/>
      <c r="Z931" s="26"/>
      <c r="AA931" s="26"/>
      <c r="AB931" s="26"/>
      <c r="AC931" s="26"/>
    </row>
    <row r="932" spans="1:29" x14ac:dyDescent="0.3">
      <c r="A932" s="77"/>
      <c r="B932" s="77"/>
      <c r="C932" s="78"/>
      <c r="D932" s="78"/>
      <c r="E932" s="79"/>
      <c r="F932" s="78"/>
      <c r="G932" s="79"/>
      <c r="H932" s="79"/>
      <c r="I932" s="79"/>
      <c r="J932" s="78"/>
      <c r="K932" s="78"/>
      <c r="L932" s="78"/>
      <c r="M932" s="183"/>
      <c r="N932" s="78"/>
      <c r="O932" s="78"/>
      <c r="P932" s="79"/>
      <c r="Q932" s="82"/>
      <c r="R932" s="82"/>
      <c r="S932" s="82">
        <f t="shared" si="15"/>
        <v>0</v>
      </c>
      <c r="T932" s="82"/>
      <c r="U932" s="82"/>
      <c r="V932" s="80"/>
      <c r="W932" s="82"/>
      <c r="X932" s="80"/>
      <c r="Y932" s="26"/>
      <c r="Z932" s="26"/>
      <c r="AA932" s="26"/>
      <c r="AB932" s="26"/>
      <c r="AC932" s="26"/>
    </row>
    <row r="933" spans="1:29" x14ac:dyDescent="0.3">
      <c r="A933" s="77"/>
      <c r="B933" s="77"/>
      <c r="C933" s="78"/>
      <c r="D933" s="78"/>
      <c r="E933" s="79"/>
      <c r="F933" s="78"/>
      <c r="G933" s="79"/>
      <c r="H933" s="79"/>
      <c r="I933" s="79"/>
      <c r="J933" s="78"/>
      <c r="K933" s="78"/>
      <c r="L933" s="78"/>
      <c r="M933" s="183"/>
      <c r="N933" s="78"/>
      <c r="O933" s="78"/>
      <c r="P933" s="79"/>
      <c r="Q933" s="82"/>
      <c r="R933" s="82"/>
      <c r="S933" s="82">
        <f t="shared" si="15"/>
        <v>0</v>
      </c>
      <c r="T933" s="82"/>
      <c r="U933" s="82"/>
      <c r="V933" s="80"/>
      <c r="W933" s="82"/>
      <c r="X933" s="80"/>
      <c r="Y933" s="26"/>
      <c r="Z933" s="26"/>
      <c r="AA933" s="26"/>
      <c r="AB933" s="26"/>
      <c r="AC933" s="26"/>
    </row>
    <row r="934" spans="1:29" x14ac:dyDescent="0.3">
      <c r="A934" s="77"/>
      <c r="B934" s="77"/>
      <c r="C934" s="78"/>
      <c r="D934" s="78"/>
      <c r="E934" s="79"/>
      <c r="F934" s="78"/>
      <c r="G934" s="79"/>
      <c r="H934" s="79"/>
      <c r="I934" s="79"/>
      <c r="J934" s="78"/>
      <c r="K934" s="78"/>
      <c r="L934" s="78"/>
      <c r="M934" s="183"/>
      <c r="N934" s="78"/>
      <c r="O934" s="78"/>
      <c r="P934" s="79"/>
      <c r="Q934" s="82"/>
      <c r="R934" s="82"/>
      <c r="S934" s="82">
        <f t="shared" si="15"/>
        <v>0</v>
      </c>
      <c r="T934" s="82"/>
      <c r="U934" s="82"/>
      <c r="V934" s="80"/>
      <c r="W934" s="82"/>
      <c r="X934" s="80"/>
      <c r="Y934" s="26"/>
      <c r="Z934" s="26"/>
      <c r="AA934" s="26"/>
      <c r="AB934" s="26"/>
      <c r="AC934" s="26"/>
    </row>
    <row r="935" spans="1:29" x14ac:dyDescent="0.3">
      <c r="A935" s="77"/>
      <c r="B935" s="77"/>
      <c r="C935" s="78"/>
      <c r="D935" s="78"/>
      <c r="E935" s="79"/>
      <c r="F935" s="78"/>
      <c r="G935" s="79"/>
      <c r="H935" s="79"/>
      <c r="I935" s="79"/>
      <c r="J935" s="78"/>
      <c r="K935" s="78"/>
      <c r="L935" s="78"/>
      <c r="M935" s="183"/>
      <c r="N935" s="78"/>
      <c r="O935" s="78"/>
      <c r="P935" s="79"/>
      <c r="Q935" s="82"/>
      <c r="R935" s="82"/>
      <c r="S935" s="82">
        <f t="shared" si="15"/>
        <v>0</v>
      </c>
      <c r="T935" s="82"/>
      <c r="U935" s="82"/>
      <c r="V935" s="80"/>
      <c r="W935" s="82"/>
      <c r="X935" s="80"/>
      <c r="Y935" s="26"/>
      <c r="Z935" s="26"/>
      <c r="AA935" s="26"/>
      <c r="AB935" s="26"/>
      <c r="AC935" s="26"/>
    </row>
    <row r="936" spans="1:29" x14ac:dyDescent="0.3">
      <c r="A936" s="77"/>
      <c r="B936" s="77"/>
      <c r="C936" s="78"/>
      <c r="D936" s="78"/>
      <c r="E936" s="79"/>
      <c r="F936" s="78"/>
      <c r="G936" s="79"/>
      <c r="H936" s="79"/>
      <c r="I936" s="79"/>
      <c r="J936" s="78"/>
      <c r="K936" s="78"/>
      <c r="L936" s="78"/>
      <c r="M936" s="183"/>
      <c r="N936" s="78"/>
      <c r="O936" s="78"/>
      <c r="P936" s="79"/>
      <c r="Q936" s="82"/>
      <c r="R936" s="82"/>
      <c r="S936" s="82">
        <f t="shared" si="15"/>
        <v>0</v>
      </c>
      <c r="T936" s="82"/>
      <c r="U936" s="82"/>
      <c r="V936" s="80"/>
      <c r="W936" s="82"/>
      <c r="X936" s="80"/>
      <c r="Y936" s="26"/>
      <c r="Z936" s="26"/>
      <c r="AA936" s="26"/>
      <c r="AB936" s="26"/>
      <c r="AC936" s="26"/>
    </row>
    <row r="937" spans="1:29" x14ac:dyDescent="0.3">
      <c r="A937" s="77"/>
      <c r="B937" s="77"/>
      <c r="C937" s="78"/>
      <c r="D937" s="78"/>
      <c r="E937" s="79"/>
      <c r="F937" s="78"/>
      <c r="G937" s="79"/>
      <c r="H937" s="79"/>
      <c r="I937" s="79"/>
      <c r="J937" s="78"/>
      <c r="K937" s="78"/>
      <c r="L937" s="78"/>
      <c r="M937" s="183"/>
      <c r="N937" s="78"/>
      <c r="O937" s="78"/>
      <c r="P937" s="79"/>
      <c r="Q937" s="82"/>
      <c r="R937" s="82"/>
      <c r="S937" s="82">
        <f t="shared" si="15"/>
        <v>0</v>
      </c>
      <c r="T937" s="82"/>
      <c r="U937" s="82"/>
      <c r="V937" s="80"/>
      <c r="W937" s="82"/>
      <c r="X937" s="80"/>
      <c r="Y937" s="26"/>
      <c r="Z937" s="26"/>
      <c r="AA937" s="26"/>
      <c r="AB937" s="26"/>
      <c r="AC937" s="26"/>
    </row>
    <row r="938" spans="1:29" x14ac:dyDescent="0.3">
      <c r="A938" s="77"/>
      <c r="B938" s="77"/>
      <c r="C938" s="78"/>
      <c r="D938" s="78"/>
      <c r="E938" s="79"/>
      <c r="F938" s="78"/>
      <c r="G938" s="79"/>
      <c r="H938" s="79"/>
      <c r="I938" s="79"/>
      <c r="J938" s="78"/>
      <c r="K938" s="78"/>
      <c r="L938" s="78"/>
      <c r="M938" s="183"/>
      <c r="N938" s="78"/>
      <c r="O938" s="78"/>
      <c r="P938" s="79"/>
      <c r="Q938" s="82"/>
      <c r="R938" s="82"/>
      <c r="S938" s="82">
        <f t="shared" si="15"/>
        <v>0</v>
      </c>
      <c r="T938" s="82"/>
      <c r="U938" s="82"/>
      <c r="V938" s="80"/>
      <c r="W938" s="82"/>
      <c r="X938" s="80"/>
      <c r="Y938" s="26"/>
      <c r="Z938" s="26"/>
      <c r="AA938" s="26"/>
      <c r="AB938" s="26"/>
      <c r="AC938" s="26"/>
    </row>
    <row r="939" spans="1:29" x14ac:dyDescent="0.3">
      <c r="A939" s="77"/>
      <c r="B939" s="77"/>
      <c r="C939" s="78"/>
      <c r="D939" s="78"/>
      <c r="E939" s="79"/>
      <c r="F939" s="78"/>
      <c r="G939" s="79"/>
      <c r="H939" s="79"/>
      <c r="I939" s="79"/>
      <c r="J939" s="78"/>
      <c r="K939" s="78"/>
      <c r="L939" s="78"/>
      <c r="M939" s="183"/>
      <c r="N939" s="78"/>
      <c r="O939" s="78"/>
      <c r="P939" s="79"/>
      <c r="Q939" s="82"/>
      <c r="R939" s="82"/>
      <c r="S939" s="82">
        <f t="shared" si="15"/>
        <v>0</v>
      </c>
      <c r="T939" s="82"/>
      <c r="U939" s="82"/>
      <c r="V939" s="80"/>
      <c r="W939" s="82"/>
      <c r="X939" s="80"/>
      <c r="Y939" s="26"/>
      <c r="Z939" s="26"/>
      <c r="AA939" s="26"/>
      <c r="AB939" s="26"/>
      <c r="AC939" s="26"/>
    </row>
    <row r="940" spans="1:29" x14ac:dyDescent="0.3">
      <c r="A940" s="77"/>
      <c r="B940" s="77"/>
      <c r="C940" s="78"/>
      <c r="D940" s="78"/>
      <c r="E940" s="79"/>
      <c r="F940" s="78"/>
      <c r="G940" s="79"/>
      <c r="H940" s="79"/>
      <c r="I940" s="79"/>
      <c r="J940" s="78"/>
      <c r="K940" s="78"/>
      <c r="L940" s="78"/>
      <c r="M940" s="183"/>
      <c r="N940" s="78"/>
      <c r="O940" s="78"/>
      <c r="P940" s="79"/>
      <c r="Q940" s="82"/>
      <c r="R940" s="82"/>
      <c r="S940" s="82">
        <f t="shared" si="15"/>
        <v>0</v>
      </c>
      <c r="T940" s="82"/>
      <c r="U940" s="82"/>
      <c r="V940" s="80"/>
      <c r="W940" s="82"/>
      <c r="X940" s="80"/>
      <c r="Y940" s="26"/>
      <c r="Z940" s="26"/>
      <c r="AA940" s="26"/>
      <c r="AB940" s="26"/>
      <c r="AC940" s="26"/>
    </row>
    <row r="941" spans="1:29" x14ac:dyDescent="0.3">
      <c r="A941" s="77"/>
      <c r="B941" s="77"/>
      <c r="C941" s="78"/>
      <c r="D941" s="78"/>
      <c r="E941" s="79"/>
      <c r="F941" s="78"/>
      <c r="G941" s="79"/>
      <c r="H941" s="79"/>
      <c r="I941" s="79"/>
      <c r="J941" s="78"/>
      <c r="K941" s="78"/>
      <c r="L941" s="78"/>
      <c r="M941" s="183"/>
      <c r="N941" s="78"/>
      <c r="O941" s="78"/>
      <c r="P941" s="79"/>
      <c r="Q941" s="82"/>
      <c r="R941" s="82"/>
      <c r="S941" s="82">
        <f t="shared" si="15"/>
        <v>0</v>
      </c>
      <c r="T941" s="82"/>
      <c r="U941" s="82"/>
      <c r="V941" s="80"/>
      <c r="W941" s="82"/>
      <c r="X941" s="80"/>
      <c r="Y941" s="26"/>
      <c r="Z941" s="26"/>
      <c r="AA941" s="26"/>
      <c r="AB941" s="26"/>
      <c r="AC941" s="26"/>
    </row>
    <row r="942" spans="1:29" x14ac:dyDescent="0.3">
      <c r="A942" s="77"/>
      <c r="B942" s="77"/>
      <c r="C942" s="78"/>
      <c r="D942" s="78"/>
      <c r="E942" s="79"/>
      <c r="F942" s="78"/>
      <c r="G942" s="79"/>
      <c r="H942" s="79"/>
      <c r="I942" s="79"/>
      <c r="J942" s="78"/>
      <c r="K942" s="78"/>
      <c r="L942" s="78"/>
      <c r="M942" s="183"/>
      <c r="N942" s="78"/>
      <c r="O942" s="78"/>
      <c r="P942" s="79"/>
      <c r="Q942" s="82"/>
      <c r="R942" s="82"/>
      <c r="S942" s="82">
        <f t="shared" si="15"/>
        <v>0</v>
      </c>
      <c r="T942" s="82"/>
      <c r="U942" s="82"/>
      <c r="V942" s="80"/>
      <c r="W942" s="82"/>
      <c r="X942" s="80"/>
      <c r="Y942" s="26"/>
      <c r="Z942" s="26"/>
      <c r="AA942" s="26"/>
      <c r="AB942" s="26"/>
      <c r="AC942" s="26"/>
    </row>
    <row r="943" spans="1:29" x14ac:dyDescent="0.3">
      <c r="A943" s="77"/>
      <c r="B943" s="77"/>
      <c r="C943" s="78"/>
      <c r="D943" s="78"/>
      <c r="E943" s="79"/>
      <c r="F943" s="78"/>
      <c r="G943" s="79"/>
      <c r="H943" s="79"/>
      <c r="I943" s="79"/>
      <c r="J943" s="78"/>
      <c r="K943" s="78"/>
      <c r="L943" s="78"/>
      <c r="M943" s="183"/>
      <c r="N943" s="78"/>
      <c r="O943" s="78"/>
      <c r="P943" s="79"/>
      <c r="Q943" s="82"/>
      <c r="R943" s="82"/>
      <c r="S943" s="82">
        <f t="shared" si="15"/>
        <v>0</v>
      </c>
      <c r="T943" s="82"/>
      <c r="U943" s="82"/>
      <c r="V943" s="80"/>
      <c r="W943" s="82"/>
      <c r="X943" s="80"/>
      <c r="Y943" s="26"/>
      <c r="Z943" s="26"/>
      <c r="AA943" s="26"/>
      <c r="AB943" s="26"/>
      <c r="AC943" s="26"/>
    </row>
    <row r="944" spans="1:29" x14ac:dyDescent="0.3">
      <c r="A944" s="77"/>
      <c r="B944" s="77"/>
      <c r="C944" s="78"/>
      <c r="D944" s="78"/>
      <c r="E944" s="79"/>
      <c r="F944" s="78"/>
      <c r="G944" s="79"/>
      <c r="H944" s="79"/>
      <c r="I944" s="79"/>
      <c r="J944" s="78"/>
      <c r="K944" s="78"/>
      <c r="L944" s="78"/>
      <c r="M944" s="183"/>
      <c r="N944" s="78"/>
      <c r="O944" s="78"/>
      <c r="P944" s="79"/>
      <c r="Q944" s="82"/>
      <c r="R944" s="82"/>
      <c r="S944" s="82">
        <f t="shared" si="15"/>
        <v>0</v>
      </c>
      <c r="T944" s="82"/>
      <c r="U944" s="82"/>
      <c r="V944" s="80"/>
      <c r="W944" s="82"/>
      <c r="X944" s="80"/>
      <c r="Y944" s="26"/>
      <c r="Z944" s="26"/>
      <c r="AA944" s="26"/>
      <c r="AB944" s="26"/>
      <c r="AC944" s="26"/>
    </row>
    <row r="945" spans="1:29" x14ac:dyDescent="0.3">
      <c r="A945" s="77"/>
      <c r="B945" s="77"/>
      <c r="C945" s="78"/>
      <c r="D945" s="78"/>
      <c r="E945" s="79"/>
      <c r="F945" s="78"/>
      <c r="G945" s="79"/>
      <c r="H945" s="79"/>
      <c r="I945" s="79"/>
      <c r="J945" s="78"/>
      <c r="K945" s="78"/>
      <c r="L945" s="78"/>
      <c r="M945" s="183"/>
      <c r="N945" s="78"/>
      <c r="O945" s="78"/>
      <c r="P945" s="79"/>
      <c r="Q945" s="82"/>
      <c r="R945" s="82"/>
      <c r="S945" s="82">
        <f t="shared" si="15"/>
        <v>0</v>
      </c>
      <c r="T945" s="82"/>
      <c r="U945" s="82"/>
      <c r="V945" s="80"/>
      <c r="W945" s="82"/>
      <c r="X945" s="80"/>
      <c r="Y945" s="26"/>
      <c r="Z945" s="26"/>
      <c r="AA945" s="26"/>
      <c r="AB945" s="26"/>
      <c r="AC945" s="26"/>
    </row>
    <row r="946" spans="1:29" x14ac:dyDescent="0.3">
      <c r="A946" s="77"/>
      <c r="B946" s="77"/>
      <c r="C946" s="78"/>
      <c r="D946" s="78"/>
      <c r="E946" s="79"/>
      <c r="F946" s="78"/>
      <c r="G946" s="79"/>
      <c r="H946" s="79"/>
      <c r="I946" s="79"/>
      <c r="J946" s="78"/>
      <c r="K946" s="78"/>
      <c r="L946" s="78"/>
      <c r="M946" s="183"/>
      <c r="N946" s="78"/>
      <c r="O946" s="78"/>
      <c r="P946" s="79"/>
      <c r="Q946" s="82"/>
      <c r="R946" s="82"/>
      <c r="S946" s="82">
        <f t="shared" si="15"/>
        <v>0</v>
      </c>
      <c r="T946" s="82"/>
      <c r="U946" s="82"/>
      <c r="V946" s="80"/>
      <c r="W946" s="82"/>
      <c r="X946" s="80"/>
      <c r="Y946" s="26"/>
      <c r="Z946" s="26"/>
      <c r="AA946" s="26"/>
      <c r="AB946" s="26"/>
      <c r="AC946" s="26"/>
    </row>
    <row r="947" spans="1:29" x14ac:dyDescent="0.3">
      <c r="A947" s="77"/>
      <c r="B947" s="77"/>
      <c r="C947" s="78"/>
      <c r="D947" s="78"/>
      <c r="E947" s="79"/>
      <c r="F947" s="78"/>
      <c r="G947" s="79"/>
      <c r="H947" s="79"/>
      <c r="I947" s="79"/>
      <c r="J947" s="78"/>
      <c r="K947" s="78"/>
      <c r="L947" s="78"/>
      <c r="M947" s="183"/>
      <c r="N947" s="78"/>
      <c r="O947" s="78"/>
      <c r="P947" s="79"/>
      <c r="Q947" s="82"/>
      <c r="R947" s="82"/>
      <c r="S947" s="82">
        <f t="shared" si="15"/>
        <v>0</v>
      </c>
      <c r="T947" s="82"/>
      <c r="U947" s="82"/>
      <c r="V947" s="80"/>
      <c r="W947" s="82"/>
      <c r="X947" s="80"/>
      <c r="Y947" s="26"/>
      <c r="Z947" s="26"/>
      <c r="AA947" s="26"/>
      <c r="AB947" s="26"/>
      <c r="AC947" s="26"/>
    </row>
    <row r="948" spans="1:29" x14ac:dyDescent="0.3">
      <c r="A948" s="77"/>
      <c r="B948" s="77"/>
      <c r="C948" s="78"/>
      <c r="D948" s="78"/>
      <c r="E948" s="79"/>
      <c r="F948" s="78"/>
      <c r="G948" s="79"/>
      <c r="H948" s="79"/>
      <c r="I948" s="79"/>
      <c r="J948" s="78"/>
      <c r="K948" s="78"/>
      <c r="L948" s="78"/>
      <c r="M948" s="183"/>
      <c r="N948" s="78"/>
      <c r="O948" s="78"/>
      <c r="P948" s="79"/>
      <c r="Q948" s="82"/>
      <c r="R948" s="82"/>
      <c r="S948" s="82">
        <f t="shared" si="15"/>
        <v>0</v>
      </c>
      <c r="T948" s="82"/>
      <c r="U948" s="82"/>
      <c r="V948" s="80"/>
      <c r="W948" s="82"/>
      <c r="X948" s="80"/>
      <c r="Y948" s="26"/>
      <c r="Z948" s="26"/>
      <c r="AA948" s="26"/>
      <c r="AB948" s="26"/>
      <c r="AC948" s="26"/>
    </row>
    <row r="949" spans="1:29" x14ac:dyDescent="0.3">
      <c r="A949" s="77"/>
      <c r="B949" s="77"/>
      <c r="C949" s="78"/>
      <c r="D949" s="78"/>
      <c r="E949" s="79"/>
      <c r="F949" s="78"/>
      <c r="G949" s="79"/>
      <c r="H949" s="79"/>
      <c r="I949" s="79"/>
      <c r="J949" s="78"/>
      <c r="K949" s="78"/>
      <c r="L949" s="78"/>
      <c r="M949" s="183"/>
      <c r="N949" s="78"/>
      <c r="O949" s="78"/>
      <c r="P949" s="79"/>
      <c r="Q949" s="82"/>
      <c r="R949" s="82"/>
      <c r="S949" s="82">
        <f t="shared" si="15"/>
        <v>0</v>
      </c>
      <c r="T949" s="82"/>
      <c r="U949" s="82"/>
      <c r="V949" s="80"/>
      <c r="W949" s="82"/>
      <c r="X949" s="80"/>
      <c r="Y949" s="26"/>
      <c r="Z949" s="26"/>
      <c r="AA949" s="26"/>
      <c r="AB949" s="26"/>
      <c r="AC949" s="26"/>
    </row>
    <row r="950" spans="1:29" x14ac:dyDescent="0.3">
      <c r="A950" s="77"/>
      <c r="B950" s="77"/>
      <c r="C950" s="78"/>
      <c r="D950" s="78"/>
      <c r="E950" s="79"/>
      <c r="F950" s="78"/>
      <c r="G950" s="79"/>
      <c r="H950" s="79"/>
      <c r="I950" s="79"/>
      <c r="J950" s="78"/>
      <c r="K950" s="78"/>
      <c r="L950" s="78"/>
      <c r="M950" s="183"/>
      <c r="N950" s="78"/>
      <c r="O950" s="78"/>
      <c r="P950" s="79"/>
      <c r="Q950" s="82"/>
      <c r="R950" s="82"/>
      <c r="S950" s="82">
        <f t="shared" si="15"/>
        <v>0</v>
      </c>
      <c r="T950" s="82"/>
      <c r="U950" s="82"/>
      <c r="V950" s="80"/>
      <c r="W950" s="82"/>
      <c r="X950" s="80"/>
      <c r="Y950" s="26"/>
      <c r="Z950" s="26"/>
      <c r="AA950" s="26"/>
      <c r="AB950" s="26"/>
      <c r="AC950" s="26"/>
    </row>
    <row r="951" spans="1:29" x14ac:dyDescent="0.3">
      <c r="A951" s="77"/>
      <c r="B951" s="77"/>
      <c r="C951" s="78"/>
      <c r="D951" s="78"/>
      <c r="E951" s="79"/>
      <c r="F951" s="78"/>
      <c r="G951" s="79"/>
      <c r="H951" s="79"/>
      <c r="I951" s="79"/>
      <c r="J951" s="78"/>
      <c r="K951" s="78"/>
      <c r="L951" s="78"/>
      <c r="M951" s="183"/>
      <c r="N951" s="78"/>
      <c r="O951" s="78"/>
      <c r="P951" s="79"/>
      <c r="Q951" s="82"/>
      <c r="R951" s="82"/>
      <c r="S951" s="82">
        <f t="shared" si="15"/>
        <v>0</v>
      </c>
      <c r="T951" s="82"/>
      <c r="U951" s="82"/>
      <c r="V951" s="80"/>
      <c r="W951" s="82"/>
      <c r="X951" s="80"/>
      <c r="Y951" s="26"/>
      <c r="Z951" s="26"/>
      <c r="AA951" s="26"/>
      <c r="AB951" s="26"/>
      <c r="AC951" s="26"/>
    </row>
    <row r="952" spans="1:29" x14ac:dyDescent="0.3">
      <c r="A952" s="77"/>
      <c r="B952" s="77"/>
      <c r="C952" s="78"/>
      <c r="D952" s="78"/>
      <c r="E952" s="79"/>
      <c r="F952" s="78"/>
      <c r="G952" s="79"/>
      <c r="H952" s="79"/>
      <c r="I952" s="79"/>
      <c r="J952" s="78"/>
      <c r="K952" s="78"/>
      <c r="L952" s="78"/>
      <c r="M952" s="183"/>
      <c r="N952" s="78"/>
      <c r="O952" s="78"/>
      <c r="P952" s="79"/>
      <c r="Q952" s="82"/>
      <c r="R952" s="82"/>
      <c r="S952" s="82">
        <f t="shared" si="15"/>
        <v>0</v>
      </c>
      <c r="T952" s="82"/>
      <c r="U952" s="82"/>
      <c r="V952" s="80"/>
      <c r="W952" s="82"/>
      <c r="X952" s="80"/>
      <c r="Y952" s="26"/>
      <c r="Z952" s="26"/>
      <c r="AA952" s="26"/>
      <c r="AB952" s="26"/>
      <c r="AC952" s="26"/>
    </row>
    <row r="953" spans="1:29" x14ac:dyDescent="0.3">
      <c r="A953" s="77"/>
      <c r="B953" s="77"/>
      <c r="C953" s="78"/>
      <c r="D953" s="78"/>
      <c r="E953" s="79"/>
      <c r="F953" s="78"/>
      <c r="G953" s="79"/>
      <c r="H953" s="79"/>
      <c r="I953" s="79"/>
      <c r="J953" s="78"/>
      <c r="K953" s="78"/>
      <c r="L953" s="78"/>
      <c r="M953" s="183"/>
      <c r="N953" s="78"/>
      <c r="O953" s="78"/>
      <c r="P953" s="79"/>
      <c r="Q953" s="82"/>
      <c r="R953" s="82"/>
      <c r="S953" s="82">
        <f t="shared" si="15"/>
        <v>0</v>
      </c>
      <c r="T953" s="82"/>
      <c r="U953" s="82"/>
      <c r="V953" s="80"/>
      <c r="W953" s="82"/>
      <c r="X953" s="80"/>
      <c r="Y953" s="26"/>
      <c r="Z953" s="26"/>
      <c r="AA953" s="26"/>
      <c r="AB953" s="26"/>
      <c r="AC953" s="26"/>
    </row>
    <row r="954" spans="1:29" x14ac:dyDescent="0.3">
      <c r="A954" s="77"/>
      <c r="B954" s="77"/>
      <c r="C954" s="78"/>
      <c r="D954" s="78"/>
      <c r="E954" s="79"/>
      <c r="F954" s="78"/>
      <c r="G954" s="79"/>
      <c r="H954" s="79"/>
      <c r="I954" s="79"/>
      <c r="J954" s="78"/>
      <c r="K954" s="78"/>
      <c r="L954" s="78"/>
      <c r="M954" s="183"/>
      <c r="N954" s="78"/>
      <c r="O954" s="78"/>
      <c r="P954" s="79"/>
      <c r="Q954" s="82"/>
      <c r="R954" s="82"/>
      <c r="S954" s="82">
        <f t="shared" si="15"/>
        <v>0</v>
      </c>
      <c r="T954" s="82"/>
      <c r="U954" s="82"/>
      <c r="V954" s="80"/>
      <c r="W954" s="82"/>
      <c r="X954" s="80"/>
      <c r="Y954" s="26"/>
      <c r="Z954" s="26"/>
      <c r="AA954" s="26"/>
      <c r="AB954" s="26"/>
      <c r="AC954" s="26"/>
    </row>
    <row r="955" spans="1:29" x14ac:dyDescent="0.3">
      <c r="A955" s="77"/>
      <c r="B955" s="77"/>
      <c r="C955" s="78"/>
      <c r="D955" s="78"/>
      <c r="E955" s="79"/>
      <c r="F955" s="78"/>
      <c r="G955" s="79"/>
      <c r="H955" s="79"/>
      <c r="I955" s="79"/>
      <c r="J955" s="78"/>
      <c r="K955" s="78"/>
      <c r="L955" s="78"/>
      <c r="M955" s="183"/>
      <c r="N955" s="78"/>
      <c r="O955" s="78"/>
      <c r="P955" s="79"/>
      <c r="Q955" s="82"/>
      <c r="R955" s="82"/>
      <c r="S955" s="82">
        <f t="shared" si="15"/>
        <v>0</v>
      </c>
      <c r="T955" s="82"/>
      <c r="U955" s="82"/>
      <c r="V955" s="80"/>
      <c r="W955" s="82"/>
      <c r="X955" s="80"/>
      <c r="Y955" s="26"/>
      <c r="Z955" s="26"/>
      <c r="AA955" s="26"/>
      <c r="AB955" s="26"/>
      <c r="AC955" s="26"/>
    </row>
    <row r="956" spans="1:29" x14ac:dyDescent="0.3">
      <c r="A956" s="77"/>
      <c r="B956" s="77"/>
      <c r="C956" s="78"/>
      <c r="D956" s="78"/>
      <c r="E956" s="79"/>
      <c r="F956" s="78"/>
      <c r="G956" s="79"/>
      <c r="H956" s="79"/>
      <c r="I956" s="79"/>
      <c r="J956" s="78"/>
      <c r="K956" s="78"/>
      <c r="L956" s="78"/>
      <c r="M956" s="183"/>
      <c r="N956" s="78"/>
      <c r="O956" s="78"/>
      <c r="P956" s="79"/>
      <c r="Q956" s="82"/>
      <c r="R956" s="82"/>
      <c r="S956" s="82">
        <f t="shared" si="15"/>
        <v>0</v>
      </c>
      <c r="T956" s="82"/>
      <c r="U956" s="82"/>
      <c r="V956" s="80"/>
      <c r="W956" s="82"/>
      <c r="X956" s="80"/>
      <c r="Y956" s="26"/>
      <c r="Z956" s="26"/>
      <c r="AA956" s="26"/>
      <c r="AB956" s="26"/>
      <c r="AC956" s="26"/>
    </row>
    <row r="957" spans="1:29" x14ac:dyDescent="0.3">
      <c r="A957" s="77"/>
      <c r="B957" s="77"/>
      <c r="C957" s="78"/>
      <c r="D957" s="78"/>
      <c r="E957" s="79"/>
      <c r="F957" s="78"/>
      <c r="G957" s="79"/>
      <c r="H957" s="79"/>
      <c r="I957" s="79"/>
      <c r="J957" s="78"/>
      <c r="K957" s="78"/>
      <c r="L957" s="78"/>
      <c r="M957" s="183"/>
      <c r="N957" s="78"/>
      <c r="O957" s="78"/>
      <c r="P957" s="79"/>
      <c r="Q957" s="82"/>
      <c r="R957" s="82"/>
      <c r="S957" s="82">
        <f t="shared" si="15"/>
        <v>0</v>
      </c>
      <c r="T957" s="82"/>
      <c r="U957" s="82"/>
      <c r="V957" s="80"/>
      <c r="W957" s="82"/>
      <c r="X957" s="80"/>
      <c r="Y957" s="26"/>
      <c r="Z957" s="26"/>
      <c r="AA957" s="26"/>
      <c r="AB957" s="26"/>
      <c r="AC957" s="26"/>
    </row>
    <row r="958" spans="1:29" x14ac:dyDescent="0.3">
      <c r="A958" s="77"/>
      <c r="B958" s="77"/>
      <c r="C958" s="78"/>
      <c r="D958" s="78"/>
      <c r="E958" s="79"/>
      <c r="F958" s="78"/>
      <c r="G958" s="79"/>
      <c r="H958" s="79"/>
      <c r="I958" s="79"/>
      <c r="J958" s="78"/>
      <c r="K958" s="78"/>
      <c r="L958" s="78"/>
      <c r="M958" s="183"/>
      <c r="N958" s="78"/>
      <c r="O958" s="78"/>
      <c r="P958" s="79"/>
      <c r="Q958" s="82"/>
      <c r="R958" s="82"/>
      <c r="S958" s="82">
        <f t="shared" si="15"/>
        <v>0</v>
      </c>
      <c r="T958" s="82"/>
      <c r="U958" s="82"/>
      <c r="V958" s="80"/>
      <c r="W958" s="82"/>
      <c r="X958" s="80"/>
      <c r="Y958" s="26"/>
      <c r="Z958" s="26"/>
      <c r="AA958" s="26"/>
      <c r="AB958" s="26"/>
      <c r="AC958" s="26"/>
    </row>
    <row r="959" spans="1:29" x14ac:dyDescent="0.3">
      <c r="A959" s="77"/>
      <c r="B959" s="77"/>
      <c r="C959" s="78"/>
      <c r="D959" s="78"/>
      <c r="E959" s="79"/>
      <c r="F959" s="78"/>
      <c r="G959" s="79"/>
      <c r="H959" s="79"/>
      <c r="I959" s="79"/>
      <c r="J959" s="78"/>
      <c r="K959" s="78"/>
      <c r="L959" s="78"/>
      <c r="M959" s="183"/>
      <c r="N959" s="78"/>
      <c r="O959" s="78"/>
      <c r="P959" s="79"/>
      <c r="Q959" s="82"/>
      <c r="R959" s="82"/>
      <c r="S959" s="82">
        <f t="shared" si="15"/>
        <v>0</v>
      </c>
      <c r="T959" s="82"/>
      <c r="U959" s="82"/>
      <c r="V959" s="80"/>
      <c r="W959" s="82"/>
      <c r="X959" s="80"/>
      <c r="Y959" s="26"/>
      <c r="Z959" s="26"/>
      <c r="AA959" s="26"/>
      <c r="AB959" s="26"/>
      <c r="AC959" s="26"/>
    </row>
    <row r="960" spans="1:29" x14ac:dyDescent="0.3">
      <c r="A960" s="77"/>
      <c r="B960" s="77"/>
      <c r="C960" s="78"/>
      <c r="D960" s="78"/>
      <c r="E960" s="79"/>
      <c r="F960" s="78"/>
      <c r="G960" s="79"/>
      <c r="H960" s="79"/>
      <c r="I960" s="79"/>
      <c r="J960" s="78"/>
      <c r="K960" s="78"/>
      <c r="L960" s="78"/>
      <c r="M960" s="183"/>
      <c r="N960" s="78"/>
      <c r="O960" s="78"/>
      <c r="P960" s="79"/>
      <c r="Q960" s="82"/>
      <c r="R960" s="82"/>
      <c r="S960" s="82">
        <f t="shared" si="15"/>
        <v>0</v>
      </c>
      <c r="T960" s="82"/>
      <c r="U960" s="82"/>
      <c r="V960" s="80"/>
      <c r="W960" s="82"/>
      <c r="X960" s="80"/>
      <c r="Y960" s="26"/>
      <c r="Z960" s="26"/>
      <c r="AA960" s="26"/>
      <c r="AB960" s="26"/>
      <c r="AC960" s="26"/>
    </row>
    <row r="961" spans="1:29" x14ac:dyDescent="0.3">
      <c r="A961" s="77"/>
      <c r="B961" s="77"/>
      <c r="C961" s="78"/>
      <c r="D961" s="78"/>
      <c r="E961" s="79"/>
      <c r="F961" s="78"/>
      <c r="G961" s="79"/>
      <c r="H961" s="79"/>
      <c r="I961" s="79"/>
      <c r="J961" s="78"/>
      <c r="K961" s="78"/>
      <c r="L961" s="78"/>
      <c r="M961" s="183"/>
      <c r="N961" s="78"/>
      <c r="O961" s="78"/>
      <c r="P961" s="79"/>
      <c r="Q961" s="82"/>
      <c r="R961" s="82"/>
      <c r="S961" s="82">
        <f t="shared" si="15"/>
        <v>0</v>
      </c>
      <c r="T961" s="82"/>
      <c r="U961" s="82"/>
      <c r="V961" s="80"/>
      <c r="W961" s="82"/>
      <c r="X961" s="80"/>
      <c r="Y961" s="26"/>
      <c r="Z961" s="26"/>
      <c r="AA961" s="26"/>
      <c r="AB961" s="26"/>
      <c r="AC961" s="26"/>
    </row>
    <row r="962" spans="1:29" x14ac:dyDescent="0.3">
      <c r="A962" s="77"/>
      <c r="B962" s="77"/>
      <c r="C962" s="78"/>
      <c r="D962" s="78"/>
      <c r="E962" s="79"/>
      <c r="F962" s="78"/>
      <c r="G962" s="79"/>
      <c r="H962" s="79"/>
      <c r="I962" s="79"/>
      <c r="J962" s="78"/>
      <c r="K962" s="78"/>
      <c r="L962" s="78"/>
      <c r="M962" s="183"/>
      <c r="N962" s="78"/>
      <c r="O962" s="78"/>
      <c r="P962" s="79"/>
      <c r="Q962" s="82"/>
      <c r="R962" s="82"/>
      <c r="S962" s="82">
        <f t="shared" si="15"/>
        <v>0</v>
      </c>
      <c r="T962" s="82"/>
      <c r="U962" s="82"/>
      <c r="V962" s="80"/>
      <c r="W962" s="82"/>
      <c r="X962" s="80"/>
      <c r="Y962" s="26"/>
      <c r="Z962" s="26"/>
      <c r="AA962" s="26"/>
      <c r="AB962" s="26"/>
      <c r="AC962" s="26"/>
    </row>
    <row r="963" spans="1:29" x14ac:dyDescent="0.3">
      <c r="A963" s="77"/>
      <c r="B963" s="77"/>
      <c r="C963" s="78"/>
      <c r="D963" s="78"/>
      <c r="E963" s="79"/>
      <c r="F963" s="78"/>
      <c r="G963" s="79"/>
      <c r="H963" s="79"/>
      <c r="I963" s="79"/>
      <c r="J963" s="78"/>
      <c r="K963" s="78"/>
      <c r="L963" s="78"/>
      <c r="M963" s="183"/>
      <c r="N963" s="78"/>
      <c r="O963" s="78"/>
      <c r="P963" s="79"/>
      <c r="Q963" s="82"/>
      <c r="R963" s="82"/>
      <c r="S963" s="82">
        <f t="shared" si="15"/>
        <v>0</v>
      </c>
      <c r="T963" s="82"/>
      <c r="U963" s="82"/>
      <c r="V963" s="80"/>
      <c r="W963" s="82"/>
      <c r="X963" s="80"/>
      <c r="Y963" s="26"/>
      <c r="Z963" s="26"/>
      <c r="AA963" s="26"/>
      <c r="AB963" s="26"/>
      <c r="AC963" s="26"/>
    </row>
    <row r="964" spans="1:29" x14ac:dyDescent="0.3">
      <c r="A964" s="77"/>
      <c r="B964" s="77"/>
      <c r="C964" s="78"/>
      <c r="D964" s="78"/>
      <c r="E964" s="79"/>
      <c r="F964" s="78"/>
      <c r="G964" s="79"/>
      <c r="H964" s="79"/>
      <c r="I964" s="79"/>
      <c r="J964" s="78"/>
      <c r="K964" s="78"/>
      <c r="L964" s="78"/>
      <c r="M964" s="183"/>
      <c r="N964" s="78"/>
      <c r="O964" s="78"/>
      <c r="P964" s="79"/>
      <c r="Q964" s="82"/>
      <c r="R964" s="82"/>
      <c r="S964" s="82">
        <f t="shared" si="15"/>
        <v>0</v>
      </c>
      <c r="T964" s="82"/>
      <c r="U964" s="82"/>
      <c r="V964" s="80"/>
      <c r="W964" s="82"/>
      <c r="X964" s="80"/>
      <c r="Y964" s="26"/>
      <c r="Z964" s="26"/>
      <c r="AA964" s="26"/>
      <c r="AB964" s="26"/>
      <c r="AC964" s="26"/>
    </row>
    <row r="965" spans="1:29" x14ac:dyDescent="0.3">
      <c r="A965" s="77"/>
      <c r="B965" s="77"/>
      <c r="C965" s="78"/>
      <c r="D965" s="78"/>
      <c r="E965" s="79"/>
      <c r="F965" s="78"/>
      <c r="G965" s="79"/>
      <c r="H965" s="79"/>
      <c r="I965" s="79"/>
      <c r="J965" s="78"/>
      <c r="K965" s="78"/>
      <c r="L965" s="78"/>
      <c r="M965" s="183"/>
      <c r="N965" s="78"/>
      <c r="O965" s="78"/>
      <c r="P965" s="79"/>
      <c r="Q965" s="82"/>
      <c r="R965" s="82"/>
      <c r="S965" s="82">
        <f t="shared" si="15"/>
        <v>0</v>
      </c>
      <c r="T965" s="82"/>
      <c r="U965" s="82"/>
      <c r="V965" s="80"/>
      <c r="W965" s="82"/>
      <c r="X965" s="80"/>
      <c r="Y965" s="26"/>
      <c r="Z965" s="26"/>
      <c r="AA965" s="26"/>
      <c r="AB965" s="26"/>
      <c r="AC965" s="26"/>
    </row>
    <row r="966" spans="1:29" x14ac:dyDescent="0.3">
      <c r="A966" s="77"/>
      <c r="B966" s="77"/>
      <c r="C966" s="78"/>
      <c r="D966" s="78"/>
      <c r="E966" s="79"/>
      <c r="F966" s="78"/>
      <c r="G966" s="79"/>
      <c r="H966" s="79"/>
      <c r="I966" s="79"/>
      <c r="J966" s="78"/>
      <c r="K966" s="78"/>
      <c r="L966" s="78"/>
      <c r="M966" s="183"/>
      <c r="N966" s="78"/>
      <c r="O966" s="78"/>
      <c r="P966" s="79"/>
      <c r="Q966" s="82"/>
      <c r="R966" s="82"/>
      <c r="S966" s="82">
        <f t="shared" si="15"/>
        <v>0</v>
      </c>
      <c r="T966" s="82"/>
      <c r="U966" s="82"/>
      <c r="V966" s="80"/>
      <c r="W966" s="82"/>
      <c r="X966" s="80"/>
      <c r="Y966" s="26"/>
      <c r="Z966" s="26"/>
      <c r="AA966" s="26"/>
      <c r="AB966" s="26"/>
      <c r="AC966" s="26"/>
    </row>
    <row r="967" spans="1:29" x14ac:dyDescent="0.3">
      <c r="A967" s="77"/>
      <c r="B967" s="77"/>
      <c r="C967" s="78"/>
      <c r="D967" s="78"/>
      <c r="E967" s="79"/>
      <c r="F967" s="78"/>
      <c r="G967" s="79"/>
      <c r="H967" s="79"/>
      <c r="I967" s="79"/>
      <c r="J967" s="78"/>
      <c r="K967" s="78"/>
      <c r="L967" s="78"/>
      <c r="M967" s="183"/>
      <c r="N967" s="78"/>
      <c r="O967" s="78"/>
      <c r="P967" s="79"/>
      <c r="Q967" s="82"/>
      <c r="R967" s="82"/>
      <c r="S967" s="82">
        <f t="shared" si="15"/>
        <v>0</v>
      </c>
      <c r="T967" s="82"/>
      <c r="U967" s="82"/>
      <c r="V967" s="80"/>
      <c r="W967" s="82"/>
      <c r="X967" s="80"/>
      <c r="Y967" s="26"/>
      <c r="Z967" s="26"/>
      <c r="AA967" s="26"/>
      <c r="AB967" s="26"/>
      <c r="AC967" s="26"/>
    </row>
    <row r="968" spans="1:29" x14ac:dyDescent="0.3">
      <c r="A968" s="77"/>
      <c r="B968" s="77"/>
      <c r="C968" s="78"/>
      <c r="D968" s="78"/>
      <c r="E968" s="79"/>
      <c r="F968" s="78"/>
      <c r="G968" s="79"/>
      <c r="H968" s="79"/>
      <c r="I968" s="79"/>
      <c r="J968" s="78"/>
      <c r="K968" s="78"/>
      <c r="L968" s="78"/>
      <c r="M968" s="183"/>
      <c r="N968" s="78"/>
      <c r="O968" s="78"/>
      <c r="P968" s="79"/>
      <c r="Q968" s="82"/>
      <c r="R968" s="82"/>
      <c r="S968" s="82">
        <f t="shared" si="15"/>
        <v>0</v>
      </c>
      <c r="T968" s="82"/>
      <c r="U968" s="82"/>
      <c r="V968" s="80"/>
      <c r="W968" s="82"/>
      <c r="X968" s="80"/>
      <c r="Y968" s="26"/>
      <c r="Z968" s="26"/>
      <c r="AA968" s="26"/>
      <c r="AB968" s="26"/>
      <c r="AC968" s="26"/>
    </row>
    <row r="969" spans="1:29" x14ac:dyDescent="0.3">
      <c r="A969" s="77"/>
      <c r="B969" s="77"/>
      <c r="C969" s="78"/>
      <c r="D969" s="78"/>
      <c r="E969" s="79"/>
      <c r="F969" s="78"/>
      <c r="G969" s="79"/>
      <c r="H969" s="79"/>
      <c r="I969" s="79"/>
      <c r="J969" s="78"/>
      <c r="K969" s="78"/>
      <c r="L969" s="78"/>
      <c r="M969" s="183"/>
      <c r="N969" s="78"/>
      <c r="O969" s="78"/>
      <c r="P969" s="79"/>
      <c r="Q969" s="82"/>
      <c r="R969" s="82"/>
      <c r="S969" s="82">
        <f t="shared" si="15"/>
        <v>0</v>
      </c>
      <c r="T969" s="82"/>
      <c r="U969" s="82"/>
      <c r="V969" s="80"/>
      <c r="W969" s="82"/>
      <c r="X969" s="80"/>
      <c r="Y969" s="26"/>
      <c r="Z969" s="26"/>
      <c r="AA969" s="26"/>
      <c r="AB969" s="26"/>
      <c r="AC969" s="26"/>
    </row>
    <row r="970" spans="1:29" x14ac:dyDescent="0.3">
      <c r="A970" s="77"/>
      <c r="B970" s="77"/>
      <c r="C970" s="78"/>
      <c r="D970" s="78"/>
      <c r="E970" s="79"/>
      <c r="F970" s="78"/>
      <c r="G970" s="79"/>
      <c r="H970" s="79"/>
      <c r="I970" s="79"/>
      <c r="J970" s="78"/>
      <c r="K970" s="78"/>
      <c r="L970" s="78"/>
      <c r="M970" s="183"/>
      <c r="N970" s="78"/>
      <c r="O970" s="78"/>
      <c r="P970" s="79"/>
      <c r="Q970" s="82"/>
      <c r="R970" s="82"/>
      <c r="S970" s="82">
        <f t="shared" si="15"/>
        <v>0</v>
      </c>
      <c r="T970" s="82"/>
      <c r="U970" s="82"/>
      <c r="V970" s="80"/>
      <c r="W970" s="82"/>
      <c r="X970" s="80"/>
      <c r="Y970" s="26"/>
      <c r="Z970" s="26"/>
      <c r="AA970" s="26"/>
      <c r="AB970" s="26"/>
      <c r="AC970" s="26"/>
    </row>
    <row r="971" spans="1:29" x14ac:dyDescent="0.3">
      <c r="A971" s="77"/>
      <c r="B971" s="77"/>
      <c r="C971" s="78"/>
      <c r="D971" s="78"/>
      <c r="E971" s="79"/>
      <c r="F971" s="78"/>
      <c r="G971" s="79"/>
      <c r="H971" s="79"/>
      <c r="I971" s="79"/>
      <c r="J971" s="78"/>
      <c r="K971" s="78"/>
      <c r="L971" s="78"/>
      <c r="M971" s="183"/>
      <c r="N971" s="78"/>
      <c r="O971" s="78"/>
      <c r="P971" s="79"/>
      <c r="Q971" s="82"/>
      <c r="R971" s="82"/>
      <c r="S971" s="82">
        <f t="shared" si="15"/>
        <v>0</v>
      </c>
      <c r="T971" s="82"/>
      <c r="U971" s="82"/>
      <c r="V971" s="80"/>
      <c r="W971" s="82"/>
      <c r="X971" s="80"/>
      <c r="Y971" s="26"/>
      <c r="Z971" s="26"/>
      <c r="AA971" s="26"/>
      <c r="AB971" s="26"/>
      <c r="AC971" s="26"/>
    </row>
    <row r="972" spans="1:29" x14ac:dyDescent="0.3">
      <c r="A972" s="77"/>
      <c r="B972" s="77"/>
      <c r="C972" s="78"/>
      <c r="D972" s="78"/>
      <c r="E972" s="79"/>
      <c r="F972" s="78"/>
      <c r="G972" s="79"/>
      <c r="H972" s="79"/>
      <c r="I972" s="79"/>
      <c r="J972" s="78"/>
      <c r="K972" s="78"/>
      <c r="L972" s="78"/>
      <c r="M972" s="183"/>
      <c r="N972" s="78"/>
      <c r="O972" s="78"/>
      <c r="P972" s="79"/>
      <c r="Q972" s="82"/>
      <c r="R972" s="82"/>
      <c r="S972" s="82">
        <f t="shared" si="15"/>
        <v>0</v>
      </c>
      <c r="T972" s="82"/>
      <c r="U972" s="82"/>
      <c r="V972" s="80"/>
      <c r="W972" s="82"/>
      <c r="X972" s="80"/>
      <c r="Y972" s="26"/>
      <c r="Z972" s="26"/>
      <c r="AA972" s="26"/>
      <c r="AB972" s="26"/>
      <c r="AC972" s="26"/>
    </row>
    <row r="973" spans="1:29" x14ac:dyDescent="0.3">
      <c r="A973" s="77"/>
      <c r="B973" s="77"/>
      <c r="C973" s="78"/>
      <c r="D973" s="78"/>
      <c r="E973" s="79"/>
      <c r="F973" s="78"/>
      <c r="G973" s="79"/>
      <c r="H973" s="79"/>
      <c r="I973" s="79"/>
      <c r="J973" s="78"/>
      <c r="K973" s="78"/>
      <c r="L973" s="78"/>
      <c r="M973" s="183"/>
      <c r="N973" s="78"/>
      <c r="O973" s="78"/>
      <c r="P973" s="79"/>
      <c r="Q973" s="82"/>
      <c r="R973" s="82"/>
      <c r="S973" s="82">
        <f t="shared" si="15"/>
        <v>0</v>
      </c>
      <c r="T973" s="82"/>
      <c r="U973" s="82"/>
      <c r="V973" s="80"/>
      <c r="W973" s="82"/>
      <c r="X973" s="80"/>
      <c r="Y973" s="26"/>
      <c r="Z973" s="26"/>
      <c r="AA973" s="26"/>
      <c r="AB973" s="26"/>
      <c r="AC973" s="26"/>
    </row>
    <row r="974" spans="1:29" x14ac:dyDescent="0.3">
      <c r="A974" s="77"/>
      <c r="B974" s="77"/>
      <c r="C974" s="78"/>
      <c r="D974" s="78"/>
      <c r="E974" s="79"/>
      <c r="F974" s="78"/>
      <c r="G974" s="79"/>
      <c r="H974" s="79"/>
      <c r="I974" s="79"/>
      <c r="J974" s="78"/>
      <c r="K974" s="78"/>
      <c r="L974" s="78"/>
      <c r="M974" s="183"/>
      <c r="N974" s="78"/>
      <c r="O974" s="78"/>
      <c r="P974" s="79"/>
      <c r="Q974" s="82"/>
      <c r="R974" s="82"/>
      <c r="S974" s="82">
        <f t="shared" si="15"/>
        <v>0</v>
      </c>
      <c r="T974" s="82"/>
      <c r="U974" s="82"/>
      <c r="V974" s="80"/>
      <c r="W974" s="82"/>
      <c r="X974" s="80"/>
      <c r="Y974" s="26"/>
      <c r="Z974" s="26"/>
      <c r="AA974" s="26"/>
      <c r="AB974" s="26"/>
      <c r="AC974" s="26"/>
    </row>
    <row r="975" spans="1:29" x14ac:dyDescent="0.3">
      <c r="A975" s="77"/>
      <c r="B975" s="77"/>
      <c r="C975" s="78"/>
      <c r="D975" s="78"/>
      <c r="E975" s="79"/>
      <c r="F975" s="78"/>
      <c r="G975" s="79"/>
      <c r="H975" s="79"/>
      <c r="I975" s="79"/>
      <c r="J975" s="78"/>
      <c r="K975" s="78"/>
      <c r="L975" s="78"/>
      <c r="M975" s="183"/>
      <c r="N975" s="78"/>
      <c r="O975" s="78"/>
      <c r="P975" s="79"/>
      <c r="Q975" s="82"/>
      <c r="R975" s="82"/>
      <c r="S975" s="82">
        <f t="shared" si="15"/>
        <v>0</v>
      </c>
      <c r="T975" s="82"/>
      <c r="U975" s="82"/>
      <c r="V975" s="80"/>
      <c r="W975" s="82"/>
      <c r="X975" s="80"/>
      <c r="Y975" s="26"/>
      <c r="Z975" s="26"/>
      <c r="AA975" s="26"/>
      <c r="AB975" s="26"/>
      <c r="AC975" s="26"/>
    </row>
    <row r="976" spans="1:29" x14ac:dyDescent="0.3">
      <c r="A976" s="77"/>
      <c r="B976" s="77"/>
      <c r="C976" s="78"/>
      <c r="D976" s="78"/>
      <c r="E976" s="79"/>
      <c r="F976" s="78"/>
      <c r="G976" s="79"/>
      <c r="H976" s="79"/>
      <c r="I976" s="79"/>
      <c r="J976" s="78"/>
      <c r="K976" s="78"/>
      <c r="L976" s="78"/>
      <c r="M976" s="183"/>
      <c r="N976" s="78"/>
      <c r="O976" s="78"/>
      <c r="P976" s="79"/>
      <c r="Q976" s="82"/>
      <c r="R976" s="82"/>
      <c r="S976" s="82">
        <f t="shared" ref="S976:S1039" si="16">Q976+R976+T976+IF(Q976=0,(W976/12/160*V976/IF(X976&gt;1,X976,1)),0)</f>
        <v>0</v>
      </c>
      <c r="T976" s="82"/>
      <c r="U976" s="82"/>
      <c r="V976" s="80"/>
      <c r="W976" s="82"/>
      <c r="X976" s="80"/>
      <c r="Y976" s="26"/>
      <c r="Z976" s="26"/>
      <c r="AA976" s="26"/>
      <c r="AB976" s="26"/>
      <c r="AC976" s="26"/>
    </row>
    <row r="977" spans="1:29" x14ac:dyDescent="0.3">
      <c r="A977" s="77"/>
      <c r="B977" s="77"/>
      <c r="C977" s="78"/>
      <c r="D977" s="78"/>
      <c r="E977" s="79"/>
      <c r="F977" s="78"/>
      <c r="G977" s="79"/>
      <c r="H977" s="79"/>
      <c r="I977" s="79"/>
      <c r="J977" s="78"/>
      <c r="K977" s="78"/>
      <c r="L977" s="78"/>
      <c r="M977" s="183"/>
      <c r="N977" s="78"/>
      <c r="O977" s="78"/>
      <c r="P977" s="79"/>
      <c r="Q977" s="82"/>
      <c r="R977" s="82"/>
      <c r="S977" s="82">
        <f t="shared" si="16"/>
        <v>0</v>
      </c>
      <c r="T977" s="82"/>
      <c r="U977" s="82"/>
      <c r="V977" s="80"/>
      <c r="W977" s="82"/>
      <c r="X977" s="80"/>
      <c r="Y977" s="26"/>
      <c r="Z977" s="26"/>
      <c r="AA977" s="26"/>
      <c r="AB977" s="26"/>
      <c r="AC977" s="26"/>
    </row>
    <row r="978" spans="1:29" x14ac:dyDescent="0.3">
      <c r="A978" s="77"/>
      <c r="B978" s="77"/>
      <c r="C978" s="78"/>
      <c r="D978" s="78"/>
      <c r="E978" s="79"/>
      <c r="F978" s="78"/>
      <c r="G978" s="79"/>
      <c r="H978" s="79"/>
      <c r="I978" s="79"/>
      <c r="J978" s="78"/>
      <c r="K978" s="78"/>
      <c r="L978" s="78"/>
      <c r="M978" s="183"/>
      <c r="N978" s="78"/>
      <c r="O978" s="78"/>
      <c r="P978" s="79"/>
      <c r="Q978" s="82"/>
      <c r="R978" s="82"/>
      <c r="S978" s="82">
        <f t="shared" si="16"/>
        <v>0</v>
      </c>
      <c r="T978" s="82"/>
      <c r="U978" s="82"/>
      <c r="V978" s="80"/>
      <c r="W978" s="82"/>
      <c r="X978" s="80"/>
      <c r="Y978" s="26"/>
      <c r="Z978" s="26"/>
      <c r="AA978" s="26"/>
      <c r="AB978" s="26"/>
      <c r="AC978" s="26"/>
    </row>
    <row r="979" spans="1:29" x14ac:dyDescent="0.3">
      <c r="A979" s="77"/>
      <c r="B979" s="77"/>
      <c r="C979" s="78"/>
      <c r="D979" s="78"/>
      <c r="E979" s="79"/>
      <c r="F979" s="78"/>
      <c r="G979" s="79"/>
      <c r="H979" s="79"/>
      <c r="I979" s="79"/>
      <c r="J979" s="78"/>
      <c r="K979" s="78"/>
      <c r="L979" s="78"/>
      <c r="M979" s="183"/>
      <c r="N979" s="78"/>
      <c r="O979" s="78"/>
      <c r="P979" s="79"/>
      <c r="Q979" s="82"/>
      <c r="R979" s="82"/>
      <c r="S979" s="82">
        <f t="shared" si="16"/>
        <v>0</v>
      </c>
      <c r="T979" s="82"/>
      <c r="U979" s="82"/>
      <c r="V979" s="80"/>
      <c r="W979" s="82"/>
      <c r="X979" s="80"/>
      <c r="Y979" s="26"/>
      <c r="Z979" s="26"/>
      <c r="AA979" s="26"/>
      <c r="AB979" s="26"/>
      <c r="AC979" s="26"/>
    </row>
    <row r="980" spans="1:29" x14ac:dyDescent="0.3">
      <c r="A980" s="77"/>
      <c r="B980" s="77"/>
      <c r="C980" s="78"/>
      <c r="D980" s="78"/>
      <c r="E980" s="79"/>
      <c r="F980" s="78"/>
      <c r="G980" s="79"/>
      <c r="H980" s="79"/>
      <c r="I980" s="79"/>
      <c r="J980" s="78"/>
      <c r="K980" s="78"/>
      <c r="L980" s="78"/>
      <c r="M980" s="183"/>
      <c r="N980" s="78"/>
      <c r="O980" s="78"/>
      <c r="P980" s="79"/>
      <c r="Q980" s="82"/>
      <c r="R980" s="82"/>
      <c r="S980" s="82">
        <f t="shared" si="16"/>
        <v>0</v>
      </c>
      <c r="T980" s="82"/>
      <c r="U980" s="82"/>
      <c r="V980" s="80"/>
      <c r="W980" s="82"/>
      <c r="X980" s="80"/>
      <c r="Y980" s="26"/>
      <c r="Z980" s="26"/>
      <c r="AA980" s="26"/>
      <c r="AB980" s="26"/>
      <c r="AC980" s="26"/>
    </row>
    <row r="981" spans="1:29" x14ac:dyDescent="0.3">
      <c r="A981" s="77"/>
      <c r="B981" s="77"/>
      <c r="C981" s="78"/>
      <c r="D981" s="78"/>
      <c r="E981" s="79"/>
      <c r="F981" s="78"/>
      <c r="G981" s="79"/>
      <c r="H981" s="79"/>
      <c r="I981" s="79"/>
      <c r="J981" s="78"/>
      <c r="K981" s="78"/>
      <c r="L981" s="78"/>
      <c r="M981" s="183"/>
      <c r="N981" s="78"/>
      <c r="O981" s="78"/>
      <c r="P981" s="79"/>
      <c r="Q981" s="82"/>
      <c r="R981" s="82"/>
      <c r="S981" s="82">
        <f t="shared" si="16"/>
        <v>0</v>
      </c>
      <c r="T981" s="82"/>
      <c r="U981" s="82"/>
      <c r="V981" s="80"/>
      <c r="W981" s="82"/>
      <c r="X981" s="80"/>
      <c r="Y981" s="26"/>
      <c r="Z981" s="26"/>
      <c r="AA981" s="26"/>
      <c r="AB981" s="26"/>
      <c r="AC981" s="26"/>
    </row>
    <row r="982" spans="1:29" x14ac:dyDescent="0.3">
      <c r="A982" s="77"/>
      <c r="B982" s="77"/>
      <c r="C982" s="78"/>
      <c r="D982" s="78"/>
      <c r="E982" s="79"/>
      <c r="F982" s="78"/>
      <c r="G982" s="79"/>
      <c r="H982" s="79"/>
      <c r="I982" s="79"/>
      <c r="J982" s="78"/>
      <c r="K982" s="78"/>
      <c r="L982" s="78"/>
      <c r="M982" s="183"/>
      <c r="N982" s="78"/>
      <c r="O982" s="78"/>
      <c r="P982" s="79"/>
      <c r="Q982" s="82"/>
      <c r="R982" s="82"/>
      <c r="S982" s="82">
        <f t="shared" si="16"/>
        <v>0</v>
      </c>
      <c r="T982" s="82"/>
      <c r="U982" s="82"/>
      <c r="V982" s="80"/>
      <c r="W982" s="82"/>
      <c r="X982" s="80"/>
      <c r="Y982" s="26"/>
      <c r="Z982" s="26"/>
      <c r="AA982" s="26"/>
      <c r="AB982" s="26"/>
      <c r="AC982" s="26"/>
    </row>
    <row r="983" spans="1:29" x14ac:dyDescent="0.3">
      <c r="A983" s="77"/>
      <c r="B983" s="77"/>
      <c r="C983" s="78"/>
      <c r="D983" s="78"/>
      <c r="E983" s="79"/>
      <c r="F983" s="78"/>
      <c r="G983" s="79"/>
      <c r="H983" s="79"/>
      <c r="I983" s="79"/>
      <c r="J983" s="78"/>
      <c r="K983" s="78"/>
      <c r="L983" s="78"/>
      <c r="M983" s="183"/>
      <c r="N983" s="78"/>
      <c r="O983" s="78"/>
      <c r="P983" s="79"/>
      <c r="Q983" s="82"/>
      <c r="R983" s="82"/>
      <c r="S983" s="82">
        <f t="shared" si="16"/>
        <v>0</v>
      </c>
      <c r="T983" s="82"/>
      <c r="U983" s="82"/>
      <c r="V983" s="80"/>
      <c r="W983" s="82"/>
      <c r="X983" s="80"/>
      <c r="Y983" s="26"/>
      <c r="Z983" s="26"/>
      <c r="AA983" s="26"/>
      <c r="AB983" s="26"/>
      <c r="AC983" s="26"/>
    </row>
    <row r="984" spans="1:29" x14ac:dyDescent="0.3">
      <c r="A984" s="77"/>
      <c r="B984" s="77"/>
      <c r="C984" s="78"/>
      <c r="D984" s="78"/>
      <c r="E984" s="79"/>
      <c r="F984" s="78"/>
      <c r="G984" s="79"/>
      <c r="H984" s="79"/>
      <c r="I984" s="79"/>
      <c r="J984" s="78"/>
      <c r="K984" s="78"/>
      <c r="L984" s="78"/>
      <c r="M984" s="183"/>
      <c r="N984" s="78"/>
      <c r="O984" s="78"/>
      <c r="P984" s="79"/>
      <c r="Q984" s="82"/>
      <c r="R984" s="82"/>
      <c r="S984" s="82">
        <f t="shared" si="16"/>
        <v>0</v>
      </c>
      <c r="T984" s="82"/>
      <c r="U984" s="82"/>
      <c r="V984" s="80"/>
      <c r="W984" s="82"/>
      <c r="X984" s="80"/>
      <c r="Y984" s="26"/>
      <c r="Z984" s="26"/>
      <c r="AA984" s="26"/>
      <c r="AB984" s="26"/>
      <c r="AC984" s="26"/>
    </row>
    <row r="985" spans="1:29" x14ac:dyDescent="0.3">
      <c r="A985" s="77"/>
      <c r="B985" s="77"/>
      <c r="C985" s="78"/>
      <c r="D985" s="78"/>
      <c r="E985" s="79"/>
      <c r="F985" s="78"/>
      <c r="G985" s="79"/>
      <c r="H985" s="79"/>
      <c r="I985" s="79"/>
      <c r="J985" s="78"/>
      <c r="K985" s="78"/>
      <c r="L985" s="78"/>
      <c r="M985" s="183"/>
      <c r="N985" s="78"/>
      <c r="O985" s="78"/>
      <c r="P985" s="79"/>
      <c r="Q985" s="82"/>
      <c r="R985" s="82"/>
      <c r="S985" s="82">
        <f t="shared" si="16"/>
        <v>0</v>
      </c>
      <c r="T985" s="82"/>
      <c r="U985" s="82"/>
      <c r="V985" s="80"/>
      <c r="W985" s="82"/>
      <c r="X985" s="80"/>
      <c r="Y985" s="26"/>
      <c r="Z985" s="26"/>
      <c r="AA985" s="26"/>
      <c r="AB985" s="26"/>
      <c r="AC985" s="26"/>
    </row>
    <row r="986" spans="1:29" x14ac:dyDescent="0.3">
      <c r="A986" s="77"/>
      <c r="B986" s="77"/>
      <c r="C986" s="78"/>
      <c r="D986" s="78"/>
      <c r="E986" s="79"/>
      <c r="F986" s="78"/>
      <c r="G986" s="79"/>
      <c r="H986" s="79"/>
      <c r="I986" s="79"/>
      <c r="J986" s="78"/>
      <c r="K986" s="78"/>
      <c r="L986" s="78"/>
      <c r="M986" s="183"/>
      <c r="N986" s="78"/>
      <c r="O986" s="78"/>
      <c r="P986" s="79"/>
      <c r="Q986" s="82"/>
      <c r="R986" s="82"/>
      <c r="S986" s="82">
        <f t="shared" si="16"/>
        <v>0</v>
      </c>
      <c r="T986" s="82"/>
      <c r="U986" s="82"/>
      <c r="V986" s="80"/>
      <c r="W986" s="82"/>
      <c r="X986" s="80"/>
      <c r="Y986" s="26"/>
      <c r="Z986" s="26"/>
      <c r="AA986" s="26"/>
      <c r="AB986" s="26"/>
      <c r="AC986" s="26"/>
    </row>
    <row r="987" spans="1:29" x14ac:dyDescent="0.3">
      <c r="A987" s="77"/>
      <c r="B987" s="77"/>
      <c r="C987" s="78"/>
      <c r="D987" s="78"/>
      <c r="E987" s="79"/>
      <c r="F987" s="78"/>
      <c r="G987" s="79"/>
      <c r="H987" s="79"/>
      <c r="I987" s="79"/>
      <c r="J987" s="78"/>
      <c r="K987" s="78"/>
      <c r="L987" s="78"/>
      <c r="M987" s="183"/>
      <c r="N987" s="78"/>
      <c r="O987" s="78"/>
      <c r="P987" s="79"/>
      <c r="Q987" s="82"/>
      <c r="R987" s="82"/>
      <c r="S987" s="82">
        <f t="shared" si="16"/>
        <v>0</v>
      </c>
      <c r="T987" s="82"/>
      <c r="U987" s="82"/>
      <c r="V987" s="80"/>
      <c r="W987" s="82"/>
      <c r="X987" s="80"/>
      <c r="Y987" s="26"/>
      <c r="Z987" s="26"/>
      <c r="AA987" s="26"/>
      <c r="AB987" s="26"/>
      <c r="AC987" s="26"/>
    </row>
    <row r="988" spans="1:29" x14ac:dyDescent="0.3">
      <c r="A988" s="77"/>
      <c r="B988" s="77"/>
      <c r="C988" s="78"/>
      <c r="D988" s="78"/>
      <c r="E988" s="79"/>
      <c r="F988" s="78"/>
      <c r="G988" s="79"/>
      <c r="H988" s="79"/>
      <c r="I988" s="79"/>
      <c r="J988" s="78"/>
      <c r="K988" s="78"/>
      <c r="L988" s="78"/>
      <c r="M988" s="183"/>
      <c r="N988" s="78"/>
      <c r="O988" s="78"/>
      <c r="P988" s="79"/>
      <c r="Q988" s="82"/>
      <c r="R988" s="82"/>
      <c r="S988" s="82">
        <f t="shared" si="16"/>
        <v>0</v>
      </c>
      <c r="T988" s="82"/>
      <c r="U988" s="82"/>
      <c r="V988" s="80"/>
      <c r="W988" s="82"/>
      <c r="X988" s="80"/>
      <c r="Y988" s="26"/>
      <c r="Z988" s="26"/>
      <c r="AA988" s="26"/>
      <c r="AB988" s="26"/>
      <c r="AC988" s="26"/>
    </row>
    <row r="989" spans="1:29" x14ac:dyDescent="0.3">
      <c r="A989" s="77"/>
      <c r="B989" s="77"/>
      <c r="C989" s="78"/>
      <c r="D989" s="78"/>
      <c r="E989" s="79"/>
      <c r="F989" s="78"/>
      <c r="G989" s="79"/>
      <c r="H989" s="79"/>
      <c r="I989" s="79"/>
      <c r="J989" s="78"/>
      <c r="K989" s="78"/>
      <c r="L989" s="78"/>
      <c r="M989" s="183"/>
      <c r="N989" s="78"/>
      <c r="O989" s="78"/>
      <c r="P989" s="79"/>
      <c r="Q989" s="82"/>
      <c r="R989" s="82"/>
      <c r="S989" s="82">
        <f t="shared" si="16"/>
        <v>0</v>
      </c>
      <c r="T989" s="82"/>
      <c r="U989" s="82"/>
      <c r="V989" s="80"/>
      <c r="W989" s="82"/>
      <c r="X989" s="80"/>
      <c r="Y989" s="26"/>
      <c r="Z989" s="26"/>
      <c r="AA989" s="26"/>
      <c r="AB989" s="26"/>
      <c r="AC989" s="26"/>
    </row>
    <row r="990" spans="1:29" x14ac:dyDescent="0.3">
      <c r="A990" s="77"/>
      <c r="B990" s="77"/>
      <c r="C990" s="78"/>
      <c r="D990" s="78"/>
      <c r="E990" s="79"/>
      <c r="F990" s="78"/>
      <c r="G990" s="79"/>
      <c r="H990" s="79"/>
      <c r="I990" s="79"/>
      <c r="J990" s="78"/>
      <c r="K990" s="78"/>
      <c r="L990" s="78"/>
      <c r="M990" s="183"/>
      <c r="N990" s="78"/>
      <c r="O990" s="78"/>
      <c r="P990" s="79"/>
      <c r="Q990" s="82"/>
      <c r="R990" s="82"/>
      <c r="S990" s="82">
        <f t="shared" si="16"/>
        <v>0</v>
      </c>
      <c r="T990" s="82"/>
      <c r="U990" s="82"/>
      <c r="V990" s="80"/>
      <c r="W990" s="82"/>
      <c r="X990" s="80"/>
      <c r="Y990" s="26"/>
      <c r="Z990" s="26"/>
      <c r="AA990" s="26"/>
      <c r="AB990" s="26"/>
      <c r="AC990" s="26"/>
    </row>
    <row r="991" spans="1:29" x14ac:dyDescent="0.3">
      <c r="A991" s="77"/>
      <c r="B991" s="77"/>
      <c r="C991" s="78"/>
      <c r="D991" s="78"/>
      <c r="E991" s="79"/>
      <c r="F991" s="78"/>
      <c r="G991" s="79"/>
      <c r="H991" s="79"/>
      <c r="I991" s="79"/>
      <c r="J991" s="78"/>
      <c r="K991" s="78"/>
      <c r="L991" s="78"/>
      <c r="M991" s="183"/>
      <c r="N991" s="78"/>
      <c r="O991" s="78"/>
      <c r="P991" s="79"/>
      <c r="Q991" s="82"/>
      <c r="R991" s="82"/>
      <c r="S991" s="82">
        <f t="shared" si="16"/>
        <v>0</v>
      </c>
      <c r="T991" s="82"/>
      <c r="U991" s="82"/>
      <c r="V991" s="80"/>
      <c r="W991" s="82"/>
      <c r="X991" s="80"/>
      <c r="Y991" s="26"/>
      <c r="Z991" s="26"/>
      <c r="AA991" s="26"/>
      <c r="AB991" s="26"/>
      <c r="AC991" s="26"/>
    </row>
    <row r="992" spans="1:29" x14ac:dyDescent="0.3">
      <c r="A992" s="77"/>
      <c r="B992" s="77"/>
      <c r="C992" s="78"/>
      <c r="D992" s="78"/>
      <c r="E992" s="79"/>
      <c r="F992" s="78"/>
      <c r="G992" s="79"/>
      <c r="H992" s="79"/>
      <c r="I992" s="79"/>
      <c r="J992" s="78"/>
      <c r="K992" s="78"/>
      <c r="L992" s="78"/>
      <c r="M992" s="183"/>
      <c r="N992" s="78"/>
      <c r="O992" s="78"/>
      <c r="P992" s="79"/>
      <c r="Q992" s="82"/>
      <c r="R992" s="82"/>
      <c r="S992" s="82">
        <f t="shared" si="16"/>
        <v>0</v>
      </c>
      <c r="T992" s="82"/>
      <c r="U992" s="82"/>
      <c r="V992" s="80"/>
      <c r="W992" s="82"/>
      <c r="X992" s="80"/>
      <c r="Y992" s="26"/>
      <c r="Z992" s="26"/>
      <c r="AA992" s="26"/>
      <c r="AB992" s="26"/>
      <c r="AC992" s="26"/>
    </row>
    <row r="993" spans="1:29" x14ac:dyDescent="0.3">
      <c r="A993" s="77"/>
      <c r="B993" s="77"/>
      <c r="C993" s="78"/>
      <c r="D993" s="78"/>
      <c r="E993" s="79"/>
      <c r="F993" s="78"/>
      <c r="G993" s="79"/>
      <c r="H993" s="79"/>
      <c r="I993" s="79"/>
      <c r="J993" s="78"/>
      <c r="K993" s="78"/>
      <c r="L993" s="78"/>
      <c r="M993" s="183"/>
      <c r="N993" s="78"/>
      <c r="O993" s="78"/>
      <c r="P993" s="79"/>
      <c r="Q993" s="82"/>
      <c r="R993" s="82"/>
      <c r="S993" s="82">
        <f t="shared" si="16"/>
        <v>0</v>
      </c>
      <c r="T993" s="82"/>
      <c r="U993" s="82"/>
      <c r="V993" s="80"/>
      <c r="W993" s="82"/>
      <c r="X993" s="80"/>
      <c r="Y993" s="26"/>
      <c r="Z993" s="26"/>
      <c r="AA993" s="26"/>
      <c r="AB993" s="26"/>
      <c r="AC993" s="26"/>
    </row>
    <row r="994" spans="1:29" x14ac:dyDescent="0.3">
      <c r="A994" s="77"/>
      <c r="B994" s="77"/>
      <c r="C994" s="78"/>
      <c r="D994" s="78"/>
      <c r="E994" s="79"/>
      <c r="F994" s="78"/>
      <c r="G994" s="79"/>
      <c r="H994" s="79"/>
      <c r="I994" s="79"/>
      <c r="J994" s="78"/>
      <c r="K994" s="78"/>
      <c r="L994" s="78"/>
      <c r="M994" s="183"/>
      <c r="N994" s="78"/>
      <c r="O994" s="78"/>
      <c r="P994" s="79"/>
      <c r="Q994" s="82"/>
      <c r="R994" s="82"/>
      <c r="S994" s="82">
        <f t="shared" si="16"/>
        <v>0</v>
      </c>
      <c r="T994" s="82"/>
      <c r="U994" s="82"/>
      <c r="V994" s="80"/>
      <c r="W994" s="82"/>
      <c r="X994" s="80"/>
      <c r="Y994" s="26"/>
      <c r="Z994" s="26"/>
      <c r="AA994" s="26"/>
      <c r="AB994" s="26"/>
      <c r="AC994" s="26"/>
    </row>
    <row r="995" spans="1:29" x14ac:dyDescent="0.3">
      <c r="A995" s="77"/>
      <c r="B995" s="77"/>
      <c r="C995" s="78"/>
      <c r="D995" s="78"/>
      <c r="E995" s="79"/>
      <c r="F995" s="78"/>
      <c r="G995" s="79"/>
      <c r="H995" s="79"/>
      <c r="I995" s="79"/>
      <c r="J995" s="78"/>
      <c r="K995" s="78"/>
      <c r="L995" s="78"/>
      <c r="M995" s="183"/>
      <c r="N995" s="78"/>
      <c r="O995" s="78"/>
      <c r="P995" s="79"/>
      <c r="Q995" s="82"/>
      <c r="R995" s="82"/>
      <c r="S995" s="82">
        <f t="shared" si="16"/>
        <v>0</v>
      </c>
      <c r="T995" s="82"/>
      <c r="U995" s="82"/>
      <c r="V995" s="80"/>
      <c r="W995" s="82"/>
      <c r="X995" s="80"/>
      <c r="Y995" s="26"/>
      <c r="Z995" s="26"/>
      <c r="AA995" s="26"/>
      <c r="AB995" s="26"/>
      <c r="AC995" s="26"/>
    </row>
    <row r="996" spans="1:29" x14ac:dyDescent="0.3">
      <c r="A996" s="77"/>
      <c r="B996" s="77"/>
      <c r="C996" s="78"/>
      <c r="D996" s="78"/>
      <c r="E996" s="79"/>
      <c r="F996" s="78"/>
      <c r="G996" s="79"/>
      <c r="H996" s="79"/>
      <c r="I996" s="79"/>
      <c r="J996" s="78"/>
      <c r="K996" s="78"/>
      <c r="L996" s="78"/>
      <c r="M996" s="183"/>
      <c r="N996" s="78"/>
      <c r="O996" s="78"/>
      <c r="P996" s="79"/>
      <c r="Q996" s="82"/>
      <c r="R996" s="82"/>
      <c r="S996" s="82">
        <f t="shared" si="16"/>
        <v>0</v>
      </c>
      <c r="T996" s="82"/>
      <c r="U996" s="82"/>
      <c r="V996" s="80"/>
      <c r="W996" s="82"/>
      <c r="X996" s="80"/>
      <c r="Y996" s="26"/>
      <c r="Z996" s="26"/>
      <c r="AA996" s="26"/>
      <c r="AB996" s="26"/>
      <c r="AC996" s="26"/>
    </row>
    <row r="997" spans="1:29" x14ac:dyDescent="0.3">
      <c r="A997" s="77"/>
      <c r="B997" s="77"/>
      <c r="C997" s="78"/>
      <c r="D997" s="78"/>
      <c r="E997" s="79"/>
      <c r="F997" s="78"/>
      <c r="G997" s="79"/>
      <c r="H997" s="79"/>
      <c r="I997" s="79"/>
      <c r="J997" s="78"/>
      <c r="K997" s="78"/>
      <c r="L997" s="78"/>
      <c r="M997" s="183"/>
      <c r="N997" s="78"/>
      <c r="O997" s="78"/>
      <c r="P997" s="79"/>
      <c r="Q997" s="82"/>
      <c r="R997" s="82"/>
      <c r="S997" s="82">
        <f t="shared" si="16"/>
        <v>0</v>
      </c>
      <c r="T997" s="82"/>
      <c r="U997" s="82"/>
      <c r="V997" s="80"/>
      <c r="W997" s="82"/>
      <c r="X997" s="80"/>
      <c r="Y997" s="26"/>
      <c r="Z997" s="26"/>
      <c r="AA997" s="26"/>
      <c r="AB997" s="26"/>
      <c r="AC997" s="26"/>
    </row>
    <row r="998" spans="1:29" x14ac:dyDescent="0.3">
      <c r="A998" s="77"/>
      <c r="B998" s="77"/>
      <c r="C998" s="78"/>
      <c r="D998" s="78"/>
      <c r="E998" s="79"/>
      <c r="F998" s="78"/>
      <c r="G998" s="79"/>
      <c r="H998" s="79"/>
      <c r="I998" s="79"/>
      <c r="J998" s="78"/>
      <c r="K998" s="78"/>
      <c r="L998" s="78"/>
      <c r="M998" s="183"/>
      <c r="N998" s="78"/>
      <c r="O998" s="78"/>
      <c r="P998" s="79"/>
      <c r="Q998" s="82"/>
      <c r="R998" s="82"/>
      <c r="S998" s="82">
        <f t="shared" si="16"/>
        <v>0</v>
      </c>
      <c r="T998" s="82"/>
      <c r="U998" s="82"/>
      <c r="V998" s="80"/>
      <c r="W998" s="82"/>
      <c r="X998" s="80"/>
      <c r="Y998" s="26"/>
      <c r="Z998" s="26"/>
      <c r="AA998" s="26"/>
      <c r="AB998" s="26"/>
      <c r="AC998" s="26"/>
    </row>
    <row r="999" spans="1:29" x14ac:dyDescent="0.3">
      <c r="A999" s="77"/>
      <c r="B999" s="77"/>
      <c r="C999" s="78"/>
      <c r="D999" s="78"/>
      <c r="E999" s="79"/>
      <c r="F999" s="78"/>
      <c r="G999" s="79"/>
      <c r="H999" s="79"/>
      <c r="I999" s="79"/>
      <c r="J999" s="78"/>
      <c r="K999" s="78"/>
      <c r="L999" s="78"/>
      <c r="M999" s="183"/>
      <c r="N999" s="78"/>
      <c r="O999" s="78"/>
      <c r="P999" s="79"/>
      <c r="Q999" s="82"/>
      <c r="R999" s="82"/>
      <c r="S999" s="82">
        <f t="shared" si="16"/>
        <v>0</v>
      </c>
      <c r="T999" s="82"/>
      <c r="U999" s="82"/>
      <c r="V999" s="80"/>
      <c r="W999" s="82"/>
      <c r="X999" s="80"/>
      <c r="Y999" s="26"/>
      <c r="Z999" s="26"/>
      <c r="AA999" s="26"/>
      <c r="AB999" s="26"/>
      <c r="AC999" s="26"/>
    </row>
    <row r="1000" spans="1:29" x14ac:dyDescent="0.3">
      <c r="A1000" s="77"/>
      <c r="B1000" s="77"/>
      <c r="C1000" s="78"/>
      <c r="D1000" s="78"/>
      <c r="E1000" s="79"/>
      <c r="F1000" s="78"/>
      <c r="G1000" s="79"/>
      <c r="H1000" s="79"/>
      <c r="I1000" s="79"/>
      <c r="J1000" s="78"/>
      <c r="K1000" s="78"/>
      <c r="L1000" s="78"/>
      <c r="M1000" s="183"/>
      <c r="N1000" s="78"/>
      <c r="O1000" s="78"/>
      <c r="P1000" s="79"/>
      <c r="Q1000" s="82"/>
      <c r="R1000" s="82"/>
      <c r="S1000" s="82">
        <f t="shared" si="16"/>
        <v>0</v>
      </c>
      <c r="T1000" s="82"/>
      <c r="U1000" s="82"/>
      <c r="V1000" s="80"/>
      <c r="W1000" s="82"/>
      <c r="X1000" s="80"/>
      <c r="Y1000" s="26"/>
      <c r="Z1000" s="26"/>
      <c r="AA1000" s="26"/>
      <c r="AB1000" s="26"/>
      <c r="AC1000" s="26"/>
    </row>
    <row r="1001" spans="1:29" x14ac:dyDescent="0.3">
      <c r="A1001" s="77"/>
      <c r="B1001" s="77"/>
      <c r="C1001" s="78"/>
      <c r="D1001" s="78"/>
      <c r="E1001" s="79"/>
      <c r="F1001" s="78"/>
      <c r="G1001" s="79"/>
      <c r="H1001" s="79"/>
      <c r="I1001" s="79"/>
      <c r="J1001" s="78"/>
      <c r="K1001" s="78"/>
      <c r="L1001" s="78"/>
      <c r="M1001" s="183"/>
      <c r="N1001" s="78"/>
      <c r="O1001" s="78"/>
      <c r="P1001" s="79"/>
      <c r="Q1001" s="82"/>
      <c r="R1001" s="82"/>
      <c r="S1001" s="82">
        <f t="shared" si="16"/>
        <v>0</v>
      </c>
      <c r="T1001" s="82"/>
      <c r="U1001" s="82"/>
      <c r="V1001" s="80"/>
      <c r="W1001" s="82"/>
      <c r="X1001" s="80"/>
      <c r="Y1001" s="26"/>
      <c r="Z1001" s="26"/>
      <c r="AA1001" s="26"/>
      <c r="AB1001" s="26"/>
      <c r="AC1001" s="26"/>
    </row>
    <row r="1002" spans="1:29" x14ac:dyDescent="0.3">
      <c r="A1002" s="77"/>
      <c r="B1002" s="77"/>
      <c r="C1002" s="78"/>
      <c r="D1002" s="78"/>
      <c r="E1002" s="79"/>
      <c r="F1002" s="78"/>
      <c r="G1002" s="79"/>
      <c r="H1002" s="79"/>
      <c r="I1002" s="79"/>
      <c r="J1002" s="78"/>
      <c r="K1002" s="78"/>
      <c r="L1002" s="78"/>
      <c r="M1002" s="183"/>
      <c r="N1002" s="78"/>
      <c r="O1002" s="78"/>
      <c r="P1002" s="79"/>
      <c r="Q1002" s="82"/>
      <c r="R1002" s="82"/>
      <c r="S1002" s="82">
        <f t="shared" si="16"/>
        <v>0</v>
      </c>
      <c r="T1002" s="82"/>
      <c r="U1002" s="82"/>
      <c r="V1002" s="80"/>
      <c r="W1002" s="82"/>
      <c r="X1002" s="80"/>
      <c r="Y1002" s="26"/>
      <c r="Z1002" s="26"/>
      <c r="AA1002" s="26"/>
      <c r="AB1002" s="26"/>
      <c r="AC1002" s="26"/>
    </row>
    <row r="1003" spans="1:29" x14ac:dyDescent="0.3">
      <c r="A1003" s="77"/>
      <c r="B1003" s="77"/>
      <c r="C1003" s="78"/>
      <c r="D1003" s="78"/>
      <c r="E1003" s="79"/>
      <c r="F1003" s="78"/>
      <c r="G1003" s="79"/>
      <c r="H1003" s="79"/>
      <c r="I1003" s="79"/>
      <c r="J1003" s="78"/>
      <c r="K1003" s="78"/>
      <c r="L1003" s="78"/>
      <c r="M1003" s="183"/>
      <c r="N1003" s="78"/>
      <c r="O1003" s="78"/>
      <c r="P1003" s="79"/>
      <c r="Q1003" s="82"/>
      <c r="R1003" s="82"/>
      <c r="S1003" s="82">
        <f t="shared" si="16"/>
        <v>0</v>
      </c>
      <c r="T1003" s="82"/>
      <c r="U1003" s="82"/>
      <c r="V1003" s="80"/>
      <c r="W1003" s="82"/>
      <c r="X1003" s="80"/>
      <c r="Y1003" s="26"/>
      <c r="Z1003" s="26"/>
      <c r="AA1003" s="26"/>
      <c r="AB1003" s="26"/>
      <c r="AC1003" s="26"/>
    </row>
    <row r="1004" spans="1:29" x14ac:dyDescent="0.3">
      <c r="A1004" s="77"/>
      <c r="B1004" s="77"/>
      <c r="C1004" s="78"/>
      <c r="D1004" s="78"/>
      <c r="E1004" s="79"/>
      <c r="F1004" s="78"/>
      <c r="G1004" s="79"/>
      <c r="H1004" s="79"/>
      <c r="I1004" s="79"/>
      <c r="J1004" s="78"/>
      <c r="K1004" s="78"/>
      <c r="L1004" s="78"/>
      <c r="M1004" s="183"/>
      <c r="N1004" s="78"/>
      <c r="O1004" s="78"/>
      <c r="P1004" s="79"/>
      <c r="Q1004" s="82"/>
      <c r="R1004" s="82"/>
      <c r="S1004" s="82">
        <f t="shared" si="16"/>
        <v>0</v>
      </c>
      <c r="T1004" s="82"/>
      <c r="U1004" s="82"/>
      <c r="V1004" s="80"/>
      <c r="W1004" s="82"/>
      <c r="X1004" s="80"/>
      <c r="Y1004" s="26"/>
      <c r="Z1004" s="26"/>
      <c r="AA1004" s="26"/>
      <c r="AB1004" s="26"/>
      <c r="AC1004" s="26"/>
    </row>
    <row r="1005" spans="1:29" x14ac:dyDescent="0.3">
      <c r="A1005" s="77"/>
      <c r="B1005" s="77"/>
      <c r="C1005" s="78"/>
      <c r="D1005" s="78"/>
      <c r="E1005" s="79"/>
      <c r="F1005" s="78"/>
      <c r="G1005" s="79"/>
      <c r="H1005" s="79"/>
      <c r="I1005" s="79"/>
      <c r="J1005" s="78"/>
      <c r="K1005" s="78"/>
      <c r="L1005" s="78"/>
      <c r="M1005" s="183"/>
      <c r="N1005" s="78"/>
      <c r="O1005" s="78"/>
      <c r="P1005" s="79"/>
      <c r="Q1005" s="82"/>
      <c r="R1005" s="82"/>
      <c r="S1005" s="82">
        <f t="shared" si="16"/>
        <v>0</v>
      </c>
      <c r="T1005" s="82"/>
      <c r="U1005" s="82"/>
      <c r="V1005" s="80"/>
      <c r="W1005" s="82"/>
      <c r="X1005" s="80"/>
      <c r="Y1005" s="26"/>
      <c r="Z1005" s="26"/>
      <c r="AA1005" s="26"/>
      <c r="AB1005" s="26"/>
      <c r="AC1005" s="26"/>
    </row>
    <row r="1006" spans="1:29" x14ac:dyDescent="0.3">
      <c r="A1006" s="77"/>
      <c r="B1006" s="77"/>
      <c r="C1006" s="78"/>
      <c r="D1006" s="78"/>
      <c r="E1006" s="79"/>
      <c r="F1006" s="78"/>
      <c r="G1006" s="79"/>
      <c r="H1006" s="79"/>
      <c r="I1006" s="79"/>
      <c r="J1006" s="78"/>
      <c r="K1006" s="78"/>
      <c r="L1006" s="78"/>
      <c r="M1006" s="183"/>
      <c r="N1006" s="78"/>
      <c r="O1006" s="78"/>
      <c r="P1006" s="79"/>
      <c r="Q1006" s="82"/>
      <c r="R1006" s="82"/>
      <c r="S1006" s="82">
        <f t="shared" si="16"/>
        <v>0</v>
      </c>
      <c r="T1006" s="82"/>
      <c r="U1006" s="82"/>
      <c r="V1006" s="80"/>
      <c r="W1006" s="82"/>
      <c r="X1006" s="80"/>
      <c r="Y1006" s="26"/>
      <c r="Z1006" s="26"/>
      <c r="AA1006" s="26"/>
      <c r="AB1006" s="26"/>
      <c r="AC1006" s="26"/>
    </row>
    <row r="1007" spans="1:29" x14ac:dyDescent="0.3">
      <c r="A1007" s="77"/>
      <c r="B1007" s="77"/>
      <c r="C1007" s="78"/>
      <c r="D1007" s="78"/>
      <c r="E1007" s="79"/>
      <c r="F1007" s="78"/>
      <c r="G1007" s="79"/>
      <c r="H1007" s="79"/>
      <c r="I1007" s="79"/>
      <c r="J1007" s="78"/>
      <c r="K1007" s="78"/>
      <c r="L1007" s="78"/>
      <c r="M1007" s="183"/>
      <c r="N1007" s="78"/>
      <c r="O1007" s="78"/>
      <c r="P1007" s="79"/>
      <c r="Q1007" s="82"/>
      <c r="R1007" s="82"/>
      <c r="S1007" s="82">
        <f t="shared" si="16"/>
        <v>0</v>
      </c>
      <c r="T1007" s="82"/>
      <c r="U1007" s="82"/>
      <c r="V1007" s="80"/>
      <c r="W1007" s="82"/>
      <c r="X1007" s="80"/>
      <c r="Y1007" s="26"/>
      <c r="Z1007" s="26"/>
      <c r="AA1007" s="26"/>
      <c r="AB1007" s="26"/>
      <c r="AC1007" s="26"/>
    </row>
    <row r="1008" spans="1:29" x14ac:dyDescent="0.3">
      <c r="A1008" s="77"/>
      <c r="B1008" s="77"/>
      <c r="C1008" s="78"/>
      <c r="D1008" s="78"/>
      <c r="E1008" s="79"/>
      <c r="F1008" s="78"/>
      <c r="G1008" s="79"/>
      <c r="H1008" s="79"/>
      <c r="I1008" s="79"/>
      <c r="J1008" s="78"/>
      <c r="K1008" s="78"/>
      <c r="L1008" s="78"/>
      <c r="M1008" s="183"/>
      <c r="N1008" s="78"/>
      <c r="O1008" s="78"/>
      <c r="P1008" s="79"/>
      <c r="Q1008" s="82"/>
      <c r="R1008" s="82"/>
      <c r="S1008" s="82">
        <f t="shared" si="16"/>
        <v>0</v>
      </c>
      <c r="T1008" s="82"/>
      <c r="U1008" s="82"/>
      <c r="V1008" s="80"/>
      <c r="W1008" s="82"/>
      <c r="X1008" s="80"/>
      <c r="Y1008" s="26"/>
      <c r="Z1008" s="26"/>
      <c r="AA1008" s="26"/>
      <c r="AB1008" s="26"/>
      <c r="AC1008" s="26"/>
    </row>
    <row r="1009" spans="1:29" x14ac:dyDescent="0.3">
      <c r="A1009" s="77"/>
      <c r="B1009" s="77"/>
      <c r="C1009" s="78"/>
      <c r="D1009" s="78"/>
      <c r="E1009" s="79"/>
      <c r="F1009" s="78"/>
      <c r="G1009" s="79"/>
      <c r="H1009" s="79"/>
      <c r="I1009" s="79"/>
      <c r="J1009" s="78"/>
      <c r="K1009" s="78"/>
      <c r="L1009" s="78"/>
      <c r="M1009" s="183"/>
      <c r="N1009" s="78"/>
      <c r="O1009" s="78"/>
      <c r="P1009" s="79"/>
      <c r="Q1009" s="82"/>
      <c r="R1009" s="82"/>
      <c r="S1009" s="82">
        <f t="shared" si="16"/>
        <v>0</v>
      </c>
      <c r="T1009" s="82"/>
      <c r="U1009" s="82"/>
      <c r="V1009" s="80"/>
      <c r="W1009" s="82"/>
      <c r="X1009" s="80"/>
      <c r="Y1009" s="26"/>
      <c r="Z1009" s="26"/>
      <c r="AA1009" s="26"/>
      <c r="AB1009" s="26"/>
      <c r="AC1009" s="26"/>
    </row>
    <row r="1010" spans="1:29" x14ac:dyDescent="0.3">
      <c r="A1010" s="77"/>
      <c r="B1010" s="77"/>
      <c r="C1010" s="78"/>
      <c r="D1010" s="78"/>
      <c r="E1010" s="79"/>
      <c r="F1010" s="78"/>
      <c r="G1010" s="79"/>
      <c r="H1010" s="79"/>
      <c r="I1010" s="79"/>
      <c r="J1010" s="78"/>
      <c r="K1010" s="78"/>
      <c r="L1010" s="78"/>
      <c r="M1010" s="183"/>
      <c r="N1010" s="78"/>
      <c r="O1010" s="78"/>
      <c r="P1010" s="79"/>
      <c r="Q1010" s="82"/>
      <c r="R1010" s="82"/>
      <c r="S1010" s="82">
        <f t="shared" si="16"/>
        <v>0</v>
      </c>
      <c r="T1010" s="82"/>
      <c r="U1010" s="82"/>
      <c r="V1010" s="80"/>
      <c r="W1010" s="82"/>
      <c r="X1010" s="80"/>
      <c r="Y1010" s="26"/>
      <c r="Z1010" s="26"/>
      <c r="AA1010" s="26"/>
      <c r="AB1010" s="26"/>
      <c r="AC1010" s="26"/>
    </row>
    <row r="1011" spans="1:29" x14ac:dyDescent="0.3">
      <c r="A1011" s="77"/>
      <c r="B1011" s="77"/>
      <c r="C1011" s="78"/>
      <c r="D1011" s="78"/>
      <c r="E1011" s="79"/>
      <c r="F1011" s="78"/>
      <c r="G1011" s="79"/>
      <c r="H1011" s="79"/>
      <c r="I1011" s="79"/>
      <c r="J1011" s="78"/>
      <c r="K1011" s="78"/>
      <c r="L1011" s="78"/>
      <c r="M1011" s="183"/>
      <c r="N1011" s="78"/>
      <c r="O1011" s="78"/>
      <c r="P1011" s="79"/>
      <c r="Q1011" s="82"/>
      <c r="R1011" s="82"/>
      <c r="S1011" s="82">
        <f t="shared" si="16"/>
        <v>0</v>
      </c>
      <c r="T1011" s="82"/>
      <c r="U1011" s="82"/>
      <c r="V1011" s="80"/>
      <c r="W1011" s="82"/>
      <c r="X1011" s="80"/>
      <c r="Y1011" s="26"/>
      <c r="Z1011" s="26"/>
      <c r="AA1011" s="26"/>
      <c r="AB1011" s="26"/>
      <c r="AC1011" s="26"/>
    </row>
    <row r="1012" spans="1:29" x14ac:dyDescent="0.3">
      <c r="A1012" s="77"/>
      <c r="B1012" s="77"/>
      <c r="C1012" s="78"/>
      <c r="D1012" s="78"/>
      <c r="E1012" s="79"/>
      <c r="F1012" s="78"/>
      <c r="G1012" s="79"/>
      <c r="H1012" s="79"/>
      <c r="I1012" s="79"/>
      <c r="J1012" s="78"/>
      <c r="K1012" s="78"/>
      <c r="L1012" s="78"/>
      <c r="M1012" s="183"/>
      <c r="N1012" s="78"/>
      <c r="O1012" s="78"/>
      <c r="P1012" s="79"/>
      <c r="Q1012" s="82"/>
      <c r="R1012" s="82"/>
      <c r="S1012" s="82">
        <f t="shared" si="16"/>
        <v>0</v>
      </c>
      <c r="T1012" s="82"/>
      <c r="U1012" s="82"/>
      <c r="V1012" s="80"/>
      <c r="W1012" s="82"/>
      <c r="X1012" s="80"/>
      <c r="Y1012" s="26"/>
      <c r="Z1012" s="26"/>
      <c r="AA1012" s="26"/>
      <c r="AB1012" s="26"/>
      <c r="AC1012" s="26"/>
    </row>
    <row r="1013" spans="1:29" x14ac:dyDescent="0.3">
      <c r="A1013" s="77"/>
      <c r="B1013" s="77"/>
      <c r="C1013" s="78"/>
      <c r="D1013" s="78"/>
      <c r="E1013" s="79"/>
      <c r="F1013" s="78"/>
      <c r="G1013" s="79"/>
      <c r="H1013" s="79"/>
      <c r="I1013" s="79"/>
      <c r="J1013" s="78"/>
      <c r="K1013" s="78"/>
      <c r="L1013" s="78"/>
      <c r="M1013" s="183"/>
      <c r="N1013" s="78"/>
      <c r="O1013" s="78"/>
      <c r="P1013" s="79"/>
      <c r="Q1013" s="82"/>
      <c r="R1013" s="82"/>
      <c r="S1013" s="82">
        <f t="shared" si="16"/>
        <v>0</v>
      </c>
      <c r="T1013" s="82"/>
      <c r="U1013" s="82"/>
      <c r="V1013" s="80"/>
      <c r="W1013" s="82"/>
      <c r="X1013" s="80"/>
      <c r="Y1013" s="26"/>
      <c r="Z1013" s="26"/>
      <c r="AA1013" s="26"/>
      <c r="AB1013" s="26"/>
      <c r="AC1013" s="26"/>
    </row>
    <row r="1014" spans="1:29" x14ac:dyDescent="0.3">
      <c r="A1014" s="77"/>
      <c r="B1014" s="77"/>
      <c r="C1014" s="78"/>
      <c r="D1014" s="78"/>
      <c r="E1014" s="79"/>
      <c r="F1014" s="78"/>
      <c r="G1014" s="79"/>
      <c r="H1014" s="79"/>
      <c r="I1014" s="79"/>
      <c r="J1014" s="78"/>
      <c r="K1014" s="78"/>
      <c r="L1014" s="78"/>
      <c r="M1014" s="183"/>
      <c r="N1014" s="78"/>
      <c r="O1014" s="78"/>
      <c r="P1014" s="79"/>
      <c r="Q1014" s="82"/>
      <c r="R1014" s="82"/>
      <c r="S1014" s="82">
        <f t="shared" si="16"/>
        <v>0</v>
      </c>
      <c r="T1014" s="82"/>
      <c r="U1014" s="82"/>
      <c r="V1014" s="80"/>
      <c r="W1014" s="82"/>
      <c r="X1014" s="80"/>
      <c r="Y1014" s="26"/>
      <c r="Z1014" s="26"/>
      <c r="AA1014" s="26"/>
      <c r="AB1014" s="26"/>
      <c r="AC1014" s="26"/>
    </row>
    <row r="1015" spans="1:29" x14ac:dyDescent="0.3">
      <c r="A1015" s="77"/>
      <c r="B1015" s="77"/>
      <c r="C1015" s="78"/>
      <c r="D1015" s="78"/>
      <c r="E1015" s="79"/>
      <c r="F1015" s="78"/>
      <c r="G1015" s="79"/>
      <c r="H1015" s="79"/>
      <c r="I1015" s="79"/>
      <c r="J1015" s="78"/>
      <c r="K1015" s="78"/>
      <c r="L1015" s="78"/>
      <c r="M1015" s="183"/>
      <c r="N1015" s="78"/>
      <c r="O1015" s="78"/>
      <c r="P1015" s="79"/>
      <c r="Q1015" s="82"/>
      <c r="R1015" s="82"/>
      <c r="S1015" s="82">
        <f t="shared" si="16"/>
        <v>0</v>
      </c>
      <c r="T1015" s="82"/>
      <c r="U1015" s="82"/>
      <c r="V1015" s="80"/>
      <c r="W1015" s="82"/>
      <c r="X1015" s="80"/>
      <c r="Y1015" s="26"/>
      <c r="Z1015" s="26"/>
      <c r="AA1015" s="26"/>
      <c r="AB1015" s="26"/>
      <c r="AC1015" s="26"/>
    </row>
    <row r="1016" spans="1:29" x14ac:dyDescent="0.3">
      <c r="A1016" s="77"/>
      <c r="B1016" s="77"/>
      <c r="C1016" s="78"/>
      <c r="D1016" s="78"/>
      <c r="E1016" s="79"/>
      <c r="F1016" s="78"/>
      <c r="G1016" s="79"/>
      <c r="H1016" s="79"/>
      <c r="I1016" s="79"/>
      <c r="J1016" s="78"/>
      <c r="K1016" s="78"/>
      <c r="L1016" s="78"/>
      <c r="M1016" s="183"/>
      <c r="N1016" s="78"/>
      <c r="O1016" s="78"/>
      <c r="P1016" s="79"/>
      <c r="Q1016" s="82"/>
      <c r="R1016" s="82"/>
      <c r="S1016" s="82">
        <f t="shared" si="16"/>
        <v>0</v>
      </c>
      <c r="T1016" s="82"/>
      <c r="U1016" s="82"/>
      <c r="V1016" s="80"/>
      <c r="W1016" s="82"/>
      <c r="X1016" s="80"/>
      <c r="Y1016" s="26"/>
      <c r="Z1016" s="26"/>
      <c r="AA1016" s="26"/>
      <c r="AB1016" s="26"/>
      <c r="AC1016" s="26"/>
    </row>
    <row r="1017" spans="1:29" x14ac:dyDescent="0.3">
      <c r="A1017" s="77"/>
      <c r="B1017" s="77"/>
      <c r="C1017" s="78"/>
      <c r="D1017" s="78"/>
      <c r="E1017" s="79"/>
      <c r="F1017" s="78"/>
      <c r="G1017" s="79"/>
      <c r="H1017" s="79"/>
      <c r="I1017" s="79"/>
      <c r="J1017" s="78"/>
      <c r="K1017" s="78"/>
      <c r="L1017" s="78"/>
      <c r="M1017" s="183"/>
      <c r="N1017" s="78"/>
      <c r="O1017" s="78"/>
      <c r="P1017" s="79"/>
      <c r="Q1017" s="82"/>
      <c r="R1017" s="82"/>
      <c r="S1017" s="82">
        <f t="shared" si="16"/>
        <v>0</v>
      </c>
      <c r="T1017" s="82"/>
      <c r="U1017" s="82"/>
      <c r="V1017" s="80"/>
      <c r="W1017" s="82"/>
      <c r="X1017" s="80"/>
      <c r="Y1017" s="26"/>
      <c r="Z1017" s="26"/>
      <c r="AA1017" s="26"/>
      <c r="AB1017" s="26"/>
      <c r="AC1017" s="26"/>
    </row>
    <row r="1018" spans="1:29" x14ac:dyDescent="0.3">
      <c r="A1018" s="77"/>
      <c r="B1018" s="77"/>
      <c r="C1018" s="78"/>
      <c r="D1018" s="78"/>
      <c r="E1018" s="79"/>
      <c r="F1018" s="78"/>
      <c r="G1018" s="79"/>
      <c r="H1018" s="79"/>
      <c r="I1018" s="79"/>
      <c r="J1018" s="78"/>
      <c r="K1018" s="78"/>
      <c r="L1018" s="78"/>
      <c r="M1018" s="183"/>
      <c r="N1018" s="78"/>
      <c r="O1018" s="78"/>
      <c r="P1018" s="79"/>
      <c r="Q1018" s="82"/>
      <c r="R1018" s="82"/>
      <c r="S1018" s="82">
        <f t="shared" si="16"/>
        <v>0</v>
      </c>
      <c r="T1018" s="82"/>
      <c r="U1018" s="82"/>
      <c r="V1018" s="80"/>
      <c r="W1018" s="82"/>
      <c r="X1018" s="80"/>
      <c r="Y1018" s="26"/>
      <c r="Z1018" s="26"/>
      <c r="AA1018" s="26"/>
      <c r="AB1018" s="26"/>
      <c r="AC1018" s="26"/>
    </row>
    <row r="1019" spans="1:29" x14ac:dyDescent="0.3">
      <c r="A1019" s="77"/>
      <c r="B1019" s="77"/>
      <c r="C1019" s="78"/>
      <c r="D1019" s="78"/>
      <c r="E1019" s="79"/>
      <c r="F1019" s="78"/>
      <c r="G1019" s="79"/>
      <c r="H1019" s="79"/>
      <c r="I1019" s="79"/>
      <c r="J1019" s="78"/>
      <c r="K1019" s="78"/>
      <c r="L1019" s="78"/>
      <c r="M1019" s="183"/>
      <c r="N1019" s="78"/>
      <c r="O1019" s="78"/>
      <c r="P1019" s="79"/>
      <c r="Q1019" s="82"/>
      <c r="R1019" s="82"/>
      <c r="S1019" s="82">
        <f t="shared" si="16"/>
        <v>0</v>
      </c>
      <c r="T1019" s="82"/>
      <c r="U1019" s="82"/>
      <c r="V1019" s="80"/>
      <c r="W1019" s="82"/>
      <c r="X1019" s="80"/>
      <c r="Y1019" s="26"/>
      <c r="Z1019" s="26"/>
      <c r="AA1019" s="26"/>
      <c r="AB1019" s="26"/>
      <c r="AC1019" s="26"/>
    </row>
    <row r="1020" spans="1:29" x14ac:dyDescent="0.3">
      <c r="A1020" s="77"/>
      <c r="B1020" s="77"/>
      <c r="C1020" s="78"/>
      <c r="D1020" s="78"/>
      <c r="E1020" s="79"/>
      <c r="F1020" s="78"/>
      <c r="G1020" s="79"/>
      <c r="H1020" s="79"/>
      <c r="I1020" s="79"/>
      <c r="J1020" s="78"/>
      <c r="K1020" s="78"/>
      <c r="L1020" s="78"/>
      <c r="M1020" s="183"/>
      <c r="N1020" s="78"/>
      <c r="O1020" s="78"/>
      <c r="P1020" s="79"/>
      <c r="Q1020" s="82"/>
      <c r="R1020" s="82"/>
      <c r="S1020" s="82">
        <f t="shared" si="16"/>
        <v>0</v>
      </c>
      <c r="T1020" s="82"/>
      <c r="U1020" s="82"/>
      <c r="V1020" s="80"/>
      <c r="W1020" s="82"/>
      <c r="X1020" s="80"/>
      <c r="Y1020" s="26"/>
      <c r="Z1020" s="26"/>
      <c r="AA1020" s="26"/>
      <c r="AB1020" s="26"/>
      <c r="AC1020" s="26"/>
    </row>
    <row r="1021" spans="1:29" x14ac:dyDescent="0.3">
      <c r="A1021" s="77"/>
      <c r="B1021" s="77"/>
      <c r="C1021" s="78"/>
      <c r="D1021" s="78"/>
      <c r="E1021" s="79"/>
      <c r="F1021" s="78"/>
      <c r="G1021" s="79"/>
      <c r="H1021" s="79"/>
      <c r="I1021" s="79"/>
      <c r="J1021" s="78"/>
      <c r="K1021" s="78"/>
      <c r="L1021" s="78"/>
      <c r="M1021" s="183"/>
      <c r="N1021" s="78"/>
      <c r="O1021" s="78"/>
      <c r="P1021" s="79"/>
      <c r="Q1021" s="82"/>
      <c r="R1021" s="82"/>
      <c r="S1021" s="82">
        <f t="shared" si="16"/>
        <v>0</v>
      </c>
      <c r="T1021" s="82"/>
      <c r="U1021" s="82"/>
      <c r="V1021" s="80"/>
      <c r="W1021" s="82"/>
      <c r="X1021" s="80"/>
      <c r="Y1021" s="26"/>
      <c r="Z1021" s="26"/>
      <c r="AA1021" s="26"/>
      <c r="AB1021" s="26"/>
      <c r="AC1021" s="26"/>
    </row>
    <row r="1022" spans="1:29" x14ac:dyDescent="0.3">
      <c r="A1022" s="77"/>
      <c r="B1022" s="77"/>
      <c r="C1022" s="78"/>
      <c r="D1022" s="78"/>
      <c r="E1022" s="79"/>
      <c r="F1022" s="78"/>
      <c r="G1022" s="79"/>
      <c r="H1022" s="79"/>
      <c r="I1022" s="79"/>
      <c r="J1022" s="78"/>
      <c r="K1022" s="78"/>
      <c r="L1022" s="78"/>
      <c r="M1022" s="183"/>
      <c r="N1022" s="78"/>
      <c r="O1022" s="78"/>
      <c r="P1022" s="79"/>
      <c r="Q1022" s="82"/>
      <c r="R1022" s="82"/>
      <c r="S1022" s="82">
        <f t="shared" si="16"/>
        <v>0</v>
      </c>
      <c r="T1022" s="82"/>
      <c r="U1022" s="82"/>
      <c r="V1022" s="80"/>
      <c r="W1022" s="82"/>
      <c r="X1022" s="80"/>
      <c r="Y1022" s="26"/>
      <c r="Z1022" s="26"/>
      <c r="AA1022" s="26"/>
      <c r="AB1022" s="26"/>
      <c r="AC1022" s="26"/>
    </row>
    <row r="1023" spans="1:29" x14ac:dyDescent="0.3">
      <c r="A1023" s="77"/>
      <c r="B1023" s="77"/>
      <c r="C1023" s="78"/>
      <c r="D1023" s="78"/>
      <c r="E1023" s="79"/>
      <c r="F1023" s="78"/>
      <c r="G1023" s="79"/>
      <c r="H1023" s="79"/>
      <c r="I1023" s="79"/>
      <c r="J1023" s="78"/>
      <c r="K1023" s="78"/>
      <c r="L1023" s="78"/>
      <c r="M1023" s="183"/>
      <c r="N1023" s="78"/>
      <c r="O1023" s="78"/>
      <c r="P1023" s="79"/>
      <c r="Q1023" s="82"/>
      <c r="R1023" s="82"/>
      <c r="S1023" s="82">
        <f t="shared" si="16"/>
        <v>0</v>
      </c>
      <c r="T1023" s="82"/>
      <c r="U1023" s="82"/>
      <c r="V1023" s="80"/>
      <c r="W1023" s="82"/>
      <c r="X1023" s="80"/>
      <c r="Y1023" s="26"/>
      <c r="Z1023" s="26"/>
      <c r="AA1023" s="26"/>
      <c r="AB1023" s="26"/>
      <c r="AC1023" s="26"/>
    </row>
    <row r="1024" spans="1:29" x14ac:dyDescent="0.3">
      <c r="A1024" s="77"/>
      <c r="B1024" s="77"/>
      <c r="C1024" s="78"/>
      <c r="D1024" s="78"/>
      <c r="E1024" s="79"/>
      <c r="F1024" s="78"/>
      <c r="G1024" s="79"/>
      <c r="H1024" s="79"/>
      <c r="I1024" s="79"/>
      <c r="J1024" s="78"/>
      <c r="K1024" s="78"/>
      <c r="L1024" s="78"/>
      <c r="M1024" s="183"/>
      <c r="N1024" s="78"/>
      <c r="O1024" s="78"/>
      <c r="P1024" s="79"/>
      <c r="Q1024" s="82"/>
      <c r="R1024" s="82"/>
      <c r="S1024" s="82">
        <f t="shared" si="16"/>
        <v>0</v>
      </c>
      <c r="T1024" s="82"/>
      <c r="U1024" s="82"/>
      <c r="V1024" s="80"/>
      <c r="W1024" s="82"/>
      <c r="X1024" s="80"/>
      <c r="Y1024" s="26"/>
      <c r="Z1024" s="26"/>
      <c r="AA1024" s="26"/>
      <c r="AB1024" s="26"/>
      <c r="AC1024" s="26"/>
    </row>
    <row r="1025" spans="1:29" x14ac:dyDescent="0.3">
      <c r="A1025" s="77"/>
      <c r="B1025" s="77"/>
      <c r="C1025" s="78"/>
      <c r="D1025" s="78"/>
      <c r="E1025" s="79"/>
      <c r="F1025" s="78"/>
      <c r="G1025" s="79"/>
      <c r="H1025" s="79"/>
      <c r="I1025" s="79"/>
      <c r="J1025" s="78"/>
      <c r="K1025" s="78"/>
      <c r="L1025" s="78"/>
      <c r="M1025" s="183"/>
      <c r="N1025" s="78"/>
      <c r="O1025" s="78"/>
      <c r="P1025" s="79"/>
      <c r="Q1025" s="82"/>
      <c r="R1025" s="82"/>
      <c r="S1025" s="82">
        <f t="shared" si="16"/>
        <v>0</v>
      </c>
      <c r="T1025" s="82"/>
      <c r="U1025" s="82"/>
      <c r="V1025" s="80"/>
      <c r="W1025" s="82"/>
      <c r="X1025" s="80"/>
      <c r="Y1025" s="26"/>
      <c r="Z1025" s="26"/>
      <c r="AA1025" s="26"/>
      <c r="AB1025" s="26"/>
      <c r="AC1025" s="26"/>
    </row>
    <row r="1026" spans="1:29" x14ac:dyDescent="0.3">
      <c r="A1026" s="77"/>
      <c r="B1026" s="77"/>
      <c r="C1026" s="78"/>
      <c r="D1026" s="78"/>
      <c r="E1026" s="79"/>
      <c r="F1026" s="78"/>
      <c r="G1026" s="79"/>
      <c r="H1026" s="79"/>
      <c r="I1026" s="79"/>
      <c r="J1026" s="78"/>
      <c r="K1026" s="78"/>
      <c r="L1026" s="78"/>
      <c r="M1026" s="183"/>
      <c r="N1026" s="78"/>
      <c r="O1026" s="78"/>
      <c r="P1026" s="79"/>
      <c r="Q1026" s="82"/>
      <c r="R1026" s="82"/>
      <c r="S1026" s="82">
        <f t="shared" si="16"/>
        <v>0</v>
      </c>
      <c r="T1026" s="82"/>
      <c r="U1026" s="82"/>
      <c r="V1026" s="80"/>
      <c r="W1026" s="82"/>
      <c r="X1026" s="80"/>
      <c r="Y1026" s="26"/>
      <c r="Z1026" s="26"/>
      <c r="AA1026" s="26"/>
      <c r="AB1026" s="26"/>
      <c r="AC1026" s="26"/>
    </row>
    <row r="1027" spans="1:29" x14ac:dyDescent="0.3">
      <c r="A1027" s="77"/>
      <c r="B1027" s="77"/>
      <c r="C1027" s="78"/>
      <c r="D1027" s="78"/>
      <c r="E1027" s="79"/>
      <c r="F1027" s="78"/>
      <c r="G1027" s="79"/>
      <c r="H1027" s="79"/>
      <c r="I1027" s="79"/>
      <c r="J1027" s="78"/>
      <c r="K1027" s="78"/>
      <c r="L1027" s="78"/>
      <c r="M1027" s="183"/>
      <c r="N1027" s="78"/>
      <c r="O1027" s="78"/>
      <c r="P1027" s="79"/>
      <c r="Q1027" s="82"/>
      <c r="R1027" s="82"/>
      <c r="S1027" s="82">
        <f t="shared" si="16"/>
        <v>0</v>
      </c>
      <c r="T1027" s="82"/>
      <c r="U1027" s="82"/>
      <c r="V1027" s="80"/>
      <c r="W1027" s="82"/>
      <c r="X1027" s="80"/>
      <c r="Y1027" s="26"/>
      <c r="Z1027" s="26"/>
      <c r="AA1027" s="26"/>
      <c r="AB1027" s="26"/>
      <c r="AC1027" s="26"/>
    </row>
    <row r="1028" spans="1:29" x14ac:dyDescent="0.3">
      <c r="A1028" s="77"/>
      <c r="B1028" s="77"/>
      <c r="C1028" s="78"/>
      <c r="D1028" s="78"/>
      <c r="E1028" s="79"/>
      <c r="F1028" s="78"/>
      <c r="G1028" s="79"/>
      <c r="H1028" s="79"/>
      <c r="I1028" s="79"/>
      <c r="J1028" s="78"/>
      <c r="K1028" s="78"/>
      <c r="L1028" s="78"/>
      <c r="M1028" s="183"/>
      <c r="N1028" s="78"/>
      <c r="O1028" s="78"/>
      <c r="P1028" s="79"/>
      <c r="Q1028" s="82"/>
      <c r="R1028" s="82"/>
      <c r="S1028" s="82">
        <f t="shared" si="16"/>
        <v>0</v>
      </c>
      <c r="T1028" s="82"/>
      <c r="U1028" s="82"/>
      <c r="V1028" s="80"/>
      <c r="W1028" s="82"/>
      <c r="X1028" s="80"/>
      <c r="Y1028" s="26"/>
      <c r="Z1028" s="26"/>
      <c r="AA1028" s="26"/>
      <c r="AB1028" s="26"/>
      <c r="AC1028" s="26"/>
    </row>
    <row r="1029" spans="1:29" x14ac:dyDescent="0.3">
      <c r="A1029" s="77"/>
      <c r="B1029" s="77"/>
      <c r="C1029" s="78"/>
      <c r="D1029" s="78"/>
      <c r="E1029" s="79"/>
      <c r="F1029" s="78"/>
      <c r="G1029" s="79"/>
      <c r="H1029" s="79"/>
      <c r="I1029" s="79"/>
      <c r="J1029" s="78"/>
      <c r="K1029" s="78"/>
      <c r="L1029" s="78"/>
      <c r="M1029" s="183"/>
      <c r="N1029" s="78"/>
      <c r="O1029" s="78"/>
      <c r="P1029" s="79"/>
      <c r="Q1029" s="82"/>
      <c r="R1029" s="82"/>
      <c r="S1029" s="82">
        <f t="shared" si="16"/>
        <v>0</v>
      </c>
      <c r="T1029" s="82"/>
      <c r="U1029" s="82"/>
      <c r="V1029" s="80"/>
      <c r="W1029" s="82"/>
      <c r="X1029" s="80"/>
      <c r="Y1029" s="26"/>
      <c r="Z1029" s="26"/>
      <c r="AA1029" s="26"/>
      <c r="AB1029" s="26"/>
      <c r="AC1029" s="26"/>
    </row>
    <row r="1030" spans="1:29" x14ac:dyDescent="0.3">
      <c r="A1030" s="77"/>
      <c r="B1030" s="77"/>
      <c r="C1030" s="78"/>
      <c r="D1030" s="78"/>
      <c r="E1030" s="79"/>
      <c r="F1030" s="78"/>
      <c r="G1030" s="79"/>
      <c r="H1030" s="79"/>
      <c r="I1030" s="79"/>
      <c r="J1030" s="78"/>
      <c r="K1030" s="78"/>
      <c r="L1030" s="78"/>
      <c r="M1030" s="183"/>
      <c r="N1030" s="78"/>
      <c r="O1030" s="78"/>
      <c r="P1030" s="79"/>
      <c r="Q1030" s="82"/>
      <c r="R1030" s="82"/>
      <c r="S1030" s="82">
        <f t="shared" si="16"/>
        <v>0</v>
      </c>
      <c r="T1030" s="82"/>
      <c r="U1030" s="82"/>
      <c r="V1030" s="80"/>
      <c r="W1030" s="82"/>
      <c r="X1030" s="80"/>
      <c r="Y1030" s="26"/>
      <c r="Z1030" s="26"/>
      <c r="AA1030" s="26"/>
      <c r="AB1030" s="26"/>
      <c r="AC1030" s="26"/>
    </row>
    <row r="1031" spans="1:29" x14ac:dyDescent="0.3">
      <c r="A1031" s="77"/>
      <c r="B1031" s="77"/>
      <c r="C1031" s="78"/>
      <c r="D1031" s="78"/>
      <c r="E1031" s="79"/>
      <c r="F1031" s="78"/>
      <c r="G1031" s="79"/>
      <c r="H1031" s="79"/>
      <c r="I1031" s="79"/>
      <c r="J1031" s="78"/>
      <c r="K1031" s="78"/>
      <c r="L1031" s="78"/>
      <c r="M1031" s="183"/>
      <c r="N1031" s="78"/>
      <c r="O1031" s="78"/>
      <c r="P1031" s="79"/>
      <c r="Q1031" s="82"/>
      <c r="R1031" s="82"/>
      <c r="S1031" s="82">
        <f t="shared" si="16"/>
        <v>0</v>
      </c>
      <c r="T1031" s="82"/>
      <c r="U1031" s="82"/>
      <c r="V1031" s="80"/>
      <c r="W1031" s="82"/>
      <c r="X1031" s="80"/>
      <c r="Y1031" s="26"/>
      <c r="Z1031" s="26"/>
      <c r="AA1031" s="26"/>
      <c r="AB1031" s="26"/>
      <c r="AC1031" s="26"/>
    </row>
    <row r="1032" spans="1:29" x14ac:dyDescent="0.3">
      <c r="A1032" s="77"/>
      <c r="B1032" s="77"/>
      <c r="C1032" s="78"/>
      <c r="D1032" s="78"/>
      <c r="E1032" s="79"/>
      <c r="F1032" s="78"/>
      <c r="G1032" s="79"/>
      <c r="H1032" s="79"/>
      <c r="I1032" s="79"/>
      <c r="J1032" s="78"/>
      <c r="K1032" s="78"/>
      <c r="L1032" s="78"/>
      <c r="M1032" s="183"/>
      <c r="N1032" s="78"/>
      <c r="O1032" s="78"/>
      <c r="P1032" s="79"/>
      <c r="Q1032" s="82"/>
      <c r="R1032" s="82"/>
      <c r="S1032" s="82">
        <f t="shared" si="16"/>
        <v>0</v>
      </c>
      <c r="T1032" s="82"/>
      <c r="U1032" s="82"/>
      <c r="V1032" s="80"/>
      <c r="W1032" s="82"/>
      <c r="X1032" s="80"/>
      <c r="Y1032" s="26"/>
      <c r="Z1032" s="26"/>
      <c r="AA1032" s="26"/>
      <c r="AB1032" s="26"/>
      <c r="AC1032" s="26"/>
    </row>
    <row r="1033" spans="1:29" x14ac:dyDescent="0.3">
      <c r="A1033" s="77"/>
      <c r="B1033" s="77"/>
      <c r="C1033" s="78"/>
      <c r="D1033" s="78"/>
      <c r="E1033" s="79"/>
      <c r="F1033" s="78"/>
      <c r="G1033" s="79"/>
      <c r="H1033" s="79"/>
      <c r="I1033" s="79"/>
      <c r="J1033" s="78"/>
      <c r="K1033" s="78"/>
      <c r="L1033" s="78"/>
      <c r="M1033" s="183"/>
      <c r="N1033" s="78"/>
      <c r="O1033" s="78"/>
      <c r="P1033" s="79"/>
      <c r="Q1033" s="82"/>
      <c r="R1033" s="82"/>
      <c r="S1033" s="82">
        <f t="shared" si="16"/>
        <v>0</v>
      </c>
      <c r="T1033" s="82"/>
      <c r="U1033" s="82"/>
      <c r="V1033" s="80"/>
      <c r="W1033" s="82"/>
      <c r="X1033" s="80"/>
      <c r="Y1033" s="26"/>
      <c r="Z1033" s="26"/>
      <c r="AA1033" s="26"/>
      <c r="AB1033" s="26"/>
      <c r="AC1033" s="26"/>
    </row>
    <row r="1034" spans="1:29" x14ac:dyDescent="0.3">
      <c r="A1034" s="77"/>
      <c r="B1034" s="77"/>
      <c r="C1034" s="78"/>
      <c r="D1034" s="78"/>
      <c r="E1034" s="79"/>
      <c r="F1034" s="78"/>
      <c r="G1034" s="79"/>
      <c r="H1034" s="79"/>
      <c r="I1034" s="79"/>
      <c r="J1034" s="78"/>
      <c r="K1034" s="78"/>
      <c r="L1034" s="78"/>
      <c r="M1034" s="183"/>
      <c r="N1034" s="78"/>
      <c r="O1034" s="78"/>
      <c r="P1034" s="79"/>
      <c r="Q1034" s="82"/>
      <c r="R1034" s="82"/>
      <c r="S1034" s="82">
        <f t="shared" si="16"/>
        <v>0</v>
      </c>
      <c r="T1034" s="82"/>
      <c r="U1034" s="82"/>
      <c r="V1034" s="80"/>
      <c r="W1034" s="82"/>
      <c r="X1034" s="80"/>
      <c r="Y1034" s="26"/>
      <c r="Z1034" s="26"/>
      <c r="AA1034" s="26"/>
      <c r="AB1034" s="26"/>
      <c r="AC1034" s="26"/>
    </row>
    <row r="1035" spans="1:29" x14ac:dyDescent="0.3">
      <c r="A1035" s="77"/>
      <c r="B1035" s="77"/>
      <c r="C1035" s="78"/>
      <c r="D1035" s="78"/>
      <c r="E1035" s="79"/>
      <c r="F1035" s="78"/>
      <c r="G1035" s="79"/>
      <c r="H1035" s="79"/>
      <c r="I1035" s="79"/>
      <c r="J1035" s="78"/>
      <c r="K1035" s="78"/>
      <c r="L1035" s="78"/>
      <c r="M1035" s="183"/>
      <c r="N1035" s="78"/>
      <c r="O1035" s="78"/>
      <c r="P1035" s="79"/>
      <c r="Q1035" s="82"/>
      <c r="R1035" s="82"/>
      <c r="S1035" s="82">
        <f t="shared" si="16"/>
        <v>0</v>
      </c>
      <c r="T1035" s="82"/>
      <c r="U1035" s="82"/>
      <c r="V1035" s="80"/>
      <c r="W1035" s="82"/>
      <c r="X1035" s="80"/>
      <c r="Y1035" s="26"/>
      <c r="Z1035" s="26"/>
      <c r="AA1035" s="26"/>
      <c r="AB1035" s="26"/>
      <c r="AC1035" s="26"/>
    </row>
    <row r="1036" spans="1:29" x14ac:dyDescent="0.3">
      <c r="A1036" s="77"/>
      <c r="B1036" s="77"/>
      <c r="C1036" s="78"/>
      <c r="D1036" s="78"/>
      <c r="E1036" s="79"/>
      <c r="F1036" s="78"/>
      <c r="G1036" s="79"/>
      <c r="H1036" s="79"/>
      <c r="I1036" s="79"/>
      <c r="J1036" s="78"/>
      <c r="K1036" s="78"/>
      <c r="L1036" s="78"/>
      <c r="M1036" s="183"/>
      <c r="N1036" s="78"/>
      <c r="O1036" s="78"/>
      <c r="P1036" s="79"/>
      <c r="Q1036" s="82"/>
      <c r="R1036" s="82"/>
      <c r="S1036" s="82">
        <f t="shared" si="16"/>
        <v>0</v>
      </c>
      <c r="T1036" s="82"/>
      <c r="U1036" s="82"/>
      <c r="V1036" s="80"/>
      <c r="W1036" s="82"/>
      <c r="X1036" s="80"/>
      <c r="Y1036" s="26"/>
      <c r="Z1036" s="26"/>
      <c r="AA1036" s="26"/>
      <c r="AB1036" s="26"/>
      <c r="AC1036" s="26"/>
    </row>
    <row r="1037" spans="1:29" x14ac:dyDescent="0.3">
      <c r="A1037" s="77"/>
      <c r="B1037" s="77"/>
      <c r="C1037" s="78"/>
      <c r="D1037" s="78"/>
      <c r="E1037" s="79"/>
      <c r="F1037" s="78"/>
      <c r="G1037" s="79"/>
      <c r="H1037" s="79"/>
      <c r="I1037" s="79"/>
      <c r="J1037" s="78"/>
      <c r="K1037" s="78"/>
      <c r="L1037" s="78"/>
      <c r="M1037" s="183"/>
      <c r="N1037" s="78"/>
      <c r="O1037" s="78"/>
      <c r="P1037" s="79"/>
      <c r="Q1037" s="82"/>
      <c r="R1037" s="82"/>
      <c r="S1037" s="82">
        <f t="shared" si="16"/>
        <v>0</v>
      </c>
      <c r="T1037" s="82"/>
      <c r="U1037" s="82"/>
      <c r="V1037" s="80"/>
      <c r="W1037" s="82"/>
      <c r="X1037" s="80"/>
      <c r="Y1037" s="26"/>
      <c r="Z1037" s="26"/>
      <c r="AA1037" s="26"/>
      <c r="AB1037" s="26"/>
      <c r="AC1037" s="26"/>
    </row>
    <row r="1038" spans="1:29" x14ac:dyDescent="0.3">
      <c r="A1038" s="77"/>
      <c r="B1038" s="77"/>
      <c r="C1038" s="78"/>
      <c r="D1038" s="78"/>
      <c r="E1038" s="79"/>
      <c r="F1038" s="78"/>
      <c r="G1038" s="79"/>
      <c r="H1038" s="79"/>
      <c r="I1038" s="79"/>
      <c r="J1038" s="78"/>
      <c r="K1038" s="78"/>
      <c r="L1038" s="78"/>
      <c r="M1038" s="183"/>
      <c r="N1038" s="78"/>
      <c r="O1038" s="78"/>
      <c r="P1038" s="79"/>
      <c r="Q1038" s="82"/>
      <c r="R1038" s="82"/>
      <c r="S1038" s="82">
        <f t="shared" si="16"/>
        <v>0</v>
      </c>
      <c r="T1038" s="82"/>
      <c r="U1038" s="82"/>
      <c r="V1038" s="80"/>
      <c r="W1038" s="82"/>
      <c r="X1038" s="80"/>
      <c r="Y1038" s="26"/>
      <c r="Z1038" s="26"/>
      <c r="AA1038" s="26"/>
      <c r="AB1038" s="26"/>
      <c r="AC1038" s="26"/>
    </row>
    <row r="1039" spans="1:29" x14ac:dyDescent="0.3">
      <c r="A1039" s="77"/>
      <c r="B1039" s="77"/>
      <c r="C1039" s="78"/>
      <c r="D1039" s="78"/>
      <c r="E1039" s="79"/>
      <c r="F1039" s="78"/>
      <c r="G1039" s="79"/>
      <c r="H1039" s="79"/>
      <c r="I1039" s="79"/>
      <c r="J1039" s="78"/>
      <c r="K1039" s="78"/>
      <c r="L1039" s="78"/>
      <c r="M1039" s="183"/>
      <c r="N1039" s="78"/>
      <c r="O1039" s="78"/>
      <c r="P1039" s="79"/>
      <c r="Q1039" s="82"/>
      <c r="R1039" s="82"/>
      <c r="S1039" s="82">
        <f t="shared" si="16"/>
        <v>0</v>
      </c>
      <c r="T1039" s="82"/>
      <c r="U1039" s="82"/>
      <c r="V1039" s="80"/>
      <c r="W1039" s="82"/>
      <c r="X1039" s="80"/>
      <c r="Y1039" s="26"/>
      <c r="Z1039" s="26"/>
      <c r="AA1039" s="26"/>
      <c r="AB1039" s="26"/>
      <c r="AC1039" s="26"/>
    </row>
    <row r="1040" spans="1:29" x14ac:dyDescent="0.3">
      <c r="A1040" s="77"/>
      <c r="B1040" s="77"/>
      <c r="C1040" s="78"/>
      <c r="D1040" s="78"/>
      <c r="E1040" s="79"/>
      <c r="F1040" s="78"/>
      <c r="G1040" s="79"/>
      <c r="H1040" s="79"/>
      <c r="I1040" s="79"/>
      <c r="J1040" s="78"/>
      <c r="K1040" s="78"/>
      <c r="L1040" s="78"/>
      <c r="M1040" s="183"/>
      <c r="N1040" s="78"/>
      <c r="O1040" s="78"/>
      <c r="P1040" s="79"/>
      <c r="Q1040" s="82"/>
      <c r="R1040" s="82"/>
      <c r="S1040" s="82">
        <f t="shared" ref="S1040:S1103" si="17">Q1040+R1040+T1040+IF(Q1040=0,(W1040/12/160*V1040/IF(X1040&gt;1,X1040,1)),0)</f>
        <v>0</v>
      </c>
      <c r="T1040" s="82"/>
      <c r="U1040" s="82"/>
      <c r="V1040" s="80"/>
      <c r="W1040" s="82"/>
      <c r="X1040" s="80"/>
      <c r="Y1040" s="26"/>
      <c r="Z1040" s="26"/>
      <c r="AA1040" s="26"/>
      <c r="AB1040" s="26"/>
      <c r="AC1040" s="26"/>
    </row>
    <row r="1041" spans="1:29" x14ac:dyDescent="0.3">
      <c r="A1041" s="77"/>
      <c r="B1041" s="77"/>
      <c r="C1041" s="78"/>
      <c r="D1041" s="78"/>
      <c r="E1041" s="79"/>
      <c r="F1041" s="78"/>
      <c r="G1041" s="79"/>
      <c r="H1041" s="79"/>
      <c r="I1041" s="79"/>
      <c r="J1041" s="78"/>
      <c r="K1041" s="78"/>
      <c r="L1041" s="78"/>
      <c r="M1041" s="183"/>
      <c r="N1041" s="78"/>
      <c r="O1041" s="78"/>
      <c r="P1041" s="79"/>
      <c r="Q1041" s="82"/>
      <c r="R1041" s="82"/>
      <c r="S1041" s="82">
        <f t="shared" si="17"/>
        <v>0</v>
      </c>
      <c r="T1041" s="82"/>
      <c r="U1041" s="82"/>
      <c r="V1041" s="80"/>
      <c r="W1041" s="82"/>
      <c r="X1041" s="80"/>
      <c r="Y1041" s="26"/>
      <c r="Z1041" s="26"/>
      <c r="AA1041" s="26"/>
      <c r="AB1041" s="26"/>
      <c r="AC1041" s="26"/>
    </row>
    <row r="1042" spans="1:29" x14ac:dyDescent="0.3">
      <c r="A1042" s="77"/>
      <c r="B1042" s="77"/>
      <c r="C1042" s="78"/>
      <c r="D1042" s="78"/>
      <c r="E1042" s="79"/>
      <c r="F1042" s="78"/>
      <c r="G1042" s="79"/>
      <c r="H1042" s="79"/>
      <c r="I1042" s="79"/>
      <c r="J1042" s="78"/>
      <c r="K1042" s="78"/>
      <c r="L1042" s="78"/>
      <c r="M1042" s="183"/>
      <c r="N1042" s="78"/>
      <c r="O1042" s="78"/>
      <c r="P1042" s="79"/>
      <c r="Q1042" s="82"/>
      <c r="R1042" s="82"/>
      <c r="S1042" s="82">
        <f t="shared" si="17"/>
        <v>0</v>
      </c>
      <c r="T1042" s="82"/>
      <c r="U1042" s="82"/>
      <c r="V1042" s="80"/>
      <c r="W1042" s="82"/>
      <c r="X1042" s="80"/>
      <c r="Y1042" s="26"/>
      <c r="Z1042" s="26"/>
      <c r="AA1042" s="26"/>
      <c r="AB1042" s="26"/>
      <c r="AC1042" s="26"/>
    </row>
    <row r="1043" spans="1:29" x14ac:dyDescent="0.3">
      <c r="A1043" s="77"/>
      <c r="B1043" s="77"/>
      <c r="C1043" s="78"/>
      <c r="D1043" s="78"/>
      <c r="E1043" s="79"/>
      <c r="F1043" s="78"/>
      <c r="G1043" s="79"/>
      <c r="H1043" s="79"/>
      <c r="I1043" s="79"/>
      <c r="J1043" s="78"/>
      <c r="K1043" s="78"/>
      <c r="L1043" s="78"/>
      <c r="M1043" s="183"/>
      <c r="N1043" s="78"/>
      <c r="O1043" s="78"/>
      <c r="P1043" s="79"/>
      <c r="Q1043" s="82"/>
      <c r="R1043" s="82"/>
      <c r="S1043" s="82">
        <f t="shared" si="17"/>
        <v>0</v>
      </c>
      <c r="T1043" s="82"/>
      <c r="U1043" s="82"/>
      <c r="V1043" s="80"/>
      <c r="W1043" s="82"/>
      <c r="X1043" s="80"/>
      <c r="Y1043" s="26"/>
      <c r="Z1043" s="26"/>
      <c r="AA1043" s="26"/>
      <c r="AB1043" s="26"/>
      <c r="AC1043" s="26"/>
    </row>
    <row r="1044" spans="1:29" x14ac:dyDescent="0.3">
      <c r="A1044" s="77"/>
      <c r="B1044" s="77"/>
      <c r="C1044" s="78"/>
      <c r="D1044" s="78"/>
      <c r="E1044" s="79"/>
      <c r="F1044" s="78"/>
      <c r="G1044" s="79"/>
      <c r="H1044" s="79"/>
      <c r="I1044" s="79"/>
      <c r="J1044" s="78"/>
      <c r="K1044" s="78"/>
      <c r="L1044" s="78"/>
      <c r="M1044" s="183"/>
      <c r="N1044" s="78"/>
      <c r="O1044" s="78"/>
      <c r="P1044" s="79"/>
      <c r="Q1044" s="82"/>
      <c r="R1044" s="82"/>
      <c r="S1044" s="82">
        <f t="shared" si="17"/>
        <v>0</v>
      </c>
      <c r="T1044" s="82"/>
      <c r="U1044" s="82"/>
      <c r="V1044" s="80"/>
      <c r="W1044" s="82"/>
      <c r="X1044" s="80"/>
      <c r="Y1044" s="26"/>
      <c r="Z1044" s="26"/>
      <c r="AA1044" s="26"/>
      <c r="AB1044" s="26"/>
      <c r="AC1044" s="26"/>
    </row>
    <row r="1045" spans="1:29" x14ac:dyDescent="0.3">
      <c r="A1045" s="77"/>
      <c r="B1045" s="77"/>
      <c r="C1045" s="78"/>
      <c r="D1045" s="78"/>
      <c r="E1045" s="79"/>
      <c r="F1045" s="78"/>
      <c r="G1045" s="79"/>
      <c r="H1045" s="79"/>
      <c r="I1045" s="79"/>
      <c r="J1045" s="78"/>
      <c r="K1045" s="78"/>
      <c r="L1045" s="78"/>
      <c r="M1045" s="183"/>
      <c r="N1045" s="78"/>
      <c r="O1045" s="78"/>
      <c r="P1045" s="79"/>
      <c r="Q1045" s="82"/>
      <c r="R1045" s="82"/>
      <c r="S1045" s="82">
        <f t="shared" si="17"/>
        <v>0</v>
      </c>
      <c r="T1045" s="82"/>
      <c r="U1045" s="82"/>
      <c r="V1045" s="80"/>
      <c r="W1045" s="82"/>
      <c r="X1045" s="80"/>
      <c r="Y1045" s="26"/>
      <c r="Z1045" s="26"/>
      <c r="AA1045" s="26"/>
      <c r="AB1045" s="26"/>
      <c r="AC1045" s="26"/>
    </row>
    <row r="1046" spans="1:29" x14ac:dyDescent="0.3">
      <c r="A1046" s="77"/>
      <c r="B1046" s="77"/>
      <c r="C1046" s="78"/>
      <c r="D1046" s="78"/>
      <c r="E1046" s="79"/>
      <c r="F1046" s="78"/>
      <c r="G1046" s="79"/>
      <c r="H1046" s="79"/>
      <c r="I1046" s="79"/>
      <c r="J1046" s="78"/>
      <c r="K1046" s="78"/>
      <c r="L1046" s="78"/>
      <c r="M1046" s="183"/>
      <c r="N1046" s="78"/>
      <c r="O1046" s="78"/>
      <c r="P1046" s="79"/>
      <c r="Q1046" s="82"/>
      <c r="R1046" s="82"/>
      <c r="S1046" s="82">
        <f t="shared" si="17"/>
        <v>0</v>
      </c>
      <c r="T1046" s="82"/>
      <c r="U1046" s="82"/>
      <c r="V1046" s="80"/>
      <c r="W1046" s="82"/>
      <c r="X1046" s="80"/>
      <c r="Y1046" s="26"/>
      <c r="Z1046" s="26"/>
      <c r="AA1046" s="26"/>
      <c r="AB1046" s="26"/>
      <c r="AC1046" s="26"/>
    </row>
    <row r="1047" spans="1:29" x14ac:dyDescent="0.3">
      <c r="A1047" s="77"/>
      <c r="B1047" s="77"/>
      <c r="C1047" s="78"/>
      <c r="D1047" s="78"/>
      <c r="E1047" s="79"/>
      <c r="F1047" s="78"/>
      <c r="G1047" s="79"/>
      <c r="H1047" s="79"/>
      <c r="I1047" s="79"/>
      <c r="J1047" s="78"/>
      <c r="K1047" s="78"/>
      <c r="L1047" s="78"/>
      <c r="M1047" s="183"/>
      <c r="N1047" s="78"/>
      <c r="O1047" s="78"/>
      <c r="P1047" s="79"/>
      <c r="Q1047" s="82"/>
      <c r="R1047" s="82"/>
      <c r="S1047" s="82">
        <f t="shared" si="17"/>
        <v>0</v>
      </c>
      <c r="T1047" s="82"/>
      <c r="U1047" s="82"/>
      <c r="V1047" s="80"/>
      <c r="W1047" s="82"/>
      <c r="X1047" s="80"/>
      <c r="Y1047" s="26"/>
      <c r="Z1047" s="26"/>
      <c r="AA1047" s="26"/>
      <c r="AB1047" s="26"/>
      <c r="AC1047" s="26"/>
    </row>
    <row r="1048" spans="1:29" x14ac:dyDescent="0.3">
      <c r="A1048" s="77"/>
      <c r="B1048" s="77"/>
      <c r="C1048" s="78"/>
      <c r="D1048" s="78"/>
      <c r="E1048" s="79"/>
      <c r="F1048" s="78"/>
      <c r="G1048" s="79"/>
      <c r="H1048" s="79"/>
      <c r="I1048" s="79"/>
      <c r="J1048" s="78"/>
      <c r="K1048" s="78"/>
      <c r="L1048" s="78"/>
      <c r="M1048" s="183"/>
      <c r="N1048" s="78"/>
      <c r="O1048" s="78"/>
      <c r="P1048" s="79"/>
      <c r="Q1048" s="82"/>
      <c r="R1048" s="82"/>
      <c r="S1048" s="82">
        <f t="shared" si="17"/>
        <v>0</v>
      </c>
      <c r="T1048" s="82"/>
      <c r="U1048" s="82"/>
      <c r="V1048" s="80"/>
      <c r="W1048" s="82"/>
      <c r="X1048" s="80"/>
      <c r="Y1048" s="26"/>
      <c r="Z1048" s="26"/>
      <c r="AA1048" s="26"/>
      <c r="AB1048" s="26"/>
      <c r="AC1048" s="26"/>
    </row>
    <row r="1049" spans="1:29" x14ac:dyDescent="0.3">
      <c r="A1049" s="77"/>
      <c r="B1049" s="77"/>
      <c r="C1049" s="78"/>
      <c r="D1049" s="78"/>
      <c r="E1049" s="79"/>
      <c r="F1049" s="78"/>
      <c r="G1049" s="79"/>
      <c r="H1049" s="79"/>
      <c r="I1049" s="79"/>
      <c r="J1049" s="78"/>
      <c r="K1049" s="78"/>
      <c r="L1049" s="78"/>
      <c r="M1049" s="183"/>
      <c r="N1049" s="78"/>
      <c r="O1049" s="78"/>
      <c r="P1049" s="79"/>
      <c r="Q1049" s="82"/>
      <c r="R1049" s="82"/>
      <c r="S1049" s="82">
        <f t="shared" si="17"/>
        <v>0</v>
      </c>
      <c r="T1049" s="82"/>
      <c r="U1049" s="82"/>
      <c r="V1049" s="80"/>
      <c r="W1049" s="82"/>
      <c r="X1049" s="80"/>
      <c r="Y1049" s="26"/>
      <c r="Z1049" s="26"/>
      <c r="AA1049" s="26"/>
      <c r="AB1049" s="26"/>
      <c r="AC1049" s="26"/>
    </row>
    <row r="1050" spans="1:29" x14ac:dyDescent="0.3">
      <c r="A1050" s="77"/>
      <c r="B1050" s="77"/>
      <c r="C1050" s="78"/>
      <c r="D1050" s="78"/>
      <c r="E1050" s="79"/>
      <c r="F1050" s="78"/>
      <c r="G1050" s="79"/>
      <c r="H1050" s="79"/>
      <c r="I1050" s="79"/>
      <c r="J1050" s="78"/>
      <c r="K1050" s="78"/>
      <c r="L1050" s="78"/>
      <c r="M1050" s="183"/>
      <c r="N1050" s="78"/>
      <c r="O1050" s="78"/>
      <c r="P1050" s="79"/>
      <c r="Q1050" s="82"/>
      <c r="R1050" s="82"/>
      <c r="S1050" s="82">
        <f t="shared" si="17"/>
        <v>0</v>
      </c>
      <c r="T1050" s="82"/>
      <c r="U1050" s="82"/>
      <c r="V1050" s="80"/>
      <c r="W1050" s="82"/>
      <c r="X1050" s="80"/>
      <c r="Y1050" s="26"/>
      <c r="Z1050" s="26"/>
      <c r="AA1050" s="26"/>
      <c r="AB1050" s="26"/>
      <c r="AC1050" s="26"/>
    </row>
    <row r="1051" spans="1:29" x14ac:dyDescent="0.3">
      <c r="A1051" s="77"/>
      <c r="B1051" s="77"/>
      <c r="C1051" s="78"/>
      <c r="D1051" s="78"/>
      <c r="E1051" s="79"/>
      <c r="F1051" s="78"/>
      <c r="G1051" s="79"/>
      <c r="H1051" s="79"/>
      <c r="I1051" s="79"/>
      <c r="J1051" s="78"/>
      <c r="K1051" s="78"/>
      <c r="L1051" s="78"/>
      <c r="M1051" s="183"/>
      <c r="N1051" s="78"/>
      <c r="O1051" s="78"/>
      <c r="P1051" s="79"/>
      <c r="Q1051" s="82"/>
      <c r="R1051" s="82"/>
      <c r="S1051" s="82">
        <f t="shared" si="17"/>
        <v>0</v>
      </c>
      <c r="T1051" s="82"/>
      <c r="U1051" s="82"/>
      <c r="V1051" s="80"/>
      <c r="W1051" s="82"/>
      <c r="X1051" s="80"/>
      <c r="Y1051" s="26"/>
      <c r="Z1051" s="26"/>
      <c r="AA1051" s="26"/>
      <c r="AB1051" s="26"/>
      <c r="AC1051" s="26"/>
    </row>
    <row r="1052" spans="1:29" x14ac:dyDescent="0.3">
      <c r="A1052" s="77"/>
      <c r="B1052" s="77"/>
      <c r="C1052" s="78"/>
      <c r="D1052" s="78"/>
      <c r="E1052" s="79"/>
      <c r="F1052" s="78"/>
      <c r="G1052" s="79"/>
      <c r="H1052" s="79"/>
      <c r="I1052" s="79"/>
      <c r="J1052" s="78"/>
      <c r="K1052" s="78"/>
      <c r="L1052" s="78"/>
      <c r="M1052" s="183"/>
      <c r="N1052" s="78"/>
      <c r="O1052" s="78"/>
      <c r="P1052" s="79"/>
      <c r="Q1052" s="82"/>
      <c r="R1052" s="82"/>
      <c r="S1052" s="82">
        <f t="shared" si="17"/>
        <v>0</v>
      </c>
      <c r="T1052" s="82"/>
      <c r="U1052" s="82"/>
      <c r="V1052" s="80"/>
      <c r="W1052" s="82"/>
      <c r="X1052" s="80"/>
      <c r="Y1052" s="26"/>
      <c r="Z1052" s="26"/>
      <c r="AA1052" s="26"/>
      <c r="AB1052" s="26"/>
      <c r="AC1052" s="26"/>
    </row>
    <row r="1053" spans="1:29" x14ac:dyDescent="0.3">
      <c r="A1053" s="77"/>
      <c r="B1053" s="77"/>
      <c r="C1053" s="78"/>
      <c r="D1053" s="78"/>
      <c r="E1053" s="79"/>
      <c r="F1053" s="78"/>
      <c r="G1053" s="79"/>
      <c r="H1053" s="79"/>
      <c r="I1053" s="79"/>
      <c r="J1053" s="78"/>
      <c r="K1053" s="78"/>
      <c r="L1053" s="78"/>
      <c r="M1053" s="183"/>
      <c r="N1053" s="78"/>
      <c r="O1053" s="78"/>
      <c r="P1053" s="79"/>
      <c r="Q1053" s="82"/>
      <c r="R1053" s="82"/>
      <c r="S1053" s="82">
        <f t="shared" si="17"/>
        <v>0</v>
      </c>
      <c r="T1053" s="82"/>
      <c r="U1053" s="82"/>
      <c r="V1053" s="80"/>
      <c r="W1053" s="82"/>
      <c r="X1053" s="80"/>
      <c r="Y1053" s="26"/>
      <c r="Z1053" s="26"/>
      <c r="AA1053" s="26"/>
      <c r="AB1053" s="26"/>
      <c r="AC1053" s="26"/>
    </row>
    <row r="1054" spans="1:29" x14ac:dyDescent="0.3">
      <c r="A1054" s="77"/>
      <c r="B1054" s="77"/>
      <c r="C1054" s="78"/>
      <c r="D1054" s="78"/>
      <c r="E1054" s="79"/>
      <c r="F1054" s="78"/>
      <c r="G1054" s="79"/>
      <c r="H1054" s="79"/>
      <c r="I1054" s="79"/>
      <c r="J1054" s="78"/>
      <c r="K1054" s="78"/>
      <c r="L1054" s="78"/>
      <c r="M1054" s="183"/>
      <c r="N1054" s="78"/>
      <c r="O1054" s="78"/>
      <c r="P1054" s="79"/>
      <c r="Q1054" s="82"/>
      <c r="R1054" s="82"/>
      <c r="S1054" s="82">
        <f t="shared" si="17"/>
        <v>0</v>
      </c>
      <c r="T1054" s="82"/>
      <c r="U1054" s="82"/>
      <c r="V1054" s="80"/>
      <c r="W1054" s="82"/>
      <c r="X1054" s="80"/>
      <c r="Y1054" s="26"/>
      <c r="Z1054" s="26"/>
      <c r="AA1054" s="26"/>
      <c r="AB1054" s="26"/>
      <c r="AC1054" s="26"/>
    </row>
    <row r="1055" spans="1:29" x14ac:dyDescent="0.3">
      <c r="A1055" s="77"/>
      <c r="B1055" s="77"/>
      <c r="C1055" s="78"/>
      <c r="D1055" s="78"/>
      <c r="E1055" s="79"/>
      <c r="F1055" s="78"/>
      <c r="G1055" s="79"/>
      <c r="H1055" s="79"/>
      <c r="I1055" s="79"/>
      <c r="J1055" s="78"/>
      <c r="K1055" s="78"/>
      <c r="L1055" s="78"/>
      <c r="M1055" s="183"/>
      <c r="N1055" s="78"/>
      <c r="O1055" s="78"/>
      <c r="P1055" s="79"/>
      <c r="Q1055" s="82"/>
      <c r="R1055" s="82"/>
      <c r="S1055" s="82">
        <f t="shared" si="17"/>
        <v>0</v>
      </c>
      <c r="T1055" s="82"/>
      <c r="U1055" s="82"/>
      <c r="V1055" s="80"/>
      <c r="W1055" s="82"/>
      <c r="X1055" s="80"/>
      <c r="Y1055" s="26"/>
      <c r="Z1055" s="26"/>
      <c r="AA1055" s="26"/>
      <c r="AB1055" s="26"/>
      <c r="AC1055" s="26"/>
    </row>
    <row r="1056" spans="1:29" x14ac:dyDescent="0.3">
      <c r="A1056" s="77"/>
      <c r="B1056" s="77"/>
      <c r="C1056" s="78"/>
      <c r="D1056" s="78"/>
      <c r="E1056" s="79"/>
      <c r="F1056" s="78"/>
      <c r="G1056" s="79"/>
      <c r="H1056" s="79"/>
      <c r="I1056" s="79"/>
      <c r="J1056" s="78"/>
      <c r="K1056" s="78"/>
      <c r="L1056" s="78"/>
      <c r="M1056" s="183"/>
      <c r="N1056" s="78"/>
      <c r="O1056" s="78"/>
      <c r="P1056" s="79"/>
      <c r="Q1056" s="82"/>
      <c r="R1056" s="82"/>
      <c r="S1056" s="82">
        <f t="shared" si="17"/>
        <v>0</v>
      </c>
      <c r="T1056" s="82"/>
      <c r="U1056" s="82"/>
      <c r="V1056" s="80"/>
      <c r="W1056" s="82"/>
      <c r="X1056" s="80"/>
      <c r="Y1056" s="26"/>
      <c r="Z1056" s="26"/>
      <c r="AA1056" s="26"/>
      <c r="AB1056" s="26"/>
      <c r="AC1056" s="26"/>
    </row>
    <row r="1057" spans="1:29" x14ac:dyDescent="0.3">
      <c r="A1057" s="77"/>
      <c r="B1057" s="77"/>
      <c r="C1057" s="78"/>
      <c r="D1057" s="78"/>
      <c r="E1057" s="79"/>
      <c r="F1057" s="78"/>
      <c r="G1057" s="79"/>
      <c r="H1057" s="79"/>
      <c r="I1057" s="79"/>
      <c r="J1057" s="78"/>
      <c r="K1057" s="78"/>
      <c r="L1057" s="78"/>
      <c r="M1057" s="183"/>
      <c r="N1057" s="78"/>
      <c r="O1057" s="78"/>
      <c r="P1057" s="79"/>
      <c r="Q1057" s="82"/>
      <c r="R1057" s="82"/>
      <c r="S1057" s="82">
        <f t="shared" si="17"/>
        <v>0</v>
      </c>
      <c r="T1057" s="82"/>
      <c r="U1057" s="82"/>
      <c r="V1057" s="80"/>
      <c r="W1057" s="82"/>
      <c r="X1057" s="80"/>
      <c r="Y1057" s="26"/>
      <c r="Z1057" s="26"/>
      <c r="AA1057" s="26"/>
      <c r="AB1057" s="26"/>
      <c r="AC1057" s="26"/>
    </row>
    <row r="1058" spans="1:29" x14ac:dyDescent="0.3">
      <c r="A1058" s="77"/>
      <c r="B1058" s="77"/>
      <c r="C1058" s="78"/>
      <c r="D1058" s="78"/>
      <c r="E1058" s="79"/>
      <c r="F1058" s="78"/>
      <c r="G1058" s="79"/>
      <c r="H1058" s="79"/>
      <c r="I1058" s="79"/>
      <c r="J1058" s="78"/>
      <c r="K1058" s="78"/>
      <c r="L1058" s="78"/>
      <c r="M1058" s="183"/>
      <c r="N1058" s="78"/>
      <c r="O1058" s="78"/>
      <c r="P1058" s="79"/>
      <c r="Q1058" s="82"/>
      <c r="R1058" s="82"/>
      <c r="S1058" s="82">
        <f t="shared" si="17"/>
        <v>0</v>
      </c>
      <c r="T1058" s="82"/>
      <c r="U1058" s="82"/>
      <c r="V1058" s="80"/>
      <c r="W1058" s="82"/>
      <c r="X1058" s="80"/>
      <c r="Y1058" s="26"/>
      <c r="Z1058" s="26"/>
      <c r="AA1058" s="26"/>
      <c r="AB1058" s="26"/>
      <c r="AC1058" s="26"/>
    </row>
    <row r="1059" spans="1:29" x14ac:dyDescent="0.3">
      <c r="A1059" s="77"/>
      <c r="B1059" s="77"/>
      <c r="C1059" s="78"/>
      <c r="D1059" s="78"/>
      <c r="E1059" s="79"/>
      <c r="F1059" s="78"/>
      <c r="G1059" s="79"/>
      <c r="H1059" s="79"/>
      <c r="I1059" s="79"/>
      <c r="J1059" s="78"/>
      <c r="K1059" s="78"/>
      <c r="L1059" s="78"/>
      <c r="M1059" s="183"/>
      <c r="N1059" s="78"/>
      <c r="O1059" s="78"/>
      <c r="P1059" s="79"/>
      <c r="Q1059" s="82"/>
      <c r="R1059" s="82"/>
      <c r="S1059" s="82">
        <f t="shared" si="17"/>
        <v>0</v>
      </c>
      <c r="T1059" s="82"/>
      <c r="U1059" s="82"/>
      <c r="V1059" s="80"/>
      <c r="W1059" s="82"/>
      <c r="X1059" s="80"/>
      <c r="Y1059" s="26"/>
      <c r="Z1059" s="26"/>
      <c r="AA1059" s="26"/>
      <c r="AB1059" s="26"/>
      <c r="AC1059" s="26"/>
    </row>
    <row r="1060" spans="1:29" x14ac:dyDescent="0.3">
      <c r="A1060" s="77"/>
      <c r="B1060" s="77"/>
      <c r="C1060" s="78"/>
      <c r="D1060" s="78"/>
      <c r="E1060" s="79"/>
      <c r="F1060" s="78"/>
      <c r="G1060" s="79"/>
      <c r="H1060" s="79"/>
      <c r="I1060" s="79"/>
      <c r="J1060" s="78"/>
      <c r="K1060" s="78"/>
      <c r="L1060" s="78"/>
      <c r="M1060" s="183"/>
      <c r="N1060" s="78"/>
      <c r="O1060" s="78"/>
      <c r="P1060" s="79"/>
      <c r="Q1060" s="82"/>
      <c r="R1060" s="82"/>
      <c r="S1060" s="82">
        <f t="shared" si="17"/>
        <v>0</v>
      </c>
      <c r="T1060" s="82"/>
      <c r="U1060" s="82"/>
      <c r="V1060" s="80"/>
      <c r="W1060" s="82"/>
      <c r="X1060" s="80"/>
      <c r="Y1060" s="26"/>
      <c r="Z1060" s="26"/>
      <c r="AA1060" s="26"/>
      <c r="AB1060" s="26"/>
      <c r="AC1060" s="26"/>
    </row>
    <row r="1061" spans="1:29" x14ac:dyDescent="0.3">
      <c r="A1061" s="77"/>
      <c r="B1061" s="77"/>
      <c r="C1061" s="78"/>
      <c r="D1061" s="78"/>
      <c r="E1061" s="79"/>
      <c r="F1061" s="78"/>
      <c r="G1061" s="79"/>
      <c r="H1061" s="79"/>
      <c r="I1061" s="79"/>
      <c r="J1061" s="78"/>
      <c r="K1061" s="78"/>
      <c r="L1061" s="78"/>
      <c r="M1061" s="183"/>
      <c r="N1061" s="78"/>
      <c r="O1061" s="78"/>
      <c r="P1061" s="79"/>
      <c r="Q1061" s="82"/>
      <c r="R1061" s="82"/>
      <c r="S1061" s="82">
        <f t="shared" si="17"/>
        <v>0</v>
      </c>
      <c r="T1061" s="82"/>
      <c r="U1061" s="82"/>
      <c r="V1061" s="80"/>
      <c r="W1061" s="82"/>
      <c r="X1061" s="80"/>
      <c r="Y1061" s="26"/>
      <c r="Z1061" s="26"/>
      <c r="AA1061" s="26"/>
      <c r="AB1061" s="26"/>
      <c r="AC1061" s="26"/>
    </row>
    <row r="1062" spans="1:29" x14ac:dyDescent="0.3">
      <c r="A1062" s="77"/>
      <c r="B1062" s="77"/>
      <c r="C1062" s="78"/>
      <c r="D1062" s="78"/>
      <c r="E1062" s="79"/>
      <c r="F1062" s="78"/>
      <c r="G1062" s="79"/>
      <c r="H1062" s="79"/>
      <c r="I1062" s="79"/>
      <c r="J1062" s="78"/>
      <c r="K1062" s="78"/>
      <c r="L1062" s="78"/>
      <c r="M1062" s="183"/>
      <c r="N1062" s="78"/>
      <c r="O1062" s="78"/>
      <c r="P1062" s="79"/>
      <c r="Q1062" s="82"/>
      <c r="R1062" s="82"/>
      <c r="S1062" s="82">
        <f t="shared" si="17"/>
        <v>0</v>
      </c>
      <c r="T1062" s="82"/>
      <c r="U1062" s="82"/>
      <c r="V1062" s="80"/>
      <c r="W1062" s="82"/>
      <c r="X1062" s="80"/>
      <c r="Y1062" s="26"/>
      <c r="Z1062" s="26"/>
      <c r="AA1062" s="26"/>
      <c r="AB1062" s="26"/>
      <c r="AC1062" s="26"/>
    </row>
    <row r="1063" spans="1:29" x14ac:dyDescent="0.3">
      <c r="A1063" s="77"/>
      <c r="B1063" s="77"/>
      <c r="C1063" s="78"/>
      <c r="D1063" s="78"/>
      <c r="E1063" s="79"/>
      <c r="F1063" s="78"/>
      <c r="G1063" s="79"/>
      <c r="H1063" s="79"/>
      <c r="I1063" s="79"/>
      <c r="J1063" s="78"/>
      <c r="K1063" s="78"/>
      <c r="L1063" s="78"/>
      <c r="M1063" s="183"/>
      <c r="N1063" s="78"/>
      <c r="O1063" s="78"/>
      <c r="P1063" s="79"/>
      <c r="Q1063" s="82"/>
      <c r="R1063" s="82"/>
      <c r="S1063" s="82">
        <f t="shared" si="17"/>
        <v>0</v>
      </c>
      <c r="T1063" s="82"/>
      <c r="U1063" s="82"/>
      <c r="V1063" s="80"/>
      <c r="W1063" s="82"/>
      <c r="X1063" s="80"/>
      <c r="Y1063" s="26"/>
      <c r="Z1063" s="26"/>
      <c r="AA1063" s="26"/>
      <c r="AB1063" s="26"/>
      <c r="AC1063" s="26"/>
    </row>
    <row r="1064" spans="1:29" x14ac:dyDescent="0.3">
      <c r="A1064" s="77"/>
      <c r="B1064" s="77"/>
      <c r="C1064" s="78"/>
      <c r="D1064" s="78"/>
      <c r="E1064" s="79"/>
      <c r="F1064" s="78"/>
      <c r="G1064" s="79"/>
      <c r="H1064" s="79"/>
      <c r="I1064" s="79"/>
      <c r="J1064" s="78"/>
      <c r="K1064" s="78"/>
      <c r="L1064" s="78"/>
      <c r="M1064" s="183"/>
      <c r="N1064" s="78"/>
      <c r="O1064" s="78"/>
      <c r="P1064" s="79"/>
      <c r="Q1064" s="82"/>
      <c r="R1064" s="82"/>
      <c r="S1064" s="82">
        <f t="shared" si="17"/>
        <v>0</v>
      </c>
      <c r="T1064" s="82"/>
      <c r="U1064" s="82"/>
      <c r="V1064" s="80"/>
      <c r="W1064" s="82"/>
      <c r="X1064" s="80"/>
      <c r="Y1064" s="26"/>
      <c r="Z1064" s="26"/>
      <c r="AA1064" s="26"/>
      <c r="AB1064" s="26"/>
      <c r="AC1064" s="26"/>
    </row>
    <row r="1065" spans="1:29" x14ac:dyDescent="0.3">
      <c r="A1065" s="77"/>
      <c r="B1065" s="77"/>
      <c r="C1065" s="78"/>
      <c r="D1065" s="78"/>
      <c r="E1065" s="79"/>
      <c r="F1065" s="78"/>
      <c r="G1065" s="79"/>
      <c r="H1065" s="79"/>
      <c r="I1065" s="79"/>
      <c r="J1065" s="78"/>
      <c r="K1065" s="78"/>
      <c r="L1065" s="78"/>
      <c r="M1065" s="183"/>
      <c r="N1065" s="78"/>
      <c r="O1065" s="78"/>
      <c r="P1065" s="79"/>
      <c r="Q1065" s="82"/>
      <c r="R1065" s="82"/>
      <c r="S1065" s="82">
        <f t="shared" si="17"/>
        <v>0</v>
      </c>
      <c r="T1065" s="82"/>
      <c r="U1065" s="82"/>
      <c r="V1065" s="80"/>
      <c r="W1065" s="82"/>
      <c r="X1065" s="80"/>
      <c r="Y1065" s="26"/>
      <c r="Z1065" s="26"/>
      <c r="AA1065" s="26"/>
      <c r="AB1065" s="26"/>
      <c r="AC1065" s="26"/>
    </row>
    <row r="1066" spans="1:29" x14ac:dyDescent="0.3">
      <c r="A1066" s="77"/>
      <c r="B1066" s="77"/>
      <c r="C1066" s="78"/>
      <c r="D1066" s="78"/>
      <c r="E1066" s="79"/>
      <c r="F1066" s="78"/>
      <c r="G1066" s="79"/>
      <c r="H1066" s="79"/>
      <c r="I1066" s="79"/>
      <c r="J1066" s="78"/>
      <c r="K1066" s="78"/>
      <c r="L1066" s="78"/>
      <c r="M1066" s="183"/>
      <c r="N1066" s="78"/>
      <c r="O1066" s="78"/>
      <c r="P1066" s="79"/>
      <c r="Q1066" s="82"/>
      <c r="R1066" s="82"/>
      <c r="S1066" s="82">
        <f t="shared" si="17"/>
        <v>0</v>
      </c>
      <c r="T1066" s="82"/>
      <c r="U1066" s="82"/>
      <c r="V1066" s="80"/>
      <c r="W1066" s="82"/>
      <c r="X1066" s="80"/>
      <c r="Y1066" s="26"/>
      <c r="Z1066" s="26"/>
      <c r="AA1066" s="26"/>
      <c r="AB1066" s="26"/>
      <c r="AC1066" s="26"/>
    </row>
    <row r="1067" spans="1:29" x14ac:dyDescent="0.3">
      <c r="A1067" s="77"/>
      <c r="B1067" s="77"/>
      <c r="C1067" s="78"/>
      <c r="D1067" s="78"/>
      <c r="E1067" s="79"/>
      <c r="F1067" s="78"/>
      <c r="G1067" s="79"/>
      <c r="H1067" s="79"/>
      <c r="I1067" s="79"/>
      <c r="J1067" s="78"/>
      <c r="K1067" s="78"/>
      <c r="L1067" s="78"/>
      <c r="M1067" s="183"/>
      <c r="N1067" s="78"/>
      <c r="O1067" s="78"/>
      <c r="P1067" s="79"/>
      <c r="Q1067" s="82"/>
      <c r="R1067" s="82"/>
      <c r="S1067" s="82">
        <f t="shared" si="17"/>
        <v>0</v>
      </c>
      <c r="T1067" s="82"/>
      <c r="U1067" s="82"/>
      <c r="V1067" s="80"/>
      <c r="W1067" s="82"/>
      <c r="X1067" s="80"/>
      <c r="Y1067" s="26"/>
      <c r="Z1067" s="26"/>
      <c r="AA1067" s="26"/>
      <c r="AB1067" s="26"/>
      <c r="AC1067" s="26"/>
    </row>
    <row r="1068" spans="1:29" x14ac:dyDescent="0.3">
      <c r="A1068" s="77"/>
      <c r="B1068" s="77"/>
      <c r="C1068" s="78"/>
      <c r="D1068" s="78"/>
      <c r="E1068" s="79"/>
      <c r="F1068" s="78"/>
      <c r="G1068" s="79"/>
      <c r="H1068" s="79"/>
      <c r="I1068" s="79"/>
      <c r="J1068" s="78"/>
      <c r="K1068" s="78"/>
      <c r="L1068" s="78"/>
      <c r="M1068" s="183"/>
      <c r="N1068" s="78"/>
      <c r="O1068" s="78"/>
      <c r="P1068" s="79"/>
      <c r="Q1068" s="82"/>
      <c r="R1068" s="82"/>
      <c r="S1068" s="82">
        <f t="shared" si="17"/>
        <v>0</v>
      </c>
      <c r="T1068" s="82"/>
      <c r="U1068" s="82"/>
      <c r="V1068" s="80"/>
      <c r="W1068" s="82"/>
      <c r="X1068" s="80"/>
      <c r="Y1068" s="26"/>
      <c r="Z1068" s="26"/>
      <c r="AA1068" s="26"/>
      <c r="AB1068" s="26"/>
      <c r="AC1068" s="26"/>
    </row>
    <row r="1069" spans="1:29" x14ac:dyDescent="0.3">
      <c r="A1069" s="77"/>
      <c r="B1069" s="77"/>
      <c r="C1069" s="78"/>
      <c r="D1069" s="78"/>
      <c r="E1069" s="79"/>
      <c r="F1069" s="78"/>
      <c r="G1069" s="79"/>
      <c r="H1069" s="79"/>
      <c r="I1069" s="79"/>
      <c r="J1069" s="78"/>
      <c r="K1069" s="78"/>
      <c r="L1069" s="78"/>
      <c r="M1069" s="183"/>
      <c r="N1069" s="78"/>
      <c r="O1069" s="78"/>
      <c r="P1069" s="79"/>
      <c r="Q1069" s="82"/>
      <c r="R1069" s="82"/>
      <c r="S1069" s="82">
        <f t="shared" si="17"/>
        <v>0</v>
      </c>
      <c r="T1069" s="82"/>
      <c r="U1069" s="82"/>
      <c r="V1069" s="80"/>
      <c r="W1069" s="82"/>
      <c r="X1069" s="80"/>
      <c r="Y1069" s="26"/>
      <c r="Z1069" s="26"/>
      <c r="AA1069" s="26"/>
      <c r="AB1069" s="26"/>
      <c r="AC1069" s="26"/>
    </row>
    <row r="1070" spans="1:29" x14ac:dyDescent="0.3">
      <c r="A1070" s="77"/>
      <c r="B1070" s="77"/>
      <c r="C1070" s="78"/>
      <c r="D1070" s="78"/>
      <c r="E1070" s="79"/>
      <c r="F1070" s="78"/>
      <c r="G1070" s="79"/>
      <c r="H1070" s="79"/>
      <c r="I1070" s="79"/>
      <c r="J1070" s="78"/>
      <c r="K1070" s="78"/>
      <c r="L1070" s="78"/>
      <c r="M1070" s="183"/>
      <c r="N1070" s="78"/>
      <c r="O1070" s="78"/>
      <c r="P1070" s="79"/>
      <c r="Q1070" s="82"/>
      <c r="R1070" s="82"/>
      <c r="S1070" s="82">
        <f t="shared" si="17"/>
        <v>0</v>
      </c>
      <c r="T1070" s="82"/>
      <c r="U1070" s="82"/>
      <c r="V1070" s="80"/>
      <c r="W1070" s="82"/>
      <c r="X1070" s="80"/>
      <c r="Y1070" s="26"/>
      <c r="Z1070" s="26"/>
      <c r="AA1070" s="26"/>
      <c r="AB1070" s="26"/>
      <c r="AC1070" s="26"/>
    </row>
    <row r="1071" spans="1:29" x14ac:dyDescent="0.3">
      <c r="A1071" s="77"/>
      <c r="B1071" s="77"/>
      <c r="C1071" s="78"/>
      <c r="D1071" s="78"/>
      <c r="E1071" s="79"/>
      <c r="F1071" s="78"/>
      <c r="G1071" s="79"/>
      <c r="H1071" s="79"/>
      <c r="I1071" s="79"/>
      <c r="J1071" s="78"/>
      <c r="K1071" s="78"/>
      <c r="L1071" s="78"/>
      <c r="M1071" s="183"/>
      <c r="N1071" s="78"/>
      <c r="O1071" s="78"/>
      <c r="P1071" s="79"/>
      <c r="Q1071" s="82"/>
      <c r="R1071" s="82"/>
      <c r="S1071" s="82">
        <f t="shared" si="17"/>
        <v>0</v>
      </c>
      <c r="T1071" s="82"/>
      <c r="U1071" s="82"/>
      <c r="V1071" s="80"/>
      <c r="W1071" s="82"/>
      <c r="X1071" s="80"/>
      <c r="Y1071" s="26"/>
      <c r="Z1071" s="26"/>
      <c r="AA1071" s="26"/>
      <c r="AB1071" s="26"/>
      <c r="AC1071" s="26"/>
    </row>
    <row r="1072" spans="1:29" x14ac:dyDescent="0.3">
      <c r="A1072" s="77"/>
      <c r="B1072" s="77"/>
      <c r="C1072" s="78"/>
      <c r="D1072" s="78"/>
      <c r="E1072" s="79"/>
      <c r="F1072" s="78"/>
      <c r="G1072" s="79"/>
      <c r="H1072" s="79"/>
      <c r="I1072" s="79"/>
      <c r="J1072" s="78"/>
      <c r="K1072" s="78"/>
      <c r="L1072" s="78"/>
      <c r="M1072" s="183"/>
      <c r="N1072" s="78"/>
      <c r="O1072" s="78"/>
      <c r="P1072" s="79"/>
      <c r="Q1072" s="82"/>
      <c r="R1072" s="82"/>
      <c r="S1072" s="82">
        <f t="shared" si="17"/>
        <v>0</v>
      </c>
      <c r="T1072" s="82"/>
      <c r="U1072" s="82"/>
      <c r="V1072" s="80"/>
      <c r="W1072" s="82"/>
      <c r="X1072" s="80"/>
      <c r="Y1072" s="26"/>
      <c r="Z1072" s="26"/>
      <c r="AA1072" s="26"/>
      <c r="AB1072" s="26"/>
      <c r="AC1072" s="26"/>
    </row>
    <row r="1073" spans="1:29" x14ac:dyDescent="0.3">
      <c r="A1073" s="77"/>
      <c r="B1073" s="77"/>
      <c r="C1073" s="78"/>
      <c r="D1073" s="78"/>
      <c r="E1073" s="79"/>
      <c r="F1073" s="78"/>
      <c r="G1073" s="79"/>
      <c r="H1073" s="79"/>
      <c r="I1073" s="79"/>
      <c r="J1073" s="78"/>
      <c r="K1073" s="78"/>
      <c r="L1073" s="78"/>
      <c r="M1073" s="183"/>
      <c r="N1073" s="78"/>
      <c r="O1073" s="78"/>
      <c r="P1073" s="79"/>
      <c r="Q1073" s="82"/>
      <c r="R1073" s="82"/>
      <c r="S1073" s="82">
        <f t="shared" si="17"/>
        <v>0</v>
      </c>
      <c r="T1073" s="82"/>
      <c r="U1073" s="82"/>
      <c r="V1073" s="80"/>
      <c r="W1073" s="82"/>
      <c r="X1073" s="80"/>
      <c r="Y1073" s="26"/>
      <c r="Z1073" s="26"/>
      <c r="AA1073" s="26"/>
      <c r="AB1073" s="26"/>
      <c r="AC1073" s="26"/>
    </row>
    <row r="1074" spans="1:29" x14ac:dyDescent="0.3">
      <c r="A1074" s="77"/>
      <c r="B1074" s="77"/>
      <c r="C1074" s="78"/>
      <c r="D1074" s="78"/>
      <c r="E1074" s="79"/>
      <c r="F1074" s="78"/>
      <c r="G1074" s="79"/>
      <c r="H1074" s="79"/>
      <c r="I1074" s="79"/>
      <c r="J1074" s="78"/>
      <c r="K1074" s="78"/>
      <c r="L1074" s="78"/>
      <c r="M1074" s="183"/>
      <c r="N1074" s="78"/>
      <c r="O1074" s="78"/>
      <c r="P1074" s="79"/>
      <c r="Q1074" s="82"/>
      <c r="R1074" s="82"/>
      <c r="S1074" s="82">
        <f t="shared" si="17"/>
        <v>0</v>
      </c>
      <c r="T1074" s="82"/>
      <c r="U1074" s="82"/>
      <c r="V1074" s="80"/>
      <c r="W1074" s="82"/>
      <c r="X1074" s="80"/>
      <c r="Y1074" s="26"/>
      <c r="Z1074" s="26"/>
      <c r="AA1074" s="26"/>
      <c r="AB1074" s="26"/>
      <c r="AC1074" s="26"/>
    </row>
    <row r="1075" spans="1:29" x14ac:dyDescent="0.3">
      <c r="A1075" s="77"/>
      <c r="B1075" s="77"/>
      <c r="C1075" s="78"/>
      <c r="D1075" s="78"/>
      <c r="E1075" s="79"/>
      <c r="F1075" s="78"/>
      <c r="G1075" s="79"/>
      <c r="H1075" s="79"/>
      <c r="I1075" s="79"/>
      <c r="J1075" s="78"/>
      <c r="K1075" s="78"/>
      <c r="L1075" s="78"/>
      <c r="M1075" s="183"/>
      <c r="N1075" s="78"/>
      <c r="O1075" s="78"/>
      <c r="P1075" s="79"/>
      <c r="Q1075" s="82"/>
      <c r="R1075" s="82"/>
      <c r="S1075" s="82">
        <f t="shared" si="17"/>
        <v>0</v>
      </c>
      <c r="T1075" s="82"/>
      <c r="U1075" s="82"/>
      <c r="V1075" s="80"/>
      <c r="W1075" s="82"/>
      <c r="X1075" s="80"/>
      <c r="Y1075" s="26"/>
      <c r="Z1075" s="26"/>
      <c r="AA1075" s="26"/>
      <c r="AB1075" s="26"/>
      <c r="AC1075" s="26"/>
    </row>
    <row r="1076" spans="1:29" x14ac:dyDescent="0.3">
      <c r="A1076" s="77"/>
      <c r="B1076" s="77"/>
      <c r="C1076" s="78"/>
      <c r="D1076" s="78"/>
      <c r="E1076" s="79"/>
      <c r="F1076" s="78"/>
      <c r="G1076" s="79"/>
      <c r="H1076" s="79"/>
      <c r="I1076" s="79"/>
      <c r="J1076" s="78"/>
      <c r="K1076" s="78"/>
      <c r="L1076" s="78"/>
      <c r="M1076" s="183"/>
      <c r="N1076" s="78"/>
      <c r="O1076" s="78"/>
      <c r="P1076" s="79"/>
      <c r="Q1076" s="82"/>
      <c r="R1076" s="82"/>
      <c r="S1076" s="82">
        <f t="shared" si="17"/>
        <v>0</v>
      </c>
      <c r="T1076" s="82"/>
      <c r="U1076" s="82"/>
      <c r="V1076" s="80"/>
      <c r="W1076" s="82"/>
      <c r="X1076" s="80"/>
      <c r="Y1076" s="26"/>
      <c r="Z1076" s="26"/>
      <c r="AA1076" s="26"/>
      <c r="AB1076" s="26"/>
      <c r="AC1076" s="26"/>
    </row>
    <row r="1077" spans="1:29" x14ac:dyDescent="0.3">
      <c r="A1077" s="77"/>
      <c r="B1077" s="77"/>
      <c r="C1077" s="78"/>
      <c r="D1077" s="78"/>
      <c r="E1077" s="79"/>
      <c r="F1077" s="78"/>
      <c r="G1077" s="79"/>
      <c r="H1077" s="79"/>
      <c r="I1077" s="79"/>
      <c r="J1077" s="78"/>
      <c r="K1077" s="78"/>
      <c r="L1077" s="78"/>
      <c r="M1077" s="183"/>
      <c r="N1077" s="78"/>
      <c r="O1077" s="78"/>
      <c r="P1077" s="79"/>
      <c r="Q1077" s="82"/>
      <c r="R1077" s="82"/>
      <c r="S1077" s="82">
        <f t="shared" si="17"/>
        <v>0</v>
      </c>
      <c r="T1077" s="82"/>
      <c r="U1077" s="82"/>
      <c r="V1077" s="80"/>
      <c r="W1077" s="82"/>
      <c r="X1077" s="80"/>
      <c r="Y1077" s="26"/>
      <c r="Z1077" s="26"/>
      <c r="AA1077" s="26"/>
      <c r="AB1077" s="26"/>
      <c r="AC1077" s="26"/>
    </row>
    <row r="1078" spans="1:29" x14ac:dyDescent="0.3">
      <c r="A1078" s="77"/>
      <c r="B1078" s="77"/>
      <c r="C1078" s="78"/>
      <c r="D1078" s="78"/>
      <c r="E1078" s="79"/>
      <c r="F1078" s="78"/>
      <c r="G1078" s="79"/>
      <c r="H1078" s="79"/>
      <c r="I1078" s="79"/>
      <c r="J1078" s="78"/>
      <c r="K1078" s="78"/>
      <c r="L1078" s="78"/>
      <c r="M1078" s="183"/>
      <c r="N1078" s="78"/>
      <c r="O1078" s="78"/>
      <c r="P1078" s="79"/>
      <c r="Q1078" s="82"/>
      <c r="R1078" s="82"/>
      <c r="S1078" s="82">
        <f t="shared" si="17"/>
        <v>0</v>
      </c>
      <c r="T1078" s="82"/>
      <c r="U1078" s="82"/>
      <c r="V1078" s="80"/>
      <c r="W1078" s="82"/>
      <c r="X1078" s="80"/>
      <c r="Y1078" s="26"/>
      <c r="Z1078" s="26"/>
      <c r="AA1078" s="26"/>
      <c r="AB1078" s="26"/>
      <c r="AC1078" s="26"/>
    </row>
    <row r="1079" spans="1:29" x14ac:dyDescent="0.3">
      <c r="A1079" s="77"/>
      <c r="B1079" s="77"/>
      <c r="C1079" s="78"/>
      <c r="D1079" s="78"/>
      <c r="E1079" s="79"/>
      <c r="F1079" s="78"/>
      <c r="G1079" s="79"/>
      <c r="H1079" s="79"/>
      <c r="I1079" s="79"/>
      <c r="J1079" s="78"/>
      <c r="K1079" s="78"/>
      <c r="L1079" s="78"/>
      <c r="M1079" s="183"/>
      <c r="N1079" s="78"/>
      <c r="O1079" s="78"/>
      <c r="P1079" s="79"/>
      <c r="Q1079" s="82"/>
      <c r="R1079" s="82"/>
      <c r="S1079" s="82">
        <f t="shared" si="17"/>
        <v>0</v>
      </c>
      <c r="T1079" s="82"/>
      <c r="U1079" s="82"/>
      <c r="V1079" s="80"/>
      <c r="W1079" s="82"/>
      <c r="X1079" s="80"/>
      <c r="Y1079" s="26"/>
      <c r="Z1079" s="26"/>
      <c r="AA1079" s="26"/>
      <c r="AB1079" s="26"/>
      <c r="AC1079" s="26"/>
    </row>
    <row r="1080" spans="1:29" x14ac:dyDescent="0.3">
      <c r="A1080" s="77"/>
      <c r="B1080" s="77"/>
      <c r="C1080" s="78"/>
      <c r="D1080" s="78"/>
      <c r="E1080" s="79"/>
      <c r="F1080" s="78"/>
      <c r="G1080" s="79"/>
      <c r="H1080" s="79"/>
      <c r="I1080" s="79"/>
      <c r="J1080" s="78"/>
      <c r="K1080" s="78"/>
      <c r="L1080" s="78"/>
      <c r="M1080" s="183"/>
      <c r="N1080" s="78"/>
      <c r="O1080" s="78"/>
      <c r="P1080" s="79"/>
      <c r="Q1080" s="82"/>
      <c r="R1080" s="82"/>
      <c r="S1080" s="82">
        <f t="shared" si="17"/>
        <v>0</v>
      </c>
      <c r="T1080" s="82"/>
      <c r="U1080" s="82"/>
      <c r="V1080" s="80"/>
      <c r="W1080" s="82"/>
      <c r="X1080" s="80"/>
      <c r="Y1080" s="26"/>
      <c r="Z1080" s="26"/>
      <c r="AA1080" s="26"/>
      <c r="AB1080" s="26"/>
      <c r="AC1080" s="26"/>
    </row>
    <row r="1081" spans="1:29" x14ac:dyDescent="0.3">
      <c r="A1081" s="77"/>
      <c r="B1081" s="77"/>
      <c r="C1081" s="78"/>
      <c r="D1081" s="78"/>
      <c r="E1081" s="79"/>
      <c r="F1081" s="78"/>
      <c r="G1081" s="79"/>
      <c r="H1081" s="79"/>
      <c r="I1081" s="79"/>
      <c r="J1081" s="78"/>
      <c r="K1081" s="78"/>
      <c r="L1081" s="78"/>
      <c r="M1081" s="183"/>
      <c r="N1081" s="78"/>
      <c r="O1081" s="78"/>
      <c r="P1081" s="79"/>
      <c r="Q1081" s="82"/>
      <c r="R1081" s="82"/>
      <c r="S1081" s="82">
        <f t="shared" si="17"/>
        <v>0</v>
      </c>
      <c r="T1081" s="82"/>
      <c r="U1081" s="82"/>
      <c r="V1081" s="80"/>
      <c r="W1081" s="82"/>
      <c r="X1081" s="80"/>
      <c r="Y1081" s="26"/>
      <c r="Z1081" s="26"/>
      <c r="AA1081" s="26"/>
      <c r="AB1081" s="26"/>
      <c r="AC1081" s="26"/>
    </row>
    <row r="1082" spans="1:29" x14ac:dyDescent="0.3">
      <c r="A1082" s="77"/>
      <c r="B1082" s="77"/>
      <c r="C1082" s="78"/>
      <c r="D1082" s="78"/>
      <c r="E1082" s="79"/>
      <c r="F1082" s="78"/>
      <c r="G1082" s="79"/>
      <c r="H1082" s="79"/>
      <c r="I1082" s="79"/>
      <c r="J1082" s="78"/>
      <c r="K1082" s="78"/>
      <c r="L1082" s="78"/>
      <c r="M1082" s="183"/>
      <c r="N1082" s="78"/>
      <c r="O1082" s="78"/>
      <c r="P1082" s="79"/>
      <c r="Q1082" s="82"/>
      <c r="R1082" s="82"/>
      <c r="S1082" s="82">
        <f t="shared" si="17"/>
        <v>0</v>
      </c>
      <c r="T1082" s="82"/>
      <c r="U1082" s="82"/>
      <c r="V1082" s="80"/>
      <c r="W1082" s="82"/>
      <c r="X1082" s="80"/>
      <c r="Y1082" s="26"/>
      <c r="Z1082" s="26"/>
      <c r="AA1082" s="26"/>
      <c r="AB1082" s="26"/>
      <c r="AC1082" s="26"/>
    </row>
    <row r="1083" spans="1:29" x14ac:dyDescent="0.3">
      <c r="A1083" s="77"/>
      <c r="B1083" s="77"/>
      <c r="C1083" s="78"/>
      <c r="D1083" s="78"/>
      <c r="E1083" s="79"/>
      <c r="F1083" s="78"/>
      <c r="G1083" s="79"/>
      <c r="H1083" s="79"/>
      <c r="I1083" s="79"/>
      <c r="J1083" s="78"/>
      <c r="K1083" s="78"/>
      <c r="L1083" s="78"/>
      <c r="M1083" s="183"/>
      <c r="N1083" s="78"/>
      <c r="O1083" s="78"/>
      <c r="P1083" s="79"/>
      <c r="Q1083" s="82"/>
      <c r="R1083" s="82"/>
      <c r="S1083" s="82">
        <f t="shared" si="17"/>
        <v>0</v>
      </c>
      <c r="T1083" s="82"/>
      <c r="U1083" s="82"/>
      <c r="V1083" s="80"/>
      <c r="W1083" s="82"/>
      <c r="X1083" s="80"/>
      <c r="Y1083" s="26"/>
      <c r="Z1083" s="26"/>
      <c r="AA1083" s="26"/>
      <c r="AB1083" s="26"/>
      <c r="AC1083" s="26"/>
    </row>
    <row r="1084" spans="1:29" x14ac:dyDescent="0.3">
      <c r="A1084" s="77"/>
      <c r="B1084" s="77"/>
      <c r="C1084" s="78"/>
      <c r="D1084" s="78"/>
      <c r="E1084" s="79"/>
      <c r="F1084" s="78"/>
      <c r="G1084" s="79"/>
      <c r="H1084" s="79"/>
      <c r="I1084" s="79"/>
      <c r="J1084" s="78"/>
      <c r="K1084" s="78"/>
      <c r="L1084" s="78"/>
      <c r="M1084" s="183"/>
      <c r="N1084" s="78"/>
      <c r="O1084" s="78"/>
      <c r="P1084" s="79"/>
      <c r="Q1084" s="82"/>
      <c r="R1084" s="82"/>
      <c r="S1084" s="82">
        <f t="shared" si="17"/>
        <v>0</v>
      </c>
      <c r="T1084" s="82"/>
      <c r="U1084" s="82"/>
      <c r="V1084" s="80"/>
      <c r="W1084" s="82"/>
      <c r="X1084" s="80"/>
      <c r="Y1084" s="26"/>
      <c r="Z1084" s="26"/>
      <c r="AA1084" s="26"/>
      <c r="AB1084" s="26"/>
      <c r="AC1084" s="26"/>
    </row>
    <row r="1085" spans="1:29" x14ac:dyDescent="0.3">
      <c r="A1085" s="77"/>
      <c r="B1085" s="77"/>
      <c r="C1085" s="78"/>
      <c r="D1085" s="78"/>
      <c r="E1085" s="79"/>
      <c r="F1085" s="78"/>
      <c r="G1085" s="79"/>
      <c r="H1085" s="79"/>
      <c r="I1085" s="79"/>
      <c r="J1085" s="78"/>
      <c r="K1085" s="78"/>
      <c r="L1085" s="78"/>
      <c r="M1085" s="183"/>
      <c r="N1085" s="78"/>
      <c r="O1085" s="78"/>
      <c r="P1085" s="79"/>
      <c r="Q1085" s="82"/>
      <c r="R1085" s="82"/>
      <c r="S1085" s="82">
        <f t="shared" si="17"/>
        <v>0</v>
      </c>
      <c r="T1085" s="82"/>
      <c r="U1085" s="82"/>
      <c r="V1085" s="80"/>
      <c r="W1085" s="82"/>
      <c r="X1085" s="80"/>
      <c r="Y1085" s="26"/>
      <c r="Z1085" s="26"/>
      <c r="AA1085" s="26"/>
      <c r="AB1085" s="26"/>
      <c r="AC1085" s="26"/>
    </row>
    <row r="1086" spans="1:29" x14ac:dyDescent="0.3">
      <c r="A1086" s="77"/>
      <c r="B1086" s="77"/>
      <c r="C1086" s="78"/>
      <c r="D1086" s="78"/>
      <c r="E1086" s="79"/>
      <c r="F1086" s="78"/>
      <c r="G1086" s="79"/>
      <c r="H1086" s="79"/>
      <c r="I1086" s="79"/>
      <c r="J1086" s="78"/>
      <c r="K1086" s="78"/>
      <c r="L1086" s="78"/>
      <c r="M1086" s="183"/>
      <c r="N1086" s="78"/>
      <c r="O1086" s="78"/>
      <c r="P1086" s="79"/>
      <c r="Q1086" s="82"/>
      <c r="R1086" s="82"/>
      <c r="S1086" s="82">
        <f t="shared" si="17"/>
        <v>0</v>
      </c>
      <c r="T1086" s="82"/>
      <c r="U1086" s="82"/>
      <c r="V1086" s="80"/>
      <c r="W1086" s="82"/>
      <c r="X1086" s="80"/>
      <c r="Y1086" s="26"/>
      <c r="Z1086" s="26"/>
      <c r="AA1086" s="26"/>
      <c r="AB1086" s="26"/>
      <c r="AC1086" s="26"/>
    </row>
    <row r="1087" spans="1:29" x14ac:dyDescent="0.3">
      <c r="A1087" s="77"/>
      <c r="B1087" s="77"/>
      <c r="C1087" s="78"/>
      <c r="D1087" s="78"/>
      <c r="E1087" s="79"/>
      <c r="F1087" s="78"/>
      <c r="G1087" s="79"/>
      <c r="H1087" s="79"/>
      <c r="I1087" s="79"/>
      <c r="J1087" s="78"/>
      <c r="K1087" s="78"/>
      <c r="L1087" s="78"/>
      <c r="M1087" s="183"/>
      <c r="N1087" s="78"/>
      <c r="O1087" s="78"/>
      <c r="P1087" s="79"/>
      <c r="Q1087" s="82"/>
      <c r="R1087" s="82"/>
      <c r="S1087" s="82">
        <f t="shared" si="17"/>
        <v>0</v>
      </c>
      <c r="T1087" s="82"/>
      <c r="U1087" s="82"/>
      <c r="V1087" s="80"/>
      <c r="W1087" s="82"/>
      <c r="X1087" s="80"/>
      <c r="Y1087" s="26"/>
      <c r="Z1087" s="26"/>
      <c r="AA1087" s="26"/>
      <c r="AB1087" s="26"/>
      <c r="AC1087" s="26"/>
    </row>
    <row r="1088" spans="1:29" x14ac:dyDescent="0.3">
      <c r="A1088" s="77"/>
      <c r="B1088" s="77"/>
      <c r="C1088" s="78"/>
      <c r="D1088" s="78"/>
      <c r="E1088" s="79"/>
      <c r="F1088" s="78"/>
      <c r="G1088" s="79"/>
      <c r="H1088" s="79"/>
      <c r="I1088" s="79"/>
      <c r="J1088" s="78"/>
      <c r="K1088" s="78"/>
      <c r="L1088" s="78"/>
      <c r="M1088" s="183"/>
      <c r="N1088" s="78"/>
      <c r="O1088" s="78"/>
      <c r="P1088" s="79"/>
      <c r="Q1088" s="82"/>
      <c r="R1088" s="82"/>
      <c r="S1088" s="82">
        <f t="shared" si="17"/>
        <v>0</v>
      </c>
      <c r="T1088" s="82"/>
      <c r="U1088" s="82"/>
      <c r="V1088" s="80"/>
      <c r="W1088" s="82"/>
      <c r="X1088" s="80"/>
      <c r="Y1088" s="26"/>
      <c r="Z1088" s="26"/>
      <c r="AA1088" s="26"/>
      <c r="AB1088" s="26"/>
      <c r="AC1088" s="26"/>
    </row>
    <row r="1089" spans="1:29" x14ac:dyDescent="0.3">
      <c r="A1089" s="77"/>
      <c r="B1089" s="77"/>
      <c r="C1089" s="78"/>
      <c r="D1089" s="78"/>
      <c r="E1089" s="79"/>
      <c r="F1089" s="78"/>
      <c r="G1089" s="79"/>
      <c r="H1089" s="79"/>
      <c r="I1089" s="79"/>
      <c r="J1089" s="78"/>
      <c r="K1089" s="78"/>
      <c r="L1089" s="78"/>
      <c r="M1089" s="183"/>
      <c r="N1089" s="78"/>
      <c r="O1089" s="78"/>
      <c r="P1089" s="79"/>
      <c r="Q1089" s="82"/>
      <c r="R1089" s="82"/>
      <c r="S1089" s="82">
        <f t="shared" si="17"/>
        <v>0</v>
      </c>
      <c r="T1089" s="82"/>
      <c r="U1089" s="82"/>
      <c r="V1089" s="80"/>
      <c r="W1089" s="82"/>
      <c r="X1089" s="80"/>
      <c r="Y1089" s="26"/>
      <c r="Z1089" s="26"/>
      <c r="AA1089" s="26"/>
      <c r="AB1089" s="26"/>
      <c r="AC1089" s="26"/>
    </row>
    <row r="1090" spans="1:29" x14ac:dyDescent="0.3">
      <c r="A1090" s="77"/>
      <c r="B1090" s="77"/>
      <c r="C1090" s="78"/>
      <c r="D1090" s="78"/>
      <c r="E1090" s="79"/>
      <c r="F1090" s="78"/>
      <c r="G1090" s="79"/>
      <c r="H1090" s="79"/>
      <c r="I1090" s="79"/>
      <c r="J1090" s="78"/>
      <c r="K1090" s="78"/>
      <c r="L1090" s="78"/>
      <c r="M1090" s="183"/>
      <c r="N1090" s="78"/>
      <c r="O1090" s="78"/>
      <c r="P1090" s="79"/>
      <c r="Q1090" s="82"/>
      <c r="R1090" s="82"/>
      <c r="S1090" s="82">
        <f t="shared" si="17"/>
        <v>0</v>
      </c>
      <c r="T1090" s="82"/>
      <c r="U1090" s="82"/>
      <c r="V1090" s="80"/>
      <c r="W1090" s="82"/>
      <c r="X1090" s="80"/>
      <c r="Y1090" s="26"/>
      <c r="Z1090" s="26"/>
      <c r="AA1090" s="26"/>
      <c r="AB1090" s="26"/>
      <c r="AC1090" s="26"/>
    </row>
    <row r="1091" spans="1:29" x14ac:dyDescent="0.3">
      <c r="A1091" s="77"/>
      <c r="B1091" s="77"/>
      <c r="C1091" s="78"/>
      <c r="D1091" s="78"/>
      <c r="E1091" s="79"/>
      <c r="F1091" s="78"/>
      <c r="G1091" s="79"/>
      <c r="H1091" s="79"/>
      <c r="I1091" s="79"/>
      <c r="J1091" s="78"/>
      <c r="K1091" s="78"/>
      <c r="L1091" s="78"/>
      <c r="M1091" s="183"/>
      <c r="N1091" s="78"/>
      <c r="O1091" s="78"/>
      <c r="P1091" s="79"/>
      <c r="Q1091" s="82"/>
      <c r="R1091" s="82"/>
      <c r="S1091" s="82">
        <f t="shared" si="17"/>
        <v>0</v>
      </c>
      <c r="T1091" s="82"/>
      <c r="U1091" s="82"/>
      <c r="V1091" s="80"/>
      <c r="W1091" s="82"/>
      <c r="X1091" s="80"/>
      <c r="Y1091" s="26"/>
      <c r="Z1091" s="26"/>
      <c r="AA1091" s="26"/>
      <c r="AB1091" s="26"/>
      <c r="AC1091" s="26"/>
    </row>
    <row r="1092" spans="1:29" x14ac:dyDescent="0.3">
      <c r="A1092" s="77"/>
      <c r="B1092" s="77"/>
      <c r="C1092" s="78"/>
      <c r="D1092" s="78"/>
      <c r="E1092" s="79"/>
      <c r="F1092" s="78"/>
      <c r="G1092" s="79"/>
      <c r="H1092" s="79"/>
      <c r="I1092" s="79"/>
      <c r="J1092" s="78"/>
      <c r="K1092" s="78"/>
      <c r="L1092" s="78"/>
      <c r="M1092" s="183"/>
      <c r="N1092" s="78"/>
      <c r="O1092" s="78"/>
      <c r="P1092" s="79"/>
      <c r="Q1092" s="82"/>
      <c r="R1092" s="82"/>
      <c r="S1092" s="82">
        <f t="shared" si="17"/>
        <v>0</v>
      </c>
      <c r="T1092" s="82"/>
      <c r="U1092" s="82"/>
      <c r="V1092" s="80"/>
      <c r="W1092" s="82"/>
      <c r="X1092" s="80"/>
      <c r="Y1092" s="26"/>
      <c r="Z1092" s="26"/>
      <c r="AA1092" s="26"/>
      <c r="AB1092" s="26"/>
      <c r="AC1092" s="26"/>
    </row>
    <row r="1093" spans="1:29" x14ac:dyDescent="0.3">
      <c r="A1093" s="77"/>
      <c r="B1093" s="77"/>
      <c r="C1093" s="78"/>
      <c r="D1093" s="78"/>
      <c r="E1093" s="79"/>
      <c r="F1093" s="78"/>
      <c r="G1093" s="79"/>
      <c r="H1093" s="79"/>
      <c r="I1093" s="79"/>
      <c r="J1093" s="78"/>
      <c r="K1093" s="78"/>
      <c r="L1093" s="78"/>
      <c r="M1093" s="183"/>
      <c r="N1093" s="78"/>
      <c r="O1093" s="78"/>
      <c r="P1093" s="79"/>
      <c r="Q1093" s="82"/>
      <c r="R1093" s="82"/>
      <c r="S1093" s="82">
        <f t="shared" si="17"/>
        <v>0</v>
      </c>
      <c r="T1093" s="82"/>
      <c r="U1093" s="82"/>
      <c r="V1093" s="80"/>
      <c r="W1093" s="82"/>
      <c r="X1093" s="80"/>
      <c r="Y1093" s="26"/>
      <c r="Z1093" s="26"/>
      <c r="AA1093" s="26"/>
      <c r="AB1093" s="26"/>
      <c r="AC1093" s="26"/>
    </row>
    <row r="1094" spans="1:29" x14ac:dyDescent="0.3">
      <c r="A1094" s="77"/>
      <c r="B1094" s="77"/>
      <c r="C1094" s="78"/>
      <c r="D1094" s="78"/>
      <c r="E1094" s="79"/>
      <c r="F1094" s="78"/>
      <c r="G1094" s="79"/>
      <c r="H1094" s="79"/>
      <c r="I1094" s="79"/>
      <c r="J1094" s="78"/>
      <c r="K1094" s="78"/>
      <c r="L1094" s="78"/>
      <c r="M1094" s="183"/>
      <c r="N1094" s="78"/>
      <c r="O1094" s="78"/>
      <c r="P1094" s="79"/>
      <c r="Q1094" s="82"/>
      <c r="R1094" s="82"/>
      <c r="S1094" s="82">
        <f t="shared" si="17"/>
        <v>0</v>
      </c>
      <c r="T1094" s="82"/>
      <c r="U1094" s="82"/>
      <c r="V1094" s="80"/>
      <c r="W1094" s="82"/>
      <c r="X1094" s="80"/>
      <c r="Y1094" s="26"/>
      <c r="Z1094" s="26"/>
      <c r="AA1094" s="26"/>
      <c r="AB1094" s="26"/>
      <c r="AC1094" s="26"/>
    </row>
    <row r="1095" spans="1:29" x14ac:dyDescent="0.3">
      <c r="A1095" s="77"/>
      <c r="B1095" s="77"/>
      <c r="C1095" s="78"/>
      <c r="D1095" s="78"/>
      <c r="E1095" s="79"/>
      <c r="F1095" s="78"/>
      <c r="G1095" s="79"/>
      <c r="H1095" s="79"/>
      <c r="I1095" s="79"/>
      <c r="J1095" s="78"/>
      <c r="K1095" s="78"/>
      <c r="L1095" s="78"/>
      <c r="M1095" s="183"/>
      <c r="N1095" s="78"/>
      <c r="O1095" s="78"/>
      <c r="P1095" s="79"/>
      <c r="Q1095" s="82"/>
      <c r="R1095" s="82"/>
      <c r="S1095" s="82">
        <f t="shared" si="17"/>
        <v>0</v>
      </c>
      <c r="T1095" s="82"/>
      <c r="U1095" s="82"/>
      <c r="V1095" s="80"/>
      <c r="W1095" s="82"/>
      <c r="X1095" s="80"/>
      <c r="Y1095" s="26"/>
      <c r="Z1095" s="26"/>
      <c r="AA1095" s="26"/>
      <c r="AB1095" s="26"/>
      <c r="AC1095" s="26"/>
    </row>
    <row r="1096" spans="1:29" x14ac:dyDescent="0.3">
      <c r="A1096" s="77"/>
      <c r="B1096" s="77"/>
      <c r="C1096" s="78"/>
      <c r="D1096" s="78"/>
      <c r="E1096" s="79"/>
      <c r="F1096" s="78"/>
      <c r="G1096" s="79"/>
      <c r="H1096" s="79"/>
      <c r="I1096" s="79"/>
      <c r="J1096" s="78"/>
      <c r="K1096" s="78"/>
      <c r="L1096" s="78"/>
      <c r="M1096" s="183"/>
      <c r="N1096" s="78"/>
      <c r="O1096" s="78"/>
      <c r="P1096" s="79"/>
      <c r="Q1096" s="82"/>
      <c r="R1096" s="82"/>
      <c r="S1096" s="82">
        <f t="shared" si="17"/>
        <v>0</v>
      </c>
      <c r="T1096" s="82"/>
      <c r="U1096" s="82"/>
      <c r="V1096" s="80"/>
      <c r="W1096" s="82"/>
      <c r="X1096" s="80"/>
      <c r="Y1096" s="26"/>
      <c r="Z1096" s="26"/>
      <c r="AA1096" s="26"/>
      <c r="AB1096" s="26"/>
      <c r="AC1096" s="26"/>
    </row>
    <row r="1097" spans="1:29" x14ac:dyDescent="0.3">
      <c r="A1097" s="77"/>
      <c r="B1097" s="77"/>
      <c r="C1097" s="78"/>
      <c r="D1097" s="78"/>
      <c r="E1097" s="79"/>
      <c r="F1097" s="78"/>
      <c r="G1097" s="79"/>
      <c r="H1097" s="79"/>
      <c r="I1097" s="79"/>
      <c r="J1097" s="78"/>
      <c r="K1097" s="78"/>
      <c r="L1097" s="78"/>
      <c r="M1097" s="183"/>
      <c r="N1097" s="78"/>
      <c r="O1097" s="78"/>
      <c r="P1097" s="79"/>
      <c r="Q1097" s="82"/>
      <c r="R1097" s="82"/>
      <c r="S1097" s="82">
        <f t="shared" si="17"/>
        <v>0</v>
      </c>
      <c r="T1097" s="82"/>
      <c r="U1097" s="82"/>
      <c r="V1097" s="80"/>
      <c r="W1097" s="82"/>
      <c r="X1097" s="80"/>
      <c r="Y1097" s="26"/>
      <c r="Z1097" s="26"/>
      <c r="AA1097" s="26"/>
      <c r="AB1097" s="26"/>
      <c r="AC1097" s="26"/>
    </row>
    <row r="1098" spans="1:29" x14ac:dyDescent="0.3">
      <c r="A1098" s="77"/>
      <c r="B1098" s="77"/>
      <c r="C1098" s="78"/>
      <c r="D1098" s="78"/>
      <c r="E1098" s="79"/>
      <c r="F1098" s="78"/>
      <c r="G1098" s="79"/>
      <c r="H1098" s="79"/>
      <c r="I1098" s="79"/>
      <c r="J1098" s="78"/>
      <c r="K1098" s="78"/>
      <c r="L1098" s="78"/>
      <c r="M1098" s="183"/>
      <c r="N1098" s="78"/>
      <c r="O1098" s="78"/>
      <c r="P1098" s="79"/>
      <c r="Q1098" s="82"/>
      <c r="R1098" s="82"/>
      <c r="S1098" s="82">
        <f t="shared" si="17"/>
        <v>0</v>
      </c>
      <c r="T1098" s="82"/>
      <c r="U1098" s="82"/>
      <c r="V1098" s="80"/>
      <c r="W1098" s="82"/>
      <c r="X1098" s="80"/>
      <c r="Y1098" s="26"/>
      <c r="Z1098" s="26"/>
      <c r="AA1098" s="26"/>
      <c r="AB1098" s="26"/>
      <c r="AC1098" s="26"/>
    </row>
    <row r="1099" spans="1:29" x14ac:dyDescent="0.3">
      <c r="A1099" s="77"/>
      <c r="B1099" s="77"/>
      <c r="C1099" s="78"/>
      <c r="D1099" s="78"/>
      <c r="E1099" s="79"/>
      <c r="F1099" s="78"/>
      <c r="G1099" s="79"/>
      <c r="H1099" s="79"/>
      <c r="I1099" s="79"/>
      <c r="J1099" s="78"/>
      <c r="K1099" s="78"/>
      <c r="L1099" s="78"/>
      <c r="M1099" s="183"/>
      <c r="N1099" s="78"/>
      <c r="O1099" s="78"/>
      <c r="P1099" s="79"/>
      <c r="Q1099" s="82"/>
      <c r="R1099" s="82"/>
      <c r="S1099" s="82">
        <f t="shared" si="17"/>
        <v>0</v>
      </c>
      <c r="T1099" s="82"/>
      <c r="U1099" s="82"/>
      <c r="V1099" s="80"/>
      <c r="W1099" s="82"/>
      <c r="X1099" s="80"/>
      <c r="Y1099" s="26"/>
      <c r="Z1099" s="26"/>
      <c r="AA1099" s="26"/>
      <c r="AB1099" s="26"/>
      <c r="AC1099" s="26"/>
    </row>
    <row r="1100" spans="1:29" x14ac:dyDescent="0.3">
      <c r="A1100" s="77"/>
      <c r="B1100" s="77"/>
      <c r="C1100" s="78"/>
      <c r="D1100" s="78"/>
      <c r="E1100" s="79"/>
      <c r="F1100" s="78"/>
      <c r="G1100" s="79"/>
      <c r="H1100" s="79"/>
      <c r="I1100" s="79"/>
      <c r="J1100" s="78"/>
      <c r="K1100" s="78"/>
      <c r="L1100" s="78"/>
      <c r="M1100" s="183"/>
      <c r="N1100" s="78"/>
      <c r="O1100" s="78"/>
      <c r="P1100" s="79"/>
      <c r="Q1100" s="82"/>
      <c r="R1100" s="82"/>
      <c r="S1100" s="82">
        <f t="shared" si="17"/>
        <v>0</v>
      </c>
      <c r="T1100" s="82"/>
      <c r="U1100" s="82"/>
      <c r="V1100" s="80"/>
      <c r="W1100" s="82"/>
      <c r="X1100" s="80"/>
      <c r="Y1100" s="26"/>
      <c r="Z1100" s="26"/>
      <c r="AA1100" s="26"/>
      <c r="AB1100" s="26"/>
      <c r="AC1100" s="26"/>
    </row>
    <row r="1101" spans="1:29" x14ac:dyDescent="0.3">
      <c r="A1101" s="77"/>
      <c r="B1101" s="77"/>
      <c r="C1101" s="78"/>
      <c r="D1101" s="78"/>
      <c r="E1101" s="79"/>
      <c r="F1101" s="78"/>
      <c r="G1101" s="79"/>
      <c r="H1101" s="79"/>
      <c r="I1101" s="79"/>
      <c r="J1101" s="78"/>
      <c r="K1101" s="78"/>
      <c r="L1101" s="78"/>
      <c r="M1101" s="183"/>
      <c r="N1101" s="78"/>
      <c r="O1101" s="78"/>
      <c r="P1101" s="79"/>
      <c r="Q1101" s="82"/>
      <c r="R1101" s="82"/>
      <c r="S1101" s="82">
        <f t="shared" si="17"/>
        <v>0</v>
      </c>
      <c r="T1101" s="82"/>
      <c r="U1101" s="82"/>
      <c r="V1101" s="80"/>
      <c r="W1101" s="82"/>
      <c r="X1101" s="80"/>
      <c r="Y1101" s="26"/>
      <c r="Z1101" s="26"/>
      <c r="AA1101" s="26"/>
      <c r="AB1101" s="26"/>
      <c r="AC1101" s="26"/>
    </row>
    <row r="1102" spans="1:29" x14ac:dyDescent="0.3">
      <c r="A1102" s="77"/>
      <c r="B1102" s="77"/>
      <c r="C1102" s="78"/>
      <c r="D1102" s="78"/>
      <c r="E1102" s="79"/>
      <c r="F1102" s="78"/>
      <c r="G1102" s="79"/>
      <c r="H1102" s="79"/>
      <c r="I1102" s="79"/>
      <c r="J1102" s="78"/>
      <c r="K1102" s="78"/>
      <c r="L1102" s="78"/>
      <c r="M1102" s="183"/>
      <c r="N1102" s="78"/>
      <c r="O1102" s="78"/>
      <c r="P1102" s="79"/>
      <c r="Q1102" s="82"/>
      <c r="R1102" s="82"/>
      <c r="S1102" s="82">
        <f t="shared" si="17"/>
        <v>0</v>
      </c>
      <c r="T1102" s="82"/>
      <c r="U1102" s="82"/>
      <c r="V1102" s="80"/>
      <c r="W1102" s="82"/>
      <c r="X1102" s="80"/>
      <c r="Y1102" s="26"/>
      <c r="Z1102" s="26"/>
      <c r="AA1102" s="26"/>
      <c r="AB1102" s="26"/>
      <c r="AC1102" s="26"/>
    </row>
    <row r="1103" spans="1:29" x14ac:dyDescent="0.3">
      <c r="A1103" s="77"/>
      <c r="B1103" s="77"/>
      <c r="C1103" s="78"/>
      <c r="D1103" s="78"/>
      <c r="E1103" s="79"/>
      <c r="F1103" s="78"/>
      <c r="G1103" s="79"/>
      <c r="H1103" s="79"/>
      <c r="I1103" s="79"/>
      <c r="J1103" s="78"/>
      <c r="K1103" s="78"/>
      <c r="L1103" s="78"/>
      <c r="M1103" s="183"/>
      <c r="N1103" s="78"/>
      <c r="O1103" s="78"/>
      <c r="P1103" s="79"/>
      <c r="Q1103" s="82"/>
      <c r="R1103" s="82"/>
      <c r="S1103" s="82">
        <f t="shared" si="17"/>
        <v>0</v>
      </c>
      <c r="T1103" s="82"/>
      <c r="U1103" s="82"/>
      <c r="V1103" s="80"/>
      <c r="W1103" s="82"/>
      <c r="X1103" s="80"/>
      <c r="Y1103" s="26"/>
      <c r="Z1103" s="26"/>
      <c r="AA1103" s="26"/>
      <c r="AB1103" s="26"/>
      <c r="AC1103" s="26"/>
    </row>
    <row r="1104" spans="1:29" x14ac:dyDescent="0.3">
      <c r="A1104" s="77"/>
      <c r="B1104" s="77"/>
      <c r="C1104" s="78"/>
      <c r="D1104" s="78"/>
      <c r="E1104" s="79"/>
      <c r="F1104" s="78"/>
      <c r="G1104" s="79"/>
      <c r="H1104" s="79"/>
      <c r="I1104" s="79"/>
      <c r="J1104" s="78"/>
      <c r="K1104" s="78"/>
      <c r="L1104" s="78"/>
      <c r="M1104" s="183"/>
      <c r="N1104" s="78"/>
      <c r="O1104" s="78"/>
      <c r="P1104" s="79"/>
      <c r="Q1104" s="82"/>
      <c r="R1104" s="82"/>
      <c r="S1104" s="82">
        <f t="shared" ref="S1104:S1167" si="18">Q1104+R1104+T1104+IF(Q1104=0,(W1104/12/160*V1104/IF(X1104&gt;1,X1104,1)),0)</f>
        <v>0</v>
      </c>
      <c r="T1104" s="82"/>
      <c r="U1104" s="82"/>
      <c r="V1104" s="80"/>
      <c r="W1104" s="82"/>
      <c r="X1104" s="80"/>
      <c r="Y1104" s="26"/>
      <c r="Z1104" s="26"/>
      <c r="AA1104" s="26"/>
      <c r="AB1104" s="26"/>
      <c r="AC1104" s="26"/>
    </row>
    <row r="1105" spans="1:29" x14ac:dyDescent="0.3">
      <c r="A1105" s="77"/>
      <c r="B1105" s="77"/>
      <c r="C1105" s="78"/>
      <c r="D1105" s="78"/>
      <c r="E1105" s="79"/>
      <c r="F1105" s="78"/>
      <c r="G1105" s="79"/>
      <c r="H1105" s="79"/>
      <c r="I1105" s="79"/>
      <c r="J1105" s="78"/>
      <c r="K1105" s="78"/>
      <c r="L1105" s="78"/>
      <c r="M1105" s="183"/>
      <c r="N1105" s="78"/>
      <c r="O1105" s="78"/>
      <c r="P1105" s="79"/>
      <c r="Q1105" s="82"/>
      <c r="R1105" s="82"/>
      <c r="S1105" s="82">
        <f t="shared" si="18"/>
        <v>0</v>
      </c>
      <c r="T1105" s="82"/>
      <c r="U1105" s="82"/>
      <c r="V1105" s="80"/>
      <c r="W1105" s="82"/>
      <c r="X1105" s="80"/>
      <c r="Y1105" s="26"/>
      <c r="Z1105" s="26"/>
      <c r="AA1105" s="26"/>
      <c r="AB1105" s="26"/>
      <c r="AC1105" s="26"/>
    </row>
    <row r="1106" spans="1:29" x14ac:dyDescent="0.3">
      <c r="A1106" s="77"/>
      <c r="B1106" s="77"/>
      <c r="C1106" s="78"/>
      <c r="D1106" s="78"/>
      <c r="E1106" s="79"/>
      <c r="F1106" s="78"/>
      <c r="G1106" s="79"/>
      <c r="H1106" s="79"/>
      <c r="I1106" s="79"/>
      <c r="J1106" s="78"/>
      <c r="K1106" s="78"/>
      <c r="L1106" s="78"/>
      <c r="M1106" s="183"/>
      <c r="N1106" s="78"/>
      <c r="O1106" s="78"/>
      <c r="P1106" s="79"/>
      <c r="Q1106" s="82"/>
      <c r="R1106" s="82"/>
      <c r="S1106" s="82">
        <f t="shared" si="18"/>
        <v>0</v>
      </c>
      <c r="T1106" s="82"/>
      <c r="U1106" s="82"/>
      <c r="V1106" s="80"/>
      <c r="W1106" s="82"/>
      <c r="X1106" s="80"/>
      <c r="Y1106" s="26"/>
      <c r="Z1106" s="26"/>
      <c r="AA1106" s="26"/>
      <c r="AB1106" s="26"/>
      <c r="AC1106" s="26"/>
    </row>
    <row r="1107" spans="1:29" x14ac:dyDescent="0.3">
      <c r="A1107" s="77"/>
      <c r="B1107" s="77"/>
      <c r="C1107" s="78"/>
      <c r="D1107" s="78"/>
      <c r="E1107" s="79"/>
      <c r="F1107" s="78"/>
      <c r="G1107" s="79"/>
      <c r="H1107" s="79"/>
      <c r="I1107" s="79"/>
      <c r="J1107" s="78"/>
      <c r="K1107" s="78"/>
      <c r="L1107" s="78"/>
      <c r="M1107" s="183"/>
      <c r="N1107" s="78"/>
      <c r="O1107" s="78"/>
      <c r="P1107" s="79"/>
      <c r="Q1107" s="82"/>
      <c r="R1107" s="82"/>
      <c r="S1107" s="82">
        <f t="shared" si="18"/>
        <v>0</v>
      </c>
      <c r="T1107" s="82"/>
      <c r="U1107" s="82"/>
      <c r="V1107" s="80"/>
      <c r="W1107" s="82"/>
      <c r="X1107" s="80"/>
      <c r="Y1107" s="26"/>
      <c r="Z1107" s="26"/>
      <c r="AA1107" s="26"/>
      <c r="AB1107" s="26"/>
      <c r="AC1107" s="26"/>
    </row>
    <row r="1108" spans="1:29" x14ac:dyDescent="0.3">
      <c r="A1108" s="77"/>
      <c r="B1108" s="77"/>
      <c r="C1108" s="78"/>
      <c r="D1108" s="78"/>
      <c r="E1108" s="79"/>
      <c r="F1108" s="78"/>
      <c r="G1108" s="79"/>
      <c r="H1108" s="79"/>
      <c r="I1108" s="79"/>
      <c r="J1108" s="78"/>
      <c r="K1108" s="78"/>
      <c r="L1108" s="78"/>
      <c r="M1108" s="183"/>
      <c r="N1108" s="78"/>
      <c r="O1108" s="78"/>
      <c r="P1108" s="79"/>
      <c r="Q1108" s="82"/>
      <c r="R1108" s="82"/>
      <c r="S1108" s="82">
        <f t="shared" si="18"/>
        <v>0</v>
      </c>
      <c r="T1108" s="82"/>
      <c r="U1108" s="82"/>
      <c r="V1108" s="80"/>
      <c r="W1108" s="82"/>
      <c r="X1108" s="80"/>
      <c r="Y1108" s="26"/>
      <c r="Z1108" s="26"/>
      <c r="AA1108" s="26"/>
      <c r="AB1108" s="26"/>
      <c r="AC1108" s="26"/>
    </row>
    <row r="1109" spans="1:29" x14ac:dyDescent="0.3">
      <c r="A1109" s="77"/>
      <c r="B1109" s="77"/>
      <c r="C1109" s="78"/>
      <c r="D1109" s="78"/>
      <c r="E1109" s="79"/>
      <c r="F1109" s="78"/>
      <c r="G1109" s="79"/>
      <c r="H1109" s="79"/>
      <c r="I1109" s="79"/>
      <c r="J1109" s="78"/>
      <c r="K1109" s="78"/>
      <c r="L1109" s="78"/>
      <c r="M1109" s="183"/>
      <c r="N1109" s="78"/>
      <c r="O1109" s="78"/>
      <c r="P1109" s="79"/>
      <c r="Q1109" s="82"/>
      <c r="R1109" s="82"/>
      <c r="S1109" s="82">
        <f t="shared" si="18"/>
        <v>0</v>
      </c>
      <c r="T1109" s="82"/>
      <c r="U1109" s="82"/>
      <c r="V1109" s="80"/>
      <c r="W1109" s="82"/>
      <c r="X1109" s="80"/>
      <c r="Y1109" s="26"/>
      <c r="Z1109" s="26"/>
      <c r="AA1109" s="26"/>
      <c r="AB1109" s="26"/>
      <c r="AC1109" s="26"/>
    </row>
    <row r="1110" spans="1:29" x14ac:dyDescent="0.3">
      <c r="A1110" s="77"/>
      <c r="B1110" s="77"/>
      <c r="C1110" s="78"/>
      <c r="D1110" s="78"/>
      <c r="E1110" s="79"/>
      <c r="F1110" s="78"/>
      <c r="G1110" s="79"/>
      <c r="H1110" s="79"/>
      <c r="I1110" s="79"/>
      <c r="J1110" s="78"/>
      <c r="K1110" s="78"/>
      <c r="L1110" s="78"/>
      <c r="M1110" s="183"/>
      <c r="N1110" s="78"/>
      <c r="O1110" s="78"/>
      <c r="P1110" s="79"/>
      <c r="Q1110" s="82"/>
      <c r="R1110" s="82"/>
      <c r="S1110" s="82">
        <f t="shared" si="18"/>
        <v>0</v>
      </c>
      <c r="T1110" s="82"/>
      <c r="U1110" s="82"/>
      <c r="V1110" s="80"/>
      <c r="W1110" s="82"/>
      <c r="X1110" s="80"/>
      <c r="Y1110" s="26"/>
      <c r="Z1110" s="26"/>
      <c r="AA1110" s="26"/>
      <c r="AB1110" s="26"/>
      <c r="AC1110" s="26"/>
    </row>
    <row r="1111" spans="1:29" x14ac:dyDescent="0.3">
      <c r="A1111" s="77"/>
      <c r="B1111" s="77"/>
      <c r="C1111" s="78"/>
      <c r="D1111" s="78"/>
      <c r="E1111" s="79"/>
      <c r="F1111" s="78"/>
      <c r="G1111" s="79"/>
      <c r="H1111" s="79"/>
      <c r="I1111" s="79"/>
      <c r="J1111" s="78"/>
      <c r="K1111" s="78"/>
      <c r="L1111" s="78"/>
      <c r="M1111" s="183"/>
      <c r="N1111" s="78"/>
      <c r="O1111" s="78"/>
      <c r="P1111" s="79"/>
      <c r="Q1111" s="82"/>
      <c r="R1111" s="82"/>
      <c r="S1111" s="82">
        <f t="shared" si="18"/>
        <v>0</v>
      </c>
      <c r="T1111" s="82"/>
      <c r="U1111" s="82"/>
      <c r="V1111" s="80"/>
      <c r="W1111" s="82"/>
      <c r="X1111" s="80"/>
      <c r="Y1111" s="26"/>
      <c r="Z1111" s="26"/>
      <c r="AA1111" s="26"/>
      <c r="AB1111" s="26"/>
      <c r="AC1111" s="26"/>
    </row>
    <row r="1112" spans="1:29" x14ac:dyDescent="0.3">
      <c r="A1112" s="77"/>
      <c r="B1112" s="77"/>
      <c r="C1112" s="78"/>
      <c r="D1112" s="78"/>
      <c r="E1112" s="79"/>
      <c r="F1112" s="78"/>
      <c r="G1112" s="79"/>
      <c r="H1112" s="79"/>
      <c r="I1112" s="79"/>
      <c r="J1112" s="78"/>
      <c r="K1112" s="78"/>
      <c r="L1112" s="78"/>
      <c r="M1112" s="183"/>
      <c r="N1112" s="78"/>
      <c r="O1112" s="78"/>
      <c r="P1112" s="79"/>
      <c r="Q1112" s="82"/>
      <c r="R1112" s="82"/>
      <c r="S1112" s="82">
        <f t="shared" si="18"/>
        <v>0</v>
      </c>
      <c r="T1112" s="82"/>
      <c r="U1112" s="82"/>
      <c r="V1112" s="80"/>
      <c r="W1112" s="82"/>
      <c r="X1112" s="80"/>
      <c r="Y1112" s="26"/>
      <c r="Z1112" s="26"/>
      <c r="AA1112" s="26"/>
      <c r="AB1112" s="26"/>
      <c r="AC1112" s="26"/>
    </row>
    <row r="1113" spans="1:29" x14ac:dyDescent="0.3">
      <c r="A1113" s="77"/>
      <c r="B1113" s="77"/>
      <c r="C1113" s="78"/>
      <c r="D1113" s="78"/>
      <c r="E1113" s="79"/>
      <c r="F1113" s="78"/>
      <c r="G1113" s="79"/>
      <c r="H1113" s="79"/>
      <c r="I1113" s="79"/>
      <c r="J1113" s="78"/>
      <c r="K1113" s="78"/>
      <c r="L1113" s="78"/>
      <c r="M1113" s="183"/>
      <c r="N1113" s="78"/>
      <c r="O1113" s="78"/>
      <c r="P1113" s="79"/>
      <c r="Q1113" s="82"/>
      <c r="R1113" s="82"/>
      <c r="S1113" s="82">
        <f t="shared" si="18"/>
        <v>0</v>
      </c>
      <c r="T1113" s="82"/>
      <c r="U1113" s="82"/>
      <c r="V1113" s="80"/>
      <c r="W1113" s="82"/>
      <c r="X1113" s="80"/>
      <c r="Y1113" s="26"/>
      <c r="Z1113" s="26"/>
      <c r="AA1113" s="26"/>
      <c r="AB1113" s="26"/>
      <c r="AC1113" s="26"/>
    </row>
    <row r="1114" spans="1:29" x14ac:dyDescent="0.3">
      <c r="A1114" s="77"/>
      <c r="B1114" s="77"/>
      <c r="C1114" s="78"/>
      <c r="D1114" s="78"/>
      <c r="E1114" s="79"/>
      <c r="F1114" s="78"/>
      <c r="G1114" s="79"/>
      <c r="H1114" s="79"/>
      <c r="I1114" s="79"/>
      <c r="J1114" s="78"/>
      <c r="K1114" s="78"/>
      <c r="L1114" s="78"/>
      <c r="M1114" s="183"/>
      <c r="N1114" s="78"/>
      <c r="O1114" s="78"/>
      <c r="P1114" s="79"/>
      <c r="Q1114" s="82"/>
      <c r="R1114" s="82"/>
      <c r="S1114" s="82">
        <f t="shared" si="18"/>
        <v>0</v>
      </c>
      <c r="T1114" s="82"/>
      <c r="U1114" s="82"/>
      <c r="V1114" s="80"/>
      <c r="W1114" s="82"/>
      <c r="X1114" s="80"/>
      <c r="Y1114" s="26"/>
      <c r="Z1114" s="26"/>
      <c r="AA1114" s="26"/>
      <c r="AB1114" s="26"/>
      <c r="AC1114" s="26"/>
    </row>
    <row r="1115" spans="1:29" x14ac:dyDescent="0.3">
      <c r="A1115" s="77"/>
      <c r="B1115" s="77"/>
      <c r="C1115" s="78"/>
      <c r="D1115" s="78"/>
      <c r="E1115" s="79"/>
      <c r="F1115" s="78"/>
      <c r="G1115" s="79"/>
      <c r="H1115" s="79"/>
      <c r="I1115" s="79"/>
      <c r="J1115" s="78"/>
      <c r="K1115" s="78"/>
      <c r="L1115" s="78"/>
      <c r="M1115" s="183"/>
      <c r="N1115" s="78"/>
      <c r="O1115" s="78"/>
      <c r="P1115" s="79"/>
      <c r="Q1115" s="82"/>
      <c r="R1115" s="82"/>
      <c r="S1115" s="82">
        <f t="shared" si="18"/>
        <v>0</v>
      </c>
      <c r="T1115" s="82"/>
      <c r="U1115" s="82"/>
      <c r="V1115" s="80"/>
      <c r="W1115" s="82"/>
      <c r="X1115" s="80"/>
      <c r="Y1115" s="26"/>
      <c r="Z1115" s="26"/>
      <c r="AA1115" s="26"/>
      <c r="AB1115" s="26"/>
      <c r="AC1115" s="26"/>
    </row>
    <row r="1116" spans="1:29" x14ac:dyDescent="0.3">
      <c r="A1116" s="77"/>
      <c r="B1116" s="77"/>
      <c r="C1116" s="78"/>
      <c r="D1116" s="78"/>
      <c r="E1116" s="79"/>
      <c r="F1116" s="78"/>
      <c r="G1116" s="79"/>
      <c r="H1116" s="79"/>
      <c r="I1116" s="79"/>
      <c r="J1116" s="78"/>
      <c r="K1116" s="78"/>
      <c r="L1116" s="78"/>
      <c r="M1116" s="183"/>
      <c r="N1116" s="78"/>
      <c r="O1116" s="78"/>
      <c r="P1116" s="79"/>
      <c r="Q1116" s="82"/>
      <c r="R1116" s="82"/>
      <c r="S1116" s="82">
        <f t="shared" si="18"/>
        <v>0</v>
      </c>
      <c r="T1116" s="82"/>
      <c r="U1116" s="82"/>
      <c r="V1116" s="80"/>
      <c r="W1116" s="82"/>
      <c r="X1116" s="80"/>
      <c r="Y1116" s="26"/>
      <c r="Z1116" s="26"/>
      <c r="AA1116" s="26"/>
      <c r="AB1116" s="26"/>
      <c r="AC1116" s="26"/>
    </row>
    <row r="1117" spans="1:29" x14ac:dyDescent="0.3">
      <c r="A1117" s="77"/>
      <c r="B1117" s="77"/>
      <c r="C1117" s="78"/>
      <c r="D1117" s="78"/>
      <c r="E1117" s="79"/>
      <c r="F1117" s="78"/>
      <c r="G1117" s="79"/>
      <c r="H1117" s="79"/>
      <c r="I1117" s="79"/>
      <c r="J1117" s="78"/>
      <c r="K1117" s="78"/>
      <c r="L1117" s="78"/>
      <c r="M1117" s="183"/>
      <c r="N1117" s="78"/>
      <c r="O1117" s="78"/>
      <c r="P1117" s="79"/>
      <c r="Q1117" s="82"/>
      <c r="R1117" s="82"/>
      <c r="S1117" s="82">
        <f t="shared" si="18"/>
        <v>0</v>
      </c>
      <c r="T1117" s="82"/>
      <c r="U1117" s="82"/>
      <c r="V1117" s="80"/>
      <c r="W1117" s="82"/>
      <c r="X1117" s="80"/>
      <c r="Y1117" s="26"/>
      <c r="Z1117" s="26"/>
      <c r="AA1117" s="26"/>
      <c r="AB1117" s="26"/>
      <c r="AC1117" s="26"/>
    </row>
    <row r="1118" spans="1:29" x14ac:dyDescent="0.3">
      <c r="A1118" s="77"/>
      <c r="B1118" s="77"/>
      <c r="C1118" s="78"/>
      <c r="D1118" s="78"/>
      <c r="E1118" s="79"/>
      <c r="F1118" s="78"/>
      <c r="G1118" s="79"/>
      <c r="H1118" s="79"/>
      <c r="I1118" s="79"/>
      <c r="J1118" s="78"/>
      <c r="K1118" s="78"/>
      <c r="L1118" s="78"/>
      <c r="M1118" s="183"/>
      <c r="N1118" s="78"/>
      <c r="O1118" s="78"/>
      <c r="P1118" s="79"/>
      <c r="Q1118" s="82"/>
      <c r="R1118" s="82"/>
      <c r="S1118" s="82">
        <f t="shared" si="18"/>
        <v>0</v>
      </c>
      <c r="T1118" s="82"/>
      <c r="U1118" s="82"/>
      <c r="V1118" s="80"/>
      <c r="W1118" s="82"/>
      <c r="X1118" s="80"/>
      <c r="Y1118" s="26"/>
      <c r="Z1118" s="26"/>
      <c r="AA1118" s="26"/>
      <c r="AB1118" s="26"/>
      <c r="AC1118" s="26"/>
    </row>
    <row r="1119" spans="1:29" x14ac:dyDescent="0.3">
      <c r="A1119" s="77"/>
      <c r="B1119" s="77"/>
      <c r="C1119" s="78"/>
      <c r="D1119" s="78"/>
      <c r="E1119" s="79"/>
      <c r="F1119" s="78"/>
      <c r="G1119" s="79"/>
      <c r="H1119" s="79"/>
      <c r="I1119" s="79"/>
      <c r="J1119" s="78"/>
      <c r="K1119" s="78"/>
      <c r="L1119" s="78"/>
      <c r="M1119" s="183"/>
      <c r="N1119" s="78"/>
      <c r="O1119" s="78"/>
      <c r="P1119" s="79"/>
      <c r="Q1119" s="82"/>
      <c r="R1119" s="82"/>
      <c r="S1119" s="82">
        <f t="shared" si="18"/>
        <v>0</v>
      </c>
      <c r="T1119" s="82"/>
      <c r="U1119" s="82"/>
      <c r="V1119" s="80"/>
      <c r="W1119" s="82"/>
      <c r="X1119" s="80"/>
      <c r="Y1119" s="26"/>
      <c r="Z1119" s="26"/>
      <c r="AA1119" s="26"/>
      <c r="AB1119" s="26"/>
      <c r="AC1119" s="26"/>
    </row>
    <row r="1120" spans="1:29" x14ac:dyDescent="0.3">
      <c r="A1120" s="77"/>
      <c r="B1120" s="77"/>
      <c r="C1120" s="78"/>
      <c r="D1120" s="78"/>
      <c r="E1120" s="79"/>
      <c r="F1120" s="78"/>
      <c r="G1120" s="79"/>
      <c r="H1120" s="79"/>
      <c r="I1120" s="79"/>
      <c r="J1120" s="78"/>
      <c r="K1120" s="78"/>
      <c r="L1120" s="78"/>
      <c r="M1120" s="183"/>
      <c r="N1120" s="78"/>
      <c r="O1120" s="78"/>
      <c r="P1120" s="79"/>
      <c r="Q1120" s="82"/>
      <c r="R1120" s="82"/>
      <c r="S1120" s="82">
        <f t="shared" si="18"/>
        <v>0</v>
      </c>
      <c r="T1120" s="82"/>
      <c r="U1120" s="82"/>
      <c r="V1120" s="80"/>
      <c r="W1120" s="82"/>
      <c r="X1120" s="80"/>
      <c r="Y1120" s="26"/>
      <c r="Z1120" s="26"/>
      <c r="AA1120" s="26"/>
      <c r="AB1120" s="26"/>
      <c r="AC1120" s="26"/>
    </row>
    <row r="1121" spans="1:29" x14ac:dyDescent="0.3">
      <c r="A1121" s="77"/>
      <c r="B1121" s="77"/>
      <c r="C1121" s="78"/>
      <c r="D1121" s="78"/>
      <c r="E1121" s="79"/>
      <c r="F1121" s="78"/>
      <c r="G1121" s="79"/>
      <c r="H1121" s="79"/>
      <c r="I1121" s="79"/>
      <c r="J1121" s="78"/>
      <c r="K1121" s="78"/>
      <c r="L1121" s="78"/>
      <c r="M1121" s="183"/>
      <c r="N1121" s="78"/>
      <c r="O1121" s="78"/>
      <c r="P1121" s="79"/>
      <c r="Q1121" s="82"/>
      <c r="R1121" s="82"/>
      <c r="S1121" s="82">
        <f t="shared" si="18"/>
        <v>0</v>
      </c>
      <c r="T1121" s="82"/>
      <c r="U1121" s="82"/>
      <c r="V1121" s="80"/>
      <c r="W1121" s="82"/>
      <c r="X1121" s="80"/>
      <c r="Y1121" s="26"/>
      <c r="Z1121" s="26"/>
      <c r="AA1121" s="26"/>
      <c r="AB1121" s="26"/>
      <c r="AC1121" s="26"/>
    </row>
    <row r="1122" spans="1:29" x14ac:dyDescent="0.3">
      <c r="A1122" s="77"/>
      <c r="B1122" s="77"/>
      <c r="C1122" s="78"/>
      <c r="D1122" s="78"/>
      <c r="E1122" s="79"/>
      <c r="F1122" s="78"/>
      <c r="G1122" s="79"/>
      <c r="H1122" s="79"/>
      <c r="I1122" s="79"/>
      <c r="J1122" s="78"/>
      <c r="K1122" s="78"/>
      <c r="L1122" s="78"/>
      <c r="M1122" s="183"/>
      <c r="N1122" s="78"/>
      <c r="O1122" s="78"/>
      <c r="P1122" s="79"/>
      <c r="Q1122" s="82"/>
      <c r="R1122" s="82"/>
      <c r="S1122" s="82">
        <f t="shared" si="18"/>
        <v>0</v>
      </c>
      <c r="T1122" s="82"/>
      <c r="U1122" s="82"/>
      <c r="V1122" s="80"/>
      <c r="W1122" s="82"/>
      <c r="X1122" s="80"/>
      <c r="Y1122" s="26"/>
      <c r="Z1122" s="26"/>
      <c r="AA1122" s="26"/>
      <c r="AB1122" s="26"/>
      <c r="AC1122" s="26"/>
    </row>
    <row r="1123" spans="1:29" x14ac:dyDescent="0.3">
      <c r="A1123" s="77"/>
      <c r="B1123" s="77"/>
      <c r="C1123" s="78"/>
      <c r="D1123" s="78"/>
      <c r="E1123" s="79"/>
      <c r="F1123" s="78"/>
      <c r="G1123" s="79"/>
      <c r="H1123" s="79"/>
      <c r="I1123" s="79"/>
      <c r="J1123" s="78"/>
      <c r="K1123" s="78"/>
      <c r="L1123" s="78"/>
      <c r="M1123" s="183"/>
      <c r="N1123" s="78"/>
      <c r="O1123" s="78"/>
      <c r="P1123" s="79"/>
      <c r="Q1123" s="82"/>
      <c r="R1123" s="82"/>
      <c r="S1123" s="82">
        <f t="shared" si="18"/>
        <v>0</v>
      </c>
      <c r="T1123" s="82"/>
      <c r="U1123" s="82"/>
      <c r="V1123" s="80"/>
      <c r="W1123" s="82"/>
      <c r="X1123" s="80"/>
      <c r="Y1123" s="26"/>
      <c r="Z1123" s="26"/>
      <c r="AA1123" s="26"/>
      <c r="AB1123" s="26"/>
      <c r="AC1123" s="26"/>
    </row>
    <row r="1124" spans="1:29" x14ac:dyDescent="0.3">
      <c r="A1124" s="77"/>
      <c r="B1124" s="77"/>
      <c r="C1124" s="78"/>
      <c r="D1124" s="78"/>
      <c r="E1124" s="79"/>
      <c r="F1124" s="78"/>
      <c r="G1124" s="79"/>
      <c r="H1124" s="79"/>
      <c r="I1124" s="79"/>
      <c r="J1124" s="78"/>
      <c r="K1124" s="78"/>
      <c r="L1124" s="78"/>
      <c r="M1124" s="183"/>
      <c r="N1124" s="78"/>
      <c r="O1124" s="78"/>
      <c r="P1124" s="79"/>
      <c r="Q1124" s="82"/>
      <c r="R1124" s="82"/>
      <c r="S1124" s="82">
        <f t="shared" si="18"/>
        <v>0</v>
      </c>
      <c r="T1124" s="82"/>
      <c r="U1124" s="82"/>
      <c r="V1124" s="80"/>
      <c r="W1124" s="82"/>
      <c r="X1124" s="80"/>
      <c r="Y1124" s="26"/>
      <c r="Z1124" s="26"/>
      <c r="AA1124" s="26"/>
      <c r="AB1124" s="26"/>
      <c r="AC1124" s="26"/>
    </row>
    <row r="1125" spans="1:29" x14ac:dyDescent="0.3">
      <c r="A1125" s="77"/>
      <c r="B1125" s="77"/>
      <c r="C1125" s="78"/>
      <c r="D1125" s="78"/>
      <c r="E1125" s="79"/>
      <c r="F1125" s="78"/>
      <c r="G1125" s="79"/>
      <c r="H1125" s="79"/>
      <c r="I1125" s="79"/>
      <c r="J1125" s="78"/>
      <c r="K1125" s="78"/>
      <c r="L1125" s="78"/>
      <c r="M1125" s="183"/>
      <c r="N1125" s="78"/>
      <c r="O1125" s="78"/>
      <c r="P1125" s="79"/>
      <c r="Q1125" s="82"/>
      <c r="R1125" s="82"/>
      <c r="S1125" s="82">
        <f t="shared" si="18"/>
        <v>0</v>
      </c>
      <c r="T1125" s="82"/>
      <c r="U1125" s="82"/>
      <c r="V1125" s="80"/>
      <c r="W1125" s="82"/>
      <c r="X1125" s="80"/>
      <c r="Y1125" s="26"/>
      <c r="Z1125" s="26"/>
      <c r="AA1125" s="26"/>
      <c r="AB1125" s="26"/>
      <c r="AC1125" s="26"/>
    </row>
    <row r="1126" spans="1:29" x14ac:dyDescent="0.3">
      <c r="A1126" s="77"/>
      <c r="B1126" s="77"/>
      <c r="C1126" s="78"/>
      <c r="D1126" s="78"/>
      <c r="E1126" s="79"/>
      <c r="F1126" s="78"/>
      <c r="G1126" s="79"/>
      <c r="H1126" s="79"/>
      <c r="I1126" s="79"/>
      <c r="J1126" s="78"/>
      <c r="K1126" s="78"/>
      <c r="L1126" s="78"/>
      <c r="M1126" s="183"/>
      <c r="N1126" s="78"/>
      <c r="O1126" s="78"/>
      <c r="P1126" s="79"/>
      <c r="Q1126" s="82"/>
      <c r="R1126" s="82"/>
      <c r="S1126" s="82">
        <f t="shared" si="18"/>
        <v>0</v>
      </c>
      <c r="T1126" s="82"/>
      <c r="U1126" s="82"/>
      <c r="V1126" s="80"/>
      <c r="W1126" s="82"/>
      <c r="X1126" s="80"/>
      <c r="Y1126" s="26"/>
      <c r="Z1126" s="26"/>
      <c r="AA1126" s="26"/>
      <c r="AB1126" s="26"/>
      <c r="AC1126" s="26"/>
    </row>
    <row r="1127" spans="1:29" x14ac:dyDescent="0.3">
      <c r="A1127" s="77"/>
      <c r="B1127" s="77"/>
      <c r="C1127" s="78"/>
      <c r="D1127" s="78"/>
      <c r="E1127" s="79"/>
      <c r="F1127" s="78"/>
      <c r="G1127" s="79"/>
      <c r="H1127" s="79"/>
      <c r="I1127" s="79"/>
      <c r="J1127" s="78"/>
      <c r="K1127" s="78"/>
      <c r="L1127" s="78"/>
      <c r="M1127" s="183"/>
      <c r="N1127" s="78"/>
      <c r="O1127" s="78"/>
      <c r="P1127" s="79"/>
      <c r="Q1127" s="82"/>
      <c r="R1127" s="82"/>
      <c r="S1127" s="82">
        <f t="shared" si="18"/>
        <v>0</v>
      </c>
      <c r="T1127" s="82"/>
      <c r="U1127" s="82"/>
      <c r="V1127" s="80"/>
      <c r="W1127" s="82"/>
      <c r="X1127" s="80"/>
      <c r="Y1127" s="26"/>
      <c r="Z1127" s="26"/>
      <c r="AA1127" s="26"/>
      <c r="AB1127" s="26"/>
      <c r="AC1127" s="26"/>
    </row>
    <row r="1128" spans="1:29" x14ac:dyDescent="0.3">
      <c r="A1128" s="77"/>
      <c r="B1128" s="77"/>
      <c r="C1128" s="78"/>
      <c r="D1128" s="78"/>
      <c r="E1128" s="79"/>
      <c r="F1128" s="78"/>
      <c r="G1128" s="79"/>
      <c r="H1128" s="79"/>
      <c r="I1128" s="79"/>
      <c r="J1128" s="78"/>
      <c r="K1128" s="78"/>
      <c r="L1128" s="78"/>
      <c r="M1128" s="183"/>
      <c r="N1128" s="78"/>
      <c r="O1128" s="78"/>
      <c r="P1128" s="79"/>
      <c r="Q1128" s="82"/>
      <c r="R1128" s="82"/>
      <c r="S1128" s="82">
        <f t="shared" si="18"/>
        <v>0</v>
      </c>
      <c r="T1128" s="82"/>
      <c r="U1128" s="82"/>
      <c r="V1128" s="80"/>
      <c r="W1128" s="82"/>
      <c r="X1128" s="80"/>
      <c r="Y1128" s="26"/>
      <c r="Z1128" s="26"/>
      <c r="AA1128" s="26"/>
      <c r="AB1128" s="26"/>
      <c r="AC1128" s="26"/>
    </row>
    <row r="1129" spans="1:29" x14ac:dyDescent="0.3">
      <c r="A1129" s="77"/>
      <c r="B1129" s="77"/>
      <c r="C1129" s="78"/>
      <c r="D1129" s="78"/>
      <c r="E1129" s="79"/>
      <c r="F1129" s="78"/>
      <c r="G1129" s="79"/>
      <c r="H1129" s="79"/>
      <c r="I1129" s="79"/>
      <c r="J1129" s="78"/>
      <c r="K1129" s="78"/>
      <c r="L1129" s="78"/>
      <c r="M1129" s="183"/>
      <c r="N1129" s="78"/>
      <c r="O1129" s="78"/>
      <c r="P1129" s="79"/>
      <c r="Q1129" s="82"/>
      <c r="R1129" s="82"/>
      <c r="S1129" s="82">
        <f t="shared" si="18"/>
        <v>0</v>
      </c>
      <c r="T1129" s="82"/>
      <c r="U1129" s="82"/>
      <c r="V1129" s="80"/>
      <c r="W1129" s="82"/>
      <c r="X1129" s="80"/>
      <c r="Y1129" s="26"/>
      <c r="Z1129" s="26"/>
      <c r="AA1129" s="26"/>
      <c r="AB1129" s="26"/>
      <c r="AC1129" s="26"/>
    </row>
    <row r="1130" spans="1:29" x14ac:dyDescent="0.3">
      <c r="A1130" s="77"/>
      <c r="B1130" s="77"/>
      <c r="C1130" s="78"/>
      <c r="D1130" s="78"/>
      <c r="E1130" s="79"/>
      <c r="F1130" s="78"/>
      <c r="G1130" s="79"/>
      <c r="H1130" s="79"/>
      <c r="I1130" s="79"/>
      <c r="J1130" s="78"/>
      <c r="K1130" s="78"/>
      <c r="L1130" s="78"/>
      <c r="M1130" s="183"/>
      <c r="N1130" s="78"/>
      <c r="O1130" s="78"/>
      <c r="P1130" s="79"/>
      <c r="Q1130" s="82"/>
      <c r="R1130" s="82"/>
      <c r="S1130" s="82">
        <f t="shared" si="18"/>
        <v>0</v>
      </c>
      <c r="T1130" s="82"/>
      <c r="U1130" s="82"/>
      <c r="V1130" s="80"/>
      <c r="W1130" s="82"/>
      <c r="X1130" s="80"/>
      <c r="Y1130" s="26"/>
      <c r="Z1130" s="26"/>
      <c r="AA1130" s="26"/>
      <c r="AB1130" s="26"/>
      <c r="AC1130" s="26"/>
    </row>
    <row r="1131" spans="1:29" x14ac:dyDescent="0.3">
      <c r="A1131" s="77"/>
      <c r="B1131" s="77"/>
      <c r="C1131" s="78"/>
      <c r="D1131" s="78"/>
      <c r="E1131" s="79"/>
      <c r="F1131" s="78"/>
      <c r="G1131" s="79"/>
      <c r="H1131" s="79"/>
      <c r="I1131" s="79"/>
      <c r="J1131" s="78"/>
      <c r="K1131" s="78"/>
      <c r="L1131" s="78"/>
      <c r="M1131" s="183"/>
      <c r="N1131" s="78"/>
      <c r="O1131" s="78"/>
      <c r="P1131" s="79"/>
      <c r="Q1131" s="82"/>
      <c r="R1131" s="82"/>
      <c r="S1131" s="82">
        <f t="shared" si="18"/>
        <v>0</v>
      </c>
      <c r="T1131" s="82"/>
      <c r="U1131" s="82"/>
      <c r="V1131" s="80"/>
      <c r="W1131" s="82"/>
      <c r="X1131" s="80"/>
      <c r="Y1131" s="26"/>
      <c r="Z1131" s="26"/>
      <c r="AA1131" s="26"/>
      <c r="AB1131" s="26"/>
      <c r="AC1131" s="26"/>
    </row>
    <row r="1132" spans="1:29" x14ac:dyDescent="0.3">
      <c r="A1132" s="77"/>
      <c r="B1132" s="77"/>
      <c r="C1132" s="78"/>
      <c r="D1132" s="78"/>
      <c r="E1132" s="79"/>
      <c r="F1132" s="78"/>
      <c r="G1132" s="79"/>
      <c r="H1132" s="79"/>
      <c r="I1132" s="79"/>
      <c r="J1132" s="78"/>
      <c r="K1132" s="78"/>
      <c r="L1132" s="78"/>
      <c r="M1132" s="183"/>
      <c r="N1132" s="78"/>
      <c r="O1132" s="78"/>
      <c r="P1132" s="79"/>
      <c r="Q1132" s="82"/>
      <c r="R1132" s="82"/>
      <c r="S1132" s="82">
        <f t="shared" si="18"/>
        <v>0</v>
      </c>
      <c r="T1132" s="82"/>
      <c r="U1132" s="82"/>
      <c r="V1132" s="80"/>
      <c r="W1132" s="82"/>
      <c r="X1132" s="80"/>
      <c r="Y1132" s="26"/>
      <c r="Z1132" s="26"/>
      <c r="AA1132" s="26"/>
      <c r="AB1132" s="26"/>
      <c r="AC1132" s="26"/>
    </row>
    <row r="1133" spans="1:29" x14ac:dyDescent="0.3">
      <c r="A1133" s="77"/>
      <c r="B1133" s="77"/>
      <c r="C1133" s="78"/>
      <c r="D1133" s="78"/>
      <c r="E1133" s="79"/>
      <c r="F1133" s="78"/>
      <c r="G1133" s="79"/>
      <c r="H1133" s="79"/>
      <c r="I1133" s="79"/>
      <c r="J1133" s="78"/>
      <c r="K1133" s="78"/>
      <c r="L1133" s="78"/>
      <c r="M1133" s="183"/>
      <c r="N1133" s="78"/>
      <c r="O1133" s="78"/>
      <c r="P1133" s="79"/>
      <c r="Q1133" s="82"/>
      <c r="R1133" s="82"/>
      <c r="S1133" s="82">
        <f t="shared" si="18"/>
        <v>0</v>
      </c>
      <c r="T1133" s="82"/>
      <c r="U1133" s="82"/>
      <c r="V1133" s="80"/>
      <c r="W1133" s="82"/>
      <c r="X1133" s="80"/>
      <c r="Y1133" s="26"/>
      <c r="Z1133" s="26"/>
      <c r="AA1133" s="26"/>
      <c r="AB1133" s="26"/>
      <c r="AC1133" s="26"/>
    </row>
    <row r="1134" spans="1:29" x14ac:dyDescent="0.3">
      <c r="A1134" s="77"/>
      <c r="B1134" s="77"/>
      <c r="C1134" s="78"/>
      <c r="D1134" s="78"/>
      <c r="E1134" s="79"/>
      <c r="F1134" s="78"/>
      <c r="G1134" s="79"/>
      <c r="H1134" s="79"/>
      <c r="I1134" s="79"/>
      <c r="J1134" s="78"/>
      <c r="K1134" s="78"/>
      <c r="L1134" s="78"/>
      <c r="M1134" s="183"/>
      <c r="N1134" s="78"/>
      <c r="O1134" s="78"/>
      <c r="P1134" s="79"/>
      <c r="Q1134" s="82"/>
      <c r="R1134" s="82"/>
      <c r="S1134" s="82">
        <f t="shared" si="18"/>
        <v>0</v>
      </c>
      <c r="T1134" s="82"/>
      <c r="U1134" s="82"/>
      <c r="V1134" s="80"/>
      <c r="W1134" s="82"/>
      <c r="X1134" s="80"/>
      <c r="Y1134" s="26"/>
      <c r="Z1134" s="26"/>
      <c r="AA1134" s="26"/>
      <c r="AB1134" s="26"/>
      <c r="AC1134" s="26"/>
    </row>
    <row r="1135" spans="1:29" x14ac:dyDescent="0.3">
      <c r="A1135" s="77"/>
      <c r="B1135" s="77"/>
      <c r="C1135" s="78"/>
      <c r="D1135" s="78"/>
      <c r="E1135" s="79"/>
      <c r="F1135" s="78"/>
      <c r="G1135" s="79"/>
      <c r="H1135" s="79"/>
      <c r="I1135" s="79"/>
      <c r="J1135" s="78"/>
      <c r="K1135" s="78"/>
      <c r="L1135" s="78"/>
      <c r="M1135" s="183"/>
      <c r="N1135" s="78"/>
      <c r="O1135" s="78"/>
      <c r="P1135" s="79"/>
      <c r="Q1135" s="82"/>
      <c r="R1135" s="82"/>
      <c r="S1135" s="82">
        <f t="shared" si="18"/>
        <v>0</v>
      </c>
      <c r="T1135" s="82"/>
      <c r="U1135" s="82"/>
      <c r="V1135" s="80"/>
      <c r="W1135" s="82"/>
      <c r="X1135" s="80"/>
      <c r="Y1135" s="26"/>
      <c r="Z1135" s="26"/>
      <c r="AA1135" s="26"/>
      <c r="AB1135" s="26"/>
      <c r="AC1135" s="26"/>
    </row>
    <row r="1136" spans="1:29" x14ac:dyDescent="0.3">
      <c r="A1136" s="77"/>
      <c r="B1136" s="77"/>
      <c r="C1136" s="78"/>
      <c r="D1136" s="78"/>
      <c r="E1136" s="79"/>
      <c r="F1136" s="78"/>
      <c r="G1136" s="79"/>
      <c r="H1136" s="79"/>
      <c r="I1136" s="79"/>
      <c r="J1136" s="78"/>
      <c r="K1136" s="78"/>
      <c r="L1136" s="78"/>
      <c r="M1136" s="183"/>
      <c r="N1136" s="78"/>
      <c r="O1136" s="78"/>
      <c r="P1136" s="79"/>
      <c r="Q1136" s="82"/>
      <c r="R1136" s="82"/>
      <c r="S1136" s="82">
        <f t="shared" si="18"/>
        <v>0</v>
      </c>
      <c r="T1136" s="82"/>
      <c r="U1136" s="82"/>
      <c r="V1136" s="80"/>
      <c r="W1136" s="82"/>
      <c r="X1136" s="80"/>
      <c r="Y1136" s="26"/>
      <c r="Z1136" s="26"/>
      <c r="AA1136" s="26"/>
      <c r="AB1136" s="26"/>
      <c r="AC1136" s="26"/>
    </row>
    <row r="1137" spans="1:29" x14ac:dyDescent="0.3">
      <c r="A1137" s="77"/>
      <c r="B1137" s="77"/>
      <c r="C1137" s="78"/>
      <c r="D1137" s="78"/>
      <c r="E1137" s="79"/>
      <c r="F1137" s="78"/>
      <c r="G1137" s="79"/>
      <c r="H1137" s="79"/>
      <c r="I1137" s="79"/>
      <c r="J1137" s="78"/>
      <c r="K1137" s="78"/>
      <c r="L1137" s="78"/>
      <c r="M1137" s="183"/>
      <c r="N1137" s="78"/>
      <c r="O1137" s="78"/>
      <c r="P1137" s="79"/>
      <c r="Q1137" s="82"/>
      <c r="R1137" s="82"/>
      <c r="S1137" s="82">
        <f t="shared" si="18"/>
        <v>0</v>
      </c>
      <c r="T1137" s="82"/>
      <c r="U1137" s="82"/>
      <c r="V1137" s="80"/>
      <c r="W1137" s="82"/>
      <c r="X1137" s="80"/>
      <c r="Y1137" s="26"/>
      <c r="Z1137" s="26"/>
      <c r="AA1137" s="26"/>
      <c r="AB1137" s="26"/>
      <c r="AC1137" s="26"/>
    </row>
    <row r="1138" spans="1:29" x14ac:dyDescent="0.3">
      <c r="A1138" s="77"/>
      <c r="B1138" s="77"/>
      <c r="C1138" s="78"/>
      <c r="D1138" s="78"/>
      <c r="E1138" s="79"/>
      <c r="F1138" s="78"/>
      <c r="G1138" s="79"/>
      <c r="H1138" s="79"/>
      <c r="I1138" s="79"/>
      <c r="J1138" s="78"/>
      <c r="K1138" s="78"/>
      <c r="L1138" s="78"/>
      <c r="M1138" s="183"/>
      <c r="N1138" s="78"/>
      <c r="O1138" s="78"/>
      <c r="P1138" s="79"/>
      <c r="Q1138" s="82"/>
      <c r="R1138" s="82"/>
      <c r="S1138" s="82">
        <f t="shared" si="18"/>
        <v>0</v>
      </c>
      <c r="T1138" s="82"/>
      <c r="U1138" s="82"/>
      <c r="V1138" s="80"/>
      <c r="W1138" s="82"/>
      <c r="X1138" s="80"/>
      <c r="Y1138" s="26"/>
      <c r="Z1138" s="26"/>
      <c r="AA1138" s="26"/>
      <c r="AB1138" s="26"/>
      <c r="AC1138" s="26"/>
    </row>
    <row r="1139" spans="1:29" x14ac:dyDescent="0.3">
      <c r="A1139" s="77"/>
      <c r="B1139" s="77"/>
      <c r="C1139" s="78"/>
      <c r="D1139" s="78"/>
      <c r="E1139" s="79"/>
      <c r="F1139" s="78"/>
      <c r="G1139" s="79"/>
      <c r="H1139" s="79"/>
      <c r="I1139" s="79"/>
      <c r="J1139" s="78"/>
      <c r="K1139" s="78"/>
      <c r="L1139" s="78"/>
      <c r="M1139" s="183"/>
      <c r="N1139" s="78"/>
      <c r="O1139" s="78"/>
      <c r="P1139" s="79"/>
      <c r="Q1139" s="82"/>
      <c r="R1139" s="82"/>
      <c r="S1139" s="82">
        <f t="shared" si="18"/>
        <v>0</v>
      </c>
      <c r="T1139" s="82"/>
      <c r="U1139" s="82"/>
      <c r="V1139" s="80"/>
      <c r="W1139" s="82"/>
      <c r="X1139" s="80"/>
      <c r="Y1139" s="26"/>
      <c r="Z1139" s="26"/>
      <c r="AA1139" s="26"/>
      <c r="AB1139" s="26"/>
      <c r="AC1139" s="26"/>
    </row>
    <row r="1140" spans="1:29" x14ac:dyDescent="0.3">
      <c r="A1140" s="77"/>
      <c r="B1140" s="77"/>
      <c r="C1140" s="78"/>
      <c r="D1140" s="78"/>
      <c r="E1140" s="79"/>
      <c r="F1140" s="78"/>
      <c r="G1140" s="79"/>
      <c r="H1140" s="79"/>
      <c r="I1140" s="79"/>
      <c r="J1140" s="78"/>
      <c r="K1140" s="78"/>
      <c r="L1140" s="78"/>
      <c r="M1140" s="183"/>
      <c r="N1140" s="78"/>
      <c r="O1140" s="78"/>
      <c r="P1140" s="79"/>
      <c r="Q1140" s="82"/>
      <c r="R1140" s="82"/>
      <c r="S1140" s="82">
        <f t="shared" si="18"/>
        <v>0</v>
      </c>
      <c r="T1140" s="82"/>
      <c r="U1140" s="82"/>
      <c r="V1140" s="80"/>
      <c r="W1140" s="82"/>
      <c r="X1140" s="80"/>
      <c r="Y1140" s="26"/>
      <c r="Z1140" s="26"/>
      <c r="AA1140" s="26"/>
      <c r="AB1140" s="26"/>
      <c r="AC1140" s="26"/>
    </row>
    <row r="1141" spans="1:29" x14ac:dyDescent="0.3">
      <c r="A1141" s="77"/>
      <c r="B1141" s="77"/>
      <c r="C1141" s="78"/>
      <c r="D1141" s="78"/>
      <c r="E1141" s="79"/>
      <c r="F1141" s="78"/>
      <c r="G1141" s="79"/>
      <c r="H1141" s="79"/>
      <c r="I1141" s="79"/>
      <c r="J1141" s="78"/>
      <c r="K1141" s="78"/>
      <c r="L1141" s="78"/>
      <c r="M1141" s="183"/>
      <c r="N1141" s="78"/>
      <c r="O1141" s="78"/>
      <c r="P1141" s="79"/>
      <c r="Q1141" s="82"/>
      <c r="R1141" s="82"/>
      <c r="S1141" s="82">
        <f t="shared" si="18"/>
        <v>0</v>
      </c>
      <c r="T1141" s="82"/>
      <c r="U1141" s="82"/>
      <c r="V1141" s="80"/>
      <c r="W1141" s="82"/>
      <c r="X1141" s="80"/>
      <c r="Y1141" s="26"/>
      <c r="Z1141" s="26"/>
      <c r="AA1141" s="26"/>
      <c r="AB1141" s="26"/>
      <c r="AC1141" s="26"/>
    </row>
    <row r="1142" spans="1:29" x14ac:dyDescent="0.3">
      <c r="A1142" s="77"/>
      <c r="B1142" s="77"/>
      <c r="C1142" s="78"/>
      <c r="D1142" s="78"/>
      <c r="E1142" s="79"/>
      <c r="F1142" s="78"/>
      <c r="G1142" s="79"/>
      <c r="H1142" s="79"/>
      <c r="I1142" s="79"/>
      <c r="J1142" s="78"/>
      <c r="K1142" s="78"/>
      <c r="L1142" s="78"/>
      <c r="M1142" s="183"/>
      <c r="N1142" s="78"/>
      <c r="O1142" s="78"/>
      <c r="P1142" s="79"/>
      <c r="Q1142" s="82"/>
      <c r="R1142" s="82"/>
      <c r="S1142" s="82">
        <f t="shared" si="18"/>
        <v>0</v>
      </c>
      <c r="T1142" s="82"/>
      <c r="U1142" s="82"/>
      <c r="V1142" s="80"/>
      <c r="W1142" s="82"/>
      <c r="X1142" s="80"/>
      <c r="Y1142" s="26"/>
      <c r="Z1142" s="26"/>
      <c r="AA1142" s="26"/>
      <c r="AB1142" s="26"/>
      <c r="AC1142" s="26"/>
    </row>
    <row r="1143" spans="1:29" x14ac:dyDescent="0.3">
      <c r="A1143" s="77"/>
      <c r="B1143" s="77"/>
      <c r="C1143" s="78"/>
      <c r="D1143" s="78"/>
      <c r="E1143" s="79"/>
      <c r="F1143" s="78"/>
      <c r="G1143" s="79"/>
      <c r="H1143" s="79"/>
      <c r="I1143" s="79"/>
      <c r="J1143" s="78"/>
      <c r="K1143" s="78"/>
      <c r="L1143" s="78"/>
      <c r="M1143" s="183"/>
      <c r="N1143" s="78"/>
      <c r="O1143" s="78"/>
      <c r="P1143" s="79"/>
      <c r="Q1143" s="82"/>
      <c r="R1143" s="82"/>
      <c r="S1143" s="82">
        <f t="shared" si="18"/>
        <v>0</v>
      </c>
      <c r="T1143" s="82"/>
      <c r="U1143" s="82"/>
      <c r="V1143" s="80"/>
      <c r="W1143" s="82"/>
      <c r="X1143" s="80"/>
      <c r="Y1143" s="26"/>
      <c r="Z1143" s="26"/>
      <c r="AA1143" s="26"/>
      <c r="AB1143" s="26"/>
      <c r="AC1143" s="26"/>
    </row>
    <row r="1144" spans="1:29" x14ac:dyDescent="0.3">
      <c r="A1144" s="77"/>
      <c r="B1144" s="77"/>
      <c r="C1144" s="78"/>
      <c r="D1144" s="78"/>
      <c r="E1144" s="79"/>
      <c r="F1144" s="78"/>
      <c r="G1144" s="79"/>
      <c r="H1144" s="79"/>
      <c r="I1144" s="79"/>
      <c r="J1144" s="78"/>
      <c r="K1144" s="78"/>
      <c r="L1144" s="78"/>
      <c r="M1144" s="183"/>
      <c r="N1144" s="78"/>
      <c r="O1144" s="78"/>
      <c r="P1144" s="79"/>
      <c r="Q1144" s="82"/>
      <c r="R1144" s="82"/>
      <c r="S1144" s="82">
        <f t="shared" si="18"/>
        <v>0</v>
      </c>
      <c r="T1144" s="82"/>
      <c r="U1144" s="82"/>
      <c r="V1144" s="80"/>
      <c r="W1144" s="82"/>
      <c r="X1144" s="80"/>
      <c r="Y1144" s="26"/>
      <c r="Z1144" s="26"/>
      <c r="AA1144" s="26"/>
      <c r="AB1144" s="26"/>
      <c r="AC1144" s="26"/>
    </row>
    <row r="1145" spans="1:29" x14ac:dyDescent="0.3">
      <c r="A1145" s="77"/>
      <c r="B1145" s="77"/>
      <c r="C1145" s="78"/>
      <c r="D1145" s="78"/>
      <c r="E1145" s="79"/>
      <c r="F1145" s="78"/>
      <c r="G1145" s="79"/>
      <c r="H1145" s="79"/>
      <c r="I1145" s="79"/>
      <c r="J1145" s="78"/>
      <c r="K1145" s="78"/>
      <c r="L1145" s="78"/>
      <c r="M1145" s="183"/>
      <c r="N1145" s="78"/>
      <c r="O1145" s="78"/>
      <c r="P1145" s="79"/>
      <c r="Q1145" s="82"/>
      <c r="R1145" s="82"/>
      <c r="S1145" s="82">
        <f t="shared" si="18"/>
        <v>0</v>
      </c>
      <c r="T1145" s="82"/>
      <c r="U1145" s="82"/>
      <c r="V1145" s="80"/>
      <c r="W1145" s="82"/>
      <c r="X1145" s="80"/>
      <c r="Y1145" s="26"/>
      <c r="Z1145" s="26"/>
      <c r="AA1145" s="26"/>
      <c r="AB1145" s="26"/>
      <c r="AC1145" s="26"/>
    </row>
    <row r="1146" spans="1:29" x14ac:dyDescent="0.3">
      <c r="A1146" s="77"/>
      <c r="B1146" s="77"/>
      <c r="C1146" s="78"/>
      <c r="D1146" s="78"/>
      <c r="E1146" s="79"/>
      <c r="F1146" s="78"/>
      <c r="G1146" s="79"/>
      <c r="H1146" s="79"/>
      <c r="I1146" s="79"/>
      <c r="J1146" s="78"/>
      <c r="K1146" s="78"/>
      <c r="L1146" s="78"/>
      <c r="M1146" s="183"/>
      <c r="N1146" s="78"/>
      <c r="O1146" s="78"/>
      <c r="P1146" s="79"/>
      <c r="Q1146" s="82"/>
      <c r="R1146" s="82"/>
      <c r="S1146" s="82">
        <f t="shared" si="18"/>
        <v>0</v>
      </c>
      <c r="T1146" s="82"/>
      <c r="U1146" s="82"/>
      <c r="V1146" s="80"/>
      <c r="W1146" s="82"/>
      <c r="X1146" s="80"/>
      <c r="Y1146" s="26"/>
      <c r="Z1146" s="26"/>
      <c r="AA1146" s="26"/>
      <c r="AB1146" s="26"/>
      <c r="AC1146" s="26"/>
    </row>
    <row r="1147" spans="1:29" x14ac:dyDescent="0.3">
      <c r="A1147" s="77"/>
      <c r="B1147" s="77"/>
      <c r="C1147" s="78"/>
      <c r="D1147" s="78"/>
      <c r="E1147" s="79"/>
      <c r="F1147" s="78"/>
      <c r="G1147" s="79"/>
      <c r="H1147" s="79"/>
      <c r="I1147" s="79"/>
      <c r="J1147" s="78"/>
      <c r="K1147" s="78"/>
      <c r="L1147" s="78"/>
      <c r="M1147" s="183"/>
      <c r="N1147" s="78"/>
      <c r="O1147" s="78"/>
      <c r="P1147" s="79"/>
      <c r="Q1147" s="82"/>
      <c r="R1147" s="82"/>
      <c r="S1147" s="82">
        <f t="shared" si="18"/>
        <v>0</v>
      </c>
      <c r="T1147" s="82"/>
      <c r="U1147" s="82"/>
      <c r="V1147" s="80"/>
      <c r="W1147" s="82"/>
      <c r="X1147" s="80"/>
      <c r="Y1147" s="26"/>
      <c r="Z1147" s="26"/>
      <c r="AA1147" s="26"/>
      <c r="AB1147" s="26"/>
      <c r="AC1147" s="26"/>
    </row>
    <row r="1148" spans="1:29" x14ac:dyDescent="0.3">
      <c r="A1148" s="77"/>
      <c r="B1148" s="77"/>
      <c r="C1148" s="78"/>
      <c r="D1148" s="78"/>
      <c r="E1148" s="79"/>
      <c r="F1148" s="78"/>
      <c r="G1148" s="79"/>
      <c r="H1148" s="79"/>
      <c r="I1148" s="79"/>
      <c r="J1148" s="78"/>
      <c r="K1148" s="78"/>
      <c r="L1148" s="78"/>
      <c r="M1148" s="183"/>
      <c r="N1148" s="78"/>
      <c r="O1148" s="78"/>
      <c r="P1148" s="79"/>
      <c r="Q1148" s="82"/>
      <c r="R1148" s="82"/>
      <c r="S1148" s="82">
        <f t="shared" si="18"/>
        <v>0</v>
      </c>
      <c r="T1148" s="82"/>
      <c r="U1148" s="82"/>
      <c r="V1148" s="80"/>
      <c r="W1148" s="82"/>
      <c r="X1148" s="80"/>
      <c r="Y1148" s="26"/>
      <c r="Z1148" s="26"/>
      <c r="AA1148" s="26"/>
      <c r="AB1148" s="26"/>
      <c r="AC1148" s="26"/>
    </row>
    <row r="1149" spans="1:29" x14ac:dyDescent="0.3">
      <c r="A1149" s="77"/>
      <c r="B1149" s="77"/>
      <c r="C1149" s="78"/>
      <c r="D1149" s="78"/>
      <c r="E1149" s="79"/>
      <c r="F1149" s="78"/>
      <c r="G1149" s="79"/>
      <c r="H1149" s="79"/>
      <c r="I1149" s="79"/>
      <c r="J1149" s="78"/>
      <c r="K1149" s="78"/>
      <c r="L1149" s="78"/>
      <c r="M1149" s="183"/>
      <c r="N1149" s="78"/>
      <c r="O1149" s="78"/>
      <c r="P1149" s="79"/>
      <c r="Q1149" s="82"/>
      <c r="R1149" s="82"/>
      <c r="S1149" s="82">
        <f t="shared" si="18"/>
        <v>0</v>
      </c>
      <c r="T1149" s="82"/>
      <c r="U1149" s="82"/>
      <c r="V1149" s="80"/>
      <c r="W1149" s="82"/>
      <c r="X1149" s="80"/>
      <c r="Y1149" s="26"/>
      <c r="Z1149" s="26"/>
      <c r="AA1149" s="26"/>
      <c r="AB1149" s="26"/>
      <c r="AC1149" s="26"/>
    </row>
    <row r="1150" spans="1:29" x14ac:dyDescent="0.3">
      <c r="A1150" s="77"/>
      <c r="B1150" s="77"/>
      <c r="C1150" s="78"/>
      <c r="D1150" s="78"/>
      <c r="E1150" s="79"/>
      <c r="F1150" s="78"/>
      <c r="G1150" s="79"/>
      <c r="H1150" s="79"/>
      <c r="I1150" s="79"/>
      <c r="J1150" s="78"/>
      <c r="K1150" s="78"/>
      <c r="L1150" s="78"/>
      <c r="M1150" s="183"/>
      <c r="N1150" s="78"/>
      <c r="O1150" s="78"/>
      <c r="P1150" s="79"/>
      <c r="Q1150" s="82"/>
      <c r="R1150" s="82"/>
      <c r="S1150" s="82">
        <f t="shared" si="18"/>
        <v>0</v>
      </c>
      <c r="T1150" s="82"/>
      <c r="U1150" s="82"/>
      <c r="V1150" s="80"/>
      <c r="W1150" s="82"/>
      <c r="X1150" s="80"/>
      <c r="Y1150" s="26"/>
      <c r="Z1150" s="26"/>
      <c r="AA1150" s="26"/>
      <c r="AB1150" s="26"/>
      <c r="AC1150" s="26"/>
    </row>
    <row r="1151" spans="1:29" x14ac:dyDescent="0.3">
      <c r="A1151" s="77"/>
      <c r="B1151" s="77"/>
      <c r="C1151" s="78"/>
      <c r="D1151" s="78"/>
      <c r="E1151" s="79"/>
      <c r="F1151" s="78"/>
      <c r="G1151" s="79"/>
      <c r="H1151" s="79"/>
      <c r="I1151" s="79"/>
      <c r="J1151" s="78"/>
      <c r="K1151" s="78"/>
      <c r="L1151" s="78"/>
      <c r="M1151" s="183"/>
      <c r="N1151" s="78"/>
      <c r="O1151" s="78"/>
      <c r="P1151" s="79"/>
      <c r="Q1151" s="82"/>
      <c r="R1151" s="82"/>
      <c r="S1151" s="82">
        <f t="shared" si="18"/>
        <v>0</v>
      </c>
      <c r="T1151" s="82"/>
      <c r="U1151" s="82"/>
      <c r="V1151" s="80"/>
      <c r="W1151" s="82"/>
      <c r="X1151" s="80"/>
      <c r="Y1151" s="26"/>
      <c r="Z1151" s="26"/>
      <c r="AA1151" s="26"/>
      <c r="AB1151" s="26"/>
      <c r="AC1151" s="26"/>
    </row>
    <row r="1152" spans="1:29" x14ac:dyDescent="0.3">
      <c r="A1152" s="77"/>
      <c r="B1152" s="77"/>
      <c r="C1152" s="78"/>
      <c r="D1152" s="78"/>
      <c r="E1152" s="79"/>
      <c r="F1152" s="78"/>
      <c r="G1152" s="79"/>
      <c r="H1152" s="79"/>
      <c r="I1152" s="79"/>
      <c r="J1152" s="78"/>
      <c r="K1152" s="78"/>
      <c r="L1152" s="78"/>
      <c r="M1152" s="183"/>
      <c r="N1152" s="78"/>
      <c r="O1152" s="78"/>
      <c r="P1152" s="79"/>
      <c r="Q1152" s="82"/>
      <c r="R1152" s="82"/>
      <c r="S1152" s="82">
        <f t="shared" si="18"/>
        <v>0</v>
      </c>
      <c r="T1152" s="82"/>
      <c r="U1152" s="82"/>
      <c r="V1152" s="80"/>
      <c r="W1152" s="82"/>
      <c r="X1152" s="80"/>
      <c r="Y1152" s="26"/>
      <c r="Z1152" s="26"/>
      <c r="AA1152" s="26"/>
      <c r="AB1152" s="26"/>
      <c r="AC1152" s="26"/>
    </row>
    <row r="1153" spans="1:29" x14ac:dyDescent="0.3">
      <c r="A1153" s="77"/>
      <c r="B1153" s="77"/>
      <c r="C1153" s="78"/>
      <c r="D1153" s="78"/>
      <c r="E1153" s="79"/>
      <c r="F1153" s="78"/>
      <c r="G1153" s="79"/>
      <c r="H1153" s="79"/>
      <c r="I1153" s="79"/>
      <c r="J1153" s="78"/>
      <c r="K1153" s="78"/>
      <c r="L1153" s="78"/>
      <c r="M1153" s="183"/>
      <c r="N1153" s="78"/>
      <c r="O1153" s="78"/>
      <c r="P1153" s="79"/>
      <c r="Q1153" s="82"/>
      <c r="R1153" s="82"/>
      <c r="S1153" s="82">
        <f t="shared" si="18"/>
        <v>0</v>
      </c>
      <c r="T1153" s="82"/>
      <c r="U1153" s="82"/>
      <c r="V1153" s="80"/>
      <c r="W1153" s="82"/>
      <c r="X1153" s="80"/>
      <c r="Y1153" s="26"/>
      <c r="Z1153" s="26"/>
      <c r="AA1153" s="26"/>
      <c r="AB1153" s="26"/>
      <c r="AC1153" s="26"/>
    </row>
    <row r="1154" spans="1:29" x14ac:dyDescent="0.3">
      <c r="A1154" s="77"/>
      <c r="B1154" s="77"/>
      <c r="C1154" s="78"/>
      <c r="D1154" s="78"/>
      <c r="E1154" s="79"/>
      <c r="F1154" s="78"/>
      <c r="G1154" s="79"/>
      <c r="H1154" s="79"/>
      <c r="I1154" s="79"/>
      <c r="J1154" s="78"/>
      <c r="K1154" s="78"/>
      <c r="L1154" s="78"/>
      <c r="M1154" s="183"/>
      <c r="N1154" s="78"/>
      <c r="O1154" s="78"/>
      <c r="P1154" s="79"/>
      <c r="Q1154" s="82"/>
      <c r="R1154" s="82"/>
      <c r="S1154" s="82">
        <f t="shared" si="18"/>
        <v>0</v>
      </c>
      <c r="T1154" s="82"/>
      <c r="U1154" s="82"/>
      <c r="V1154" s="80"/>
      <c r="W1154" s="82"/>
      <c r="X1154" s="80"/>
      <c r="Y1154" s="26"/>
      <c r="Z1154" s="26"/>
      <c r="AA1154" s="26"/>
      <c r="AB1154" s="26"/>
      <c r="AC1154" s="26"/>
    </row>
    <row r="1155" spans="1:29" x14ac:dyDescent="0.3">
      <c r="A1155" s="77"/>
      <c r="B1155" s="77"/>
      <c r="C1155" s="78"/>
      <c r="D1155" s="78"/>
      <c r="E1155" s="79"/>
      <c r="F1155" s="78"/>
      <c r="G1155" s="79"/>
      <c r="H1155" s="79"/>
      <c r="I1155" s="79"/>
      <c r="J1155" s="78"/>
      <c r="K1155" s="78"/>
      <c r="L1155" s="78"/>
      <c r="M1155" s="183"/>
      <c r="N1155" s="78"/>
      <c r="O1155" s="78"/>
      <c r="P1155" s="79"/>
      <c r="Q1155" s="82"/>
      <c r="R1155" s="82"/>
      <c r="S1155" s="82">
        <f t="shared" si="18"/>
        <v>0</v>
      </c>
      <c r="T1155" s="82"/>
      <c r="U1155" s="82"/>
      <c r="V1155" s="80"/>
      <c r="W1155" s="82"/>
      <c r="X1155" s="80"/>
      <c r="Y1155" s="26"/>
      <c r="Z1155" s="26"/>
      <c r="AA1155" s="26"/>
      <c r="AB1155" s="26"/>
      <c r="AC1155" s="26"/>
    </row>
    <row r="1156" spans="1:29" x14ac:dyDescent="0.3">
      <c r="A1156" s="77"/>
      <c r="B1156" s="77"/>
      <c r="C1156" s="78"/>
      <c r="D1156" s="78"/>
      <c r="E1156" s="79"/>
      <c r="F1156" s="78"/>
      <c r="G1156" s="79"/>
      <c r="H1156" s="79"/>
      <c r="I1156" s="79"/>
      <c r="J1156" s="78"/>
      <c r="K1156" s="78"/>
      <c r="L1156" s="78"/>
      <c r="M1156" s="183"/>
      <c r="N1156" s="78"/>
      <c r="O1156" s="78"/>
      <c r="P1156" s="79"/>
      <c r="Q1156" s="82"/>
      <c r="R1156" s="82"/>
      <c r="S1156" s="82">
        <f t="shared" si="18"/>
        <v>0</v>
      </c>
      <c r="T1156" s="82"/>
      <c r="U1156" s="82"/>
      <c r="V1156" s="80"/>
      <c r="W1156" s="82"/>
      <c r="X1156" s="80"/>
      <c r="Y1156" s="26"/>
      <c r="Z1156" s="26"/>
      <c r="AA1156" s="26"/>
      <c r="AB1156" s="26"/>
      <c r="AC1156" s="26"/>
    </row>
    <row r="1157" spans="1:29" x14ac:dyDescent="0.3">
      <c r="A1157" s="77"/>
      <c r="B1157" s="77"/>
      <c r="C1157" s="78"/>
      <c r="D1157" s="78"/>
      <c r="E1157" s="79"/>
      <c r="F1157" s="78"/>
      <c r="G1157" s="79"/>
      <c r="H1157" s="79"/>
      <c r="I1157" s="79"/>
      <c r="J1157" s="78"/>
      <c r="K1157" s="78"/>
      <c r="L1157" s="78"/>
      <c r="M1157" s="183"/>
      <c r="N1157" s="78"/>
      <c r="O1157" s="78"/>
      <c r="P1157" s="79"/>
      <c r="Q1157" s="82"/>
      <c r="R1157" s="82"/>
      <c r="S1157" s="82">
        <f t="shared" si="18"/>
        <v>0</v>
      </c>
      <c r="T1157" s="82"/>
      <c r="U1157" s="82"/>
      <c r="V1157" s="80"/>
      <c r="W1157" s="82"/>
      <c r="X1157" s="80"/>
      <c r="Y1157" s="26"/>
      <c r="Z1157" s="26"/>
      <c r="AA1157" s="26"/>
      <c r="AB1157" s="26"/>
      <c r="AC1157" s="26"/>
    </row>
    <row r="1158" spans="1:29" x14ac:dyDescent="0.3">
      <c r="A1158" s="77"/>
      <c r="B1158" s="77"/>
      <c r="C1158" s="78"/>
      <c r="D1158" s="78"/>
      <c r="E1158" s="79"/>
      <c r="F1158" s="78"/>
      <c r="G1158" s="79"/>
      <c r="H1158" s="79"/>
      <c r="I1158" s="79"/>
      <c r="J1158" s="78"/>
      <c r="K1158" s="78"/>
      <c r="L1158" s="78"/>
      <c r="M1158" s="183"/>
      <c r="N1158" s="78"/>
      <c r="O1158" s="78"/>
      <c r="P1158" s="79"/>
      <c r="Q1158" s="82"/>
      <c r="R1158" s="82"/>
      <c r="S1158" s="82">
        <f t="shared" si="18"/>
        <v>0</v>
      </c>
      <c r="T1158" s="82"/>
      <c r="U1158" s="82"/>
      <c r="V1158" s="80"/>
      <c r="W1158" s="82"/>
      <c r="X1158" s="80"/>
      <c r="Y1158" s="26"/>
      <c r="Z1158" s="26"/>
      <c r="AA1158" s="26"/>
      <c r="AB1158" s="26"/>
      <c r="AC1158" s="26"/>
    </row>
    <row r="1159" spans="1:29" x14ac:dyDescent="0.3">
      <c r="A1159" s="77"/>
      <c r="B1159" s="77"/>
      <c r="C1159" s="78"/>
      <c r="D1159" s="78"/>
      <c r="E1159" s="79"/>
      <c r="F1159" s="78"/>
      <c r="G1159" s="79"/>
      <c r="H1159" s="79"/>
      <c r="I1159" s="79"/>
      <c r="J1159" s="78"/>
      <c r="K1159" s="78"/>
      <c r="L1159" s="78"/>
      <c r="M1159" s="183"/>
      <c r="N1159" s="78"/>
      <c r="O1159" s="78"/>
      <c r="P1159" s="79"/>
      <c r="Q1159" s="82"/>
      <c r="R1159" s="82"/>
      <c r="S1159" s="82">
        <f t="shared" si="18"/>
        <v>0</v>
      </c>
      <c r="T1159" s="82"/>
      <c r="U1159" s="82"/>
      <c r="V1159" s="80"/>
      <c r="W1159" s="82"/>
      <c r="X1159" s="80"/>
      <c r="Y1159" s="26"/>
      <c r="Z1159" s="26"/>
      <c r="AA1159" s="26"/>
      <c r="AB1159" s="26"/>
      <c r="AC1159" s="26"/>
    </row>
    <row r="1160" spans="1:29" x14ac:dyDescent="0.3">
      <c r="A1160" s="77"/>
      <c r="B1160" s="77"/>
      <c r="C1160" s="78"/>
      <c r="D1160" s="78"/>
      <c r="E1160" s="79"/>
      <c r="F1160" s="78"/>
      <c r="G1160" s="79"/>
      <c r="H1160" s="79"/>
      <c r="I1160" s="79"/>
      <c r="J1160" s="78"/>
      <c r="K1160" s="78"/>
      <c r="L1160" s="78"/>
      <c r="M1160" s="183"/>
      <c r="N1160" s="78"/>
      <c r="O1160" s="78"/>
      <c r="P1160" s="79"/>
      <c r="Q1160" s="82"/>
      <c r="R1160" s="82"/>
      <c r="S1160" s="82">
        <f t="shared" si="18"/>
        <v>0</v>
      </c>
      <c r="T1160" s="82"/>
      <c r="U1160" s="82"/>
      <c r="V1160" s="80"/>
      <c r="W1160" s="82"/>
      <c r="X1160" s="80"/>
      <c r="Y1160" s="26"/>
      <c r="Z1160" s="26"/>
      <c r="AA1160" s="26"/>
      <c r="AB1160" s="26"/>
      <c r="AC1160" s="26"/>
    </row>
    <row r="1161" spans="1:29" x14ac:dyDescent="0.3">
      <c r="A1161" s="77"/>
      <c r="B1161" s="77"/>
      <c r="C1161" s="78"/>
      <c r="D1161" s="78"/>
      <c r="E1161" s="79"/>
      <c r="F1161" s="78"/>
      <c r="G1161" s="79"/>
      <c r="H1161" s="79"/>
      <c r="I1161" s="79"/>
      <c r="J1161" s="78"/>
      <c r="K1161" s="78"/>
      <c r="L1161" s="78"/>
      <c r="M1161" s="183"/>
      <c r="N1161" s="78"/>
      <c r="O1161" s="78"/>
      <c r="P1161" s="79"/>
      <c r="Q1161" s="82"/>
      <c r="R1161" s="82"/>
      <c r="S1161" s="82">
        <f t="shared" si="18"/>
        <v>0</v>
      </c>
      <c r="T1161" s="82"/>
      <c r="U1161" s="82"/>
      <c r="V1161" s="80"/>
      <c r="W1161" s="82"/>
      <c r="X1161" s="80"/>
      <c r="Y1161" s="26"/>
      <c r="Z1161" s="26"/>
      <c r="AA1161" s="26"/>
      <c r="AB1161" s="26"/>
      <c r="AC1161" s="26"/>
    </row>
    <row r="1162" spans="1:29" x14ac:dyDescent="0.3">
      <c r="A1162" s="77"/>
      <c r="B1162" s="77"/>
      <c r="C1162" s="78"/>
      <c r="D1162" s="78"/>
      <c r="E1162" s="79"/>
      <c r="F1162" s="78"/>
      <c r="G1162" s="79"/>
      <c r="H1162" s="79"/>
      <c r="I1162" s="79"/>
      <c r="J1162" s="78"/>
      <c r="K1162" s="78"/>
      <c r="L1162" s="78"/>
      <c r="M1162" s="183"/>
      <c r="N1162" s="78"/>
      <c r="O1162" s="78"/>
      <c r="P1162" s="79"/>
      <c r="Q1162" s="82"/>
      <c r="R1162" s="82"/>
      <c r="S1162" s="82">
        <f t="shared" si="18"/>
        <v>0</v>
      </c>
      <c r="T1162" s="82"/>
      <c r="U1162" s="82"/>
      <c r="V1162" s="80"/>
      <c r="W1162" s="82"/>
      <c r="X1162" s="80"/>
      <c r="Y1162" s="26"/>
      <c r="Z1162" s="26"/>
      <c r="AA1162" s="26"/>
      <c r="AB1162" s="26"/>
      <c r="AC1162" s="26"/>
    </row>
    <row r="1163" spans="1:29" x14ac:dyDescent="0.3">
      <c r="A1163" s="77"/>
      <c r="B1163" s="77"/>
      <c r="C1163" s="78"/>
      <c r="D1163" s="78"/>
      <c r="E1163" s="79"/>
      <c r="F1163" s="78"/>
      <c r="G1163" s="79"/>
      <c r="H1163" s="79"/>
      <c r="I1163" s="79"/>
      <c r="J1163" s="78"/>
      <c r="K1163" s="78"/>
      <c r="L1163" s="78"/>
      <c r="M1163" s="183"/>
      <c r="N1163" s="78"/>
      <c r="O1163" s="78"/>
      <c r="P1163" s="79"/>
      <c r="Q1163" s="82"/>
      <c r="R1163" s="82"/>
      <c r="S1163" s="82">
        <f t="shared" si="18"/>
        <v>0</v>
      </c>
      <c r="T1163" s="82"/>
      <c r="U1163" s="82"/>
      <c r="V1163" s="80"/>
      <c r="W1163" s="82"/>
      <c r="X1163" s="80"/>
      <c r="Y1163" s="26"/>
      <c r="Z1163" s="26"/>
      <c r="AA1163" s="26"/>
      <c r="AB1163" s="26"/>
      <c r="AC1163" s="26"/>
    </row>
    <row r="1164" spans="1:29" x14ac:dyDescent="0.3">
      <c r="A1164" s="77"/>
      <c r="B1164" s="77"/>
      <c r="C1164" s="78"/>
      <c r="D1164" s="78"/>
      <c r="E1164" s="79"/>
      <c r="F1164" s="78"/>
      <c r="G1164" s="79"/>
      <c r="H1164" s="79"/>
      <c r="I1164" s="79"/>
      <c r="J1164" s="78"/>
      <c r="K1164" s="78"/>
      <c r="L1164" s="78"/>
      <c r="M1164" s="183"/>
      <c r="N1164" s="78"/>
      <c r="O1164" s="78"/>
      <c r="P1164" s="79"/>
      <c r="Q1164" s="82"/>
      <c r="R1164" s="82"/>
      <c r="S1164" s="82">
        <f t="shared" si="18"/>
        <v>0</v>
      </c>
      <c r="T1164" s="82"/>
      <c r="U1164" s="82"/>
      <c r="V1164" s="80"/>
      <c r="W1164" s="82"/>
      <c r="X1164" s="80"/>
      <c r="Y1164" s="26"/>
      <c r="Z1164" s="26"/>
      <c r="AA1164" s="26"/>
      <c r="AB1164" s="26"/>
      <c r="AC1164" s="26"/>
    </row>
    <row r="1165" spans="1:29" x14ac:dyDescent="0.3">
      <c r="A1165" s="77"/>
      <c r="B1165" s="77"/>
      <c r="C1165" s="78"/>
      <c r="D1165" s="78"/>
      <c r="E1165" s="79"/>
      <c r="F1165" s="78"/>
      <c r="G1165" s="79"/>
      <c r="H1165" s="79"/>
      <c r="I1165" s="79"/>
      <c r="J1165" s="78"/>
      <c r="K1165" s="78"/>
      <c r="L1165" s="78"/>
      <c r="M1165" s="183"/>
      <c r="N1165" s="78"/>
      <c r="O1165" s="78"/>
      <c r="P1165" s="79"/>
      <c r="Q1165" s="82"/>
      <c r="R1165" s="82"/>
      <c r="S1165" s="82">
        <f t="shared" si="18"/>
        <v>0</v>
      </c>
      <c r="T1165" s="82"/>
      <c r="U1165" s="82"/>
      <c r="V1165" s="80"/>
      <c r="W1165" s="82"/>
      <c r="X1165" s="80"/>
      <c r="Y1165" s="26"/>
      <c r="Z1165" s="26"/>
      <c r="AA1165" s="26"/>
      <c r="AB1165" s="26"/>
      <c r="AC1165" s="26"/>
    </row>
    <row r="1166" spans="1:29" x14ac:dyDescent="0.3">
      <c r="A1166" s="77"/>
      <c r="B1166" s="77"/>
      <c r="C1166" s="78"/>
      <c r="D1166" s="78"/>
      <c r="E1166" s="79"/>
      <c r="F1166" s="78"/>
      <c r="G1166" s="79"/>
      <c r="H1166" s="79"/>
      <c r="I1166" s="79"/>
      <c r="J1166" s="78"/>
      <c r="K1166" s="78"/>
      <c r="L1166" s="78"/>
      <c r="M1166" s="183"/>
      <c r="N1166" s="78"/>
      <c r="O1166" s="78"/>
      <c r="P1166" s="79"/>
      <c r="Q1166" s="82"/>
      <c r="R1166" s="82"/>
      <c r="S1166" s="82">
        <f t="shared" si="18"/>
        <v>0</v>
      </c>
      <c r="T1166" s="82"/>
      <c r="U1166" s="82"/>
      <c r="V1166" s="80"/>
      <c r="W1166" s="82"/>
      <c r="X1166" s="80"/>
      <c r="Y1166" s="26"/>
      <c r="Z1166" s="26"/>
      <c r="AA1166" s="26"/>
      <c r="AB1166" s="26"/>
      <c r="AC1166" s="26"/>
    </row>
    <row r="1167" spans="1:29" x14ac:dyDescent="0.3">
      <c r="A1167" s="77"/>
      <c r="B1167" s="77"/>
      <c r="C1167" s="78"/>
      <c r="D1167" s="78"/>
      <c r="E1167" s="79"/>
      <c r="F1167" s="78"/>
      <c r="G1167" s="79"/>
      <c r="H1167" s="79"/>
      <c r="I1167" s="79"/>
      <c r="J1167" s="78"/>
      <c r="K1167" s="78"/>
      <c r="L1167" s="78"/>
      <c r="M1167" s="183"/>
      <c r="N1167" s="78"/>
      <c r="O1167" s="78"/>
      <c r="P1167" s="79"/>
      <c r="Q1167" s="82"/>
      <c r="R1167" s="82"/>
      <c r="S1167" s="82">
        <f t="shared" si="18"/>
        <v>0</v>
      </c>
      <c r="T1167" s="82"/>
      <c r="U1167" s="82"/>
      <c r="V1167" s="80"/>
      <c r="W1167" s="82"/>
      <c r="X1167" s="80"/>
      <c r="Y1167" s="26"/>
      <c r="Z1167" s="26"/>
      <c r="AA1167" s="26"/>
      <c r="AB1167" s="26"/>
      <c r="AC1167" s="26"/>
    </row>
    <row r="1168" spans="1:29" x14ac:dyDescent="0.3">
      <c r="A1168" s="77"/>
      <c r="B1168" s="77"/>
      <c r="C1168" s="78"/>
      <c r="D1168" s="78"/>
      <c r="E1168" s="79"/>
      <c r="F1168" s="78"/>
      <c r="G1168" s="79"/>
      <c r="H1168" s="79"/>
      <c r="I1168" s="79"/>
      <c r="J1168" s="78"/>
      <c r="K1168" s="78"/>
      <c r="L1168" s="78"/>
      <c r="M1168" s="183"/>
      <c r="N1168" s="78"/>
      <c r="O1168" s="78"/>
      <c r="P1168" s="79"/>
      <c r="Q1168" s="82"/>
      <c r="R1168" s="82"/>
      <c r="S1168" s="82">
        <f t="shared" ref="S1168:S1231" si="19">Q1168+R1168+T1168+IF(Q1168=0,(W1168/12/160*V1168/IF(X1168&gt;1,X1168,1)),0)</f>
        <v>0</v>
      </c>
      <c r="T1168" s="82"/>
      <c r="U1168" s="82"/>
      <c r="V1168" s="80"/>
      <c r="W1168" s="82"/>
      <c r="X1168" s="80"/>
      <c r="Y1168" s="26"/>
      <c r="Z1168" s="26"/>
      <c r="AA1168" s="26"/>
      <c r="AB1168" s="26"/>
      <c r="AC1168" s="26"/>
    </row>
    <row r="1169" spans="1:29" x14ac:dyDescent="0.3">
      <c r="A1169" s="77"/>
      <c r="B1169" s="77"/>
      <c r="C1169" s="78"/>
      <c r="D1169" s="78"/>
      <c r="E1169" s="79"/>
      <c r="F1169" s="78"/>
      <c r="G1169" s="79"/>
      <c r="H1169" s="79"/>
      <c r="I1169" s="79"/>
      <c r="J1169" s="78"/>
      <c r="K1169" s="78"/>
      <c r="L1169" s="78"/>
      <c r="M1169" s="183"/>
      <c r="N1169" s="78"/>
      <c r="O1169" s="78"/>
      <c r="P1169" s="79"/>
      <c r="Q1169" s="82"/>
      <c r="R1169" s="82"/>
      <c r="S1169" s="82">
        <f t="shared" si="19"/>
        <v>0</v>
      </c>
      <c r="T1169" s="82"/>
      <c r="U1169" s="82"/>
      <c r="V1169" s="80"/>
      <c r="W1169" s="82"/>
      <c r="X1169" s="80"/>
      <c r="Y1169" s="26"/>
      <c r="Z1169" s="26"/>
      <c r="AA1169" s="26"/>
      <c r="AB1169" s="26"/>
      <c r="AC1169" s="26"/>
    </row>
    <row r="1170" spans="1:29" x14ac:dyDescent="0.3">
      <c r="A1170" s="77"/>
      <c r="B1170" s="77"/>
      <c r="C1170" s="78"/>
      <c r="D1170" s="78"/>
      <c r="E1170" s="79"/>
      <c r="F1170" s="78"/>
      <c r="G1170" s="79"/>
      <c r="H1170" s="79"/>
      <c r="I1170" s="79"/>
      <c r="J1170" s="78"/>
      <c r="K1170" s="78"/>
      <c r="L1170" s="78"/>
      <c r="M1170" s="183"/>
      <c r="N1170" s="78"/>
      <c r="O1170" s="78"/>
      <c r="P1170" s="79"/>
      <c r="Q1170" s="82"/>
      <c r="R1170" s="82"/>
      <c r="S1170" s="82">
        <f t="shared" si="19"/>
        <v>0</v>
      </c>
      <c r="T1170" s="82"/>
      <c r="U1170" s="82"/>
      <c r="V1170" s="80"/>
      <c r="W1170" s="82"/>
      <c r="X1170" s="80"/>
      <c r="Y1170" s="26"/>
      <c r="Z1170" s="26"/>
      <c r="AA1170" s="26"/>
      <c r="AB1170" s="26"/>
      <c r="AC1170" s="26"/>
    </row>
    <row r="1171" spans="1:29" x14ac:dyDescent="0.3">
      <c r="A1171" s="77"/>
      <c r="B1171" s="77"/>
      <c r="C1171" s="78"/>
      <c r="D1171" s="78"/>
      <c r="E1171" s="79"/>
      <c r="F1171" s="78"/>
      <c r="G1171" s="79"/>
      <c r="H1171" s="79"/>
      <c r="I1171" s="79"/>
      <c r="J1171" s="78"/>
      <c r="K1171" s="78"/>
      <c r="L1171" s="78"/>
      <c r="M1171" s="183"/>
      <c r="N1171" s="78"/>
      <c r="O1171" s="78"/>
      <c r="P1171" s="79"/>
      <c r="Q1171" s="82"/>
      <c r="R1171" s="82"/>
      <c r="S1171" s="82">
        <f t="shared" si="19"/>
        <v>0</v>
      </c>
      <c r="T1171" s="82"/>
      <c r="U1171" s="82"/>
      <c r="V1171" s="80"/>
      <c r="W1171" s="82"/>
      <c r="X1171" s="80"/>
      <c r="Y1171" s="26"/>
      <c r="Z1171" s="26"/>
      <c r="AA1171" s="26"/>
      <c r="AB1171" s="26"/>
      <c r="AC1171" s="26"/>
    </row>
    <row r="1172" spans="1:29" x14ac:dyDescent="0.3">
      <c r="A1172" s="77"/>
      <c r="B1172" s="77"/>
      <c r="C1172" s="78"/>
      <c r="D1172" s="78"/>
      <c r="E1172" s="79"/>
      <c r="F1172" s="78"/>
      <c r="G1172" s="79"/>
      <c r="H1172" s="79"/>
      <c r="I1172" s="79"/>
      <c r="J1172" s="78"/>
      <c r="K1172" s="78"/>
      <c r="L1172" s="78"/>
      <c r="M1172" s="183"/>
      <c r="N1172" s="78"/>
      <c r="O1172" s="78"/>
      <c r="P1172" s="79"/>
      <c r="Q1172" s="82"/>
      <c r="R1172" s="82"/>
      <c r="S1172" s="82">
        <f t="shared" si="19"/>
        <v>0</v>
      </c>
      <c r="T1172" s="82"/>
      <c r="U1172" s="82"/>
      <c r="V1172" s="80"/>
      <c r="W1172" s="82"/>
      <c r="X1172" s="80"/>
      <c r="Y1172" s="26"/>
      <c r="Z1172" s="26"/>
      <c r="AA1172" s="26"/>
      <c r="AB1172" s="26"/>
      <c r="AC1172" s="26"/>
    </row>
    <row r="1173" spans="1:29" x14ac:dyDescent="0.3">
      <c r="A1173" s="77"/>
      <c r="B1173" s="77"/>
      <c r="C1173" s="78"/>
      <c r="D1173" s="78"/>
      <c r="E1173" s="79"/>
      <c r="F1173" s="78"/>
      <c r="G1173" s="79"/>
      <c r="H1173" s="79"/>
      <c r="I1173" s="79"/>
      <c r="J1173" s="78"/>
      <c r="K1173" s="78"/>
      <c r="L1173" s="78"/>
      <c r="M1173" s="183"/>
      <c r="N1173" s="78"/>
      <c r="O1173" s="78"/>
      <c r="P1173" s="79"/>
      <c r="Q1173" s="82"/>
      <c r="R1173" s="82"/>
      <c r="S1173" s="82">
        <f t="shared" si="19"/>
        <v>0</v>
      </c>
      <c r="T1173" s="82"/>
      <c r="U1173" s="82"/>
      <c r="V1173" s="80"/>
      <c r="W1173" s="82"/>
      <c r="X1173" s="80"/>
      <c r="Y1173" s="26"/>
      <c r="Z1173" s="26"/>
      <c r="AA1173" s="26"/>
      <c r="AB1173" s="26"/>
      <c r="AC1173" s="26"/>
    </row>
    <row r="1174" spans="1:29" x14ac:dyDescent="0.3">
      <c r="A1174" s="77"/>
      <c r="B1174" s="77"/>
      <c r="C1174" s="78"/>
      <c r="D1174" s="78"/>
      <c r="E1174" s="79"/>
      <c r="F1174" s="78"/>
      <c r="G1174" s="79"/>
      <c r="H1174" s="79"/>
      <c r="I1174" s="79"/>
      <c r="J1174" s="78"/>
      <c r="K1174" s="78"/>
      <c r="L1174" s="78"/>
      <c r="M1174" s="183"/>
      <c r="N1174" s="78"/>
      <c r="O1174" s="78"/>
      <c r="P1174" s="79"/>
      <c r="Q1174" s="82"/>
      <c r="R1174" s="82"/>
      <c r="S1174" s="82">
        <f t="shared" si="19"/>
        <v>0</v>
      </c>
      <c r="T1174" s="82"/>
      <c r="U1174" s="82"/>
      <c r="V1174" s="80"/>
      <c r="W1174" s="82"/>
      <c r="X1174" s="80"/>
      <c r="Y1174" s="26"/>
      <c r="Z1174" s="26"/>
      <c r="AA1174" s="26"/>
      <c r="AB1174" s="26"/>
      <c r="AC1174" s="26"/>
    </row>
    <row r="1175" spans="1:29" x14ac:dyDescent="0.3">
      <c r="A1175" s="77"/>
      <c r="B1175" s="77"/>
      <c r="C1175" s="78"/>
      <c r="D1175" s="78"/>
      <c r="E1175" s="79"/>
      <c r="F1175" s="78"/>
      <c r="G1175" s="79"/>
      <c r="H1175" s="79"/>
      <c r="I1175" s="79"/>
      <c r="J1175" s="78"/>
      <c r="K1175" s="78"/>
      <c r="L1175" s="78"/>
      <c r="M1175" s="183"/>
      <c r="N1175" s="78"/>
      <c r="O1175" s="78"/>
      <c r="P1175" s="79"/>
      <c r="Q1175" s="82"/>
      <c r="R1175" s="82"/>
      <c r="S1175" s="82">
        <f t="shared" si="19"/>
        <v>0</v>
      </c>
      <c r="T1175" s="82"/>
      <c r="U1175" s="82"/>
      <c r="V1175" s="80"/>
      <c r="W1175" s="82"/>
      <c r="X1175" s="80"/>
      <c r="Y1175" s="26"/>
      <c r="Z1175" s="26"/>
      <c r="AA1175" s="26"/>
      <c r="AB1175" s="26"/>
      <c r="AC1175" s="26"/>
    </row>
    <row r="1176" spans="1:29" x14ac:dyDescent="0.3">
      <c r="A1176" s="77"/>
      <c r="B1176" s="77"/>
      <c r="C1176" s="78"/>
      <c r="D1176" s="78"/>
      <c r="E1176" s="79"/>
      <c r="F1176" s="78"/>
      <c r="G1176" s="79"/>
      <c r="H1176" s="79"/>
      <c r="I1176" s="79"/>
      <c r="J1176" s="78"/>
      <c r="K1176" s="78"/>
      <c r="L1176" s="78"/>
      <c r="M1176" s="183"/>
      <c r="N1176" s="78"/>
      <c r="O1176" s="78"/>
      <c r="P1176" s="79"/>
      <c r="Q1176" s="82"/>
      <c r="R1176" s="82"/>
      <c r="S1176" s="82">
        <f t="shared" si="19"/>
        <v>0</v>
      </c>
      <c r="T1176" s="82"/>
      <c r="U1176" s="82"/>
      <c r="V1176" s="80"/>
      <c r="W1176" s="82"/>
      <c r="X1176" s="80"/>
      <c r="Y1176" s="26"/>
      <c r="Z1176" s="26"/>
      <c r="AA1176" s="26"/>
      <c r="AB1176" s="26"/>
      <c r="AC1176" s="26"/>
    </row>
    <row r="1177" spans="1:29" x14ac:dyDescent="0.3">
      <c r="A1177" s="77"/>
      <c r="B1177" s="77"/>
      <c r="C1177" s="78"/>
      <c r="D1177" s="78"/>
      <c r="E1177" s="79"/>
      <c r="F1177" s="78"/>
      <c r="G1177" s="79"/>
      <c r="H1177" s="79"/>
      <c r="I1177" s="79"/>
      <c r="J1177" s="78"/>
      <c r="K1177" s="78"/>
      <c r="L1177" s="78"/>
      <c r="M1177" s="183"/>
      <c r="N1177" s="78"/>
      <c r="O1177" s="78"/>
      <c r="P1177" s="79"/>
      <c r="Q1177" s="82"/>
      <c r="R1177" s="82"/>
      <c r="S1177" s="82">
        <f t="shared" si="19"/>
        <v>0</v>
      </c>
      <c r="T1177" s="82"/>
      <c r="U1177" s="82"/>
      <c r="V1177" s="80"/>
      <c r="W1177" s="82"/>
      <c r="X1177" s="80"/>
      <c r="Y1177" s="26"/>
      <c r="Z1177" s="26"/>
      <c r="AA1177" s="26"/>
      <c r="AB1177" s="26"/>
      <c r="AC1177" s="26"/>
    </row>
    <row r="1178" spans="1:29" x14ac:dyDescent="0.3">
      <c r="A1178" s="77"/>
      <c r="B1178" s="77"/>
      <c r="C1178" s="78"/>
      <c r="D1178" s="78"/>
      <c r="E1178" s="79"/>
      <c r="F1178" s="78"/>
      <c r="G1178" s="79"/>
      <c r="H1178" s="79"/>
      <c r="I1178" s="79"/>
      <c r="J1178" s="78"/>
      <c r="K1178" s="78"/>
      <c r="L1178" s="78"/>
      <c r="M1178" s="183"/>
      <c r="N1178" s="78"/>
      <c r="O1178" s="78"/>
      <c r="P1178" s="79"/>
      <c r="Q1178" s="82"/>
      <c r="R1178" s="82"/>
      <c r="S1178" s="82">
        <f t="shared" si="19"/>
        <v>0</v>
      </c>
      <c r="T1178" s="82"/>
      <c r="U1178" s="82"/>
      <c r="V1178" s="80"/>
      <c r="W1178" s="82"/>
      <c r="X1178" s="80"/>
      <c r="Y1178" s="26"/>
      <c r="Z1178" s="26"/>
      <c r="AA1178" s="26"/>
      <c r="AB1178" s="26"/>
      <c r="AC1178" s="26"/>
    </row>
    <row r="1179" spans="1:29" x14ac:dyDescent="0.3">
      <c r="A1179" s="77"/>
      <c r="B1179" s="77"/>
      <c r="C1179" s="78"/>
      <c r="D1179" s="78"/>
      <c r="E1179" s="79"/>
      <c r="F1179" s="78"/>
      <c r="G1179" s="79"/>
      <c r="H1179" s="79"/>
      <c r="I1179" s="79"/>
      <c r="J1179" s="78"/>
      <c r="K1179" s="78"/>
      <c r="L1179" s="78"/>
      <c r="M1179" s="183"/>
      <c r="N1179" s="78"/>
      <c r="O1179" s="78"/>
      <c r="P1179" s="79"/>
      <c r="Q1179" s="82"/>
      <c r="R1179" s="82"/>
      <c r="S1179" s="82">
        <f t="shared" si="19"/>
        <v>0</v>
      </c>
      <c r="T1179" s="82"/>
      <c r="U1179" s="82"/>
      <c r="V1179" s="80"/>
      <c r="W1179" s="82"/>
      <c r="X1179" s="80"/>
      <c r="Y1179" s="26"/>
      <c r="Z1179" s="26"/>
      <c r="AA1179" s="26"/>
      <c r="AB1179" s="26"/>
      <c r="AC1179" s="26"/>
    </row>
    <row r="1180" spans="1:29" x14ac:dyDescent="0.3">
      <c r="A1180" s="77"/>
      <c r="B1180" s="77"/>
      <c r="C1180" s="78"/>
      <c r="D1180" s="78"/>
      <c r="E1180" s="79"/>
      <c r="F1180" s="78"/>
      <c r="G1180" s="79"/>
      <c r="H1180" s="79"/>
      <c r="I1180" s="79"/>
      <c r="J1180" s="78"/>
      <c r="K1180" s="78"/>
      <c r="L1180" s="78"/>
      <c r="M1180" s="183"/>
      <c r="N1180" s="78"/>
      <c r="O1180" s="78"/>
      <c r="P1180" s="79"/>
      <c r="Q1180" s="82"/>
      <c r="R1180" s="82"/>
      <c r="S1180" s="82">
        <f t="shared" si="19"/>
        <v>0</v>
      </c>
      <c r="T1180" s="82"/>
      <c r="U1180" s="82"/>
      <c r="V1180" s="80"/>
      <c r="W1180" s="82"/>
      <c r="X1180" s="80"/>
      <c r="Y1180" s="26"/>
      <c r="Z1180" s="26"/>
      <c r="AA1180" s="26"/>
      <c r="AB1180" s="26"/>
      <c r="AC1180" s="26"/>
    </row>
    <row r="1181" spans="1:29" x14ac:dyDescent="0.3">
      <c r="A1181" s="77"/>
      <c r="B1181" s="77"/>
      <c r="C1181" s="78"/>
      <c r="D1181" s="78"/>
      <c r="E1181" s="79"/>
      <c r="F1181" s="78"/>
      <c r="G1181" s="79"/>
      <c r="H1181" s="79"/>
      <c r="I1181" s="79"/>
      <c r="J1181" s="78"/>
      <c r="K1181" s="78"/>
      <c r="L1181" s="78"/>
      <c r="M1181" s="183"/>
      <c r="N1181" s="78"/>
      <c r="O1181" s="78"/>
      <c r="P1181" s="79"/>
      <c r="Q1181" s="82"/>
      <c r="R1181" s="82"/>
      <c r="S1181" s="82">
        <f t="shared" si="19"/>
        <v>0</v>
      </c>
      <c r="T1181" s="82"/>
      <c r="U1181" s="82"/>
      <c r="V1181" s="80"/>
      <c r="W1181" s="82"/>
      <c r="X1181" s="80"/>
      <c r="Y1181" s="26"/>
      <c r="Z1181" s="26"/>
      <c r="AA1181" s="26"/>
      <c r="AB1181" s="26"/>
      <c r="AC1181" s="26"/>
    </row>
    <row r="1182" spans="1:29" x14ac:dyDescent="0.3">
      <c r="A1182" s="77"/>
      <c r="B1182" s="77"/>
      <c r="C1182" s="78"/>
      <c r="D1182" s="78"/>
      <c r="E1182" s="79"/>
      <c r="F1182" s="78"/>
      <c r="G1182" s="79"/>
      <c r="H1182" s="79"/>
      <c r="I1182" s="79"/>
      <c r="J1182" s="78"/>
      <c r="K1182" s="78"/>
      <c r="L1182" s="78"/>
      <c r="M1182" s="183"/>
      <c r="N1182" s="78"/>
      <c r="O1182" s="78"/>
      <c r="P1182" s="79"/>
      <c r="Q1182" s="82"/>
      <c r="R1182" s="82"/>
      <c r="S1182" s="82">
        <f t="shared" si="19"/>
        <v>0</v>
      </c>
      <c r="T1182" s="82"/>
      <c r="U1182" s="82"/>
      <c r="V1182" s="80"/>
      <c r="W1182" s="82"/>
      <c r="X1182" s="80"/>
      <c r="Y1182" s="26"/>
      <c r="Z1182" s="26"/>
      <c r="AA1182" s="26"/>
      <c r="AB1182" s="26"/>
      <c r="AC1182" s="26"/>
    </row>
    <row r="1183" spans="1:29" x14ac:dyDescent="0.3">
      <c r="A1183" s="77"/>
      <c r="B1183" s="77"/>
      <c r="C1183" s="78"/>
      <c r="D1183" s="78"/>
      <c r="E1183" s="79"/>
      <c r="F1183" s="78"/>
      <c r="G1183" s="79"/>
      <c r="H1183" s="79"/>
      <c r="I1183" s="79"/>
      <c r="J1183" s="78"/>
      <c r="K1183" s="78"/>
      <c r="L1183" s="78"/>
      <c r="M1183" s="183"/>
      <c r="N1183" s="78"/>
      <c r="O1183" s="78"/>
      <c r="P1183" s="79"/>
      <c r="Q1183" s="82"/>
      <c r="R1183" s="82"/>
      <c r="S1183" s="82">
        <f t="shared" si="19"/>
        <v>0</v>
      </c>
      <c r="T1183" s="82"/>
      <c r="U1183" s="82"/>
      <c r="V1183" s="80"/>
      <c r="W1183" s="82"/>
      <c r="X1183" s="80"/>
      <c r="Y1183" s="26"/>
      <c r="Z1183" s="26"/>
      <c r="AA1183" s="26"/>
      <c r="AB1183" s="26"/>
      <c r="AC1183" s="26"/>
    </row>
    <row r="1184" spans="1:29" x14ac:dyDescent="0.3">
      <c r="A1184" s="77"/>
      <c r="B1184" s="77"/>
      <c r="C1184" s="78"/>
      <c r="D1184" s="78"/>
      <c r="E1184" s="79"/>
      <c r="F1184" s="78"/>
      <c r="G1184" s="79"/>
      <c r="H1184" s="79"/>
      <c r="I1184" s="79"/>
      <c r="J1184" s="78"/>
      <c r="K1184" s="78"/>
      <c r="L1184" s="78"/>
      <c r="M1184" s="183"/>
      <c r="N1184" s="78"/>
      <c r="O1184" s="78"/>
      <c r="P1184" s="79"/>
      <c r="Q1184" s="82"/>
      <c r="R1184" s="82"/>
      <c r="S1184" s="82">
        <f t="shared" si="19"/>
        <v>0</v>
      </c>
      <c r="T1184" s="82"/>
      <c r="U1184" s="82"/>
      <c r="V1184" s="80"/>
      <c r="W1184" s="82"/>
      <c r="X1184" s="80"/>
      <c r="Y1184" s="26"/>
      <c r="Z1184" s="26"/>
      <c r="AA1184" s="26"/>
      <c r="AB1184" s="26"/>
      <c r="AC1184" s="26"/>
    </row>
    <row r="1185" spans="1:29" x14ac:dyDescent="0.3">
      <c r="A1185" s="77"/>
      <c r="B1185" s="77"/>
      <c r="C1185" s="78"/>
      <c r="D1185" s="78"/>
      <c r="E1185" s="79"/>
      <c r="F1185" s="78"/>
      <c r="G1185" s="79"/>
      <c r="H1185" s="79"/>
      <c r="I1185" s="79"/>
      <c r="J1185" s="78"/>
      <c r="K1185" s="78"/>
      <c r="L1185" s="78"/>
      <c r="M1185" s="183"/>
      <c r="N1185" s="78"/>
      <c r="O1185" s="78"/>
      <c r="P1185" s="79"/>
      <c r="Q1185" s="82"/>
      <c r="R1185" s="82"/>
      <c r="S1185" s="82">
        <f t="shared" si="19"/>
        <v>0</v>
      </c>
      <c r="T1185" s="82"/>
      <c r="U1185" s="82"/>
      <c r="V1185" s="80"/>
      <c r="W1185" s="82"/>
      <c r="X1185" s="80"/>
      <c r="Y1185" s="26"/>
      <c r="Z1185" s="26"/>
      <c r="AA1185" s="26"/>
      <c r="AB1185" s="26"/>
      <c r="AC1185" s="26"/>
    </row>
    <row r="1186" spans="1:29" x14ac:dyDescent="0.3">
      <c r="A1186" s="77"/>
      <c r="B1186" s="77"/>
      <c r="C1186" s="78"/>
      <c r="D1186" s="78"/>
      <c r="E1186" s="79"/>
      <c r="F1186" s="78"/>
      <c r="G1186" s="79"/>
      <c r="H1186" s="79"/>
      <c r="I1186" s="79"/>
      <c r="J1186" s="78"/>
      <c r="K1186" s="78"/>
      <c r="L1186" s="78"/>
      <c r="M1186" s="183"/>
      <c r="N1186" s="78"/>
      <c r="O1186" s="78"/>
      <c r="P1186" s="79"/>
      <c r="Q1186" s="82"/>
      <c r="R1186" s="82"/>
      <c r="S1186" s="82">
        <f t="shared" si="19"/>
        <v>0</v>
      </c>
      <c r="T1186" s="82"/>
      <c r="U1186" s="82"/>
      <c r="V1186" s="80"/>
      <c r="W1186" s="82"/>
      <c r="X1186" s="80"/>
      <c r="Y1186" s="26"/>
      <c r="Z1186" s="26"/>
      <c r="AA1186" s="26"/>
      <c r="AB1186" s="26"/>
      <c r="AC1186" s="26"/>
    </row>
    <row r="1187" spans="1:29" x14ac:dyDescent="0.3">
      <c r="A1187" s="77"/>
      <c r="B1187" s="77"/>
      <c r="C1187" s="78"/>
      <c r="D1187" s="78"/>
      <c r="E1187" s="79"/>
      <c r="F1187" s="78"/>
      <c r="G1187" s="79"/>
      <c r="H1187" s="79"/>
      <c r="I1187" s="79"/>
      <c r="J1187" s="78"/>
      <c r="K1187" s="78"/>
      <c r="L1187" s="78"/>
      <c r="M1187" s="183"/>
      <c r="N1187" s="78"/>
      <c r="O1187" s="78"/>
      <c r="P1187" s="79"/>
      <c r="Q1187" s="82"/>
      <c r="R1187" s="82"/>
      <c r="S1187" s="82">
        <f t="shared" si="19"/>
        <v>0</v>
      </c>
      <c r="T1187" s="82"/>
      <c r="U1187" s="82"/>
      <c r="V1187" s="80"/>
      <c r="W1187" s="82"/>
      <c r="X1187" s="80"/>
      <c r="Y1187" s="26"/>
      <c r="Z1187" s="26"/>
      <c r="AA1187" s="26"/>
      <c r="AB1187" s="26"/>
      <c r="AC1187" s="26"/>
    </row>
    <row r="1188" spans="1:29" x14ac:dyDescent="0.3">
      <c r="A1188" s="77"/>
      <c r="B1188" s="77"/>
      <c r="C1188" s="78"/>
      <c r="D1188" s="78"/>
      <c r="E1188" s="79"/>
      <c r="F1188" s="78"/>
      <c r="G1188" s="79"/>
      <c r="H1188" s="79"/>
      <c r="I1188" s="79"/>
      <c r="J1188" s="78"/>
      <c r="K1188" s="78"/>
      <c r="L1188" s="78"/>
      <c r="M1188" s="183"/>
      <c r="N1188" s="78"/>
      <c r="O1188" s="78"/>
      <c r="P1188" s="79"/>
      <c r="Q1188" s="82"/>
      <c r="R1188" s="82"/>
      <c r="S1188" s="82">
        <f t="shared" si="19"/>
        <v>0</v>
      </c>
      <c r="T1188" s="82"/>
      <c r="U1188" s="82"/>
      <c r="V1188" s="80"/>
      <c r="W1188" s="82"/>
      <c r="X1188" s="80"/>
      <c r="Y1188" s="26"/>
      <c r="Z1188" s="26"/>
      <c r="AA1188" s="26"/>
      <c r="AB1188" s="26"/>
      <c r="AC1188" s="26"/>
    </row>
    <row r="1189" spans="1:29" x14ac:dyDescent="0.3">
      <c r="A1189" s="77"/>
      <c r="B1189" s="77"/>
      <c r="C1189" s="78"/>
      <c r="D1189" s="78"/>
      <c r="E1189" s="79"/>
      <c r="F1189" s="78"/>
      <c r="G1189" s="79"/>
      <c r="H1189" s="79"/>
      <c r="I1189" s="79"/>
      <c r="J1189" s="78"/>
      <c r="K1189" s="78"/>
      <c r="L1189" s="78"/>
      <c r="M1189" s="183"/>
      <c r="N1189" s="78"/>
      <c r="O1189" s="78"/>
      <c r="P1189" s="79"/>
      <c r="Q1189" s="82"/>
      <c r="R1189" s="82"/>
      <c r="S1189" s="82">
        <f t="shared" si="19"/>
        <v>0</v>
      </c>
      <c r="T1189" s="82"/>
      <c r="U1189" s="82"/>
      <c r="V1189" s="80"/>
      <c r="W1189" s="82"/>
      <c r="X1189" s="80"/>
      <c r="Y1189" s="26"/>
      <c r="Z1189" s="26"/>
      <c r="AA1189" s="26"/>
      <c r="AB1189" s="26"/>
      <c r="AC1189" s="26"/>
    </row>
    <row r="1190" spans="1:29" x14ac:dyDescent="0.3">
      <c r="A1190" s="77"/>
      <c r="B1190" s="77"/>
      <c r="C1190" s="78"/>
      <c r="D1190" s="78"/>
      <c r="E1190" s="79"/>
      <c r="F1190" s="78"/>
      <c r="G1190" s="79"/>
      <c r="H1190" s="79"/>
      <c r="I1190" s="79"/>
      <c r="J1190" s="78"/>
      <c r="K1190" s="78"/>
      <c r="L1190" s="78"/>
      <c r="M1190" s="183"/>
      <c r="N1190" s="78"/>
      <c r="O1190" s="78"/>
      <c r="P1190" s="79"/>
      <c r="Q1190" s="82"/>
      <c r="R1190" s="82"/>
      <c r="S1190" s="82">
        <f t="shared" si="19"/>
        <v>0</v>
      </c>
      <c r="T1190" s="82"/>
      <c r="U1190" s="82"/>
      <c r="V1190" s="80"/>
      <c r="W1190" s="82"/>
      <c r="X1190" s="80"/>
      <c r="Y1190" s="26"/>
      <c r="Z1190" s="26"/>
      <c r="AA1190" s="26"/>
      <c r="AB1190" s="26"/>
      <c r="AC1190" s="26"/>
    </row>
    <row r="1191" spans="1:29" x14ac:dyDescent="0.3">
      <c r="A1191" s="77"/>
      <c r="B1191" s="77"/>
      <c r="C1191" s="78"/>
      <c r="D1191" s="78"/>
      <c r="E1191" s="79"/>
      <c r="F1191" s="78"/>
      <c r="G1191" s="79"/>
      <c r="H1191" s="79"/>
      <c r="I1191" s="79"/>
      <c r="J1191" s="78"/>
      <c r="K1191" s="78"/>
      <c r="L1191" s="78"/>
      <c r="M1191" s="183"/>
      <c r="N1191" s="78"/>
      <c r="O1191" s="78"/>
      <c r="P1191" s="79"/>
      <c r="Q1191" s="82"/>
      <c r="R1191" s="82"/>
      <c r="S1191" s="82">
        <f t="shared" si="19"/>
        <v>0</v>
      </c>
      <c r="T1191" s="82"/>
      <c r="U1191" s="82"/>
      <c r="V1191" s="80"/>
      <c r="W1191" s="82"/>
      <c r="X1191" s="80"/>
      <c r="Y1191" s="26"/>
      <c r="Z1191" s="26"/>
      <c r="AA1191" s="26"/>
      <c r="AB1191" s="26"/>
      <c r="AC1191" s="26"/>
    </row>
    <row r="1192" spans="1:29" x14ac:dyDescent="0.3">
      <c r="A1192" s="77"/>
      <c r="B1192" s="77"/>
      <c r="C1192" s="78"/>
      <c r="D1192" s="78"/>
      <c r="E1192" s="79"/>
      <c r="F1192" s="78"/>
      <c r="G1192" s="79"/>
      <c r="H1192" s="79"/>
      <c r="I1192" s="79"/>
      <c r="J1192" s="78"/>
      <c r="K1192" s="78"/>
      <c r="L1192" s="78"/>
      <c r="M1192" s="183"/>
      <c r="N1192" s="78"/>
      <c r="O1192" s="78"/>
      <c r="P1192" s="79"/>
      <c r="Q1192" s="82"/>
      <c r="R1192" s="82"/>
      <c r="S1192" s="82">
        <f t="shared" si="19"/>
        <v>0</v>
      </c>
      <c r="T1192" s="82"/>
      <c r="U1192" s="82"/>
      <c r="V1192" s="80"/>
      <c r="W1192" s="82"/>
      <c r="X1192" s="80"/>
      <c r="Y1192" s="26"/>
      <c r="Z1192" s="26"/>
      <c r="AA1192" s="26"/>
      <c r="AB1192" s="26"/>
      <c r="AC1192" s="26"/>
    </row>
    <row r="1193" spans="1:29" x14ac:dyDescent="0.3">
      <c r="A1193" s="77"/>
      <c r="B1193" s="77"/>
      <c r="C1193" s="78"/>
      <c r="D1193" s="78"/>
      <c r="E1193" s="79"/>
      <c r="F1193" s="78"/>
      <c r="G1193" s="79"/>
      <c r="H1193" s="79"/>
      <c r="I1193" s="79"/>
      <c r="J1193" s="78"/>
      <c r="K1193" s="78"/>
      <c r="L1193" s="78"/>
      <c r="M1193" s="183"/>
      <c r="N1193" s="78"/>
      <c r="O1193" s="78"/>
      <c r="P1193" s="79"/>
      <c r="Q1193" s="82"/>
      <c r="R1193" s="82"/>
      <c r="S1193" s="82">
        <f t="shared" si="19"/>
        <v>0</v>
      </c>
      <c r="T1193" s="82"/>
      <c r="U1193" s="82"/>
      <c r="V1193" s="80"/>
      <c r="W1193" s="82"/>
      <c r="X1193" s="80"/>
      <c r="Y1193" s="26"/>
      <c r="Z1193" s="26"/>
      <c r="AA1193" s="26"/>
      <c r="AB1193" s="26"/>
      <c r="AC1193" s="26"/>
    </row>
    <row r="1194" spans="1:29" x14ac:dyDescent="0.3">
      <c r="A1194" s="77"/>
      <c r="B1194" s="77"/>
      <c r="C1194" s="78"/>
      <c r="D1194" s="78"/>
      <c r="E1194" s="79"/>
      <c r="F1194" s="78"/>
      <c r="G1194" s="79"/>
      <c r="H1194" s="79"/>
      <c r="I1194" s="79"/>
      <c r="J1194" s="78"/>
      <c r="K1194" s="78"/>
      <c r="L1194" s="78"/>
      <c r="M1194" s="183"/>
      <c r="N1194" s="78"/>
      <c r="O1194" s="78"/>
      <c r="P1194" s="79"/>
      <c r="Q1194" s="82"/>
      <c r="R1194" s="82"/>
      <c r="S1194" s="82">
        <f t="shared" si="19"/>
        <v>0</v>
      </c>
      <c r="T1194" s="82"/>
      <c r="U1194" s="82"/>
      <c r="V1194" s="80"/>
      <c r="W1194" s="82"/>
      <c r="X1194" s="80"/>
      <c r="Y1194" s="26"/>
      <c r="Z1194" s="26"/>
      <c r="AA1194" s="26"/>
      <c r="AB1194" s="26"/>
      <c r="AC1194" s="26"/>
    </row>
    <row r="1195" spans="1:29" x14ac:dyDescent="0.3">
      <c r="A1195" s="77"/>
      <c r="B1195" s="77"/>
      <c r="C1195" s="78"/>
      <c r="D1195" s="78"/>
      <c r="E1195" s="79"/>
      <c r="F1195" s="78"/>
      <c r="G1195" s="79"/>
      <c r="H1195" s="79"/>
      <c r="I1195" s="79"/>
      <c r="J1195" s="78"/>
      <c r="K1195" s="78"/>
      <c r="L1195" s="78"/>
      <c r="M1195" s="183"/>
      <c r="N1195" s="78"/>
      <c r="O1195" s="78"/>
      <c r="P1195" s="79"/>
      <c r="Q1195" s="82"/>
      <c r="R1195" s="82"/>
      <c r="S1195" s="82">
        <f t="shared" si="19"/>
        <v>0</v>
      </c>
      <c r="T1195" s="82"/>
      <c r="U1195" s="82"/>
      <c r="V1195" s="80"/>
      <c r="W1195" s="82"/>
      <c r="X1195" s="80"/>
      <c r="Y1195" s="26"/>
      <c r="Z1195" s="26"/>
      <c r="AA1195" s="26"/>
      <c r="AB1195" s="26"/>
      <c r="AC1195" s="26"/>
    </row>
    <row r="1196" spans="1:29" x14ac:dyDescent="0.3">
      <c r="A1196" s="77"/>
      <c r="B1196" s="77"/>
      <c r="C1196" s="78"/>
      <c r="D1196" s="78"/>
      <c r="E1196" s="79"/>
      <c r="F1196" s="78"/>
      <c r="G1196" s="79"/>
      <c r="H1196" s="79"/>
      <c r="I1196" s="79"/>
      <c r="J1196" s="78"/>
      <c r="K1196" s="78"/>
      <c r="L1196" s="78"/>
      <c r="M1196" s="183"/>
      <c r="N1196" s="78"/>
      <c r="O1196" s="78"/>
      <c r="P1196" s="79"/>
      <c r="Q1196" s="82"/>
      <c r="R1196" s="82"/>
      <c r="S1196" s="82">
        <f t="shared" si="19"/>
        <v>0</v>
      </c>
      <c r="T1196" s="82"/>
      <c r="U1196" s="82"/>
      <c r="V1196" s="80"/>
      <c r="W1196" s="82"/>
      <c r="X1196" s="80"/>
      <c r="Y1196" s="26"/>
      <c r="Z1196" s="26"/>
      <c r="AA1196" s="26"/>
      <c r="AB1196" s="26"/>
      <c r="AC1196" s="26"/>
    </row>
    <row r="1197" spans="1:29" x14ac:dyDescent="0.3">
      <c r="A1197" s="77"/>
      <c r="B1197" s="77"/>
      <c r="C1197" s="78"/>
      <c r="D1197" s="78"/>
      <c r="E1197" s="79"/>
      <c r="F1197" s="78"/>
      <c r="G1197" s="79"/>
      <c r="H1197" s="79"/>
      <c r="I1197" s="79"/>
      <c r="J1197" s="78"/>
      <c r="K1197" s="78"/>
      <c r="L1197" s="78"/>
      <c r="M1197" s="183"/>
      <c r="N1197" s="78"/>
      <c r="O1197" s="78"/>
      <c r="P1197" s="79"/>
      <c r="Q1197" s="82"/>
      <c r="R1197" s="82"/>
      <c r="S1197" s="82">
        <f t="shared" si="19"/>
        <v>0</v>
      </c>
      <c r="T1197" s="82"/>
      <c r="U1197" s="82"/>
      <c r="V1197" s="80"/>
      <c r="W1197" s="82"/>
      <c r="X1197" s="80"/>
      <c r="Y1197" s="26"/>
      <c r="Z1197" s="26"/>
      <c r="AA1197" s="26"/>
      <c r="AB1197" s="26"/>
      <c r="AC1197" s="26"/>
    </row>
    <row r="1198" spans="1:29" x14ac:dyDescent="0.3">
      <c r="A1198" s="77"/>
      <c r="B1198" s="77"/>
      <c r="C1198" s="78"/>
      <c r="D1198" s="78"/>
      <c r="E1198" s="79"/>
      <c r="F1198" s="78"/>
      <c r="G1198" s="79"/>
      <c r="H1198" s="79"/>
      <c r="I1198" s="79"/>
      <c r="J1198" s="78"/>
      <c r="K1198" s="78"/>
      <c r="L1198" s="78"/>
      <c r="M1198" s="183"/>
      <c r="N1198" s="78"/>
      <c r="O1198" s="78"/>
      <c r="P1198" s="79"/>
      <c r="Q1198" s="82"/>
      <c r="R1198" s="82"/>
      <c r="S1198" s="82">
        <f t="shared" si="19"/>
        <v>0</v>
      </c>
      <c r="T1198" s="82"/>
      <c r="U1198" s="82"/>
      <c r="V1198" s="80"/>
      <c r="W1198" s="82"/>
      <c r="X1198" s="80"/>
      <c r="Y1198" s="26"/>
      <c r="Z1198" s="26"/>
      <c r="AA1198" s="26"/>
      <c r="AB1198" s="26"/>
      <c r="AC1198" s="26"/>
    </row>
    <row r="1199" spans="1:29" x14ac:dyDescent="0.3">
      <c r="A1199" s="77"/>
      <c r="B1199" s="77"/>
      <c r="C1199" s="78"/>
      <c r="D1199" s="78"/>
      <c r="E1199" s="79"/>
      <c r="F1199" s="78"/>
      <c r="G1199" s="79"/>
      <c r="H1199" s="79"/>
      <c r="I1199" s="79"/>
      <c r="J1199" s="78"/>
      <c r="K1199" s="78"/>
      <c r="L1199" s="78"/>
      <c r="M1199" s="183"/>
      <c r="N1199" s="78"/>
      <c r="O1199" s="78"/>
      <c r="P1199" s="79"/>
      <c r="Q1199" s="82"/>
      <c r="R1199" s="82"/>
      <c r="S1199" s="82">
        <f t="shared" si="19"/>
        <v>0</v>
      </c>
      <c r="T1199" s="82"/>
      <c r="U1199" s="82"/>
      <c r="V1199" s="80"/>
      <c r="W1199" s="82"/>
      <c r="X1199" s="80"/>
      <c r="Y1199" s="26"/>
      <c r="Z1199" s="26"/>
      <c r="AA1199" s="26"/>
      <c r="AB1199" s="26"/>
      <c r="AC1199" s="26"/>
    </row>
    <row r="1200" spans="1:29" x14ac:dyDescent="0.3">
      <c r="A1200" s="77"/>
      <c r="B1200" s="77"/>
      <c r="C1200" s="78"/>
      <c r="D1200" s="78"/>
      <c r="E1200" s="79"/>
      <c r="F1200" s="78"/>
      <c r="G1200" s="79"/>
      <c r="H1200" s="79"/>
      <c r="I1200" s="79"/>
      <c r="J1200" s="78"/>
      <c r="K1200" s="78"/>
      <c r="L1200" s="78"/>
      <c r="M1200" s="183"/>
      <c r="N1200" s="78"/>
      <c r="O1200" s="78"/>
      <c r="P1200" s="79"/>
      <c r="Q1200" s="82"/>
      <c r="R1200" s="82"/>
      <c r="S1200" s="82">
        <f t="shared" si="19"/>
        <v>0</v>
      </c>
      <c r="T1200" s="82"/>
      <c r="U1200" s="82"/>
      <c r="V1200" s="80"/>
      <c r="W1200" s="82"/>
      <c r="X1200" s="80"/>
      <c r="Y1200" s="26"/>
      <c r="Z1200" s="26"/>
      <c r="AA1200" s="26"/>
      <c r="AB1200" s="26"/>
      <c r="AC1200" s="26"/>
    </row>
    <row r="1201" spans="1:29" x14ac:dyDescent="0.3">
      <c r="A1201" s="77"/>
      <c r="B1201" s="77"/>
      <c r="C1201" s="78"/>
      <c r="D1201" s="78"/>
      <c r="E1201" s="79"/>
      <c r="F1201" s="78"/>
      <c r="G1201" s="79"/>
      <c r="H1201" s="79"/>
      <c r="I1201" s="79"/>
      <c r="J1201" s="78"/>
      <c r="K1201" s="78"/>
      <c r="L1201" s="78"/>
      <c r="M1201" s="183"/>
      <c r="N1201" s="78"/>
      <c r="O1201" s="78"/>
      <c r="P1201" s="79"/>
      <c r="Q1201" s="82"/>
      <c r="R1201" s="82"/>
      <c r="S1201" s="82">
        <f t="shared" si="19"/>
        <v>0</v>
      </c>
      <c r="T1201" s="82"/>
      <c r="U1201" s="82"/>
      <c r="V1201" s="80"/>
      <c r="W1201" s="82"/>
      <c r="X1201" s="80"/>
      <c r="Y1201" s="26"/>
      <c r="Z1201" s="26"/>
      <c r="AA1201" s="26"/>
      <c r="AB1201" s="26"/>
      <c r="AC1201" s="26"/>
    </row>
    <row r="1202" spans="1:29" x14ac:dyDescent="0.3">
      <c r="A1202" s="77"/>
      <c r="B1202" s="77"/>
      <c r="C1202" s="78"/>
      <c r="D1202" s="78"/>
      <c r="E1202" s="79"/>
      <c r="F1202" s="78"/>
      <c r="G1202" s="79"/>
      <c r="H1202" s="79"/>
      <c r="I1202" s="79"/>
      <c r="J1202" s="78"/>
      <c r="K1202" s="78"/>
      <c r="L1202" s="78"/>
      <c r="M1202" s="183"/>
      <c r="N1202" s="78"/>
      <c r="O1202" s="78"/>
      <c r="P1202" s="79"/>
      <c r="Q1202" s="82"/>
      <c r="R1202" s="82"/>
      <c r="S1202" s="82">
        <f t="shared" si="19"/>
        <v>0</v>
      </c>
      <c r="T1202" s="82"/>
      <c r="U1202" s="82"/>
      <c r="V1202" s="80"/>
      <c r="W1202" s="82"/>
      <c r="X1202" s="80"/>
      <c r="Y1202" s="26"/>
      <c r="Z1202" s="26"/>
      <c r="AA1202" s="26"/>
      <c r="AB1202" s="26"/>
      <c r="AC1202" s="26"/>
    </row>
    <row r="1203" spans="1:29" x14ac:dyDescent="0.3">
      <c r="A1203" s="77"/>
      <c r="B1203" s="77"/>
      <c r="C1203" s="78"/>
      <c r="D1203" s="78"/>
      <c r="E1203" s="79"/>
      <c r="F1203" s="78"/>
      <c r="G1203" s="79"/>
      <c r="H1203" s="79"/>
      <c r="I1203" s="79"/>
      <c r="J1203" s="78"/>
      <c r="K1203" s="78"/>
      <c r="L1203" s="78"/>
      <c r="M1203" s="183"/>
      <c r="N1203" s="78"/>
      <c r="O1203" s="78"/>
      <c r="P1203" s="79"/>
      <c r="Q1203" s="82"/>
      <c r="R1203" s="82"/>
      <c r="S1203" s="82">
        <f t="shared" si="19"/>
        <v>0</v>
      </c>
      <c r="T1203" s="82"/>
      <c r="U1203" s="82"/>
      <c r="V1203" s="80"/>
      <c r="W1203" s="82"/>
      <c r="X1203" s="80"/>
      <c r="Y1203" s="26"/>
      <c r="Z1203" s="26"/>
      <c r="AA1203" s="26"/>
      <c r="AB1203" s="26"/>
      <c r="AC1203" s="26"/>
    </row>
    <row r="1204" spans="1:29" x14ac:dyDescent="0.3">
      <c r="A1204" s="77"/>
      <c r="B1204" s="77"/>
      <c r="C1204" s="78"/>
      <c r="D1204" s="78"/>
      <c r="E1204" s="79"/>
      <c r="F1204" s="78"/>
      <c r="G1204" s="79"/>
      <c r="H1204" s="79"/>
      <c r="I1204" s="79"/>
      <c r="J1204" s="78"/>
      <c r="K1204" s="78"/>
      <c r="L1204" s="78"/>
      <c r="M1204" s="183"/>
      <c r="N1204" s="78"/>
      <c r="O1204" s="78"/>
      <c r="P1204" s="79"/>
      <c r="Q1204" s="82"/>
      <c r="R1204" s="82"/>
      <c r="S1204" s="82">
        <f t="shared" si="19"/>
        <v>0</v>
      </c>
      <c r="T1204" s="82"/>
      <c r="U1204" s="82"/>
      <c r="V1204" s="80"/>
      <c r="W1204" s="82"/>
      <c r="X1204" s="80"/>
      <c r="Y1204" s="26"/>
      <c r="Z1204" s="26"/>
      <c r="AA1204" s="26"/>
      <c r="AB1204" s="26"/>
      <c r="AC1204" s="26"/>
    </row>
    <row r="1205" spans="1:29" x14ac:dyDescent="0.3">
      <c r="A1205" s="77"/>
      <c r="B1205" s="77"/>
      <c r="C1205" s="78"/>
      <c r="D1205" s="78"/>
      <c r="E1205" s="79"/>
      <c r="F1205" s="78"/>
      <c r="G1205" s="79"/>
      <c r="H1205" s="79"/>
      <c r="I1205" s="79"/>
      <c r="J1205" s="78"/>
      <c r="K1205" s="78"/>
      <c r="L1205" s="78"/>
      <c r="M1205" s="183"/>
      <c r="N1205" s="78"/>
      <c r="O1205" s="78"/>
      <c r="P1205" s="79"/>
      <c r="Q1205" s="82"/>
      <c r="R1205" s="82"/>
      <c r="S1205" s="82">
        <f t="shared" si="19"/>
        <v>0</v>
      </c>
      <c r="T1205" s="82"/>
      <c r="U1205" s="82"/>
      <c r="V1205" s="80"/>
      <c r="W1205" s="82"/>
      <c r="X1205" s="80"/>
      <c r="Y1205" s="26"/>
      <c r="Z1205" s="26"/>
      <c r="AA1205" s="26"/>
      <c r="AB1205" s="26"/>
      <c r="AC1205" s="26"/>
    </row>
    <row r="1206" spans="1:29" x14ac:dyDescent="0.3">
      <c r="A1206" s="77"/>
      <c r="B1206" s="77"/>
      <c r="C1206" s="78"/>
      <c r="D1206" s="78"/>
      <c r="E1206" s="79"/>
      <c r="F1206" s="78"/>
      <c r="G1206" s="79"/>
      <c r="H1206" s="79"/>
      <c r="I1206" s="79"/>
      <c r="J1206" s="78"/>
      <c r="K1206" s="78"/>
      <c r="L1206" s="78"/>
      <c r="M1206" s="183"/>
      <c r="N1206" s="78"/>
      <c r="O1206" s="78"/>
      <c r="P1206" s="79"/>
      <c r="Q1206" s="82"/>
      <c r="R1206" s="82"/>
      <c r="S1206" s="82">
        <f t="shared" si="19"/>
        <v>0</v>
      </c>
      <c r="T1206" s="82"/>
      <c r="U1206" s="82"/>
      <c r="V1206" s="80"/>
      <c r="W1206" s="82"/>
      <c r="X1206" s="80"/>
      <c r="Y1206" s="26"/>
      <c r="Z1206" s="26"/>
      <c r="AA1206" s="26"/>
      <c r="AB1206" s="26"/>
      <c r="AC1206" s="26"/>
    </row>
    <row r="1207" spans="1:29" x14ac:dyDescent="0.3">
      <c r="A1207" s="77"/>
      <c r="B1207" s="77"/>
      <c r="C1207" s="78"/>
      <c r="D1207" s="78"/>
      <c r="E1207" s="79"/>
      <c r="F1207" s="78"/>
      <c r="G1207" s="79"/>
      <c r="H1207" s="79"/>
      <c r="I1207" s="79"/>
      <c r="J1207" s="78"/>
      <c r="K1207" s="78"/>
      <c r="L1207" s="78"/>
      <c r="M1207" s="183"/>
      <c r="N1207" s="78"/>
      <c r="O1207" s="78"/>
      <c r="P1207" s="79"/>
      <c r="Q1207" s="82"/>
      <c r="R1207" s="82"/>
      <c r="S1207" s="82">
        <f t="shared" si="19"/>
        <v>0</v>
      </c>
      <c r="T1207" s="82"/>
      <c r="U1207" s="82"/>
      <c r="V1207" s="80"/>
      <c r="W1207" s="82"/>
      <c r="X1207" s="80"/>
      <c r="Y1207" s="26"/>
      <c r="Z1207" s="26"/>
      <c r="AA1207" s="26"/>
      <c r="AB1207" s="26"/>
      <c r="AC1207" s="26"/>
    </row>
    <row r="1208" spans="1:29" x14ac:dyDescent="0.3">
      <c r="A1208" s="77"/>
      <c r="B1208" s="77"/>
      <c r="C1208" s="78"/>
      <c r="D1208" s="78"/>
      <c r="E1208" s="79"/>
      <c r="F1208" s="78"/>
      <c r="G1208" s="79"/>
      <c r="H1208" s="79"/>
      <c r="I1208" s="79"/>
      <c r="J1208" s="78"/>
      <c r="K1208" s="78"/>
      <c r="L1208" s="78"/>
      <c r="M1208" s="183"/>
      <c r="N1208" s="78"/>
      <c r="O1208" s="78"/>
      <c r="P1208" s="79"/>
      <c r="Q1208" s="82"/>
      <c r="R1208" s="82"/>
      <c r="S1208" s="82">
        <f t="shared" si="19"/>
        <v>0</v>
      </c>
      <c r="T1208" s="82"/>
      <c r="U1208" s="82"/>
      <c r="V1208" s="80"/>
      <c r="W1208" s="82"/>
      <c r="X1208" s="80"/>
      <c r="Y1208" s="26"/>
      <c r="Z1208" s="26"/>
      <c r="AA1208" s="26"/>
      <c r="AB1208" s="26"/>
      <c r="AC1208" s="26"/>
    </row>
    <row r="1209" spans="1:29" x14ac:dyDescent="0.3">
      <c r="A1209" s="77"/>
      <c r="B1209" s="77"/>
      <c r="C1209" s="78"/>
      <c r="D1209" s="78"/>
      <c r="E1209" s="79"/>
      <c r="F1209" s="78"/>
      <c r="G1209" s="79"/>
      <c r="H1209" s="79"/>
      <c r="I1209" s="79"/>
      <c r="J1209" s="78"/>
      <c r="K1209" s="78"/>
      <c r="L1209" s="78"/>
      <c r="M1209" s="183"/>
      <c r="N1209" s="78"/>
      <c r="O1209" s="78"/>
      <c r="P1209" s="79"/>
      <c r="Q1209" s="82"/>
      <c r="R1209" s="82"/>
      <c r="S1209" s="82">
        <f t="shared" si="19"/>
        <v>0</v>
      </c>
      <c r="T1209" s="82"/>
      <c r="U1209" s="82"/>
      <c r="V1209" s="80"/>
      <c r="W1209" s="82"/>
      <c r="X1209" s="80"/>
      <c r="Y1209" s="26"/>
      <c r="Z1209" s="26"/>
      <c r="AA1209" s="26"/>
      <c r="AB1209" s="26"/>
      <c r="AC1209" s="26"/>
    </row>
    <row r="1210" spans="1:29" x14ac:dyDescent="0.3">
      <c r="A1210" s="77"/>
      <c r="B1210" s="77"/>
      <c r="C1210" s="78"/>
      <c r="D1210" s="78"/>
      <c r="E1210" s="79"/>
      <c r="F1210" s="78"/>
      <c r="G1210" s="79"/>
      <c r="H1210" s="79"/>
      <c r="I1210" s="79"/>
      <c r="J1210" s="78"/>
      <c r="K1210" s="78"/>
      <c r="L1210" s="78"/>
      <c r="M1210" s="183"/>
      <c r="N1210" s="78"/>
      <c r="O1210" s="78"/>
      <c r="P1210" s="79"/>
      <c r="Q1210" s="82"/>
      <c r="R1210" s="82"/>
      <c r="S1210" s="82">
        <f t="shared" si="19"/>
        <v>0</v>
      </c>
      <c r="T1210" s="82"/>
      <c r="U1210" s="82"/>
      <c r="V1210" s="80"/>
      <c r="W1210" s="82"/>
      <c r="X1210" s="80"/>
      <c r="Y1210" s="26"/>
      <c r="Z1210" s="26"/>
      <c r="AA1210" s="26"/>
      <c r="AB1210" s="26"/>
      <c r="AC1210" s="26"/>
    </row>
    <row r="1211" spans="1:29" x14ac:dyDescent="0.3">
      <c r="A1211" s="77"/>
      <c r="B1211" s="77"/>
      <c r="C1211" s="78"/>
      <c r="D1211" s="78"/>
      <c r="E1211" s="79"/>
      <c r="F1211" s="78"/>
      <c r="G1211" s="79"/>
      <c r="H1211" s="79"/>
      <c r="I1211" s="79"/>
      <c r="J1211" s="78"/>
      <c r="K1211" s="78"/>
      <c r="L1211" s="78"/>
      <c r="M1211" s="183"/>
      <c r="N1211" s="78"/>
      <c r="O1211" s="78"/>
      <c r="P1211" s="79"/>
      <c r="Q1211" s="82"/>
      <c r="R1211" s="82"/>
      <c r="S1211" s="82">
        <f t="shared" si="19"/>
        <v>0</v>
      </c>
      <c r="T1211" s="82"/>
      <c r="U1211" s="82"/>
      <c r="V1211" s="80"/>
      <c r="W1211" s="82"/>
      <c r="X1211" s="80"/>
      <c r="Y1211" s="26"/>
      <c r="Z1211" s="26"/>
      <c r="AA1211" s="26"/>
      <c r="AB1211" s="26"/>
      <c r="AC1211" s="26"/>
    </row>
    <row r="1212" spans="1:29" x14ac:dyDescent="0.3">
      <c r="A1212" s="77"/>
      <c r="B1212" s="77"/>
      <c r="C1212" s="78"/>
      <c r="D1212" s="78"/>
      <c r="E1212" s="79"/>
      <c r="F1212" s="78"/>
      <c r="G1212" s="79"/>
      <c r="H1212" s="79"/>
      <c r="I1212" s="79"/>
      <c r="J1212" s="78"/>
      <c r="K1212" s="78"/>
      <c r="L1212" s="78"/>
      <c r="M1212" s="183"/>
      <c r="N1212" s="78"/>
      <c r="O1212" s="78"/>
      <c r="P1212" s="79"/>
      <c r="Q1212" s="82"/>
      <c r="R1212" s="82"/>
      <c r="S1212" s="82">
        <f t="shared" si="19"/>
        <v>0</v>
      </c>
      <c r="T1212" s="82"/>
      <c r="U1212" s="82"/>
      <c r="V1212" s="80"/>
      <c r="W1212" s="82"/>
      <c r="X1212" s="80"/>
      <c r="Y1212" s="26"/>
      <c r="Z1212" s="26"/>
      <c r="AA1212" s="26"/>
      <c r="AB1212" s="26"/>
      <c r="AC1212" s="26"/>
    </row>
    <row r="1213" spans="1:29" x14ac:dyDescent="0.3">
      <c r="A1213" s="77"/>
      <c r="B1213" s="77"/>
      <c r="C1213" s="78"/>
      <c r="D1213" s="78"/>
      <c r="E1213" s="79"/>
      <c r="F1213" s="78"/>
      <c r="G1213" s="79"/>
      <c r="H1213" s="79"/>
      <c r="I1213" s="79"/>
      <c r="J1213" s="78"/>
      <c r="K1213" s="78"/>
      <c r="L1213" s="78"/>
      <c r="M1213" s="183"/>
      <c r="N1213" s="78"/>
      <c r="O1213" s="78"/>
      <c r="P1213" s="79"/>
      <c r="Q1213" s="82"/>
      <c r="R1213" s="82"/>
      <c r="S1213" s="82">
        <f t="shared" si="19"/>
        <v>0</v>
      </c>
      <c r="T1213" s="82"/>
      <c r="U1213" s="82"/>
      <c r="V1213" s="80"/>
      <c r="W1213" s="82"/>
      <c r="X1213" s="80"/>
      <c r="Y1213" s="26"/>
      <c r="Z1213" s="26"/>
      <c r="AA1213" s="26"/>
      <c r="AB1213" s="26"/>
      <c r="AC1213" s="26"/>
    </row>
    <row r="1214" spans="1:29" x14ac:dyDescent="0.3">
      <c r="A1214" s="77"/>
      <c r="B1214" s="77"/>
      <c r="C1214" s="78"/>
      <c r="D1214" s="78"/>
      <c r="E1214" s="79"/>
      <c r="F1214" s="78"/>
      <c r="G1214" s="79"/>
      <c r="H1214" s="79"/>
      <c r="I1214" s="79"/>
      <c r="J1214" s="78"/>
      <c r="K1214" s="78"/>
      <c r="L1214" s="78"/>
      <c r="M1214" s="183"/>
      <c r="N1214" s="78"/>
      <c r="O1214" s="78"/>
      <c r="P1214" s="79"/>
      <c r="Q1214" s="82"/>
      <c r="R1214" s="82"/>
      <c r="S1214" s="82">
        <f t="shared" si="19"/>
        <v>0</v>
      </c>
      <c r="T1214" s="82"/>
      <c r="U1214" s="82"/>
      <c r="V1214" s="80"/>
      <c r="W1214" s="82"/>
      <c r="X1214" s="80"/>
      <c r="Y1214" s="26"/>
      <c r="Z1214" s="26"/>
      <c r="AA1214" s="26"/>
      <c r="AB1214" s="26"/>
      <c r="AC1214" s="26"/>
    </row>
    <row r="1215" spans="1:29" x14ac:dyDescent="0.3">
      <c r="A1215" s="77"/>
      <c r="B1215" s="77"/>
      <c r="C1215" s="78"/>
      <c r="D1215" s="78"/>
      <c r="E1215" s="79"/>
      <c r="F1215" s="78"/>
      <c r="G1215" s="79"/>
      <c r="H1215" s="79"/>
      <c r="I1215" s="79"/>
      <c r="J1215" s="78"/>
      <c r="K1215" s="78"/>
      <c r="L1215" s="78"/>
      <c r="M1215" s="183"/>
      <c r="N1215" s="78"/>
      <c r="O1215" s="78"/>
      <c r="P1215" s="79"/>
      <c r="Q1215" s="82"/>
      <c r="R1215" s="82"/>
      <c r="S1215" s="82">
        <f t="shared" si="19"/>
        <v>0</v>
      </c>
      <c r="T1215" s="82"/>
      <c r="U1215" s="82"/>
      <c r="V1215" s="80"/>
      <c r="W1215" s="82"/>
      <c r="X1215" s="80"/>
      <c r="Y1215" s="26"/>
      <c r="Z1215" s="26"/>
      <c r="AA1215" s="26"/>
      <c r="AB1215" s="26"/>
      <c r="AC1215" s="26"/>
    </row>
    <row r="1216" spans="1:29" x14ac:dyDescent="0.3">
      <c r="A1216" s="77"/>
      <c r="B1216" s="77"/>
      <c r="C1216" s="78"/>
      <c r="D1216" s="78"/>
      <c r="E1216" s="79"/>
      <c r="F1216" s="78"/>
      <c r="G1216" s="79"/>
      <c r="H1216" s="79"/>
      <c r="I1216" s="79"/>
      <c r="J1216" s="78"/>
      <c r="K1216" s="78"/>
      <c r="L1216" s="78"/>
      <c r="M1216" s="183"/>
      <c r="N1216" s="78"/>
      <c r="O1216" s="78"/>
      <c r="P1216" s="79"/>
      <c r="Q1216" s="82"/>
      <c r="R1216" s="82"/>
      <c r="S1216" s="82">
        <f t="shared" si="19"/>
        <v>0</v>
      </c>
      <c r="T1216" s="82"/>
      <c r="U1216" s="82"/>
      <c r="V1216" s="80"/>
      <c r="W1216" s="82"/>
      <c r="X1216" s="80"/>
      <c r="Y1216" s="26"/>
      <c r="Z1216" s="26"/>
      <c r="AA1216" s="26"/>
      <c r="AB1216" s="26"/>
      <c r="AC1216" s="26"/>
    </row>
    <row r="1217" spans="1:29" x14ac:dyDescent="0.3">
      <c r="A1217" s="77"/>
      <c r="B1217" s="77"/>
      <c r="C1217" s="78"/>
      <c r="D1217" s="78"/>
      <c r="E1217" s="79"/>
      <c r="F1217" s="78"/>
      <c r="G1217" s="79"/>
      <c r="H1217" s="79"/>
      <c r="I1217" s="79"/>
      <c r="J1217" s="78"/>
      <c r="K1217" s="78"/>
      <c r="L1217" s="78"/>
      <c r="M1217" s="183"/>
      <c r="N1217" s="78"/>
      <c r="O1217" s="78"/>
      <c r="P1217" s="79"/>
      <c r="Q1217" s="82"/>
      <c r="R1217" s="82"/>
      <c r="S1217" s="82">
        <f t="shared" si="19"/>
        <v>0</v>
      </c>
      <c r="T1217" s="82"/>
      <c r="U1217" s="82"/>
      <c r="V1217" s="80"/>
      <c r="W1217" s="82"/>
      <c r="X1217" s="80"/>
      <c r="Y1217" s="26"/>
      <c r="Z1217" s="26"/>
      <c r="AA1217" s="26"/>
      <c r="AB1217" s="26"/>
      <c r="AC1217" s="26"/>
    </row>
    <row r="1218" spans="1:29" x14ac:dyDescent="0.3">
      <c r="A1218" s="77"/>
      <c r="B1218" s="77"/>
      <c r="C1218" s="78"/>
      <c r="D1218" s="78"/>
      <c r="E1218" s="79"/>
      <c r="F1218" s="78"/>
      <c r="G1218" s="79"/>
      <c r="H1218" s="79"/>
      <c r="I1218" s="79"/>
      <c r="J1218" s="78"/>
      <c r="K1218" s="78"/>
      <c r="L1218" s="78"/>
      <c r="M1218" s="183"/>
      <c r="N1218" s="78"/>
      <c r="O1218" s="78"/>
      <c r="P1218" s="79"/>
      <c r="Q1218" s="82"/>
      <c r="R1218" s="82"/>
      <c r="S1218" s="82">
        <f t="shared" si="19"/>
        <v>0</v>
      </c>
      <c r="T1218" s="82"/>
      <c r="U1218" s="82"/>
      <c r="V1218" s="80"/>
      <c r="W1218" s="82"/>
      <c r="X1218" s="80"/>
      <c r="Y1218" s="26"/>
      <c r="Z1218" s="26"/>
      <c r="AA1218" s="26"/>
      <c r="AB1218" s="26"/>
      <c r="AC1218" s="26"/>
    </row>
    <row r="1219" spans="1:29" x14ac:dyDescent="0.3">
      <c r="A1219" s="77"/>
      <c r="B1219" s="77"/>
      <c r="C1219" s="78"/>
      <c r="D1219" s="78"/>
      <c r="E1219" s="79"/>
      <c r="F1219" s="78"/>
      <c r="G1219" s="79"/>
      <c r="H1219" s="79"/>
      <c r="I1219" s="79"/>
      <c r="J1219" s="78"/>
      <c r="K1219" s="78"/>
      <c r="L1219" s="78"/>
      <c r="M1219" s="183"/>
      <c r="N1219" s="78"/>
      <c r="O1219" s="78"/>
      <c r="P1219" s="79"/>
      <c r="Q1219" s="82"/>
      <c r="R1219" s="82"/>
      <c r="S1219" s="82">
        <f t="shared" si="19"/>
        <v>0</v>
      </c>
      <c r="T1219" s="82"/>
      <c r="U1219" s="82"/>
      <c r="V1219" s="80"/>
      <c r="W1219" s="82"/>
      <c r="X1219" s="80"/>
      <c r="Y1219" s="26"/>
      <c r="Z1219" s="26"/>
      <c r="AA1219" s="26"/>
      <c r="AB1219" s="26"/>
      <c r="AC1219" s="26"/>
    </row>
    <row r="1220" spans="1:29" x14ac:dyDescent="0.3">
      <c r="A1220" s="77"/>
      <c r="B1220" s="77"/>
      <c r="C1220" s="78"/>
      <c r="D1220" s="78"/>
      <c r="E1220" s="79"/>
      <c r="F1220" s="78"/>
      <c r="G1220" s="79"/>
      <c r="H1220" s="79"/>
      <c r="I1220" s="79"/>
      <c r="J1220" s="78"/>
      <c r="K1220" s="78"/>
      <c r="L1220" s="78"/>
      <c r="M1220" s="183"/>
      <c r="N1220" s="78"/>
      <c r="O1220" s="78"/>
      <c r="P1220" s="79"/>
      <c r="Q1220" s="82"/>
      <c r="R1220" s="82"/>
      <c r="S1220" s="82">
        <f t="shared" si="19"/>
        <v>0</v>
      </c>
      <c r="T1220" s="82"/>
      <c r="U1220" s="82"/>
      <c r="V1220" s="80"/>
      <c r="W1220" s="82"/>
      <c r="X1220" s="80"/>
      <c r="Y1220" s="26"/>
      <c r="Z1220" s="26"/>
      <c r="AA1220" s="26"/>
      <c r="AB1220" s="26"/>
      <c r="AC1220" s="26"/>
    </row>
    <row r="1221" spans="1:29" x14ac:dyDescent="0.3">
      <c r="A1221" s="77"/>
      <c r="B1221" s="77"/>
      <c r="C1221" s="78"/>
      <c r="D1221" s="78"/>
      <c r="E1221" s="79"/>
      <c r="F1221" s="78"/>
      <c r="G1221" s="79"/>
      <c r="H1221" s="79"/>
      <c r="I1221" s="79"/>
      <c r="J1221" s="78"/>
      <c r="K1221" s="78"/>
      <c r="L1221" s="78"/>
      <c r="M1221" s="183"/>
      <c r="N1221" s="78"/>
      <c r="O1221" s="78"/>
      <c r="P1221" s="79"/>
      <c r="Q1221" s="82"/>
      <c r="R1221" s="82"/>
      <c r="S1221" s="82">
        <f t="shared" si="19"/>
        <v>0</v>
      </c>
      <c r="T1221" s="82"/>
      <c r="U1221" s="82"/>
      <c r="V1221" s="80"/>
      <c r="W1221" s="82"/>
      <c r="X1221" s="80"/>
      <c r="Y1221" s="26"/>
      <c r="Z1221" s="26"/>
      <c r="AA1221" s="26"/>
      <c r="AB1221" s="26"/>
      <c r="AC1221" s="26"/>
    </row>
    <row r="1222" spans="1:29" x14ac:dyDescent="0.3">
      <c r="A1222" s="77"/>
      <c r="B1222" s="77"/>
      <c r="C1222" s="78"/>
      <c r="D1222" s="78"/>
      <c r="E1222" s="79"/>
      <c r="F1222" s="78"/>
      <c r="G1222" s="79"/>
      <c r="H1222" s="79"/>
      <c r="I1222" s="79"/>
      <c r="J1222" s="78"/>
      <c r="K1222" s="78"/>
      <c r="L1222" s="78"/>
      <c r="M1222" s="183"/>
      <c r="N1222" s="78"/>
      <c r="O1222" s="78"/>
      <c r="P1222" s="79"/>
      <c r="Q1222" s="82"/>
      <c r="R1222" s="82"/>
      <c r="S1222" s="82">
        <f t="shared" si="19"/>
        <v>0</v>
      </c>
      <c r="T1222" s="82"/>
      <c r="U1222" s="82"/>
      <c r="V1222" s="80"/>
      <c r="W1222" s="82"/>
      <c r="X1222" s="80"/>
      <c r="Y1222" s="26"/>
      <c r="Z1222" s="26"/>
      <c r="AA1222" s="26"/>
      <c r="AB1222" s="26"/>
      <c r="AC1222" s="26"/>
    </row>
    <row r="1223" spans="1:29" x14ac:dyDescent="0.3">
      <c r="A1223" s="77"/>
      <c r="B1223" s="77"/>
      <c r="C1223" s="78"/>
      <c r="D1223" s="78"/>
      <c r="E1223" s="79"/>
      <c r="F1223" s="78"/>
      <c r="G1223" s="79"/>
      <c r="H1223" s="79"/>
      <c r="I1223" s="79"/>
      <c r="J1223" s="78"/>
      <c r="K1223" s="78"/>
      <c r="L1223" s="78"/>
      <c r="M1223" s="183"/>
      <c r="N1223" s="78"/>
      <c r="O1223" s="78"/>
      <c r="P1223" s="79"/>
      <c r="Q1223" s="82"/>
      <c r="R1223" s="82"/>
      <c r="S1223" s="82">
        <f t="shared" si="19"/>
        <v>0</v>
      </c>
      <c r="T1223" s="82"/>
      <c r="U1223" s="82"/>
      <c r="V1223" s="80"/>
      <c r="W1223" s="82"/>
      <c r="X1223" s="80"/>
      <c r="Y1223" s="26"/>
      <c r="Z1223" s="26"/>
      <c r="AA1223" s="26"/>
      <c r="AB1223" s="26"/>
      <c r="AC1223" s="26"/>
    </row>
    <row r="1224" spans="1:29" x14ac:dyDescent="0.3">
      <c r="A1224" s="77"/>
      <c r="B1224" s="77"/>
      <c r="C1224" s="78"/>
      <c r="D1224" s="78"/>
      <c r="E1224" s="79"/>
      <c r="F1224" s="78"/>
      <c r="G1224" s="79"/>
      <c r="H1224" s="79"/>
      <c r="I1224" s="79"/>
      <c r="J1224" s="78"/>
      <c r="K1224" s="78"/>
      <c r="L1224" s="78"/>
      <c r="M1224" s="183"/>
      <c r="N1224" s="78"/>
      <c r="O1224" s="78"/>
      <c r="P1224" s="79"/>
      <c r="Q1224" s="82"/>
      <c r="R1224" s="82"/>
      <c r="S1224" s="82">
        <f t="shared" si="19"/>
        <v>0</v>
      </c>
      <c r="T1224" s="82"/>
      <c r="U1224" s="82"/>
      <c r="V1224" s="80"/>
      <c r="W1224" s="82"/>
      <c r="X1224" s="80"/>
      <c r="Y1224" s="26"/>
      <c r="Z1224" s="26"/>
      <c r="AA1224" s="26"/>
      <c r="AB1224" s="26"/>
      <c r="AC1224" s="26"/>
    </row>
    <row r="1225" spans="1:29" x14ac:dyDescent="0.3">
      <c r="A1225" s="77"/>
      <c r="B1225" s="77"/>
      <c r="C1225" s="78"/>
      <c r="D1225" s="78"/>
      <c r="E1225" s="79"/>
      <c r="F1225" s="78"/>
      <c r="G1225" s="79"/>
      <c r="H1225" s="79"/>
      <c r="I1225" s="79"/>
      <c r="J1225" s="78"/>
      <c r="K1225" s="78"/>
      <c r="L1225" s="78"/>
      <c r="M1225" s="183"/>
      <c r="N1225" s="78"/>
      <c r="O1225" s="78"/>
      <c r="P1225" s="79"/>
      <c r="Q1225" s="82"/>
      <c r="R1225" s="82"/>
      <c r="S1225" s="82">
        <f t="shared" si="19"/>
        <v>0</v>
      </c>
      <c r="T1225" s="82"/>
      <c r="U1225" s="82"/>
      <c r="V1225" s="80"/>
      <c r="W1225" s="82"/>
      <c r="X1225" s="80"/>
      <c r="Y1225" s="26"/>
      <c r="Z1225" s="26"/>
      <c r="AA1225" s="26"/>
      <c r="AB1225" s="26"/>
      <c r="AC1225" s="26"/>
    </row>
    <row r="1226" spans="1:29" x14ac:dyDescent="0.3">
      <c r="A1226" s="77"/>
      <c r="B1226" s="77"/>
      <c r="C1226" s="78"/>
      <c r="D1226" s="78"/>
      <c r="E1226" s="79"/>
      <c r="F1226" s="78"/>
      <c r="G1226" s="79"/>
      <c r="H1226" s="79"/>
      <c r="I1226" s="79"/>
      <c r="J1226" s="78"/>
      <c r="K1226" s="78"/>
      <c r="L1226" s="78"/>
      <c r="M1226" s="183"/>
      <c r="N1226" s="78"/>
      <c r="O1226" s="78"/>
      <c r="P1226" s="79"/>
      <c r="Q1226" s="82"/>
      <c r="R1226" s="82"/>
      <c r="S1226" s="82">
        <f t="shared" si="19"/>
        <v>0</v>
      </c>
      <c r="T1226" s="82"/>
      <c r="U1226" s="82"/>
      <c r="V1226" s="80"/>
      <c r="W1226" s="82"/>
      <c r="X1226" s="80"/>
      <c r="Y1226" s="26"/>
      <c r="Z1226" s="26"/>
      <c r="AA1226" s="26"/>
      <c r="AB1226" s="26"/>
      <c r="AC1226" s="26"/>
    </row>
    <row r="1227" spans="1:29" x14ac:dyDescent="0.3">
      <c r="A1227" s="77"/>
      <c r="B1227" s="77"/>
      <c r="C1227" s="78"/>
      <c r="D1227" s="78"/>
      <c r="E1227" s="79"/>
      <c r="F1227" s="78"/>
      <c r="G1227" s="79"/>
      <c r="H1227" s="79"/>
      <c r="I1227" s="79"/>
      <c r="J1227" s="78"/>
      <c r="K1227" s="78"/>
      <c r="L1227" s="78"/>
      <c r="M1227" s="183"/>
      <c r="N1227" s="78"/>
      <c r="O1227" s="78"/>
      <c r="P1227" s="79"/>
      <c r="Q1227" s="82"/>
      <c r="R1227" s="82"/>
      <c r="S1227" s="82">
        <f t="shared" si="19"/>
        <v>0</v>
      </c>
      <c r="T1227" s="82"/>
      <c r="U1227" s="82"/>
      <c r="V1227" s="80"/>
      <c r="W1227" s="82"/>
      <c r="X1227" s="80"/>
      <c r="Y1227" s="26"/>
      <c r="Z1227" s="26"/>
      <c r="AA1227" s="26"/>
      <c r="AB1227" s="26"/>
      <c r="AC1227" s="26"/>
    </row>
    <row r="1228" spans="1:29" x14ac:dyDescent="0.3">
      <c r="A1228" s="77"/>
      <c r="B1228" s="77"/>
      <c r="C1228" s="78"/>
      <c r="D1228" s="78"/>
      <c r="E1228" s="79"/>
      <c r="F1228" s="78"/>
      <c r="G1228" s="79"/>
      <c r="H1228" s="79"/>
      <c r="I1228" s="79"/>
      <c r="J1228" s="78"/>
      <c r="K1228" s="78"/>
      <c r="L1228" s="78"/>
      <c r="M1228" s="183"/>
      <c r="N1228" s="78"/>
      <c r="O1228" s="78"/>
      <c r="P1228" s="79"/>
      <c r="Q1228" s="82"/>
      <c r="R1228" s="82"/>
      <c r="S1228" s="82">
        <f t="shared" si="19"/>
        <v>0</v>
      </c>
      <c r="T1228" s="82"/>
      <c r="U1228" s="82"/>
      <c r="V1228" s="80"/>
      <c r="W1228" s="82"/>
      <c r="X1228" s="80"/>
      <c r="Y1228" s="26"/>
      <c r="Z1228" s="26"/>
      <c r="AA1228" s="26"/>
      <c r="AB1228" s="26"/>
      <c r="AC1228" s="26"/>
    </row>
    <row r="1229" spans="1:29" x14ac:dyDescent="0.3">
      <c r="A1229" s="77"/>
      <c r="B1229" s="77"/>
      <c r="C1229" s="78"/>
      <c r="D1229" s="78"/>
      <c r="E1229" s="79"/>
      <c r="F1229" s="78"/>
      <c r="G1229" s="79"/>
      <c r="H1229" s="79"/>
      <c r="I1229" s="79"/>
      <c r="J1229" s="78"/>
      <c r="K1229" s="78"/>
      <c r="L1229" s="78"/>
      <c r="M1229" s="183"/>
      <c r="N1229" s="78"/>
      <c r="O1229" s="78"/>
      <c r="P1229" s="79"/>
      <c r="Q1229" s="82"/>
      <c r="R1229" s="82"/>
      <c r="S1229" s="82">
        <f t="shared" si="19"/>
        <v>0</v>
      </c>
      <c r="T1229" s="82"/>
      <c r="U1229" s="82"/>
      <c r="V1229" s="80"/>
      <c r="W1229" s="82"/>
      <c r="X1229" s="80"/>
      <c r="Y1229" s="26"/>
      <c r="Z1229" s="26"/>
      <c r="AA1229" s="26"/>
      <c r="AB1229" s="26"/>
      <c r="AC1229" s="26"/>
    </row>
    <row r="1230" spans="1:29" x14ac:dyDescent="0.3">
      <c r="A1230" s="77"/>
      <c r="B1230" s="77"/>
      <c r="C1230" s="78"/>
      <c r="D1230" s="78"/>
      <c r="E1230" s="79"/>
      <c r="F1230" s="78"/>
      <c r="G1230" s="79"/>
      <c r="H1230" s="79"/>
      <c r="I1230" s="79"/>
      <c r="J1230" s="78"/>
      <c r="K1230" s="78"/>
      <c r="L1230" s="78"/>
      <c r="M1230" s="183"/>
      <c r="N1230" s="78"/>
      <c r="O1230" s="78"/>
      <c r="P1230" s="79"/>
      <c r="Q1230" s="82"/>
      <c r="R1230" s="82"/>
      <c r="S1230" s="82">
        <f t="shared" si="19"/>
        <v>0</v>
      </c>
      <c r="T1230" s="82"/>
      <c r="U1230" s="82"/>
      <c r="V1230" s="80"/>
      <c r="W1230" s="82"/>
      <c r="X1230" s="80"/>
      <c r="Y1230" s="26"/>
      <c r="Z1230" s="26"/>
      <c r="AA1230" s="26"/>
      <c r="AB1230" s="26"/>
      <c r="AC1230" s="26"/>
    </row>
    <row r="1231" spans="1:29" x14ac:dyDescent="0.3">
      <c r="A1231" s="77"/>
      <c r="B1231" s="77"/>
      <c r="C1231" s="78"/>
      <c r="D1231" s="78"/>
      <c r="E1231" s="79"/>
      <c r="F1231" s="78"/>
      <c r="G1231" s="79"/>
      <c r="H1231" s="79"/>
      <c r="I1231" s="79"/>
      <c r="J1231" s="78"/>
      <c r="K1231" s="78"/>
      <c r="L1231" s="78"/>
      <c r="M1231" s="183"/>
      <c r="N1231" s="78"/>
      <c r="O1231" s="78"/>
      <c r="P1231" s="79"/>
      <c r="Q1231" s="82"/>
      <c r="R1231" s="82"/>
      <c r="S1231" s="82">
        <f t="shared" si="19"/>
        <v>0</v>
      </c>
      <c r="T1231" s="82"/>
      <c r="U1231" s="82"/>
      <c r="V1231" s="80"/>
      <c r="W1231" s="82"/>
      <c r="X1231" s="80"/>
      <c r="Y1231" s="26"/>
      <c r="Z1231" s="26"/>
      <c r="AA1231" s="26"/>
      <c r="AB1231" s="26"/>
      <c r="AC1231" s="26"/>
    </row>
    <row r="1232" spans="1:29" x14ac:dyDescent="0.3">
      <c r="A1232" s="77"/>
      <c r="B1232" s="77"/>
      <c r="C1232" s="78"/>
      <c r="D1232" s="78"/>
      <c r="E1232" s="79"/>
      <c r="F1232" s="78"/>
      <c r="G1232" s="79"/>
      <c r="H1232" s="79"/>
      <c r="I1232" s="79"/>
      <c r="J1232" s="78"/>
      <c r="K1232" s="78"/>
      <c r="L1232" s="78"/>
      <c r="M1232" s="183"/>
      <c r="N1232" s="78"/>
      <c r="O1232" s="78"/>
      <c r="P1232" s="79"/>
      <c r="Q1232" s="82"/>
      <c r="R1232" s="82"/>
      <c r="S1232" s="82">
        <f t="shared" ref="S1232:S1295" si="20">Q1232+R1232+T1232+IF(Q1232=0,(W1232/12/160*V1232/IF(X1232&gt;1,X1232,1)),0)</f>
        <v>0</v>
      </c>
      <c r="T1232" s="82"/>
      <c r="U1232" s="82"/>
      <c r="V1232" s="80"/>
      <c r="W1232" s="82"/>
      <c r="X1232" s="80"/>
      <c r="Y1232" s="26"/>
      <c r="Z1232" s="26"/>
      <c r="AA1232" s="26"/>
      <c r="AB1232" s="26"/>
      <c r="AC1232" s="26"/>
    </row>
    <row r="1233" spans="1:29" x14ac:dyDescent="0.3">
      <c r="A1233" s="77"/>
      <c r="B1233" s="77"/>
      <c r="C1233" s="78"/>
      <c r="D1233" s="78"/>
      <c r="E1233" s="79"/>
      <c r="F1233" s="78"/>
      <c r="G1233" s="79"/>
      <c r="H1233" s="79"/>
      <c r="I1233" s="79"/>
      <c r="J1233" s="78"/>
      <c r="K1233" s="78"/>
      <c r="L1233" s="78"/>
      <c r="M1233" s="183"/>
      <c r="N1233" s="78"/>
      <c r="O1233" s="78"/>
      <c r="P1233" s="79"/>
      <c r="Q1233" s="82"/>
      <c r="R1233" s="82"/>
      <c r="S1233" s="82">
        <f t="shared" si="20"/>
        <v>0</v>
      </c>
      <c r="T1233" s="82"/>
      <c r="U1233" s="82"/>
      <c r="V1233" s="80"/>
      <c r="W1233" s="82"/>
      <c r="X1233" s="80"/>
      <c r="Y1233" s="26"/>
      <c r="Z1233" s="26"/>
      <c r="AA1233" s="26"/>
      <c r="AB1233" s="26"/>
      <c r="AC1233" s="26"/>
    </row>
    <row r="1234" spans="1:29" x14ac:dyDescent="0.3">
      <c r="A1234" s="77"/>
      <c r="B1234" s="77"/>
      <c r="C1234" s="78"/>
      <c r="D1234" s="78"/>
      <c r="E1234" s="79"/>
      <c r="F1234" s="78"/>
      <c r="G1234" s="79"/>
      <c r="H1234" s="79"/>
      <c r="I1234" s="79"/>
      <c r="J1234" s="78"/>
      <c r="K1234" s="78"/>
      <c r="L1234" s="78"/>
      <c r="M1234" s="183"/>
      <c r="N1234" s="78"/>
      <c r="O1234" s="78"/>
      <c r="P1234" s="79"/>
      <c r="Q1234" s="82"/>
      <c r="R1234" s="82"/>
      <c r="S1234" s="82">
        <f t="shared" si="20"/>
        <v>0</v>
      </c>
      <c r="T1234" s="82"/>
      <c r="U1234" s="82"/>
      <c r="V1234" s="80"/>
      <c r="W1234" s="82"/>
      <c r="X1234" s="80"/>
      <c r="Y1234" s="26"/>
      <c r="Z1234" s="26"/>
      <c r="AA1234" s="26"/>
      <c r="AB1234" s="26"/>
      <c r="AC1234" s="26"/>
    </row>
    <row r="1235" spans="1:29" x14ac:dyDescent="0.3">
      <c r="A1235" s="77"/>
      <c r="B1235" s="77"/>
      <c r="C1235" s="78"/>
      <c r="D1235" s="78"/>
      <c r="E1235" s="79"/>
      <c r="F1235" s="78"/>
      <c r="G1235" s="79"/>
      <c r="H1235" s="79"/>
      <c r="I1235" s="79"/>
      <c r="J1235" s="78"/>
      <c r="K1235" s="78"/>
      <c r="L1235" s="78"/>
      <c r="M1235" s="183"/>
      <c r="N1235" s="78"/>
      <c r="O1235" s="78"/>
      <c r="P1235" s="79"/>
      <c r="Q1235" s="82"/>
      <c r="R1235" s="82"/>
      <c r="S1235" s="82">
        <f t="shared" si="20"/>
        <v>0</v>
      </c>
      <c r="T1235" s="82"/>
      <c r="U1235" s="82"/>
      <c r="V1235" s="80"/>
      <c r="W1235" s="82"/>
      <c r="X1235" s="80"/>
      <c r="Y1235" s="26"/>
      <c r="Z1235" s="26"/>
      <c r="AA1235" s="26"/>
      <c r="AB1235" s="26"/>
      <c r="AC1235" s="26"/>
    </row>
    <row r="1236" spans="1:29" x14ac:dyDescent="0.3">
      <c r="A1236" s="77"/>
      <c r="B1236" s="77"/>
      <c r="C1236" s="78"/>
      <c r="D1236" s="78"/>
      <c r="E1236" s="79"/>
      <c r="F1236" s="78"/>
      <c r="G1236" s="79"/>
      <c r="H1236" s="79"/>
      <c r="I1236" s="79"/>
      <c r="J1236" s="78"/>
      <c r="K1236" s="78"/>
      <c r="L1236" s="78"/>
      <c r="M1236" s="183"/>
      <c r="N1236" s="78"/>
      <c r="O1236" s="78"/>
      <c r="P1236" s="79"/>
      <c r="Q1236" s="82"/>
      <c r="R1236" s="82"/>
      <c r="S1236" s="82">
        <f t="shared" si="20"/>
        <v>0</v>
      </c>
      <c r="T1236" s="82"/>
      <c r="U1236" s="82"/>
      <c r="V1236" s="80"/>
      <c r="W1236" s="82"/>
      <c r="X1236" s="80"/>
      <c r="Y1236" s="26"/>
      <c r="Z1236" s="26"/>
      <c r="AA1236" s="26"/>
      <c r="AB1236" s="26"/>
      <c r="AC1236" s="26"/>
    </row>
    <row r="1237" spans="1:29" x14ac:dyDescent="0.3">
      <c r="A1237" s="77"/>
      <c r="B1237" s="77"/>
      <c r="C1237" s="78"/>
      <c r="D1237" s="78"/>
      <c r="E1237" s="79"/>
      <c r="F1237" s="78"/>
      <c r="G1237" s="79"/>
      <c r="H1237" s="79"/>
      <c r="I1237" s="79"/>
      <c r="J1237" s="78"/>
      <c r="K1237" s="78"/>
      <c r="L1237" s="78"/>
      <c r="M1237" s="183"/>
      <c r="N1237" s="78"/>
      <c r="O1237" s="78"/>
      <c r="P1237" s="79"/>
      <c r="Q1237" s="82"/>
      <c r="R1237" s="82"/>
      <c r="S1237" s="82">
        <f t="shared" si="20"/>
        <v>0</v>
      </c>
      <c r="T1237" s="82"/>
      <c r="U1237" s="82"/>
      <c r="V1237" s="80"/>
      <c r="W1237" s="82"/>
      <c r="X1237" s="80"/>
      <c r="Y1237" s="26"/>
      <c r="Z1237" s="26"/>
      <c r="AA1237" s="26"/>
      <c r="AB1237" s="26"/>
      <c r="AC1237" s="26"/>
    </row>
    <row r="1238" spans="1:29" x14ac:dyDescent="0.3">
      <c r="A1238" s="77"/>
      <c r="B1238" s="77"/>
      <c r="C1238" s="78"/>
      <c r="D1238" s="78"/>
      <c r="E1238" s="79"/>
      <c r="F1238" s="78"/>
      <c r="G1238" s="79"/>
      <c r="H1238" s="79"/>
      <c r="I1238" s="79"/>
      <c r="J1238" s="78"/>
      <c r="K1238" s="78"/>
      <c r="L1238" s="78"/>
      <c r="M1238" s="183"/>
      <c r="N1238" s="78"/>
      <c r="O1238" s="78"/>
      <c r="P1238" s="79"/>
      <c r="Q1238" s="82"/>
      <c r="R1238" s="82"/>
      <c r="S1238" s="82">
        <f t="shared" si="20"/>
        <v>0</v>
      </c>
      <c r="T1238" s="82"/>
      <c r="U1238" s="82"/>
      <c r="V1238" s="80"/>
      <c r="W1238" s="82"/>
      <c r="X1238" s="80"/>
      <c r="Y1238" s="26"/>
      <c r="Z1238" s="26"/>
      <c r="AA1238" s="26"/>
      <c r="AB1238" s="26"/>
      <c r="AC1238" s="26"/>
    </row>
    <row r="1239" spans="1:29" x14ac:dyDescent="0.3">
      <c r="A1239" s="77"/>
      <c r="B1239" s="77"/>
      <c r="C1239" s="78"/>
      <c r="D1239" s="78"/>
      <c r="E1239" s="79"/>
      <c r="F1239" s="78"/>
      <c r="G1239" s="79"/>
      <c r="H1239" s="79"/>
      <c r="I1239" s="79"/>
      <c r="J1239" s="78"/>
      <c r="K1239" s="78"/>
      <c r="L1239" s="78"/>
      <c r="M1239" s="183"/>
      <c r="N1239" s="78"/>
      <c r="O1239" s="78"/>
      <c r="P1239" s="79"/>
      <c r="Q1239" s="82"/>
      <c r="R1239" s="82"/>
      <c r="S1239" s="82">
        <f t="shared" si="20"/>
        <v>0</v>
      </c>
      <c r="T1239" s="82"/>
      <c r="U1239" s="82"/>
      <c r="V1239" s="80"/>
      <c r="W1239" s="82"/>
      <c r="X1239" s="80"/>
      <c r="Y1239" s="26"/>
      <c r="Z1239" s="26"/>
      <c r="AA1239" s="26"/>
      <c r="AB1239" s="26"/>
      <c r="AC1239" s="26"/>
    </row>
    <row r="1240" spans="1:29" x14ac:dyDescent="0.3">
      <c r="A1240" s="77"/>
      <c r="B1240" s="77"/>
      <c r="C1240" s="78"/>
      <c r="D1240" s="78"/>
      <c r="E1240" s="79"/>
      <c r="F1240" s="78"/>
      <c r="G1240" s="79"/>
      <c r="H1240" s="79"/>
      <c r="I1240" s="79"/>
      <c r="J1240" s="78"/>
      <c r="K1240" s="78"/>
      <c r="L1240" s="78"/>
      <c r="M1240" s="183"/>
      <c r="N1240" s="78"/>
      <c r="O1240" s="78"/>
      <c r="P1240" s="79"/>
      <c r="Q1240" s="82"/>
      <c r="R1240" s="82"/>
      <c r="S1240" s="82">
        <f t="shared" si="20"/>
        <v>0</v>
      </c>
      <c r="T1240" s="82"/>
      <c r="U1240" s="82"/>
      <c r="V1240" s="80"/>
      <c r="W1240" s="82"/>
      <c r="X1240" s="80"/>
      <c r="Y1240" s="26"/>
      <c r="Z1240" s="26"/>
      <c r="AA1240" s="26"/>
      <c r="AB1240" s="26"/>
      <c r="AC1240" s="26"/>
    </row>
    <row r="1241" spans="1:29" x14ac:dyDescent="0.3">
      <c r="A1241" s="77"/>
      <c r="B1241" s="77"/>
      <c r="C1241" s="78"/>
      <c r="D1241" s="78"/>
      <c r="E1241" s="79"/>
      <c r="F1241" s="78"/>
      <c r="G1241" s="79"/>
      <c r="H1241" s="79"/>
      <c r="I1241" s="79"/>
      <c r="J1241" s="78"/>
      <c r="K1241" s="78"/>
      <c r="L1241" s="78"/>
      <c r="M1241" s="183"/>
      <c r="N1241" s="78"/>
      <c r="O1241" s="78"/>
      <c r="P1241" s="79"/>
      <c r="Q1241" s="82"/>
      <c r="R1241" s="82"/>
      <c r="S1241" s="82">
        <f t="shared" si="20"/>
        <v>0</v>
      </c>
      <c r="T1241" s="82"/>
      <c r="U1241" s="82"/>
      <c r="V1241" s="80"/>
      <c r="W1241" s="82"/>
      <c r="X1241" s="80"/>
      <c r="Y1241" s="26"/>
      <c r="Z1241" s="26"/>
      <c r="AA1241" s="26"/>
      <c r="AB1241" s="26"/>
      <c r="AC1241" s="26"/>
    </row>
    <row r="1242" spans="1:29" x14ac:dyDescent="0.3">
      <c r="A1242" s="77"/>
      <c r="B1242" s="77"/>
      <c r="C1242" s="78"/>
      <c r="D1242" s="78"/>
      <c r="E1242" s="79"/>
      <c r="F1242" s="78"/>
      <c r="G1242" s="79"/>
      <c r="H1242" s="79"/>
      <c r="I1242" s="79"/>
      <c r="J1242" s="78"/>
      <c r="K1242" s="78"/>
      <c r="L1242" s="78"/>
      <c r="M1242" s="183"/>
      <c r="N1242" s="78"/>
      <c r="O1242" s="78"/>
      <c r="P1242" s="79"/>
      <c r="Q1242" s="82"/>
      <c r="R1242" s="82"/>
      <c r="S1242" s="82">
        <f t="shared" si="20"/>
        <v>0</v>
      </c>
      <c r="T1242" s="82"/>
      <c r="U1242" s="82"/>
      <c r="V1242" s="80"/>
      <c r="W1242" s="82"/>
      <c r="X1242" s="80"/>
      <c r="Y1242" s="26"/>
      <c r="Z1242" s="26"/>
      <c r="AA1242" s="26"/>
      <c r="AB1242" s="26"/>
      <c r="AC1242" s="26"/>
    </row>
    <row r="1243" spans="1:29" x14ac:dyDescent="0.3">
      <c r="A1243" s="77"/>
      <c r="B1243" s="77"/>
      <c r="C1243" s="78"/>
      <c r="D1243" s="78"/>
      <c r="E1243" s="79"/>
      <c r="F1243" s="78"/>
      <c r="G1243" s="79"/>
      <c r="H1243" s="79"/>
      <c r="I1243" s="79"/>
      <c r="J1243" s="78"/>
      <c r="K1243" s="78"/>
      <c r="L1243" s="78"/>
      <c r="M1243" s="183"/>
      <c r="N1243" s="78"/>
      <c r="O1243" s="78"/>
      <c r="P1243" s="79"/>
      <c r="Q1243" s="82"/>
      <c r="R1243" s="82"/>
      <c r="S1243" s="82">
        <f t="shared" si="20"/>
        <v>0</v>
      </c>
      <c r="T1243" s="82"/>
      <c r="U1243" s="82"/>
      <c r="V1243" s="80"/>
      <c r="W1243" s="82"/>
      <c r="X1243" s="80"/>
      <c r="Y1243" s="26"/>
      <c r="Z1243" s="26"/>
      <c r="AA1243" s="26"/>
      <c r="AB1243" s="26"/>
      <c r="AC1243" s="26"/>
    </row>
    <row r="1244" spans="1:29" x14ac:dyDescent="0.3">
      <c r="A1244" s="77"/>
      <c r="B1244" s="77"/>
      <c r="C1244" s="78"/>
      <c r="D1244" s="78"/>
      <c r="E1244" s="79"/>
      <c r="F1244" s="78"/>
      <c r="G1244" s="79"/>
      <c r="H1244" s="79"/>
      <c r="I1244" s="79"/>
      <c r="J1244" s="78"/>
      <c r="K1244" s="78"/>
      <c r="L1244" s="78"/>
      <c r="M1244" s="183"/>
      <c r="N1244" s="78"/>
      <c r="O1244" s="78"/>
      <c r="P1244" s="79"/>
      <c r="Q1244" s="82"/>
      <c r="R1244" s="82"/>
      <c r="S1244" s="82">
        <f t="shared" si="20"/>
        <v>0</v>
      </c>
      <c r="T1244" s="82"/>
      <c r="U1244" s="82"/>
      <c r="V1244" s="80"/>
      <c r="W1244" s="82"/>
      <c r="X1244" s="80"/>
      <c r="Y1244" s="26"/>
      <c r="Z1244" s="26"/>
      <c r="AA1244" s="26"/>
      <c r="AB1244" s="26"/>
      <c r="AC1244" s="26"/>
    </row>
    <row r="1245" spans="1:29" x14ac:dyDescent="0.3">
      <c r="A1245" s="77"/>
      <c r="B1245" s="77"/>
      <c r="C1245" s="78"/>
      <c r="D1245" s="78"/>
      <c r="E1245" s="79"/>
      <c r="F1245" s="78"/>
      <c r="G1245" s="79"/>
      <c r="H1245" s="79"/>
      <c r="I1245" s="79"/>
      <c r="J1245" s="78"/>
      <c r="K1245" s="78"/>
      <c r="L1245" s="78"/>
      <c r="M1245" s="183"/>
      <c r="N1245" s="78"/>
      <c r="O1245" s="78"/>
      <c r="P1245" s="79"/>
      <c r="Q1245" s="82"/>
      <c r="R1245" s="82"/>
      <c r="S1245" s="82">
        <f t="shared" si="20"/>
        <v>0</v>
      </c>
      <c r="T1245" s="82"/>
      <c r="U1245" s="82"/>
      <c r="V1245" s="80"/>
      <c r="W1245" s="82"/>
      <c r="X1245" s="80"/>
      <c r="Y1245" s="26"/>
      <c r="Z1245" s="26"/>
      <c r="AA1245" s="26"/>
      <c r="AB1245" s="26"/>
      <c r="AC1245" s="26"/>
    </row>
    <row r="1246" spans="1:29" x14ac:dyDescent="0.3">
      <c r="A1246" s="77"/>
      <c r="B1246" s="77"/>
      <c r="C1246" s="78"/>
      <c r="D1246" s="78"/>
      <c r="E1246" s="79"/>
      <c r="F1246" s="78"/>
      <c r="G1246" s="79"/>
      <c r="H1246" s="79"/>
      <c r="I1246" s="79"/>
      <c r="J1246" s="78"/>
      <c r="K1246" s="78"/>
      <c r="L1246" s="78"/>
      <c r="M1246" s="183"/>
      <c r="N1246" s="78"/>
      <c r="O1246" s="78"/>
      <c r="P1246" s="79"/>
      <c r="Q1246" s="82"/>
      <c r="R1246" s="82"/>
      <c r="S1246" s="82">
        <f t="shared" si="20"/>
        <v>0</v>
      </c>
      <c r="T1246" s="82"/>
      <c r="U1246" s="82"/>
      <c r="V1246" s="80"/>
      <c r="W1246" s="82"/>
      <c r="X1246" s="80"/>
      <c r="Y1246" s="26"/>
      <c r="Z1246" s="26"/>
      <c r="AA1246" s="26"/>
      <c r="AB1246" s="26"/>
      <c r="AC1246" s="26"/>
    </row>
    <row r="1247" spans="1:29" x14ac:dyDescent="0.3">
      <c r="A1247" s="77"/>
      <c r="B1247" s="77"/>
      <c r="C1247" s="78"/>
      <c r="D1247" s="78"/>
      <c r="E1247" s="79"/>
      <c r="F1247" s="78"/>
      <c r="G1247" s="79"/>
      <c r="H1247" s="79"/>
      <c r="I1247" s="79"/>
      <c r="J1247" s="78"/>
      <c r="K1247" s="78"/>
      <c r="L1247" s="78"/>
      <c r="M1247" s="183"/>
      <c r="N1247" s="78"/>
      <c r="O1247" s="78"/>
      <c r="P1247" s="79"/>
      <c r="Q1247" s="82"/>
      <c r="R1247" s="82"/>
      <c r="S1247" s="82">
        <f t="shared" si="20"/>
        <v>0</v>
      </c>
      <c r="T1247" s="82"/>
      <c r="U1247" s="82"/>
      <c r="V1247" s="80"/>
      <c r="W1247" s="82"/>
      <c r="X1247" s="80"/>
      <c r="Y1247" s="26"/>
      <c r="Z1247" s="26"/>
      <c r="AA1247" s="26"/>
      <c r="AB1247" s="26"/>
      <c r="AC1247" s="26"/>
    </row>
    <row r="1248" spans="1:29" x14ac:dyDescent="0.3">
      <c r="A1248" s="77"/>
      <c r="B1248" s="77"/>
      <c r="C1248" s="78"/>
      <c r="D1248" s="78"/>
      <c r="E1248" s="79"/>
      <c r="F1248" s="78"/>
      <c r="G1248" s="79"/>
      <c r="H1248" s="79"/>
      <c r="I1248" s="79"/>
      <c r="J1248" s="78"/>
      <c r="K1248" s="78"/>
      <c r="L1248" s="78"/>
      <c r="M1248" s="183"/>
      <c r="N1248" s="78"/>
      <c r="O1248" s="78"/>
      <c r="P1248" s="79"/>
      <c r="Q1248" s="82"/>
      <c r="R1248" s="82"/>
      <c r="S1248" s="82">
        <f t="shared" si="20"/>
        <v>0</v>
      </c>
      <c r="T1248" s="82"/>
      <c r="U1248" s="82"/>
      <c r="V1248" s="80"/>
      <c r="W1248" s="82"/>
      <c r="X1248" s="80"/>
      <c r="Y1248" s="26"/>
      <c r="Z1248" s="26"/>
      <c r="AA1248" s="26"/>
      <c r="AB1248" s="26"/>
      <c r="AC1248" s="26"/>
    </row>
    <row r="1249" spans="1:29" x14ac:dyDescent="0.3">
      <c r="A1249" s="77"/>
      <c r="B1249" s="77"/>
      <c r="C1249" s="78"/>
      <c r="D1249" s="78"/>
      <c r="E1249" s="79"/>
      <c r="F1249" s="78"/>
      <c r="G1249" s="79"/>
      <c r="H1249" s="79"/>
      <c r="I1249" s="79"/>
      <c r="J1249" s="78"/>
      <c r="K1249" s="78"/>
      <c r="L1249" s="78"/>
      <c r="M1249" s="183"/>
      <c r="N1249" s="78"/>
      <c r="O1249" s="78"/>
      <c r="P1249" s="79"/>
      <c r="Q1249" s="82"/>
      <c r="R1249" s="82"/>
      <c r="S1249" s="82">
        <f t="shared" si="20"/>
        <v>0</v>
      </c>
      <c r="T1249" s="82"/>
      <c r="U1249" s="82"/>
      <c r="V1249" s="80"/>
      <c r="W1249" s="82"/>
      <c r="X1249" s="80"/>
      <c r="Y1249" s="26"/>
      <c r="Z1249" s="26"/>
      <c r="AA1249" s="26"/>
      <c r="AB1249" s="26"/>
      <c r="AC1249" s="26"/>
    </row>
    <row r="1250" spans="1:29" x14ac:dyDescent="0.3">
      <c r="A1250" s="77"/>
      <c r="B1250" s="77"/>
      <c r="C1250" s="78"/>
      <c r="D1250" s="78"/>
      <c r="E1250" s="79"/>
      <c r="F1250" s="78"/>
      <c r="G1250" s="79"/>
      <c r="H1250" s="79"/>
      <c r="I1250" s="79"/>
      <c r="J1250" s="78"/>
      <c r="K1250" s="78"/>
      <c r="L1250" s="78"/>
      <c r="M1250" s="183"/>
      <c r="N1250" s="78"/>
      <c r="O1250" s="78"/>
      <c r="P1250" s="79"/>
      <c r="Q1250" s="82"/>
      <c r="R1250" s="82"/>
      <c r="S1250" s="82">
        <f t="shared" si="20"/>
        <v>0</v>
      </c>
      <c r="T1250" s="82"/>
      <c r="U1250" s="82"/>
      <c r="V1250" s="80"/>
      <c r="W1250" s="82"/>
      <c r="X1250" s="80"/>
      <c r="Y1250" s="26"/>
      <c r="Z1250" s="26"/>
      <c r="AA1250" s="26"/>
      <c r="AB1250" s="26"/>
      <c r="AC1250" s="26"/>
    </row>
    <row r="1251" spans="1:29" x14ac:dyDescent="0.3">
      <c r="A1251" s="77"/>
      <c r="B1251" s="77"/>
      <c r="C1251" s="78"/>
      <c r="D1251" s="78"/>
      <c r="E1251" s="79"/>
      <c r="F1251" s="78"/>
      <c r="G1251" s="79"/>
      <c r="H1251" s="79"/>
      <c r="I1251" s="79"/>
      <c r="J1251" s="78"/>
      <c r="K1251" s="78"/>
      <c r="L1251" s="78"/>
      <c r="M1251" s="183"/>
      <c r="N1251" s="78"/>
      <c r="O1251" s="78"/>
      <c r="P1251" s="79"/>
      <c r="Q1251" s="82"/>
      <c r="R1251" s="82"/>
      <c r="S1251" s="82">
        <f t="shared" si="20"/>
        <v>0</v>
      </c>
      <c r="T1251" s="82"/>
      <c r="U1251" s="82"/>
      <c r="V1251" s="80"/>
      <c r="W1251" s="82"/>
      <c r="X1251" s="80"/>
      <c r="Y1251" s="26"/>
      <c r="Z1251" s="26"/>
      <c r="AA1251" s="26"/>
      <c r="AB1251" s="26"/>
      <c r="AC1251" s="26"/>
    </row>
    <row r="1252" spans="1:29" x14ac:dyDescent="0.3">
      <c r="A1252" s="77"/>
      <c r="B1252" s="77"/>
      <c r="C1252" s="78"/>
      <c r="D1252" s="78"/>
      <c r="E1252" s="79"/>
      <c r="F1252" s="78"/>
      <c r="G1252" s="79"/>
      <c r="H1252" s="79"/>
      <c r="I1252" s="79"/>
      <c r="J1252" s="78"/>
      <c r="K1252" s="78"/>
      <c r="L1252" s="78"/>
      <c r="M1252" s="183"/>
      <c r="N1252" s="78"/>
      <c r="O1252" s="78"/>
      <c r="P1252" s="79"/>
      <c r="Q1252" s="82"/>
      <c r="R1252" s="82"/>
      <c r="S1252" s="82">
        <f t="shared" si="20"/>
        <v>0</v>
      </c>
      <c r="T1252" s="82"/>
      <c r="U1252" s="82"/>
      <c r="V1252" s="80"/>
      <c r="W1252" s="82"/>
      <c r="X1252" s="80"/>
      <c r="Y1252" s="26"/>
      <c r="Z1252" s="26"/>
      <c r="AA1252" s="26"/>
      <c r="AB1252" s="26"/>
      <c r="AC1252" s="26"/>
    </row>
    <row r="1253" spans="1:29" x14ac:dyDescent="0.3">
      <c r="A1253" s="77"/>
      <c r="B1253" s="77"/>
      <c r="C1253" s="78"/>
      <c r="D1253" s="78"/>
      <c r="E1253" s="79"/>
      <c r="F1253" s="78"/>
      <c r="G1253" s="79"/>
      <c r="H1253" s="79"/>
      <c r="I1253" s="79"/>
      <c r="J1253" s="78"/>
      <c r="K1253" s="78"/>
      <c r="L1253" s="78"/>
      <c r="M1253" s="183"/>
      <c r="N1253" s="78"/>
      <c r="O1253" s="78"/>
      <c r="P1253" s="79"/>
      <c r="Q1253" s="82"/>
      <c r="R1253" s="82"/>
      <c r="S1253" s="82">
        <f t="shared" si="20"/>
        <v>0</v>
      </c>
      <c r="T1253" s="82"/>
      <c r="U1253" s="82"/>
      <c r="V1253" s="80"/>
      <c r="W1253" s="82"/>
      <c r="X1253" s="80"/>
      <c r="Y1253" s="26"/>
      <c r="Z1253" s="26"/>
      <c r="AA1253" s="26"/>
      <c r="AB1253" s="26"/>
      <c r="AC1253" s="26"/>
    </row>
    <row r="1254" spans="1:29" x14ac:dyDescent="0.3">
      <c r="A1254" s="77"/>
      <c r="B1254" s="77"/>
      <c r="C1254" s="78"/>
      <c r="D1254" s="78"/>
      <c r="E1254" s="79"/>
      <c r="F1254" s="78"/>
      <c r="G1254" s="79"/>
      <c r="H1254" s="79"/>
      <c r="I1254" s="79"/>
      <c r="J1254" s="78"/>
      <c r="K1254" s="78"/>
      <c r="L1254" s="78"/>
      <c r="M1254" s="183"/>
      <c r="N1254" s="78"/>
      <c r="O1254" s="78"/>
      <c r="P1254" s="79"/>
      <c r="Q1254" s="82"/>
      <c r="R1254" s="82"/>
      <c r="S1254" s="82">
        <f t="shared" si="20"/>
        <v>0</v>
      </c>
      <c r="T1254" s="82"/>
      <c r="U1254" s="82"/>
      <c r="V1254" s="80"/>
      <c r="W1254" s="82"/>
      <c r="X1254" s="80"/>
      <c r="Y1254" s="26"/>
      <c r="Z1254" s="26"/>
      <c r="AA1254" s="26"/>
      <c r="AB1254" s="26"/>
      <c r="AC1254" s="26"/>
    </row>
    <row r="1255" spans="1:29" x14ac:dyDescent="0.3">
      <c r="A1255" s="77"/>
      <c r="B1255" s="77"/>
      <c r="C1255" s="78"/>
      <c r="D1255" s="78"/>
      <c r="E1255" s="79"/>
      <c r="F1255" s="78"/>
      <c r="G1255" s="79"/>
      <c r="H1255" s="79"/>
      <c r="I1255" s="79"/>
      <c r="J1255" s="78"/>
      <c r="K1255" s="78"/>
      <c r="L1255" s="78"/>
      <c r="M1255" s="183"/>
      <c r="N1255" s="78"/>
      <c r="O1255" s="78"/>
      <c r="P1255" s="79"/>
      <c r="Q1255" s="82"/>
      <c r="R1255" s="82"/>
      <c r="S1255" s="82">
        <f t="shared" si="20"/>
        <v>0</v>
      </c>
      <c r="T1255" s="82"/>
      <c r="U1255" s="82"/>
      <c r="V1255" s="80"/>
      <c r="W1255" s="82"/>
      <c r="X1255" s="80"/>
      <c r="Y1255" s="26"/>
      <c r="Z1255" s="26"/>
      <c r="AA1255" s="26"/>
      <c r="AB1255" s="26"/>
      <c r="AC1255" s="26"/>
    </row>
    <row r="1256" spans="1:29" x14ac:dyDescent="0.3">
      <c r="A1256" s="77"/>
      <c r="B1256" s="77"/>
      <c r="C1256" s="78"/>
      <c r="D1256" s="78"/>
      <c r="E1256" s="79"/>
      <c r="F1256" s="78"/>
      <c r="G1256" s="79"/>
      <c r="H1256" s="79"/>
      <c r="I1256" s="79"/>
      <c r="J1256" s="78"/>
      <c r="K1256" s="78"/>
      <c r="L1256" s="78"/>
      <c r="M1256" s="183"/>
      <c r="N1256" s="78"/>
      <c r="O1256" s="78"/>
      <c r="P1256" s="79"/>
      <c r="Q1256" s="82"/>
      <c r="R1256" s="82"/>
      <c r="S1256" s="82">
        <f t="shared" si="20"/>
        <v>0</v>
      </c>
      <c r="T1256" s="82"/>
      <c r="U1256" s="82"/>
      <c r="V1256" s="80"/>
      <c r="W1256" s="82"/>
      <c r="X1256" s="80"/>
      <c r="Y1256" s="26"/>
      <c r="Z1256" s="26"/>
      <c r="AA1256" s="26"/>
      <c r="AB1256" s="26"/>
      <c r="AC1256" s="26"/>
    </row>
    <row r="1257" spans="1:29" x14ac:dyDescent="0.3">
      <c r="A1257" s="77"/>
      <c r="B1257" s="77"/>
      <c r="C1257" s="78"/>
      <c r="D1257" s="78"/>
      <c r="E1257" s="79"/>
      <c r="F1257" s="78"/>
      <c r="G1257" s="79"/>
      <c r="H1257" s="79"/>
      <c r="I1257" s="79"/>
      <c r="J1257" s="78"/>
      <c r="K1257" s="78"/>
      <c r="L1257" s="78"/>
      <c r="M1257" s="183"/>
      <c r="N1257" s="78"/>
      <c r="O1257" s="78"/>
      <c r="P1257" s="79"/>
      <c r="Q1257" s="82"/>
      <c r="R1257" s="82"/>
      <c r="S1257" s="82">
        <f t="shared" si="20"/>
        <v>0</v>
      </c>
      <c r="T1257" s="82"/>
      <c r="U1257" s="82"/>
      <c r="V1257" s="80"/>
      <c r="W1257" s="82"/>
      <c r="X1257" s="80"/>
      <c r="Y1257" s="26"/>
      <c r="Z1257" s="26"/>
      <c r="AA1257" s="26"/>
      <c r="AB1257" s="26"/>
      <c r="AC1257" s="26"/>
    </row>
    <row r="1258" spans="1:29" x14ac:dyDescent="0.3">
      <c r="A1258" s="77"/>
      <c r="B1258" s="77"/>
      <c r="C1258" s="78"/>
      <c r="D1258" s="78"/>
      <c r="E1258" s="79"/>
      <c r="F1258" s="78"/>
      <c r="G1258" s="79"/>
      <c r="H1258" s="79"/>
      <c r="I1258" s="79"/>
      <c r="J1258" s="78"/>
      <c r="K1258" s="78"/>
      <c r="L1258" s="78"/>
      <c r="M1258" s="183"/>
      <c r="N1258" s="78"/>
      <c r="O1258" s="78"/>
      <c r="P1258" s="79"/>
      <c r="Q1258" s="82"/>
      <c r="R1258" s="82"/>
      <c r="S1258" s="82">
        <f t="shared" si="20"/>
        <v>0</v>
      </c>
      <c r="T1258" s="82"/>
      <c r="U1258" s="82"/>
      <c r="V1258" s="80"/>
      <c r="W1258" s="82"/>
      <c r="X1258" s="80"/>
      <c r="Y1258" s="26"/>
      <c r="Z1258" s="26"/>
      <c r="AA1258" s="26"/>
      <c r="AB1258" s="26"/>
      <c r="AC1258" s="26"/>
    </row>
    <row r="1259" spans="1:29" x14ac:dyDescent="0.3">
      <c r="A1259" s="77"/>
      <c r="B1259" s="77"/>
      <c r="C1259" s="78"/>
      <c r="D1259" s="78"/>
      <c r="E1259" s="79"/>
      <c r="F1259" s="78"/>
      <c r="G1259" s="79"/>
      <c r="H1259" s="79"/>
      <c r="I1259" s="79"/>
      <c r="J1259" s="78"/>
      <c r="K1259" s="78"/>
      <c r="L1259" s="78"/>
      <c r="M1259" s="183"/>
      <c r="N1259" s="78"/>
      <c r="O1259" s="78"/>
      <c r="P1259" s="79"/>
      <c r="Q1259" s="82"/>
      <c r="R1259" s="82"/>
      <c r="S1259" s="82">
        <f t="shared" si="20"/>
        <v>0</v>
      </c>
      <c r="T1259" s="82"/>
      <c r="U1259" s="82"/>
      <c r="V1259" s="80"/>
      <c r="W1259" s="82"/>
      <c r="X1259" s="80"/>
      <c r="Y1259" s="26"/>
      <c r="Z1259" s="26"/>
      <c r="AA1259" s="26"/>
      <c r="AB1259" s="26"/>
      <c r="AC1259" s="26"/>
    </row>
    <row r="1260" spans="1:29" x14ac:dyDescent="0.3">
      <c r="A1260" s="77"/>
      <c r="B1260" s="77"/>
      <c r="C1260" s="78"/>
      <c r="D1260" s="78"/>
      <c r="E1260" s="79"/>
      <c r="F1260" s="78"/>
      <c r="G1260" s="79"/>
      <c r="H1260" s="79"/>
      <c r="I1260" s="79"/>
      <c r="J1260" s="78"/>
      <c r="K1260" s="78"/>
      <c r="L1260" s="78"/>
      <c r="M1260" s="183"/>
      <c r="N1260" s="78"/>
      <c r="O1260" s="78"/>
      <c r="P1260" s="79"/>
      <c r="Q1260" s="82"/>
      <c r="R1260" s="82"/>
      <c r="S1260" s="82">
        <f t="shared" si="20"/>
        <v>0</v>
      </c>
      <c r="T1260" s="82"/>
      <c r="U1260" s="82"/>
      <c r="V1260" s="80"/>
      <c r="W1260" s="82"/>
      <c r="X1260" s="80"/>
      <c r="Y1260" s="26"/>
      <c r="Z1260" s="26"/>
      <c r="AA1260" s="26"/>
      <c r="AB1260" s="26"/>
      <c r="AC1260" s="26"/>
    </row>
    <row r="1261" spans="1:29" x14ac:dyDescent="0.3">
      <c r="A1261" s="77"/>
      <c r="B1261" s="77"/>
      <c r="C1261" s="78"/>
      <c r="D1261" s="78"/>
      <c r="E1261" s="79"/>
      <c r="F1261" s="78"/>
      <c r="G1261" s="79"/>
      <c r="H1261" s="79"/>
      <c r="I1261" s="79"/>
      <c r="J1261" s="78"/>
      <c r="K1261" s="78"/>
      <c r="L1261" s="78"/>
      <c r="M1261" s="183"/>
      <c r="N1261" s="78"/>
      <c r="O1261" s="78"/>
      <c r="P1261" s="79"/>
      <c r="Q1261" s="82"/>
      <c r="R1261" s="82"/>
      <c r="S1261" s="82">
        <f t="shared" si="20"/>
        <v>0</v>
      </c>
      <c r="T1261" s="82"/>
      <c r="U1261" s="82"/>
      <c r="V1261" s="80"/>
      <c r="W1261" s="82"/>
      <c r="X1261" s="80"/>
      <c r="Y1261" s="26"/>
      <c r="Z1261" s="26"/>
      <c r="AA1261" s="26"/>
      <c r="AB1261" s="26"/>
      <c r="AC1261" s="26"/>
    </row>
    <row r="1262" spans="1:29" x14ac:dyDescent="0.3">
      <c r="A1262" s="77"/>
      <c r="B1262" s="77"/>
      <c r="C1262" s="78"/>
      <c r="D1262" s="78"/>
      <c r="E1262" s="79"/>
      <c r="F1262" s="78"/>
      <c r="G1262" s="79"/>
      <c r="H1262" s="79"/>
      <c r="I1262" s="79"/>
      <c r="J1262" s="78"/>
      <c r="K1262" s="78"/>
      <c r="L1262" s="78"/>
      <c r="M1262" s="183"/>
      <c r="N1262" s="78"/>
      <c r="O1262" s="78"/>
      <c r="P1262" s="79"/>
      <c r="Q1262" s="82"/>
      <c r="R1262" s="82"/>
      <c r="S1262" s="82">
        <f t="shared" si="20"/>
        <v>0</v>
      </c>
      <c r="T1262" s="82"/>
      <c r="U1262" s="82"/>
      <c r="V1262" s="80"/>
      <c r="W1262" s="82"/>
      <c r="X1262" s="80"/>
      <c r="Y1262" s="26"/>
      <c r="Z1262" s="26"/>
      <c r="AA1262" s="26"/>
      <c r="AB1262" s="26"/>
      <c r="AC1262" s="26"/>
    </row>
    <row r="1263" spans="1:29" x14ac:dyDescent="0.3">
      <c r="A1263" s="77"/>
      <c r="B1263" s="77"/>
      <c r="C1263" s="78"/>
      <c r="D1263" s="78"/>
      <c r="E1263" s="79"/>
      <c r="F1263" s="78"/>
      <c r="G1263" s="79"/>
      <c r="H1263" s="79"/>
      <c r="I1263" s="79"/>
      <c r="J1263" s="78"/>
      <c r="K1263" s="78"/>
      <c r="L1263" s="78"/>
      <c r="M1263" s="183"/>
      <c r="N1263" s="78"/>
      <c r="O1263" s="78"/>
      <c r="P1263" s="79"/>
      <c r="Q1263" s="82"/>
      <c r="R1263" s="82"/>
      <c r="S1263" s="82">
        <f t="shared" si="20"/>
        <v>0</v>
      </c>
      <c r="T1263" s="82"/>
      <c r="U1263" s="82"/>
      <c r="V1263" s="80"/>
      <c r="W1263" s="82"/>
      <c r="X1263" s="80"/>
      <c r="Y1263" s="26"/>
      <c r="Z1263" s="26"/>
      <c r="AA1263" s="26"/>
      <c r="AB1263" s="26"/>
      <c r="AC1263" s="26"/>
    </row>
    <row r="1264" spans="1:29" x14ac:dyDescent="0.3">
      <c r="A1264" s="77"/>
      <c r="B1264" s="77"/>
      <c r="C1264" s="78"/>
      <c r="D1264" s="78"/>
      <c r="E1264" s="79"/>
      <c r="F1264" s="78"/>
      <c r="G1264" s="79"/>
      <c r="H1264" s="79"/>
      <c r="I1264" s="79"/>
      <c r="J1264" s="78"/>
      <c r="K1264" s="78"/>
      <c r="L1264" s="78"/>
      <c r="M1264" s="183"/>
      <c r="N1264" s="78"/>
      <c r="O1264" s="78"/>
      <c r="P1264" s="79"/>
      <c r="Q1264" s="82"/>
      <c r="R1264" s="82"/>
      <c r="S1264" s="82">
        <f t="shared" si="20"/>
        <v>0</v>
      </c>
      <c r="T1264" s="82"/>
      <c r="U1264" s="82"/>
      <c r="V1264" s="80"/>
      <c r="W1264" s="82"/>
      <c r="X1264" s="80"/>
      <c r="Y1264" s="26"/>
      <c r="Z1264" s="26"/>
      <c r="AA1264" s="26"/>
      <c r="AB1264" s="26"/>
      <c r="AC1264" s="26"/>
    </row>
    <row r="1265" spans="1:29" x14ac:dyDescent="0.3">
      <c r="A1265" s="77"/>
      <c r="B1265" s="77"/>
      <c r="C1265" s="78"/>
      <c r="D1265" s="78"/>
      <c r="E1265" s="79"/>
      <c r="F1265" s="78"/>
      <c r="G1265" s="79"/>
      <c r="H1265" s="79"/>
      <c r="I1265" s="79"/>
      <c r="J1265" s="78"/>
      <c r="K1265" s="78"/>
      <c r="L1265" s="78"/>
      <c r="M1265" s="183"/>
      <c r="N1265" s="78"/>
      <c r="O1265" s="78"/>
      <c r="P1265" s="79"/>
      <c r="Q1265" s="82"/>
      <c r="R1265" s="82"/>
      <c r="S1265" s="82">
        <f t="shared" si="20"/>
        <v>0</v>
      </c>
      <c r="T1265" s="82"/>
      <c r="U1265" s="82"/>
      <c r="V1265" s="80"/>
      <c r="W1265" s="82"/>
      <c r="X1265" s="80"/>
      <c r="Y1265" s="26"/>
      <c r="Z1265" s="26"/>
      <c r="AA1265" s="26"/>
      <c r="AB1265" s="26"/>
      <c r="AC1265" s="26"/>
    </row>
    <row r="1266" spans="1:29" x14ac:dyDescent="0.3">
      <c r="A1266" s="77"/>
      <c r="B1266" s="77"/>
      <c r="C1266" s="78"/>
      <c r="D1266" s="78"/>
      <c r="E1266" s="79"/>
      <c r="F1266" s="78"/>
      <c r="G1266" s="79"/>
      <c r="H1266" s="79"/>
      <c r="I1266" s="79"/>
      <c r="J1266" s="78"/>
      <c r="K1266" s="78"/>
      <c r="L1266" s="78"/>
      <c r="M1266" s="183"/>
      <c r="N1266" s="78"/>
      <c r="O1266" s="78"/>
      <c r="P1266" s="79"/>
      <c r="Q1266" s="82"/>
      <c r="R1266" s="82"/>
      <c r="S1266" s="82">
        <f t="shared" si="20"/>
        <v>0</v>
      </c>
      <c r="T1266" s="82"/>
      <c r="U1266" s="82"/>
      <c r="V1266" s="80"/>
      <c r="W1266" s="82"/>
      <c r="X1266" s="80"/>
      <c r="Y1266" s="26"/>
      <c r="Z1266" s="26"/>
      <c r="AA1266" s="26"/>
      <c r="AB1266" s="26"/>
      <c r="AC1266" s="26"/>
    </row>
    <row r="1267" spans="1:29" x14ac:dyDescent="0.3">
      <c r="A1267" s="77"/>
      <c r="B1267" s="77"/>
      <c r="C1267" s="78"/>
      <c r="D1267" s="78"/>
      <c r="E1267" s="79"/>
      <c r="F1267" s="78"/>
      <c r="G1267" s="79"/>
      <c r="H1267" s="79"/>
      <c r="I1267" s="79"/>
      <c r="J1267" s="78"/>
      <c r="K1267" s="78"/>
      <c r="L1267" s="78"/>
      <c r="M1267" s="183"/>
      <c r="N1267" s="78"/>
      <c r="O1267" s="78"/>
      <c r="P1267" s="79"/>
      <c r="Q1267" s="82"/>
      <c r="R1267" s="82"/>
      <c r="S1267" s="82">
        <f t="shared" si="20"/>
        <v>0</v>
      </c>
      <c r="T1267" s="82"/>
      <c r="U1267" s="82"/>
      <c r="V1267" s="80"/>
      <c r="W1267" s="82"/>
      <c r="X1267" s="80"/>
      <c r="Y1267" s="26"/>
      <c r="Z1267" s="26"/>
      <c r="AA1267" s="26"/>
      <c r="AB1267" s="26"/>
      <c r="AC1267" s="26"/>
    </row>
    <row r="1268" spans="1:29" x14ac:dyDescent="0.3">
      <c r="A1268" s="77"/>
      <c r="B1268" s="77"/>
      <c r="C1268" s="78"/>
      <c r="D1268" s="78"/>
      <c r="E1268" s="79"/>
      <c r="F1268" s="78"/>
      <c r="G1268" s="79"/>
      <c r="H1268" s="79"/>
      <c r="I1268" s="79"/>
      <c r="J1268" s="78"/>
      <c r="K1268" s="78"/>
      <c r="L1268" s="78"/>
      <c r="M1268" s="183"/>
      <c r="N1268" s="78"/>
      <c r="O1268" s="78"/>
      <c r="P1268" s="79"/>
      <c r="Q1268" s="82"/>
      <c r="R1268" s="82"/>
      <c r="S1268" s="82">
        <f t="shared" si="20"/>
        <v>0</v>
      </c>
      <c r="T1268" s="82"/>
      <c r="U1268" s="82"/>
      <c r="V1268" s="80"/>
      <c r="W1268" s="82"/>
      <c r="X1268" s="80"/>
      <c r="Y1268" s="26"/>
      <c r="Z1268" s="26"/>
      <c r="AA1268" s="26"/>
      <c r="AB1268" s="26"/>
      <c r="AC1268" s="26"/>
    </row>
    <row r="1269" spans="1:29" x14ac:dyDescent="0.3">
      <c r="A1269" s="77"/>
      <c r="B1269" s="77"/>
      <c r="C1269" s="78"/>
      <c r="D1269" s="78"/>
      <c r="E1269" s="79"/>
      <c r="F1269" s="78"/>
      <c r="G1269" s="79"/>
      <c r="H1269" s="79"/>
      <c r="I1269" s="79"/>
      <c r="J1269" s="78"/>
      <c r="K1269" s="78"/>
      <c r="L1269" s="78"/>
      <c r="M1269" s="183"/>
      <c r="N1269" s="78"/>
      <c r="O1269" s="78"/>
      <c r="P1269" s="79"/>
      <c r="Q1269" s="82"/>
      <c r="R1269" s="82"/>
      <c r="S1269" s="82">
        <f t="shared" si="20"/>
        <v>0</v>
      </c>
      <c r="T1269" s="82"/>
      <c r="U1269" s="82"/>
      <c r="V1269" s="80"/>
      <c r="W1269" s="82"/>
      <c r="X1269" s="80"/>
      <c r="Y1269" s="26"/>
      <c r="Z1269" s="26"/>
      <c r="AA1269" s="26"/>
      <c r="AB1269" s="26"/>
      <c r="AC1269" s="26"/>
    </row>
    <row r="1270" spans="1:29" x14ac:dyDescent="0.3">
      <c r="A1270" s="77"/>
      <c r="B1270" s="77"/>
      <c r="C1270" s="78"/>
      <c r="D1270" s="78"/>
      <c r="E1270" s="79"/>
      <c r="F1270" s="78"/>
      <c r="G1270" s="79"/>
      <c r="H1270" s="79"/>
      <c r="I1270" s="79"/>
      <c r="J1270" s="78"/>
      <c r="K1270" s="78"/>
      <c r="L1270" s="78"/>
      <c r="M1270" s="183"/>
      <c r="N1270" s="78"/>
      <c r="O1270" s="78"/>
      <c r="P1270" s="79"/>
      <c r="Q1270" s="82"/>
      <c r="R1270" s="82"/>
      <c r="S1270" s="82">
        <f t="shared" si="20"/>
        <v>0</v>
      </c>
      <c r="T1270" s="82"/>
      <c r="U1270" s="82"/>
      <c r="V1270" s="80"/>
      <c r="W1270" s="82"/>
      <c r="X1270" s="80"/>
      <c r="Y1270" s="26"/>
      <c r="Z1270" s="26"/>
      <c r="AA1270" s="26"/>
      <c r="AB1270" s="26"/>
      <c r="AC1270" s="26"/>
    </row>
    <row r="1271" spans="1:29" x14ac:dyDescent="0.3">
      <c r="A1271" s="77"/>
      <c r="B1271" s="77"/>
      <c r="C1271" s="78"/>
      <c r="D1271" s="78"/>
      <c r="E1271" s="79"/>
      <c r="F1271" s="78"/>
      <c r="G1271" s="79"/>
      <c r="H1271" s="79"/>
      <c r="I1271" s="79"/>
      <c r="J1271" s="78"/>
      <c r="K1271" s="78"/>
      <c r="L1271" s="78"/>
      <c r="M1271" s="183"/>
      <c r="N1271" s="78"/>
      <c r="O1271" s="78"/>
      <c r="P1271" s="79"/>
      <c r="Q1271" s="82"/>
      <c r="R1271" s="82"/>
      <c r="S1271" s="82">
        <f t="shared" si="20"/>
        <v>0</v>
      </c>
      <c r="T1271" s="82"/>
      <c r="U1271" s="82"/>
      <c r="V1271" s="80"/>
      <c r="W1271" s="82"/>
      <c r="X1271" s="80"/>
      <c r="Y1271" s="26"/>
      <c r="Z1271" s="26"/>
      <c r="AA1271" s="26"/>
      <c r="AB1271" s="26"/>
      <c r="AC1271" s="26"/>
    </row>
    <row r="1272" spans="1:29" x14ac:dyDescent="0.3">
      <c r="A1272" s="77"/>
      <c r="B1272" s="77"/>
      <c r="C1272" s="78"/>
      <c r="D1272" s="78"/>
      <c r="E1272" s="79"/>
      <c r="F1272" s="78"/>
      <c r="G1272" s="79"/>
      <c r="H1272" s="79"/>
      <c r="I1272" s="79"/>
      <c r="J1272" s="78"/>
      <c r="K1272" s="78"/>
      <c r="L1272" s="78"/>
      <c r="M1272" s="183"/>
      <c r="N1272" s="78"/>
      <c r="O1272" s="78"/>
      <c r="P1272" s="79"/>
      <c r="Q1272" s="82"/>
      <c r="R1272" s="82"/>
      <c r="S1272" s="82">
        <f t="shared" si="20"/>
        <v>0</v>
      </c>
      <c r="T1272" s="82"/>
      <c r="U1272" s="82"/>
      <c r="V1272" s="80"/>
      <c r="W1272" s="82"/>
      <c r="X1272" s="80"/>
      <c r="Y1272" s="26"/>
      <c r="Z1272" s="26"/>
      <c r="AA1272" s="26"/>
      <c r="AB1272" s="26"/>
      <c r="AC1272" s="26"/>
    </row>
    <row r="1273" spans="1:29" x14ac:dyDescent="0.3">
      <c r="A1273" s="77"/>
      <c r="B1273" s="77"/>
      <c r="C1273" s="78"/>
      <c r="D1273" s="78"/>
      <c r="E1273" s="79"/>
      <c r="F1273" s="78"/>
      <c r="G1273" s="79"/>
      <c r="H1273" s="79"/>
      <c r="I1273" s="79"/>
      <c r="J1273" s="78"/>
      <c r="K1273" s="78"/>
      <c r="L1273" s="78"/>
      <c r="M1273" s="183"/>
      <c r="N1273" s="78"/>
      <c r="O1273" s="78"/>
      <c r="P1273" s="79"/>
      <c r="Q1273" s="82"/>
      <c r="R1273" s="82"/>
      <c r="S1273" s="82">
        <f t="shared" si="20"/>
        <v>0</v>
      </c>
      <c r="T1273" s="82"/>
      <c r="U1273" s="82"/>
      <c r="V1273" s="80"/>
      <c r="W1273" s="82"/>
      <c r="X1273" s="80"/>
      <c r="Y1273" s="26"/>
      <c r="Z1273" s="26"/>
      <c r="AA1273" s="26"/>
      <c r="AB1273" s="26"/>
      <c r="AC1273" s="26"/>
    </row>
    <row r="1274" spans="1:29" x14ac:dyDescent="0.3">
      <c r="A1274" s="77"/>
      <c r="B1274" s="77"/>
      <c r="C1274" s="78"/>
      <c r="D1274" s="78"/>
      <c r="E1274" s="79"/>
      <c r="F1274" s="78"/>
      <c r="G1274" s="79"/>
      <c r="H1274" s="79"/>
      <c r="I1274" s="79"/>
      <c r="J1274" s="78"/>
      <c r="K1274" s="78"/>
      <c r="L1274" s="78"/>
      <c r="M1274" s="183"/>
      <c r="N1274" s="78"/>
      <c r="O1274" s="78"/>
      <c r="P1274" s="79"/>
      <c r="Q1274" s="82"/>
      <c r="R1274" s="82"/>
      <c r="S1274" s="82">
        <f t="shared" si="20"/>
        <v>0</v>
      </c>
      <c r="T1274" s="82"/>
      <c r="U1274" s="82"/>
      <c r="V1274" s="80"/>
      <c r="W1274" s="82"/>
      <c r="X1274" s="80"/>
      <c r="Y1274" s="26"/>
      <c r="Z1274" s="26"/>
      <c r="AA1274" s="26"/>
      <c r="AB1274" s="26"/>
      <c r="AC1274" s="26"/>
    </row>
    <row r="1275" spans="1:29" x14ac:dyDescent="0.3">
      <c r="A1275" s="77"/>
      <c r="B1275" s="77"/>
      <c r="C1275" s="78"/>
      <c r="D1275" s="78"/>
      <c r="E1275" s="79"/>
      <c r="F1275" s="78"/>
      <c r="G1275" s="79"/>
      <c r="H1275" s="79"/>
      <c r="I1275" s="79"/>
      <c r="J1275" s="78"/>
      <c r="K1275" s="78"/>
      <c r="L1275" s="78"/>
      <c r="M1275" s="183"/>
      <c r="N1275" s="78"/>
      <c r="O1275" s="78"/>
      <c r="P1275" s="79"/>
      <c r="Q1275" s="82"/>
      <c r="R1275" s="82"/>
      <c r="S1275" s="82">
        <f t="shared" si="20"/>
        <v>0</v>
      </c>
      <c r="T1275" s="82"/>
      <c r="U1275" s="82"/>
      <c r="V1275" s="80"/>
      <c r="W1275" s="82"/>
      <c r="X1275" s="80"/>
      <c r="Y1275" s="26"/>
      <c r="Z1275" s="26"/>
      <c r="AA1275" s="26"/>
      <c r="AB1275" s="26"/>
      <c r="AC1275" s="26"/>
    </row>
    <row r="1276" spans="1:29" x14ac:dyDescent="0.3">
      <c r="A1276" s="77"/>
      <c r="B1276" s="77"/>
      <c r="C1276" s="78"/>
      <c r="D1276" s="78"/>
      <c r="E1276" s="79"/>
      <c r="F1276" s="78"/>
      <c r="G1276" s="79"/>
      <c r="H1276" s="79"/>
      <c r="I1276" s="79"/>
      <c r="J1276" s="78"/>
      <c r="K1276" s="78"/>
      <c r="L1276" s="78"/>
      <c r="M1276" s="183"/>
      <c r="N1276" s="78"/>
      <c r="O1276" s="78"/>
      <c r="P1276" s="79"/>
      <c r="Q1276" s="82"/>
      <c r="R1276" s="82"/>
      <c r="S1276" s="82">
        <f t="shared" si="20"/>
        <v>0</v>
      </c>
      <c r="T1276" s="82"/>
      <c r="U1276" s="82"/>
      <c r="V1276" s="80"/>
      <c r="W1276" s="82"/>
      <c r="X1276" s="80"/>
      <c r="Y1276" s="26"/>
      <c r="Z1276" s="26"/>
      <c r="AA1276" s="26"/>
      <c r="AB1276" s="26"/>
      <c r="AC1276" s="26"/>
    </row>
    <row r="1277" spans="1:29" x14ac:dyDescent="0.3">
      <c r="A1277" s="77"/>
      <c r="B1277" s="77"/>
      <c r="C1277" s="78"/>
      <c r="D1277" s="78"/>
      <c r="E1277" s="79"/>
      <c r="F1277" s="78"/>
      <c r="G1277" s="79"/>
      <c r="H1277" s="79"/>
      <c r="I1277" s="79"/>
      <c r="J1277" s="78"/>
      <c r="K1277" s="78"/>
      <c r="L1277" s="78"/>
      <c r="M1277" s="183"/>
      <c r="N1277" s="78"/>
      <c r="O1277" s="78"/>
      <c r="P1277" s="79"/>
      <c r="Q1277" s="82"/>
      <c r="R1277" s="82"/>
      <c r="S1277" s="82">
        <f t="shared" si="20"/>
        <v>0</v>
      </c>
      <c r="T1277" s="82"/>
      <c r="U1277" s="82"/>
      <c r="V1277" s="80"/>
      <c r="W1277" s="82"/>
      <c r="X1277" s="80"/>
      <c r="Y1277" s="26"/>
      <c r="Z1277" s="26"/>
      <c r="AA1277" s="26"/>
      <c r="AB1277" s="26"/>
      <c r="AC1277" s="26"/>
    </row>
    <row r="1278" spans="1:29" x14ac:dyDescent="0.3">
      <c r="A1278" s="77"/>
      <c r="B1278" s="77"/>
      <c r="C1278" s="78"/>
      <c r="D1278" s="78"/>
      <c r="E1278" s="79"/>
      <c r="F1278" s="78"/>
      <c r="G1278" s="79"/>
      <c r="H1278" s="79"/>
      <c r="I1278" s="79"/>
      <c r="J1278" s="78"/>
      <c r="K1278" s="78"/>
      <c r="L1278" s="78"/>
      <c r="M1278" s="183"/>
      <c r="N1278" s="78"/>
      <c r="O1278" s="78"/>
      <c r="P1278" s="79"/>
      <c r="Q1278" s="82"/>
      <c r="R1278" s="82"/>
      <c r="S1278" s="82">
        <f t="shared" si="20"/>
        <v>0</v>
      </c>
      <c r="T1278" s="82"/>
      <c r="U1278" s="82"/>
      <c r="V1278" s="80"/>
      <c r="W1278" s="82"/>
      <c r="X1278" s="80"/>
      <c r="Y1278" s="26"/>
      <c r="Z1278" s="26"/>
      <c r="AA1278" s="26"/>
      <c r="AB1278" s="26"/>
      <c r="AC1278" s="26"/>
    </row>
    <row r="1279" spans="1:29" x14ac:dyDescent="0.3">
      <c r="A1279" s="77"/>
      <c r="B1279" s="77"/>
      <c r="C1279" s="78"/>
      <c r="D1279" s="78"/>
      <c r="E1279" s="79"/>
      <c r="F1279" s="78"/>
      <c r="G1279" s="79"/>
      <c r="H1279" s="79"/>
      <c r="I1279" s="79"/>
      <c r="J1279" s="78"/>
      <c r="K1279" s="78"/>
      <c r="L1279" s="78"/>
      <c r="M1279" s="183"/>
      <c r="N1279" s="78"/>
      <c r="O1279" s="78"/>
      <c r="P1279" s="79"/>
      <c r="Q1279" s="82"/>
      <c r="R1279" s="82"/>
      <c r="S1279" s="82">
        <f t="shared" si="20"/>
        <v>0</v>
      </c>
      <c r="T1279" s="82"/>
      <c r="U1279" s="82"/>
      <c r="V1279" s="80"/>
      <c r="W1279" s="82"/>
      <c r="X1279" s="80"/>
      <c r="Y1279" s="26"/>
      <c r="Z1279" s="26"/>
      <c r="AA1279" s="26"/>
      <c r="AB1279" s="26"/>
      <c r="AC1279" s="26"/>
    </row>
    <row r="1280" spans="1:29" x14ac:dyDescent="0.3">
      <c r="A1280" s="77"/>
      <c r="B1280" s="77"/>
      <c r="C1280" s="78"/>
      <c r="D1280" s="78"/>
      <c r="E1280" s="79"/>
      <c r="F1280" s="78"/>
      <c r="G1280" s="79"/>
      <c r="H1280" s="79"/>
      <c r="I1280" s="79"/>
      <c r="J1280" s="78"/>
      <c r="K1280" s="78"/>
      <c r="L1280" s="78"/>
      <c r="M1280" s="183"/>
      <c r="N1280" s="78"/>
      <c r="O1280" s="78"/>
      <c r="P1280" s="79"/>
      <c r="Q1280" s="82"/>
      <c r="R1280" s="82"/>
      <c r="S1280" s="82">
        <f t="shared" si="20"/>
        <v>0</v>
      </c>
      <c r="T1280" s="82"/>
      <c r="U1280" s="82"/>
      <c r="V1280" s="80"/>
      <c r="W1280" s="82"/>
      <c r="X1280" s="80"/>
      <c r="Y1280" s="26"/>
      <c r="Z1280" s="26"/>
      <c r="AA1280" s="26"/>
      <c r="AB1280" s="26"/>
      <c r="AC1280" s="26"/>
    </row>
    <row r="1281" spans="1:29" x14ac:dyDescent="0.3">
      <c r="A1281" s="77"/>
      <c r="B1281" s="77"/>
      <c r="C1281" s="78"/>
      <c r="D1281" s="78"/>
      <c r="E1281" s="79"/>
      <c r="F1281" s="78"/>
      <c r="G1281" s="79"/>
      <c r="H1281" s="79"/>
      <c r="I1281" s="79"/>
      <c r="J1281" s="78"/>
      <c r="K1281" s="78"/>
      <c r="L1281" s="78"/>
      <c r="M1281" s="183"/>
      <c r="N1281" s="78"/>
      <c r="O1281" s="78"/>
      <c r="P1281" s="79"/>
      <c r="Q1281" s="82"/>
      <c r="R1281" s="82"/>
      <c r="S1281" s="82">
        <f t="shared" si="20"/>
        <v>0</v>
      </c>
      <c r="T1281" s="82"/>
      <c r="U1281" s="82"/>
      <c r="V1281" s="80"/>
      <c r="W1281" s="82"/>
      <c r="X1281" s="80"/>
      <c r="Y1281" s="26"/>
      <c r="Z1281" s="26"/>
      <c r="AA1281" s="26"/>
      <c r="AB1281" s="26"/>
      <c r="AC1281" s="26"/>
    </row>
    <row r="1282" spans="1:29" x14ac:dyDescent="0.3">
      <c r="A1282" s="77"/>
      <c r="B1282" s="77"/>
      <c r="C1282" s="78"/>
      <c r="D1282" s="78"/>
      <c r="E1282" s="79"/>
      <c r="F1282" s="78"/>
      <c r="G1282" s="79"/>
      <c r="H1282" s="79"/>
      <c r="I1282" s="79"/>
      <c r="J1282" s="78"/>
      <c r="K1282" s="78"/>
      <c r="L1282" s="78"/>
      <c r="M1282" s="183"/>
      <c r="N1282" s="78"/>
      <c r="O1282" s="78"/>
      <c r="P1282" s="79"/>
      <c r="Q1282" s="82"/>
      <c r="R1282" s="82"/>
      <c r="S1282" s="82">
        <f t="shared" si="20"/>
        <v>0</v>
      </c>
      <c r="T1282" s="82"/>
      <c r="U1282" s="82"/>
      <c r="V1282" s="80"/>
      <c r="W1282" s="82"/>
      <c r="X1282" s="80"/>
      <c r="Y1282" s="26"/>
      <c r="Z1282" s="26"/>
      <c r="AA1282" s="26"/>
      <c r="AB1282" s="26"/>
      <c r="AC1282" s="26"/>
    </row>
    <row r="1283" spans="1:29" x14ac:dyDescent="0.3">
      <c r="A1283" s="77"/>
      <c r="B1283" s="77"/>
      <c r="C1283" s="78"/>
      <c r="D1283" s="78"/>
      <c r="E1283" s="79"/>
      <c r="F1283" s="78"/>
      <c r="G1283" s="79"/>
      <c r="H1283" s="79"/>
      <c r="I1283" s="79"/>
      <c r="J1283" s="78"/>
      <c r="K1283" s="78"/>
      <c r="L1283" s="78"/>
      <c r="M1283" s="183"/>
      <c r="N1283" s="78"/>
      <c r="O1283" s="78"/>
      <c r="P1283" s="79"/>
      <c r="Q1283" s="82"/>
      <c r="R1283" s="82"/>
      <c r="S1283" s="82">
        <f t="shared" si="20"/>
        <v>0</v>
      </c>
      <c r="T1283" s="82"/>
      <c r="U1283" s="82"/>
      <c r="V1283" s="80"/>
      <c r="W1283" s="82"/>
      <c r="X1283" s="80"/>
      <c r="Y1283" s="26"/>
      <c r="Z1283" s="26"/>
      <c r="AA1283" s="26"/>
      <c r="AB1283" s="26"/>
      <c r="AC1283" s="26"/>
    </row>
    <row r="1284" spans="1:29" x14ac:dyDescent="0.3">
      <c r="A1284" s="77"/>
      <c r="B1284" s="77"/>
      <c r="C1284" s="78"/>
      <c r="D1284" s="78"/>
      <c r="E1284" s="79"/>
      <c r="F1284" s="78"/>
      <c r="G1284" s="79"/>
      <c r="H1284" s="79"/>
      <c r="I1284" s="79"/>
      <c r="J1284" s="78"/>
      <c r="K1284" s="78"/>
      <c r="L1284" s="78"/>
      <c r="M1284" s="183"/>
      <c r="N1284" s="78"/>
      <c r="O1284" s="78"/>
      <c r="P1284" s="79"/>
      <c r="Q1284" s="82"/>
      <c r="R1284" s="82"/>
      <c r="S1284" s="82">
        <f t="shared" si="20"/>
        <v>0</v>
      </c>
      <c r="T1284" s="82"/>
      <c r="U1284" s="82"/>
      <c r="V1284" s="80"/>
      <c r="W1284" s="82"/>
      <c r="X1284" s="80"/>
      <c r="Y1284" s="26"/>
      <c r="Z1284" s="26"/>
      <c r="AA1284" s="26"/>
      <c r="AB1284" s="26"/>
      <c r="AC1284" s="26"/>
    </row>
    <row r="1285" spans="1:29" x14ac:dyDescent="0.3">
      <c r="A1285" s="77"/>
      <c r="B1285" s="77"/>
      <c r="C1285" s="78"/>
      <c r="D1285" s="78"/>
      <c r="E1285" s="79"/>
      <c r="F1285" s="78"/>
      <c r="G1285" s="79"/>
      <c r="H1285" s="79"/>
      <c r="I1285" s="79"/>
      <c r="J1285" s="78"/>
      <c r="K1285" s="78"/>
      <c r="L1285" s="78"/>
      <c r="M1285" s="183"/>
      <c r="N1285" s="78"/>
      <c r="O1285" s="78"/>
      <c r="P1285" s="79"/>
      <c r="Q1285" s="82"/>
      <c r="R1285" s="82"/>
      <c r="S1285" s="82">
        <f t="shared" si="20"/>
        <v>0</v>
      </c>
      <c r="T1285" s="82"/>
      <c r="U1285" s="82"/>
      <c r="V1285" s="80"/>
      <c r="W1285" s="82"/>
      <c r="X1285" s="80"/>
      <c r="Y1285" s="26"/>
      <c r="Z1285" s="26"/>
      <c r="AA1285" s="26"/>
      <c r="AB1285" s="26"/>
      <c r="AC1285" s="26"/>
    </row>
    <row r="1286" spans="1:29" x14ac:dyDescent="0.3">
      <c r="A1286" s="77"/>
      <c r="B1286" s="77"/>
      <c r="C1286" s="78"/>
      <c r="D1286" s="78"/>
      <c r="E1286" s="79"/>
      <c r="F1286" s="78"/>
      <c r="G1286" s="79"/>
      <c r="H1286" s="79"/>
      <c r="I1286" s="79"/>
      <c r="J1286" s="78"/>
      <c r="K1286" s="78"/>
      <c r="L1286" s="78"/>
      <c r="M1286" s="183"/>
      <c r="N1286" s="78"/>
      <c r="O1286" s="78"/>
      <c r="P1286" s="79"/>
      <c r="Q1286" s="82"/>
      <c r="R1286" s="82"/>
      <c r="S1286" s="82">
        <f t="shared" si="20"/>
        <v>0</v>
      </c>
      <c r="T1286" s="82"/>
      <c r="U1286" s="82"/>
      <c r="V1286" s="80"/>
      <c r="W1286" s="82"/>
      <c r="X1286" s="80"/>
      <c r="Y1286" s="26"/>
      <c r="Z1286" s="26"/>
      <c r="AA1286" s="26"/>
      <c r="AB1286" s="26"/>
      <c r="AC1286" s="26"/>
    </row>
    <row r="1287" spans="1:29" x14ac:dyDescent="0.3">
      <c r="A1287" s="77"/>
      <c r="B1287" s="77"/>
      <c r="C1287" s="78"/>
      <c r="D1287" s="78"/>
      <c r="E1287" s="79"/>
      <c r="F1287" s="78"/>
      <c r="G1287" s="79"/>
      <c r="H1287" s="79"/>
      <c r="I1287" s="79"/>
      <c r="J1287" s="78"/>
      <c r="K1287" s="78"/>
      <c r="L1287" s="78"/>
      <c r="M1287" s="183"/>
      <c r="N1287" s="78"/>
      <c r="O1287" s="78"/>
      <c r="P1287" s="79"/>
      <c r="Q1287" s="82"/>
      <c r="R1287" s="82"/>
      <c r="S1287" s="82">
        <f t="shared" si="20"/>
        <v>0</v>
      </c>
      <c r="T1287" s="82"/>
      <c r="U1287" s="82"/>
      <c r="V1287" s="80"/>
      <c r="W1287" s="82"/>
      <c r="X1287" s="80"/>
      <c r="Y1287" s="26"/>
      <c r="Z1287" s="26"/>
      <c r="AA1287" s="26"/>
      <c r="AB1287" s="26"/>
      <c r="AC1287" s="26"/>
    </row>
    <row r="1288" spans="1:29" x14ac:dyDescent="0.3">
      <c r="A1288" s="77"/>
      <c r="B1288" s="77"/>
      <c r="C1288" s="78"/>
      <c r="D1288" s="78"/>
      <c r="E1288" s="79"/>
      <c r="F1288" s="78"/>
      <c r="G1288" s="79"/>
      <c r="H1288" s="79"/>
      <c r="I1288" s="79"/>
      <c r="J1288" s="78"/>
      <c r="K1288" s="78"/>
      <c r="L1288" s="78"/>
      <c r="M1288" s="183"/>
      <c r="N1288" s="78"/>
      <c r="O1288" s="78"/>
      <c r="P1288" s="79"/>
      <c r="Q1288" s="82"/>
      <c r="R1288" s="82"/>
      <c r="S1288" s="82">
        <f t="shared" si="20"/>
        <v>0</v>
      </c>
      <c r="T1288" s="82"/>
      <c r="U1288" s="82"/>
      <c r="V1288" s="80"/>
      <c r="W1288" s="82"/>
      <c r="X1288" s="80"/>
      <c r="Y1288" s="26"/>
      <c r="Z1288" s="26"/>
      <c r="AA1288" s="26"/>
      <c r="AB1288" s="26"/>
      <c r="AC1288" s="26"/>
    </row>
    <row r="1289" spans="1:29" x14ac:dyDescent="0.3">
      <c r="A1289" s="77"/>
      <c r="B1289" s="77"/>
      <c r="C1289" s="78"/>
      <c r="D1289" s="78"/>
      <c r="E1289" s="79"/>
      <c r="F1289" s="78"/>
      <c r="G1289" s="79"/>
      <c r="H1289" s="79"/>
      <c r="I1289" s="79"/>
      <c r="J1289" s="78"/>
      <c r="K1289" s="78"/>
      <c r="L1289" s="78"/>
      <c r="M1289" s="183"/>
      <c r="N1289" s="78"/>
      <c r="O1289" s="78"/>
      <c r="P1289" s="79"/>
      <c r="Q1289" s="82"/>
      <c r="R1289" s="82"/>
      <c r="S1289" s="82">
        <f t="shared" si="20"/>
        <v>0</v>
      </c>
      <c r="T1289" s="82"/>
      <c r="U1289" s="82"/>
      <c r="V1289" s="80"/>
      <c r="W1289" s="82"/>
      <c r="X1289" s="80"/>
      <c r="Y1289" s="26"/>
      <c r="Z1289" s="26"/>
      <c r="AA1289" s="26"/>
      <c r="AB1289" s="26"/>
      <c r="AC1289" s="26"/>
    </row>
    <row r="1290" spans="1:29" x14ac:dyDescent="0.3">
      <c r="A1290" s="77"/>
      <c r="B1290" s="77"/>
      <c r="C1290" s="78"/>
      <c r="D1290" s="78"/>
      <c r="E1290" s="79"/>
      <c r="F1290" s="78"/>
      <c r="G1290" s="79"/>
      <c r="H1290" s="79"/>
      <c r="I1290" s="79"/>
      <c r="J1290" s="78"/>
      <c r="K1290" s="78"/>
      <c r="L1290" s="78"/>
      <c r="M1290" s="183"/>
      <c r="N1290" s="78"/>
      <c r="O1290" s="78"/>
      <c r="P1290" s="79"/>
      <c r="Q1290" s="82"/>
      <c r="R1290" s="82"/>
      <c r="S1290" s="82">
        <f t="shared" si="20"/>
        <v>0</v>
      </c>
      <c r="T1290" s="82"/>
      <c r="U1290" s="82"/>
      <c r="V1290" s="80"/>
      <c r="W1290" s="82"/>
      <c r="X1290" s="80"/>
      <c r="Y1290" s="26"/>
      <c r="Z1290" s="26"/>
      <c r="AA1290" s="26"/>
      <c r="AB1290" s="26"/>
      <c r="AC1290" s="26"/>
    </row>
    <row r="1291" spans="1:29" x14ac:dyDescent="0.3">
      <c r="A1291" s="77"/>
      <c r="B1291" s="77"/>
      <c r="C1291" s="78"/>
      <c r="D1291" s="78"/>
      <c r="E1291" s="79"/>
      <c r="F1291" s="78"/>
      <c r="G1291" s="79"/>
      <c r="H1291" s="79"/>
      <c r="I1291" s="79"/>
      <c r="J1291" s="78"/>
      <c r="K1291" s="78"/>
      <c r="L1291" s="78"/>
      <c r="M1291" s="183"/>
      <c r="N1291" s="78"/>
      <c r="O1291" s="78"/>
      <c r="P1291" s="79"/>
      <c r="Q1291" s="82"/>
      <c r="R1291" s="82"/>
      <c r="S1291" s="82">
        <f t="shared" si="20"/>
        <v>0</v>
      </c>
      <c r="T1291" s="82"/>
      <c r="U1291" s="82"/>
      <c r="V1291" s="80"/>
      <c r="W1291" s="82"/>
      <c r="X1291" s="80"/>
      <c r="Y1291" s="26"/>
      <c r="Z1291" s="26"/>
      <c r="AA1291" s="26"/>
      <c r="AB1291" s="26"/>
      <c r="AC1291" s="26"/>
    </row>
    <row r="1292" spans="1:29" x14ac:dyDescent="0.3">
      <c r="A1292" s="77"/>
      <c r="B1292" s="77"/>
      <c r="C1292" s="78"/>
      <c r="D1292" s="78"/>
      <c r="E1292" s="79"/>
      <c r="F1292" s="78"/>
      <c r="G1292" s="79"/>
      <c r="H1292" s="79"/>
      <c r="I1292" s="79"/>
      <c r="J1292" s="78"/>
      <c r="K1292" s="78"/>
      <c r="L1292" s="78"/>
      <c r="M1292" s="183"/>
      <c r="N1292" s="78"/>
      <c r="O1292" s="78"/>
      <c r="P1292" s="79"/>
      <c r="Q1292" s="82"/>
      <c r="R1292" s="82"/>
      <c r="S1292" s="82">
        <f t="shared" si="20"/>
        <v>0</v>
      </c>
      <c r="T1292" s="82"/>
      <c r="U1292" s="82"/>
      <c r="V1292" s="80"/>
      <c r="W1292" s="82"/>
      <c r="X1292" s="80"/>
      <c r="Y1292" s="26"/>
      <c r="Z1292" s="26"/>
      <c r="AA1292" s="26"/>
      <c r="AB1292" s="26"/>
      <c r="AC1292" s="26"/>
    </row>
    <row r="1293" spans="1:29" x14ac:dyDescent="0.3">
      <c r="A1293" s="77"/>
      <c r="B1293" s="77"/>
      <c r="C1293" s="78"/>
      <c r="D1293" s="78"/>
      <c r="E1293" s="79"/>
      <c r="F1293" s="78"/>
      <c r="G1293" s="79"/>
      <c r="H1293" s="79"/>
      <c r="I1293" s="79"/>
      <c r="J1293" s="78"/>
      <c r="K1293" s="78"/>
      <c r="L1293" s="78"/>
      <c r="M1293" s="183"/>
      <c r="N1293" s="78"/>
      <c r="O1293" s="78"/>
      <c r="P1293" s="79"/>
      <c r="Q1293" s="82"/>
      <c r="R1293" s="82"/>
      <c r="S1293" s="82">
        <f t="shared" si="20"/>
        <v>0</v>
      </c>
      <c r="T1293" s="82"/>
      <c r="U1293" s="82"/>
      <c r="V1293" s="80"/>
      <c r="W1293" s="82"/>
      <c r="X1293" s="80"/>
      <c r="Y1293" s="26"/>
      <c r="Z1293" s="26"/>
      <c r="AA1293" s="26"/>
      <c r="AB1293" s="26"/>
      <c r="AC1293" s="26"/>
    </row>
    <row r="1294" spans="1:29" x14ac:dyDescent="0.3">
      <c r="A1294" s="77"/>
      <c r="B1294" s="77"/>
      <c r="C1294" s="78"/>
      <c r="D1294" s="78"/>
      <c r="E1294" s="79"/>
      <c r="F1294" s="78"/>
      <c r="G1294" s="79"/>
      <c r="H1294" s="79"/>
      <c r="I1294" s="79"/>
      <c r="J1294" s="78"/>
      <c r="K1294" s="78"/>
      <c r="L1294" s="78"/>
      <c r="M1294" s="183"/>
      <c r="N1294" s="78"/>
      <c r="O1294" s="78"/>
      <c r="P1294" s="79"/>
      <c r="Q1294" s="82"/>
      <c r="R1294" s="82"/>
      <c r="S1294" s="82">
        <f t="shared" si="20"/>
        <v>0</v>
      </c>
      <c r="T1294" s="82"/>
      <c r="U1294" s="82"/>
      <c r="V1294" s="80"/>
      <c r="W1294" s="82"/>
      <c r="X1294" s="80"/>
      <c r="Y1294" s="26"/>
      <c r="Z1294" s="26"/>
      <c r="AA1294" s="26"/>
      <c r="AB1294" s="26"/>
      <c r="AC1294" s="26"/>
    </row>
    <row r="1295" spans="1:29" x14ac:dyDescent="0.3">
      <c r="A1295" s="77"/>
      <c r="B1295" s="77"/>
      <c r="C1295" s="78"/>
      <c r="D1295" s="78"/>
      <c r="E1295" s="79"/>
      <c r="F1295" s="78"/>
      <c r="G1295" s="79"/>
      <c r="H1295" s="79"/>
      <c r="I1295" s="79"/>
      <c r="J1295" s="78"/>
      <c r="K1295" s="78"/>
      <c r="L1295" s="78"/>
      <c r="M1295" s="183"/>
      <c r="N1295" s="78"/>
      <c r="O1295" s="78"/>
      <c r="P1295" s="79"/>
      <c r="Q1295" s="82"/>
      <c r="R1295" s="82"/>
      <c r="S1295" s="82">
        <f t="shared" si="20"/>
        <v>0</v>
      </c>
      <c r="T1295" s="82"/>
      <c r="U1295" s="82"/>
      <c r="V1295" s="80"/>
      <c r="W1295" s="82"/>
      <c r="X1295" s="80"/>
      <c r="Y1295" s="26"/>
      <c r="Z1295" s="26"/>
      <c r="AA1295" s="26"/>
      <c r="AB1295" s="26"/>
      <c r="AC1295" s="26"/>
    </row>
    <row r="1296" spans="1:29" x14ac:dyDescent="0.3">
      <c r="A1296" s="77"/>
      <c r="B1296" s="77"/>
      <c r="C1296" s="78"/>
      <c r="D1296" s="78"/>
      <c r="E1296" s="79"/>
      <c r="F1296" s="78"/>
      <c r="G1296" s="79"/>
      <c r="H1296" s="79"/>
      <c r="I1296" s="79"/>
      <c r="J1296" s="78"/>
      <c r="K1296" s="78"/>
      <c r="L1296" s="78"/>
      <c r="M1296" s="183"/>
      <c r="N1296" s="78"/>
      <c r="O1296" s="78"/>
      <c r="P1296" s="79"/>
      <c r="Q1296" s="82"/>
      <c r="R1296" s="82"/>
      <c r="S1296" s="82">
        <f t="shared" ref="S1296:S1359" si="21">Q1296+R1296+T1296+IF(Q1296=0,(W1296/12/160*V1296/IF(X1296&gt;1,X1296,1)),0)</f>
        <v>0</v>
      </c>
      <c r="T1296" s="82"/>
      <c r="U1296" s="82"/>
      <c r="V1296" s="80"/>
      <c r="W1296" s="82"/>
      <c r="X1296" s="80"/>
      <c r="Y1296" s="26"/>
      <c r="Z1296" s="26"/>
      <c r="AA1296" s="26"/>
      <c r="AB1296" s="26"/>
      <c r="AC1296" s="26"/>
    </row>
    <row r="1297" spans="1:29" x14ac:dyDescent="0.3">
      <c r="A1297" s="77"/>
      <c r="B1297" s="77"/>
      <c r="C1297" s="78"/>
      <c r="D1297" s="78"/>
      <c r="E1297" s="79"/>
      <c r="F1297" s="78"/>
      <c r="G1297" s="79"/>
      <c r="H1297" s="79"/>
      <c r="I1297" s="79"/>
      <c r="J1297" s="78"/>
      <c r="K1297" s="78"/>
      <c r="L1297" s="78"/>
      <c r="M1297" s="183"/>
      <c r="N1297" s="78"/>
      <c r="O1297" s="78"/>
      <c r="P1297" s="79"/>
      <c r="Q1297" s="82"/>
      <c r="R1297" s="82"/>
      <c r="S1297" s="82">
        <f t="shared" si="21"/>
        <v>0</v>
      </c>
      <c r="T1297" s="82"/>
      <c r="U1297" s="82"/>
      <c r="V1297" s="80"/>
      <c r="W1297" s="82"/>
      <c r="X1297" s="80"/>
      <c r="Y1297" s="26"/>
      <c r="Z1297" s="26"/>
      <c r="AA1297" s="26"/>
      <c r="AB1297" s="26"/>
      <c r="AC1297" s="26"/>
    </row>
    <row r="1298" spans="1:29" x14ac:dyDescent="0.3">
      <c r="A1298" s="77"/>
      <c r="B1298" s="77"/>
      <c r="C1298" s="78"/>
      <c r="D1298" s="78"/>
      <c r="E1298" s="79"/>
      <c r="F1298" s="78"/>
      <c r="G1298" s="79"/>
      <c r="H1298" s="79"/>
      <c r="I1298" s="79"/>
      <c r="J1298" s="78"/>
      <c r="K1298" s="78"/>
      <c r="L1298" s="78"/>
      <c r="M1298" s="183"/>
      <c r="N1298" s="78"/>
      <c r="O1298" s="78"/>
      <c r="P1298" s="79"/>
      <c r="Q1298" s="82"/>
      <c r="R1298" s="82"/>
      <c r="S1298" s="82">
        <f t="shared" si="21"/>
        <v>0</v>
      </c>
      <c r="T1298" s="82"/>
      <c r="U1298" s="82"/>
      <c r="V1298" s="80"/>
      <c r="W1298" s="82"/>
      <c r="X1298" s="80"/>
      <c r="Y1298" s="26"/>
      <c r="Z1298" s="26"/>
      <c r="AA1298" s="26"/>
      <c r="AB1298" s="26"/>
      <c r="AC1298" s="26"/>
    </row>
    <row r="1299" spans="1:29" x14ac:dyDescent="0.3">
      <c r="A1299" s="77"/>
      <c r="B1299" s="77"/>
      <c r="C1299" s="78"/>
      <c r="D1299" s="78"/>
      <c r="E1299" s="79"/>
      <c r="F1299" s="78"/>
      <c r="G1299" s="79"/>
      <c r="H1299" s="79"/>
      <c r="I1299" s="79"/>
      <c r="J1299" s="78"/>
      <c r="K1299" s="78"/>
      <c r="L1299" s="78"/>
      <c r="M1299" s="183"/>
      <c r="N1299" s="78"/>
      <c r="O1299" s="78"/>
      <c r="P1299" s="79"/>
      <c r="Q1299" s="82"/>
      <c r="R1299" s="82"/>
      <c r="S1299" s="82">
        <f t="shared" si="21"/>
        <v>0</v>
      </c>
      <c r="T1299" s="82"/>
      <c r="U1299" s="82"/>
      <c r="V1299" s="80"/>
      <c r="W1299" s="82"/>
      <c r="X1299" s="80"/>
      <c r="Y1299" s="26"/>
      <c r="Z1299" s="26"/>
      <c r="AA1299" s="26"/>
      <c r="AB1299" s="26"/>
      <c r="AC1299" s="26"/>
    </row>
    <row r="1300" spans="1:29" x14ac:dyDescent="0.3">
      <c r="A1300" s="77"/>
      <c r="B1300" s="77"/>
      <c r="C1300" s="78"/>
      <c r="D1300" s="78"/>
      <c r="E1300" s="79"/>
      <c r="F1300" s="78"/>
      <c r="G1300" s="79"/>
      <c r="H1300" s="79"/>
      <c r="I1300" s="79"/>
      <c r="J1300" s="78"/>
      <c r="K1300" s="78"/>
      <c r="L1300" s="78"/>
      <c r="M1300" s="183"/>
      <c r="N1300" s="78"/>
      <c r="O1300" s="78"/>
      <c r="P1300" s="79"/>
      <c r="Q1300" s="82"/>
      <c r="R1300" s="82"/>
      <c r="S1300" s="82">
        <f t="shared" si="21"/>
        <v>0</v>
      </c>
      <c r="T1300" s="82"/>
      <c r="U1300" s="82"/>
      <c r="V1300" s="80"/>
      <c r="W1300" s="82"/>
      <c r="X1300" s="80"/>
      <c r="Y1300" s="26"/>
      <c r="Z1300" s="26"/>
      <c r="AA1300" s="26"/>
      <c r="AB1300" s="26"/>
      <c r="AC1300" s="26"/>
    </row>
    <row r="1301" spans="1:29" x14ac:dyDescent="0.3">
      <c r="A1301" s="77"/>
      <c r="B1301" s="77"/>
      <c r="C1301" s="78"/>
      <c r="D1301" s="78"/>
      <c r="E1301" s="79"/>
      <c r="F1301" s="78"/>
      <c r="G1301" s="79"/>
      <c r="H1301" s="79"/>
      <c r="I1301" s="79"/>
      <c r="J1301" s="78"/>
      <c r="K1301" s="78"/>
      <c r="L1301" s="78"/>
      <c r="M1301" s="183"/>
      <c r="N1301" s="78"/>
      <c r="O1301" s="78"/>
      <c r="P1301" s="79"/>
      <c r="Q1301" s="82"/>
      <c r="R1301" s="82"/>
      <c r="S1301" s="82">
        <f t="shared" si="21"/>
        <v>0</v>
      </c>
      <c r="T1301" s="82"/>
      <c r="U1301" s="82"/>
      <c r="V1301" s="80"/>
      <c r="W1301" s="82"/>
      <c r="X1301" s="80"/>
      <c r="Y1301" s="26"/>
      <c r="Z1301" s="26"/>
      <c r="AA1301" s="26"/>
      <c r="AB1301" s="26"/>
      <c r="AC1301" s="26"/>
    </row>
    <row r="1302" spans="1:29" x14ac:dyDescent="0.3">
      <c r="A1302" s="77"/>
      <c r="B1302" s="77"/>
      <c r="C1302" s="78"/>
      <c r="D1302" s="78"/>
      <c r="E1302" s="79"/>
      <c r="F1302" s="78"/>
      <c r="G1302" s="79"/>
      <c r="H1302" s="79"/>
      <c r="I1302" s="79"/>
      <c r="J1302" s="78"/>
      <c r="K1302" s="78"/>
      <c r="L1302" s="78"/>
      <c r="M1302" s="183"/>
      <c r="N1302" s="78"/>
      <c r="O1302" s="78"/>
      <c r="P1302" s="79"/>
      <c r="Q1302" s="82"/>
      <c r="R1302" s="82"/>
      <c r="S1302" s="82">
        <f t="shared" si="21"/>
        <v>0</v>
      </c>
      <c r="T1302" s="82"/>
      <c r="U1302" s="82"/>
      <c r="V1302" s="80"/>
      <c r="W1302" s="82"/>
      <c r="X1302" s="80"/>
      <c r="Y1302" s="26"/>
      <c r="Z1302" s="26"/>
      <c r="AA1302" s="26"/>
      <c r="AB1302" s="26"/>
      <c r="AC1302" s="26"/>
    </row>
    <row r="1303" spans="1:29" x14ac:dyDescent="0.3">
      <c r="A1303" s="77"/>
      <c r="B1303" s="77"/>
      <c r="C1303" s="78"/>
      <c r="D1303" s="78"/>
      <c r="E1303" s="79"/>
      <c r="F1303" s="78"/>
      <c r="G1303" s="79"/>
      <c r="H1303" s="79"/>
      <c r="I1303" s="79"/>
      <c r="J1303" s="78"/>
      <c r="K1303" s="78"/>
      <c r="L1303" s="78"/>
      <c r="M1303" s="183"/>
      <c r="N1303" s="78"/>
      <c r="O1303" s="78"/>
      <c r="P1303" s="79"/>
      <c r="Q1303" s="82"/>
      <c r="R1303" s="82"/>
      <c r="S1303" s="82">
        <f t="shared" si="21"/>
        <v>0</v>
      </c>
      <c r="T1303" s="82"/>
      <c r="U1303" s="82"/>
      <c r="V1303" s="80"/>
      <c r="W1303" s="82"/>
      <c r="X1303" s="80"/>
      <c r="Y1303" s="26"/>
      <c r="Z1303" s="26"/>
      <c r="AA1303" s="26"/>
      <c r="AB1303" s="26"/>
      <c r="AC1303" s="26"/>
    </row>
    <row r="1304" spans="1:29" x14ac:dyDescent="0.3">
      <c r="A1304" s="77"/>
      <c r="B1304" s="77"/>
      <c r="C1304" s="78"/>
      <c r="D1304" s="78"/>
      <c r="E1304" s="79"/>
      <c r="F1304" s="78"/>
      <c r="G1304" s="79"/>
      <c r="H1304" s="79"/>
      <c r="I1304" s="79"/>
      <c r="J1304" s="78"/>
      <c r="K1304" s="78"/>
      <c r="L1304" s="78"/>
      <c r="M1304" s="183"/>
      <c r="N1304" s="78"/>
      <c r="O1304" s="78"/>
      <c r="P1304" s="79"/>
      <c r="Q1304" s="82"/>
      <c r="R1304" s="82"/>
      <c r="S1304" s="82">
        <f t="shared" si="21"/>
        <v>0</v>
      </c>
      <c r="T1304" s="82"/>
      <c r="U1304" s="82"/>
      <c r="V1304" s="80"/>
      <c r="W1304" s="82"/>
      <c r="X1304" s="80"/>
      <c r="Y1304" s="26"/>
      <c r="Z1304" s="26"/>
      <c r="AA1304" s="26"/>
      <c r="AB1304" s="26"/>
      <c r="AC1304" s="26"/>
    </row>
    <row r="1305" spans="1:29" x14ac:dyDescent="0.3">
      <c r="A1305" s="77"/>
      <c r="B1305" s="77"/>
      <c r="C1305" s="78"/>
      <c r="D1305" s="78"/>
      <c r="E1305" s="79"/>
      <c r="F1305" s="78"/>
      <c r="G1305" s="79"/>
      <c r="H1305" s="79"/>
      <c r="I1305" s="79"/>
      <c r="J1305" s="78"/>
      <c r="K1305" s="78"/>
      <c r="L1305" s="78"/>
      <c r="M1305" s="183"/>
      <c r="N1305" s="78"/>
      <c r="O1305" s="78"/>
      <c r="P1305" s="79"/>
      <c r="Q1305" s="82"/>
      <c r="R1305" s="82"/>
      <c r="S1305" s="82">
        <f t="shared" si="21"/>
        <v>0</v>
      </c>
      <c r="T1305" s="82"/>
      <c r="U1305" s="82"/>
      <c r="V1305" s="80"/>
      <c r="W1305" s="82"/>
      <c r="X1305" s="80"/>
      <c r="Y1305" s="26"/>
      <c r="Z1305" s="26"/>
      <c r="AA1305" s="26"/>
      <c r="AB1305" s="26"/>
      <c r="AC1305" s="26"/>
    </row>
    <row r="1306" spans="1:29" x14ac:dyDescent="0.3">
      <c r="A1306" s="77"/>
      <c r="B1306" s="77"/>
      <c r="C1306" s="78"/>
      <c r="D1306" s="78"/>
      <c r="E1306" s="79"/>
      <c r="F1306" s="78"/>
      <c r="G1306" s="79"/>
      <c r="H1306" s="79"/>
      <c r="I1306" s="79"/>
      <c r="J1306" s="78"/>
      <c r="K1306" s="78"/>
      <c r="L1306" s="78"/>
      <c r="M1306" s="183"/>
      <c r="N1306" s="78"/>
      <c r="O1306" s="78"/>
      <c r="P1306" s="79"/>
      <c r="Q1306" s="82"/>
      <c r="R1306" s="82"/>
      <c r="S1306" s="82">
        <f t="shared" si="21"/>
        <v>0</v>
      </c>
      <c r="T1306" s="82"/>
      <c r="U1306" s="82"/>
      <c r="V1306" s="80"/>
      <c r="W1306" s="82"/>
      <c r="X1306" s="80"/>
      <c r="Y1306" s="26"/>
      <c r="Z1306" s="26"/>
      <c r="AA1306" s="26"/>
      <c r="AB1306" s="26"/>
      <c r="AC1306" s="26"/>
    </row>
    <row r="1307" spans="1:29" x14ac:dyDescent="0.3">
      <c r="A1307" s="77"/>
      <c r="B1307" s="77"/>
      <c r="C1307" s="78"/>
      <c r="D1307" s="78"/>
      <c r="E1307" s="79"/>
      <c r="F1307" s="78"/>
      <c r="G1307" s="79"/>
      <c r="H1307" s="79"/>
      <c r="I1307" s="79"/>
      <c r="J1307" s="78"/>
      <c r="K1307" s="78"/>
      <c r="L1307" s="78"/>
      <c r="M1307" s="183"/>
      <c r="N1307" s="78"/>
      <c r="O1307" s="78"/>
      <c r="P1307" s="79"/>
      <c r="Q1307" s="82"/>
      <c r="R1307" s="82"/>
      <c r="S1307" s="82">
        <f t="shared" si="21"/>
        <v>0</v>
      </c>
      <c r="T1307" s="82"/>
      <c r="U1307" s="82"/>
      <c r="V1307" s="80"/>
      <c r="W1307" s="82"/>
      <c r="X1307" s="80"/>
      <c r="Y1307" s="26"/>
      <c r="Z1307" s="26"/>
      <c r="AA1307" s="26"/>
      <c r="AB1307" s="26"/>
      <c r="AC1307" s="26"/>
    </row>
    <row r="1308" spans="1:29" x14ac:dyDescent="0.3">
      <c r="A1308" s="77"/>
      <c r="B1308" s="77"/>
      <c r="C1308" s="78"/>
      <c r="D1308" s="78"/>
      <c r="E1308" s="79"/>
      <c r="F1308" s="78"/>
      <c r="G1308" s="79"/>
      <c r="H1308" s="79"/>
      <c r="I1308" s="79"/>
      <c r="J1308" s="78"/>
      <c r="K1308" s="78"/>
      <c r="L1308" s="78"/>
      <c r="M1308" s="183"/>
      <c r="N1308" s="78"/>
      <c r="O1308" s="78"/>
      <c r="P1308" s="79"/>
      <c r="Q1308" s="82"/>
      <c r="R1308" s="82"/>
      <c r="S1308" s="82">
        <f t="shared" si="21"/>
        <v>0</v>
      </c>
      <c r="T1308" s="82"/>
      <c r="U1308" s="82"/>
      <c r="V1308" s="80"/>
      <c r="W1308" s="82"/>
      <c r="X1308" s="80"/>
      <c r="Y1308" s="26"/>
      <c r="Z1308" s="26"/>
      <c r="AA1308" s="26"/>
      <c r="AB1308" s="26"/>
      <c r="AC1308" s="26"/>
    </row>
    <row r="1309" spans="1:29" x14ac:dyDescent="0.3">
      <c r="A1309" s="77"/>
      <c r="B1309" s="77"/>
      <c r="C1309" s="78"/>
      <c r="D1309" s="78"/>
      <c r="E1309" s="79"/>
      <c r="F1309" s="78"/>
      <c r="G1309" s="79"/>
      <c r="H1309" s="79"/>
      <c r="I1309" s="79"/>
      <c r="J1309" s="78"/>
      <c r="K1309" s="78"/>
      <c r="L1309" s="78"/>
      <c r="M1309" s="183"/>
      <c r="N1309" s="78"/>
      <c r="O1309" s="78"/>
      <c r="P1309" s="79"/>
      <c r="Q1309" s="82"/>
      <c r="R1309" s="82"/>
      <c r="S1309" s="82">
        <f t="shared" si="21"/>
        <v>0</v>
      </c>
      <c r="T1309" s="82"/>
      <c r="U1309" s="82"/>
      <c r="V1309" s="80"/>
      <c r="W1309" s="82"/>
      <c r="X1309" s="80"/>
      <c r="Y1309" s="26"/>
      <c r="Z1309" s="26"/>
      <c r="AA1309" s="26"/>
      <c r="AB1309" s="26"/>
      <c r="AC1309" s="26"/>
    </row>
    <row r="1310" spans="1:29" x14ac:dyDescent="0.3">
      <c r="A1310" s="77"/>
      <c r="B1310" s="77"/>
      <c r="C1310" s="78"/>
      <c r="D1310" s="78"/>
      <c r="E1310" s="79"/>
      <c r="F1310" s="78"/>
      <c r="G1310" s="79"/>
      <c r="H1310" s="79"/>
      <c r="I1310" s="79"/>
      <c r="J1310" s="78"/>
      <c r="K1310" s="78"/>
      <c r="L1310" s="78"/>
      <c r="M1310" s="183"/>
      <c r="N1310" s="78"/>
      <c r="O1310" s="78"/>
      <c r="P1310" s="79"/>
      <c r="Q1310" s="82"/>
      <c r="R1310" s="82"/>
      <c r="S1310" s="82">
        <f t="shared" si="21"/>
        <v>0</v>
      </c>
      <c r="T1310" s="82"/>
      <c r="U1310" s="82"/>
      <c r="V1310" s="80"/>
      <c r="W1310" s="82"/>
      <c r="X1310" s="80"/>
      <c r="Y1310" s="26"/>
      <c r="Z1310" s="26"/>
      <c r="AA1310" s="26"/>
      <c r="AB1310" s="26"/>
      <c r="AC1310" s="26"/>
    </row>
    <row r="1311" spans="1:29" x14ac:dyDescent="0.3">
      <c r="A1311" s="77"/>
      <c r="B1311" s="77"/>
      <c r="C1311" s="78"/>
      <c r="D1311" s="78"/>
      <c r="E1311" s="79"/>
      <c r="F1311" s="78"/>
      <c r="G1311" s="79"/>
      <c r="H1311" s="79"/>
      <c r="I1311" s="79"/>
      <c r="J1311" s="78"/>
      <c r="K1311" s="78"/>
      <c r="L1311" s="78"/>
      <c r="M1311" s="183"/>
      <c r="N1311" s="78"/>
      <c r="O1311" s="78"/>
      <c r="P1311" s="79"/>
      <c r="Q1311" s="82"/>
      <c r="R1311" s="82"/>
      <c r="S1311" s="82">
        <f t="shared" si="21"/>
        <v>0</v>
      </c>
      <c r="T1311" s="82"/>
      <c r="U1311" s="82"/>
      <c r="V1311" s="80"/>
      <c r="W1311" s="82"/>
      <c r="X1311" s="80"/>
      <c r="Y1311" s="26"/>
      <c r="Z1311" s="26"/>
      <c r="AA1311" s="26"/>
      <c r="AB1311" s="26"/>
      <c r="AC1311" s="26"/>
    </row>
    <row r="1312" spans="1:29" x14ac:dyDescent="0.3">
      <c r="A1312" s="77"/>
      <c r="B1312" s="77"/>
      <c r="C1312" s="78"/>
      <c r="D1312" s="78"/>
      <c r="E1312" s="79"/>
      <c r="F1312" s="78"/>
      <c r="G1312" s="79"/>
      <c r="H1312" s="79"/>
      <c r="I1312" s="79"/>
      <c r="J1312" s="78"/>
      <c r="K1312" s="78"/>
      <c r="L1312" s="78"/>
      <c r="M1312" s="183"/>
      <c r="N1312" s="78"/>
      <c r="O1312" s="78"/>
      <c r="P1312" s="79"/>
      <c r="Q1312" s="82"/>
      <c r="R1312" s="82"/>
      <c r="S1312" s="82">
        <f t="shared" si="21"/>
        <v>0</v>
      </c>
      <c r="T1312" s="82"/>
      <c r="U1312" s="82"/>
      <c r="V1312" s="80"/>
      <c r="W1312" s="82"/>
      <c r="X1312" s="80"/>
      <c r="Y1312" s="26"/>
      <c r="Z1312" s="26"/>
      <c r="AA1312" s="26"/>
      <c r="AB1312" s="26"/>
      <c r="AC1312" s="26"/>
    </row>
    <row r="1313" spans="1:29" x14ac:dyDescent="0.3">
      <c r="A1313" s="77"/>
      <c r="B1313" s="77"/>
      <c r="C1313" s="78"/>
      <c r="D1313" s="78"/>
      <c r="E1313" s="79"/>
      <c r="F1313" s="78"/>
      <c r="G1313" s="79"/>
      <c r="H1313" s="79"/>
      <c r="I1313" s="79"/>
      <c r="J1313" s="78"/>
      <c r="K1313" s="78"/>
      <c r="L1313" s="78"/>
      <c r="M1313" s="183"/>
      <c r="N1313" s="78"/>
      <c r="O1313" s="78"/>
      <c r="P1313" s="79"/>
      <c r="Q1313" s="82"/>
      <c r="R1313" s="82"/>
      <c r="S1313" s="82">
        <f t="shared" si="21"/>
        <v>0</v>
      </c>
      <c r="T1313" s="82"/>
      <c r="U1313" s="82"/>
      <c r="V1313" s="80"/>
      <c r="W1313" s="82"/>
      <c r="X1313" s="80"/>
      <c r="Y1313" s="26"/>
      <c r="Z1313" s="26"/>
      <c r="AA1313" s="26"/>
      <c r="AB1313" s="26"/>
      <c r="AC1313" s="26"/>
    </row>
    <row r="1314" spans="1:29" x14ac:dyDescent="0.3">
      <c r="A1314" s="77"/>
      <c r="B1314" s="77"/>
      <c r="C1314" s="78"/>
      <c r="D1314" s="78"/>
      <c r="E1314" s="79"/>
      <c r="F1314" s="78"/>
      <c r="G1314" s="79"/>
      <c r="H1314" s="79"/>
      <c r="I1314" s="79"/>
      <c r="J1314" s="78"/>
      <c r="K1314" s="78"/>
      <c r="L1314" s="78"/>
      <c r="M1314" s="183"/>
      <c r="N1314" s="78"/>
      <c r="O1314" s="78"/>
      <c r="P1314" s="79"/>
      <c r="Q1314" s="82"/>
      <c r="R1314" s="82"/>
      <c r="S1314" s="82">
        <f t="shared" si="21"/>
        <v>0</v>
      </c>
      <c r="T1314" s="82"/>
      <c r="U1314" s="82"/>
      <c r="V1314" s="80"/>
      <c r="W1314" s="82"/>
      <c r="X1314" s="80"/>
      <c r="Y1314" s="26"/>
      <c r="Z1314" s="26"/>
      <c r="AA1314" s="26"/>
      <c r="AB1314" s="26"/>
      <c r="AC1314" s="26"/>
    </row>
    <row r="1315" spans="1:29" x14ac:dyDescent="0.3">
      <c r="A1315" s="77"/>
      <c r="B1315" s="77"/>
      <c r="C1315" s="78"/>
      <c r="D1315" s="78"/>
      <c r="E1315" s="79"/>
      <c r="F1315" s="78"/>
      <c r="G1315" s="79"/>
      <c r="H1315" s="79"/>
      <c r="I1315" s="79"/>
      <c r="J1315" s="78"/>
      <c r="K1315" s="78"/>
      <c r="L1315" s="78"/>
      <c r="M1315" s="183"/>
      <c r="N1315" s="78"/>
      <c r="O1315" s="78"/>
      <c r="P1315" s="79"/>
      <c r="Q1315" s="82"/>
      <c r="R1315" s="82"/>
      <c r="S1315" s="82">
        <f t="shared" si="21"/>
        <v>0</v>
      </c>
      <c r="T1315" s="82"/>
      <c r="U1315" s="82"/>
      <c r="V1315" s="80"/>
      <c r="W1315" s="82"/>
      <c r="X1315" s="80"/>
      <c r="Y1315" s="26"/>
      <c r="Z1315" s="26"/>
      <c r="AA1315" s="26"/>
      <c r="AB1315" s="26"/>
      <c r="AC1315" s="26"/>
    </row>
    <row r="1316" spans="1:29" x14ac:dyDescent="0.3">
      <c r="A1316" s="77"/>
      <c r="B1316" s="77"/>
      <c r="C1316" s="78"/>
      <c r="D1316" s="78"/>
      <c r="E1316" s="79"/>
      <c r="F1316" s="78"/>
      <c r="G1316" s="79"/>
      <c r="H1316" s="79"/>
      <c r="I1316" s="79"/>
      <c r="J1316" s="78"/>
      <c r="K1316" s="78"/>
      <c r="L1316" s="78"/>
      <c r="M1316" s="183"/>
      <c r="N1316" s="78"/>
      <c r="O1316" s="78"/>
      <c r="P1316" s="79"/>
      <c r="Q1316" s="82"/>
      <c r="R1316" s="82"/>
      <c r="S1316" s="82">
        <f t="shared" si="21"/>
        <v>0</v>
      </c>
      <c r="T1316" s="82"/>
      <c r="U1316" s="82"/>
      <c r="V1316" s="80"/>
      <c r="W1316" s="82"/>
      <c r="X1316" s="80"/>
      <c r="Y1316" s="26"/>
      <c r="Z1316" s="26"/>
      <c r="AA1316" s="26"/>
      <c r="AB1316" s="26"/>
      <c r="AC1316" s="26"/>
    </row>
    <row r="1317" spans="1:29" x14ac:dyDescent="0.3">
      <c r="A1317" s="77"/>
      <c r="B1317" s="77"/>
      <c r="C1317" s="78"/>
      <c r="D1317" s="78"/>
      <c r="E1317" s="79"/>
      <c r="F1317" s="78"/>
      <c r="G1317" s="79"/>
      <c r="H1317" s="79"/>
      <c r="I1317" s="79"/>
      <c r="J1317" s="78"/>
      <c r="K1317" s="78"/>
      <c r="L1317" s="78"/>
      <c r="M1317" s="183"/>
      <c r="N1317" s="78"/>
      <c r="O1317" s="78"/>
      <c r="P1317" s="79"/>
      <c r="Q1317" s="82"/>
      <c r="R1317" s="82"/>
      <c r="S1317" s="82">
        <f t="shared" si="21"/>
        <v>0</v>
      </c>
      <c r="T1317" s="82"/>
      <c r="U1317" s="82"/>
      <c r="V1317" s="80"/>
      <c r="W1317" s="82"/>
      <c r="X1317" s="80"/>
      <c r="Y1317" s="26"/>
      <c r="Z1317" s="26"/>
      <c r="AA1317" s="26"/>
      <c r="AB1317" s="26"/>
      <c r="AC1317" s="26"/>
    </row>
    <row r="1318" spans="1:29" x14ac:dyDescent="0.3">
      <c r="A1318" s="77"/>
      <c r="B1318" s="77"/>
      <c r="C1318" s="78"/>
      <c r="D1318" s="78"/>
      <c r="E1318" s="79"/>
      <c r="F1318" s="78"/>
      <c r="G1318" s="79"/>
      <c r="H1318" s="79"/>
      <c r="I1318" s="79"/>
      <c r="J1318" s="78"/>
      <c r="K1318" s="78"/>
      <c r="L1318" s="78"/>
      <c r="M1318" s="183"/>
      <c r="N1318" s="78"/>
      <c r="O1318" s="78"/>
      <c r="P1318" s="79"/>
      <c r="Q1318" s="82"/>
      <c r="R1318" s="82"/>
      <c r="S1318" s="82">
        <f t="shared" si="21"/>
        <v>0</v>
      </c>
      <c r="T1318" s="82"/>
      <c r="U1318" s="82"/>
      <c r="V1318" s="80"/>
      <c r="W1318" s="82"/>
      <c r="X1318" s="80"/>
      <c r="Y1318" s="26"/>
      <c r="Z1318" s="26"/>
      <c r="AA1318" s="26"/>
      <c r="AB1318" s="26"/>
      <c r="AC1318" s="26"/>
    </row>
    <row r="1319" spans="1:29" x14ac:dyDescent="0.3">
      <c r="A1319" s="77"/>
      <c r="B1319" s="77"/>
      <c r="C1319" s="78"/>
      <c r="D1319" s="78"/>
      <c r="E1319" s="79"/>
      <c r="F1319" s="78"/>
      <c r="G1319" s="79"/>
      <c r="H1319" s="79"/>
      <c r="I1319" s="79"/>
      <c r="J1319" s="78"/>
      <c r="K1319" s="78"/>
      <c r="L1319" s="78"/>
      <c r="M1319" s="183"/>
      <c r="N1319" s="78"/>
      <c r="O1319" s="78"/>
      <c r="P1319" s="79"/>
      <c r="Q1319" s="82"/>
      <c r="R1319" s="82"/>
      <c r="S1319" s="82">
        <f t="shared" si="21"/>
        <v>0</v>
      </c>
      <c r="T1319" s="82"/>
      <c r="U1319" s="82"/>
      <c r="V1319" s="80"/>
      <c r="W1319" s="82"/>
      <c r="X1319" s="80"/>
      <c r="Y1319" s="26"/>
      <c r="Z1319" s="26"/>
      <c r="AA1319" s="26"/>
      <c r="AB1319" s="26"/>
      <c r="AC1319" s="26"/>
    </row>
    <row r="1320" spans="1:29" x14ac:dyDescent="0.3">
      <c r="A1320" s="77"/>
      <c r="B1320" s="77"/>
      <c r="C1320" s="78"/>
      <c r="D1320" s="78"/>
      <c r="E1320" s="79"/>
      <c r="F1320" s="78"/>
      <c r="G1320" s="79"/>
      <c r="H1320" s="79"/>
      <c r="I1320" s="79"/>
      <c r="J1320" s="78"/>
      <c r="K1320" s="78"/>
      <c r="L1320" s="78"/>
      <c r="M1320" s="183"/>
      <c r="N1320" s="78"/>
      <c r="O1320" s="78"/>
      <c r="P1320" s="79"/>
      <c r="Q1320" s="82"/>
      <c r="R1320" s="82"/>
      <c r="S1320" s="82">
        <f t="shared" si="21"/>
        <v>0</v>
      </c>
      <c r="T1320" s="82"/>
      <c r="U1320" s="82"/>
      <c r="V1320" s="80"/>
      <c r="W1320" s="82"/>
      <c r="X1320" s="80"/>
      <c r="Y1320" s="26"/>
      <c r="Z1320" s="26"/>
      <c r="AA1320" s="26"/>
      <c r="AB1320" s="26"/>
      <c r="AC1320" s="26"/>
    </row>
    <row r="1321" spans="1:29" x14ac:dyDescent="0.3">
      <c r="A1321" s="77"/>
      <c r="B1321" s="77"/>
      <c r="C1321" s="78"/>
      <c r="D1321" s="78"/>
      <c r="E1321" s="79"/>
      <c r="F1321" s="78"/>
      <c r="G1321" s="79"/>
      <c r="H1321" s="79"/>
      <c r="I1321" s="79"/>
      <c r="J1321" s="78"/>
      <c r="K1321" s="78"/>
      <c r="L1321" s="78"/>
      <c r="M1321" s="183"/>
      <c r="N1321" s="78"/>
      <c r="O1321" s="78"/>
      <c r="P1321" s="79"/>
      <c r="Q1321" s="82"/>
      <c r="R1321" s="82"/>
      <c r="S1321" s="82">
        <f t="shared" si="21"/>
        <v>0</v>
      </c>
      <c r="T1321" s="82"/>
      <c r="U1321" s="82"/>
      <c r="V1321" s="80"/>
      <c r="W1321" s="82"/>
      <c r="X1321" s="80"/>
      <c r="Y1321" s="26"/>
      <c r="Z1321" s="26"/>
      <c r="AA1321" s="26"/>
      <c r="AB1321" s="26"/>
      <c r="AC1321" s="26"/>
    </row>
    <row r="1322" spans="1:29" x14ac:dyDescent="0.3">
      <c r="A1322" s="77"/>
      <c r="B1322" s="77"/>
      <c r="C1322" s="78"/>
      <c r="D1322" s="78"/>
      <c r="E1322" s="79"/>
      <c r="F1322" s="78"/>
      <c r="G1322" s="79"/>
      <c r="H1322" s="79"/>
      <c r="I1322" s="79"/>
      <c r="J1322" s="78"/>
      <c r="K1322" s="78"/>
      <c r="L1322" s="78"/>
      <c r="M1322" s="183"/>
      <c r="N1322" s="78"/>
      <c r="O1322" s="78"/>
      <c r="P1322" s="79"/>
      <c r="Q1322" s="82"/>
      <c r="R1322" s="82"/>
      <c r="S1322" s="82">
        <f t="shared" si="21"/>
        <v>0</v>
      </c>
      <c r="T1322" s="82"/>
      <c r="U1322" s="82"/>
      <c r="V1322" s="80"/>
      <c r="W1322" s="82"/>
      <c r="X1322" s="80"/>
      <c r="Y1322" s="26"/>
      <c r="Z1322" s="26"/>
      <c r="AA1322" s="26"/>
      <c r="AB1322" s="26"/>
      <c r="AC1322" s="26"/>
    </row>
    <row r="1323" spans="1:29" x14ac:dyDescent="0.3">
      <c r="A1323" s="77"/>
      <c r="B1323" s="77"/>
      <c r="C1323" s="78"/>
      <c r="D1323" s="78"/>
      <c r="E1323" s="79"/>
      <c r="F1323" s="78"/>
      <c r="G1323" s="79"/>
      <c r="H1323" s="79"/>
      <c r="I1323" s="79"/>
      <c r="J1323" s="78"/>
      <c r="K1323" s="78"/>
      <c r="L1323" s="78"/>
      <c r="M1323" s="183"/>
      <c r="N1323" s="78"/>
      <c r="O1323" s="78"/>
      <c r="P1323" s="79"/>
      <c r="Q1323" s="82"/>
      <c r="R1323" s="82"/>
      <c r="S1323" s="82">
        <f t="shared" si="21"/>
        <v>0</v>
      </c>
      <c r="T1323" s="82"/>
      <c r="U1323" s="82"/>
      <c r="V1323" s="80"/>
      <c r="W1323" s="82"/>
      <c r="X1323" s="80"/>
      <c r="Y1323" s="26"/>
      <c r="Z1323" s="26"/>
      <c r="AA1323" s="26"/>
      <c r="AB1323" s="26"/>
      <c r="AC1323" s="26"/>
    </row>
    <row r="1324" spans="1:29" x14ac:dyDescent="0.3">
      <c r="A1324" s="77"/>
      <c r="B1324" s="77"/>
      <c r="C1324" s="78"/>
      <c r="D1324" s="78"/>
      <c r="E1324" s="79"/>
      <c r="F1324" s="78"/>
      <c r="G1324" s="79"/>
      <c r="H1324" s="79"/>
      <c r="I1324" s="79"/>
      <c r="J1324" s="78"/>
      <c r="K1324" s="78"/>
      <c r="L1324" s="78"/>
      <c r="M1324" s="183"/>
      <c r="N1324" s="78"/>
      <c r="O1324" s="78"/>
      <c r="P1324" s="79"/>
      <c r="Q1324" s="82"/>
      <c r="R1324" s="82"/>
      <c r="S1324" s="82">
        <f t="shared" si="21"/>
        <v>0</v>
      </c>
      <c r="T1324" s="82"/>
      <c r="U1324" s="82"/>
      <c r="V1324" s="80"/>
      <c r="W1324" s="82"/>
      <c r="X1324" s="80"/>
      <c r="Y1324" s="26"/>
      <c r="Z1324" s="26"/>
      <c r="AA1324" s="26"/>
      <c r="AB1324" s="26"/>
      <c r="AC1324" s="26"/>
    </row>
    <row r="1325" spans="1:29" x14ac:dyDescent="0.3">
      <c r="A1325" s="77"/>
      <c r="B1325" s="77"/>
      <c r="C1325" s="78"/>
      <c r="D1325" s="78"/>
      <c r="E1325" s="79"/>
      <c r="F1325" s="78"/>
      <c r="G1325" s="79"/>
      <c r="H1325" s="79"/>
      <c r="I1325" s="79"/>
      <c r="J1325" s="78"/>
      <c r="K1325" s="78"/>
      <c r="L1325" s="78"/>
      <c r="M1325" s="183"/>
      <c r="N1325" s="78"/>
      <c r="O1325" s="78"/>
      <c r="P1325" s="79"/>
      <c r="Q1325" s="82"/>
      <c r="R1325" s="82"/>
      <c r="S1325" s="82">
        <f t="shared" si="21"/>
        <v>0</v>
      </c>
      <c r="T1325" s="82"/>
      <c r="U1325" s="82"/>
      <c r="V1325" s="80"/>
      <c r="W1325" s="82"/>
      <c r="X1325" s="80"/>
      <c r="Y1325" s="26"/>
      <c r="Z1325" s="26"/>
      <c r="AA1325" s="26"/>
      <c r="AB1325" s="26"/>
      <c r="AC1325" s="26"/>
    </row>
    <row r="1326" spans="1:29" x14ac:dyDescent="0.3">
      <c r="A1326" s="77"/>
      <c r="B1326" s="77"/>
      <c r="C1326" s="78"/>
      <c r="D1326" s="78"/>
      <c r="E1326" s="79"/>
      <c r="F1326" s="78"/>
      <c r="G1326" s="79"/>
      <c r="H1326" s="79"/>
      <c r="I1326" s="79"/>
      <c r="J1326" s="78"/>
      <c r="K1326" s="78"/>
      <c r="L1326" s="78"/>
      <c r="M1326" s="183"/>
      <c r="N1326" s="78"/>
      <c r="O1326" s="78"/>
      <c r="P1326" s="79"/>
      <c r="Q1326" s="82"/>
      <c r="R1326" s="82"/>
      <c r="S1326" s="82">
        <f t="shared" si="21"/>
        <v>0</v>
      </c>
      <c r="T1326" s="82"/>
      <c r="U1326" s="82"/>
      <c r="V1326" s="80"/>
      <c r="W1326" s="82"/>
      <c r="X1326" s="80"/>
      <c r="Y1326" s="26"/>
      <c r="Z1326" s="26"/>
      <c r="AA1326" s="26"/>
      <c r="AB1326" s="26"/>
      <c r="AC1326" s="26"/>
    </row>
    <row r="1327" spans="1:29" x14ac:dyDescent="0.3">
      <c r="A1327" s="77"/>
      <c r="B1327" s="77"/>
      <c r="C1327" s="78"/>
      <c r="D1327" s="78"/>
      <c r="E1327" s="79"/>
      <c r="F1327" s="78"/>
      <c r="G1327" s="79"/>
      <c r="H1327" s="79"/>
      <c r="I1327" s="79"/>
      <c r="J1327" s="78"/>
      <c r="K1327" s="78"/>
      <c r="L1327" s="78"/>
      <c r="M1327" s="183"/>
      <c r="N1327" s="78"/>
      <c r="O1327" s="78"/>
      <c r="P1327" s="79"/>
      <c r="Q1327" s="82"/>
      <c r="R1327" s="82"/>
      <c r="S1327" s="82">
        <f t="shared" si="21"/>
        <v>0</v>
      </c>
      <c r="T1327" s="82"/>
      <c r="U1327" s="82"/>
      <c r="V1327" s="80"/>
      <c r="W1327" s="82"/>
      <c r="X1327" s="80"/>
      <c r="Y1327" s="26"/>
      <c r="Z1327" s="26"/>
      <c r="AA1327" s="26"/>
      <c r="AB1327" s="26"/>
      <c r="AC1327" s="26"/>
    </row>
    <row r="1328" spans="1:29" x14ac:dyDescent="0.3">
      <c r="A1328" s="77"/>
      <c r="B1328" s="77"/>
      <c r="C1328" s="78"/>
      <c r="D1328" s="78"/>
      <c r="E1328" s="79"/>
      <c r="F1328" s="78"/>
      <c r="G1328" s="79"/>
      <c r="H1328" s="79"/>
      <c r="I1328" s="79"/>
      <c r="J1328" s="78"/>
      <c r="K1328" s="78"/>
      <c r="L1328" s="78"/>
      <c r="M1328" s="183"/>
      <c r="N1328" s="78"/>
      <c r="O1328" s="78"/>
      <c r="P1328" s="79"/>
      <c r="Q1328" s="82"/>
      <c r="R1328" s="82"/>
      <c r="S1328" s="82">
        <f t="shared" si="21"/>
        <v>0</v>
      </c>
      <c r="T1328" s="82"/>
      <c r="U1328" s="82"/>
      <c r="V1328" s="80"/>
      <c r="W1328" s="82"/>
      <c r="X1328" s="80"/>
      <c r="Y1328" s="26"/>
      <c r="Z1328" s="26"/>
      <c r="AA1328" s="26"/>
      <c r="AB1328" s="26"/>
      <c r="AC1328" s="26"/>
    </row>
    <row r="1329" spans="1:29" x14ac:dyDescent="0.3">
      <c r="A1329" s="77"/>
      <c r="B1329" s="77"/>
      <c r="C1329" s="78"/>
      <c r="D1329" s="78"/>
      <c r="E1329" s="79"/>
      <c r="F1329" s="78"/>
      <c r="G1329" s="79"/>
      <c r="H1329" s="79"/>
      <c r="I1329" s="79"/>
      <c r="J1329" s="78"/>
      <c r="K1329" s="78"/>
      <c r="L1329" s="78"/>
      <c r="M1329" s="183"/>
      <c r="N1329" s="78"/>
      <c r="O1329" s="78"/>
      <c r="P1329" s="79"/>
      <c r="Q1329" s="82"/>
      <c r="R1329" s="82"/>
      <c r="S1329" s="82">
        <f t="shared" si="21"/>
        <v>0</v>
      </c>
      <c r="T1329" s="82"/>
      <c r="U1329" s="82"/>
      <c r="V1329" s="80"/>
      <c r="W1329" s="82"/>
      <c r="X1329" s="80"/>
      <c r="Y1329" s="26"/>
      <c r="Z1329" s="26"/>
      <c r="AA1329" s="26"/>
      <c r="AB1329" s="26"/>
      <c r="AC1329" s="26"/>
    </row>
    <row r="1330" spans="1:29" x14ac:dyDescent="0.3">
      <c r="A1330" s="77"/>
      <c r="B1330" s="77"/>
      <c r="C1330" s="78"/>
      <c r="D1330" s="78"/>
      <c r="E1330" s="79"/>
      <c r="F1330" s="78"/>
      <c r="G1330" s="79"/>
      <c r="H1330" s="79"/>
      <c r="I1330" s="79"/>
      <c r="J1330" s="78"/>
      <c r="K1330" s="78"/>
      <c r="L1330" s="78"/>
      <c r="M1330" s="183"/>
      <c r="N1330" s="78"/>
      <c r="O1330" s="78"/>
      <c r="P1330" s="79"/>
      <c r="Q1330" s="82"/>
      <c r="R1330" s="82"/>
      <c r="S1330" s="82">
        <f t="shared" si="21"/>
        <v>0</v>
      </c>
      <c r="T1330" s="82"/>
      <c r="U1330" s="82"/>
      <c r="V1330" s="80"/>
      <c r="W1330" s="82"/>
      <c r="X1330" s="80"/>
      <c r="Y1330" s="26"/>
      <c r="Z1330" s="26"/>
      <c r="AA1330" s="26"/>
      <c r="AB1330" s="26"/>
      <c r="AC1330" s="26"/>
    </row>
    <row r="1331" spans="1:29" x14ac:dyDescent="0.3">
      <c r="A1331" s="77"/>
      <c r="B1331" s="77"/>
      <c r="C1331" s="78"/>
      <c r="D1331" s="78"/>
      <c r="E1331" s="79"/>
      <c r="F1331" s="78"/>
      <c r="G1331" s="79"/>
      <c r="H1331" s="79"/>
      <c r="I1331" s="79"/>
      <c r="J1331" s="78"/>
      <c r="K1331" s="78"/>
      <c r="L1331" s="78"/>
      <c r="M1331" s="183"/>
      <c r="N1331" s="78"/>
      <c r="O1331" s="78"/>
      <c r="P1331" s="79"/>
      <c r="Q1331" s="82"/>
      <c r="R1331" s="82"/>
      <c r="S1331" s="82">
        <f t="shared" si="21"/>
        <v>0</v>
      </c>
      <c r="T1331" s="82"/>
      <c r="U1331" s="82"/>
      <c r="V1331" s="80"/>
      <c r="W1331" s="82"/>
      <c r="X1331" s="80"/>
      <c r="Y1331" s="26"/>
      <c r="Z1331" s="26"/>
      <c r="AA1331" s="26"/>
      <c r="AB1331" s="26"/>
      <c r="AC1331" s="26"/>
    </row>
    <row r="1332" spans="1:29" x14ac:dyDescent="0.3">
      <c r="A1332" s="77"/>
      <c r="B1332" s="77"/>
      <c r="C1332" s="78"/>
      <c r="D1332" s="78"/>
      <c r="E1332" s="79"/>
      <c r="F1332" s="78"/>
      <c r="G1332" s="79"/>
      <c r="H1332" s="79"/>
      <c r="I1332" s="79"/>
      <c r="J1332" s="78"/>
      <c r="K1332" s="78"/>
      <c r="L1332" s="78"/>
      <c r="M1332" s="183"/>
      <c r="N1332" s="78"/>
      <c r="O1332" s="78"/>
      <c r="P1332" s="79"/>
      <c r="Q1332" s="82"/>
      <c r="R1332" s="82"/>
      <c r="S1332" s="82">
        <f t="shared" si="21"/>
        <v>0</v>
      </c>
      <c r="T1332" s="82"/>
      <c r="U1332" s="82"/>
      <c r="V1332" s="80"/>
      <c r="W1332" s="82"/>
      <c r="X1332" s="80"/>
      <c r="Y1332" s="26"/>
      <c r="Z1332" s="26"/>
      <c r="AA1332" s="26"/>
      <c r="AB1332" s="26"/>
      <c r="AC1332" s="26"/>
    </row>
    <row r="1333" spans="1:29" x14ac:dyDescent="0.3">
      <c r="A1333" s="77"/>
      <c r="B1333" s="77"/>
      <c r="C1333" s="78"/>
      <c r="D1333" s="78"/>
      <c r="E1333" s="79"/>
      <c r="F1333" s="78"/>
      <c r="G1333" s="79"/>
      <c r="H1333" s="79"/>
      <c r="I1333" s="79"/>
      <c r="J1333" s="78"/>
      <c r="K1333" s="78"/>
      <c r="L1333" s="78"/>
      <c r="M1333" s="183"/>
      <c r="N1333" s="78"/>
      <c r="O1333" s="78"/>
      <c r="P1333" s="79"/>
      <c r="Q1333" s="82"/>
      <c r="R1333" s="82"/>
      <c r="S1333" s="82">
        <f t="shared" si="21"/>
        <v>0</v>
      </c>
      <c r="T1333" s="82"/>
      <c r="U1333" s="82"/>
      <c r="V1333" s="80"/>
      <c r="W1333" s="82"/>
      <c r="X1333" s="80"/>
      <c r="Y1333" s="26"/>
      <c r="Z1333" s="26"/>
      <c r="AA1333" s="26"/>
      <c r="AB1333" s="26"/>
      <c r="AC1333" s="26"/>
    </row>
    <row r="1334" spans="1:29" x14ac:dyDescent="0.3">
      <c r="A1334" s="77"/>
      <c r="B1334" s="77"/>
      <c r="C1334" s="78"/>
      <c r="D1334" s="78"/>
      <c r="E1334" s="79"/>
      <c r="F1334" s="78"/>
      <c r="G1334" s="79"/>
      <c r="H1334" s="79"/>
      <c r="I1334" s="79"/>
      <c r="J1334" s="78"/>
      <c r="K1334" s="78"/>
      <c r="L1334" s="78"/>
      <c r="M1334" s="183"/>
      <c r="N1334" s="78"/>
      <c r="O1334" s="78"/>
      <c r="P1334" s="79"/>
      <c r="Q1334" s="82"/>
      <c r="R1334" s="82"/>
      <c r="S1334" s="82">
        <f t="shared" si="21"/>
        <v>0</v>
      </c>
      <c r="T1334" s="82"/>
      <c r="U1334" s="82"/>
      <c r="V1334" s="80"/>
      <c r="W1334" s="82"/>
      <c r="X1334" s="80"/>
      <c r="Y1334" s="26"/>
      <c r="Z1334" s="26"/>
      <c r="AA1334" s="26"/>
      <c r="AB1334" s="26"/>
      <c r="AC1334" s="26"/>
    </row>
    <row r="1335" spans="1:29" x14ac:dyDescent="0.3">
      <c r="A1335" s="77"/>
      <c r="B1335" s="77"/>
      <c r="C1335" s="78"/>
      <c r="D1335" s="78"/>
      <c r="E1335" s="79"/>
      <c r="F1335" s="78"/>
      <c r="G1335" s="79"/>
      <c r="H1335" s="79"/>
      <c r="I1335" s="79"/>
      <c r="J1335" s="78"/>
      <c r="K1335" s="78"/>
      <c r="L1335" s="78"/>
      <c r="M1335" s="183"/>
      <c r="N1335" s="78"/>
      <c r="O1335" s="78"/>
      <c r="P1335" s="79"/>
      <c r="Q1335" s="82"/>
      <c r="R1335" s="82"/>
      <c r="S1335" s="82">
        <f t="shared" si="21"/>
        <v>0</v>
      </c>
      <c r="T1335" s="82"/>
      <c r="U1335" s="82"/>
      <c r="V1335" s="80"/>
      <c r="W1335" s="82"/>
      <c r="X1335" s="80"/>
      <c r="Y1335" s="26"/>
      <c r="Z1335" s="26"/>
      <c r="AA1335" s="26"/>
      <c r="AB1335" s="26"/>
      <c r="AC1335" s="26"/>
    </row>
    <row r="1336" spans="1:29" x14ac:dyDescent="0.3">
      <c r="A1336" s="77"/>
      <c r="B1336" s="77"/>
      <c r="C1336" s="78"/>
      <c r="D1336" s="78"/>
      <c r="E1336" s="79"/>
      <c r="F1336" s="78"/>
      <c r="G1336" s="79"/>
      <c r="H1336" s="79"/>
      <c r="I1336" s="79"/>
      <c r="J1336" s="78"/>
      <c r="K1336" s="78"/>
      <c r="L1336" s="78"/>
      <c r="M1336" s="183"/>
      <c r="N1336" s="78"/>
      <c r="O1336" s="78"/>
      <c r="P1336" s="79"/>
      <c r="Q1336" s="82"/>
      <c r="R1336" s="82"/>
      <c r="S1336" s="82">
        <f t="shared" si="21"/>
        <v>0</v>
      </c>
      <c r="T1336" s="82"/>
      <c r="U1336" s="82"/>
      <c r="V1336" s="80"/>
      <c r="W1336" s="82"/>
      <c r="X1336" s="80"/>
      <c r="Y1336" s="26"/>
      <c r="Z1336" s="26"/>
      <c r="AA1336" s="26"/>
      <c r="AB1336" s="26"/>
      <c r="AC1336" s="26"/>
    </row>
    <row r="1337" spans="1:29" x14ac:dyDescent="0.3">
      <c r="A1337" s="77"/>
      <c r="B1337" s="77"/>
      <c r="C1337" s="78"/>
      <c r="D1337" s="78"/>
      <c r="E1337" s="79"/>
      <c r="F1337" s="78"/>
      <c r="G1337" s="79"/>
      <c r="H1337" s="79"/>
      <c r="I1337" s="79"/>
      <c r="J1337" s="78"/>
      <c r="K1337" s="78"/>
      <c r="L1337" s="78"/>
      <c r="M1337" s="183"/>
      <c r="N1337" s="78"/>
      <c r="O1337" s="78"/>
      <c r="P1337" s="79"/>
      <c r="Q1337" s="82"/>
      <c r="R1337" s="82"/>
      <c r="S1337" s="82">
        <f t="shared" si="21"/>
        <v>0</v>
      </c>
      <c r="T1337" s="82"/>
      <c r="U1337" s="82"/>
      <c r="V1337" s="80"/>
      <c r="W1337" s="82"/>
      <c r="X1337" s="80"/>
      <c r="Y1337" s="26"/>
      <c r="Z1337" s="26"/>
      <c r="AA1337" s="26"/>
      <c r="AB1337" s="26"/>
      <c r="AC1337" s="26"/>
    </row>
    <row r="1338" spans="1:29" x14ac:dyDescent="0.3">
      <c r="A1338" s="77"/>
      <c r="B1338" s="77"/>
      <c r="C1338" s="78"/>
      <c r="D1338" s="78"/>
      <c r="E1338" s="79"/>
      <c r="F1338" s="78"/>
      <c r="G1338" s="79"/>
      <c r="H1338" s="79"/>
      <c r="I1338" s="79"/>
      <c r="J1338" s="78"/>
      <c r="K1338" s="78"/>
      <c r="L1338" s="78"/>
      <c r="M1338" s="183"/>
      <c r="N1338" s="78"/>
      <c r="O1338" s="78"/>
      <c r="P1338" s="79"/>
      <c r="Q1338" s="82"/>
      <c r="R1338" s="82"/>
      <c r="S1338" s="82">
        <f t="shared" si="21"/>
        <v>0</v>
      </c>
      <c r="T1338" s="82"/>
      <c r="U1338" s="82"/>
      <c r="V1338" s="80"/>
      <c r="W1338" s="82"/>
      <c r="X1338" s="80"/>
      <c r="Y1338" s="26"/>
      <c r="Z1338" s="26"/>
      <c r="AA1338" s="26"/>
      <c r="AB1338" s="26"/>
      <c r="AC1338" s="26"/>
    </row>
    <row r="1339" spans="1:29" x14ac:dyDescent="0.3">
      <c r="A1339" s="77"/>
      <c r="B1339" s="77"/>
      <c r="C1339" s="78"/>
      <c r="D1339" s="78"/>
      <c r="E1339" s="79"/>
      <c r="F1339" s="78"/>
      <c r="G1339" s="79"/>
      <c r="H1339" s="79"/>
      <c r="I1339" s="79"/>
      <c r="J1339" s="78"/>
      <c r="K1339" s="78"/>
      <c r="L1339" s="78"/>
      <c r="M1339" s="183"/>
      <c r="N1339" s="78"/>
      <c r="O1339" s="78"/>
      <c r="P1339" s="79"/>
      <c r="Q1339" s="82"/>
      <c r="R1339" s="82"/>
      <c r="S1339" s="82">
        <f t="shared" si="21"/>
        <v>0</v>
      </c>
      <c r="T1339" s="82"/>
      <c r="U1339" s="82"/>
      <c r="V1339" s="80"/>
      <c r="W1339" s="82"/>
      <c r="X1339" s="80"/>
      <c r="Y1339" s="26"/>
      <c r="Z1339" s="26"/>
      <c r="AA1339" s="26"/>
      <c r="AB1339" s="26"/>
      <c r="AC1339" s="26"/>
    </row>
    <row r="1340" spans="1:29" x14ac:dyDescent="0.3">
      <c r="A1340" s="77"/>
      <c r="B1340" s="77"/>
      <c r="C1340" s="78"/>
      <c r="D1340" s="78"/>
      <c r="E1340" s="79"/>
      <c r="F1340" s="78"/>
      <c r="G1340" s="79"/>
      <c r="H1340" s="79"/>
      <c r="I1340" s="79"/>
      <c r="J1340" s="78"/>
      <c r="K1340" s="78"/>
      <c r="L1340" s="78"/>
      <c r="M1340" s="183"/>
      <c r="N1340" s="78"/>
      <c r="O1340" s="78"/>
      <c r="P1340" s="79"/>
      <c r="Q1340" s="82"/>
      <c r="R1340" s="82"/>
      <c r="S1340" s="82">
        <f t="shared" si="21"/>
        <v>0</v>
      </c>
      <c r="T1340" s="82"/>
      <c r="U1340" s="82"/>
      <c r="V1340" s="80"/>
      <c r="W1340" s="82"/>
      <c r="X1340" s="80"/>
      <c r="Y1340" s="26"/>
      <c r="Z1340" s="26"/>
      <c r="AA1340" s="26"/>
      <c r="AB1340" s="26"/>
      <c r="AC1340" s="26"/>
    </row>
    <row r="1341" spans="1:29" x14ac:dyDescent="0.3">
      <c r="A1341" s="77"/>
      <c r="B1341" s="77"/>
      <c r="C1341" s="78"/>
      <c r="D1341" s="78"/>
      <c r="E1341" s="79"/>
      <c r="F1341" s="78"/>
      <c r="G1341" s="79"/>
      <c r="H1341" s="79"/>
      <c r="I1341" s="79"/>
      <c r="J1341" s="78"/>
      <c r="K1341" s="78"/>
      <c r="L1341" s="78"/>
      <c r="M1341" s="183"/>
      <c r="N1341" s="78"/>
      <c r="O1341" s="78"/>
      <c r="P1341" s="79"/>
      <c r="Q1341" s="82"/>
      <c r="R1341" s="82"/>
      <c r="S1341" s="82">
        <f t="shared" si="21"/>
        <v>0</v>
      </c>
      <c r="T1341" s="82"/>
      <c r="U1341" s="82"/>
      <c r="V1341" s="80"/>
      <c r="W1341" s="82"/>
      <c r="X1341" s="80"/>
      <c r="Y1341" s="26"/>
      <c r="Z1341" s="26"/>
      <c r="AA1341" s="26"/>
      <c r="AB1341" s="26"/>
      <c r="AC1341" s="26"/>
    </row>
    <row r="1342" spans="1:29" x14ac:dyDescent="0.3">
      <c r="A1342" s="77"/>
      <c r="B1342" s="77"/>
      <c r="C1342" s="78"/>
      <c r="D1342" s="78"/>
      <c r="E1342" s="79"/>
      <c r="F1342" s="78"/>
      <c r="G1342" s="79"/>
      <c r="H1342" s="79"/>
      <c r="I1342" s="79"/>
      <c r="J1342" s="78"/>
      <c r="K1342" s="78"/>
      <c r="L1342" s="78"/>
      <c r="M1342" s="183"/>
      <c r="N1342" s="78"/>
      <c r="O1342" s="78"/>
      <c r="P1342" s="79"/>
      <c r="Q1342" s="82"/>
      <c r="R1342" s="82"/>
      <c r="S1342" s="82">
        <f t="shared" si="21"/>
        <v>0</v>
      </c>
      <c r="T1342" s="82"/>
      <c r="U1342" s="82"/>
      <c r="V1342" s="80"/>
      <c r="W1342" s="82"/>
      <c r="X1342" s="80"/>
      <c r="Y1342" s="26"/>
      <c r="Z1342" s="26"/>
      <c r="AA1342" s="26"/>
      <c r="AB1342" s="26"/>
      <c r="AC1342" s="26"/>
    </row>
    <row r="1343" spans="1:29" x14ac:dyDescent="0.3">
      <c r="A1343" s="77"/>
      <c r="B1343" s="77"/>
      <c r="C1343" s="78"/>
      <c r="D1343" s="78"/>
      <c r="E1343" s="79"/>
      <c r="F1343" s="78"/>
      <c r="G1343" s="79"/>
      <c r="H1343" s="79"/>
      <c r="I1343" s="79"/>
      <c r="J1343" s="78"/>
      <c r="K1343" s="78"/>
      <c r="L1343" s="78"/>
      <c r="M1343" s="183"/>
      <c r="N1343" s="78"/>
      <c r="O1343" s="78"/>
      <c r="P1343" s="79"/>
      <c r="Q1343" s="82"/>
      <c r="R1343" s="82"/>
      <c r="S1343" s="82">
        <f t="shared" si="21"/>
        <v>0</v>
      </c>
      <c r="T1343" s="82"/>
      <c r="U1343" s="82"/>
      <c r="V1343" s="80"/>
      <c r="W1343" s="82"/>
      <c r="X1343" s="80"/>
      <c r="Y1343" s="26"/>
      <c r="Z1343" s="26"/>
      <c r="AA1343" s="26"/>
      <c r="AB1343" s="26"/>
      <c r="AC1343" s="26"/>
    </row>
    <row r="1344" spans="1:29" x14ac:dyDescent="0.3">
      <c r="A1344" s="77"/>
      <c r="B1344" s="77"/>
      <c r="C1344" s="78"/>
      <c r="D1344" s="78"/>
      <c r="E1344" s="79"/>
      <c r="F1344" s="78"/>
      <c r="G1344" s="79"/>
      <c r="H1344" s="79"/>
      <c r="I1344" s="79"/>
      <c r="J1344" s="78"/>
      <c r="K1344" s="78"/>
      <c r="L1344" s="78"/>
      <c r="M1344" s="183"/>
      <c r="N1344" s="78"/>
      <c r="O1344" s="78"/>
      <c r="P1344" s="79"/>
      <c r="Q1344" s="82"/>
      <c r="R1344" s="82"/>
      <c r="S1344" s="82">
        <f t="shared" si="21"/>
        <v>0</v>
      </c>
      <c r="T1344" s="82"/>
      <c r="U1344" s="82"/>
      <c r="V1344" s="80"/>
      <c r="W1344" s="82"/>
      <c r="X1344" s="80"/>
      <c r="Y1344" s="26"/>
      <c r="Z1344" s="26"/>
      <c r="AA1344" s="26"/>
      <c r="AB1344" s="26"/>
      <c r="AC1344" s="26"/>
    </row>
    <row r="1345" spans="1:29" x14ac:dyDescent="0.3">
      <c r="A1345" s="77"/>
      <c r="B1345" s="77"/>
      <c r="C1345" s="78"/>
      <c r="D1345" s="78"/>
      <c r="E1345" s="79"/>
      <c r="F1345" s="78"/>
      <c r="G1345" s="79"/>
      <c r="H1345" s="79"/>
      <c r="I1345" s="79"/>
      <c r="J1345" s="78"/>
      <c r="K1345" s="78"/>
      <c r="L1345" s="78"/>
      <c r="M1345" s="183"/>
      <c r="N1345" s="78"/>
      <c r="O1345" s="78"/>
      <c r="P1345" s="79"/>
      <c r="Q1345" s="82"/>
      <c r="R1345" s="82"/>
      <c r="S1345" s="82">
        <f t="shared" si="21"/>
        <v>0</v>
      </c>
      <c r="T1345" s="82"/>
      <c r="U1345" s="82"/>
      <c r="V1345" s="80"/>
      <c r="W1345" s="82"/>
      <c r="X1345" s="80"/>
      <c r="Y1345" s="26"/>
      <c r="Z1345" s="26"/>
      <c r="AA1345" s="26"/>
      <c r="AB1345" s="26"/>
      <c r="AC1345" s="26"/>
    </row>
    <row r="1346" spans="1:29" x14ac:dyDescent="0.3">
      <c r="A1346" s="77"/>
      <c r="B1346" s="77"/>
      <c r="C1346" s="78"/>
      <c r="D1346" s="78"/>
      <c r="E1346" s="79"/>
      <c r="F1346" s="78"/>
      <c r="G1346" s="79"/>
      <c r="H1346" s="79"/>
      <c r="I1346" s="79"/>
      <c r="J1346" s="78"/>
      <c r="K1346" s="78"/>
      <c r="L1346" s="78"/>
      <c r="M1346" s="183"/>
      <c r="N1346" s="78"/>
      <c r="O1346" s="78"/>
      <c r="P1346" s="79"/>
      <c r="Q1346" s="82"/>
      <c r="R1346" s="82"/>
      <c r="S1346" s="82">
        <f t="shared" si="21"/>
        <v>0</v>
      </c>
      <c r="T1346" s="82"/>
      <c r="U1346" s="82"/>
      <c r="V1346" s="80"/>
      <c r="W1346" s="82"/>
      <c r="X1346" s="80"/>
      <c r="Y1346" s="26"/>
      <c r="Z1346" s="26"/>
      <c r="AA1346" s="26"/>
      <c r="AB1346" s="26"/>
      <c r="AC1346" s="26"/>
    </row>
    <row r="1347" spans="1:29" x14ac:dyDescent="0.3">
      <c r="A1347" s="77"/>
      <c r="B1347" s="77"/>
      <c r="C1347" s="78"/>
      <c r="D1347" s="78"/>
      <c r="E1347" s="79"/>
      <c r="F1347" s="78"/>
      <c r="G1347" s="79"/>
      <c r="H1347" s="79"/>
      <c r="I1347" s="79"/>
      <c r="J1347" s="78"/>
      <c r="K1347" s="78"/>
      <c r="L1347" s="78"/>
      <c r="M1347" s="183"/>
      <c r="N1347" s="78"/>
      <c r="O1347" s="78"/>
      <c r="P1347" s="79"/>
      <c r="Q1347" s="82"/>
      <c r="R1347" s="82"/>
      <c r="S1347" s="82">
        <f t="shared" si="21"/>
        <v>0</v>
      </c>
      <c r="T1347" s="82"/>
      <c r="U1347" s="82"/>
      <c r="V1347" s="80"/>
      <c r="W1347" s="82"/>
      <c r="X1347" s="80"/>
      <c r="Y1347" s="26"/>
      <c r="Z1347" s="26"/>
      <c r="AA1347" s="26"/>
      <c r="AB1347" s="26"/>
      <c r="AC1347" s="26"/>
    </row>
    <row r="1348" spans="1:29" x14ac:dyDescent="0.3">
      <c r="A1348" s="77"/>
      <c r="B1348" s="77"/>
      <c r="C1348" s="78"/>
      <c r="D1348" s="78"/>
      <c r="E1348" s="79"/>
      <c r="F1348" s="78"/>
      <c r="G1348" s="79"/>
      <c r="H1348" s="79"/>
      <c r="I1348" s="79"/>
      <c r="J1348" s="78"/>
      <c r="K1348" s="78"/>
      <c r="L1348" s="78"/>
      <c r="M1348" s="183"/>
      <c r="N1348" s="78"/>
      <c r="O1348" s="78"/>
      <c r="P1348" s="79"/>
      <c r="Q1348" s="82"/>
      <c r="R1348" s="82"/>
      <c r="S1348" s="82">
        <f t="shared" si="21"/>
        <v>0</v>
      </c>
      <c r="T1348" s="82"/>
      <c r="U1348" s="82"/>
      <c r="V1348" s="80"/>
      <c r="W1348" s="82"/>
      <c r="X1348" s="80"/>
      <c r="Y1348" s="26"/>
      <c r="Z1348" s="26"/>
      <c r="AA1348" s="26"/>
      <c r="AB1348" s="26"/>
      <c r="AC1348" s="26"/>
    </row>
    <row r="1349" spans="1:29" x14ac:dyDescent="0.3">
      <c r="A1349" s="77"/>
      <c r="B1349" s="77"/>
      <c r="C1349" s="78"/>
      <c r="D1349" s="78"/>
      <c r="E1349" s="79"/>
      <c r="F1349" s="78"/>
      <c r="G1349" s="79"/>
      <c r="H1349" s="79"/>
      <c r="I1349" s="79"/>
      <c r="J1349" s="78"/>
      <c r="K1349" s="78"/>
      <c r="L1349" s="78"/>
      <c r="M1349" s="183"/>
      <c r="N1349" s="78"/>
      <c r="O1349" s="78"/>
      <c r="P1349" s="79"/>
      <c r="Q1349" s="82"/>
      <c r="R1349" s="82"/>
      <c r="S1349" s="82">
        <f t="shared" si="21"/>
        <v>0</v>
      </c>
      <c r="T1349" s="82"/>
      <c r="U1349" s="82"/>
      <c r="V1349" s="80"/>
      <c r="W1349" s="82"/>
      <c r="X1349" s="80"/>
      <c r="Y1349" s="26"/>
      <c r="Z1349" s="26"/>
      <c r="AA1349" s="26"/>
      <c r="AB1349" s="26"/>
      <c r="AC1349" s="26"/>
    </row>
    <row r="1350" spans="1:29" x14ac:dyDescent="0.3">
      <c r="A1350" s="77"/>
      <c r="B1350" s="77"/>
      <c r="C1350" s="78"/>
      <c r="D1350" s="78"/>
      <c r="E1350" s="79"/>
      <c r="F1350" s="78"/>
      <c r="G1350" s="79"/>
      <c r="H1350" s="79"/>
      <c r="I1350" s="79"/>
      <c r="J1350" s="78"/>
      <c r="K1350" s="78"/>
      <c r="L1350" s="78"/>
      <c r="M1350" s="183"/>
      <c r="N1350" s="78"/>
      <c r="O1350" s="78"/>
      <c r="P1350" s="79"/>
      <c r="Q1350" s="82"/>
      <c r="R1350" s="82"/>
      <c r="S1350" s="82">
        <f t="shared" si="21"/>
        <v>0</v>
      </c>
      <c r="T1350" s="82"/>
      <c r="U1350" s="82"/>
      <c r="V1350" s="80"/>
      <c r="W1350" s="82"/>
      <c r="X1350" s="80"/>
      <c r="Y1350" s="26"/>
      <c r="Z1350" s="26"/>
      <c r="AA1350" s="26"/>
      <c r="AB1350" s="26"/>
      <c r="AC1350" s="26"/>
    </row>
    <row r="1351" spans="1:29" x14ac:dyDescent="0.3">
      <c r="A1351" s="77"/>
      <c r="B1351" s="77"/>
      <c r="C1351" s="78"/>
      <c r="D1351" s="78"/>
      <c r="E1351" s="79"/>
      <c r="F1351" s="78"/>
      <c r="G1351" s="79"/>
      <c r="H1351" s="79"/>
      <c r="I1351" s="79"/>
      <c r="J1351" s="78"/>
      <c r="K1351" s="78"/>
      <c r="L1351" s="78"/>
      <c r="M1351" s="183"/>
      <c r="N1351" s="78"/>
      <c r="O1351" s="78"/>
      <c r="P1351" s="79"/>
      <c r="Q1351" s="82"/>
      <c r="R1351" s="82"/>
      <c r="S1351" s="82">
        <f t="shared" si="21"/>
        <v>0</v>
      </c>
      <c r="T1351" s="82"/>
      <c r="U1351" s="82"/>
      <c r="V1351" s="80"/>
      <c r="W1351" s="82"/>
      <c r="X1351" s="80"/>
      <c r="Y1351" s="26"/>
      <c r="Z1351" s="26"/>
      <c r="AA1351" s="26"/>
      <c r="AB1351" s="26"/>
      <c r="AC1351" s="26"/>
    </row>
    <row r="1352" spans="1:29" x14ac:dyDescent="0.3">
      <c r="A1352" s="77"/>
      <c r="B1352" s="77"/>
      <c r="C1352" s="78"/>
      <c r="D1352" s="78"/>
      <c r="E1352" s="79"/>
      <c r="F1352" s="78"/>
      <c r="G1352" s="79"/>
      <c r="H1352" s="79"/>
      <c r="I1352" s="79"/>
      <c r="J1352" s="78"/>
      <c r="K1352" s="78"/>
      <c r="L1352" s="78"/>
      <c r="M1352" s="183"/>
      <c r="N1352" s="78"/>
      <c r="O1352" s="78"/>
      <c r="P1352" s="79"/>
      <c r="Q1352" s="82"/>
      <c r="R1352" s="82"/>
      <c r="S1352" s="82">
        <f t="shared" si="21"/>
        <v>0</v>
      </c>
      <c r="T1352" s="82"/>
      <c r="U1352" s="82"/>
      <c r="V1352" s="80"/>
      <c r="W1352" s="82"/>
      <c r="X1352" s="80"/>
      <c r="Y1352" s="26"/>
      <c r="Z1352" s="26"/>
      <c r="AA1352" s="26"/>
      <c r="AB1352" s="26"/>
      <c r="AC1352" s="26"/>
    </row>
    <row r="1353" spans="1:29" x14ac:dyDescent="0.3">
      <c r="A1353" s="77"/>
      <c r="B1353" s="77"/>
      <c r="C1353" s="78"/>
      <c r="D1353" s="78"/>
      <c r="E1353" s="79"/>
      <c r="F1353" s="78"/>
      <c r="G1353" s="79"/>
      <c r="H1353" s="79"/>
      <c r="I1353" s="79"/>
      <c r="J1353" s="78"/>
      <c r="K1353" s="78"/>
      <c r="L1353" s="78"/>
      <c r="M1353" s="183"/>
      <c r="N1353" s="78"/>
      <c r="O1353" s="78"/>
      <c r="P1353" s="79"/>
      <c r="Q1353" s="82"/>
      <c r="R1353" s="82"/>
      <c r="S1353" s="82">
        <f t="shared" si="21"/>
        <v>0</v>
      </c>
      <c r="T1353" s="82"/>
      <c r="U1353" s="82"/>
      <c r="V1353" s="80"/>
      <c r="W1353" s="82"/>
      <c r="X1353" s="80"/>
      <c r="Y1353" s="26"/>
      <c r="Z1353" s="26"/>
      <c r="AA1353" s="26"/>
      <c r="AB1353" s="26"/>
      <c r="AC1353" s="26"/>
    </row>
    <row r="1354" spans="1:29" x14ac:dyDescent="0.3">
      <c r="A1354" s="77"/>
      <c r="B1354" s="77"/>
      <c r="C1354" s="78"/>
      <c r="D1354" s="78"/>
      <c r="E1354" s="79"/>
      <c r="F1354" s="78"/>
      <c r="G1354" s="79"/>
      <c r="H1354" s="79"/>
      <c r="I1354" s="79"/>
      <c r="J1354" s="78"/>
      <c r="K1354" s="78"/>
      <c r="L1354" s="78"/>
      <c r="M1354" s="183"/>
      <c r="N1354" s="78"/>
      <c r="O1354" s="78"/>
      <c r="P1354" s="79"/>
      <c r="Q1354" s="82"/>
      <c r="R1354" s="82"/>
      <c r="S1354" s="82">
        <f t="shared" si="21"/>
        <v>0</v>
      </c>
      <c r="T1354" s="82"/>
      <c r="U1354" s="82"/>
      <c r="V1354" s="80"/>
      <c r="W1354" s="82"/>
      <c r="X1354" s="80"/>
      <c r="Y1354" s="26"/>
      <c r="Z1354" s="26"/>
      <c r="AA1354" s="26"/>
      <c r="AB1354" s="26"/>
      <c r="AC1354" s="26"/>
    </row>
    <row r="1355" spans="1:29" x14ac:dyDescent="0.3">
      <c r="A1355" s="77"/>
      <c r="B1355" s="77"/>
      <c r="C1355" s="78"/>
      <c r="D1355" s="78"/>
      <c r="E1355" s="79"/>
      <c r="F1355" s="78"/>
      <c r="G1355" s="79"/>
      <c r="H1355" s="79"/>
      <c r="I1355" s="79"/>
      <c r="J1355" s="78"/>
      <c r="K1355" s="78"/>
      <c r="L1355" s="78"/>
      <c r="M1355" s="183"/>
      <c r="N1355" s="78"/>
      <c r="O1355" s="78"/>
      <c r="P1355" s="79"/>
      <c r="Q1355" s="82"/>
      <c r="R1355" s="82"/>
      <c r="S1355" s="82">
        <f t="shared" si="21"/>
        <v>0</v>
      </c>
      <c r="T1355" s="82"/>
      <c r="U1355" s="82"/>
      <c r="V1355" s="80"/>
      <c r="W1355" s="82"/>
      <c r="X1355" s="80"/>
      <c r="Y1355" s="26"/>
      <c r="Z1355" s="26"/>
      <c r="AA1355" s="26"/>
      <c r="AB1355" s="26"/>
      <c r="AC1355" s="26"/>
    </row>
    <row r="1356" spans="1:29" x14ac:dyDescent="0.3">
      <c r="A1356" s="77"/>
      <c r="B1356" s="77"/>
      <c r="C1356" s="78"/>
      <c r="D1356" s="78"/>
      <c r="E1356" s="79"/>
      <c r="F1356" s="78"/>
      <c r="G1356" s="79"/>
      <c r="H1356" s="79"/>
      <c r="I1356" s="79"/>
      <c r="J1356" s="78"/>
      <c r="K1356" s="78"/>
      <c r="L1356" s="78"/>
      <c r="M1356" s="183"/>
      <c r="N1356" s="78"/>
      <c r="O1356" s="78"/>
      <c r="P1356" s="79"/>
      <c r="Q1356" s="82"/>
      <c r="R1356" s="82"/>
      <c r="S1356" s="82">
        <f t="shared" si="21"/>
        <v>0</v>
      </c>
      <c r="T1356" s="82"/>
      <c r="U1356" s="82"/>
      <c r="V1356" s="80"/>
      <c r="W1356" s="82"/>
      <c r="X1356" s="80"/>
      <c r="Y1356" s="26"/>
      <c r="Z1356" s="26"/>
      <c r="AA1356" s="26"/>
      <c r="AB1356" s="26"/>
      <c r="AC1356" s="26"/>
    </row>
    <row r="1357" spans="1:29" x14ac:dyDescent="0.3">
      <c r="A1357" s="77"/>
      <c r="B1357" s="77"/>
      <c r="C1357" s="78"/>
      <c r="D1357" s="78"/>
      <c r="E1357" s="79"/>
      <c r="F1357" s="78"/>
      <c r="G1357" s="79"/>
      <c r="H1357" s="79"/>
      <c r="I1357" s="79"/>
      <c r="J1357" s="78"/>
      <c r="K1357" s="78"/>
      <c r="L1357" s="78"/>
      <c r="M1357" s="183"/>
      <c r="N1357" s="78"/>
      <c r="O1357" s="78"/>
      <c r="P1357" s="79"/>
      <c r="Q1357" s="82"/>
      <c r="R1357" s="82"/>
      <c r="S1357" s="82">
        <f t="shared" si="21"/>
        <v>0</v>
      </c>
      <c r="T1357" s="82"/>
      <c r="U1357" s="82"/>
      <c r="V1357" s="80"/>
      <c r="W1357" s="82"/>
      <c r="X1357" s="80"/>
      <c r="Y1357" s="26"/>
      <c r="Z1357" s="26"/>
      <c r="AA1357" s="26"/>
      <c r="AB1357" s="26"/>
      <c r="AC1357" s="26"/>
    </row>
    <row r="1358" spans="1:29" x14ac:dyDescent="0.3">
      <c r="A1358" s="77"/>
      <c r="B1358" s="77"/>
      <c r="C1358" s="78"/>
      <c r="D1358" s="78"/>
      <c r="E1358" s="79"/>
      <c r="F1358" s="78"/>
      <c r="G1358" s="79"/>
      <c r="H1358" s="79"/>
      <c r="I1358" s="79"/>
      <c r="J1358" s="78"/>
      <c r="K1358" s="78"/>
      <c r="L1358" s="78"/>
      <c r="M1358" s="183"/>
      <c r="N1358" s="78"/>
      <c r="O1358" s="78"/>
      <c r="P1358" s="79"/>
      <c r="Q1358" s="82"/>
      <c r="R1358" s="82"/>
      <c r="S1358" s="82">
        <f t="shared" si="21"/>
        <v>0</v>
      </c>
      <c r="T1358" s="82"/>
      <c r="U1358" s="82"/>
      <c r="V1358" s="80"/>
      <c r="W1358" s="82"/>
      <c r="X1358" s="80"/>
      <c r="Y1358" s="26"/>
      <c r="Z1358" s="26"/>
      <c r="AA1358" s="26"/>
      <c r="AB1358" s="26"/>
      <c r="AC1358" s="26"/>
    </row>
    <row r="1359" spans="1:29" x14ac:dyDescent="0.3">
      <c r="A1359" s="77"/>
      <c r="B1359" s="77"/>
      <c r="C1359" s="78"/>
      <c r="D1359" s="78"/>
      <c r="E1359" s="79"/>
      <c r="F1359" s="78"/>
      <c r="G1359" s="79"/>
      <c r="H1359" s="79"/>
      <c r="I1359" s="79"/>
      <c r="J1359" s="78"/>
      <c r="K1359" s="78"/>
      <c r="L1359" s="78"/>
      <c r="M1359" s="183"/>
      <c r="N1359" s="78"/>
      <c r="O1359" s="78"/>
      <c r="P1359" s="79"/>
      <c r="Q1359" s="82"/>
      <c r="R1359" s="82"/>
      <c r="S1359" s="82">
        <f t="shared" si="21"/>
        <v>0</v>
      </c>
      <c r="T1359" s="82"/>
      <c r="U1359" s="82"/>
      <c r="V1359" s="80"/>
      <c r="W1359" s="82"/>
      <c r="X1359" s="80"/>
      <c r="Y1359" s="26"/>
      <c r="Z1359" s="26"/>
      <c r="AA1359" s="26"/>
      <c r="AB1359" s="26"/>
      <c r="AC1359" s="26"/>
    </row>
    <row r="1360" spans="1:29" x14ac:dyDescent="0.3">
      <c r="A1360" s="77"/>
      <c r="B1360" s="77"/>
      <c r="C1360" s="78"/>
      <c r="D1360" s="78"/>
      <c r="E1360" s="79"/>
      <c r="F1360" s="78"/>
      <c r="G1360" s="79"/>
      <c r="H1360" s="79"/>
      <c r="I1360" s="79"/>
      <c r="J1360" s="78"/>
      <c r="K1360" s="78"/>
      <c r="L1360" s="78"/>
      <c r="M1360" s="183"/>
      <c r="N1360" s="78"/>
      <c r="O1360" s="78"/>
      <c r="P1360" s="79"/>
      <c r="Q1360" s="82"/>
      <c r="R1360" s="82"/>
      <c r="S1360" s="82">
        <f t="shared" ref="S1360:S1423" si="22">Q1360+R1360+T1360+IF(Q1360=0,(W1360/12/160*V1360/IF(X1360&gt;1,X1360,1)),0)</f>
        <v>0</v>
      </c>
      <c r="T1360" s="82"/>
      <c r="U1360" s="82"/>
      <c r="V1360" s="80"/>
      <c r="W1360" s="82"/>
      <c r="X1360" s="80"/>
      <c r="Y1360" s="26"/>
      <c r="Z1360" s="26"/>
      <c r="AA1360" s="26"/>
      <c r="AB1360" s="26"/>
      <c r="AC1360" s="26"/>
    </row>
    <row r="1361" spans="1:29" x14ac:dyDescent="0.3">
      <c r="A1361" s="77"/>
      <c r="B1361" s="77"/>
      <c r="C1361" s="78"/>
      <c r="D1361" s="78"/>
      <c r="E1361" s="79"/>
      <c r="F1361" s="78"/>
      <c r="G1361" s="79"/>
      <c r="H1361" s="79"/>
      <c r="I1361" s="79"/>
      <c r="J1361" s="78"/>
      <c r="K1361" s="78"/>
      <c r="L1361" s="78"/>
      <c r="M1361" s="183"/>
      <c r="N1361" s="78"/>
      <c r="O1361" s="78"/>
      <c r="P1361" s="79"/>
      <c r="Q1361" s="82"/>
      <c r="R1361" s="82"/>
      <c r="S1361" s="82">
        <f t="shared" si="22"/>
        <v>0</v>
      </c>
      <c r="T1361" s="82"/>
      <c r="U1361" s="82"/>
      <c r="V1361" s="80"/>
      <c r="W1361" s="82"/>
      <c r="X1361" s="80"/>
      <c r="Y1361" s="26"/>
      <c r="Z1361" s="26"/>
      <c r="AA1361" s="26"/>
      <c r="AB1361" s="26"/>
      <c r="AC1361" s="26"/>
    </row>
    <row r="1362" spans="1:29" x14ac:dyDescent="0.3">
      <c r="A1362" s="77"/>
      <c r="B1362" s="77"/>
      <c r="C1362" s="78"/>
      <c r="D1362" s="78"/>
      <c r="E1362" s="79"/>
      <c r="F1362" s="78"/>
      <c r="G1362" s="79"/>
      <c r="H1362" s="79"/>
      <c r="I1362" s="79"/>
      <c r="J1362" s="78"/>
      <c r="K1362" s="78"/>
      <c r="L1362" s="78"/>
      <c r="M1362" s="183"/>
      <c r="N1362" s="78"/>
      <c r="O1362" s="78"/>
      <c r="P1362" s="79"/>
      <c r="Q1362" s="82"/>
      <c r="R1362" s="82"/>
      <c r="S1362" s="82">
        <f t="shared" si="22"/>
        <v>0</v>
      </c>
      <c r="T1362" s="82"/>
      <c r="U1362" s="82"/>
      <c r="V1362" s="80"/>
      <c r="W1362" s="82"/>
      <c r="X1362" s="80"/>
      <c r="Y1362" s="26"/>
      <c r="Z1362" s="26"/>
      <c r="AA1362" s="26"/>
      <c r="AB1362" s="26"/>
      <c r="AC1362" s="26"/>
    </row>
    <row r="1363" spans="1:29" x14ac:dyDescent="0.3">
      <c r="A1363" s="77"/>
      <c r="B1363" s="77"/>
      <c r="C1363" s="78"/>
      <c r="D1363" s="78"/>
      <c r="E1363" s="79"/>
      <c r="F1363" s="78"/>
      <c r="G1363" s="79"/>
      <c r="H1363" s="79"/>
      <c r="I1363" s="79"/>
      <c r="J1363" s="78"/>
      <c r="K1363" s="78"/>
      <c r="L1363" s="78"/>
      <c r="M1363" s="183"/>
      <c r="N1363" s="78"/>
      <c r="O1363" s="78"/>
      <c r="P1363" s="79"/>
      <c r="Q1363" s="82"/>
      <c r="R1363" s="82"/>
      <c r="S1363" s="82">
        <f t="shared" si="22"/>
        <v>0</v>
      </c>
      <c r="T1363" s="82"/>
      <c r="U1363" s="82"/>
      <c r="V1363" s="80"/>
      <c r="W1363" s="82"/>
      <c r="X1363" s="80"/>
      <c r="Y1363" s="26"/>
      <c r="Z1363" s="26"/>
      <c r="AA1363" s="26"/>
      <c r="AB1363" s="26"/>
      <c r="AC1363" s="26"/>
    </row>
    <row r="1364" spans="1:29" x14ac:dyDescent="0.3">
      <c r="A1364" s="77"/>
      <c r="B1364" s="77"/>
      <c r="C1364" s="78"/>
      <c r="D1364" s="78"/>
      <c r="E1364" s="79"/>
      <c r="F1364" s="78"/>
      <c r="G1364" s="79"/>
      <c r="H1364" s="79"/>
      <c r="I1364" s="79"/>
      <c r="J1364" s="78"/>
      <c r="K1364" s="78"/>
      <c r="L1364" s="78"/>
      <c r="M1364" s="183"/>
      <c r="N1364" s="78"/>
      <c r="O1364" s="78"/>
      <c r="P1364" s="79"/>
      <c r="Q1364" s="82"/>
      <c r="R1364" s="82"/>
      <c r="S1364" s="82">
        <f t="shared" si="22"/>
        <v>0</v>
      </c>
      <c r="T1364" s="82"/>
      <c r="U1364" s="82"/>
      <c r="V1364" s="80"/>
      <c r="W1364" s="82"/>
      <c r="X1364" s="80"/>
      <c r="Y1364" s="26"/>
      <c r="Z1364" s="26"/>
      <c r="AA1364" s="26"/>
      <c r="AB1364" s="26"/>
      <c r="AC1364" s="26"/>
    </row>
    <row r="1365" spans="1:29" x14ac:dyDescent="0.3">
      <c r="A1365" s="77"/>
      <c r="B1365" s="77"/>
      <c r="C1365" s="78"/>
      <c r="D1365" s="78"/>
      <c r="E1365" s="79"/>
      <c r="F1365" s="78"/>
      <c r="G1365" s="79"/>
      <c r="H1365" s="79"/>
      <c r="I1365" s="79"/>
      <c r="J1365" s="78"/>
      <c r="K1365" s="78"/>
      <c r="L1365" s="78"/>
      <c r="M1365" s="183"/>
      <c r="N1365" s="78"/>
      <c r="O1365" s="78"/>
      <c r="P1365" s="79"/>
      <c r="Q1365" s="82"/>
      <c r="R1365" s="82"/>
      <c r="S1365" s="82">
        <f t="shared" si="22"/>
        <v>0</v>
      </c>
      <c r="T1365" s="82"/>
      <c r="U1365" s="82"/>
      <c r="V1365" s="80"/>
      <c r="W1365" s="82"/>
      <c r="X1365" s="80"/>
      <c r="Y1365" s="26"/>
      <c r="Z1365" s="26"/>
      <c r="AA1365" s="26"/>
      <c r="AB1365" s="26"/>
      <c r="AC1365" s="26"/>
    </row>
    <row r="1366" spans="1:29" x14ac:dyDescent="0.3">
      <c r="A1366" s="77"/>
      <c r="B1366" s="77"/>
      <c r="C1366" s="78"/>
      <c r="D1366" s="78"/>
      <c r="E1366" s="79"/>
      <c r="F1366" s="78"/>
      <c r="G1366" s="79"/>
      <c r="H1366" s="79"/>
      <c r="I1366" s="79"/>
      <c r="J1366" s="78"/>
      <c r="K1366" s="78"/>
      <c r="L1366" s="78"/>
      <c r="M1366" s="183"/>
      <c r="N1366" s="78"/>
      <c r="O1366" s="78"/>
      <c r="P1366" s="79"/>
      <c r="Q1366" s="82"/>
      <c r="R1366" s="82"/>
      <c r="S1366" s="82">
        <f t="shared" si="22"/>
        <v>0</v>
      </c>
      <c r="T1366" s="82"/>
      <c r="U1366" s="82"/>
      <c r="V1366" s="80"/>
      <c r="W1366" s="82"/>
      <c r="X1366" s="80"/>
      <c r="Y1366" s="26"/>
      <c r="Z1366" s="26"/>
      <c r="AA1366" s="26"/>
      <c r="AB1366" s="26"/>
      <c r="AC1366" s="26"/>
    </row>
    <row r="1367" spans="1:29" x14ac:dyDescent="0.3">
      <c r="A1367" s="77"/>
      <c r="B1367" s="77"/>
      <c r="C1367" s="78"/>
      <c r="D1367" s="78"/>
      <c r="E1367" s="79"/>
      <c r="F1367" s="78"/>
      <c r="G1367" s="79"/>
      <c r="H1367" s="79"/>
      <c r="I1367" s="79"/>
      <c r="J1367" s="78"/>
      <c r="K1367" s="78"/>
      <c r="L1367" s="78"/>
      <c r="M1367" s="183"/>
      <c r="N1367" s="78"/>
      <c r="O1367" s="78"/>
      <c r="P1367" s="79"/>
      <c r="Q1367" s="82"/>
      <c r="R1367" s="82"/>
      <c r="S1367" s="82">
        <f t="shared" si="22"/>
        <v>0</v>
      </c>
      <c r="T1367" s="82"/>
      <c r="U1367" s="82"/>
      <c r="V1367" s="80"/>
      <c r="W1367" s="82"/>
      <c r="X1367" s="80"/>
      <c r="Y1367" s="26"/>
      <c r="Z1367" s="26"/>
      <c r="AA1367" s="26"/>
      <c r="AB1367" s="26"/>
      <c r="AC1367" s="26"/>
    </row>
    <row r="1368" spans="1:29" x14ac:dyDescent="0.3">
      <c r="A1368" s="77"/>
      <c r="B1368" s="77"/>
      <c r="C1368" s="78"/>
      <c r="D1368" s="78"/>
      <c r="E1368" s="79"/>
      <c r="F1368" s="78"/>
      <c r="G1368" s="79"/>
      <c r="H1368" s="79"/>
      <c r="I1368" s="79"/>
      <c r="J1368" s="78"/>
      <c r="K1368" s="78"/>
      <c r="L1368" s="78"/>
      <c r="M1368" s="183"/>
      <c r="N1368" s="78"/>
      <c r="O1368" s="78"/>
      <c r="P1368" s="79"/>
      <c r="Q1368" s="82"/>
      <c r="R1368" s="82"/>
      <c r="S1368" s="82">
        <f t="shared" si="22"/>
        <v>0</v>
      </c>
      <c r="T1368" s="82"/>
      <c r="U1368" s="82"/>
      <c r="V1368" s="80"/>
      <c r="W1368" s="82"/>
      <c r="X1368" s="80"/>
      <c r="Y1368" s="26"/>
      <c r="Z1368" s="26"/>
      <c r="AA1368" s="26"/>
      <c r="AB1368" s="26"/>
      <c r="AC1368" s="26"/>
    </row>
    <row r="1369" spans="1:29" x14ac:dyDescent="0.3">
      <c r="A1369" s="77"/>
      <c r="B1369" s="77"/>
      <c r="C1369" s="78"/>
      <c r="D1369" s="78"/>
      <c r="E1369" s="79"/>
      <c r="F1369" s="78"/>
      <c r="G1369" s="79"/>
      <c r="H1369" s="79"/>
      <c r="I1369" s="79"/>
      <c r="J1369" s="78"/>
      <c r="K1369" s="78"/>
      <c r="L1369" s="78"/>
      <c r="M1369" s="183"/>
      <c r="N1369" s="78"/>
      <c r="O1369" s="78"/>
      <c r="P1369" s="79"/>
      <c r="Q1369" s="82"/>
      <c r="R1369" s="82"/>
      <c r="S1369" s="82">
        <f t="shared" si="22"/>
        <v>0</v>
      </c>
      <c r="T1369" s="82"/>
      <c r="U1369" s="82"/>
      <c r="V1369" s="80"/>
      <c r="W1369" s="82"/>
      <c r="X1369" s="80"/>
      <c r="Y1369" s="26"/>
      <c r="Z1369" s="26"/>
      <c r="AA1369" s="26"/>
      <c r="AB1369" s="26"/>
      <c r="AC1369" s="26"/>
    </row>
    <row r="1370" spans="1:29" x14ac:dyDescent="0.3">
      <c r="A1370" s="77"/>
      <c r="B1370" s="77"/>
      <c r="C1370" s="78"/>
      <c r="D1370" s="78"/>
      <c r="E1370" s="79"/>
      <c r="F1370" s="78"/>
      <c r="G1370" s="79"/>
      <c r="H1370" s="79"/>
      <c r="I1370" s="79"/>
      <c r="J1370" s="78"/>
      <c r="K1370" s="78"/>
      <c r="L1370" s="78"/>
      <c r="M1370" s="183"/>
      <c r="N1370" s="78"/>
      <c r="O1370" s="78"/>
      <c r="P1370" s="79"/>
      <c r="Q1370" s="82"/>
      <c r="R1370" s="82"/>
      <c r="S1370" s="82">
        <f t="shared" si="22"/>
        <v>0</v>
      </c>
      <c r="T1370" s="82"/>
      <c r="U1370" s="82"/>
      <c r="V1370" s="80"/>
      <c r="W1370" s="82"/>
      <c r="X1370" s="80"/>
      <c r="Y1370" s="26"/>
      <c r="Z1370" s="26"/>
      <c r="AA1370" s="26"/>
      <c r="AB1370" s="26"/>
      <c r="AC1370" s="26"/>
    </row>
    <row r="1371" spans="1:29" x14ac:dyDescent="0.3">
      <c r="A1371" s="77"/>
      <c r="B1371" s="77"/>
      <c r="C1371" s="78"/>
      <c r="D1371" s="78"/>
      <c r="E1371" s="79"/>
      <c r="F1371" s="78"/>
      <c r="G1371" s="79"/>
      <c r="H1371" s="79"/>
      <c r="I1371" s="79"/>
      <c r="J1371" s="78"/>
      <c r="K1371" s="78"/>
      <c r="L1371" s="78"/>
      <c r="M1371" s="183"/>
      <c r="N1371" s="78"/>
      <c r="O1371" s="78"/>
      <c r="P1371" s="79"/>
      <c r="Q1371" s="82"/>
      <c r="R1371" s="82"/>
      <c r="S1371" s="82">
        <f t="shared" si="22"/>
        <v>0</v>
      </c>
      <c r="T1371" s="82"/>
      <c r="U1371" s="82"/>
      <c r="V1371" s="80"/>
      <c r="W1371" s="82"/>
      <c r="X1371" s="80"/>
      <c r="Y1371" s="26"/>
      <c r="Z1371" s="26"/>
      <c r="AA1371" s="26"/>
      <c r="AB1371" s="26"/>
      <c r="AC1371" s="26"/>
    </row>
    <row r="1372" spans="1:29" x14ac:dyDescent="0.3">
      <c r="A1372" s="77"/>
      <c r="B1372" s="77"/>
      <c r="C1372" s="78"/>
      <c r="D1372" s="78"/>
      <c r="E1372" s="79"/>
      <c r="F1372" s="78"/>
      <c r="G1372" s="79"/>
      <c r="H1372" s="79"/>
      <c r="I1372" s="79"/>
      <c r="J1372" s="78"/>
      <c r="K1372" s="78"/>
      <c r="L1372" s="78"/>
      <c r="M1372" s="183"/>
      <c r="N1372" s="78"/>
      <c r="O1372" s="78"/>
      <c r="P1372" s="79"/>
      <c r="Q1372" s="82"/>
      <c r="R1372" s="82"/>
      <c r="S1372" s="82">
        <f t="shared" si="22"/>
        <v>0</v>
      </c>
      <c r="T1372" s="82"/>
      <c r="U1372" s="82"/>
      <c r="V1372" s="80"/>
      <c r="W1372" s="82"/>
      <c r="X1372" s="80"/>
      <c r="Y1372" s="26"/>
      <c r="Z1372" s="26"/>
      <c r="AA1372" s="26"/>
      <c r="AB1372" s="26"/>
      <c r="AC1372" s="26"/>
    </row>
    <row r="1373" spans="1:29" x14ac:dyDescent="0.3">
      <c r="A1373" s="77"/>
      <c r="B1373" s="77"/>
      <c r="C1373" s="78"/>
      <c r="D1373" s="78"/>
      <c r="E1373" s="79"/>
      <c r="F1373" s="78"/>
      <c r="G1373" s="79"/>
      <c r="H1373" s="79"/>
      <c r="I1373" s="79"/>
      <c r="J1373" s="78"/>
      <c r="K1373" s="78"/>
      <c r="L1373" s="78"/>
      <c r="M1373" s="183"/>
      <c r="N1373" s="78"/>
      <c r="O1373" s="78"/>
      <c r="P1373" s="79"/>
      <c r="Q1373" s="82"/>
      <c r="R1373" s="82"/>
      <c r="S1373" s="82">
        <f t="shared" si="22"/>
        <v>0</v>
      </c>
      <c r="T1373" s="82"/>
      <c r="U1373" s="82"/>
      <c r="V1373" s="80"/>
      <c r="W1373" s="82"/>
      <c r="X1373" s="80"/>
      <c r="Y1373" s="26"/>
      <c r="Z1373" s="26"/>
      <c r="AA1373" s="26"/>
      <c r="AB1373" s="26"/>
      <c r="AC1373" s="26"/>
    </row>
    <row r="1374" spans="1:29" x14ac:dyDescent="0.3">
      <c r="A1374" s="77"/>
      <c r="B1374" s="77"/>
      <c r="C1374" s="78"/>
      <c r="D1374" s="78"/>
      <c r="E1374" s="79"/>
      <c r="F1374" s="78"/>
      <c r="G1374" s="79"/>
      <c r="H1374" s="79"/>
      <c r="I1374" s="79"/>
      <c r="J1374" s="78"/>
      <c r="K1374" s="78"/>
      <c r="L1374" s="78"/>
      <c r="M1374" s="183"/>
      <c r="N1374" s="78"/>
      <c r="O1374" s="78"/>
      <c r="P1374" s="79"/>
      <c r="Q1374" s="82"/>
      <c r="R1374" s="82"/>
      <c r="S1374" s="82">
        <f t="shared" si="22"/>
        <v>0</v>
      </c>
      <c r="T1374" s="82"/>
      <c r="U1374" s="82"/>
      <c r="V1374" s="80"/>
      <c r="W1374" s="82"/>
      <c r="X1374" s="80"/>
      <c r="Y1374" s="26"/>
      <c r="Z1374" s="26"/>
      <c r="AA1374" s="26"/>
      <c r="AB1374" s="26"/>
      <c r="AC1374" s="26"/>
    </row>
    <row r="1375" spans="1:29" x14ac:dyDescent="0.3">
      <c r="A1375" s="77"/>
      <c r="B1375" s="77"/>
      <c r="C1375" s="78"/>
      <c r="D1375" s="78"/>
      <c r="E1375" s="79"/>
      <c r="F1375" s="78"/>
      <c r="G1375" s="79"/>
      <c r="H1375" s="79"/>
      <c r="I1375" s="79"/>
      <c r="J1375" s="78"/>
      <c r="K1375" s="78"/>
      <c r="L1375" s="78"/>
      <c r="M1375" s="183"/>
      <c r="N1375" s="78"/>
      <c r="O1375" s="78"/>
      <c r="P1375" s="79"/>
      <c r="Q1375" s="82"/>
      <c r="R1375" s="82"/>
      <c r="S1375" s="82">
        <f t="shared" si="22"/>
        <v>0</v>
      </c>
      <c r="T1375" s="82"/>
      <c r="U1375" s="82"/>
      <c r="V1375" s="80"/>
      <c r="W1375" s="82"/>
      <c r="X1375" s="80"/>
      <c r="Y1375" s="26"/>
      <c r="Z1375" s="26"/>
      <c r="AA1375" s="26"/>
      <c r="AB1375" s="26"/>
      <c r="AC1375" s="26"/>
    </row>
    <row r="1376" spans="1:29" x14ac:dyDescent="0.3">
      <c r="A1376" s="77"/>
      <c r="B1376" s="77"/>
      <c r="C1376" s="78"/>
      <c r="D1376" s="78"/>
      <c r="E1376" s="79"/>
      <c r="F1376" s="78"/>
      <c r="G1376" s="79"/>
      <c r="H1376" s="79"/>
      <c r="I1376" s="79"/>
      <c r="J1376" s="78"/>
      <c r="K1376" s="78"/>
      <c r="L1376" s="78"/>
      <c r="M1376" s="183"/>
      <c r="N1376" s="78"/>
      <c r="O1376" s="78"/>
      <c r="P1376" s="79"/>
      <c r="Q1376" s="82"/>
      <c r="R1376" s="82"/>
      <c r="S1376" s="82">
        <f t="shared" si="22"/>
        <v>0</v>
      </c>
      <c r="T1376" s="82"/>
      <c r="U1376" s="82"/>
      <c r="V1376" s="80"/>
      <c r="W1376" s="82"/>
      <c r="X1376" s="80"/>
      <c r="Y1376" s="26"/>
      <c r="Z1376" s="26"/>
      <c r="AA1376" s="26"/>
      <c r="AB1376" s="26"/>
      <c r="AC1376" s="26"/>
    </row>
    <row r="1377" spans="1:29" x14ac:dyDescent="0.3">
      <c r="A1377" s="77"/>
      <c r="B1377" s="77"/>
      <c r="C1377" s="78"/>
      <c r="D1377" s="78"/>
      <c r="E1377" s="79"/>
      <c r="F1377" s="78"/>
      <c r="G1377" s="79"/>
      <c r="H1377" s="79"/>
      <c r="I1377" s="79"/>
      <c r="J1377" s="78"/>
      <c r="K1377" s="78"/>
      <c r="L1377" s="78"/>
      <c r="M1377" s="183"/>
      <c r="N1377" s="78"/>
      <c r="O1377" s="78"/>
      <c r="P1377" s="79"/>
      <c r="Q1377" s="82"/>
      <c r="R1377" s="82"/>
      <c r="S1377" s="82">
        <f t="shared" si="22"/>
        <v>0</v>
      </c>
      <c r="T1377" s="82"/>
      <c r="U1377" s="82"/>
      <c r="V1377" s="80"/>
      <c r="W1377" s="82"/>
      <c r="X1377" s="80"/>
      <c r="Y1377" s="26"/>
      <c r="Z1377" s="26"/>
      <c r="AA1377" s="26"/>
      <c r="AB1377" s="26"/>
      <c r="AC1377" s="26"/>
    </row>
    <row r="1378" spans="1:29" x14ac:dyDescent="0.3">
      <c r="A1378" s="77"/>
      <c r="B1378" s="77"/>
      <c r="C1378" s="78"/>
      <c r="D1378" s="78"/>
      <c r="E1378" s="79"/>
      <c r="F1378" s="78"/>
      <c r="G1378" s="79"/>
      <c r="H1378" s="79"/>
      <c r="I1378" s="79"/>
      <c r="J1378" s="78"/>
      <c r="K1378" s="78"/>
      <c r="L1378" s="78"/>
      <c r="M1378" s="183"/>
      <c r="N1378" s="78"/>
      <c r="O1378" s="78"/>
      <c r="P1378" s="79"/>
      <c r="Q1378" s="82"/>
      <c r="R1378" s="82"/>
      <c r="S1378" s="82">
        <f t="shared" si="22"/>
        <v>0</v>
      </c>
      <c r="T1378" s="82"/>
      <c r="U1378" s="82"/>
      <c r="V1378" s="80"/>
      <c r="W1378" s="82"/>
      <c r="X1378" s="80"/>
      <c r="Y1378" s="26"/>
      <c r="Z1378" s="26"/>
      <c r="AA1378" s="26"/>
      <c r="AB1378" s="26"/>
      <c r="AC1378" s="26"/>
    </row>
    <row r="1379" spans="1:29" x14ac:dyDescent="0.3">
      <c r="A1379" s="77"/>
      <c r="B1379" s="77"/>
      <c r="C1379" s="78"/>
      <c r="D1379" s="78"/>
      <c r="E1379" s="79"/>
      <c r="F1379" s="78"/>
      <c r="G1379" s="79"/>
      <c r="H1379" s="79"/>
      <c r="I1379" s="79"/>
      <c r="J1379" s="78"/>
      <c r="K1379" s="78"/>
      <c r="L1379" s="78"/>
      <c r="M1379" s="183"/>
      <c r="N1379" s="78"/>
      <c r="O1379" s="78"/>
      <c r="P1379" s="79"/>
      <c r="Q1379" s="82"/>
      <c r="R1379" s="82"/>
      <c r="S1379" s="82">
        <f t="shared" si="22"/>
        <v>0</v>
      </c>
      <c r="T1379" s="82"/>
      <c r="U1379" s="82"/>
      <c r="V1379" s="80"/>
      <c r="W1379" s="82"/>
      <c r="X1379" s="80"/>
      <c r="Y1379" s="26"/>
      <c r="Z1379" s="26"/>
      <c r="AA1379" s="26"/>
      <c r="AB1379" s="26"/>
      <c r="AC1379" s="26"/>
    </row>
    <row r="1380" spans="1:29" x14ac:dyDescent="0.3">
      <c r="A1380" s="77"/>
      <c r="B1380" s="77"/>
      <c r="C1380" s="78"/>
      <c r="D1380" s="78"/>
      <c r="E1380" s="79"/>
      <c r="F1380" s="78"/>
      <c r="G1380" s="79"/>
      <c r="H1380" s="79"/>
      <c r="I1380" s="79"/>
      <c r="J1380" s="78"/>
      <c r="K1380" s="78"/>
      <c r="L1380" s="78"/>
      <c r="M1380" s="183"/>
      <c r="N1380" s="78"/>
      <c r="O1380" s="78"/>
      <c r="P1380" s="79"/>
      <c r="Q1380" s="82"/>
      <c r="R1380" s="82"/>
      <c r="S1380" s="82">
        <f t="shared" si="22"/>
        <v>0</v>
      </c>
      <c r="T1380" s="82"/>
      <c r="U1380" s="82"/>
      <c r="V1380" s="80"/>
      <c r="W1380" s="82"/>
      <c r="X1380" s="80"/>
      <c r="Y1380" s="26"/>
      <c r="Z1380" s="26"/>
      <c r="AA1380" s="26"/>
      <c r="AB1380" s="26"/>
      <c r="AC1380" s="26"/>
    </row>
    <row r="1381" spans="1:29" x14ac:dyDescent="0.3">
      <c r="A1381" s="77"/>
      <c r="B1381" s="77"/>
      <c r="C1381" s="78"/>
      <c r="D1381" s="78"/>
      <c r="E1381" s="79"/>
      <c r="F1381" s="78"/>
      <c r="G1381" s="79"/>
      <c r="H1381" s="79"/>
      <c r="I1381" s="79"/>
      <c r="J1381" s="78"/>
      <c r="K1381" s="78"/>
      <c r="L1381" s="78"/>
      <c r="M1381" s="183"/>
      <c r="N1381" s="78"/>
      <c r="O1381" s="78"/>
      <c r="P1381" s="79"/>
      <c r="Q1381" s="82"/>
      <c r="R1381" s="82"/>
      <c r="S1381" s="82">
        <f t="shared" si="22"/>
        <v>0</v>
      </c>
      <c r="T1381" s="82"/>
      <c r="U1381" s="82"/>
      <c r="V1381" s="80"/>
      <c r="W1381" s="82"/>
      <c r="X1381" s="80"/>
      <c r="Y1381" s="26"/>
      <c r="Z1381" s="26"/>
      <c r="AA1381" s="26"/>
      <c r="AB1381" s="26"/>
      <c r="AC1381" s="26"/>
    </row>
    <row r="1382" spans="1:29" x14ac:dyDescent="0.3">
      <c r="A1382" s="77"/>
      <c r="B1382" s="77"/>
      <c r="C1382" s="78"/>
      <c r="D1382" s="78"/>
      <c r="E1382" s="79"/>
      <c r="F1382" s="78"/>
      <c r="G1382" s="79"/>
      <c r="H1382" s="79"/>
      <c r="I1382" s="79"/>
      <c r="J1382" s="78"/>
      <c r="K1382" s="78"/>
      <c r="L1382" s="78"/>
      <c r="M1382" s="183"/>
      <c r="N1382" s="78"/>
      <c r="O1382" s="78"/>
      <c r="P1382" s="79"/>
      <c r="Q1382" s="82"/>
      <c r="R1382" s="82"/>
      <c r="S1382" s="82">
        <f t="shared" si="22"/>
        <v>0</v>
      </c>
      <c r="T1382" s="82"/>
      <c r="U1382" s="82"/>
      <c r="V1382" s="80"/>
      <c r="W1382" s="82"/>
      <c r="X1382" s="80"/>
      <c r="Y1382" s="26"/>
      <c r="Z1382" s="26"/>
      <c r="AA1382" s="26"/>
      <c r="AB1382" s="26"/>
      <c r="AC1382" s="26"/>
    </row>
    <row r="1383" spans="1:29" x14ac:dyDescent="0.3">
      <c r="A1383" s="77"/>
      <c r="B1383" s="77"/>
      <c r="C1383" s="78"/>
      <c r="D1383" s="78"/>
      <c r="E1383" s="79"/>
      <c r="F1383" s="78"/>
      <c r="G1383" s="79"/>
      <c r="H1383" s="79"/>
      <c r="I1383" s="79"/>
      <c r="J1383" s="78"/>
      <c r="K1383" s="78"/>
      <c r="L1383" s="78"/>
      <c r="M1383" s="183"/>
      <c r="N1383" s="78"/>
      <c r="O1383" s="78"/>
      <c r="P1383" s="79"/>
      <c r="Q1383" s="82"/>
      <c r="R1383" s="82"/>
      <c r="S1383" s="82">
        <f t="shared" si="22"/>
        <v>0</v>
      </c>
      <c r="T1383" s="82"/>
      <c r="U1383" s="82"/>
      <c r="V1383" s="80"/>
      <c r="W1383" s="82"/>
      <c r="X1383" s="80"/>
      <c r="Y1383" s="26"/>
      <c r="Z1383" s="26"/>
      <c r="AA1383" s="26"/>
      <c r="AB1383" s="26"/>
      <c r="AC1383" s="26"/>
    </row>
    <row r="1384" spans="1:29" x14ac:dyDescent="0.3">
      <c r="A1384" s="77"/>
      <c r="B1384" s="77"/>
      <c r="C1384" s="78"/>
      <c r="D1384" s="78"/>
      <c r="E1384" s="79"/>
      <c r="F1384" s="78"/>
      <c r="G1384" s="79"/>
      <c r="H1384" s="79"/>
      <c r="I1384" s="79"/>
      <c r="J1384" s="78"/>
      <c r="K1384" s="78"/>
      <c r="L1384" s="78"/>
      <c r="M1384" s="183"/>
      <c r="N1384" s="78"/>
      <c r="O1384" s="78"/>
      <c r="P1384" s="79"/>
      <c r="Q1384" s="82"/>
      <c r="R1384" s="82"/>
      <c r="S1384" s="82">
        <f t="shared" si="22"/>
        <v>0</v>
      </c>
      <c r="T1384" s="82"/>
      <c r="U1384" s="82"/>
      <c r="V1384" s="80"/>
      <c r="W1384" s="82"/>
      <c r="X1384" s="80"/>
      <c r="Y1384" s="26"/>
      <c r="Z1384" s="26"/>
      <c r="AA1384" s="26"/>
      <c r="AB1384" s="26"/>
      <c r="AC1384" s="26"/>
    </row>
    <row r="1385" spans="1:29" x14ac:dyDescent="0.3">
      <c r="A1385" s="77"/>
      <c r="B1385" s="77"/>
      <c r="C1385" s="78"/>
      <c r="D1385" s="78"/>
      <c r="E1385" s="79"/>
      <c r="F1385" s="78"/>
      <c r="G1385" s="79"/>
      <c r="H1385" s="79"/>
      <c r="I1385" s="79"/>
      <c r="J1385" s="78"/>
      <c r="K1385" s="78"/>
      <c r="L1385" s="78"/>
      <c r="M1385" s="183"/>
      <c r="N1385" s="78"/>
      <c r="O1385" s="78"/>
      <c r="P1385" s="79"/>
      <c r="Q1385" s="82"/>
      <c r="R1385" s="82"/>
      <c r="S1385" s="82">
        <f t="shared" si="22"/>
        <v>0</v>
      </c>
      <c r="T1385" s="82"/>
      <c r="U1385" s="82"/>
      <c r="V1385" s="80"/>
      <c r="W1385" s="82"/>
      <c r="X1385" s="80"/>
      <c r="Y1385" s="26"/>
      <c r="Z1385" s="26"/>
      <c r="AA1385" s="26"/>
      <c r="AB1385" s="26"/>
      <c r="AC1385" s="26"/>
    </row>
    <row r="1386" spans="1:29" x14ac:dyDescent="0.3">
      <c r="A1386" s="77"/>
      <c r="B1386" s="77"/>
      <c r="C1386" s="78"/>
      <c r="D1386" s="78"/>
      <c r="E1386" s="79"/>
      <c r="F1386" s="78"/>
      <c r="G1386" s="79"/>
      <c r="H1386" s="79"/>
      <c r="I1386" s="79"/>
      <c r="J1386" s="78"/>
      <c r="K1386" s="78"/>
      <c r="L1386" s="78"/>
      <c r="M1386" s="183"/>
      <c r="N1386" s="78"/>
      <c r="O1386" s="78"/>
      <c r="P1386" s="79"/>
      <c r="Q1386" s="82"/>
      <c r="R1386" s="82"/>
      <c r="S1386" s="82">
        <f t="shared" si="22"/>
        <v>0</v>
      </c>
      <c r="T1386" s="82"/>
      <c r="U1386" s="82"/>
      <c r="V1386" s="80"/>
      <c r="W1386" s="82"/>
      <c r="X1386" s="80"/>
      <c r="Y1386" s="26"/>
      <c r="Z1386" s="26"/>
      <c r="AA1386" s="26"/>
      <c r="AB1386" s="26"/>
      <c r="AC1386" s="26"/>
    </row>
    <row r="1387" spans="1:29" x14ac:dyDescent="0.3">
      <c r="A1387" s="77"/>
      <c r="B1387" s="77"/>
      <c r="C1387" s="78"/>
      <c r="D1387" s="78"/>
      <c r="E1387" s="79"/>
      <c r="F1387" s="78"/>
      <c r="G1387" s="79"/>
      <c r="H1387" s="79"/>
      <c r="I1387" s="79"/>
      <c r="J1387" s="78"/>
      <c r="K1387" s="78"/>
      <c r="L1387" s="78"/>
      <c r="M1387" s="183"/>
      <c r="N1387" s="78"/>
      <c r="O1387" s="78"/>
      <c r="P1387" s="79"/>
      <c r="Q1387" s="82"/>
      <c r="R1387" s="82"/>
      <c r="S1387" s="82">
        <f t="shared" si="22"/>
        <v>0</v>
      </c>
      <c r="T1387" s="82"/>
      <c r="U1387" s="82"/>
      <c r="V1387" s="80"/>
      <c r="W1387" s="82"/>
      <c r="X1387" s="80"/>
      <c r="Y1387" s="26"/>
      <c r="Z1387" s="26"/>
      <c r="AA1387" s="26"/>
      <c r="AB1387" s="26"/>
      <c r="AC1387" s="26"/>
    </row>
    <row r="1388" spans="1:29" x14ac:dyDescent="0.3">
      <c r="A1388" s="77"/>
      <c r="B1388" s="77"/>
      <c r="C1388" s="78"/>
      <c r="D1388" s="78"/>
      <c r="E1388" s="79"/>
      <c r="F1388" s="78"/>
      <c r="G1388" s="79"/>
      <c r="H1388" s="79"/>
      <c r="I1388" s="79"/>
      <c r="J1388" s="78"/>
      <c r="K1388" s="78"/>
      <c r="L1388" s="78"/>
      <c r="M1388" s="183"/>
      <c r="N1388" s="78"/>
      <c r="O1388" s="78"/>
      <c r="P1388" s="79"/>
      <c r="Q1388" s="82"/>
      <c r="R1388" s="82"/>
      <c r="S1388" s="82">
        <f t="shared" si="22"/>
        <v>0</v>
      </c>
      <c r="T1388" s="82"/>
      <c r="U1388" s="82"/>
      <c r="V1388" s="80"/>
      <c r="W1388" s="82"/>
      <c r="X1388" s="80"/>
      <c r="Y1388" s="26"/>
      <c r="Z1388" s="26"/>
      <c r="AA1388" s="26"/>
      <c r="AB1388" s="26"/>
      <c r="AC1388" s="26"/>
    </row>
    <row r="1389" spans="1:29" x14ac:dyDescent="0.3">
      <c r="A1389" s="77"/>
      <c r="B1389" s="77"/>
      <c r="C1389" s="78"/>
      <c r="D1389" s="78"/>
      <c r="E1389" s="79"/>
      <c r="F1389" s="78"/>
      <c r="G1389" s="79"/>
      <c r="H1389" s="79"/>
      <c r="I1389" s="79"/>
      <c r="J1389" s="78"/>
      <c r="K1389" s="78"/>
      <c r="L1389" s="78"/>
      <c r="M1389" s="183"/>
      <c r="N1389" s="78"/>
      <c r="O1389" s="78"/>
      <c r="P1389" s="79"/>
      <c r="Q1389" s="82"/>
      <c r="R1389" s="82"/>
      <c r="S1389" s="82">
        <f t="shared" si="22"/>
        <v>0</v>
      </c>
      <c r="T1389" s="82"/>
      <c r="U1389" s="82"/>
      <c r="V1389" s="80"/>
      <c r="W1389" s="82"/>
      <c r="X1389" s="80"/>
      <c r="Y1389" s="26"/>
      <c r="Z1389" s="26"/>
      <c r="AA1389" s="26"/>
      <c r="AB1389" s="26"/>
      <c r="AC1389" s="26"/>
    </row>
    <row r="1390" spans="1:29" x14ac:dyDescent="0.3">
      <c r="A1390" s="77"/>
      <c r="B1390" s="77"/>
      <c r="C1390" s="78"/>
      <c r="D1390" s="78"/>
      <c r="E1390" s="79"/>
      <c r="F1390" s="78"/>
      <c r="G1390" s="79"/>
      <c r="H1390" s="79"/>
      <c r="I1390" s="79"/>
      <c r="J1390" s="78"/>
      <c r="K1390" s="78"/>
      <c r="L1390" s="78"/>
      <c r="M1390" s="183"/>
      <c r="N1390" s="78"/>
      <c r="O1390" s="78"/>
      <c r="P1390" s="79"/>
      <c r="Q1390" s="82"/>
      <c r="R1390" s="82"/>
      <c r="S1390" s="82">
        <f t="shared" si="22"/>
        <v>0</v>
      </c>
      <c r="T1390" s="82"/>
      <c r="U1390" s="82"/>
      <c r="V1390" s="80"/>
      <c r="W1390" s="82"/>
      <c r="X1390" s="80"/>
      <c r="Y1390" s="26"/>
      <c r="Z1390" s="26"/>
      <c r="AA1390" s="26"/>
      <c r="AB1390" s="26"/>
      <c r="AC1390" s="26"/>
    </row>
    <row r="1391" spans="1:29" x14ac:dyDescent="0.3">
      <c r="A1391" s="77"/>
      <c r="B1391" s="77"/>
      <c r="C1391" s="78"/>
      <c r="D1391" s="78"/>
      <c r="E1391" s="79"/>
      <c r="F1391" s="78"/>
      <c r="G1391" s="79"/>
      <c r="H1391" s="79"/>
      <c r="I1391" s="79"/>
      <c r="J1391" s="78"/>
      <c r="K1391" s="78"/>
      <c r="L1391" s="78"/>
      <c r="M1391" s="183"/>
      <c r="N1391" s="78"/>
      <c r="O1391" s="78"/>
      <c r="P1391" s="79"/>
      <c r="Q1391" s="82"/>
      <c r="R1391" s="82"/>
      <c r="S1391" s="82">
        <f t="shared" si="22"/>
        <v>0</v>
      </c>
      <c r="T1391" s="82"/>
      <c r="U1391" s="82"/>
      <c r="V1391" s="80"/>
      <c r="W1391" s="82"/>
      <c r="X1391" s="80"/>
      <c r="Y1391" s="26"/>
      <c r="Z1391" s="26"/>
      <c r="AA1391" s="26"/>
      <c r="AB1391" s="26"/>
      <c r="AC1391" s="26"/>
    </row>
    <row r="1392" spans="1:29" x14ac:dyDescent="0.3">
      <c r="A1392" s="77"/>
      <c r="B1392" s="77"/>
      <c r="C1392" s="78"/>
      <c r="D1392" s="78"/>
      <c r="E1392" s="79"/>
      <c r="F1392" s="78"/>
      <c r="G1392" s="79"/>
      <c r="H1392" s="79"/>
      <c r="I1392" s="79"/>
      <c r="J1392" s="78"/>
      <c r="K1392" s="78"/>
      <c r="L1392" s="78"/>
      <c r="M1392" s="183"/>
      <c r="N1392" s="78"/>
      <c r="O1392" s="78"/>
      <c r="P1392" s="79"/>
      <c r="Q1392" s="82"/>
      <c r="R1392" s="82"/>
      <c r="S1392" s="82">
        <f t="shared" si="22"/>
        <v>0</v>
      </c>
      <c r="T1392" s="82"/>
      <c r="U1392" s="82"/>
      <c r="V1392" s="80"/>
      <c r="W1392" s="82"/>
      <c r="X1392" s="80"/>
      <c r="Y1392" s="26"/>
      <c r="Z1392" s="26"/>
      <c r="AA1392" s="26"/>
      <c r="AB1392" s="26"/>
      <c r="AC1392" s="26"/>
    </row>
    <row r="1393" spans="1:29" x14ac:dyDescent="0.3">
      <c r="A1393" s="77"/>
      <c r="B1393" s="77"/>
      <c r="C1393" s="78"/>
      <c r="D1393" s="78"/>
      <c r="E1393" s="79"/>
      <c r="F1393" s="78"/>
      <c r="G1393" s="79"/>
      <c r="H1393" s="79"/>
      <c r="I1393" s="79"/>
      <c r="J1393" s="78"/>
      <c r="K1393" s="78"/>
      <c r="L1393" s="78"/>
      <c r="M1393" s="183"/>
      <c r="N1393" s="78"/>
      <c r="O1393" s="78"/>
      <c r="P1393" s="79"/>
      <c r="Q1393" s="82"/>
      <c r="R1393" s="82"/>
      <c r="S1393" s="82">
        <f t="shared" si="22"/>
        <v>0</v>
      </c>
      <c r="T1393" s="82"/>
      <c r="U1393" s="82"/>
      <c r="V1393" s="80"/>
      <c r="W1393" s="82"/>
      <c r="X1393" s="80"/>
      <c r="Y1393" s="26"/>
      <c r="Z1393" s="26"/>
      <c r="AA1393" s="26"/>
      <c r="AB1393" s="26"/>
      <c r="AC1393" s="26"/>
    </row>
    <row r="1394" spans="1:29" x14ac:dyDescent="0.3">
      <c r="A1394" s="77"/>
      <c r="B1394" s="77"/>
      <c r="C1394" s="78"/>
      <c r="D1394" s="78"/>
      <c r="E1394" s="79"/>
      <c r="F1394" s="78"/>
      <c r="G1394" s="79"/>
      <c r="H1394" s="79"/>
      <c r="I1394" s="79"/>
      <c r="J1394" s="78"/>
      <c r="K1394" s="78"/>
      <c r="L1394" s="78"/>
      <c r="M1394" s="183"/>
      <c r="N1394" s="78"/>
      <c r="O1394" s="78"/>
      <c r="P1394" s="79"/>
      <c r="Q1394" s="82"/>
      <c r="R1394" s="82"/>
      <c r="S1394" s="82">
        <f t="shared" si="22"/>
        <v>0</v>
      </c>
      <c r="T1394" s="82"/>
      <c r="U1394" s="82"/>
      <c r="V1394" s="80"/>
      <c r="W1394" s="82"/>
      <c r="X1394" s="80"/>
      <c r="Y1394" s="26"/>
      <c r="Z1394" s="26"/>
      <c r="AA1394" s="26"/>
      <c r="AB1394" s="26"/>
      <c r="AC1394" s="26"/>
    </row>
    <row r="1395" spans="1:29" x14ac:dyDescent="0.3">
      <c r="A1395" s="77"/>
      <c r="B1395" s="77"/>
      <c r="C1395" s="78"/>
      <c r="D1395" s="78"/>
      <c r="E1395" s="79"/>
      <c r="F1395" s="78"/>
      <c r="G1395" s="79"/>
      <c r="H1395" s="79"/>
      <c r="I1395" s="79"/>
      <c r="J1395" s="78"/>
      <c r="K1395" s="78"/>
      <c r="L1395" s="78"/>
      <c r="M1395" s="183"/>
      <c r="N1395" s="78"/>
      <c r="O1395" s="78"/>
      <c r="P1395" s="79"/>
      <c r="Q1395" s="82"/>
      <c r="R1395" s="82"/>
      <c r="S1395" s="82">
        <f t="shared" si="22"/>
        <v>0</v>
      </c>
      <c r="T1395" s="82"/>
      <c r="U1395" s="82"/>
      <c r="V1395" s="80"/>
      <c r="W1395" s="82"/>
      <c r="X1395" s="80"/>
      <c r="Y1395" s="26"/>
      <c r="Z1395" s="26"/>
      <c r="AA1395" s="26"/>
      <c r="AB1395" s="26"/>
      <c r="AC1395" s="26"/>
    </row>
    <row r="1396" spans="1:29" x14ac:dyDescent="0.3">
      <c r="A1396" s="77"/>
      <c r="B1396" s="77"/>
      <c r="C1396" s="78"/>
      <c r="D1396" s="78"/>
      <c r="E1396" s="79"/>
      <c r="F1396" s="78"/>
      <c r="G1396" s="79"/>
      <c r="H1396" s="79"/>
      <c r="I1396" s="79"/>
      <c r="J1396" s="78"/>
      <c r="K1396" s="78"/>
      <c r="L1396" s="78"/>
      <c r="M1396" s="183"/>
      <c r="N1396" s="78"/>
      <c r="O1396" s="78"/>
      <c r="P1396" s="79"/>
      <c r="Q1396" s="82"/>
      <c r="R1396" s="82"/>
      <c r="S1396" s="82">
        <f t="shared" si="22"/>
        <v>0</v>
      </c>
      <c r="T1396" s="82"/>
      <c r="U1396" s="82"/>
      <c r="V1396" s="80"/>
      <c r="W1396" s="82"/>
      <c r="X1396" s="80"/>
      <c r="Y1396" s="26"/>
      <c r="Z1396" s="26"/>
      <c r="AA1396" s="26"/>
      <c r="AB1396" s="26"/>
      <c r="AC1396" s="26"/>
    </row>
    <row r="1397" spans="1:29" x14ac:dyDescent="0.3">
      <c r="A1397" s="77"/>
      <c r="B1397" s="77"/>
      <c r="C1397" s="78"/>
      <c r="D1397" s="78"/>
      <c r="E1397" s="79"/>
      <c r="F1397" s="78"/>
      <c r="G1397" s="79"/>
      <c r="H1397" s="79"/>
      <c r="I1397" s="79"/>
      <c r="J1397" s="78"/>
      <c r="K1397" s="78"/>
      <c r="L1397" s="78"/>
      <c r="M1397" s="183"/>
      <c r="N1397" s="78"/>
      <c r="O1397" s="78"/>
      <c r="P1397" s="79"/>
      <c r="Q1397" s="82"/>
      <c r="R1397" s="82"/>
      <c r="S1397" s="82">
        <f t="shared" si="22"/>
        <v>0</v>
      </c>
      <c r="T1397" s="82"/>
      <c r="U1397" s="82"/>
      <c r="V1397" s="80"/>
      <c r="W1397" s="82"/>
      <c r="X1397" s="80"/>
      <c r="Y1397" s="26"/>
      <c r="Z1397" s="26"/>
      <c r="AA1397" s="26"/>
      <c r="AB1397" s="26"/>
      <c r="AC1397" s="26"/>
    </row>
    <row r="1398" spans="1:29" x14ac:dyDescent="0.3">
      <c r="A1398" s="77"/>
      <c r="B1398" s="77"/>
      <c r="C1398" s="78"/>
      <c r="D1398" s="78"/>
      <c r="E1398" s="79"/>
      <c r="F1398" s="78"/>
      <c r="G1398" s="79"/>
      <c r="H1398" s="79"/>
      <c r="I1398" s="79"/>
      <c r="J1398" s="78"/>
      <c r="K1398" s="78"/>
      <c r="L1398" s="78"/>
      <c r="M1398" s="183"/>
      <c r="N1398" s="78"/>
      <c r="O1398" s="78"/>
      <c r="P1398" s="79"/>
      <c r="Q1398" s="82"/>
      <c r="R1398" s="82"/>
      <c r="S1398" s="82">
        <f t="shared" si="22"/>
        <v>0</v>
      </c>
      <c r="T1398" s="82"/>
      <c r="U1398" s="82"/>
      <c r="V1398" s="80"/>
      <c r="W1398" s="82"/>
      <c r="X1398" s="80"/>
      <c r="Y1398" s="26"/>
      <c r="Z1398" s="26"/>
      <c r="AA1398" s="26"/>
      <c r="AB1398" s="26"/>
      <c r="AC1398" s="26"/>
    </row>
    <row r="1399" spans="1:29" x14ac:dyDescent="0.3">
      <c r="A1399" s="77"/>
      <c r="B1399" s="77"/>
      <c r="C1399" s="78"/>
      <c r="D1399" s="78"/>
      <c r="E1399" s="79"/>
      <c r="F1399" s="78"/>
      <c r="G1399" s="79"/>
      <c r="H1399" s="79"/>
      <c r="I1399" s="79"/>
      <c r="J1399" s="78"/>
      <c r="K1399" s="78"/>
      <c r="L1399" s="78"/>
      <c r="M1399" s="183"/>
      <c r="N1399" s="78"/>
      <c r="O1399" s="78"/>
      <c r="P1399" s="79"/>
      <c r="Q1399" s="82"/>
      <c r="R1399" s="82"/>
      <c r="S1399" s="82">
        <f t="shared" si="22"/>
        <v>0</v>
      </c>
      <c r="T1399" s="82"/>
      <c r="U1399" s="82"/>
      <c r="V1399" s="80"/>
      <c r="W1399" s="82"/>
      <c r="X1399" s="80"/>
      <c r="Y1399" s="26"/>
      <c r="Z1399" s="26"/>
      <c r="AA1399" s="26"/>
      <c r="AB1399" s="26"/>
      <c r="AC1399" s="26"/>
    </row>
    <row r="1400" spans="1:29" x14ac:dyDescent="0.3">
      <c r="A1400" s="77"/>
      <c r="B1400" s="77"/>
      <c r="C1400" s="78"/>
      <c r="D1400" s="78"/>
      <c r="E1400" s="79"/>
      <c r="F1400" s="78"/>
      <c r="G1400" s="79"/>
      <c r="H1400" s="79"/>
      <c r="I1400" s="79"/>
      <c r="J1400" s="78"/>
      <c r="K1400" s="78"/>
      <c r="L1400" s="78"/>
      <c r="M1400" s="183"/>
      <c r="N1400" s="78"/>
      <c r="O1400" s="78"/>
      <c r="P1400" s="79"/>
      <c r="Q1400" s="82"/>
      <c r="R1400" s="82"/>
      <c r="S1400" s="82">
        <f t="shared" si="22"/>
        <v>0</v>
      </c>
      <c r="T1400" s="82"/>
      <c r="U1400" s="82"/>
      <c r="V1400" s="80"/>
      <c r="W1400" s="82"/>
      <c r="X1400" s="80"/>
      <c r="Y1400" s="26"/>
      <c r="Z1400" s="26"/>
      <c r="AA1400" s="26"/>
      <c r="AB1400" s="26"/>
      <c r="AC1400" s="26"/>
    </row>
    <row r="1401" spans="1:29" x14ac:dyDescent="0.3">
      <c r="A1401" s="77"/>
      <c r="B1401" s="77"/>
      <c r="C1401" s="78"/>
      <c r="D1401" s="78"/>
      <c r="E1401" s="79"/>
      <c r="F1401" s="78"/>
      <c r="G1401" s="79"/>
      <c r="H1401" s="79"/>
      <c r="I1401" s="79"/>
      <c r="J1401" s="78"/>
      <c r="K1401" s="78"/>
      <c r="L1401" s="78"/>
      <c r="M1401" s="183"/>
      <c r="N1401" s="78"/>
      <c r="O1401" s="78"/>
      <c r="P1401" s="79"/>
      <c r="Q1401" s="82"/>
      <c r="R1401" s="82"/>
      <c r="S1401" s="82">
        <f t="shared" si="22"/>
        <v>0</v>
      </c>
      <c r="T1401" s="82"/>
      <c r="U1401" s="82"/>
      <c r="V1401" s="80"/>
      <c r="W1401" s="82"/>
      <c r="X1401" s="80"/>
      <c r="Y1401" s="26"/>
      <c r="Z1401" s="26"/>
      <c r="AA1401" s="26"/>
      <c r="AB1401" s="26"/>
      <c r="AC1401" s="26"/>
    </row>
    <row r="1402" spans="1:29" x14ac:dyDescent="0.3">
      <c r="A1402" s="77"/>
      <c r="B1402" s="77"/>
      <c r="C1402" s="78"/>
      <c r="D1402" s="78"/>
      <c r="E1402" s="79"/>
      <c r="F1402" s="78"/>
      <c r="G1402" s="79"/>
      <c r="H1402" s="79"/>
      <c r="I1402" s="79"/>
      <c r="J1402" s="78"/>
      <c r="K1402" s="78"/>
      <c r="L1402" s="78"/>
      <c r="M1402" s="183"/>
      <c r="N1402" s="78"/>
      <c r="O1402" s="78"/>
      <c r="P1402" s="79"/>
      <c r="Q1402" s="82"/>
      <c r="R1402" s="82"/>
      <c r="S1402" s="82">
        <f t="shared" si="22"/>
        <v>0</v>
      </c>
      <c r="T1402" s="82"/>
      <c r="U1402" s="82"/>
      <c r="V1402" s="80"/>
      <c r="W1402" s="82"/>
      <c r="X1402" s="80"/>
      <c r="Y1402" s="26"/>
      <c r="Z1402" s="26"/>
      <c r="AA1402" s="26"/>
      <c r="AB1402" s="26"/>
      <c r="AC1402" s="26"/>
    </row>
    <row r="1403" spans="1:29" x14ac:dyDescent="0.3">
      <c r="A1403" s="77"/>
      <c r="B1403" s="77"/>
      <c r="C1403" s="78"/>
      <c r="D1403" s="78"/>
      <c r="E1403" s="79"/>
      <c r="F1403" s="78"/>
      <c r="G1403" s="79"/>
      <c r="H1403" s="79"/>
      <c r="I1403" s="79"/>
      <c r="J1403" s="78"/>
      <c r="K1403" s="78"/>
      <c r="L1403" s="78"/>
      <c r="M1403" s="183"/>
      <c r="N1403" s="78"/>
      <c r="O1403" s="78"/>
      <c r="P1403" s="79"/>
      <c r="Q1403" s="82"/>
      <c r="R1403" s="82"/>
      <c r="S1403" s="82">
        <f t="shared" si="22"/>
        <v>0</v>
      </c>
      <c r="T1403" s="82"/>
      <c r="U1403" s="82"/>
      <c r="V1403" s="80"/>
      <c r="W1403" s="82"/>
      <c r="X1403" s="80"/>
      <c r="Y1403" s="26"/>
      <c r="Z1403" s="26"/>
      <c r="AA1403" s="26"/>
      <c r="AB1403" s="26"/>
      <c r="AC1403" s="26"/>
    </row>
    <row r="1404" spans="1:29" x14ac:dyDescent="0.3">
      <c r="A1404" s="77"/>
      <c r="B1404" s="77"/>
      <c r="C1404" s="78"/>
      <c r="D1404" s="78"/>
      <c r="E1404" s="79"/>
      <c r="F1404" s="78"/>
      <c r="G1404" s="79"/>
      <c r="H1404" s="79"/>
      <c r="I1404" s="79"/>
      <c r="J1404" s="78"/>
      <c r="K1404" s="78"/>
      <c r="L1404" s="78"/>
      <c r="M1404" s="183"/>
      <c r="N1404" s="78"/>
      <c r="O1404" s="78"/>
      <c r="P1404" s="79"/>
      <c r="Q1404" s="82"/>
      <c r="R1404" s="82"/>
      <c r="S1404" s="82">
        <f t="shared" si="22"/>
        <v>0</v>
      </c>
      <c r="T1404" s="82"/>
      <c r="U1404" s="82"/>
      <c r="V1404" s="80"/>
      <c r="W1404" s="82"/>
      <c r="X1404" s="80"/>
      <c r="Y1404" s="26"/>
      <c r="Z1404" s="26"/>
      <c r="AA1404" s="26"/>
      <c r="AB1404" s="26"/>
      <c r="AC1404" s="26"/>
    </row>
    <row r="1405" spans="1:29" x14ac:dyDescent="0.3">
      <c r="A1405" s="77"/>
      <c r="B1405" s="77"/>
      <c r="C1405" s="78"/>
      <c r="D1405" s="78"/>
      <c r="E1405" s="79"/>
      <c r="F1405" s="78"/>
      <c r="G1405" s="79"/>
      <c r="H1405" s="79"/>
      <c r="I1405" s="79"/>
      <c r="J1405" s="78"/>
      <c r="K1405" s="78"/>
      <c r="L1405" s="78"/>
      <c r="M1405" s="183"/>
      <c r="N1405" s="78"/>
      <c r="O1405" s="78"/>
      <c r="P1405" s="79"/>
      <c r="Q1405" s="82"/>
      <c r="R1405" s="82"/>
      <c r="S1405" s="82">
        <f t="shared" si="22"/>
        <v>0</v>
      </c>
      <c r="T1405" s="82"/>
      <c r="U1405" s="82"/>
      <c r="V1405" s="80"/>
      <c r="W1405" s="82"/>
      <c r="X1405" s="80"/>
      <c r="Y1405" s="26"/>
      <c r="Z1405" s="26"/>
      <c r="AA1405" s="26"/>
      <c r="AB1405" s="26"/>
      <c r="AC1405" s="26"/>
    </row>
    <row r="1406" spans="1:29" x14ac:dyDescent="0.3">
      <c r="A1406" s="77"/>
      <c r="B1406" s="77"/>
      <c r="C1406" s="78"/>
      <c r="D1406" s="78"/>
      <c r="E1406" s="79"/>
      <c r="F1406" s="78"/>
      <c r="G1406" s="79"/>
      <c r="H1406" s="79"/>
      <c r="I1406" s="79"/>
      <c r="J1406" s="78"/>
      <c r="K1406" s="78"/>
      <c r="L1406" s="78"/>
      <c r="M1406" s="183"/>
      <c r="N1406" s="78"/>
      <c r="O1406" s="78"/>
      <c r="P1406" s="79"/>
      <c r="Q1406" s="82"/>
      <c r="R1406" s="82"/>
      <c r="S1406" s="82">
        <f t="shared" si="22"/>
        <v>0</v>
      </c>
      <c r="T1406" s="82"/>
      <c r="U1406" s="82"/>
      <c r="V1406" s="80"/>
      <c r="W1406" s="82"/>
      <c r="X1406" s="80"/>
      <c r="Y1406" s="26"/>
      <c r="Z1406" s="26"/>
      <c r="AA1406" s="26"/>
      <c r="AB1406" s="26"/>
      <c r="AC1406" s="26"/>
    </row>
    <row r="1407" spans="1:29" x14ac:dyDescent="0.3">
      <c r="A1407" s="77"/>
      <c r="B1407" s="77"/>
      <c r="C1407" s="78"/>
      <c r="D1407" s="78"/>
      <c r="E1407" s="79"/>
      <c r="F1407" s="78"/>
      <c r="G1407" s="79"/>
      <c r="H1407" s="79"/>
      <c r="I1407" s="79"/>
      <c r="J1407" s="78"/>
      <c r="K1407" s="78"/>
      <c r="L1407" s="78"/>
      <c r="M1407" s="183"/>
      <c r="N1407" s="78"/>
      <c r="O1407" s="78"/>
      <c r="P1407" s="79"/>
      <c r="Q1407" s="82"/>
      <c r="R1407" s="82"/>
      <c r="S1407" s="82">
        <f t="shared" si="22"/>
        <v>0</v>
      </c>
      <c r="T1407" s="82"/>
      <c r="U1407" s="82"/>
      <c r="V1407" s="80"/>
      <c r="W1407" s="82"/>
      <c r="X1407" s="80"/>
      <c r="Y1407" s="26"/>
      <c r="Z1407" s="26"/>
      <c r="AA1407" s="26"/>
      <c r="AB1407" s="26"/>
      <c r="AC1407" s="26"/>
    </row>
    <row r="1408" spans="1:29" x14ac:dyDescent="0.3">
      <c r="A1408" s="77"/>
      <c r="B1408" s="77"/>
      <c r="C1408" s="78"/>
      <c r="D1408" s="78"/>
      <c r="E1408" s="79"/>
      <c r="F1408" s="78"/>
      <c r="G1408" s="79"/>
      <c r="H1408" s="79"/>
      <c r="I1408" s="79"/>
      <c r="J1408" s="78"/>
      <c r="K1408" s="78"/>
      <c r="L1408" s="78"/>
      <c r="M1408" s="183"/>
      <c r="N1408" s="78"/>
      <c r="O1408" s="78"/>
      <c r="P1408" s="79"/>
      <c r="Q1408" s="82"/>
      <c r="R1408" s="82"/>
      <c r="S1408" s="82">
        <f t="shared" si="22"/>
        <v>0</v>
      </c>
      <c r="T1408" s="82"/>
      <c r="U1408" s="82"/>
      <c r="V1408" s="80"/>
      <c r="W1408" s="82"/>
      <c r="X1408" s="80"/>
      <c r="Y1408" s="26"/>
      <c r="Z1408" s="26"/>
      <c r="AA1408" s="26"/>
      <c r="AB1408" s="26"/>
      <c r="AC1408" s="26"/>
    </row>
    <row r="1409" spans="1:29" x14ac:dyDescent="0.3">
      <c r="A1409" s="77"/>
      <c r="B1409" s="77"/>
      <c r="C1409" s="78"/>
      <c r="D1409" s="78"/>
      <c r="E1409" s="79"/>
      <c r="F1409" s="78"/>
      <c r="G1409" s="79"/>
      <c r="H1409" s="79"/>
      <c r="I1409" s="79"/>
      <c r="J1409" s="78"/>
      <c r="K1409" s="78"/>
      <c r="L1409" s="78"/>
      <c r="M1409" s="183"/>
      <c r="N1409" s="78"/>
      <c r="O1409" s="78"/>
      <c r="P1409" s="79"/>
      <c r="Q1409" s="82"/>
      <c r="R1409" s="82"/>
      <c r="S1409" s="82">
        <f t="shared" si="22"/>
        <v>0</v>
      </c>
      <c r="T1409" s="82"/>
      <c r="U1409" s="82"/>
      <c r="V1409" s="80"/>
      <c r="W1409" s="82"/>
      <c r="X1409" s="80"/>
      <c r="Y1409" s="26"/>
      <c r="Z1409" s="26"/>
      <c r="AA1409" s="26"/>
      <c r="AB1409" s="26"/>
      <c r="AC1409" s="26"/>
    </row>
    <row r="1410" spans="1:29" x14ac:dyDescent="0.3">
      <c r="A1410" s="77"/>
      <c r="B1410" s="77"/>
      <c r="C1410" s="78"/>
      <c r="D1410" s="78"/>
      <c r="E1410" s="79"/>
      <c r="F1410" s="78"/>
      <c r="G1410" s="79"/>
      <c r="H1410" s="79"/>
      <c r="I1410" s="79"/>
      <c r="J1410" s="78"/>
      <c r="K1410" s="78"/>
      <c r="L1410" s="78"/>
      <c r="M1410" s="183"/>
      <c r="N1410" s="78"/>
      <c r="O1410" s="78"/>
      <c r="P1410" s="79"/>
      <c r="Q1410" s="82"/>
      <c r="R1410" s="82"/>
      <c r="S1410" s="82">
        <f t="shared" si="22"/>
        <v>0</v>
      </c>
      <c r="T1410" s="82"/>
      <c r="U1410" s="82"/>
      <c r="V1410" s="80"/>
      <c r="W1410" s="82"/>
      <c r="X1410" s="80"/>
      <c r="Y1410" s="26"/>
      <c r="Z1410" s="26"/>
      <c r="AA1410" s="26"/>
      <c r="AB1410" s="26"/>
      <c r="AC1410" s="26"/>
    </row>
    <row r="1411" spans="1:29" x14ac:dyDescent="0.3">
      <c r="A1411" s="77"/>
      <c r="B1411" s="77"/>
      <c r="C1411" s="78"/>
      <c r="D1411" s="78"/>
      <c r="E1411" s="79"/>
      <c r="F1411" s="78"/>
      <c r="G1411" s="79"/>
      <c r="H1411" s="79"/>
      <c r="I1411" s="79"/>
      <c r="J1411" s="78"/>
      <c r="K1411" s="78"/>
      <c r="L1411" s="78"/>
      <c r="M1411" s="183"/>
      <c r="N1411" s="78"/>
      <c r="O1411" s="78"/>
      <c r="P1411" s="79"/>
      <c r="Q1411" s="82"/>
      <c r="R1411" s="82"/>
      <c r="S1411" s="82">
        <f t="shared" si="22"/>
        <v>0</v>
      </c>
      <c r="T1411" s="82"/>
      <c r="U1411" s="82"/>
      <c r="V1411" s="80"/>
      <c r="W1411" s="82"/>
      <c r="X1411" s="80"/>
      <c r="Y1411" s="26"/>
      <c r="Z1411" s="26"/>
      <c r="AA1411" s="26"/>
      <c r="AB1411" s="26"/>
      <c r="AC1411" s="26"/>
    </row>
    <row r="1412" spans="1:29" x14ac:dyDescent="0.3">
      <c r="A1412" s="77"/>
      <c r="B1412" s="77"/>
      <c r="C1412" s="78"/>
      <c r="D1412" s="78"/>
      <c r="E1412" s="79"/>
      <c r="F1412" s="78"/>
      <c r="G1412" s="79"/>
      <c r="H1412" s="79"/>
      <c r="I1412" s="79"/>
      <c r="J1412" s="78"/>
      <c r="K1412" s="78"/>
      <c r="L1412" s="78"/>
      <c r="M1412" s="183"/>
      <c r="N1412" s="78"/>
      <c r="O1412" s="78"/>
      <c r="P1412" s="79"/>
      <c r="Q1412" s="82"/>
      <c r="R1412" s="82"/>
      <c r="S1412" s="82">
        <f t="shared" si="22"/>
        <v>0</v>
      </c>
      <c r="T1412" s="82"/>
      <c r="U1412" s="82"/>
      <c r="V1412" s="80"/>
      <c r="W1412" s="82"/>
      <c r="X1412" s="80"/>
      <c r="Y1412" s="26"/>
      <c r="Z1412" s="26"/>
      <c r="AA1412" s="26"/>
      <c r="AB1412" s="26"/>
      <c r="AC1412" s="26"/>
    </row>
    <row r="1413" spans="1:29" x14ac:dyDescent="0.3">
      <c r="A1413" s="77"/>
      <c r="B1413" s="77"/>
      <c r="C1413" s="78"/>
      <c r="D1413" s="78"/>
      <c r="E1413" s="79"/>
      <c r="F1413" s="78"/>
      <c r="G1413" s="79"/>
      <c r="H1413" s="79"/>
      <c r="I1413" s="79"/>
      <c r="J1413" s="78"/>
      <c r="K1413" s="78"/>
      <c r="L1413" s="78"/>
      <c r="M1413" s="183"/>
      <c r="N1413" s="78"/>
      <c r="O1413" s="78"/>
      <c r="P1413" s="79"/>
      <c r="Q1413" s="82"/>
      <c r="R1413" s="82"/>
      <c r="S1413" s="82">
        <f t="shared" si="22"/>
        <v>0</v>
      </c>
      <c r="T1413" s="82"/>
      <c r="U1413" s="82"/>
      <c r="V1413" s="80"/>
      <c r="W1413" s="82"/>
      <c r="X1413" s="80"/>
      <c r="Y1413" s="26"/>
      <c r="Z1413" s="26"/>
      <c r="AA1413" s="26"/>
      <c r="AB1413" s="26"/>
      <c r="AC1413" s="26"/>
    </row>
    <row r="1414" spans="1:29" x14ac:dyDescent="0.3">
      <c r="A1414" s="77"/>
      <c r="B1414" s="77"/>
      <c r="C1414" s="78"/>
      <c r="D1414" s="78"/>
      <c r="E1414" s="79"/>
      <c r="F1414" s="78"/>
      <c r="G1414" s="79"/>
      <c r="H1414" s="79"/>
      <c r="I1414" s="79"/>
      <c r="J1414" s="78"/>
      <c r="K1414" s="78"/>
      <c r="L1414" s="78"/>
      <c r="M1414" s="183"/>
      <c r="N1414" s="78"/>
      <c r="O1414" s="78"/>
      <c r="P1414" s="79"/>
      <c r="Q1414" s="82"/>
      <c r="R1414" s="82"/>
      <c r="S1414" s="82">
        <f t="shared" si="22"/>
        <v>0</v>
      </c>
      <c r="T1414" s="82"/>
      <c r="U1414" s="82"/>
      <c r="V1414" s="80"/>
      <c r="W1414" s="82"/>
      <c r="X1414" s="80"/>
      <c r="Y1414" s="26"/>
      <c r="Z1414" s="26"/>
      <c r="AA1414" s="26"/>
      <c r="AB1414" s="26"/>
      <c r="AC1414" s="26"/>
    </row>
    <row r="1415" spans="1:29" x14ac:dyDescent="0.3">
      <c r="A1415" s="77"/>
      <c r="B1415" s="77"/>
      <c r="C1415" s="78"/>
      <c r="D1415" s="78"/>
      <c r="E1415" s="79"/>
      <c r="F1415" s="78"/>
      <c r="G1415" s="79"/>
      <c r="H1415" s="79"/>
      <c r="I1415" s="79"/>
      <c r="J1415" s="78"/>
      <c r="K1415" s="78"/>
      <c r="L1415" s="78"/>
      <c r="M1415" s="183"/>
      <c r="N1415" s="78"/>
      <c r="O1415" s="78"/>
      <c r="P1415" s="79"/>
      <c r="Q1415" s="82"/>
      <c r="R1415" s="82"/>
      <c r="S1415" s="82">
        <f t="shared" si="22"/>
        <v>0</v>
      </c>
      <c r="T1415" s="82"/>
      <c r="U1415" s="82"/>
      <c r="V1415" s="80"/>
      <c r="W1415" s="82"/>
      <c r="X1415" s="80"/>
      <c r="Y1415" s="26"/>
      <c r="Z1415" s="26"/>
      <c r="AA1415" s="26"/>
      <c r="AB1415" s="26"/>
      <c r="AC1415" s="26"/>
    </row>
    <row r="1416" spans="1:29" x14ac:dyDescent="0.3">
      <c r="A1416" s="77"/>
      <c r="B1416" s="77"/>
      <c r="C1416" s="78"/>
      <c r="D1416" s="78"/>
      <c r="E1416" s="79"/>
      <c r="F1416" s="78"/>
      <c r="G1416" s="79"/>
      <c r="H1416" s="79"/>
      <c r="I1416" s="79"/>
      <c r="J1416" s="78"/>
      <c r="K1416" s="78"/>
      <c r="L1416" s="78"/>
      <c r="M1416" s="183"/>
      <c r="N1416" s="78"/>
      <c r="O1416" s="78"/>
      <c r="P1416" s="79"/>
      <c r="Q1416" s="82"/>
      <c r="R1416" s="82"/>
      <c r="S1416" s="82">
        <f t="shared" si="22"/>
        <v>0</v>
      </c>
      <c r="T1416" s="82"/>
      <c r="U1416" s="82"/>
      <c r="V1416" s="80"/>
      <c r="W1416" s="82"/>
      <c r="X1416" s="80"/>
      <c r="Y1416" s="26"/>
      <c r="Z1416" s="26"/>
      <c r="AA1416" s="26"/>
      <c r="AB1416" s="26"/>
      <c r="AC1416" s="26"/>
    </row>
    <row r="1417" spans="1:29" x14ac:dyDescent="0.3">
      <c r="A1417" s="77"/>
      <c r="B1417" s="77"/>
      <c r="C1417" s="78"/>
      <c r="D1417" s="78"/>
      <c r="E1417" s="79"/>
      <c r="F1417" s="78"/>
      <c r="G1417" s="79"/>
      <c r="H1417" s="79"/>
      <c r="I1417" s="79"/>
      <c r="J1417" s="78"/>
      <c r="K1417" s="78"/>
      <c r="L1417" s="78"/>
      <c r="M1417" s="183"/>
      <c r="N1417" s="78"/>
      <c r="O1417" s="78"/>
      <c r="P1417" s="79"/>
      <c r="Q1417" s="82"/>
      <c r="R1417" s="82"/>
      <c r="S1417" s="82">
        <f t="shared" si="22"/>
        <v>0</v>
      </c>
      <c r="T1417" s="82"/>
      <c r="U1417" s="82"/>
      <c r="V1417" s="80"/>
      <c r="W1417" s="82"/>
      <c r="X1417" s="80"/>
      <c r="Y1417" s="26"/>
      <c r="Z1417" s="26"/>
      <c r="AA1417" s="26"/>
      <c r="AB1417" s="26"/>
      <c r="AC1417" s="26"/>
    </row>
    <row r="1418" spans="1:29" x14ac:dyDescent="0.3">
      <c r="A1418" s="77"/>
      <c r="B1418" s="77"/>
      <c r="C1418" s="78"/>
      <c r="D1418" s="78"/>
      <c r="E1418" s="79"/>
      <c r="F1418" s="78"/>
      <c r="G1418" s="79"/>
      <c r="H1418" s="79"/>
      <c r="I1418" s="79"/>
      <c r="J1418" s="78"/>
      <c r="K1418" s="78"/>
      <c r="L1418" s="78"/>
      <c r="M1418" s="183"/>
      <c r="N1418" s="78"/>
      <c r="O1418" s="78"/>
      <c r="P1418" s="79"/>
      <c r="Q1418" s="82"/>
      <c r="R1418" s="82"/>
      <c r="S1418" s="82">
        <f t="shared" si="22"/>
        <v>0</v>
      </c>
      <c r="T1418" s="82"/>
      <c r="U1418" s="82"/>
      <c r="V1418" s="80"/>
      <c r="W1418" s="82"/>
      <c r="X1418" s="80"/>
      <c r="Y1418" s="26"/>
      <c r="Z1418" s="26"/>
      <c r="AA1418" s="26"/>
      <c r="AB1418" s="26"/>
      <c r="AC1418" s="26"/>
    </row>
    <row r="1419" spans="1:29" x14ac:dyDescent="0.3">
      <c r="A1419" s="77"/>
      <c r="B1419" s="77"/>
      <c r="C1419" s="78"/>
      <c r="D1419" s="78"/>
      <c r="E1419" s="79"/>
      <c r="F1419" s="78"/>
      <c r="G1419" s="79"/>
      <c r="H1419" s="79"/>
      <c r="I1419" s="79"/>
      <c r="J1419" s="78"/>
      <c r="K1419" s="78"/>
      <c r="L1419" s="78"/>
      <c r="M1419" s="183"/>
      <c r="N1419" s="78"/>
      <c r="O1419" s="78"/>
      <c r="P1419" s="79"/>
      <c r="Q1419" s="82"/>
      <c r="R1419" s="82"/>
      <c r="S1419" s="82">
        <f t="shared" si="22"/>
        <v>0</v>
      </c>
      <c r="T1419" s="82"/>
      <c r="U1419" s="82"/>
      <c r="V1419" s="80"/>
      <c r="W1419" s="82"/>
      <c r="X1419" s="80"/>
      <c r="Y1419" s="26"/>
      <c r="Z1419" s="26"/>
      <c r="AA1419" s="26"/>
      <c r="AB1419" s="26"/>
      <c r="AC1419" s="26"/>
    </row>
    <row r="1420" spans="1:29" x14ac:dyDescent="0.3">
      <c r="A1420" s="77"/>
      <c r="B1420" s="77"/>
      <c r="C1420" s="78"/>
      <c r="D1420" s="78"/>
      <c r="E1420" s="79"/>
      <c r="F1420" s="78"/>
      <c r="G1420" s="79"/>
      <c r="H1420" s="79"/>
      <c r="I1420" s="79"/>
      <c r="J1420" s="78"/>
      <c r="K1420" s="78"/>
      <c r="L1420" s="78"/>
      <c r="M1420" s="183"/>
      <c r="N1420" s="78"/>
      <c r="O1420" s="78"/>
      <c r="P1420" s="79"/>
      <c r="Q1420" s="82"/>
      <c r="R1420" s="82"/>
      <c r="S1420" s="82">
        <f t="shared" si="22"/>
        <v>0</v>
      </c>
      <c r="T1420" s="82"/>
      <c r="U1420" s="82"/>
      <c r="V1420" s="80"/>
      <c r="W1420" s="82"/>
      <c r="X1420" s="80"/>
      <c r="Y1420" s="26"/>
      <c r="Z1420" s="26"/>
      <c r="AA1420" s="26"/>
      <c r="AB1420" s="26"/>
      <c r="AC1420" s="26"/>
    </row>
    <row r="1421" spans="1:29" x14ac:dyDescent="0.3">
      <c r="A1421" s="77"/>
      <c r="B1421" s="77"/>
      <c r="C1421" s="78"/>
      <c r="D1421" s="78"/>
      <c r="E1421" s="79"/>
      <c r="F1421" s="78"/>
      <c r="G1421" s="79"/>
      <c r="H1421" s="79"/>
      <c r="I1421" s="79"/>
      <c r="J1421" s="78"/>
      <c r="K1421" s="78"/>
      <c r="L1421" s="78"/>
      <c r="M1421" s="183"/>
      <c r="N1421" s="78"/>
      <c r="O1421" s="78"/>
      <c r="P1421" s="79"/>
      <c r="Q1421" s="82"/>
      <c r="R1421" s="82"/>
      <c r="S1421" s="82">
        <f t="shared" si="22"/>
        <v>0</v>
      </c>
      <c r="T1421" s="82"/>
      <c r="U1421" s="82"/>
      <c r="V1421" s="80"/>
      <c r="W1421" s="82"/>
      <c r="X1421" s="80"/>
      <c r="Y1421" s="26"/>
      <c r="Z1421" s="26"/>
      <c r="AA1421" s="26"/>
      <c r="AB1421" s="26"/>
      <c r="AC1421" s="26"/>
    </row>
    <row r="1422" spans="1:29" x14ac:dyDescent="0.3">
      <c r="A1422" s="77"/>
      <c r="B1422" s="77"/>
      <c r="C1422" s="78"/>
      <c r="D1422" s="78"/>
      <c r="E1422" s="79"/>
      <c r="F1422" s="78"/>
      <c r="G1422" s="79"/>
      <c r="H1422" s="79"/>
      <c r="I1422" s="79"/>
      <c r="J1422" s="78"/>
      <c r="K1422" s="78"/>
      <c r="L1422" s="78"/>
      <c r="M1422" s="183"/>
      <c r="N1422" s="78"/>
      <c r="O1422" s="78"/>
      <c r="P1422" s="79"/>
      <c r="Q1422" s="82"/>
      <c r="R1422" s="82"/>
      <c r="S1422" s="82">
        <f t="shared" si="22"/>
        <v>0</v>
      </c>
      <c r="T1422" s="82"/>
      <c r="U1422" s="82"/>
      <c r="V1422" s="80"/>
      <c r="W1422" s="82"/>
      <c r="X1422" s="80"/>
      <c r="Y1422" s="26"/>
      <c r="Z1422" s="26"/>
      <c r="AA1422" s="26"/>
      <c r="AB1422" s="26"/>
      <c r="AC1422" s="26"/>
    </row>
    <row r="1423" spans="1:29" x14ac:dyDescent="0.3">
      <c r="A1423" s="77"/>
      <c r="B1423" s="77"/>
      <c r="C1423" s="78"/>
      <c r="D1423" s="78"/>
      <c r="E1423" s="79"/>
      <c r="F1423" s="78"/>
      <c r="G1423" s="79"/>
      <c r="H1423" s="79"/>
      <c r="I1423" s="79"/>
      <c r="J1423" s="78"/>
      <c r="K1423" s="78"/>
      <c r="L1423" s="78"/>
      <c r="M1423" s="183"/>
      <c r="N1423" s="78"/>
      <c r="O1423" s="78"/>
      <c r="P1423" s="79"/>
      <c r="Q1423" s="82"/>
      <c r="R1423" s="82"/>
      <c r="S1423" s="82">
        <f t="shared" si="22"/>
        <v>0</v>
      </c>
      <c r="T1423" s="82"/>
      <c r="U1423" s="82"/>
      <c r="V1423" s="80"/>
      <c r="W1423" s="82"/>
      <c r="X1423" s="80"/>
      <c r="Y1423" s="26"/>
      <c r="Z1423" s="26"/>
      <c r="AA1423" s="26"/>
      <c r="AB1423" s="26"/>
      <c r="AC1423" s="26"/>
    </row>
    <row r="1424" spans="1:29" x14ac:dyDescent="0.3">
      <c r="A1424" s="77"/>
      <c r="B1424" s="77"/>
      <c r="C1424" s="78"/>
      <c r="D1424" s="78"/>
      <c r="E1424" s="79"/>
      <c r="F1424" s="78"/>
      <c r="G1424" s="79"/>
      <c r="H1424" s="79"/>
      <c r="I1424" s="79"/>
      <c r="J1424" s="78"/>
      <c r="K1424" s="78"/>
      <c r="L1424" s="78"/>
      <c r="M1424" s="183"/>
      <c r="N1424" s="78"/>
      <c r="O1424" s="78"/>
      <c r="P1424" s="79"/>
      <c r="Q1424" s="82"/>
      <c r="R1424" s="82"/>
      <c r="S1424" s="82">
        <f t="shared" ref="S1424:S1487" si="23">Q1424+R1424+T1424+IF(Q1424=0,(W1424/12/160*V1424/IF(X1424&gt;1,X1424,1)),0)</f>
        <v>0</v>
      </c>
      <c r="T1424" s="82"/>
      <c r="U1424" s="82"/>
      <c r="V1424" s="80"/>
      <c r="W1424" s="82"/>
      <c r="X1424" s="80"/>
      <c r="Y1424" s="26"/>
      <c r="Z1424" s="26"/>
      <c r="AA1424" s="26"/>
      <c r="AB1424" s="26"/>
      <c r="AC1424" s="26"/>
    </row>
    <row r="1425" spans="1:29" x14ac:dyDescent="0.3">
      <c r="A1425" s="77"/>
      <c r="B1425" s="77"/>
      <c r="C1425" s="78"/>
      <c r="D1425" s="78"/>
      <c r="E1425" s="79"/>
      <c r="F1425" s="78"/>
      <c r="G1425" s="79"/>
      <c r="H1425" s="79"/>
      <c r="I1425" s="79"/>
      <c r="J1425" s="78"/>
      <c r="K1425" s="78"/>
      <c r="L1425" s="78"/>
      <c r="M1425" s="183"/>
      <c r="N1425" s="78"/>
      <c r="O1425" s="78"/>
      <c r="P1425" s="79"/>
      <c r="Q1425" s="82"/>
      <c r="R1425" s="82"/>
      <c r="S1425" s="82">
        <f t="shared" si="23"/>
        <v>0</v>
      </c>
      <c r="T1425" s="82"/>
      <c r="U1425" s="82"/>
      <c r="V1425" s="80"/>
      <c r="W1425" s="82"/>
      <c r="X1425" s="80"/>
      <c r="Y1425" s="26"/>
      <c r="Z1425" s="26"/>
      <c r="AA1425" s="26"/>
      <c r="AB1425" s="26"/>
      <c r="AC1425" s="26"/>
    </row>
    <row r="1426" spans="1:29" x14ac:dyDescent="0.3">
      <c r="A1426" s="77"/>
      <c r="B1426" s="77"/>
      <c r="C1426" s="78"/>
      <c r="D1426" s="78"/>
      <c r="E1426" s="79"/>
      <c r="F1426" s="78"/>
      <c r="G1426" s="79"/>
      <c r="H1426" s="79"/>
      <c r="I1426" s="79"/>
      <c r="J1426" s="78"/>
      <c r="K1426" s="78"/>
      <c r="L1426" s="78"/>
      <c r="M1426" s="183"/>
      <c r="N1426" s="78"/>
      <c r="O1426" s="78"/>
      <c r="P1426" s="79"/>
      <c r="Q1426" s="82"/>
      <c r="R1426" s="82"/>
      <c r="S1426" s="82">
        <f t="shared" si="23"/>
        <v>0</v>
      </c>
      <c r="T1426" s="82"/>
      <c r="U1426" s="82"/>
      <c r="V1426" s="80"/>
      <c r="W1426" s="82"/>
      <c r="X1426" s="80"/>
      <c r="Y1426" s="26"/>
      <c r="Z1426" s="26"/>
      <c r="AA1426" s="26"/>
      <c r="AB1426" s="26"/>
      <c r="AC1426" s="26"/>
    </row>
    <row r="1427" spans="1:29" x14ac:dyDescent="0.3">
      <c r="A1427" s="77"/>
      <c r="B1427" s="77"/>
      <c r="C1427" s="78"/>
      <c r="D1427" s="78"/>
      <c r="E1427" s="79"/>
      <c r="F1427" s="78"/>
      <c r="G1427" s="79"/>
      <c r="H1427" s="79"/>
      <c r="I1427" s="79"/>
      <c r="J1427" s="78"/>
      <c r="K1427" s="78"/>
      <c r="L1427" s="78"/>
      <c r="M1427" s="183"/>
      <c r="N1427" s="78"/>
      <c r="O1427" s="78"/>
      <c r="P1427" s="79"/>
      <c r="Q1427" s="82"/>
      <c r="R1427" s="82"/>
      <c r="S1427" s="82">
        <f t="shared" si="23"/>
        <v>0</v>
      </c>
      <c r="T1427" s="82"/>
      <c r="U1427" s="82"/>
      <c r="V1427" s="80"/>
      <c r="W1427" s="82"/>
      <c r="X1427" s="80"/>
      <c r="Y1427" s="26"/>
      <c r="Z1427" s="26"/>
      <c r="AA1427" s="26"/>
      <c r="AB1427" s="26"/>
      <c r="AC1427" s="26"/>
    </row>
    <row r="1428" spans="1:29" x14ac:dyDescent="0.3">
      <c r="A1428" s="77"/>
      <c r="B1428" s="77"/>
      <c r="C1428" s="78"/>
      <c r="D1428" s="78"/>
      <c r="E1428" s="79"/>
      <c r="F1428" s="78"/>
      <c r="G1428" s="79"/>
      <c r="H1428" s="79"/>
      <c r="I1428" s="79"/>
      <c r="J1428" s="78"/>
      <c r="K1428" s="78"/>
      <c r="L1428" s="78"/>
      <c r="M1428" s="183"/>
      <c r="N1428" s="78"/>
      <c r="O1428" s="78"/>
      <c r="P1428" s="79"/>
      <c r="Q1428" s="82"/>
      <c r="R1428" s="82"/>
      <c r="S1428" s="82">
        <f t="shared" si="23"/>
        <v>0</v>
      </c>
      <c r="T1428" s="82"/>
      <c r="U1428" s="82"/>
      <c r="V1428" s="80"/>
      <c r="W1428" s="82"/>
      <c r="X1428" s="80"/>
      <c r="Y1428" s="26"/>
      <c r="Z1428" s="26"/>
      <c r="AA1428" s="26"/>
      <c r="AB1428" s="26"/>
      <c r="AC1428" s="26"/>
    </row>
    <row r="1429" spans="1:29" x14ac:dyDescent="0.3">
      <c r="A1429" s="77"/>
      <c r="B1429" s="77"/>
      <c r="C1429" s="78"/>
      <c r="D1429" s="78"/>
      <c r="E1429" s="79"/>
      <c r="F1429" s="78"/>
      <c r="G1429" s="79"/>
      <c r="H1429" s="79"/>
      <c r="I1429" s="79"/>
      <c r="J1429" s="78"/>
      <c r="K1429" s="78"/>
      <c r="L1429" s="78"/>
      <c r="M1429" s="183"/>
      <c r="N1429" s="78"/>
      <c r="O1429" s="78"/>
      <c r="P1429" s="79"/>
      <c r="Q1429" s="82"/>
      <c r="R1429" s="82"/>
      <c r="S1429" s="82">
        <f t="shared" si="23"/>
        <v>0</v>
      </c>
      <c r="T1429" s="82"/>
      <c r="U1429" s="82"/>
      <c r="V1429" s="80"/>
      <c r="W1429" s="82"/>
      <c r="X1429" s="80"/>
      <c r="Y1429" s="26"/>
      <c r="Z1429" s="26"/>
      <c r="AA1429" s="26"/>
      <c r="AB1429" s="26"/>
      <c r="AC1429" s="26"/>
    </row>
    <row r="1430" spans="1:29" x14ac:dyDescent="0.3">
      <c r="A1430" s="77"/>
      <c r="B1430" s="77"/>
      <c r="C1430" s="78"/>
      <c r="D1430" s="78"/>
      <c r="E1430" s="79"/>
      <c r="F1430" s="78"/>
      <c r="G1430" s="79"/>
      <c r="H1430" s="79"/>
      <c r="I1430" s="79"/>
      <c r="J1430" s="78"/>
      <c r="K1430" s="78"/>
      <c r="L1430" s="78"/>
      <c r="M1430" s="183"/>
      <c r="N1430" s="78"/>
      <c r="O1430" s="78"/>
      <c r="P1430" s="79"/>
      <c r="Q1430" s="82"/>
      <c r="R1430" s="82"/>
      <c r="S1430" s="82">
        <f t="shared" si="23"/>
        <v>0</v>
      </c>
      <c r="T1430" s="82"/>
      <c r="U1430" s="82"/>
      <c r="V1430" s="80"/>
      <c r="W1430" s="82"/>
      <c r="X1430" s="80"/>
      <c r="Y1430" s="26"/>
      <c r="Z1430" s="26"/>
      <c r="AA1430" s="26"/>
      <c r="AB1430" s="26"/>
      <c r="AC1430" s="26"/>
    </row>
    <row r="1431" spans="1:29" x14ac:dyDescent="0.3">
      <c r="A1431" s="77"/>
      <c r="B1431" s="77"/>
      <c r="C1431" s="78"/>
      <c r="D1431" s="78"/>
      <c r="E1431" s="79"/>
      <c r="F1431" s="78"/>
      <c r="G1431" s="79"/>
      <c r="H1431" s="79"/>
      <c r="I1431" s="79"/>
      <c r="J1431" s="78"/>
      <c r="K1431" s="78"/>
      <c r="L1431" s="78"/>
      <c r="M1431" s="183"/>
      <c r="N1431" s="78"/>
      <c r="O1431" s="78"/>
      <c r="P1431" s="79"/>
      <c r="Q1431" s="82"/>
      <c r="R1431" s="82"/>
      <c r="S1431" s="82">
        <f t="shared" si="23"/>
        <v>0</v>
      </c>
      <c r="T1431" s="82"/>
      <c r="U1431" s="82"/>
      <c r="V1431" s="80"/>
      <c r="W1431" s="82"/>
      <c r="X1431" s="80"/>
      <c r="Y1431" s="26"/>
      <c r="Z1431" s="26"/>
      <c r="AA1431" s="26"/>
      <c r="AB1431" s="26"/>
      <c r="AC1431" s="26"/>
    </row>
    <row r="1432" spans="1:29" x14ac:dyDescent="0.3">
      <c r="A1432" s="77"/>
      <c r="B1432" s="77"/>
      <c r="C1432" s="78"/>
      <c r="D1432" s="78"/>
      <c r="E1432" s="79"/>
      <c r="F1432" s="78"/>
      <c r="G1432" s="79"/>
      <c r="H1432" s="79"/>
      <c r="I1432" s="79"/>
      <c r="J1432" s="78"/>
      <c r="K1432" s="78"/>
      <c r="L1432" s="78"/>
      <c r="M1432" s="183"/>
      <c r="N1432" s="78"/>
      <c r="O1432" s="78"/>
      <c r="P1432" s="79"/>
      <c r="Q1432" s="82"/>
      <c r="R1432" s="82"/>
      <c r="S1432" s="82">
        <f t="shared" si="23"/>
        <v>0</v>
      </c>
      <c r="T1432" s="82"/>
      <c r="U1432" s="82"/>
      <c r="V1432" s="80"/>
      <c r="W1432" s="82"/>
      <c r="X1432" s="80"/>
      <c r="Y1432" s="26"/>
      <c r="Z1432" s="26"/>
      <c r="AA1432" s="26"/>
      <c r="AB1432" s="26"/>
      <c r="AC1432" s="26"/>
    </row>
    <row r="1433" spans="1:29" x14ac:dyDescent="0.3">
      <c r="A1433" s="77"/>
      <c r="B1433" s="77"/>
      <c r="C1433" s="78"/>
      <c r="D1433" s="78"/>
      <c r="E1433" s="79"/>
      <c r="F1433" s="78"/>
      <c r="G1433" s="79"/>
      <c r="H1433" s="79"/>
      <c r="I1433" s="79"/>
      <c r="J1433" s="78"/>
      <c r="K1433" s="78"/>
      <c r="L1433" s="78"/>
      <c r="M1433" s="183"/>
      <c r="N1433" s="78"/>
      <c r="O1433" s="78"/>
      <c r="P1433" s="79"/>
      <c r="Q1433" s="82"/>
      <c r="R1433" s="82"/>
      <c r="S1433" s="82">
        <f t="shared" si="23"/>
        <v>0</v>
      </c>
      <c r="T1433" s="82"/>
      <c r="U1433" s="82"/>
      <c r="V1433" s="80"/>
      <c r="W1433" s="82"/>
      <c r="X1433" s="80"/>
      <c r="Y1433" s="26"/>
      <c r="Z1433" s="26"/>
      <c r="AA1433" s="26"/>
      <c r="AB1433" s="26"/>
      <c r="AC1433" s="26"/>
    </row>
    <row r="1434" spans="1:29" x14ac:dyDescent="0.3">
      <c r="A1434" s="77"/>
      <c r="B1434" s="77"/>
      <c r="C1434" s="78"/>
      <c r="D1434" s="78"/>
      <c r="E1434" s="79"/>
      <c r="F1434" s="78"/>
      <c r="G1434" s="79"/>
      <c r="H1434" s="79"/>
      <c r="I1434" s="79"/>
      <c r="J1434" s="78"/>
      <c r="K1434" s="78"/>
      <c r="L1434" s="78"/>
      <c r="M1434" s="183"/>
      <c r="N1434" s="78"/>
      <c r="O1434" s="78"/>
      <c r="P1434" s="79"/>
      <c r="Q1434" s="82"/>
      <c r="R1434" s="82"/>
      <c r="S1434" s="82">
        <f t="shared" si="23"/>
        <v>0</v>
      </c>
      <c r="T1434" s="82"/>
      <c r="U1434" s="82"/>
      <c r="V1434" s="80"/>
      <c r="W1434" s="82"/>
      <c r="X1434" s="80"/>
      <c r="Y1434" s="26"/>
      <c r="Z1434" s="26"/>
      <c r="AA1434" s="26"/>
      <c r="AB1434" s="26"/>
      <c r="AC1434" s="26"/>
    </row>
    <row r="1435" spans="1:29" x14ac:dyDescent="0.3">
      <c r="A1435" s="77"/>
      <c r="B1435" s="77"/>
      <c r="C1435" s="78"/>
      <c r="D1435" s="78"/>
      <c r="E1435" s="79"/>
      <c r="F1435" s="78"/>
      <c r="G1435" s="79"/>
      <c r="H1435" s="79"/>
      <c r="I1435" s="79"/>
      <c r="J1435" s="78"/>
      <c r="K1435" s="78"/>
      <c r="L1435" s="78"/>
      <c r="M1435" s="183"/>
      <c r="N1435" s="78"/>
      <c r="O1435" s="78"/>
      <c r="P1435" s="79"/>
      <c r="Q1435" s="82"/>
      <c r="R1435" s="82"/>
      <c r="S1435" s="82">
        <f t="shared" si="23"/>
        <v>0</v>
      </c>
      <c r="T1435" s="82"/>
      <c r="U1435" s="82"/>
      <c r="V1435" s="80"/>
      <c r="W1435" s="82"/>
      <c r="X1435" s="80"/>
      <c r="Y1435" s="26"/>
      <c r="Z1435" s="26"/>
      <c r="AA1435" s="26"/>
      <c r="AB1435" s="26"/>
      <c r="AC1435" s="26"/>
    </row>
    <row r="1436" spans="1:29" x14ac:dyDescent="0.3">
      <c r="A1436" s="77"/>
      <c r="B1436" s="77"/>
      <c r="C1436" s="78"/>
      <c r="D1436" s="78"/>
      <c r="E1436" s="79"/>
      <c r="F1436" s="78"/>
      <c r="G1436" s="79"/>
      <c r="H1436" s="79"/>
      <c r="I1436" s="79"/>
      <c r="J1436" s="78"/>
      <c r="K1436" s="78"/>
      <c r="L1436" s="78"/>
      <c r="M1436" s="183"/>
      <c r="N1436" s="78"/>
      <c r="O1436" s="78"/>
      <c r="P1436" s="79"/>
      <c r="Q1436" s="82"/>
      <c r="R1436" s="82"/>
      <c r="S1436" s="82">
        <f t="shared" si="23"/>
        <v>0</v>
      </c>
      <c r="T1436" s="82"/>
      <c r="U1436" s="82"/>
      <c r="V1436" s="80"/>
      <c r="W1436" s="82"/>
      <c r="X1436" s="80"/>
      <c r="Y1436" s="26"/>
      <c r="Z1436" s="26"/>
      <c r="AA1436" s="26"/>
      <c r="AB1436" s="26"/>
      <c r="AC1436" s="26"/>
    </row>
    <row r="1437" spans="1:29" x14ac:dyDescent="0.3">
      <c r="A1437" s="77"/>
      <c r="B1437" s="77"/>
      <c r="C1437" s="78"/>
      <c r="D1437" s="78"/>
      <c r="E1437" s="79"/>
      <c r="F1437" s="78"/>
      <c r="G1437" s="79"/>
      <c r="H1437" s="79"/>
      <c r="I1437" s="79"/>
      <c r="J1437" s="78"/>
      <c r="K1437" s="78"/>
      <c r="L1437" s="78"/>
      <c r="M1437" s="183"/>
      <c r="N1437" s="78"/>
      <c r="O1437" s="78"/>
      <c r="P1437" s="79"/>
      <c r="Q1437" s="82"/>
      <c r="R1437" s="82"/>
      <c r="S1437" s="82">
        <f t="shared" si="23"/>
        <v>0</v>
      </c>
      <c r="T1437" s="82"/>
      <c r="U1437" s="82"/>
      <c r="V1437" s="80"/>
      <c r="W1437" s="82"/>
      <c r="X1437" s="80"/>
      <c r="Y1437" s="26"/>
      <c r="Z1437" s="26"/>
      <c r="AA1437" s="26"/>
      <c r="AB1437" s="26"/>
      <c r="AC1437" s="26"/>
    </row>
    <row r="1438" spans="1:29" x14ac:dyDescent="0.3">
      <c r="A1438" s="77"/>
      <c r="B1438" s="77"/>
      <c r="C1438" s="78"/>
      <c r="D1438" s="78"/>
      <c r="E1438" s="79"/>
      <c r="F1438" s="78"/>
      <c r="G1438" s="79"/>
      <c r="H1438" s="79"/>
      <c r="I1438" s="79"/>
      <c r="J1438" s="78"/>
      <c r="K1438" s="78"/>
      <c r="L1438" s="78"/>
      <c r="M1438" s="183"/>
      <c r="N1438" s="78"/>
      <c r="O1438" s="78"/>
      <c r="P1438" s="79"/>
      <c r="Q1438" s="82"/>
      <c r="R1438" s="82"/>
      <c r="S1438" s="82">
        <f t="shared" si="23"/>
        <v>0</v>
      </c>
      <c r="T1438" s="82"/>
      <c r="U1438" s="82"/>
      <c r="V1438" s="80"/>
      <c r="W1438" s="82"/>
      <c r="X1438" s="80"/>
      <c r="Y1438" s="26"/>
      <c r="Z1438" s="26"/>
      <c r="AA1438" s="26"/>
      <c r="AB1438" s="26"/>
      <c r="AC1438" s="26"/>
    </row>
    <row r="1439" spans="1:29" x14ac:dyDescent="0.3">
      <c r="A1439" s="77"/>
      <c r="B1439" s="77"/>
      <c r="C1439" s="78"/>
      <c r="D1439" s="78"/>
      <c r="E1439" s="79"/>
      <c r="F1439" s="78"/>
      <c r="G1439" s="79"/>
      <c r="H1439" s="79"/>
      <c r="I1439" s="79"/>
      <c r="J1439" s="78"/>
      <c r="K1439" s="78"/>
      <c r="L1439" s="78"/>
      <c r="M1439" s="183"/>
      <c r="N1439" s="78"/>
      <c r="O1439" s="78"/>
      <c r="P1439" s="79"/>
      <c r="Q1439" s="82"/>
      <c r="R1439" s="82"/>
      <c r="S1439" s="82">
        <f t="shared" si="23"/>
        <v>0</v>
      </c>
      <c r="T1439" s="82"/>
      <c r="U1439" s="82"/>
      <c r="V1439" s="80"/>
      <c r="W1439" s="82"/>
      <c r="X1439" s="80"/>
      <c r="Y1439" s="26"/>
      <c r="Z1439" s="26"/>
      <c r="AA1439" s="26"/>
      <c r="AB1439" s="26"/>
      <c r="AC1439" s="26"/>
    </row>
    <row r="1440" spans="1:29" x14ac:dyDescent="0.3">
      <c r="A1440" s="77"/>
      <c r="B1440" s="77"/>
      <c r="C1440" s="78"/>
      <c r="D1440" s="78"/>
      <c r="E1440" s="79"/>
      <c r="F1440" s="78"/>
      <c r="G1440" s="79"/>
      <c r="H1440" s="79"/>
      <c r="I1440" s="79"/>
      <c r="J1440" s="78"/>
      <c r="K1440" s="78"/>
      <c r="L1440" s="78"/>
      <c r="M1440" s="183"/>
      <c r="N1440" s="78"/>
      <c r="O1440" s="78"/>
      <c r="P1440" s="79"/>
      <c r="Q1440" s="82"/>
      <c r="R1440" s="82"/>
      <c r="S1440" s="82">
        <f t="shared" si="23"/>
        <v>0</v>
      </c>
      <c r="T1440" s="82"/>
      <c r="U1440" s="82"/>
      <c r="V1440" s="80"/>
      <c r="W1440" s="82"/>
      <c r="X1440" s="80"/>
      <c r="Y1440" s="26"/>
      <c r="Z1440" s="26"/>
      <c r="AA1440" s="26"/>
      <c r="AB1440" s="26"/>
      <c r="AC1440" s="26"/>
    </row>
    <row r="1441" spans="1:29" x14ac:dyDescent="0.3">
      <c r="A1441" s="77"/>
      <c r="B1441" s="77"/>
      <c r="C1441" s="78"/>
      <c r="D1441" s="78"/>
      <c r="E1441" s="79"/>
      <c r="F1441" s="78"/>
      <c r="G1441" s="79"/>
      <c r="H1441" s="79"/>
      <c r="I1441" s="79"/>
      <c r="J1441" s="78"/>
      <c r="K1441" s="78"/>
      <c r="L1441" s="78"/>
      <c r="M1441" s="183"/>
      <c r="N1441" s="78"/>
      <c r="O1441" s="78"/>
      <c r="P1441" s="79"/>
      <c r="Q1441" s="82"/>
      <c r="R1441" s="82"/>
      <c r="S1441" s="82">
        <f t="shared" si="23"/>
        <v>0</v>
      </c>
      <c r="T1441" s="82"/>
      <c r="U1441" s="82"/>
      <c r="V1441" s="80"/>
      <c r="W1441" s="82"/>
      <c r="X1441" s="80"/>
      <c r="Y1441" s="26"/>
      <c r="Z1441" s="26"/>
      <c r="AA1441" s="26"/>
      <c r="AB1441" s="26"/>
      <c r="AC1441" s="26"/>
    </row>
    <row r="1442" spans="1:29" x14ac:dyDescent="0.3">
      <c r="A1442" s="77"/>
      <c r="B1442" s="77"/>
      <c r="C1442" s="78"/>
      <c r="D1442" s="78"/>
      <c r="E1442" s="79"/>
      <c r="F1442" s="78"/>
      <c r="G1442" s="79"/>
      <c r="H1442" s="79"/>
      <c r="I1442" s="79"/>
      <c r="J1442" s="78"/>
      <c r="K1442" s="78"/>
      <c r="L1442" s="78"/>
      <c r="M1442" s="183"/>
      <c r="N1442" s="78"/>
      <c r="O1442" s="78"/>
      <c r="P1442" s="79"/>
      <c r="Q1442" s="82"/>
      <c r="R1442" s="82"/>
      <c r="S1442" s="82">
        <f t="shared" si="23"/>
        <v>0</v>
      </c>
      <c r="T1442" s="82"/>
      <c r="U1442" s="82"/>
      <c r="V1442" s="80"/>
      <c r="W1442" s="82"/>
      <c r="X1442" s="80"/>
      <c r="Y1442" s="26"/>
      <c r="Z1442" s="26"/>
      <c r="AA1442" s="26"/>
      <c r="AB1442" s="26"/>
      <c r="AC1442" s="26"/>
    </row>
    <row r="1443" spans="1:29" x14ac:dyDescent="0.3">
      <c r="A1443" s="77"/>
      <c r="B1443" s="77"/>
      <c r="C1443" s="78"/>
      <c r="D1443" s="78"/>
      <c r="E1443" s="79"/>
      <c r="F1443" s="78"/>
      <c r="G1443" s="79"/>
      <c r="H1443" s="79"/>
      <c r="I1443" s="79"/>
      <c r="J1443" s="78"/>
      <c r="K1443" s="78"/>
      <c r="L1443" s="78"/>
      <c r="M1443" s="183"/>
      <c r="N1443" s="78"/>
      <c r="O1443" s="78"/>
      <c r="P1443" s="79"/>
      <c r="Q1443" s="82"/>
      <c r="R1443" s="82"/>
      <c r="S1443" s="82">
        <f t="shared" si="23"/>
        <v>0</v>
      </c>
      <c r="T1443" s="82"/>
      <c r="U1443" s="82"/>
      <c r="V1443" s="80"/>
      <c r="W1443" s="82"/>
      <c r="X1443" s="80"/>
      <c r="Y1443" s="26"/>
      <c r="Z1443" s="26"/>
      <c r="AA1443" s="26"/>
      <c r="AB1443" s="26"/>
      <c r="AC1443" s="26"/>
    </row>
    <row r="1444" spans="1:29" x14ac:dyDescent="0.3">
      <c r="A1444" s="77"/>
      <c r="B1444" s="77"/>
      <c r="C1444" s="78"/>
      <c r="D1444" s="78"/>
      <c r="E1444" s="79"/>
      <c r="F1444" s="78"/>
      <c r="G1444" s="79"/>
      <c r="H1444" s="79"/>
      <c r="I1444" s="79"/>
      <c r="J1444" s="78"/>
      <c r="K1444" s="78"/>
      <c r="L1444" s="78"/>
      <c r="M1444" s="183"/>
      <c r="N1444" s="78"/>
      <c r="O1444" s="78"/>
      <c r="P1444" s="79"/>
      <c r="Q1444" s="82"/>
      <c r="R1444" s="82"/>
      <c r="S1444" s="82">
        <f t="shared" si="23"/>
        <v>0</v>
      </c>
      <c r="T1444" s="82"/>
      <c r="U1444" s="82"/>
      <c r="V1444" s="80"/>
      <c r="W1444" s="82"/>
      <c r="X1444" s="80"/>
      <c r="Y1444" s="26"/>
      <c r="Z1444" s="26"/>
      <c r="AA1444" s="26"/>
      <c r="AB1444" s="26"/>
      <c r="AC1444" s="26"/>
    </row>
    <row r="1445" spans="1:29" x14ac:dyDescent="0.3">
      <c r="A1445" s="77"/>
      <c r="B1445" s="77"/>
      <c r="C1445" s="78"/>
      <c r="D1445" s="78"/>
      <c r="E1445" s="79"/>
      <c r="F1445" s="78"/>
      <c r="G1445" s="79"/>
      <c r="H1445" s="79"/>
      <c r="I1445" s="79"/>
      <c r="J1445" s="78"/>
      <c r="K1445" s="78"/>
      <c r="L1445" s="78"/>
      <c r="M1445" s="183"/>
      <c r="N1445" s="78"/>
      <c r="O1445" s="78"/>
      <c r="P1445" s="79"/>
      <c r="Q1445" s="82"/>
      <c r="R1445" s="82"/>
      <c r="S1445" s="82">
        <f t="shared" si="23"/>
        <v>0</v>
      </c>
      <c r="T1445" s="82"/>
      <c r="U1445" s="82"/>
      <c r="V1445" s="80"/>
      <c r="W1445" s="82"/>
      <c r="X1445" s="80"/>
      <c r="Y1445" s="26"/>
      <c r="Z1445" s="26"/>
      <c r="AA1445" s="26"/>
      <c r="AB1445" s="26"/>
      <c r="AC1445" s="26"/>
    </row>
    <row r="1446" spans="1:29" x14ac:dyDescent="0.3">
      <c r="A1446" s="77"/>
      <c r="B1446" s="77"/>
      <c r="C1446" s="78"/>
      <c r="D1446" s="78"/>
      <c r="E1446" s="79"/>
      <c r="F1446" s="78"/>
      <c r="G1446" s="79"/>
      <c r="H1446" s="79"/>
      <c r="I1446" s="79"/>
      <c r="J1446" s="78"/>
      <c r="K1446" s="78"/>
      <c r="L1446" s="78"/>
      <c r="M1446" s="183"/>
      <c r="N1446" s="78"/>
      <c r="O1446" s="78"/>
      <c r="P1446" s="79"/>
      <c r="Q1446" s="82"/>
      <c r="R1446" s="82"/>
      <c r="S1446" s="82">
        <f t="shared" si="23"/>
        <v>0</v>
      </c>
      <c r="T1446" s="82"/>
      <c r="U1446" s="82"/>
      <c r="V1446" s="80"/>
      <c r="W1446" s="82"/>
      <c r="X1446" s="80"/>
      <c r="Y1446" s="26"/>
      <c r="Z1446" s="26"/>
      <c r="AA1446" s="26"/>
      <c r="AB1446" s="26"/>
      <c r="AC1446" s="26"/>
    </row>
    <row r="1447" spans="1:29" x14ac:dyDescent="0.3">
      <c r="A1447" s="77"/>
      <c r="B1447" s="77"/>
      <c r="C1447" s="78"/>
      <c r="D1447" s="78"/>
      <c r="E1447" s="79"/>
      <c r="F1447" s="78"/>
      <c r="G1447" s="79"/>
      <c r="H1447" s="79"/>
      <c r="I1447" s="79"/>
      <c r="J1447" s="78"/>
      <c r="K1447" s="78"/>
      <c r="L1447" s="78"/>
      <c r="M1447" s="183"/>
      <c r="N1447" s="78"/>
      <c r="O1447" s="78"/>
      <c r="P1447" s="79"/>
      <c r="Q1447" s="82"/>
      <c r="R1447" s="82"/>
      <c r="S1447" s="82">
        <f t="shared" si="23"/>
        <v>0</v>
      </c>
      <c r="T1447" s="82"/>
      <c r="U1447" s="82"/>
      <c r="V1447" s="80"/>
      <c r="W1447" s="82"/>
      <c r="X1447" s="80"/>
      <c r="Y1447" s="26"/>
      <c r="Z1447" s="26"/>
      <c r="AA1447" s="26"/>
      <c r="AB1447" s="26"/>
      <c r="AC1447" s="26"/>
    </row>
    <row r="1448" spans="1:29" x14ac:dyDescent="0.3">
      <c r="A1448" s="77"/>
      <c r="B1448" s="77"/>
      <c r="C1448" s="78"/>
      <c r="D1448" s="78"/>
      <c r="E1448" s="79"/>
      <c r="F1448" s="78"/>
      <c r="G1448" s="79"/>
      <c r="H1448" s="79"/>
      <c r="I1448" s="79"/>
      <c r="J1448" s="78"/>
      <c r="K1448" s="78"/>
      <c r="L1448" s="78"/>
      <c r="M1448" s="183"/>
      <c r="N1448" s="78"/>
      <c r="O1448" s="78"/>
      <c r="P1448" s="79"/>
      <c r="Q1448" s="82"/>
      <c r="R1448" s="82"/>
      <c r="S1448" s="82">
        <f t="shared" si="23"/>
        <v>0</v>
      </c>
      <c r="T1448" s="82"/>
      <c r="U1448" s="82"/>
      <c r="V1448" s="80"/>
      <c r="W1448" s="82"/>
      <c r="X1448" s="80"/>
      <c r="Y1448" s="26"/>
      <c r="Z1448" s="26"/>
      <c r="AA1448" s="26"/>
      <c r="AB1448" s="26"/>
      <c r="AC1448" s="26"/>
    </row>
    <row r="1449" spans="1:29" x14ac:dyDescent="0.3">
      <c r="A1449" s="77"/>
      <c r="B1449" s="77"/>
      <c r="C1449" s="78"/>
      <c r="D1449" s="78"/>
      <c r="E1449" s="79"/>
      <c r="F1449" s="78"/>
      <c r="G1449" s="79"/>
      <c r="H1449" s="79"/>
      <c r="I1449" s="79"/>
      <c r="J1449" s="78"/>
      <c r="K1449" s="78"/>
      <c r="L1449" s="78"/>
      <c r="M1449" s="183"/>
      <c r="N1449" s="78"/>
      <c r="O1449" s="78"/>
      <c r="P1449" s="79"/>
      <c r="Q1449" s="82"/>
      <c r="R1449" s="82"/>
      <c r="S1449" s="82">
        <f t="shared" si="23"/>
        <v>0</v>
      </c>
      <c r="T1449" s="82"/>
      <c r="U1449" s="82"/>
      <c r="V1449" s="80"/>
      <c r="W1449" s="82"/>
      <c r="X1449" s="80"/>
      <c r="Y1449" s="26"/>
      <c r="Z1449" s="26"/>
      <c r="AA1449" s="26"/>
      <c r="AB1449" s="26"/>
      <c r="AC1449" s="26"/>
    </row>
    <row r="1450" spans="1:29" x14ac:dyDescent="0.3">
      <c r="A1450" s="77"/>
      <c r="B1450" s="77"/>
      <c r="C1450" s="78"/>
      <c r="D1450" s="78"/>
      <c r="E1450" s="79"/>
      <c r="F1450" s="78"/>
      <c r="G1450" s="79"/>
      <c r="H1450" s="79"/>
      <c r="I1450" s="79"/>
      <c r="J1450" s="78"/>
      <c r="K1450" s="78"/>
      <c r="L1450" s="78"/>
      <c r="M1450" s="183"/>
      <c r="N1450" s="78"/>
      <c r="O1450" s="78"/>
      <c r="P1450" s="79"/>
      <c r="Q1450" s="82"/>
      <c r="R1450" s="82"/>
      <c r="S1450" s="82">
        <f t="shared" si="23"/>
        <v>0</v>
      </c>
      <c r="T1450" s="82"/>
      <c r="U1450" s="82"/>
      <c r="V1450" s="80"/>
      <c r="W1450" s="82"/>
      <c r="X1450" s="80"/>
      <c r="Y1450" s="26"/>
      <c r="Z1450" s="26"/>
      <c r="AA1450" s="26"/>
      <c r="AB1450" s="26"/>
      <c r="AC1450" s="26"/>
    </row>
    <row r="1451" spans="1:29" x14ac:dyDescent="0.3">
      <c r="A1451" s="77"/>
      <c r="B1451" s="77"/>
      <c r="C1451" s="78"/>
      <c r="D1451" s="78"/>
      <c r="E1451" s="79"/>
      <c r="F1451" s="78"/>
      <c r="G1451" s="79"/>
      <c r="H1451" s="79"/>
      <c r="I1451" s="79"/>
      <c r="J1451" s="78"/>
      <c r="K1451" s="78"/>
      <c r="L1451" s="78"/>
      <c r="M1451" s="183"/>
      <c r="N1451" s="78"/>
      <c r="O1451" s="78"/>
      <c r="P1451" s="79"/>
      <c r="Q1451" s="82"/>
      <c r="R1451" s="82"/>
      <c r="S1451" s="82">
        <f t="shared" si="23"/>
        <v>0</v>
      </c>
      <c r="T1451" s="82"/>
      <c r="U1451" s="82"/>
      <c r="V1451" s="80"/>
      <c r="W1451" s="82"/>
      <c r="X1451" s="80"/>
      <c r="Y1451" s="26"/>
      <c r="Z1451" s="26"/>
      <c r="AA1451" s="26"/>
      <c r="AB1451" s="26"/>
      <c r="AC1451" s="26"/>
    </row>
    <row r="1452" spans="1:29" x14ac:dyDescent="0.3">
      <c r="A1452" s="77"/>
      <c r="B1452" s="77"/>
      <c r="C1452" s="78"/>
      <c r="D1452" s="78"/>
      <c r="E1452" s="79"/>
      <c r="F1452" s="78"/>
      <c r="G1452" s="79"/>
      <c r="H1452" s="79"/>
      <c r="I1452" s="79"/>
      <c r="J1452" s="78"/>
      <c r="K1452" s="78"/>
      <c r="L1452" s="78"/>
      <c r="M1452" s="183"/>
      <c r="N1452" s="78"/>
      <c r="O1452" s="78"/>
      <c r="P1452" s="79"/>
      <c r="Q1452" s="82"/>
      <c r="R1452" s="82"/>
      <c r="S1452" s="82">
        <f t="shared" si="23"/>
        <v>0</v>
      </c>
      <c r="T1452" s="82"/>
      <c r="U1452" s="82"/>
      <c r="V1452" s="80"/>
      <c r="W1452" s="82"/>
      <c r="X1452" s="80"/>
      <c r="Y1452" s="26"/>
      <c r="Z1452" s="26"/>
      <c r="AA1452" s="26"/>
      <c r="AB1452" s="26"/>
      <c r="AC1452" s="26"/>
    </row>
    <row r="1453" spans="1:29" x14ac:dyDescent="0.3">
      <c r="A1453" s="77"/>
      <c r="B1453" s="77"/>
      <c r="C1453" s="78"/>
      <c r="D1453" s="78"/>
      <c r="E1453" s="79"/>
      <c r="F1453" s="78"/>
      <c r="G1453" s="79"/>
      <c r="H1453" s="79"/>
      <c r="I1453" s="79"/>
      <c r="J1453" s="78"/>
      <c r="K1453" s="78"/>
      <c r="L1453" s="78"/>
      <c r="M1453" s="183"/>
      <c r="N1453" s="78"/>
      <c r="O1453" s="78"/>
      <c r="P1453" s="79"/>
      <c r="Q1453" s="82"/>
      <c r="R1453" s="82"/>
      <c r="S1453" s="82">
        <f t="shared" si="23"/>
        <v>0</v>
      </c>
      <c r="T1453" s="82"/>
      <c r="U1453" s="82"/>
      <c r="V1453" s="80"/>
      <c r="W1453" s="82"/>
      <c r="X1453" s="80"/>
      <c r="Y1453" s="26"/>
      <c r="Z1453" s="26"/>
      <c r="AA1453" s="26"/>
      <c r="AB1453" s="26"/>
      <c r="AC1453" s="26"/>
    </row>
    <row r="1454" spans="1:29" x14ac:dyDescent="0.3">
      <c r="A1454" s="77"/>
      <c r="B1454" s="77"/>
      <c r="C1454" s="78"/>
      <c r="D1454" s="78"/>
      <c r="E1454" s="79"/>
      <c r="F1454" s="78"/>
      <c r="G1454" s="79"/>
      <c r="H1454" s="79"/>
      <c r="I1454" s="79"/>
      <c r="J1454" s="78"/>
      <c r="K1454" s="78"/>
      <c r="L1454" s="78"/>
      <c r="M1454" s="183"/>
      <c r="N1454" s="78"/>
      <c r="O1454" s="78"/>
      <c r="P1454" s="79"/>
      <c r="Q1454" s="82"/>
      <c r="R1454" s="82"/>
      <c r="S1454" s="82">
        <f t="shared" si="23"/>
        <v>0</v>
      </c>
      <c r="T1454" s="82"/>
      <c r="U1454" s="82"/>
      <c r="V1454" s="80"/>
      <c r="W1454" s="82"/>
      <c r="X1454" s="80"/>
      <c r="Y1454" s="26"/>
      <c r="Z1454" s="26"/>
      <c r="AA1454" s="26"/>
      <c r="AB1454" s="26"/>
      <c r="AC1454" s="26"/>
    </row>
    <row r="1455" spans="1:29" x14ac:dyDescent="0.3">
      <c r="A1455" s="77"/>
      <c r="B1455" s="77"/>
      <c r="C1455" s="78"/>
      <c r="D1455" s="78"/>
      <c r="E1455" s="79"/>
      <c r="F1455" s="78"/>
      <c r="G1455" s="79"/>
      <c r="H1455" s="79"/>
      <c r="I1455" s="79"/>
      <c r="J1455" s="78"/>
      <c r="K1455" s="78"/>
      <c r="L1455" s="78"/>
      <c r="M1455" s="183"/>
      <c r="N1455" s="78"/>
      <c r="O1455" s="78"/>
      <c r="P1455" s="79"/>
      <c r="Q1455" s="82"/>
      <c r="R1455" s="82"/>
      <c r="S1455" s="82">
        <f t="shared" si="23"/>
        <v>0</v>
      </c>
      <c r="T1455" s="82"/>
      <c r="U1455" s="82"/>
      <c r="V1455" s="80"/>
      <c r="W1455" s="82"/>
      <c r="X1455" s="80"/>
      <c r="Y1455" s="26"/>
      <c r="Z1455" s="26"/>
      <c r="AA1455" s="26"/>
      <c r="AB1455" s="26"/>
      <c r="AC1455" s="26"/>
    </row>
    <row r="1456" spans="1:29" x14ac:dyDescent="0.3">
      <c r="A1456" s="77"/>
      <c r="B1456" s="77"/>
      <c r="C1456" s="78"/>
      <c r="D1456" s="78"/>
      <c r="E1456" s="79"/>
      <c r="F1456" s="78"/>
      <c r="G1456" s="79"/>
      <c r="H1456" s="79"/>
      <c r="I1456" s="79"/>
      <c r="J1456" s="78"/>
      <c r="K1456" s="78"/>
      <c r="L1456" s="78"/>
      <c r="M1456" s="183"/>
      <c r="N1456" s="78"/>
      <c r="O1456" s="78"/>
      <c r="P1456" s="79"/>
      <c r="Q1456" s="82"/>
      <c r="R1456" s="82"/>
      <c r="S1456" s="82">
        <f t="shared" si="23"/>
        <v>0</v>
      </c>
      <c r="T1456" s="82"/>
      <c r="U1456" s="82"/>
      <c r="V1456" s="80"/>
      <c r="W1456" s="82"/>
      <c r="X1456" s="80"/>
      <c r="Y1456" s="26"/>
      <c r="Z1456" s="26"/>
      <c r="AA1456" s="26"/>
      <c r="AB1456" s="26"/>
      <c r="AC1456" s="26"/>
    </row>
    <row r="1457" spans="1:29" x14ac:dyDescent="0.3">
      <c r="A1457" s="77"/>
      <c r="B1457" s="77"/>
      <c r="C1457" s="78"/>
      <c r="D1457" s="78"/>
      <c r="E1457" s="79"/>
      <c r="F1457" s="78"/>
      <c r="G1457" s="79"/>
      <c r="H1457" s="79"/>
      <c r="I1457" s="79"/>
      <c r="J1457" s="78"/>
      <c r="K1457" s="78"/>
      <c r="L1457" s="78"/>
      <c r="M1457" s="183"/>
      <c r="N1457" s="78"/>
      <c r="O1457" s="78"/>
      <c r="P1457" s="79"/>
      <c r="Q1457" s="82"/>
      <c r="R1457" s="82"/>
      <c r="S1457" s="82">
        <f t="shared" si="23"/>
        <v>0</v>
      </c>
      <c r="T1457" s="82"/>
      <c r="U1457" s="82"/>
      <c r="V1457" s="80"/>
      <c r="W1457" s="82"/>
      <c r="X1457" s="80"/>
      <c r="Y1457" s="26"/>
      <c r="Z1457" s="26"/>
      <c r="AA1457" s="26"/>
      <c r="AB1457" s="26"/>
      <c r="AC1457" s="26"/>
    </row>
    <row r="1458" spans="1:29" x14ac:dyDescent="0.3">
      <c r="A1458" s="77"/>
      <c r="B1458" s="77"/>
      <c r="C1458" s="78"/>
      <c r="D1458" s="78"/>
      <c r="E1458" s="79"/>
      <c r="F1458" s="78"/>
      <c r="G1458" s="79"/>
      <c r="H1458" s="79"/>
      <c r="I1458" s="79"/>
      <c r="J1458" s="78"/>
      <c r="K1458" s="78"/>
      <c r="L1458" s="78"/>
      <c r="M1458" s="183"/>
      <c r="N1458" s="78"/>
      <c r="O1458" s="78"/>
      <c r="P1458" s="79"/>
      <c r="Q1458" s="82"/>
      <c r="R1458" s="82"/>
      <c r="S1458" s="82">
        <f t="shared" si="23"/>
        <v>0</v>
      </c>
      <c r="T1458" s="82"/>
      <c r="U1458" s="82"/>
      <c r="V1458" s="80"/>
      <c r="W1458" s="82"/>
      <c r="X1458" s="80"/>
      <c r="Y1458" s="26"/>
      <c r="Z1458" s="26"/>
      <c r="AA1458" s="26"/>
      <c r="AB1458" s="26"/>
      <c r="AC1458" s="26"/>
    </row>
    <row r="1459" spans="1:29" x14ac:dyDescent="0.3">
      <c r="A1459" s="77"/>
      <c r="B1459" s="77"/>
      <c r="C1459" s="78"/>
      <c r="D1459" s="78"/>
      <c r="E1459" s="79"/>
      <c r="F1459" s="78"/>
      <c r="G1459" s="79"/>
      <c r="H1459" s="79"/>
      <c r="I1459" s="79"/>
      <c r="J1459" s="78"/>
      <c r="K1459" s="78"/>
      <c r="L1459" s="78"/>
      <c r="M1459" s="183"/>
      <c r="N1459" s="78"/>
      <c r="O1459" s="78"/>
      <c r="P1459" s="79"/>
      <c r="Q1459" s="82"/>
      <c r="R1459" s="82"/>
      <c r="S1459" s="82">
        <f t="shared" si="23"/>
        <v>0</v>
      </c>
      <c r="T1459" s="82"/>
      <c r="U1459" s="82"/>
      <c r="V1459" s="80"/>
      <c r="W1459" s="82"/>
      <c r="X1459" s="80"/>
      <c r="Y1459" s="26"/>
      <c r="Z1459" s="26"/>
      <c r="AA1459" s="26"/>
      <c r="AB1459" s="26"/>
      <c r="AC1459" s="26"/>
    </row>
    <row r="1460" spans="1:29" x14ac:dyDescent="0.3">
      <c r="A1460" s="77"/>
      <c r="B1460" s="77"/>
      <c r="C1460" s="78"/>
      <c r="D1460" s="78"/>
      <c r="E1460" s="79"/>
      <c r="F1460" s="78"/>
      <c r="G1460" s="79"/>
      <c r="H1460" s="79"/>
      <c r="I1460" s="79"/>
      <c r="J1460" s="78"/>
      <c r="K1460" s="78"/>
      <c r="L1460" s="78"/>
      <c r="M1460" s="183"/>
      <c r="N1460" s="78"/>
      <c r="O1460" s="78"/>
      <c r="P1460" s="79"/>
      <c r="Q1460" s="82"/>
      <c r="R1460" s="82"/>
      <c r="S1460" s="82">
        <f t="shared" si="23"/>
        <v>0</v>
      </c>
      <c r="T1460" s="82"/>
      <c r="U1460" s="82"/>
      <c r="V1460" s="80"/>
      <c r="W1460" s="82"/>
      <c r="X1460" s="80"/>
      <c r="Y1460" s="26"/>
      <c r="Z1460" s="26"/>
      <c r="AA1460" s="26"/>
      <c r="AB1460" s="26"/>
      <c r="AC1460" s="26"/>
    </row>
    <row r="1461" spans="1:29" x14ac:dyDescent="0.3">
      <c r="A1461" s="77"/>
      <c r="B1461" s="77"/>
      <c r="C1461" s="78"/>
      <c r="D1461" s="78"/>
      <c r="E1461" s="79"/>
      <c r="F1461" s="78"/>
      <c r="G1461" s="79"/>
      <c r="H1461" s="79"/>
      <c r="I1461" s="79"/>
      <c r="J1461" s="78"/>
      <c r="K1461" s="78"/>
      <c r="L1461" s="78"/>
      <c r="M1461" s="183"/>
      <c r="N1461" s="78"/>
      <c r="O1461" s="78"/>
      <c r="P1461" s="79"/>
      <c r="Q1461" s="82"/>
      <c r="R1461" s="82"/>
      <c r="S1461" s="82">
        <f t="shared" si="23"/>
        <v>0</v>
      </c>
      <c r="T1461" s="82"/>
      <c r="U1461" s="82"/>
      <c r="V1461" s="80"/>
      <c r="W1461" s="82"/>
      <c r="X1461" s="80"/>
      <c r="Y1461" s="26"/>
      <c r="Z1461" s="26"/>
      <c r="AA1461" s="26"/>
      <c r="AB1461" s="26"/>
      <c r="AC1461" s="26"/>
    </row>
    <row r="1462" spans="1:29" x14ac:dyDescent="0.3">
      <c r="A1462" s="77"/>
      <c r="B1462" s="77"/>
      <c r="C1462" s="78"/>
      <c r="D1462" s="78"/>
      <c r="E1462" s="79"/>
      <c r="F1462" s="78"/>
      <c r="G1462" s="79"/>
      <c r="H1462" s="79"/>
      <c r="I1462" s="79"/>
      <c r="J1462" s="78"/>
      <c r="K1462" s="78"/>
      <c r="L1462" s="78"/>
      <c r="M1462" s="183"/>
      <c r="N1462" s="78"/>
      <c r="O1462" s="78"/>
      <c r="P1462" s="79"/>
      <c r="Q1462" s="82"/>
      <c r="R1462" s="82"/>
      <c r="S1462" s="82">
        <f t="shared" si="23"/>
        <v>0</v>
      </c>
      <c r="T1462" s="82"/>
      <c r="U1462" s="82"/>
      <c r="V1462" s="80"/>
      <c r="W1462" s="82"/>
      <c r="X1462" s="80"/>
      <c r="Y1462" s="26"/>
      <c r="Z1462" s="26"/>
      <c r="AA1462" s="26"/>
      <c r="AB1462" s="26"/>
      <c r="AC1462" s="26"/>
    </row>
    <row r="1463" spans="1:29" x14ac:dyDescent="0.3">
      <c r="A1463" s="77"/>
      <c r="B1463" s="77"/>
      <c r="C1463" s="78"/>
      <c r="D1463" s="78"/>
      <c r="E1463" s="79"/>
      <c r="F1463" s="78"/>
      <c r="G1463" s="79"/>
      <c r="H1463" s="79"/>
      <c r="I1463" s="79"/>
      <c r="J1463" s="78"/>
      <c r="K1463" s="78"/>
      <c r="L1463" s="78"/>
      <c r="M1463" s="183"/>
      <c r="N1463" s="78"/>
      <c r="O1463" s="78"/>
      <c r="P1463" s="79"/>
      <c r="Q1463" s="82"/>
      <c r="R1463" s="82"/>
      <c r="S1463" s="82">
        <f t="shared" si="23"/>
        <v>0</v>
      </c>
      <c r="T1463" s="82"/>
      <c r="U1463" s="82"/>
      <c r="V1463" s="80"/>
      <c r="W1463" s="82"/>
      <c r="X1463" s="80"/>
      <c r="Y1463" s="26"/>
      <c r="Z1463" s="26"/>
      <c r="AA1463" s="26"/>
      <c r="AB1463" s="26"/>
      <c r="AC1463" s="26"/>
    </row>
    <row r="1464" spans="1:29" x14ac:dyDescent="0.3">
      <c r="A1464" s="77"/>
      <c r="B1464" s="77"/>
      <c r="C1464" s="78"/>
      <c r="D1464" s="78"/>
      <c r="E1464" s="79"/>
      <c r="F1464" s="78"/>
      <c r="G1464" s="79"/>
      <c r="H1464" s="79"/>
      <c r="I1464" s="79"/>
      <c r="J1464" s="78"/>
      <c r="K1464" s="78"/>
      <c r="L1464" s="78"/>
      <c r="M1464" s="183"/>
      <c r="N1464" s="78"/>
      <c r="O1464" s="78"/>
      <c r="P1464" s="79"/>
      <c r="Q1464" s="82"/>
      <c r="R1464" s="82"/>
      <c r="S1464" s="82">
        <f t="shared" si="23"/>
        <v>0</v>
      </c>
      <c r="T1464" s="82"/>
      <c r="U1464" s="82"/>
      <c r="V1464" s="80"/>
      <c r="W1464" s="82"/>
      <c r="X1464" s="80"/>
      <c r="Y1464" s="26"/>
      <c r="Z1464" s="26"/>
      <c r="AA1464" s="26"/>
      <c r="AB1464" s="26"/>
      <c r="AC1464" s="26"/>
    </row>
    <row r="1465" spans="1:29" x14ac:dyDescent="0.3">
      <c r="A1465" s="77"/>
      <c r="B1465" s="77"/>
      <c r="C1465" s="78"/>
      <c r="D1465" s="78"/>
      <c r="E1465" s="79"/>
      <c r="F1465" s="78"/>
      <c r="G1465" s="79"/>
      <c r="H1465" s="79"/>
      <c r="I1465" s="79"/>
      <c r="J1465" s="78"/>
      <c r="K1465" s="78"/>
      <c r="L1465" s="78"/>
      <c r="M1465" s="183"/>
      <c r="N1465" s="78"/>
      <c r="O1465" s="78"/>
      <c r="P1465" s="79"/>
      <c r="Q1465" s="82"/>
      <c r="R1465" s="82"/>
      <c r="S1465" s="82">
        <f t="shared" si="23"/>
        <v>0</v>
      </c>
      <c r="T1465" s="82"/>
      <c r="U1465" s="82"/>
      <c r="V1465" s="80"/>
      <c r="W1465" s="82"/>
      <c r="X1465" s="80"/>
      <c r="Y1465" s="26"/>
      <c r="Z1465" s="26"/>
      <c r="AA1465" s="26"/>
      <c r="AB1465" s="26"/>
      <c r="AC1465" s="26"/>
    </row>
    <row r="1466" spans="1:29" x14ac:dyDescent="0.3">
      <c r="A1466" s="77"/>
      <c r="B1466" s="77"/>
      <c r="C1466" s="78"/>
      <c r="D1466" s="78"/>
      <c r="E1466" s="79"/>
      <c r="F1466" s="78"/>
      <c r="G1466" s="79"/>
      <c r="H1466" s="79"/>
      <c r="I1466" s="79"/>
      <c r="J1466" s="78"/>
      <c r="K1466" s="78"/>
      <c r="L1466" s="78"/>
      <c r="M1466" s="183"/>
      <c r="N1466" s="78"/>
      <c r="O1466" s="78"/>
      <c r="P1466" s="79"/>
      <c r="Q1466" s="82"/>
      <c r="R1466" s="82"/>
      <c r="S1466" s="82">
        <f t="shared" si="23"/>
        <v>0</v>
      </c>
      <c r="T1466" s="82"/>
      <c r="U1466" s="82"/>
      <c r="V1466" s="80"/>
      <c r="W1466" s="82"/>
      <c r="X1466" s="80"/>
      <c r="Y1466" s="26"/>
      <c r="Z1466" s="26"/>
      <c r="AA1466" s="26"/>
      <c r="AB1466" s="26"/>
      <c r="AC1466" s="26"/>
    </row>
    <row r="1467" spans="1:29" x14ac:dyDescent="0.3">
      <c r="A1467" s="77"/>
      <c r="B1467" s="77"/>
      <c r="C1467" s="78"/>
      <c r="D1467" s="78"/>
      <c r="E1467" s="79"/>
      <c r="F1467" s="78"/>
      <c r="G1467" s="79"/>
      <c r="H1467" s="79"/>
      <c r="I1467" s="79"/>
      <c r="J1467" s="78"/>
      <c r="K1467" s="78"/>
      <c r="L1467" s="78"/>
      <c r="M1467" s="183"/>
      <c r="N1467" s="78"/>
      <c r="O1467" s="78"/>
      <c r="P1467" s="79"/>
      <c r="Q1467" s="82"/>
      <c r="R1467" s="82"/>
      <c r="S1467" s="82">
        <f t="shared" si="23"/>
        <v>0</v>
      </c>
      <c r="T1467" s="82"/>
      <c r="U1467" s="82"/>
      <c r="V1467" s="80"/>
      <c r="W1467" s="82"/>
      <c r="X1467" s="80"/>
      <c r="Y1467" s="26"/>
      <c r="Z1467" s="26"/>
      <c r="AA1467" s="26"/>
      <c r="AB1467" s="26"/>
      <c r="AC1467" s="26"/>
    </row>
    <row r="1468" spans="1:29" x14ac:dyDescent="0.3">
      <c r="A1468" s="77"/>
      <c r="B1468" s="77"/>
      <c r="C1468" s="78"/>
      <c r="D1468" s="78"/>
      <c r="E1468" s="79"/>
      <c r="F1468" s="78"/>
      <c r="G1468" s="79"/>
      <c r="H1468" s="79"/>
      <c r="I1468" s="79"/>
      <c r="J1468" s="78"/>
      <c r="K1468" s="78"/>
      <c r="L1468" s="78"/>
      <c r="M1468" s="183"/>
      <c r="N1468" s="78"/>
      <c r="O1468" s="78"/>
      <c r="P1468" s="79"/>
      <c r="Q1468" s="82"/>
      <c r="R1468" s="82"/>
      <c r="S1468" s="82">
        <f t="shared" si="23"/>
        <v>0</v>
      </c>
      <c r="T1468" s="82"/>
      <c r="U1468" s="82"/>
      <c r="V1468" s="80"/>
      <c r="W1468" s="82"/>
      <c r="X1468" s="80"/>
      <c r="Y1468" s="26"/>
      <c r="Z1468" s="26"/>
      <c r="AA1468" s="26"/>
      <c r="AB1468" s="26"/>
      <c r="AC1468" s="26"/>
    </row>
    <row r="1469" spans="1:29" x14ac:dyDescent="0.3">
      <c r="A1469" s="77"/>
      <c r="B1469" s="77"/>
      <c r="C1469" s="78"/>
      <c r="D1469" s="78"/>
      <c r="E1469" s="79"/>
      <c r="F1469" s="78"/>
      <c r="G1469" s="79"/>
      <c r="H1469" s="79"/>
      <c r="I1469" s="79"/>
      <c r="J1469" s="78"/>
      <c r="K1469" s="78"/>
      <c r="L1469" s="78"/>
      <c r="M1469" s="183"/>
      <c r="N1469" s="78"/>
      <c r="O1469" s="78"/>
      <c r="P1469" s="79"/>
      <c r="Q1469" s="82"/>
      <c r="R1469" s="82"/>
      <c r="S1469" s="82">
        <f t="shared" si="23"/>
        <v>0</v>
      </c>
      <c r="T1469" s="82"/>
      <c r="U1469" s="82"/>
      <c r="V1469" s="80"/>
      <c r="W1469" s="82"/>
      <c r="X1469" s="80"/>
      <c r="Y1469" s="26"/>
      <c r="Z1469" s="26"/>
      <c r="AA1469" s="26"/>
      <c r="AB1469" s="26"/>
      <c r="AC1469" s="26"/>
    </row>
    <row r="1470" spans="1:29" x14ac:dyDescent="0.3">
      <c r="A1470" s="77"/>
      <c r="B1470" s="77"/>
      <c r="C1470" s="78"/>
      <c r="D1470" s="78"/>
      <c r="E1470" s="79"/>
      <c r="F1470" s="78"/>
      <c r="G1470" s="79"/>
      <c r="H1470" s="79"/>
      <c r="I1470" s="79"/>
      <c r="J1470" s="78"/>
      <c r="K1470" s="78"/>
      <c r="L1470" s="78"/>
      <c r="M1470" s="183"/>
      <c r="N1470" s="78"/>
      <c r="O1470" s="78"/>
      <c r="P1470" s="79"/>
      <c r="Q1470" s="82"/>
      <c r="R1470" s="82"/>
      <c r="S1470" s="82">
        <f t="shared" si="23"/>
        <v>0</v>
      </c>
      <c r="T1470" s="82"/>
      <c r="U1470" s="82"/>
      <c r="V1470" s="80"/>
      <c r="W1470" s="82"/>
      <c r="X1470" s="80"/>
      <c r="Y1470" s="26"/>
      <c r="Z1470" s="26"/>
      <c r="AA1470" s="26"/>
      <c r="AB1470" s="26"/>
      <c r="AC1470" s="26"/>
    </row>
    <row r="1471" spans="1:29" x14ac:dyDescent="0.3">
      <c r="A1471" s="77"/>
      <c r="B1471" s="77"/>
      <c r="C1471" s="78"/>
      <c r="D1471" s="78"/>
      <c r="E1471" s="79"/>
      <c r="F1471" s="78"/>
      <c r="G1471" s="79"/>
      <c r="H1471" s="79"/>
      <c r="I1471" s="79"/>
      <c r="J1471" s="78"/>
      <c r="K1471" s="78"/>
      <c r="L1471" s="78"/>
      <c r="M1471" s="183"/>
      <c r="N1471" s="78"/>
      <c r="O1471" s="78"/>
      <c r="P1471" s="79"/>
      <c r="Q1471" s="82"/>
      <c r="R1471" s="82"/>
      <c r="S1471" s="82">
        <f t="shared" si="23"/>
        <v>0</v>
      </c>
      <c r="T1471" s="82"/>
      <c r="U1471" s="82"/>
      <c r="V1471" s="80"/>
      <c r="W1471" s="82"/>
      <c r="X1471" s="80"/>
      <c r="Y1471" s="26"/>
      <c r="Z1471" s="26"/>
      <c r="AA1471" s="26"/>
      <c r="AB1471" s="26"/>
      <c r="AC1471" s="26"/>
    </row>
    <row r="1472" spans="1:29" x14ac:dyDescent="0.3">
      <c r="A1472" s="77"/>
      <c r="B1472" s="77"/>
      <c r="C1472" s="78"/>
      <c r="D1472" s="78"/>
      <c r="E1472" s="79"/>
      <c r="F1472" s="78"/>
      <c r="G1472" s="79"/>
      <c r="H1472" s="79"/>
      <c r="I1472" s="79"/>
      <c r="J1472" s="78"/>
      <c r="K1472" s="78"/>
      <c r="L1472" s="78"/>
      <c r="M1472" s="183"/>
      <c r="N1472" s="78"/>
      <c r="O1472" s="78"/>
      <c r="P1472" s="79"/>
      <c r="Q1472" s="82"/>
      <c r="R1472" s="82"/>
      <c r="S1472" s="82">
        <f t="shared" si="23"/>
        <v>0</v>
      </c>
      <c r="T1472" s="82"/>
      <c r="U1472" s="82"/>
      <c r="V1472" s="80"/>
      <c r="W1472" s="82"/>
      <c r="X1472" s="80"/>
      <c r="Y1472" s="26"/>
      <c r="Z1472" s="26"/>
      <c r="AA1472" s="26"/>
      <c r="AB1472" s="26"/>
      <c r="AC1472" s="26"/>
    </row>
    <row r="1473" spans="1:29" x14ac:dyDescent="0.3">
      <c r="A1473" s="77"/>
      <c r="B1473" s="77"/>
      <c r="C1473" s="78"/>
      <c r="D1473" s="78"/>
      <c r="E1473" s="79"/>
      <c r="F1473" s="78"/>
      <c r="G1473" s="79"/>
      <c r="H1473" s="79"/>
      <c r="I1473" s="79"/>
      <c r="J1473" s="78"/>
      <c r="K1473" s="78"/>
      <c r="L1473" s="78"/>
      <c r="M1473" s="183"/>
      <c r="N1473" s="78"/>
      <c r="O1473" s="78"/>
      <c r="P1473" s="79"/>
      <c r="Q1473" s="82"/>
      <c r="R1473" s="82"/>
      <c r="S1473" s="82">
        <f t="shared" si="23"/>
        <v>0</v>
      </c>
      <c r="T1473" s="82"/>
      <c r="U1473" s="82"/>
      <c r="V1473" s="80"/>
      <c r="W1473" s="82"/>
      <c r="X1473" s="80"/>
      <c r="Y1473" s="26"/>
      <c r="Z1473" s="26"/>
      <c r="AA1473" s="26"/>
      <c r="AB1473" s="26"/>
      <c r="AC1473" s="26"/>
    </row>
    <row r="1474" spans="1:29" x14ac:dyDescent="0.3">
      <c r="A1474" s="77"/>
      <c r="B1474" s="77"/>
      <c r="C1474" s="78"/>
      <c r="D1474" s="78"/>
      <c r="E1474" s="79"/>
      <c r="F1474" s="78"/>
      <c r="G1474" s="79"/>
      <c r="H1474" s="79"/>
      <c r="I1474" s="79"/>
      <c r="J1474" s="78"/>
      <c r="K1474" s="78"/>
      <c r="L1474" s="78"/>
      <c r="M1474" s="183"/>
      <c r="N1474" s="78"/>
      <c r="O1474" s="78"/>
      <c r="P1474" s="79"/>
      <c r="Q1474" s="82"/>
      <c r="R1474" s="82"/>
      <c r="S1474" s="82">
        <f t="shared" si="23"/>
        <v>0</v>
      </c>
      <c r="T1474" s="82"/>
      <c r="U1474" s="82"/>
      <c r="V1474" s="80"/>
      <c r="W1474" s="82"/>
      <c r="X1474" s="80"/>
      <c r="Y1474" s="26"/>
      <c r="Z1474" s="26"/>
      <c r="AA1474" s="26"/>
      <c r="AB1474" s="26"/>
      <c r="AC1474" s="26"/>
    </row>
    <row r="1475" spans="1:29" x14ac:dyDescent="0.3">
      <c r="A1475" s="77"/>
      <c r="B1475" s="77"/>
      <c r="C1475" s="78"/>
      <c r="D1475" s="78"/>
      <c r="E1475" s="79"/>
      <c r="F1475" s="78"/>
      <c r="G1475" s="79"/>
      <c r="H1475" s="79"/>
      <c r="I1475" s="79"/>
      <c r="J1475" s="78"/>
      <c r="K1475" s="78"/>
      <c r="L1475" s="78"/>
      <c r="M1475" s="183"/>
      <c r="N1475" s="78"/>
      <c r="O1475" s="78"/>
      <c r="P1475" s="79"/>
      <c r="Q1475" s="82"/>
      <c r="R1475" s="82"/>
      <c r="S1475" s="82">
        <f t="shared" si="23"/>
        <v>0</v>
      </c>
      <c r="T1475" s="82"/>
      <c r="U1475" s="82"/>
      <c r="V1475" s="80"/>
      <c r="W1475" s="82"/>
      <c r="X1475" s="80"/>
      <c r="Y1475" s="26"/>
      <c r="Z1475" s="26"/>
      <c r="AA1475" s="26"/>
      <c r="AB1475" s="26"/>
      <c r="AC1475" s="26"/>
    </row>
    <row r="1476" spans="1:29" x14ac:dyDescent="0.3">
      <c r="A1476" s="77"/>
      <c r="B1476" s="77"/>
      <c r="C1476" s="78"/>
      <c r="D1476" s="78"/>
      <c r="E1476" s="79"/>
      <c r="F1476" s="78"/>
      <c r="G1476" s="79"/>
      <c r="H1476" s="79"/>
      <c r="I1476" s="79"/>
      <c r="J1476" s="78"/>
      <c r="K1476" s="78"/>
      <c r="L1476" s="78"/>
      <c r="M1476" s="183"/>
      <c r="N1476" s="78"/>
      <c r="O1476" s="78"/>
      <c r="P1476" s="79"/>
      <c r="Q1476" s="82"/>
      <c r="R1476" s="82"/>
      <c r="S1476" s="82">
        <f t="shared" si="23"/>
        <v>0</v>
      </c>
      <c r="T1476" s="82"/>
      <c r="U1476" s="82"/>
      <c r="V1476" s="80"/>
      <c r="W1476" s="82"/>
      <c r="X1476" s="80"/>
      <c r="Y1476" s="26"/>
      <c r="Z1476" s="26"/>
      <c r="AA1476" s="26"/>
      <c r="AB1476" s="26"/>
      <c r="AC1476" s="26"/>
    </row>
    <row r="1477" spans="1:29" x14ac:dyDescent="0.3">
      <c r="A1477" s="77"/>
      <c r="B1477" s="77"/>
      <c r="C1477" s="78"/>
      <c r="D1477" s="78"/>
      <c r="E1477" s="79"/>
      <c r="F1477" s="78"/>
      <c r="G1477" s="79"/>
      <c r="H1477" s="79"/>
      <c r="I1477" s="79"/>
      <c r="J1477" s="78"/>
      <c r="K1477" s="78"/>
      <c r="L1477" s="78"/>
      <c r="M1477" s="183"/>
      <c r="N1477" s="78"/>
      <c r="O1477" s="78"/>
      <c r="P1477" s="79"/>
      <c r="Q1477" s="82"/>
      <c r="R1477" s="82"/>
      <c r="S1477" s="82">
        <f t="shared" si="23"/>
        <v>0</v>
      </c>
      <c r="T1477" s="82"/>
      <c r="U1477" s="82"/>
      <c r="V1477" s="80"/>
      <c r="W1477" s="82"/>
      <c r="X1477" s="80"/>
      <c r="Y1477" s="26"/>
      <c r="Z1477" s="26"/>
      <c r="AA1477" s="26"/>
      <c r="AB1477" s="26"/>
      <c r="AC1477" s="26"/>
    </row>
    <row r="1478" spans="1:29" x14ac:dyDescent="0.3">
      <c r="A1478" s="77"/>
      <c r="B1478" s="77"/>
      <c r="C1478" s="78"/>
      <c r="D1478" s="78"/>
      <c r="E1478" s="79"/>
      <c r="F1478" s="78"/>
      <c r="G1478" s="79"/>
      <c r="H1478" s="79"/>
      <c r="I1478" s="79"/>
      <c r="J1478" s="78"/>
      <c r="K1478" s="78"/>
      <c r="L1478" s="78"/>
      <c r="M1478" s="183"/>
      <c r="N1478" s="78"/>
      <c r="O1478" s="78"/>
      <c r="P1478" s="79"/>
      <c r="Q1478" s="82"/>
      <c r="R1478" s="82"/>
      <c r="S1478" s="82">
        <f t="shared" si="23"/>
        <v>0</v>
      </c>
      <c r="T1478" s="82"/>
      <c r="U1478" s="82"/>
      <c r="V1478" s="80"/>
      <c r="W1478" s="82"/>
      <c r="X1478" s="80"/>
      <c r="Y1478" s="26"/>
      <c r="Z1478" s="26"/>
      <c r="AA1478" s="26"/>
      <c r="AB1478" s="26"/>
      <c r="AC1478" s="26"/>
    </row>
    <row r="1479" spans="1:29" x14ac:dyDescent="0.3">
      <c r="A1479" s="77"/>
      <c r="B1479" s="77"/>
      <c r="C1479" s="78"/>
      <c r="D1479" s="78"/>
      <c r="E1479" s="79"/>
      <c r="F1479" s="78"/>
      <c r="G1479" s="79"/>
      <c r="H1479" s="79"/>
      <c r="I1479" s="79"/>
      <c r="J1479" s="78"/>
      <c r="K1479" s="78"/>
      <c r="L1479" s="78"/>
      <c r="M1479" s="183"/>
      <c r="N1479" s="78"/>
      <c r="O1479" s="78"/>
      <c r="P1479" s="79"/>
      <c r="Q1479" s="82"/>
      <c r="R1479" s="82"/>
      <c r="S1479" s="82">
        <f t="shared" si="23"/>
        <v>0</v>
      </c>
      <c r="T1479" s="82"/>
      <c r="U1479" s="82"/>
      <c r="V1479" s="80"/>
      <c r="W1479" s="82"/>
      <c r="X1479" s="80"/>
      <c r="Y1479" s="26"/>
      <c r="Z1479" s="26"/>
      <c r="AA1479" s="26"/>
      <c r="AB1479" s="26"/>
      <c r="AC1479" s="26"/>
    </row>
    <row r="1480" spans="1:29" x14ac:dyDescent="0.3">
      <c r="A1480" s="77"/>
      <c r="B1480" s="77"/>
      <c r="C1480" s="78"/>
      <c r="D1480" s="78"/>
      <c r="E1480" s="79"/>
      <c r="F1480" s="78"/>
      <c r="G1480" s="79"/>
      <c r="H1480" s="79"/>
      <c r="I1480" s="79"/>
      <c r="J1480" s="78"/>
      <c r="K1480" s="78"/>
      <c r="L1480" s="78"/>
      <c r="M1480" s="183"/>
      <c r="N1480" s="78"/>
      <c r="O1480" s="78"/>
      <c r="P1480" s="79"/>
      <c r="Q1480" s="82"/>
      <c r="R1480" s="82"/>
      <c r="S1480" s="82">
        <f t="shared" si="23"/>
        <v>0</v>
      </c>
      <c r="T1480" s="82"/>
      <c r="U1480" s="82"/>
      <c r="V1480" s="80"/>
      <c r="W1480" s="82"/>
      <c r="X1480" s="80"/>
      <c r="Y1480" s="26"/>
      <c r="Z1480" s="26"/>
      <c r="AA1480" s="26"/>
      <c r="AB1480" s="26"/>
      <c r="AC1480" s="26"/>
    </row>
    <row r="1481" spans="1:29" x14ac:dyDescent="0.3">
      <c r="A1481" s="77"/>
      <c r="B1481" s="77"/>
      <c r="C1481" s="78"/>
      <c r="D1481" s="78"/>
      <c r="E1481" s="79"/>
      <c r="F1481" s="78"/>
      <c r="G1481" s="79"/>
      <c r="H1481" s="79"/>
      <c r="I1481" s="79"/>
      <c r="J1481" s="78"/>
      <c r="K1481" s="78"/>
      <c r="L1481" s="78"/>
      <c r="M1481" s="183"/>
      <c r="N1481" s="78"/>
      <c r="O1481" s="78"/>
      <c r="P1481" s="79"/>
      <c r="Q1481" s="82"/>
      <c r="R1481" s="82"/>
      <c r="S1481" s="82">
        <f t="shared" si="23"/>
        <v>0</v>
      </c>
      <c r="T1481" s="82"/>
      <c r="U1481" s="82"/>
      <c r="V1481" s="80"/>
      <c r="W1481" s="82"/>
      <c r="X1481" s="80"/>
      <c r="Y1481" s="26"/>
      <c r="Z1481" s="26"/>
      <c r="AA1481" s="26"/>
      <c r="AB1481" s="26"/>
      <c r="AC1481" s="26"/>
    </row>
    <row r="1482" spans="1:29" x14ac:dyDescent="0.3">
      <c r="A1482" s="77"/>
      <c r="B1482" s="77"/>
      <c r="C1482" s="78"/>
      <c r="D1482" s="78"/>
      <c r="E1482" s="79"/>
      <c r="F1482" s="78"/>
      <c r="G1482" s="79"/>
      <c r="H1482" s="79"/>
      <c r="I1482" s="79"/>
      <c r="J1482" s="78"/>
      <c r="K1482" s="78"/>
      <c r="L1482" s="78"/>
      <c r="M1482" s="183"/>
      <c r="N1482" s="78"/>
      <c r="O1482" s="78"/>
      <c r="P1482" s="79"/>
      <c r="Q1482" s="82"/>
      <c r="R1482" s="82"/>
      <c r="S1482" s="82">
        <f t="shared" si="23"/>
        <v>0</v>
      </c>
      <c r="T1482" s="82"/>
      <c r="U1482" s="82"/>
      <c r="V1482" s="80"/>
      <c r="W1482" s="82"/>
      <c r="X1482" s="80"/>
      <c r="Y1482" s="26"/>
      <c r="Z1482" s="26"/>
      <c r="AA1482" s="26"/>
      <c r="AB1482" s="26"/>
      <c r="AC1482" s="26"/>
    </row>
    <row r="1483" spans="1:29" x14ac:dyDescent="0.3">
      <c r="A1483" s="77"/>
      <c r="B1483" s="77"/>
      <c r="C1483" s="78"/>
      <c r="D1483" s="78"/>
      <c r="E1483" s="79"/>
      <c r="F1483" s="78"/>
      <c r="G1483" s="79"/>
      <c r="H1483" s="79"/>
      <c r="I1483" s="79"/>
      <c r="J1483" s="78"/>
      <c r="K1483" s="78"/>
      <c r="L1483" s="78"/>
      <c r="M1483" s="183"/>
      <c r="N1483" s="78"/>
      <c r="O1483" s="78"/>
      <c r="P1483" s="79"/>
      <c r="Q1483" s="82"/>
      <c r="R1483" s="82"/>
      <c r="S1483" s="82">
        <f t="shared" si="23"/>
        <v>0</v>
      </c>
      <c r="T1483" s="82"/>
      <c r="U1483" s="82"/>
      <c r="V1483" s="80"/>
      <c r="W1483" s="82"/>
      <c r="X1483" s="80"/>
      <c r="Y1483" s="26"/>
      <c r="Z1483" s="26"/>
      <c r="AA1483" s="26"/>
      <c r="AB1483" s="26"/>
      <c r="AC1483" s="26"/>
    </row>
    <row r="1484" spans="1:29" x14ac:dyDescent="0.3">
      <c r="A1484" s="77"/>
      <c r="B1484" s="77"/>
      <c r="C1484" s="78"/>
      <c r="D1484" s="78"/>
      <c r="E1484" s="79"/>
      <c r="F1484" s="78"/>
      <c r="G1484" s="79"/>
      <c r="H1484" s="79"/>
      <c r="I1484" s="79"/>
      <c r="J1484" s="78"/>
      <c r="K1484" s="78"/>
      <c r="L1484" s="78"/>
      <c r="M1484" s="183"/>
      <c r="N1484" s="78"/>
      <c r="O1484" s="78"/>
      <c r="P1484" s="79"/>
      <c r="Q1484" s="82"/>
      <c r="R1484" s="82"/>
      <c r="S1484" s="82">
        <f t="shared" si="23"/>
        <v>0</v>
      </c>
      <c r="T1484" s="82"/>
      <c r="U1484" s="82"/>
      <c r="V1484" s="80"/>
      <c r="W1484" s="82"/>
      <c r="X1484" s="80"/>
      <c r="Y1484" s="26"/>
      <c r="Z1484" s="26"/>
      <c r="AA1484" s="26"/>
      <c r="AB1484" s="26"/>
      <c r="AC1484" s="26"/>
    </row>
    <row r="1485" spans="1:29" x14ac:dyDescent="0.3">
      <c r="A1485" s="77"/>
      <c r="B1485" s="77"/>
      <c r="C1485" s="78"/>
      <c r="D1485" s="78"/>
      <c r="E1485" s="79"/>
      <c r="F1485" s="78"/>
      <c r="G1485" s="79"/>
      <c r="H1485" s="79"/>
      <c r="I1485" s="79"/>
      <c r="J1485" s="78"/>
      <c r="K1485" s="78"/>
      <c r="L1485" s="78"/>
      <c r="M1485" s="183"/>
      <c r="N1485" s="78"/>
      <c r="O1485" s="78"/>
      <c r="P1485" s="79"/>
      <c r="Q1485" s="82"/>
      <c r="R1485" s="82"/>
      <c r="S1485" s="82">
        <f t="shared" si="23"/>
        <v>0</v>
      </c>
      <c r="T1485" s="82"/>
      <c r="U1485" s="82"/>
      <c r="V1485" s="80"/>
      <c r="W1485" s="82"/>
      <c r="X1485" s="80"/>
      <c r="Y1485" s="26"/>
      <c r="Z1485" s="26"/>
      <c r="AA1485" s="26"/>
      <c r="AB1485" s="26"/>
      <c r="AC1485" s="26"/>
    </row>
    <row r="1486" spans="1:29" x14ac:dyDescent="0.3">
      <c r="A1486" s="77"/>
      <c r="B1486" s="77"/>
      <c r="C1486" s="78"/>
      <c r="D1486" s="78"/>
      <c r="E1486" s="79"/>
      <c r="F1486" s="78"/>
      <c r="G1486" s="79"/>
      <c r="H1486" s="79"/>
      <c r="I1486" s="79"/>
      <c r="J1486" s="78"/>
      <c r="K1486" s="78"/>
      <c r="L1486" s="78"/>
      <c r="M1486" s="183"/>
      <c r="N1486" s="78"/>
      <c r="O1486" s="78"/>
      <c r="P1486" s="79"/>
      <c r="Q1486" s="82"/>
      <c r="R1486" s="82"/>
      <c r="S1486" s="82">
        <f t="shared" si="23"/>
        <v>0</v>
      </c>
      <c r="T1486" s="82"/>
      <c r="U1486" s="82"/>
      <c r="V1486" s="80"/>
      <c r="W1486" s="82"/>
      <c r="X1486" s="80"/>
      <c r="Y1486" s="26"/>
      <c r="Z1486" s="26"/>
      <c r="AA1486" s="26"/>
      <c r="AB1486" s="26"/>
      <c r="AC1486" s="26"/>
    </row>
    <row r="1487" spans="1:29" x14ac:dyDescent="0.3">
      <c r="A1487" s="77"/>
      <c r="B1487" s="77"/>
      <c r="C1487" s="78"/>
      <c r="D1487" s="78"/>
      <c r="E1487" s="79"/>
      <c r="F1487" s="78"/>
      <c r="G1487" s="79"/>
      <c r="H1487" s="79"/>
      <c r="I1487" s="79"/>
      <c r="J1487" s="78"/>
      <c r="K1487" s="78"/>
      <c r="L1487" s="78"/>
      <c r="M1487" s="183"/>
      <c r="N1487" s="78"/>
      <c r="O1487" s="78"/>
      <c r="P1487" s="79"/>
      <c r="Q1487" s="82"/>
      <c r="R1487" s="82"/>
      <c r="S1487" s="82">
        <f t="shared" si="23"/>
        <v>0</v>
      </c>
      <c r="T1487" s="82"/>
      <c r="U1487" s="82"/>
      <c r="V1487" s="80"/>
      <c r="W1487" s="82"/>
      <c r="X1487" s="80"/>
      <c r="Y1487" s="26"/>
      <c r="Z1487" s="26"/>
      <c r="AA1487" s="26"/>
      <c r="AB1487" s="26"/>
      <c r="AC1487" s="26"/>
    </row>
    <row r="1488" spans="1:29" x14ac:dyDescent="0.3">
      <c r="A1488" s="77"/>
      <c r="B1488" s="77"/>
      <c r="C1488" s="78"/>
      <c r="D1488" s="78"/>
      <c r="E1488" s="79"/>
      <c r="F1488" s="78"/>
      <c r="G1488" s="79"/>
      <c r="H1488" s="79"/>
      <c r="I1488" s="79"/>
      <c r="J1488" s="78"/>
      <c r="K1488" s="78"/>
      <c r="L1488" s="78"/>
      <c r="M1488" s="183"/>
      <c r="N1488" s="78"/>
      <c r="O1488" s="78"/>
      <c r="P1488" s="79"/>
      <c r="Q1488" s="82"/>
      <c r="R1488" s="82"/>
      <c r="S1488" s="82">
        <f t="shared" ref="S1488:S1551" si="24">Q1488+R1488+T1488+IF(Q1488=0,(W1488/12/160*V1488/IF(X1488&gt;1,X1488,1)),0)</f>
        <v>0</v>
      </c>
      <c r="T1488" s="82"/>
      <c r="U1488" s="82"/>
      <c r="V1488" s="80"/>
      <c r="W1488" s="82"/>
      <c r="X1488" s="80"/>
      <c r="Y1488" s="26"/>
      <c r="Z1488" s="26"/>
      <c r="AA1488" s="26"/>
      <c r="AB1488" s="26"/>
      <c r="AC1488" s="26"/>
    </row>
    <row r="1489" spans="1:29" x14ac:dyDescent="0.3">
      <c r="A1489" s="77"/>
      <c r="B1489" s="77"/>
      <c r="C1489" s="78"/>
      <c r="D1489" s="78"/>
      <c r="E1489" s="79"/>
      <c r="F1489" s="78"/>
      <c r="G1489" s="79"/>
      <c r="H1489" s="79"/>
      <c r="I1489" s="79"/>
      <c r="J1489" s="78"/>
      <c r="K1489" s="78"/>
      <c r="L1489" s="78"/>
      <c r="M1489" s="183"/>
      <c r="N1489" s="78"/>
      <c r="O1489" s="78"/>
      <c r="P1489" s="79"/>
      <c r="Q1489" s="82"/>
      <c r="R1489" s="82"/>
      <c r="S1489" s="82">
        <f t="shared" si="24"/>
        <v>0</v>
      </c>
      <c r="T1489" s="82"/>
      <c r="U1489" s="82"/>
      <c r="V1489" s="80"/>
      <c r="W1489" s="82"/>
      <c r="X1489" s="80"/>
      <c r="Y1489" s="26"/>
      <c r="Z1489" s="26"/>
      <c r="AA1489" s="26"/>
      <c r="AB1489" s="26"/>
      <c r="AC1489" s="26"/>
    </row>
    <row r="1490" spans="1:29" x14ac:dyDescent="0.3">
      <c r="A1490" s="77"/>
      <c r="B1490" s="77"/>
      <c r="C1490" s="78"/>
      <c r="D1490" s="78"/>
      <c r="E1490" s="79"/>
      <c r="F1490" s="78"/>
      <c r="G1490" s="79"/>
      <c r="H1490" s="79"/>
      <c r="I1490" s="79"/>
      <c r="J1490" s="78"/>
      <c r="K1490" s="78"/>
      <c r="L1490" s="78"/>
      <c r="M1490" s="183"/>
      <c r="N1490" s="78"/>
      <c r="O1490" s="78"/>
      <c r="P1490" s="79"/>
      <c r="Q1490" s="82"/>
      <c r="R1490" s="82"/>
      <c r="S1490" s="82">
        <f t="shared" si="24"/>
        <v>0</v>
      </c>
      <c r="T1490" s="82"/>
      <c r="U1490" s="82"/>
      <c r="V1490" s="80"/>
      <c r="W1490" s="82"/>
      <c r="X1490" s="80"/>
      <c r="Y1490" s="26"/>
      <c r="Z1490" s="26"/>
      <c r="AA1490" s="26"/>
      <c r="AB1490" s="26"/>
      <c r="AC1490" s="26"/>
    </row>
    <row r="1491" spans="1:29" x14ac:dyDescent="0.3">
      <c r="A1491" s="77"/>
      <c r="B1491" s="77"/>
      <c r="C1491" s="78"/>
      <c r="D1491" s="78"/>
      <c r="E1491" s="79"/>
      <c r="F1491" s="78"/>
      <c r="G1491" s="79"/>
      <c r="H1491" s="79"/>
      <c r="I1491" s="79"/>
      <c r="J1491" s="78"/>
      <c r="K1491" s="78"/>
      <c r="L1491" s="78"/>
      <c r="M1491" s="183"/>
      <c r="N1491" s="78"/>
      <c r="O1491" s="78"/>
      <c r="P1491" s="79"/>
      <c r="Q1491" s="82"/>
      <c r="R1491" s="82"/>
      <c r="S1491" s="82">
        <f t="shared" si="24"/>
        <v>0</v>
      </c>
      <c r="T1491" s="82"/>
      <c r="U1491" s="82"/>
      <c r="V1491" s="80"/>
      <c r="W1491" s="82"/>
      <c r="X1491" s="80"/>
      <c r="Y1491" s="26"/>
      <c r="Z1491" s="26"/>
      <c r="AA1491" s="26"/>
      <c r="AB1491" s="26"/>
      <c r="AC1491" s="26"/>
    </row>
    <row r="1492" spans="1:29" x14ac:dyDescent="0.3">
      <c r="A1492" s="77"/>
      <c r="B1492" s="77"/>
      <c r="C1492" s="78"/>
      <c r="D1492" s="78"/>
      <c r="E1492" s="79"/>
      <c r="F1492" s="78"/>
      <c r="G1492" s="79"/>
      <c r="H1492" s="79"/>
      <c r="I1492" s="79"/>
      <c r="J1492" s="78"/>
      <c r="K1492" s="78"/>
      <c r="L1492" s="78"/>
      <c r="M1492" s="183"/>
      <c r="N1492" s="78"/>
      <c r="O1492" s="78"/>
      <c r="P1492" s="79"/>
      <c r="Q1492" s="82"/>
      <c r="R1492" s="82"/>
      <c r="S1492" s="82">
        <f t="shared" si="24"/>
        <v>0</v>
      </c>
      <c r="T1492" s="82"/>
      <c r="U1492" s="82"/>
      <c r="V1492" s="80"/>
      <c r="W1492" s="82"/>
      <c r="X1492" s="80"/>
      <c r="Y1492" s="26"/>
      <c r="Z1492" s="26"/>
      <c r="AA1492" s="26"/>
      <c r="AB1492" s="26"/>
      <c r="AC1492" s="26"/>
    </row>
    <row r="1493" spans="1:29" x14ac:dyDescent="0.3">
      <c r="A1493" s="77"/>
      <c r="B1493" s="77"/>
      <c r="C1493" s="78"/>
      <c r="D1493" s="78"/>
      <c r="E1493" s="79"/>
      <c r="F1493" s="78"/>
      <c r="G1493" s="79"/>
      <c r="H1493" s="79"/>
      <c r="I1493" s="79"/>
      <c r="J1493" s="78"/>
      <c r="K1493" s="78"/>
      <c r="L1493" s="78"/>
      <c r="M1493" s="183"/>
      <c r="N1493" s="78"/>
      <c r="O1493" s="78"/>
      <c r="P1493" s="79"/>
      <c r="Q1493" s="82"/>
      <c r="R1493" s="82"/>
      <c r="S1493" s="82">
        <f t="shared" si="24"/>
        <v>0</v>
      </c>
      <c r="T1493" s="82"/>
      <c r="U1493" s="82"/>
      <c r="V1493" s="80"/>
      <c r="W1493" s="82"/>
      <c r="X1493" s="80"/>
      <c r="Y1493" s="26"/>
      <c r="Z1493" s="26"/>
      <c r="AA1493" s="26"/>
      <c r="AB1493" s="26"/>
      <c r="AC1493" s="26"/>
    </row>
    <row r="1494" spans="1:29" x14ac:dyDescent="0.3">
      <c r="A1494" s="77"/>
      <c r="B1494" s="77"/>
      <c r="C1494" s="78"/>
      <c r="D1494" s="78"/>
      <c r="E1494" s="79"/>
      <c r="F1494" s="78"/>
      <c r="G1494" s="79"/>
      <c r="H1494" s="79"/>
      <c r="I1494" s="79"/>
      <c r="J1494" s="78"/>
      <c r="K1494" s="78"/>
      <c r="L1494" s="78"/>
      <c r="M1494" s="183"/>
      <c r="N1494" s="78"/>
      <c r="O1494" s="78"/>
      <c r="P1494" s="79"/>
      <c r="Q1494" s="82"/>
      <c r="R1494" s="82"/>
      <c r="S1494" s="82">
        <f t="shared" si="24"/>
        <v>0</v>
      </c>
      <c r="T1494" s="82"/>
      <c r="U1494" s="82"/>
      <c r="V1494" s="80"/>
      <c r="W1494" s="82"/>
      <c r="X1494" s="80"/>
      <c r="Y1494" s="26"/>
      <c r="Z1494" s="26"/>
      <c r="AA1494" s="26"/>
      <c r="AB1494" s="26"/>
      <c r="AC1494" s="26"/>
    </row>
    <row r="1495" spans="1:29" x14ac:dyDescent="0.3">
      <c r="A1495" s="77"/>
      <c r="B1495" s="77"/>
      <c r="C1495" s="78"/>
      <c r="D1495" s="78"/>
      <c r="E1495" s="79"/>
      <c r="F1495" s="78"/>
      <c r="G1495" s="79"/>
      <c r="H1495" s="79"/>
      <c r="I1495" s="79"/>
      <c r="J1495" s="78"/>
      <c r="K1495" s="78"/>
      <c r="L1495" s="78"/>
      <c r="M1495" s="183"/>
      <c r="N1495" s="78"/>
      <c r="O1495" s="78"/>
      <c r="P1495" s="79"/>
      <c r="Q1495" s="82"/>
      <c r="R1495" s="82"/>
      <c r="S1495" s="82">
        <f t="shared" si="24"/>
        <v>0</v>
      </c>
      <c r="T1495" s="82"/>
      <c r="U1495" s="82"/>
      <c r="V1495" s="80"/>
      <c r="W1495" s="82"/>
      <c r="X1495" s="80"/>
      <c r="Y1495" s="26"/>
      <c r="Z1495" s="26"/>
      <c r="AA1495" s="26"/>
      <c r="AB1495" s="26"/>
      <c r="AC1495" s="26"/>
    </row>
    <row r="1496" spans="1:29" x14ac:dyDescent="0.3">
      <c r="A1496" s="77"/>
      <c r="B1496" s="77"/>
      <c r="C1496" s="78"/>
      <c r="D1496" s="78"/>
      <c r="E1496" s="79"/>
      <c r="F1496" s="78"/>
      <c r="G1496" s="79"/>
      <c r="H1496" s="79"/>
      <c r="I1496" s="79"/>
      <c r="J1496" s="78"/>
      <c r="K1496" s="78"/>
      <c r="L1496" s="78"/>
      <c r="M1496" s="183"/>
      <c r="N1496" s="78"/>
      <c r="O1496" s="78"/>
      <c r="P1496" s="79"/>
      <c r="Q1496" s="82"/>
      <c r="R1496" s="82"/>
      <c r="S1496" s="82">
        <f t="shared" si="24"/>
        <v>0</v>
      </c>
      <c r="T1496" s="82"/>
      <c r="U1496" s="82"/>
      <c r="V1496" s="80"/>
      <c r="W1496" s="82"/>
      <c r="X1496" s="80"/>
      <c r="Y1496" s="26"/>
      <c r="Z1496" s="26"/>
      <c r="AA1496" s="26"/>
      <c r="AB1496" s="26"/>
      <c r="AC1496" s="26"/>
    </row>
    <row r="1497" spans="1:29" x14ac:dyDescent="0.3">
      <c r="A1497" s="77"/>
      <c r="B1497" s="77"/>
      <c r="C1497" s="78"/>
      <c r="D1497" s="78"/>
      <c r="E1497" s="79"/>
      <c r="F1497" s="78"/>
      <c r="G1497" s="79"/>
      <c r="H1497" s="79"/>
      <c r="I1497" s="79"/>
      <c r="J1497" s="78"/>
      <c r="K1497" s="78"/>
      <c r="L1497" s="78"/>
      <c r="M1497" s="183"/>
      <c r="N1497" s="78"/>
      <c r="O1497" s="78"/>
      <c r="P1497" s="79"/>
      <c r="Q1497" s="82"/>
      <c r="R1497" s="82"/>
      <c r="S1497" s="82">
        <f t="shared" si="24"/>
        <v>0</v>
      </c>
      <c r="T1497" s="82"/>
      <c r="U1497" s="82"/>
      <c r="V1497" s="80"/>
      <c r="W1497" s="82"/>
      <c r="X1497" s="80"/>
      <c r="Y1497" s="26"/>
      <c r="Z1497" s="26"/>
      <c r="AA1497" s="26"/>
      <c r="AB1497" s="26"/>
      <c r="AC1497" s="26"/>
    </row>
    <row r="1498" spans="1:29" x14ac:dyDescent="0.3">
      <c r="A1498" s="77"/>
      <c r="B1498" s="77"/>
      <c r="C1498" s="78"/>
      <c r="D1498" s="78"/>
      <c r="E1498" s="79"/>
      <c r="F1498" s="78"/>
      <c r="G1498" s="79"/>
      <c r="H1498" s="79"/>
      <c r="I1498" s="79"/>
      <c r="J1498" s="78"/>
      <c r="K1498" s="78"/>
      <c r="L1498" s="78"/>
      <c r="M1498" s="183"/>
      <c r="N1498" s="78"/>
      <c r="O1498" s="78"/>
      <c r="P1498" s="79"/>
      <c r="Q1498" s="82"/>
      <c r="R1498" s="82"/>
      <c r="S1498" s="82">
        <f t="shared" si="24"/>
        <v>0</v>
      </c>
      <c r="T1498" s="82"/>
      <c r="U1498" s="82"/>
      <c r="V1498" s="80"/>
      <c r="W1498" s="82"/>
      <c r="X1498" s="80"/>
      <c r="Y1498" s="26"/>
      <c r="Z1498" s="26"/>
      <c r="AA1498" s="26"/>
      <c r="AB1498" s="26"/>
      <c r="AC1498" s="26"/>
    </row>
    <row r="1499" spans="1:29" x14ac:dyDescent="0.3">
      <c r="A1499" s="77"/>
      <c r="B1499" s="77"/>
      <c r="C1499" s="78"/>
      <c r="D1499" s="78"/>
      <c r="E1499" s="79"/>
      <c r="F1499" s="78"/>
      <c r="G1499" s="79"/>
      <c r="H1499" s="79"/>
      <c r="I1499" s="79"/>
      <c r="J1499" s="78"/>
      <c r="K1499" s="78"/>
      <c r="L1499" s="78"/>
      <c r="M1499" s="183"/>
      <c r="N1499" s="78"/>
      <c r="O1499" s="78"/>
      <c r="P1499" s="79"/>
      <c r="Q1499" s="82"/>
      <c r="R1499" s="82"/>
      <c r="S1499" s="82">
        <f t="shared" si="24"/>
        <v>0</v>
      </c>
      <c r="T1499" s="82"/>
      <c r="U1499" s="82"/>
      <c r="V1499" s="80"/>
      <c r="W1499" s="82"/>
      <c r="X1499" s="80"/>
      <c r="Y1499" s="26"/>
      <c r="Z1499" s="26"/>
      <c r="AA1499" s="26"/>
      <c r="AB1499" s="26"/>
      <c r="AC1499" s="26"/>
    </row>
    <row r="1500" spans="1:29" x14ac:dyDescent="0.3">
      <c r="A1500" s="77"/>
      <c r="B1500" s="77"/>
      <c r="C1500" s="78"/>
      <c r="D1500" s="78"/>
      <c r="E1500" s="79"/>
      <c r="F1500" s="78"/>
      <c r="G1500" s="79"/>
      <c r="H1500" s="79"/>
      <c r="I1500" s="79"/>
      <c r="J1500" s="78"/>
      <c r="K1500" s="78"/>
      <c r="L1500" s="78"/>
      <c r="M1500" s="183"/>
      <c r="N1500" s="78"/>
      <c r="O1500" s="78"/>
      <c r="P1500" s="79"/>
      <c r="Q1500" s="82"/>
      <c r="R1500" s="82"/>
      <c r="S1500" s="82">
        <f t="shared" si="24"/>
        <v>0</v>
      </c>
      <c r="T1500" s="82"/>
      <c r="U1500" s="82"/>
      <c r="V1500" s="80"/>
      <c r="W1500" s="82"/>
      <c r="X1500" s="80"/>
      <c r="Y1500" s="26"/>
      <c r="Z1500" s="26"/>
      <c r="AA1500" s="26"/>
      <c r="AB1500" s="26"/>
      <c r="AC1500" s="26"/>
    </row>
    <row r="1501" spans="1:29" x14ac:dyDescent="0.3">
      <c r="A1501" s="77"/>
      <c r="B1501" s="77"/>
      <c r="C1501" s="78"/>
      <c r="D1501" s="78"/>
      <c r="E1501" s="79"/>
      <c r="F1501" s="78"/>
      <c r="G1501" s="79"/>
      <c r="H1501" s="79"/>
      <c r="I1501" s="79"/>
      <c r="J1501" s="78"/>
      <c r="K1501" s="78"/>
      <c r="L1501" s="78"/>
      <c r="M1501" s="183"/>
      <c r="N1501" s="78"/>
      <c r="O1501" s="78"/>
      <c r="P1501" s="79"/>
      <c r="Q1501" s="82"/>
      <c r="R1501" s="82"/>
      <c r="S1501" s="82">
        <f t="shared" si="24"/>
        <v>0</v>
      </c>
      <c r="T1501" s="82"/>
      <c r="U1501" s="82"/>
      <c r="V1501" s="80"/>
      <c r="W1501" s="82"/>
      <c r="X1501" s="80"/>
      <c r="Y1501" s="26"/>
      <c r="Z1501" s="26"/>
      <c r="AA1501" s="26"/>
      <c r="AB1501" s="26"/>
      <c r="AC1501" s="26"/>
    </row>
    <row r="1502" spans="1:29" x14ac:dyDescent="0.3">
      <c r="A1502" s="77"/>
      <c r="B1502" s="77"/>
      <c r="C1502" s="78"/>
      <c r="D1502" s="78"/>
      <c r="E1502" s="79"/>
      <c r="F1502" s="78"/>
      <c r="G1502" s="79"/>
      <c r="H1502" s="79"/>
      <c r="I1502" s="79"/>
      <c r="J1502" s="78"/>
      <c r="K1502" s="78"/>
      <c r="L1502" s="78"/>
      <c r="M1502" s="183"/>
      <c r="N1502" s="78"/>
      <c r="O1502" s="78"/>
      <c r="P1502" s="79"/>
      <c r="Q1502" s="82"/>
      <c r="R1502" s="82"/>
      <c r="S1502" s="82">
        <f t="shared" si="24"/>
        <v>0</v>
      </c>
      <c r="T1502" s="82"/>
      <c r="U1502" s="82"/>
      <c r="V1502" s="80"/>
      <c r="W1502" s="82"/>
      <c r="X1502" s="80"/>
      <c r="Y1502" s="26"/>
      <c r="Z1502" s="26"/>
      <c r="AA1502" s="26"/>
      <c r="AB1502" s="26"/>
      <c r="AC1502" s="26"/>
    </row>
    <row r="1503" spans="1:29" x14ac:dyDescent="0.3">
      <c r="A1503" s="77"/>
      <c r="B1503" s="77"/>
      <c r="C1503" s="78"/>
      <c r="D1503" s="78"/>
      <c r="E1503" s="79"/>
      <c r="F1503" s="78"/>
      <c r="G1503" s="79"/>
      <c r="H1503" s="79"/>
      <c r="I1503" s="79"/>
      <c r="J1503" s="78"/>
      <c r="K1503" s="78"/>
      <c r="L1503" s="78"/>
      <c r="M1503" s="183"/>
      <c r="N1503" s="78"/>
      <c r="O1503" s="78"/>
      <c r="P1503" s="79"/>
      <c r="Q1503" s="82"/>
      <c r="R1503" s="82"/>
      <c r="S1503" s="82">
        <f t="shared" si="24"/>
        <v>0</v>
      </c>
      <c r="T1503" s="82"/>
      <c r="U1503" s="82"/>
      <c r="V1503" s="80"/>
      <c r="W1503" s="82"/>
      <c r="X1503" s="80"/>
      <c r="Y1503" s="26"/>
      <c r="Z1503" s="26"/>
      <c r="AA1503" s="26"/>
      <c r="AB1503" s="26"/>
      <c r="AC1503" s="26"/>
    </row>
    <row r="1504" spans="1:29" x14ac:dyDescent="0.3">
      <c r="A1504" s="77"/>
      <c r="B1504" s="77"/>
      <c r="C1504" s="78"/>
      <c r="D1504" s="78"/>
      <c r="E1504" s="79"/>
      <c r="F1504" s="78"/>
      <c r="G1504" s="79"/>
      <c r="H1504" s="79"/>
      <c r="I1504" s="79"/>
      <c r="J1504" s="78"/>
      <c r="K1504" s="78"/>
      <c r="L1504" s="78"/>
      <c r="M1504" s="183"/>
      <c r="N1504" s="78"/>
      <c r="O1504" s="78"/>
      <c r="P1504" s="79"/>
      <c r="Q1504" s="82"/>
      <c r="R1504" s="82"/>
      <c r="S1504" s="82">
        <f t="shared" si="24"/>
        <v>0</v>
      </c>
      <c r="T1504" s="82"/>
      <c r="U1504" s="82"/>
      <c r="V1504" s="80"/>
      <c r="W1504" s="82"/>
      <c r="X1504" s="80"/>
      <c r="Y1504" s="26"/>
      <c r="Z1504" s="26"/>
      <c r="AA1504" s="26"/>
      <c r="AB1504" s="26"/>
      <c r="AC1504" s="26"/>
    </row>
    <row r="1505" spans="1:29" x14ac:dyDescent="0.3">
      <c r="A1505" s="77"/>
      <c r="B1505" s="77"/>
      <c r="C1505" s="78"/>
      <c r="D1505" s="78"/>
      <c r="E1505" s="79"/>
      <c r="F1505" s="78"/>
      <c r="G1505" s="79"/>
      <c r="H1505" s="79"/>
      <c r="I1505" s="79"/>
      <c r="J1505" s="78"/>
      <c r="K1505" s="78"/>
      <c r="L1505" s="78"/>
      <c r="M1505" s="183"/>
      <c r="N1505" s="78"/>
      <c r="O1505" s="78"/>
      <c r="P1505" s="79"/>
      <c r="Q1505" s="82"/>
      <c r="R1505" s="82"/>
      <c r="S1505" s="82">
        <f t="shared" si="24"/>
        <v>0</v>
      </c>
      <c r="T1505" s="82"/>
      <c r="U1505" s="82"/>
      <c r="V1505" s="80"/>
      <c r="W1505" s="82"/>
      <c r="X1505" s="80"/>
      <c r="Y1505" s="26"/>
      <c r="Z1505" s="26"/>
      <c r="AA1505" s="26"/>
      <c r="AB1505" s="26"/>
      <c r="AC1505" s="26"/>
    </row>
    <row r="1506" spans="1:29" x14ac:dyDescent="0.3">
      <c r="A1506" s="77"/>
      <c r="B1506" s="77"/>
      <c r="C1506" s="78"/>
      <c r="D1506" s="78"/>
      <c r="E1506" s="79"/>
      <c r="F1506" s="78"/>
      <c r="G1506" s="79"/>
      <c r="H1506" s="79"/>
      <c r="I1506" s="79"/>
      <c r="J1506" s="78"/>
      <c r="K1506" s="78"/>
      <c r="L1506" s="78"/>
      <c r="M1506" s="183"/>
      <c r="N1506" s="78"/>
      <c r="O1506" s="78"/>
      <c r="P1506" s="79"/>
      <c r="Q1506" s="82"/>
      <c r="R1506" s="82"/>
      <c r="S1506" s="82">
        <f t="shared" si="24"/>
        <v>0</v>
      </c>
      <c r="T1506" s="82"/>
      <c r="U1506" s="82"/>
      <c r="V1506" s="80"/>
      <c r="W1506" s="82"/>
      <c r="X1506" s="80"/>
      <c r="Y1506" s="26"/>
      <c r="Z1506" s="26"/>
      <c r="AA1506" s="26"/>
      <c r="AB1506" s="26"/>
      <c r="AC1506" s="26"/>
    </row>
    <row r="1507" spans="1:29" x14ac:dyDescent="0.3">
      <c r="A1507" s="77"/>
      <c r="B1507" s="77"/>
      <c r="C1507" s="78"/>
      <c r="D1507" s="78"/>
      <c r="E1507" s="79"/>
      <c r="F1507" s="78"/>
      <c r="G1507" s="79"/>
      <c r="H1507" s="79"/>
      <c r="I1507" s="79"/>
      <c r="J1507" s="78"/>
      <c r="K1507" s="78"/>
      <c r="L1507" s="78"/>
      <c r="M1507" s="183"/>
      <c r="N1507" s="78"/>
      <c r="O1507" s="78"/>
      <c r="P1507" s="79"/>
      <c r="Q1507" s="82"/>
      <c r="R1507" s="82"/>
      <c r="S1507" s="82">
        <f t="shared" si="24"/>
        <v>0</v>
      </c>
      <c r="T1507" s="82"/>
      <c r="U1507" s="82"/>
      <c r="V1507" s="80"/>
      <c r="W1507" s="82"/>
      <c r="X1507" s="80"/>
      <c r="Y1507" s="26"/>
      <c r="Z1507" s="26"/>
      <c r="AA1507" s="26"/>
      <c r="AB1507" s="26"/>
      <c r="AC1507" s="26"/>
    </row>
    <row r="1508" spans="1:29" x14ac:dyDescent="0.3">
      <c r="A1508" s="77"/>
      <c r="B1508" s="77"/>
      <c r="C1508" s="78"/>
      <c r="D1508" s="78"/>
      <c r="E1508" s="79"/>
      <c r="F1508" s="78"/>
      <c r="G1508" s="79"/>
      <c r="H1508" s="79"/>
      <c r="I1508" s="79"/>
      <c r="J1508" s="78"/>
      <c r="K1508" s="78"/>
      <c r="L1508" s="78"/>
      <c r="M1508" s="183"/>
      <c r="N1508" s="78"/>
      <c r="O1508" s="78"/>
      <c r="P1508" s="79"/>
      <c r="Q1508" s="82"/>
      <c r="R1508" s="82"/>
      <c r="S1508" s="82">
        <f t="shared" si="24"/>
        <v>0</v>
      </c>
      <c r="T1508" s="82"/>
      <c r="U1508" s="82"/>
      <c r="V1508" s="80"/>
      <c r="W1508" s="82"/>
      <c r="X1508" s="80"/>
      <c r="Y1508" s="26"/>
      <c r="Z1508" s="26"/>
      <c r="AA1508" s="26"/>
      <c r="AB1508" s="26"/>
      <c r="AC1508" s="26"/>
    </row>
    <row r="1509" spans="1:29" x14ac:dyDescent="0.3">
      <c r="A1509" s="77"/>
      <c r="B1509" s="77"/>
      <c r="C1509" s="78"/>
      <c r="D1509" s="78"/>
      <c r="E1509" s="79"/>
      <c r="F1509" s="78"/>
      <c r="G1509" s="79"/>
      <c r="H1509" s="79"/>
      <c r="I1509" s="79"/>
      <c r="J1509" s="78"/>
      <c r="K1509" s="78"/>
      <c r="L1509" s="78"/>
      <c r="M1509" s="183"/>
      <c r="N1509" s="78"/>
      <c r="O1509" s="78"/>
      <c r="P1509" s="79"/>
      <c r="Q1509" s="82"/>
      <c r="R1509" s="82"/>
      <c r="S1509" s="82">
        <f t="shared" si="24"/>
        <v>0</v>
      </c>
      <c r="T1509" s="82"/>
      <c r="U1509" s="82"/>
      <c r="V1509" s="80"/>
      <c r="W1509" s="82"/>
      <c r="X1509" s="80"/>
      <c r="Y1509" s="26"/>
      <c r="Z1509" s="26"/>
      <c r="AA1509" s="26"/>
      <c r="AB1509" s="26"/>
      <c r="AC1509" s="26"/>
    </row>
    <row r="1510" spans="1:29" x14ac:dyDescent="0.3">
      <c r="A1510" s="77"/>
      <c r="B1510" s="77"/>
      <c r="C1510" s="78"/>
      <c r="D1510" s="78"/>
      <c r="E1510" s="79"/>
      <c r="F1510" s="78"/>
      <c r="G1510" s="79"/>
      <c r="H1510" s="79"/>
      <c r="I1510" s="79"/>
      <c r="J1510" s="78"/>
      <c r="K1510" s="78"/>
      <c r="L1510" s="78"/>
      <c r="M1510" s="183"/>
      <c r="N1510" s="78"/>
      <c r="O1510" s="78"/>
      <c r="P1510" s="79"/>
      <c r="Q1510" s="82"/>
      <c r="R1510" s="82"/>
      <c r="S1510" s="82">
        <f t="shared" si="24"/>
        <v>0</v>
      </c>
      <c r="T1510" s="82"/>
      <c r="U1510" s="82"/>
      <c r="V1510" s="80"/>
      <c r="W1510" s="82"/>
      <c r="X1510" s="80"/>
      <c r="Y1510" s="26"/>
      <c r="Z1510" s="26"/>
      <c r="AA1510" s="26"/>
      <c r="AB1510" s="26"/>
      <c r="AC1510" s="26"/>
    </row>
    <row r="1511" spans="1:29" x14ac:dyDescent="0.3">
      <c r="A1511" s="77"/>
      <c r="B1511" s="77"/>
      <c r="C1511" s="78"/>
      <c r="D1511" s="78"/>
      <c r="E1511" s="79"/>
      <c r="F1511" s="78"/>
      <c r="G1511" s="79"/>
      <c r="H1511" s="79"/>
      <c r="I1511" s="79"/>
      <c r="J1511" s="78"/>
      <c r="K1511" s="78"/>
      <c r="L1511" s="78"/>
      <c r="M1511" s="183"/>
      <c r="N1511" s="78"/>
      <c r="O1511" s="78"/>
      <c r="P1511" s="79"/>
      <c r="Q1511" s="82"/>
      <c r="R1511" s="82"/>
      <c r="S1511" s="82">
        <f t="shared" si="24"/>
        <v>0</v>
      </c>
      <c r="T1511" s="82"/>
      <c r="U1511" s="82"/>
      <c r="V1511" s="80"/>
      <c r="W1511" s="82"/>
      <c r="X1511" s="80"/>
      <c r="Y1511" s="26"/>
      <c r="Z1511" s="26"/>
      <c r="AA1511" s="26"/>
      <c r="AB1511" s="26"/>
      <c r="AC1511" s="26"/>
    </row>
    <row r="1512" spans="1:29" x14ac:dyDescent="0.3">
      <c r="A1512" s="77"/>
      <c r="B1512" s="77"/>
      <c r="C1512" s="78"/>
      <c r="D1512" s="78"/>
      <c r="E1512" s="79"/>
      <c r="F1512" s="78"/>
      <c r="G1512" s="79"/>
      <c r="H1512" s="79"/>
      <c r="I1512" s="79"/>
      <c r="J1512" s="78"/>
      <c r="K1512" s="78"/>
      <c r="L1512" s="78"/>
      <c r="M1512" s="183"/>
      <c r="N1512" s="78"/>
      <c r="O1512" s="78"/>
      <c r="P1512" s="79"/>
      <c r="Q1512" s="82"/>
      <c r="R1512" s="82"/>
      <c r="S1512" s="82">
        <f t="shared" si="24"/>
        <v>0</v>
      </c>
      <c r="T1512" s="82"/>
      <c r="U1512" s="82"/>
      <c r="V1512" s="80"/>
      <c r="W1512" s="82"/>
      <c r="X1512" s="80"/>
      <c r="Y1512" s="26"/>
      <c r="Z1512" s="26"/>
      <c r="AA1512" s="26"/>
      <c r="AB1512" s="26"/>
      <c r="AC1512" s="26"/>
    </row>
    <row r="1513" spans="1:29" x14ac:dyDescent="0.3">
      <c r="A1513" s="77"/>
      <c r="B1513" s="77"/>
      <c r="C1513" s="78"/>
      <c r="D1513" s="78"/>
      <c r="E1513" s="79"/>
      <c r="F1513" s="78"/>
      <c r="G1513" s="79"/>
      <c r="H1513" s="79"/>
      <c r="I1513" s="79"/>
      <c r="J1513" s="78"/>
      <c r="K1513" s="78"/>
      <c r="L1513" s="78"/>
      <c r="M1513" s="183"/>
      <c r="N1513" s="78"/>
      <c r="O1513" s="78"/>
      <c r="P1513" s="79"/>
      <c r="Q1513" s="82"/>
      <c r="R1513" s="82"/>
      <c r="S1513" s="82">
        <f t="shared" si="24"/>
        <v>0</v>
      </c>
      <c r="T1513" s="82"/>
      <c r="U1513" s="82"/>
      <c r="V1513" s="80"/>
      <c r="W1513" s="82"/>
      <c r="X1513" s="80"/>
      <c r="Y1513" s="26"/>
      <c r="Z1513" s="26"/>
      <c r="AA1513" s="26"/>
      <c r="AB1513" s="26"/>
      <c r="AC1513" s="26"/>
    </row>
    <row r="1514" spans="1:29" x14ac:dyDescent="0.3">
      <c r="A1514" s="77"/>
      <c r="B1514" s="77"/>
      <c r="C1514" s="78"/>
      <c r="D1514" s="78"/>
      <c r="E1514" s="79"/>
      <c r="F1514" s="78"/>
      <c r="G1514" s="79"/>
      <c r="H1514" s="79"/>
      <c r="I1514" s="79"/>
      <c r="J1514" s="78"/>
      <c r="K1514" s="78"/>
      <c r="L1514" s="78"/>
      <c r="M1514" s="183"/>
      <c r="N1514" s="78"/>
      <c r="O1514" s="78"/>
      <c r="P1514" s="79"/>
      <c r="Q1514" s="82"/>
      <c r="R1514" s="82"/>
      <c r="S1514" s="82">
        <f t="shared" si="24"/>
        <v>0</v>
      </c>
      <c r="T1514" s="82"/>
      <c r="U1514" s="82"/>
      <c r="V1514" s="80"/>
      <c r="W1514" s="82"/>
      <c r="X1514" s="80"/>
      <c r="Y1514" s="26"/>
      <c r="Z1514" s="26"/>
      <c r="AA1514" s="26"/>
      <c r="AB1514" s="26"/>
      <c r="AC1514" s="26"/>
    </row>
    <row r="1515" spans="1:29" x14ac:dyDescent="0.3">
      <c r="A1515" s="77"/>
      <c r="B1515" s="77"/>
      <c r="C1515" s="78"/>
      <c r="D1515" s="78"/>
      <c r="E1515" s="79"/>
      <c r="F1515" s="78"/>
      <c r="G1515" s="79"/>
      <c r="H1515" s="79"/>
      <c r="I1515" s="79"/>
      <c r="J1515" s="78"/>
      <c r="K1515" s="78"/>
      <c r="L1515" s="78"/>
      <c r="M1515" s="183"/>
      <c r="N1515" s="78"/>
      <c r="O1515" s="78"/>
      <c r="P1515" s="79"/>
      <c r="Q1515" s="82"/>
      <c r="R1515" s="82"/>
      <c r="S1515" s="82">
        <f t="shared" si="24"/>
        <v>0</v>
      </c>
      <c r="T1515" s="82"/>
      <c r="U1515" s="82"/>
      <c r="V1515" s="80"/>
      <c r="W1515" s="82"/>
      <c r="X1515" s="80"/>
      <c r="Y1515" s="26"/>
      <c r="Z1515" s="26"/>
      <c r="AA1515" s="26"/>
      <c r="AB1515" s="26"/>
      <c r="AC1515" s="26"/>
    </row>
    <row r="1516" spans="1:29" x14ac:dyDescent="0.3">
      <c r="A1516" s="77"/>
      <c r="B1516" s="77"/>
      <c r="C1516" s="78"/>
      <c r="D1516" s="78"/>
      <c r="E1516" s="79"/>
      <c r="F1516" s="78"/>
      <c r="G1516" s="79"/>
      <c r="H1516" s="79"/>
      <c r="I1516" s="79"/>
      <c r="J1516" s="78"/>
      <c r="K1516" s="78"/>
      <c r="L1516" s="78"/>
      <c r="M1516" s="183"/>
      <c r="N1516" s="78"/>
      <c r="O1516" s="78"/>
      <c r="P1516" s="79"/>
      <c r="Q1516" s="82"/>
      <c r="R1516" s="82"/>
      <c r="S1516" s="82">
        <f t="shared" si="24"/>
        <v>0</v>
      </c>
      <c r="T1516" s="82"/>
      <c r="U1516" s="82"/>
      <c r="V1516" s="80"/>
      <c r="W1516" s="82"/>
      <c r="X1516" s="80"/>
      <c r="Y1516" s="26"/>
      <c r="Z1516" s="26"/>
      <c r="AA1516" s="26"/>
      <c r="AB1516" s="26"/>
      <c r="AC1516" s="26"/>
    </row>
    <row r="1517" spans="1:29" x14ac:dyDescent="0.3">
      <c r="A1517" s="77"/>
      <c r="B1517" s="77"/>
      <c r="C1517" s="78"/>
      <c r="D1517" s="78"/>
      <c r="E1517" s="79"/>
      <c r="F1517" s="78"/>
      <c r="G1517" s="79"/>
      <c r="H1517" s="79"/>
      <c r="I1517" s="79"/>
      <c r="J1517" s="78"/>
      <c r="K1517" s="78"/>
      <c r="L1517" s="78"/>
      <c r="M1517" s="183"/>
      <c r="N1517" s="78"/>
      <c r="O1517" s="78"/>
      <c r="P1517" s="79"/>
      <c r="Q1517" s="82"/>
      <c r="R1517" s="82"/>
      <c r="S1517" s="82">
        <f t="shared" si="24"/>
        <v>0</v>
      </c>
      <c r="T1517" s="82"/>
      <c r="U1517" s="82"/>
      <c r="V1517" s="80"/>
      <c r="W1517" s="82"/>
      <c r="X1517" s="80"/>
      <c r="Y1517" s="26"/>
      <c r="Z1517" s="26"/>
      <c r="AA1517" s="26"/>
      <c r="AB1517" s="26"/>
      <c r="AC1517" s="26"/>
    </row>
    <row r="1518" spans="1:29" x14ac:dyDescent="0.3">
      <c r="A1518" s="77"/>
      <c r="B1518" s="77"/>
      <c r="C1518" s="78"/>
      <c r="D1518" s="78"/>
      <c r="E1518" s="79"/>
      <c r="F1518" s="78"/>
      <c r="G1518" s="79"/>
      <c r="H1518" s="79"/>
      <c r="I1518" s="79"/>
      <c r="J1518" s="78"/>
      <c r="K1518" s="78"/>
      <c r="L1518" s="78"/>
      <c r="M1518" s="183"/>
      <c r="N1518" s="78"/>
      <c r="O1518" s="78"/>
      <c r="P1518" s="79"/>
      <c r="Q1518" s="82"/>
      <c r="R1518" s="82"/>
      <c r="S1518" s="82">
        <f t="shared" si="24"/>
        <v>0</v>
      </c>
      <c r="T1518" s="82"/>
      <c r="U1518" s="82"/>
      <c r="V1518" s="80"/>
      <c r="W1518" s="82"/>
      <c r="X1518" s="80"/>
      <c r="Y1518" s="26"/>
      <c r="Z1518" s="26"/>
      <c r="AA1518" s="26"/>
      <c r="AB1518" s="26"/>
      <c r="AC1518" s="26"/>
    </row>
    <row r="1519" spans="1:29" x14ac:dyDescent="0.3">
      <c r="A1519" s="77"/>
      <c r="B1519" s="77"/>
      <c r="C1519" s="78"/>
      <c r="D1519" s="78"/>
      <c r="E1519" s="79"/>
      <c r="F1519" s="78"/>
      <c r="G1519" s="79"/>
      <c r="H1519" s="79"/>
      <c r="I1519" s="79"/>
      <c r="J1519" s="78"/>
      <c r="K1519" s="78"/>
      <c r="L1519" s="78"/>
      <c r="M1519" s="183"/>
      <c r="N1519" s="78"/>
      <c r="O1519" s="78"/>
      <c r="P1519" s="79"/>
      <c r="Q1519" s="82"/>
      <c r="R1519" s="82"/>
      <c r="S1519" s="82">
        <f t="shared" si="24"/>
        <v>0</v>
      </c>
      <c r="T1519" s="82"/>
      <c r="U1519" s="82"/>
      <c r="V1519" s="80"/>
      <c r="W1519" s="82"/>
      <c r="X1519" s="80"/>
      <c r="Y1519" s="26"/>
      <c r="Z1519" s="26"/>
      <c r="AA1519" s="26"/>
      <c r="AB1519" s="26"/>
      <c r="AC1519" s="26"/>
    </row>
    <row r="1520" spans="1:29" x14ac:dyDescent="0.3">
      <c r="A1520" s="77"/>
      <c r="B1520" s="77"/>
      <c r="C1520" s="78"/>
      <c r="D1520" s="78"/>
      <c r="E1520" s="79"/>
      <c r="F1520" s="78"/>
      <c r="G1520" s="79"/>
      <c r="H1520" s="79"/>
      <c r="I1520" s="79"/>
      <c r="J1520" s="78"/>
      <c r="K1520" s="78"/>
      <c r="L1520" s="78"/>
      <c r="M1520" s="183"/>
      <c r="N1520" s="78"/>
      <c r="O1520" s="78"/>
      <c r="P1520" s="79"/>
      <c r="Q1520" s="82"/>
      <c r="R1520" s="82"/>
      <c r="S1520" s="82">
        <f t="shared" si="24"/>
        <v>0</v>
      </c>
      <c r="T1520" s="82"/>
      <c r="U1520" s="82"/>
      <c r="V1520" s="80"/>
      <c r="W1520" s="82"/>
      <c r="X1520" s="80"/>
      <c r="Y1520" s="26"/>
      <c r="Z1520" s="26"/>
      <c r="AA1520" s="26"/>
      <c r="AB1520" s="26"/>
      <c r="AC1520" s="26"/>
    </row>
    <row r="1521" spans="1:29" x14ac:dyDescent="0.3">
      <c r="A1521" s="77"/>
      <c r="B1521" s="77"/>
      <c r="C1521" s="78"/>
      <c r="D1521" s="78"/>
      <c r="E1521" s="79"/>
      <c r="F1521" s="78"/>
      <c r="G1521" s="79"/>
      <c r="H1521" s="79"/>
      <c r="I1521" s="79"/>
      <c r="J1521" s="78"/>
      <c r="K1521" s="78"/>
      <c r="L1521" s="78"/>
      <c r="M1521" s="183"/>
      <c r="N1521" s="78"/>
      <c r="O1521" s="78"/>
      <c r="P1521" s="79"/>
      <c r="Q1521" s="82"/>
      <c r="R1521" s="82"/>
      <c r="S1521" s="82">
        <f t="shared" si="24"/>
        <v>0</v>
      </c>
      <c r="T1521" s="82"/>
      <c r="U1521" s="82"/>
      <c r="V1521" s="80"/>
      <c r="W1521" s="82"/>
      <c r="X1521" s="80"/>
      <c r="Y1521" s="26"/>
      <c r="Z1521" s="26"/>
      <c r="AA1521" s="26"/>
      <c r="AB1521" s="26"/>
      <c r="AC1521" s="26"/>
    </row>
    <row r="1522" spans="1:29" x14ac:dyDescent="0.3">
      <c r="A1522" s="77"/>
      <c r="B1522" s="77"/>
      <c r="C1522" s="78"/>
      <c r="D1522" s="78"/>
      <c r="E1522" s="79"/>
      <c r="F1522" s="78"/>
      <c r="G1522" s="79"/>
      <c r="H1522" s="79"/>
      <c r="I1522" s="79"/>
      <c r="J1522" s="78"/>
      <c r="K1522" s="78"/>
      <c r="L1522" s="78"/>
      <c r="M1522" s="183"/>
      <c r="N1522" s="78"/>
      <c r="O1522" s="78"/>
      <c r="P1522" s="79"/>
      <c r="Q1522" s="82"/>
      <c r="R1522" s="82"/>
      <c r="S1522" s="82">
        <f t="shared" si="24"/>
        <v>0</v>
      </c>
      <c r="T1522" s="82"/>
      <c r="U1522" s="82"/>
      <c r="V1522" s="80"/>
      <c r="W1522" s="82"/>
      <c r="X1522" s="80"/>
      <c r="Y1522" s="26"/>
      <c r="Z1522" s="26"/>
      <c r="AA1522" s="26"/>
      <c r="AB1522" s="26"/>
      <c r="AC1522" s="26"/>
    </row>
    <row r="1523" spans="1:29" x14ac:dyDescent="0.3">
      <c r="A1523" s="77"/>
      <c r="B1523" s="77"/>
      <c r="C1523" s="78"/>
      <c r="D1523" s="78"/>
      <c r="E1523" s="79"/>
      <c r="F1523" s="78"/>
      <c r="G1523" s="79"/>
      <c r="H1523" s="79"/>
      <c r="I1523" s="79"/>
      <c r="J1523" s="78"/>
      <c r="K1523" s="78"/>
      <c r="L1523" s="78"/>
      <c r="M1523" s="183"/>
      <c r="N1523" s="78"/>
      <c r="O1523" s="78"/>
      <c r="P1523" s="79"/>
      <c r="Q1523" s="82"/>
      <c r="R1523" s="82"/>
      <c r="S1523" s="82">
        <f t="shared" si="24"/>
        <v>0</v>
      </c>
      <c r="T1523" s="82"/>
      <c r="U1523" s="82"/>
      <c r="V1523" s="80"/>
      <c r="W1523" s="82"/>
      <c r="X1523" s="80"/>
      <c r="Y1523" s="26"/>
      <c r="Z1523" s="26"/>
      <c r="AA1523" s="26"/>
      <c r="AB1523" s="26"/>
      <c r="AC1523" s="26"/>
    </row>
    <row r="1524" spans="1:29" x14ac:dyDescent="0.3">
      <c r="A1524" s="77"/>
      <c r="B1524" s="77"/>
      <c r="C1524" s="78"/>
      <c r="D1524" s="78"/>
      <c r="E1524" s="79"/>
      <c r="F1524" s="78"/>
      <c r="G1524" s="79"/>
      <c r="H1524" s="79"/>
      <c r="I1524" s="79"/>
      <c r="J1524" s="78"/>
      <c r="K1524" s="78"/>
      <c r="L1524" s="78"/>
      <c r="M1524" s="183"/>
      <c r="N1524" s="78"/>
      <c r="O1524" s="78"/>
      <c r="P1524" s="79"/>
      <c r="Q1524" s="82"/>
      <c r="R1524" s="82"/>
      <c r="S1524" s="82">
        <f t="shared" si="24"/>
        <v>0</v>
      </c>
      <c r="T1524" s="82"/>
      <c r="U1524" s="82"/>
      <c r="V1524" s="80"/>
      <c r="W1524" s="82"/>
      <c r="X1524" s="80"/>
      <c r="Y1524" s="26"/>
      <c r="Z1524" s="26"/>
      <c r="AA1524" s="26"/>
      <c r="AB1524" s="26"/>
      <c r="AC1524" s="26"/>
    </row>
    <row r="1525" spans="1:29" x14ac:dyDescent="0.3">
      <c r="A1525" s="77"/>
      <c r="B1525" s="77"/>
      <c r="C1525" s="78"/>
      <c r="D1525" s="78"/>
      <c r="E1525" s="79"/>
      <c r="F1525" s="78"/>
      <c r="G1525" s="79"/>
      <c r="H1525" s="79"/>
      <c r="I1525" s="79"/>
      <c r="J1525" s="78"/>
      <c r="K1525" s="78"/>
      <c r="L1525" s="78"/>
      <c r="M1525" s="183"/>
      <c r="N1525" s="78"/>
      <c r="O1525" s="78"/>
      <c r="P1525" s="79"/>
      <c r="Q1525" s="82"/>
      <c r="R1525" s="82"/>
      <c r="S1525" s="82">
        <f t="shared" si="24"/>
        <v>0</v>
      </c>
      <c r="T1525" s="82"/>
      <c r="U1525" s="82"/>
      <c r="V1525" s="80"/>
      <c r="W1525" s="82"/>
      <c r="X1525" s="80"/>
      <c r="Y1525" s="26"/>
      <c r="Z1525" s="26"/>
      <c r="AA1525" s="26"/>
      <c r="AB1525" s="26"/>
      <c r="AC1525" s="26"/>
    </row>
    <row r="1526" spans="1:29" x14ac:dyDescent="0.3">
      <c r="A1526" s="77"/>
      <c r="B1526" s="77"/>
      <c r="C1526" s="78"/>
      <c r="D1526" s="78"/>
      <c r="E1526" s="79"/>
      <c r="F1526" s="78"/>
      <c r="G1526" s="79"/>
      <c r="H1526" s="79"/>
      <c r="I1526" s="79"/>
      <c r="J1526" s="78"/>
      <c r="K1526" s="78"/>
      <c r="L1526" s="78"/>
      <c r="M1526" s="183"/>
      <c r="N1526" s="78"/>
      <c r="O1526" s="78"/>
      <c r="P1526" s="79"/>
      <c r="Q1526" s="82"/>
      <c r="R1526" s="82"/>
      <c r="S1526" s="82">
        <f t="shared" si="24"/>
        <v>0</v>
      </c>
      <c r="T1526" s="82"/>
      <c r="U1526" s="82"/>
      <c r="V1526" s="80"/>
      <c r="W1526" s="82"/>
      <c r="X1526" s="80"/>
      <c r="Y1526" s="26"/>
      <c r="Z1526" s="26"/>
      <c r="AA1526" s="26"/>
      <c r="AB1526" s="26"/>
      <c r="AC1526" s="26"/>
    </row>
    <row r="1527" spans="1:29" x14ac:dyDescent="0.3">
      <c r="A1527" s="77"/>
      <c r="B1527" s="77"/>
      <c r="C1527" s="78"/>
      <c r="D1527" s="78"/>
      <c r="E1527" s="79"/>
      <c r="F1527" s="78"/>
      <c r="G1527" s="79"/>
      <c r="H1527" s="79"/>
      <c r="I1527" s="79"/>
      <c r="J1527" s="78"/>
      <c r="K1527" s="78"/>
      <c r="L1527" s="78"/>
      <c r="M1527" s="183"/>
      <c r="N1527" s="78"/>
      <c r="O1527" s="78"/>
      <c r="P1527" s="79"/>
      <c r="Q1527" s="82"/>
      <c r="R1527" s="82"/>
      <c r="S1527" s="82">
        <f t="shared" si="24"/>
        <v>0</v>
      </c>
      <c r="T1527" s="82"/>
      <c r="U1527" s="82"/>
      <c r="V1527" s="80"/>
      <c r="W1527" s="82"/>
      <c r="X1527" s="80"/>
      <c r="Y1527" s="26"/>
      <c r="Z1527" s="26"/>
      <c r="AA1527" s="26"/>
      <c r="AB1527" s="26"/>
      <c r="AC1527" s="26"/>
    </row>
    <row r="1528" spans="1:29" x14ac:dyDescent="0.3">
      <c r="A1528" s="77"/>
      <c r="B1528" s="77"/>
      <c r="C1528" s="78"/>
      <c r="D1528" s="78"/>
      <c r="E1528" s="79"/>
      <c r="F1528" s="78"/>
      <c r="G1528" s="79"/>
      <c r="H1528" s="79"/>
      <c r="I1528" s="79"/>
      <c r="J1528" s="78"/>
      <c r="K1528" s="78"/>
      <c r="L1528" s="78"/>
      <c r="M1528" s="183"/>
      <c r="N1528" s="78"/>
      <c r="O1528" s="78"/>
      <c r="P1528" s="79"/>
      <c r="Q1528" s="82"/>
      <c r="R1528" s="82"/>
      <c r="S1528" s="82">
        <f t="shared" si="24"/>
        <v>0</v>
      </c>
      <c r="T1528" s="82"/>
      <c r="U1528" s="82"/>
      <c r="V1528" s="80"/>
      <c r="W1528" s="82"/>
      <c r="X1528" s="80"/>
      <c r="Y1528" s="26"/>
      <c r="Z1528" s="26"/>
      <c r="AA1528" s="26"/>
      <c r="AB1528" s="26"/>
      <c r="AC1528" s="26"/>
    </row>
    <row r="1529" spans="1:29" x14ac:dyDescent="0.3">
      <c r="A1529" s="77"/>
      <c r="B1529" s="77"/>
      <c r="C1529" s="78"/>
      <c r="D1529" s="78"/>
      <c r="E1529" s="79"/>
      <c r="F1529" s="78"/>
      <c r="G1529" s="79"/>
      <c r="H1529" s="79"/>
      <c r="I1529" s="79"/>
      <c r="J1529" s="78"/>
      <c r="K1529" s="78"/>
      <c r="L1529" s="78"/>
      <c r="M1529" s="183"/>
      <c r="N1529" s="78"/>
      <c r="O1529" s="78"/>
      <c r="P1529" s="79"/>
      <c r="Q1529" s="82"/>
      <c r="R1529" s="82"/>
      <c r="S1529" s="82">
        <f t="shared" si="24"/>
        <v>0</v>
      </c>
      <c r="T1529" s="82"/>
      <c r="U1529" s="82"/>
      <c r="V1529" s="80"/>
      <c r="W1529" s="82"/>
      <c r="X1529" s="80"/>
      <c r="Y1529" s="26"/>
      <c r="Z1529" s="26"/>
      <c r="AA1529" s="26"/>
      <c r="AB1529" s="26"/>
      <c r="AC1529" s="26"/>
    </row>
    <row r="1530" spans="1:29" x14ac:dyDescent="0.3">
      <c r="A1530" s="77"/>
      <c r="B1530" s="77"/>
      <c r="C1530" s="78"/>
      <c r="D1530" s="78"/>
      <c r="E1530" s="79"/>
      <c r="F1530" s="78"/>
      <c r="G1530" s="79"/>
      <c r="H1530" s="79"/>
      <c r="I1530" s="79"/>
      <c r="J1530" s="78"/>
      <c r="K1530" s="78"/>
      <c r="L1530" s="78"/>
      <c r="M1530" s="183"/>
      <c r="N1530" s="78"/>
      <c r="O1530" s="78"/>
      <c r="P1530" s="79"/>
      <c r="Q1530" s="82"/>
      <c r="R1530" s="82"/>
      <c r="S1530" s="82">
        <f t="shared" si="24"/>
        <v>0</v>
      </c>
      <c r="T1530" s="82"/>
      <c r="U1530" s="82"/>
      <c r="V1530" s="80"/>
      <c r="W1530" s="82"/>
      <c r="X1530" s="80"/>
      <c r="Y1530" s="26"/>
      <c r="Z1530" s="26"/>
      <c r="AA1530" s="26"/>
      <c r="AB1530" s="26"/>
      <c r="AC1530" s="26"/>
    </row>
    <row r="1531" spans="1:29" x14ac:dyDescent="0.3">
      <c r="A1531" s="77"/>
      <c r="B1531" s="77"/>
      <c r="C1531" s="78"/>
      <c r="D1531" s="78"/>
      <c r="E1531" s="79"/>
      <c r="F1531" s="78"/>
      <c r="G1531" s="79"/>
      <c r="H1531" s="79"/>
      <c r="I1531" s="79"/>
      <c r="J1531" s="78"/>
      <c r="K1531" s="78"/>
      <c r="L1531" s="78"/>
      <c r="M1531" s="183"/>
      <c r="N1531" s="78"/>
      <c r="O1531" s="78"/>
      <c r="P1531" s="79"/>
      <c r="Q1531" s="82"/>
      <c r="R1531" s="82"/>
      <c r="S1531" s="82">
        <f t="shared" si="24"/>
        <v>0</v>
      </c>
      <c r="T1531" s="82"/>
      <c r="U1531" s="82"/>
      <c r="V1531" s="80"/>
      <c r="W1531" s="82"/>
      <c r="X1531" s="80"/>
      <c r="Y1531" s="26"/>
      <c r="Z1531" s="26"/>
      <c r="AA1531" s="26"/>
      <c r="AB1531" s="26"/>
      <c r="AC1531" s="26"/>
    </row>
    <row r="1532" spans="1:29" x14ac:dyDescent="0.3">
      <c r="A1532" s="77"/>
      <c r="B1532" s="77"/>
      <c r="C1532" s="78"/>
      <c r="D1532" s="78"/>
      <c r="E1532" s="79"/>
      <c r="F1532" s="78"/>
      <c r="G1532" s="79"/>
      <c r="H1532" s="79"/>
      <c r="I1532" s="79"/>
      <c r="J1532" s="78"/>
      <c r="K1532" s="78"/>
      <c r="L1532" s="78"/>
      <c r="M1532" s="183"/>
      <c r="N1532" s="78"/>
      <c r="O1532" s="78"/>
      <c r="P1532" s="79"/>
      <c r="Q1532" s="82"/>
      <c r="R1532" s="82"/>
      <c r="S1532" s="82">
        <f t="shared" si="24"/>
        <v>0</v>
      </c>
      <c r="T1532" s="82"/>
      <c r="U1532" s="82"/>
      <c r="V1532" s="80"/>
      <c r="W1532" s="82"/>
      <c r="X1532" s="80"/>
      <c r="Y1532" s="26"/>
      <c r="Z1532" s="26"/>
      <c r="AA1532" s="26"/>
      <c r="AB1532" s="26"/>
      <c r="AC1532" s="26"/>
    </row>
    <row r="1533" spans="1:29" x14ac:dyDescent="0.3">
      <c r="A1533" s="77"/>
      <c r="B1533" s="77"/>
      <c r="C1533" s="78"/>
      <c r="D1533" s="78"/>
      <c r="E1533" s="79"/>
      <c r="F1533" s="78"/>
      <c r="G1533" s="79"/>
      <c r="H1533" s="79"/>
      <c r="I1533" s="79"/>
      <c r="J1533" s="78"/>
      <c r="K1533" s="78"/>
      <c r="L1533" s="78"/>
      <c r="M1533" s="183"/>
      <c r="N1533" s="78"/>
      <c r="O1533" s="78"/>
      <c r="P1533" s="79"/>
      <c r="Q1533" s="82"/>
      <c r="R1533" s="82"/>
      <c r="S1533" s="82">
        <f t="shared" si="24"/>
        <v>0</v>
      </c>
      <c r="T1533" s="82"/>
      <c r="U1533" s="82"/>
      <c r="V1533" s="80"/>
      <c r="W1533" s="82"/>
      <c r="X1533" s="80"/>
      <c r="Y1533" s="26"/>
      <c r="Z1533" s="26"/>
      <c r="AA1533" s="26"/>
      <c r="AB1533" s="26"/>
      <c r="AC1533" s="26"/>
    </row>
    <row r="1534" spans="1:29" x14ac:dyDescent="0.3">
      <c r="A1534" s="77"/>
      <c r="B1534" s="77"/>
      <c r="C1534" s="78"/>
      <c r="D1534" s="78"/>
      <c r="E1534" s="79"/>
      <c r="F1534" s="78"/>
      <c r="G1534" s="79"/>
      <c r="H1534" s="79"/>
      <c r="I1534" s="79"/>
      <c r="J1534" s="78"/>
      <c r="K1534" s="78"/>
      <c r="L1534" s="78"/>
      <c r="M1534" s="183"/>
      <c r="N1534" s="78"/>
      <c r="O1534" s="78"/>
      <c r="P1534" s="79"/>
      <c r="Q1534" s="82"/>
      <c r="R1534" s="82"/>
      <c r="S1534" s="82">
        <f t="shared" si="24"/>
        <v>0</v>
      </c>
      <c r="T1534" s="82"/>
      <c r="U1534" s="82"/>
      <c r="V1534" s="80"/>
      <c r="W1534" s="82"/>
      <c r="X1534" s="80"/>
      <c r="Y1534" s="26"/>
      <c r="Z1534" s="26"/>
      <c r="AA1534" s="26"/>
      <c r="AB1534" s="26"/>
      <c r="AC1534" s="26"/>
    </row>
    <row r="1535" spans="1:29" x14ac:dyDescent="0.3">
      <c r="A1535" s="77"/>
      <c r="B1535" s="77"/>
      <c r="C1535" s="78"/>
      <c r="D1535" s="78"/>
      <c r="E1535" s="79"/>
      <c r="F1535" s="78"/>
      <c r="G1535" s="79"/>
      <c r="H1535" s="79"/>
      <c r="I1535" s="79"/>
      <c r="J1535" s="78"/>
      <c r="K1535" s="78"/>
      <c r="L1535" s="78"/>
      <c r="M1535" s="183"/>
      <c r="N1535" s="78"/>
      <c r="O1535" s="78"/>
      <c r="P1535" s="79"/>
      <c r="Q1535" s="82"/>
      <c r="R1535" s="82"/>
      <c r="S1535" s="82">
        <f t="shared" si="24"/>
        <v>0</v>
      </c>
      <c r="T1535" s="82"/>
      <c r="U1535" s="82"/>
      <c r="V1535" s="80"/>
      <c r="W1535" s="82"/>
      <c r="X1535" s="80"/>
      <c r="Y1535" s="26"/>
      <c r="Z1535" s="26"/>
      <c r="AA1535" s="26"/>
      <c r="AB1535" s="26"/>
      <c r="AC1535" s="26"/>
    </row>
    <row r="1536" spans="1:29" x14ac:dyDescent="0.3">
      <c r="A1536" s="77"/>
      <c r="B1536" s="77"/>
      <c r="C1536" s="78"/>
      <c r="D1536" s="78"/>
      <c r="E1536" s="79"/>
      <c r="F1536" s="78"/>
      <c r="G1536" s="79"/>
      <c r="H1536" s="79"/>
      <c r="I1536" s="79"/>
      <c r="J1536" s="78"/>
      <c r="K1536" s="78"/>
      <c r="L1536" s="78"/>
      <c r="M1536" s="183"/>
      <c r="N1536" s="78"/>
      <c r="O1536" s="78"/>
      <c r="P1536" s="79"/>
      <c r="Q1536" s="82"/>
      <c r="R1536" s="82"/>
      <c r="S1536" s="82">
        <f t="shared" si="24"/>
        <v>0</v>
      </c>
      <c r="T1536" s="82"/>
      <c r="U1536" s="82"/>
      <c r="V1536" s="80"/>
      <c r="W1536" s="82"/>
      <c r="X1536" s="80"/>
      <c r="Y1536" s="26"/>
      <c r="Z1536" s="26"/>
      <c r="AA1536" s="26"/>
      <c r="AB1536" s="26"/>
      <c r="AC1536" s="26"/>
    </row>
    <row r="1537" spans="1:29" x14ac:dyDescent="0.3">
      <c r="A1537" s="77"/>
      <c r="B1537" s="77"/>
      <c r="C1537" s="78"/>
      <c r="D1537" s="78"/>
      <c r="E1537" s="79"/>
      <c r="F1537" s="78"/>
      <c r="G1537" s="79"/>
      <c r="H1537" s="79"/>
      <c r="I1537" s="79"/>
      <c r="J1537" s="78"/>
      <c r="K1537" s="78"/>
      <c r="L1537" s="78"/>
      <c r="M1537" s="183"/>
      <c r="N1537" s="78"/>
      <c r="O1537" s="78"/>
      <c r="P1537" s="79"/>
      <c r="Q1537" s="82"/>
      <c r="R1537" s="82"/>
      <c r="S1537" s="82">
        <f t="shared" si="24"/>
        <v>0</v>
      </c>
      <c r="T1537" s="82"/>
      <c r="U1537" s="82"/>
      <c r="V1537" s="80"/>
      <c r="W1537" s="82"/>
      <c r="X1537" s="80"/>
      <c r="Y1537" s="26"/>
      <c r="Z1537" s="26"/>
      <c r="AA1537" s="26"/>
      <c r="AB1537" s="26"/>
      <c r="AC1537" s="26"/>
    </row>
    <row r="1538" spans="1:29" x14ac:dyDescent="0.3">
      <c r="A1538" s="77"/>
      <c r="B1538" s="77"/>
      <c r="C1538" s="78"/>
      <c r="D1538" s="78"/>
      <c r="E1538" s="79"/>
      <c r="F1538" s="78"/>
      <c r="G1538" s="79"/>
      <c r="H1538" s="79"/>
      <c r="I1538" s="79"/>
      <c r="J1538" s="78"/>
      <c r="K1538" s="78"/>
      <c r="L1538" s="78"/>
      <c r="M1538" s="183"/>
      <c r="N1538" s="78"/>
      <c r="O1538" s="78"/>
      <c r="P1538" s="79"/>
      <c r="Q1538" s="82"/>
      <c r="R1538" s="82"/>
      <c r="S1538" s="82">
        <f t="shared" si="24"/>
        <v>0</v>
      </c>
      <c r="T1538" s="82"/>
      <c r="U1538" s="82"/>
      <c r="V1538" s="80"/>
      <c r="W1538" s="82"/>
      <c r="X1538" s="80"/>
      <c r="Y1538" s="26"/>
      <c r="Z1538" s="26"/>
      <c r="AA1538" s="26"/>
      <c r="AB1538" s="26"/>
      <c r="AC1538" s="26"/>
    </row>
    <row r="1539" spans="1:29" x14ac:dyDescent="0.3">
      <c r="A1539" s="77"/>
      <c r="B1539" s="77"/>
      <c r="C1539" s="78"/>
      <c r="D1539" s="78"/>
      <c r="E1539" s="79"/>
      <c r="F1539" s="78"/>
      <c r="G1539" s="79"/>
      <c r="H1539" s="79"/>
      <c r="I1539" s="79"/>
      <c r="J1539" s="78"/>
      <c r="K1539" s="78"/>
      <c r="L1539" s="78"/>
      <c r="M1539" s="183"/>
      <c r="N1539" s="78"/>
      <c r="O1539" s="78"/>
      <c r="P1539" s="79"/>
      <c r="Q1539" s="82"/>
      <c r="R1539" s="82"/>
      <c r="S1539" s="82">
        <f t="shared" si="24"/>
        <v>0</v>
      </c>
      <c r="T1539" s="82"/>
      <c r="U1539" s="82"/>
      <c r="V1539" s="80"/>
      <c r="W1539" s="82"/>
      <c r="X1539" s="80"/>
      <c r="Y1539" s="26"/>
      <c r="Z1539" s="26"/>
      <c r="AA1539" s="26"/>
      <c r="AB1539" s="26"/>
      <c r="AC1539" s="26"/>
    </row>
    <row r="1540" spans="1:29" x14ac:dyDescent="0.3">
      <c r="A1540" s="77"/>
      <c r="B1540" s="77"/>
      <c r="C1540" s="78"/>
      <c r="D1540" s="78"/>
      <c r="E1540" s="79"/>
      <c r="F1540" s="78"/>
      <c r="G1540" s="79"/>
      <c r="H1540" s="79"/>
      <c r="I1540" s="79"/>
      <c r="J1540" s="78"/>
      <c r="K1540" s="78"/>
      <c r="L1540" s="78"/>
      <c r="M1540" s="183"/>
      <c r="N1540" s="78"/>
      <c r="O1540" s="78"/>
      <c r="P1540" s="79"/>
      <c r="Q1540" s="82"/>
      <c r="R1540" s="82"/>
      <c r="S1540" s="82">
        <f t="shared" si="24"/>
        <v>0</v>
      </c>
      <c r="T1540" s="82"/>
      <c r="U1540" s="82"/>
      <c r="V1540" s="80"/>
      <c r="W1540" s="82"/>
      <c r="X1540" s="80"/>
      <c r="Y1540" s="26"/>
      <c r="Z1540" s="26"/>
      <c r="AA1540" s="26"/>
      <c r="AB1540" s="26"/>
      <c r="AC1540" s="26"/>
    </row>
    <row r="1541" spans="1:29" x14ac:dyDescent="0.3">
      <c r="A1541" s="77"/>
      <c r="B1541" s="77"/>
      <c r="C1541" s="78"/>
      <c r="D1541" s="78"/>
      <c r="E1541" s="79"/>
      <c r="F1541" s="78"/>
      <c r="G1541" s="79"/>
      <c r="H1541" s="79"/>
      <c r="I1541" s="79"/>
      <c r="J1541" s="78"/>
      <c r="K1541" s="78"/>
      <c r="L1541" s="78"/>
      <c r="M1541" s="183"/>
      <c r="N1541" s="78"/>
      <c r="O1541" s="78"/>
      <c r="P1541" s="79"/>
      <c r="Q1541" s="82"/>
      <c r="R1541" s="82"/>
      <c r="S1541" s="82">
        <f t="shared" si="24"/>
        <v>0</v>
      </c>
      <c r="T1541" s="82"/>
      <c r="U1541" s="82"/>
      <c r="V1541" s="80"/>
      <c r="W1541" s="82"/>
      <c r="X1541" s="80"/>
      <c r="Y1541" s="26"/>
      <c r="Z1541" s="26"/>
      <c r="AA1541" s="26"/>
      <c r="AB1541" s="26"/>
      <c r="AC1541" s="26"/>
    </row>
    <row r="1542" spans="1:29" x14ac:dyDescent="0.3">
      <c r="A1542" s="77"/>
      <c r="B1542" s="77"/>
      <c r="C1542" s="78"/>
      <c r="D1542" s="78"/>
      <c r="E1542" s="79"/>
      <c r="F1542" s="78"/>
      <c r="G1542" s="79"/>
      <c r="H1542" s="79"/>
      <c r="I1542" s="79"/>
      <c r="J1542" s="78"/>
      <c r="K1542" s="78"/>
      <c r="L1542" s="78"/>
      <c r="M1542" s="183"/>
      <c r="N1542" s="78"/>
      <c r="O1542" s="78"/>
      <c r="P1542" s="79"/>
      <c r="Q1542" s="82"/>
      <c r="R1542" s="82"/>
      <c r="S1542" s="82">
        <f t="shared" si="24"/>
        <v>0</v>
      </c>
      <c r="T1542" s="82"/>
      <c r="U1542" s="82"/>
      <c r="V1542" s="80"/>
      <c r="W1542" s="82"/>
      <c r="X1542" s="80"/>
      <c r="Y1542" s="26"/>
      <c r="Z1542" s="26"/>
      <c r="AA1542" s="26"/>
      <c r="AB1542" s="26"/>
      <c r="AC1542" s="26"/>
    </row>
    <row r="1543" spans="1:29" x14ac:dyDescent="0.3">
      <c r="A1543" s="77"/>
      <c r="B1543" s="77"/>
      <c r="C1543" s="78"/>
      <c r="D1543" s="78"/>
      <c r="E1543" s="79"/>
      <c r="F1543" s="78"/>
      <c r="G1543" s="79"/>
      <c r="H1543" s="79"/>
      <c r="I1543" s="79"/>
      <c r="J1543" s="78"/>
      <c r="K1543" s="78"/>
      <c r="L1543" s="78"/>
      <c r="M1543" s="183"/>
      <c r="N1543" s="78"/>
      <c r="O1543" s="78"/>
      <c r="P1543" s="79"/>
      <c r="Q1543" s="82"/>
      <c r="R1543" s="82"/>
      <c r="S1543" s="82">
        <f t="shared" si="24"/>
        <v>0</v>
      </c>
      <c r="T1543" s="82"/>
      <c r="U1543" s="82"/>
      <c r="V1543" s="80"/>
      <c r="W1543" s="82"/>
      <c r="X1543" s="80"/>
      <c r="Y1543" s="26"/>
      <c r="Z1543" s="26"/>
      <c r="AA1543" s="26"/>
      <c r="AB1543" s="26"/>
      <c r="AC1543" s="26"/>
    </row>
    <row r="1544" spans="1:29" x14ac:dyDescent="0.3">
      <c r="A1544" s="77"/>
      <c r="B1544" s="77"/>
      <c r="C1544" s="78"/>
      <c r="D1544" s="78"/>
      <c r="E1544" s="79"/>
      <c r="F1544" s="78"/>
      <c r="G1544" s="79"/>
      <c r="H1544" s="79"/>
      <c r="I1544" s="79"/>
      <c r="J1544" s="78"/>
      <c r="K1544" s="78"/>
      <c r="L1544" s="78"/>
      <c r="M1544" s="183"/>
      <c r="N1544" s="78"/>
      <c r="O1544" s="78"/>
      <c r="P1544" s="79"/>
      <c r="Q1544" s="82"/>
      <c r="R1544" s="82"/>
      <c r="S1544" s="82">
        <f t="shared" si="24"/>
        <v>0</v>
      </c>
      <c r="T1544" s="82"/>
      <c r="U1544" s="82"/>
      <c r="V1544" s="80"/>
      <c r="W1544" s="82"/>
      <c r="X1544" s="80"/>
      <c r="Y1544" s="26"/>
      <c r="Z1544" s="26"/>
      <c r="AA1544" s="26"/>
      <c r="AB1544" s="26"/>
      <c r="AC1544" s="26"/>
    </row>
    <row r="1545" spans="1:29" x14ac:dyDescent="0.3">
      <c r="A1545" s="77"/>
      <c r="B1545" s="77"/>
      <c r="C1545" s="78"/>
      <c r="D1545" s="78"/>
      <c r="E1545" s="79"/>
      <c r="F1545" s="78"/>
      <c r="G1545" s="79"/>
      <c r="H1545" s="79"/>
      <c r="I1545" s="79"/>
      <c r="J1545" s="78"/>
      <c r="K1545" s="78"/>
      <c r="L1545" s="78"/>
      <c r="M1545" s="183"/>
      <c r="N1545" s="78"/>
      <c r="O1545" s="78"/>
      <c r="P1545" s="79"/>
      <c r="Q1545" s="82"/>
      <c r="R1545" s="82"/>
      <c r="S1545" s="82">
        <f t="shared" si="24"/>
        <v>0</v>
      </c>
      <c r="T1545" s="82"/>
      <c r="U1545" s="82"/>
      <c r="V1545" s="80"/>
      <c r="W1545" s="82"/>
      <c r="X1545" s="80"/>
      <c r="Y1545" s="26"/>
      <c r="Z1545" s="26"/>
      <c r="AA1545" s="26"/>
      <c r="AB1545" s="26"/>
      <c r="AC1545" s="26"/>
    </row>
    <row r="1546" spans="1:29" x14ac:dyDescent="0.3">
      <c r="A1546" s="77"/>
      <c r="B1546" s="77"/>
      <c r="C1546" s="78"/>
      <c r="D1546" s="78"/>
      <c r="E1546" s="79"/>
      <c r="F1546" s="78"/>
      <c r="G1546" s="79"/>
      <c r="H1546" s="79"/>
      <c r="I1546" s="79"/>
      <c r="J1546" s="78"/>
      <c r="K1546" s="78"/>
      <c r="L1546" s="78"/>
      <c r="M1546" s="183"/>
      <c r="N1546" s="78"/>
      <c r="O1546" s="78"/>
      <c r="P1546" s="79"/>
      <c r="Q1546" s="82"/>
      <c r="R1546" s="82"/>
      <c r="S1546" s="82">
        <f t="shared" si="24"/>
        <v>0</v>
      </c>
      <c r="T1546" s="82"/>
      <c r="U1546" s="82"/>
      <c r="V1546" s="80"/>
      <c r="W1546" s="82"/>
      <c r="X1546" s="80"/>
      <c r="Y1546" s="26"/>
      <c r="Z1546" s="26"/>
      <c r="AA1546" s="26"/>
      <c r="AB1546" s="26"/>
      <c r="AC1546" s="26"/>
    </row>
    <row r="1547" spans="1:29" x14ac:dyDescent="0.3">
      <c r="A1547" s="77"/>
      <c r="B1547" s="77"/>
      <c r="C1547" s="78"/>
      <c r="D1547" s="78"/>
      <c r="E1547" s="79"/>
      <c r="F1547" s="78"/>
      <c r="G1547" s="79"/>
      <c r="H1547" s="79"/>
      <c r="I1547" s="79"/>
      <c r="J1547" s="78"/>
      <c r="K1547" s="78"/>
      <c r="L1547" s="78"/>
      <c r="M1547" s="183"/>
      <c r="N1547" s="78"/>
      <c r="O1547" s="78"/>
      <c r="P1547" s="79"/>
      <c r="Q1547" s="82"/>
      <c r="R1547" s="82"/>
      <c r="S1547" s="82">
        <f t="shared" si="24"/>
        <v>0</v>
      </c>
      <c r="T1547" s="82"/>
      <c r="U1547" s="82"/>
      <c r="V1547" s="80"/>
      <c r="W1547" s="82"/>
      <c r="X1547" s="80"/>
      <c r="Y1547" s="26"/>
      <c r="Z1547" s="26"/>
      <c r="AA1547" s="26"/>
      <c r="AB1547" s="26"/>
      <c r="AC1547" s="26"/>
    </row>
    <row r="1548" spans="1:29" x14ac:dyDescent="0.3">
      <c r="A1548" s="77"/>
      <c r="B1548" s="77"/>
      <c r="C1548" s="78"/>
      <c r="D1548" s="78"/>
      <c r="E1548" s="79"/>
      <c r="F1548" s="78"/>
      <c r="G1548" s="79"/>
      <c r="H1548" s="79"/>
      <c r="I1548" s="79"/>
      <c r="J1548" s="78"/>
      <c r="K1548" s="78"/>
      <c r="L1548" s="78"/>
      <c r="M1548" s="183"/>
      <c r="N1548" s="78"/>
      <c r="O1548" s="78"/>
      <c r="P1548" s="79"/>
      <c r="Q1548" s="82"/>
      <c r="R1548" s="82"/>
      <c r="S1548" s="82">
        <f t="shared" si="24"/>
        <v>0</v>
      </c>
      <c r="T1548" s="82"/>
      <c r="U1548" s="82"/>
      <c r="V1548" s="80"/>
      <c r="W1548" s="82"/>
      <c r="X1548" s="80"/>
      <c r="Y1548" s="26"/>
      <c r="Z1548" s="26"/>
      <c r="AA1548" s="26"/>
      <c r="AB1548" s="26"/>
      <c r="AC1548" s="26"/>
    </row>
    <row r="1549" spans="1:29" x14ac:dyDescent="0.3">
      <c r="A1549" s="77"/>
      <c r="B1549" s="77"/>
      <c r="C1549" s="78"/>
      <c r="D1549" s="78"/>
      <c r="E1549" s="79"/>
      <c r="F1549" s="78"/>
      <c r="G1549" s="79"/>
      <c r="H1549" s="79"/>
      <c r="I1549" s="79"/>
      <c r="J1549" s="78"/>
      <c r="K1549" s="78"/>
      <c r="L1549" s="78"/>
      <c r="M1549" s="183"/>
      <c r="N1549" s="78"/>
      <c r="O1549" s="78"/>
      <c r="P1549" s="79"/>
      <c r="Q1549" s="82"/>
      <c r="R1549" s="82"/>
      <c r="S1549" s="82">
        <f t="shared" si="24"/>
        <v>0</v>
      </c>
      <c r="T1549" s="82"/>
      <c r="U1549" s="82"/>
      <c r="V1549" s="80"/>
      <c r="W1549" s="82"/>
      <c r="X1549" s="80"/>
      <c r="Y1549" s="26"/>
      <c r="Z1549" s="26"/>
      <c r="AA1549" s="26"/>
      <c r="AB1549" s="26"/>
      <c r="AC1549" s="26"/>
    </row>
    <row r="1550" spans="1:29" x14ac:dyDescent="0.3">
      <c r="A1550" s="77"/>
      <c r="B1550" s="77"/>
      <c r="C1550" s="78"/>
      <c r="D1550" s="78"/>
      <c r="E1550" s="79"/>
      <c r="F1550" s="78"/>
      <c r="G1550" s="79"/>
      <c r="H1550" s="79"/>
      <c r="I1550" s="79"/>
      <c r="J1550" s="78"/>
      <c r="K1550" s="78"/>
      <c r="L1550" s="78"/>
      <c r="M1550" s="183"/>
      <c r="N1550" s="78"/>
      <c r="O1550" s="78"/>
      <c r="P1550" s="79"/>
      <c r="Q1550" s="82"/>
      <c r="R1550" s="82"/>
      <c r="S1550" s="82">
        <f t="shared" si="24"/>
        <v>0</v>
      </c>
      <c r="T1550" s="82"/>
      <c r="U1550" s="82"/>
      <c r="V1550" s="80"/>
      <c r="W1550" s="82"/>
      <c r="X1550" s="80"/>
      <c r="Y1550" s="26"/>
      <c r="Z1550" s="26"/>
      <c r="AA1550" s="26"/>
      <c r="AB1550" s="26"/>
      <c r="AC1550" s="26"/>
    </row>
    <row r="1551" spans="1:29" x14ac:dyDescent="0.3">
      <c r="A1551" s="77"/>
      <c r="B1551" s="77"/>
      <c r="C1551" s="78"/>
      <c r="D1551" s="78"/>
      <c r="E1551" s="79"/>
      <c r="F1551" s="78"/>
      <c r="G1551" s="79"/>
      <c r="H1551" s="79"/>
      <c r="I1551" s="79"/>
      <c r="J1551" s="78"/>
      <c r="K1551" s="78"/>
      <c r="L1551" s="78"/>
      <c r="M1551" s="183"/>
      <c r="N1551" s="78"/>
      <c r="O1551" s="78"/>
      <c r="P1551" s="79"/>
      <c r="Q1551" s="82"/>
      <c r="R1551" s="82"/>
      <c r="S1551" s="82">
        <f t="shared" si="24"/>
        <v>0</v>
      </c>
      <c r="T1551" s="82"/>
      <c r="U1551" s="82"/>
      <c r="V1551" s="80"/>
      <c r="W1551" s="82"/>
      <c r="X1551" s="80"/>
      <c r="Y1551" s="26"/>
      <c r="Z1551" s="26"/>
      <c r="AA1551" s="26"/>
      <c r="AB1551" s="26"/>
      <c r="AC1551" s="26"/>
    </row>
    <row r="1552" spans="1:29" x14ac:dyDescent="0.3">
      <c r="A1552" s="77"/>
      <c r="B1552" s="77"/>
      <c r="C1552" s="78"/>
      <c r="D1552" s="78"/>
      <c r="E1552" s="79"/>
      <c r="F1552" s="78"/>
      <c r="G1552" s="79"/>
      <c r="H1552" s="79"/>
      <c r="I1552" s="79"/>
      <c r="J1552" s="78"/>
      <c r="K1552" s="78"/>
      <c r="L1552" s="78"/>
      <c r="M1552" s="183"/>
      <c r="N1552" s="78"/>
      <c r="O1552" s="78"/>
      <c r="P1552" s="79"/>
      <c r="Q1552" s="82"/>
      <c r="R1552" s="82"/>
      <c r="S1552" s="82">
        <f t="shared" ref="S1552:S1615" si="25">Q1552+R1552+T1552+IF(Q1552=0,(W1552/12/160*V1552/IF(X1552&gt;1,X1552,1)),0)</f>
        <v>0</v>
      </c>
      <c r="T1552" s="82"/>
      <c r="U1552" s="82"/>
      <c r="V1552" s="80"/>
      <c r="W1552" s="82"/>
      <c r="X1552" s="80"/>
      <c r="Y1552" s="26"/>
      <c r="Z1552" s="26"/>
      <c r="AA1552" s="26"/>
      <c r="AB1552" s="26"/>
      <c r="AC1552" s="26"/>
    </row>
    <row r="1553" spans="1:29" x14ac:dyDescent="0.3">
      <c r="A1553" s="77"/>
      <c r="B1553" s="77"/>
      <c r="C1553" s="78"/>
      <c r="D1553" s="78"/>
      <c r="E1553" s="79"/>
      <c r="F1553" s="78"/>
      <c r="G1553" s="79"/>
      <c r="H1553" s="79"/>
      <c r="I1553" s="79"/>
      <c r="J1553" s="78"/>
      <c r="K1553" s="78"/>
      <c r="L1553" s="78"/>
      <c r="M1553" s="183"/>
      <c r="N1553" s="78"/>
      <c r="O1553" s="78"/>
      <c r="P1553" s="79"/>
      <c r="Q1553" s="82"/>
      <c r="R1553" s="82"/>
      <c r="S1553" s="82">
        <f t="shared" si="25"/>
        <v>0</v>
      </c>
      <c r="T1553" s="82"/>
      <c r="U1553" s="82"/>
      <c r="V1553" s="80"/>
      <c r="W1553" s="82"/>
      <c r="X1553" s="80"/>
      <c r="Y1553" s="26"/>
      <c r="Z1553" s="26"/>
      <c r="AA1553" s="26"/>
      <c r="AB1553" s="26"/>
      <c r="AC1553" s="26"/>
    </row>
    <row r="1554" spans="1:29" x14ac:dyDescent="0.3">
      <c r="A1554" s="77"/>
      <c r="B1554" s="77"/>
      <c r="C1554" s="78"/>
      <c r="D1554" s="78"/>
      <c r="E1554" s="79"/>
      <c r="F1554" s="78"/>
      <c r="G1554" s="79"/>
      <c r="H1554" s="79"/>
      <c r="I1554" s="79"/>
      <c r="J1554" s="78"/>
      <c r="K1554" s="78"/>
      <c r="L1554" s="78"/>
      <c r="M1554" s="183"/>
      <c r="N1554" s="78"/>
      <c r="O1554" s="78"/>
      <c r="P1554" s="79"/>
      <c r="Q1554" s="82"/>
      <c r="R1554" s="82"/>
      <c r="S1554" s="82">
        <f t="shared" si="25"/>
        <v>0</v>
      </c>
      <c r="T1554" s="82"/>
      <c r="U1554" s="82"/>
      <c r="V1554" s="80"/>
      <c r="W1554" s="82"/>
      <c r="X1554" s="80"/>
      <c r="Y1554" s="26"/>
      <c r="Z1554" s="26"/>
      <c r="AA1554" s="26"/>
      <c r="AB1554" s="26"/>
      <c r="AC1554" s="26"/>
    </row>
    <row r="1555" spans="1:29" x14ac:dyDescent="0.3">
      <c r="A1555" s="77"/>
      <c r="B1555" s="77"/>
      <c r="C1555" s="78"/>
      <c r="D1555" s="78"/>
      <c r="E1555" s="79"/>
      <c r="F1555" s="78"/>
      <c r="G1555" s="79"/>
      <c r="H1555" s="79"/>
      <c r="I1555" s="79"/>
      <c r="J1555" s="78"/>
      <c r="K1555" s="78"/>
      <c r="L1555" s="78"/>
      <c r="M1555" s="183"/>
      <c r="N1555" s="78"/>
      <c r="O1555" s="78"/>
      <c r="P1555" s="79"/>
      <c r="Q1555" s="82"/>
      <c r="R1555" s="82"/>
      <c r="S1555" s="82">
        <f t="shared" si="25"/>
        <v>0</v>
      </c>
      <c r="T1555" s="82"/>
      <c r="U1555" s="82"/>
      <c r="V1555" s="80"/>
      <c r="W1555" s="82"/>
      <c r="X1555" s="80"/>
      <c r="Y1555" s="26"/>
      <c r="Z1555" s="26"/>
      <c r="AA1555" s="26"/>
      <c r="AB1555" s="26"/>
      <c r="AC1555" s="26"/>
    </row>
    <row r="1556" spans="1:29" x14ac:dyDescent="0.3">
      <c r="A1556" s="77"/>
      <c r="B1556" s="77"/>
      <c r="C1556" s="78"/>
      <c r="D1556" s="78"/>
      <c r="E1556" s="79"/>
      <c r="F1556" s="78"/>
      <c r="G1556" s="79"/>
      <c r="H1556" s="79"/>
      <c r="I1556" s="79"/>
      <c r="J1556" s="78"/>
      <c r="K1556" s="78"/>
      <c r="L1556" s="78"/>
      <c r="M1556" s="183"/>
      <c r="N1556" s="78"/>
      <c r="O1556" s="78"/>
      <c r="P1556" s="79"/>
      <c r="Q1556" s="82"/>
      <c r="R1556" s="82"/>
      <c r="S1556" s="82">
        <f t="shared" si="25"/>
        <v>0</v>
      </c>
      <c r="T1556" s="82"/>
      <c r="U1556" s="82"/>
      <c r="V1556" s="80"/>
      <c r="W1556" s="82"/>
      <c r="X1556" s="80"/>
      <c r="Y1556" s="26"/>
      <c r="Z1556" s="26"/>
      <c r="AA1556" s="26"/>
      <c r="AB1556" s="26"/>
      <c r="AC1556" s="26"/>
    </row>
    <row r="1557" spans="1:29" x14ac:dyDescent="0.3">
      <c r="A1557" s="77"/>
      <c r="B1557" s="77"/>
      <c r="C1557" s="78"/>
      <c r="D1557" s="78"/>
      <c r="E1557" s="79"/>
      <c r="F1557" s="78"/>
      <c r="G1557" s="79"/>
      <c r="H1557" s="79"/>
      <c r="I1557" s="79"/>
      <c r="J1557" s="78"/>
      <c r="K1557" s="78"/>
      <c r="L1557" s="78"/>
      <c r="M1557" s="183"/>
      <c r="N1557" s="78"/>
      <c r="O1557" s="78"/>
      <c r="P1557" s="79"/>
      <c r="Q1557" s="82"/>
      <c r="R1557" s="82"/>
      <c r="S1557" s="82">
        <f t="shared" si="25"/>
        <v>0</v>
      </c>
      <c r="T1557" s="82"/>
      <c r="U1557" s="82"/>
      <c r="V1557" s="80"/>
      <c r="W1557" s="82"/>
      <c r="X1557" s="80"/>
      <c r="Y1557" s="26"/>
      <c r="Z1557" s="26"/>
      <c r="AA1557" s="26"/>
      <c r="AB1557" s="26"/>
      <c r="AC1557" s="26"/>
    </row>
    <row r="1558" spans="1:29" x14ac:dyDescent="0.3">
      <c r="A1558" s="77"/>
      <c r="B1558" s="77"/>
      <c r="C1558" s="78"/>
      <c r="D1558" s="78"/>
      <c r="E1558" s="79"/>
      <c r="F1558" s="78"/>
      <c r="G1558" s="79"/>
      <c r="H1558" s="79"/>
      <c r="I1558" s="79"/>
      <c r="J1558" s="78"/>
      <c r="K1558" s="78"/>
      <c r="L1558" s="78"/>
      <c r="M1558" s="183"/>
      <c r="N1558" s="78"/>
      <c r="O1558" s="78"/>
      <c r="P1558" s="79"/>
      <c r="Q1558" s="82"/>
      <c r="R1558" s="82"/>
      <c r="S1558" s="82">
        <f t="shared" si="25"/>
        <v>0</v>
      </c>
      <c r="T1558" s="82"/>
      <c r="U1558" s="82"/>
      <c r="V1558" s="80"/>
      <c r="W1558" s="82"/>
      <c r="X1558" s="80"/>
      <c r="Y1558" s="26"/>
      <c r="Z1558" s="26"/>
      <c r="AA1558" s="26"/>
      <c r="AB1558" s="26"/>
      <c r="AC1558" s="26"/>
    </row>
    <row r="1559" spans="1:29" x14ac:dyDescent="0.3">
      <c r="A1559" s="77"/>
      <c r="B1559" s="77"/>
      <c r="C1559" s="78"/>
      <c r="D1559" s="78"/>
      <c r="E1559" s="79"/>
      <c r="F1559" s="78"/>
      <c r="G1559" s="79"/>
      <c r="H1559" s="79"/>
      <c r="I1559" s="79"/>
      <c r="J1559" s="78"/>
      <c r="K1559" s="78"/>
      <c r="L1559" s="78"/>
      <c r="M1559" s="183"/>
      <c r="N1559" s="78"/>
      <c r="O1559" s="78"/>
      <c r="P1559" s="79"/>
      <c r="Q1559" s="82"/>
      <c r="R1559" s="82"/>
      <c r="S1559" s="82">
        <f t="shared" si="25"/>
        <v>0</v>
      </c>
      <c r="T1559" s="82"/>
      <c r="U1559" s="82"/>
      <c r="V1559" s="80"/>
      <c r="W1559" s="82"/>
      <c r="X1559" s="80"/>
      <c r="Y1559" s="26"/>
      <c r="Z1559" s="26"/>
      <c r="AA1559" s="26"/>
      <c r="AB1559" s="26"/>
      <c r="AC1559" s="26"/>
    </row>
    <row r="1560" spans="1:29" x14ac:dyDescent="0.3">
      <c r="A1560" s="77"/>
      <c r="B1560" s="77"/>
      <c r="C1560" s="78"/>
      <c r="D1560" s="78"/>
      <c r="E1560" s="79"/>
      <c r="F1560" s="78"/>
      <c r="G1560" s="79"/>
      <c r="H1560" s="79"/>
      <c r="I1560" s="79"/>
      <c r="J1560" s="78"/>
      <c r="K1560" s="78"/>
      <c r="L1560" s="78"/>
      <c r="M1560" s="183"/>
      <c r="N1560" s="78"/>
      <c r="O1560" s="78"/>
      <c r="P1560" s="79"/>
      <c r="Q1560" s="82"/>
      <c r="R1560" s="82"/>
      <c r="S1560" s="82">
        <f t="shared" si="25"/>
        <v>0</v>
      </c>
      <c r="T1560" s="82"/>
      <c r="U1560" s="82"/>
      <c r="V1560" s="80"/>
      <c r="W1560" s="82"/>
      <c r="X1560" s="80"/>
      <c r="Y1560" s="26"/>
      <c r="Z1560" s="26"/>
      <c r="AA1560" s="26"/>
      <c r="AB1560" s="26"/>
      <c r="AC1560" s="26"/>
    </row>
    <row r="1561" spans="1:29" x14ac:dyDescent="0.3">
      <c r="A1561" s="77"/>
      <c r="B1561" s="77"/>
      <c r="C1561" s="78"/>
      <c r="D1561" s="78"/>
      <c r="E1561" s="79"/>
      <c r="F1561" s="78"/>
      <c r="G1561" s="79"/>
      <c r="H1561" s="79"/>
      <c r="I1561" s="79"/>
      <c r="J1561" s="78"/>
      <c r="K1561" s="78"/>
      <c r="L1561" s="78"/>
      <c r="M1561" s="183"/>
      <c r="N1561" s="78"/>
      <c r="O1561" s="78"/>
      <c r="P1561" s="79"/>
      <c r="Q1561" s="82"/>
      <c r="R1561" s="82"/>
      <c r="S1561" s="82">
        <f t="shared" si="25"/>
        <v>0</v>
      </c>
      <c r="T1561" s="82"/>
      <c r="U1561" s="82"/>
      <c r="V1561" s="80"/>
      <c r="W1561" s="82"/>
      <c r="X1561" s="80"/>
      <c r="Y1561" s="26"/>
      <c r="Z1561" s="26"/>
      <c r="AA1561" s="26"/>
      <c r="AB1561" s="26"/>
      <c r="AC1561" s="26"/>
    </row>
    <row r="1562" spans="1:29" x14ac:dyDescent="0.3">
      <c r="A1562" s="77"/>
      <c r="B1562" s="77"/>
      <c r="C1562" s="78"/>
      <c r="D1562" s="78"/>
      <c r="E1562" s="79"/>
      <c r="F1562" s="78"/>
      <c r="G1562" s="79"/>
      <c r="H1562" s="79"/>
      <c r="I1562" s="79"/>
      <c r="J1562" s="78"/>
      <c r="K1562" s="78"/>
      <c r="L1562" s="78"/>
      <c r="M1562" s="183"/>
      <c r="N1562" s="78"/>
      <c r="O1562" s="78"/>
      <c r="P1562" s="79"/>
      <c r="Q1562" s="82"/>
      <c r="R1562" s="82"/>
      <c r="S1562" s="82">
        <f t="shared" si="25"/>
        <v>0</v>
      </c>
      <c r="T1562" s="82"/>
      <c r="U1562" s="82"/>
      <c r="V1562" s="80"/>
      <c r="W1562" s="82"/>
      <c r="X1562" s="80"/>
      <c r="Y1562" s="26"/>
      <c r="Z1562" s="26"/>
      <c r="AA1562" s="26"/>
      <c r="AB1562" s="26"/>
      <c r="AC1562" s="26"/>
    </row>
    <row r="1563" spans="1:29" x14ac:dyDescent="0.3">
      <c r="A1563" s="77"/>
      <c r="B1563" s="77"/>
      <c r="C1563" s="78"/>
      <c r="D1563" s="78"/>
      <c r="E1563" s="79"/>
      <c r="F1563" s="78"/>
      <c r="G1563" s="79"/>
      <c r="H1563" s="79"/>
      <c r="I1563" s="79"/>
      <c r="J1563" s="78"/>
      <c r="K1563" s="78"/>
      <c r="L1563" s="78"/>
      <c r="M1563" s="183"/>
      <c r="N1563" s="78"/>
      <c r="O1563" s="78"/>
      <c r="P1563" s="79"/>
      <c r="Q1563" s="82"/>
      <c r="R1563" s="82"/>
      <c r="S1563" s="82">
        <f t="shared" si="25"/>
        <v>0</v>
      </c>
      <c r="T1563" s="82"/>
      <c r="U1563" s="82"/>
      <c r="V1563" s="80"/>
      <c r="W1563" s="82"/>
      <c r="X1563" s="80"/>
      <c r="Y1563" s="26"/>
      <c r="Z1563" s="26"/>
      <c r="AA1563" s="26"/>
      <c r="AB1563" s="26"/>
      <c r="AC1563" s="26"/>
    </row>
    <row r="1564" spans="1:29" x14ac:dyDescent="0.3">
      <c r="A1564" s="77"/>
      <c r="B1564" s="77"/>
      <c r="C1564" s="78"/>
      <c r="D1564" s="78"/>
      <c r="E1564" s="79"/>
      <c r="F1564" s="78"/>
      <c r="G1564" s="79"/>
      <c r="H1564" s="79"/>
      <c r="I1564" s="79"/>
      <c r="J1564" s="78"/>
      <c r="K1564" s="78"/>
      <c r="L1564" s="78"/>
      <c r="M1564" s="183"/>
      <c r="N1564" s="78"/>
      <c r="O1564" s="78"/>
      <c r="P1564" s="79"/>
      <c r="Q1564" s="82"/>
      <c r="R1564" s="82"/>
      <c r="S1564" s="82">
        <f t="shared" si="25"/>
        <v>0</v>
      </c>
      <c r="T1564" s="82"/>
      <c r="U1564" s="82"/>
      <c r="V1564" s="80"/>
      <c r="W1564" s="82"/>
      <c r="X1564" s="80"/>
      <c r="Y1564" s="26"/>
      <c r="Z1564" s="26"/>
      <c r="AA1564" s="26"/>
      <c r="AB1564" s="26"/>
      <c r="AC1564" s="26"/>
    </row>
    <row r="1565" spans="1:29" x14ac:dyDescent="0.3">
      <c r="A1565" s="77"/>
      <c r="B1565" s="77"/>
      <c r="C1565" s="78"/>
      <c r="D1565" s="78"/>
      <c r="E1565" s="79"/>
      <c r="F1565" s="78"/>
      <c r="G1565" s="79"/>
      <c r="H1565" s="79"/>
      <c r="I1565" s="79"/>
      <c r="J1565" s="78"/>
      <c r="K1565" s="78"/>
      <c r="L1565" s="78"/>
      <c r="M1565" s="183"/>
      <c r="N1565" s="78"/>
      <c r="O1565" s="78"/>
      <c r="P1565" s="79"/>
      <c r="Q1565" s="82"/>
      <c r="R1565" s="82"/>
      <c r="S1565" s="82">
        <f t="shared" si="25"/>
        <v>0</v>
      </c>
      <c r="T1565" s="82"/>
      <c r="U1565" s="82"/>
      <c r="V1565" s="80"/>
      <c r="W1565" s="82"/>
      <c r="X1565" s="80"/>
      <c r="Y1565" s="26"/>
      <c r="Z1565" s="26"/>
      <c r="AA1565" s="26"/>
      <c r="AB1565" s="26"/>
      <c r="AC1565" s="26"/>
    </row>
    <row r="1566" spans="1:29" x14ac:dyDescent="0.3">
      <c r="A1566" s="77"/>
      <c r="B1566" s="77"/>
      <c r="C1566" s="78"/>
      <c r="D1566" s="78"/>
      <c r="E1566" s="79"/>
      <c r="F1566" s="78"/>
      <c r="G1566" s="79"/>
      <c r="H1566" s="79"/>
      <c r="I1566" s="79"/>
      <c r="J1566" s="78"/>
      <c r="K1566" s="78"/>
      <c r="L1566" s="78"/>
      <c r="M1566" s="183"/>
      <c r="N1566" s="78"/>
      <c r="O1566" s="78"/>
      <c r="P1566" s="79"/>
      <c r="Q1566" s="82"/>
      <c r="R1566" s="82"/>
      <c r="S1566" s="82">
        <f t="shared" si="25"/>
        <v>0</v>
      </c>
      <c r="T1566" s="82"/>
      <c r="U1566" s="82"/>
      <c r="V1566" s="80"/>
      <c r="W1566" s="82"/>
      <c r="X1566" s="80"/>
      <c r="Y1566" s="26"/>
      <c r="Z1566" s="26"/>
      <c r="AA1566" s="26"/>
      <c r="AB1566" s="26"/>
      <c r="AC1566" s="26"/>
    </row>
    <row r="1567" spans="1:29" x14ac:dyDescent="0.3">
      <c r="A1567" s="77"/>
      <c r="B1567" s="77"/>
      <c r="C1567" s="78"/>
      <c r="D1567" s="78"/>
      <c r="E1567" s="79"/>
      <c r="F1567" s="78"/>
      <c r="G1567" s="79"/>
      <c r="H1567" s="79"/>
      <c r="I1567" s="79"/>
      <c r="J1567" s="78"/>
      <c r="K1567" s="78"/>
      <c r="L1567" s="78"/>
      <c r="M1567" s="183"/>
      <c r="N1567" s="78"/>
      <c r="O1567" s="78"/>
      <c r="P1567" s="79"/>
      <c r="Q1567" s="82"/>
      <c r="R1567" s="82"/>
      <c r="S1567" s="82">
        <f t="shared" si="25"/>
        <v>0</v>
      </c>
      <c r="T1567" s="82"/>
      <c r="U1567" s="82"/>
      <c r="V1567" s="80"/>
      <c r="W1567" s="82"/>
      <c r="X1567" s="80"/>
      <c r="Y1567" s="26"/>
      <c r="Z1567" s="26"/>
      <c r="AA1567" s="26"/>
      <c r="AB1567" s="26"/>
      <c r="AC1567" s="26"/>
    </row>
    <row r="1568" spans="1:29" x14ac:dyDescent="0.3">
      <c r="A1568" s="77"/>
      <c r="B1568" s="77"/>
      <c r="C1568" s="78"/>
      <c r="D1568" s="78"/>
      <c r="E1568" s="79"/>
      <c r="F1568" s="78"/>
      <c r="G1568" s="79"/>
      <c r="H1568" s="79"/>
      <c r="I1568" s="79"/>
      <c r="J1568" s="78"/>
      <c r="K1568" s="78"/>
      <c r="L1568" s="78"/>
      <c r="M1568" s="183"/>
      <c r="N1568" s="78"/>
      <c r="O1568" s="78"/>
      <c r="P1568" s="79"/>
      <c r="Q1568" s="82"/>
      <c r="R1568" s="82"/>
      <c r="S1568" s="82">
        <f t="shared" si="25"/>
        <v>0</v>
      </c>
      <c r="T1568" s="82"/>
      <c r="U1568" s="82"/>
      <c r="V1568" s="80"/>
      <c r="W1568" s="82"/>
      <c r="X1568" s="80"/>
      <c r="Y1568" s="26"/>
      <c r="Z1568" s="26"/>
      <c r="AA1568" s="26"/>
      <c r="AB1568" s="26"/>
      <c r="AC1568" s="26"/>
    </row>
    <row r="1569" spans="1:29" x14ac:dyDescent="0.3">
      <c r="A1569" s="77"/>
      <c r="B1569" s="77"/>
      <c r="C1569" s="78"/>
      <c r="D1569" s="78"/>
      <c r="E1569" s="79"/>
      <c r="F1569" s="78"/>
      <c r="G1569" s="79"/>
      <c r="H1569" s="79"/>
      <c r="I1569" s="79"/>
      <c r="J1569" s="78"/>
      <c r="K1569" s="78"/>
      <c r="L1569" s="78"/>
      <c r="M1569" s="183"/>
      <c r="N1569" s="78"/>
      <c r="O1569" s="78"/>
      <c r="P1569" s="79"/>
      <c r="Q1569" s="82"/>
      <c r="R1569" s="82"/>
      <c r="S1569" s="82">
        <f t="shared" si="25"/>
        <v>0</v>
      </c>
      <c r="T1569" s="82"/>
      <c r="U1569" s="82"/>
      <c r="V1569" s="80"/>
      <c r="W1569" s="82"/>
      <c r="X1569" s="80"/>
      <c r="Y1569" s="26"/>
      <c r="Z1569" s="26"/>
      <c r="AA1569" s="26"/>
      <c r="AB1569" s="26"/>
      <c r="AC1569" s="26"/>
    </row>
    <row r="1570" spans="1:29" x14ac:dyDescent="0.3">
      <c r="A1570" s="77"/>
      <c r="B1570" s="77"/>
      <c r="C1570" s="78"/>
      <c r="D1570" s="78"/>
      <c r="E1570" s="79"/>
      <c r="F1570" s="78"/>
      <c r="G1570" s="79"/>
      <c r="H1570" s="79"/>
      <c r="I1570" s="79"/>
      <c r="J1570" s="78"/>
      <c r="K1570" s="78"/>
      <c r="L1570" s="78"/>
      <c r="M1570" s="183"/>
      <c r="N1570" s="78"/>
      <c r="O1570" s="78"/>
      <c r="P1570" s="79"/>
      <c r="Q1570" s="82"/>
      <c r="R1570" s="82"/>
      <c r="S1570" s="82">
        <f t="shared" si="25"/>
        <v>0</v>
      </c>
      <c r="T1570" s="82"/>
      <c r="U1570" s="82"/>
      <c r="V1570" s="80"/>
      <c r="W1570" s="82"/>
      <c r="X1570" s="80"/>
      <c r="Y1570" s="26"/>
      <c r="Z1570" s="26"/>
      <c r="AA1570" s="26"/>
      <c r="AB1570" s="26"/>
      <c r="AC1570" s="26"/>
    </row>
    <row r="1571" spans="1:29" x14ac:dyDescent="0.3">
      <c r="A1571" s="77"/>
      <c r="B1571" s="77"/>
      <c r="C1571" s="78"/>
      <c r="D1571" s="78"/>
      <c r="E1571" s="79"/>
      <c r="F1571" s="78"/>
      <c r="G1571" s="79"/>
      <c r="H1571" s="79"/>
      <c r="I1571" s="79"/>
      <c r="J1571" s="78"/>
      <c r="K1571" s="78"/>
      <c r="L1571" s="78"/>
      <c r="M1571" s="183"/>
      <c r="N1571" s="78"/>
      <c r="O1571" s="78"/>
      <c r="P1571" s="79"/>
      <c r="Q1571" s="82"/>
      <c r="R1571" s="82"/>
      <c r="S1571" s="82">
        <f t="shared" si="25"/>
        <v>0</v>
      </c>
      <c r="T1571" s="82"/>
      <c r="U1571" s="82"/>
      <c r="V1571" s="80"/>
      <c r="W1571" s="82"/>
      <c r="X1571" s="80"/>
      <c r="Y1571" s="26"/>
      <c r="Z1571" s="26"/>
      <c r="AA1571" s="26"/>
      <c r="AB1571" s="26"/>
      <c r="AC1571" s="26"/>
    </row>
    <row r="1572" spans="1:29" x14ac:dyDescent="0.3">
      <c r="A1572" s="77"/>
      <c r="B1572" s="77"/>
      <c r="C1572" s="78"/>
      <c r="D1572" s="78"/>
      <c r="E1572" s="79"/>
      <c r="F1572" s="78"/>
      <c r="G1572" s="79"/>
      <c r="H1572" s="79"/>
      <c r="I1572" s="79"/>
      <c r="J1572" s="78"/>
      <c r="K1572" s="78"/>
      <c r="L1572" s="78"/>
      <c r="M1572" s="183"/>
      <c r="N1572" s="78"/>
      <c r="O1572" s="78"/>
      <c r="P1572" s="79"/>
      <c r="Q1572" s="82"/>
      <c r="R1572" s="82"/>
      <c r="S1572" s="82">
        <f t="shared" si="25"/>
        <v>0</v>
      </c>
      <c r="T1572" s="82"/>
      <c r="U1572" s="82"/>
      <c r="V1572" s="80"/>
      <c r="W1572" s="82"/>
      <c r="X1572" s="80"/>
      <c r="Y1572" s="26"/>
      <c r="Z1572" s="26"/>
      <c r="AA1572" s="26"/>
      <c r="AB1572" s="26"/>
      <c r="AC1572" s="26"/>
    </row>
    <row r="1573" spans="1:29" x14ac:dyDescent="0.3">
      <c r="A1573" s="77"/>
      <c r="B1573" s="77"/>
      <c r="C1573" s="78"/>
      <c r="D1573" s="78"/>
      <c r="E1573" s="79"/>
      <c r="F1573" s="78"/>
      <c r="G1573" s="79"/>
      <c r="H1573" s="79"/>
      <c r="I1573" s="79"/>
      <c r="J1573" s="78"/>
      <c r="K1573" s="78"/>
      <c r="L1573" s="78"/>
      <c r="M1573" s="183"/>
      <c r="N1573" s="78"/>
      <c r="O1573" s="78"/>
      <c r="P1573" s="79"/>
      <c r="Q1573" s="82"/>
      <c r="R1573" s="82"/>
      <c r="S1573" s="82">
        <f t="shared" si="25"/>
        <v>0</v>
      </c>
      <c r="T1573" s="82"/>
      <c r="U1573" s="82"/>
      <c r="V1573" s="80"/>
      <c r="W1573" s="82"/>
      <c r="X1573" s="80"/>
      <c r="Y1573" s="26"/>
      <c r="Z1573" s="26"/>
      <c r="AA1573" s="26"/>
      <c r="AB1573" s="26"/>
      <c r="AC1573" s="26"/>
    </row>
    <row r="1574" spans="1:29" x14ac:dyDescent="0.3">
      <c r="A1574" s="77"/>
      <c r="B1574" s="77"/>
      <c r="C1574" s="78"/>
      <c r="D1574" s="78"/>
      <c r="E1574" s="79"/>
      <c r="F1574" s="78"/>
      <c r="G1574" s="79"/>
      <c r="H1574" s="79"/>
      <c r="I1574" s="79"/>
      <c r="J1574" s="78"/>
      <c r="K1574" s="78"/>
      <c r="L1574" s="78"/>
      <c r="M1574" s="183"/>
      <c r="N1574" s="78"/>
      <c r="O1574" s="78"/>
      <c r="P1574" s="79"/>
      <c r="Q1574" s="82"/>
      <c r="R1574" s="82"/>
      <c r="S1574" s="82">
        <f t="shared" si="25"/>
        <v>0</v>
      </c>
      <c r="T1574" s="82"/>
      <c r="U1574" s="82"/>
      <c r="V1574" s="80"/>
      <c r="W1574" s="82"/>
      <c r="X1574" s="80"/>
      <c r="Y1574" s="26"/>
      <c r="Z1574" s="26"/>
      <c r="AA1574" s="26"/>
      <c r="AB1574" s="26"/>
      <c r="AC1574" s="26"/>
    </row>
    <row r="1575" spans="1:29" x14ac:dyDescent="0.3">
      <c r="A1575" s="77"/>
      <c r="B1575" s="77"/>
      <c r="C1575" s="78"/>
      <c r="D1575" s="78"/>
      <c r="E1575" s="79"/>
      <c r="F1575" s="78"/>
      <c r="G1575" s="79"/>
      <c r="H1575" s="79"/>
      <c r="I1575" s="79"/>
      <c r="J1575" s="78"/>
      <c r="K1575" s="78"/>
      <c r="L1575" s="78"/>
      <c r="M1575" s="183"/>
      <c r="N1575" s="78"/>
      <c r="O1575" s="78"/>
      <c r="P1575" s="79"/>
      <c r="Q1575" s="82"/>
      <c r="R1575" s="82"/>
      <c r="S1575" s="82">
        <f t="shared" si="25"/>
        <v>0</v>
      </c>
      <c r="T1575" s="82"/>
      <c r="U1575" s="82"/>
      <c r="V1575" s="80"/>
      <c r="W1575" s="82"/>
      <c r="X1575" s="80"/>
      <c r="Y1575" s="26"/>
      <c r="Z1575" s="26"/>
      <c r="AA1575" s="26"/>
      <c r="AB1575" s="26"/>
      <c r="AC1575" s="26"/>
    </row>
    <row r="1576" spans="1:29" x14ac:dyDescent="0.3">
      <c r="A1576" s="77"/>
      <c r="B1576" s="77"/>
      <c r="C1576" s="78"/>
      <c r="D1576" s="78"/>
      <c r="E1576" s="79"/>
      <c r="F1576" s="78"/>
      <c r="G1576" s="79"/>
      <c r="H1576" s="79"/>
      <c r="I1576" s="79"/>
      <c r="J1576" s="78"/>
      <c r="K1576" s="78"/>
      <c r="L1576" s="78"/>
      <c r="M1576" s="183"/>
      <c r="N1576" s="78"/>
      <c r="O1576" s="78"/>
      <c r="P1576" s="79"/>
      <c r="Q1576" s="82"/>
      <c r="R1576" s="82"/>
      <c r="S1576" s="82">
        <f t="shared" si="25"/>
        <v>0</v>
      </c>
      <c r="T1576" s="82"/>
      <c r="U1576" s="82"/>
      <c r="V1576" s="80"/>
      <c r="W1576" s="82"/>
      <c r="X1576" s="80"/>
      <c r="Y1576" s="26"/>
      <c r="Z1576" s="26"/>
      <c r="AA1576" s="26"/>
      <c r="AB1576" s="26"/>
      <c r="AC1576" s="26"/>
    </row>
    <row r="1577" spans="1:29" x14ac:dyDescent="0.3">
      <c r="A1577" s="77"/>
      <c r="B1577" s="77"/>
      <c r="C1577" s="78"/>
      <c r="D1577" s="78"/>
      <c r="E1577" s="79"/>
      <c r="F1577" s="78"/>
      <c r="G1577" s="79"/>
      <c r="H1577" s="79"/>
      <c r="I1577" s="79"/>
      <c r="J1577" s="78"/>
      <c r="K1577" s="78"/>
      <c r="L1577" s="78"/>
      <c r="M1577" s="183"/>
      <c r="N1577" s="78"/>
      <c r="O1577" s="78"/>
      <c r="P1577" s="79"/>
      <c r="Q1577" s="82"/>
      <c r="R1577" s="82"/>
      <c r="S1577" s="82">
        <f t="shared" si="25"/>
        <v>0</v>
      </c>
      <c r="T1577" s="82"/>
      <c r="U1577" s="82"/>
      <c r="V1577" s="80"/>
      <c r="W1577" s="82"/>
      <c r="X1577" s="80"/>
      <c r="Y1577" s="26"/>
      <c r="Z1577" s="26"/>
      <c r="AA1577" s="26"/>
      <c r="AB1577" s="26"/>
      <c r="AC1577" s="26"/>
    </row>
    <row r="1578" spans="1:29" x14ac:dyDescent="0.3">
      <c r="A1578" s="77"/>
      <c r="B1578" s="77"/>
      <c r="C1578" s="78"/>
      <c r="D1578" s="78"/>
      <c r="E1578" s="79"/>
      <c r="F1578" s="78"/>
      <c r="G1578" s="79"/>
      <c r="H1578" s="79"/>
      <c r="I1578" s="79"/>
      <c r="J1578" s="78"/>
      <c r="K1578" s="78"/>
      <c r="L1578" s="78"/>
      <c r="M1578" s="183"/>
      <c r="N1578" s="78"/>
      <c r="O1578" s="78"/>
      <c r="P1578" s="79"/>
      <c r="Q1578" s="82"/>
      <c r="R1578" s="82"/>
      <c r="S1578" s="82">
        <f t="shared" si="25"/>
        <v>0</v>
      </c>
      <c r="T1578" s="82"/>
      <c r="U1578" s="82"/>
      <c r="V1578" s="80"/>
      <c r="W1578" s="82"/>
      <c r="X1578" s="80"/>
      <c r="Y1578" s="26"/>
      <c r="Z1578" s="26"/>
      <c r="AA1578" s="26"/>
      <c r="AB1578" s="26"/>
      <c r="AC1578" s="26"/>
    </row>
    <row r="1579" spans="1:29" x14ac:dyDescent="0.3">
      <c r="A1579" s="77"/>
      <c r="B1579" s="77"/>
      <c r="C1579" s="78"/>
      <c r="D1579" s="78"/>
      <c r="E1579" s="79"/>
      <c r="F1579" s="78"/>
      <c r="G1579" s="79"/>
      <c r="H1579" s="79"/>
      <c r="I1579" s="79"/>
      <c r="J1579" s="78"/>
      <c r="K1579" s="78"/>
      <c r="L1579" s="78"/>
      <c r="M1579" s="183"/>
      <c r="N1579" s="78"/>
      <c r="O1579" s="78"/>
      <c r="P1579" s="79"/>
      <c r="Q1579" s="82"/>
      <c r="R1579" s="82"/>
      <c r="S1579" s="82">
        <f t="shared" si="25"/>
        <v>0</v>
      </c>
      <c r="T1579" s="82"/>
      <c r="U1579" s="82"/>
      <c r="V1579" s="80"/>
      <c r="W1579" s="82"/>
      <c r="X1579" s="80"/>
      <c r="Y1579" s="26"/>
      <c r="Z1579" s="26"/>
      <c r="AA1579" s="26"/>
      <c r="AB1579" s="26"/>
      <c r="AC1579" s="26"/>
    </row>
    <row r="1580" spans="1:29" x14ac:dyDescent="0.3">
      <c r="A1580" s="77"/>
      <c r="B1580" s="77"/>
      <c r="C1580" s="78"/>
      <c r="D1580" s="78"/>
      <c r="E1580" s="79"/>
      <c r="F1580" s="78"/>
      <c r="G1580" s="79"/>
      <c r="H1580" s="79"/>
      <c r="I1580" s="79"/>
      <c r="J1580" s="78"/>
      <c r="K1580" s="78"/>
      <c r="L1580" s="78"/>
      <c r="M1580" s="183"/>
      <c r="N1580" s="78"/>
      <c r="O1580" s="78"/>
      <c r="P1580" s="79"/>
      <c r="Q1580" s="82"/>
      <c r="R1580" s="82"/>
      <c r="S1580" s="82">
        <f t="shared" si="25"/>
        <v>0</v>
      </c>
      <c r="T1580" s="82"/>
      <c r="U1580" s="82"/>
      <c r="V1580" s="80"/>
      <c r="W1580" s="82"/>
      <c r="X1580" s="80"/>
      <c r="Y1580" s="26"/>
      <c r="Z1580" s="26"/>
      <c r="AA1580" s="26"/>
      <c r="AB1580" s="26"/>
      <c r="AC1580" s="26"/>
    </row>
    <row r="1581" spans="1:29" x14ac:dyDescent="0.3">
      <c r="A1581" s="77"/>
      <c r="B1581" s="77"/>
      <c r="C1581" s="78"/>
      <c r="D1581" s="78"/>
      <c r="E1581" s="79"/>
      <c r="F1581" s="78"/>
      <c r="G1581" s="79"/>
      <c r="H1581" s="79"/>
      <c r="I1581" s="79"/>
      <c r="J1581" s="78"/>
      <c r="K1581" s="78"/>
      <c r="L1581" s="78"/>
      <c r="M1581" s="183"/>
      <c r="N1581" s="78"/>
      <c r="O1581" s="78"/>
      <c r="P1581" s="79"/>
      <c r="Q1581" s="82"/>
      <c r="R1581" s="82"/>
      <c r="S1581" s="82">
        <f t="shared" si="25"/>
        <v>0</v>
      </c>
      <c r="T1581" s="82"/>
      <c r="U1581" s="82"/>
      <c r="V1581" s="80"/>
      <c r="W1581" s="82"/>
      <c r="X1581" s="80"/>
      <c r="Y1581" s="26"/>
      <c r="Z1581" s="26"/>
      <c r="AA1581" s="26"/>
      <c r="AB1581" s="26"/>
      <c r="AC1581" s="26"/>
    </row>
    <row r="1582" spans="1:29" x14ac:dyDescent="0.3">
      <c r="A1582" s="77"/>
      <c r="B1582" s="77"/>
      <c r="C1582" s="78"/>
      <c r="D1582" s="78"/>
      <c r="E1582" s="79"/>
      <c r="F1582" s="78"/>
      <c r="G1582" s="79"/>
      <c r="H1582" s="79"/>
      <c r="I1582" s="79"/>
      <c r="J1582" s="78"/>
      <c r="K1582" s="78"/>
      <c r="L1582" s="78"/>
      <c r="M1582" s="183"/>
      <c r="N1582" s="78"/>
      <c r="O1582" s="78"/>
      <c r="P1582" s="79"/>
      <c r="Q1582" s="82"/>
      <c r="R1582" s="82"/>
      <c r="S1582" s="82">
        <f t="shared" si="25"/>
        <v>0</v>
      </c>
      <c r="T1582" s="82"/>
      <c r="U1582" s="82"/>
      <c r="V1582" s="80"/>
      <c r="W1582" s="82"/>
      <c r="X1582" s="80"/>
      <c r="Y1582" s="26"/>
      <c r="Z1582" s="26"/>
      <c r="AA1582" s="26"/>
      <c r="AB1582" s="26"/>
      <c r="AC1582" s="26"/>
    </row>
    <row r="1583" spans="1:29" x14ac:dyDescent="0.3">
      <c r="A1583" s="77"/>
      <c r="B1583" s="77"/>
      <c r="C1583" s="78"/>
      <c r="D1583" s="78"/>
      <c r="E1583" s="79"/>
      <c r="F1583" s="78"/>
      <c r="G1583" s="79"/>
      <c r="H1583" s="79"/>
      <c r="I1583" s="79"/>
      <c r="J1583" s="78"/>
      <c r="K1583" s="78"/>
      <c r="L1583" s="78"/>
      <c r="M1583" s="183"/>
      <c r="N1583" s="78"/>
      <c r="O1583" s="78"/>
      <c r="P1583" s="79"/>
      <c r="Q1583" s="82"/>
      <c r="R1583" s="82"/>
      <c r="S1583" s="82">
        <f t="shared" si="25"/>
        <v>0</v>
      </c>
      <c r="T1583" s="82"/>
      <c r="U1583" s="82"/>
      <c r="V1583" s="80"/>
      <c r="W1583" s="82"/>
      <c r="X1583" s="80"/>
      <c r="Y1583" s="26"/>
      <c r="Z1583" s="26"/>
      <c r="AA1583" s="26"/>
      <c r="AB1583" s="26"/>
      <c r="AC1583" s="26"/>
    </row>
    <row r="1584" spans="1:29" x14ac:dyDescent="0.3">
      <c r="A1584" s="77"/>
      <c r="B1584" s="77"/>
      <c r="C1584" s="78"/>
      <c r="D1584" s="78"/>
      <c r="E1584" s="79"/>
      <c r="F1584" s="78"/>
      <c r="G1584" s="79"/>
      <c r="H1584" s="79"/>
      <c r="I1584" s="79"/>
      <c r="J1584" s="78"/>
      <c r="K1584" s="78"/>
      <c r="L1584" s="78"/>
      <c r="M1584" s="183"/>
      <c r="N1584" s="78"/>
      <c r="O1584" s="78"/>
      <c r="P1584" s="79"/>
      <c r="Q1584" s="82"/>
      <c r="R1584" s="82"/>
      <c r="S1584" s="82">
        <f t="shared" si="25"/>
        <v>0</v>
      </c>
      <c r="T1584" s="82"/>
      <c r="U1584" s="82"/>
      <c r="V1584" s="80"/>
      <c r="W1584" s="82"/>
      <c r="X1584" s="80"/>
      <c r="Y1584" s="26"/>
      <c r="Z1584" s="26"/>
      <c r="AA1584" s="26"/>
      <c r="AB1584" s="26"/>
      <c r="AC1584" s="26"/>
    </row>
    <row r="1585" spans="1:29" x14ac:dyDescent="0.3">
      <c r="A1585" s="77"/>
      <c r="B1585" s="77"/>
      <c r="C1585" s="78"/>
      <c r="D1585" s="78"/>
      <c r="E1585" s="79"/>
      <c r="F1585" s="78"/>
      <c r="G1585" s="79"/>
      <c r="H1585" s="79"/>
      <c r="I1585" s="79"/>
      <c r="J1585" s="78"/>
      <c r="K1585" s="78"/>
      <c r="L1585" s="78"/>
      <c r="M1585" s="183"/>
      <c r="N1585" s="78"/>
      <c r="O1585" s="78"/>
      <c r="P1585" s="79"/>
      <c r="Q1585" s="82"/>
      <c r="R1585" s="82"/>
      <c r="S1585" s="82">
        <f t="shared" si="25"/>
        <v>0</v>
      </c>
      <c r="T1585" s="82"/>
      <c r="U1585" s="82"/>
      <c r="V1585" s="80"/>
      <c r="W1585" s="82"/>
      <c r="X1585" s="80"/>
      <c r="Y1585" s="26"/>
      <c r="Z1585" s="26"/>
      <c r="AA1585" s="26"/>
      <c r="AB1585" s="26"/>
      <c r="AC1585" s="26"/>
    </row>
    <row r="1586" spans="1:29" x14ac:dyDescent="0.3">
      <c r="A1586" s="77"/>
      <c r="B1586" s="77"/>
      <c r="C1586" s="78"/>
      <c r="D1586" s="78"/>
      <c r="E1586" s="79"/>
      <c r="F1586" s="78"/>
      <c r="G1586" s="79"/>
      <c r="H1586" s="79"/>
      <c r="I1586" s="79"/>
      <c r="J1586" s="78"/>
      <c r="K1586" s="78"/>
      <c r="L1586" s="78"/>
      <c r="M1586" s="183"/>
      <c r="N1586" s="78"/>
      <c r="O1586" s="78"/>
      <c r="P1586" s="79"/>
      <c r="Q1586" s="82"/>
      <c r="R1586" s="82"/>
      <c r="S1586" s="82">
        <f t="shared" si="25"/>
        <v>0</v>
      </c>
      <c r="T1586" s="82"/>
      <c r="U1586" s="82"/>
      <c r="V1586" s="80"/>
      <c r="W1586" s="82"/>
      <c r="X1586" s="80"/>
      <c r="Y1586" s="26"/>
      <c r="Z1586" s="26"/>
      <c r="AA1586" s="26"/>
      <c r="AB1586" s="26"/>
      <c r="AC1586" s="26"/>
    </row>
    <row r="1587" spans="1:29" x14ac:dyDescent="0.3">
      <c r="A1587" s="77"/>
      <c r="B1587" s="77"/>
      <c r="C1587" s="78"/>
      <c r="D1587" s="78"/>
      <c r="E1587" s="79"/>
      <c r="F1587" s="78"/>
      <c r="G1587" s="79"/>
      <c r="H1587" s="79"/>
      <c r="I1587" s="79"/>
      <c r="J1587" s="78"/>
      <c r="K1587" s="78"/>
      <c r="L1587" s="78"/>
      <c r="M1587" s="183"/>
      <c r="N1587" s="78"/>
      <c r="O1587" s="78"/>
      <c r="P1587" s="79"/>
      <c r="Q1587" s="82"/>
      <c r="R1587" s="82"/>
      <c r="S1587" s="82">
        <f t="shared" si="25"/>
        <v>0</v>
      </c>
      <c r="T1587" s="82"/>
      <c r="U1587" s="82"/>
      <c r="V1587" s="80"/>
      <c r="W1587" s="82"/>
      <c r="X1587" s="80"/>
      <c r="Y1587" s="26"/>
      <c r="Z1587" s="26"/>
      <c r="AA1587" s="26"/>
      <c r="AB1587" s="26"/>
      <c r="AC1587" s="26"/>
    </row>
    <row r="1588" spans="1:29" x14ac:dyDescent="0.3">
      <c r="A1588" s="77"/>
      <c r="B1588" s="77"/>
      <c r="C1588" s="78"/>
      <c r="D1588" s="78"/>
      <c r="E1588" s="79"/>
      <c r="F1588" s="78"/>
      <c r="G1588" s="79"/>
      <c r="H1588" s="79"/>
      <c r="I1588" s="79"/>
      <c r="J1588" s="78"/>
      <c r="K1588" s="78"/>
      <c r="L1588" s="78"/>
      <c r="M1588" s="183"/>
      <c r="N1588" s="78"/>
      <c r="O1588" s="78"/>
      <c r="P1588" s="79"/>
      <c r="Q1588" s="82"/>
      <c r="R1588" s="82"/>
      <c r="S1588" s="82">
        <f t="shared" si="25"/>
        <v>0</v>
      </c>
      <c r="T1588" s="82"/>
      <c r="U1588" s="82"/>
      <c r="V1588" s="80"/>
      <c r="W1588" s="82"/>
      <c r="X1588" s="80"/>
      <c r="Y1588" s="26"/>
      <c r="Z1588" s="26"/>
      <c r="AA1588" s="26"/>
      <c r="AB1588" s="26"/>
      <c r="AC1588" s="26"/>
    </row>
    <row r="1589" spans="1:29" x14ac:dyDescent="0.3">
      <c r="A1589" s="77"/>
      <c r="B1589" s="77"/>
      <c r="C1589" s="78"/>
      <c r="D1589" s="78"/>
      <c r="E1589" s="79"/>
      <c r="F1589" s="78"/>
      <c r="G1589" s="79"/>
      <c r="H1589" s="79"/>
      <c r="I1589" s="79"/>
      <c r="J1589" s="78"/>
      <c r="K1589" s="78"/>
      <c r="L1589" s="78"/>
      <c r="M1589" s="183"/>
      <c r="N1589" s="78"/>
      <c r="O1589" s="78"/>
      <c r="P1589" s="79"/>
      <c r="Q1589" s="82"/>
      <c r="R1589" s="82"/>
      <c r="S1589" s="82">
        <f t="shared" si="25"/>
        <v>0</v>
      </c>
      <c r="T1589" s="82"/>
      <c r="U1589" s="82"/>
      <c r="V1589" s="80"/>
      <c r="W1589" s="82"/>
      <c r="X1589" s="80"/>
      <c r="Y1589" s="26"/>
      <c r="Z1589" s="26"/>
      <c r="AA1589" s="26"/>
      <c r="AB1589" s="26"/>
      <c r="AC1589" s="26"/>
    </row>
    <row r="1590" spans="1:29" x14ac:dyDescent="0.3">
      <c r="A1590" s="77"/>
      <c r="B1590" s="77"/>
      <c r="C1590" s="78"/>
      <c r="D1590" s="78"/>
      <c r="E1590" s="79"/>
      <c r="F1590" s="78"/>
      <c r="G1590" s="79"/>
      <c r="H1590" s="79"/>
      <c r="I1590" s="79"/>
      <c r="J1590" s="78"/>
      <c r="K1590" s="78"/>
      <c r="L1590" s="78"/>
      <c r="M1590" s="183"/>
      <c r="N1590" s="78"/>
      <c r="O1590" s="78"/>
      <c r="P1590" s="79"/>
      <c r="Q1590" s="82"/>
      <c r="R1590" s="82"/>
      <c r="S1590" s="82">
        <f t="shared" si="25"/>
        <v>0</v>
      </c>
      <c r="T1590" s="82"/>
      <c r="U1590" s="82"/>
      <c r="V1590" s="80"/>
      <c r="W1590" s="82"/>
      <c r="X1590" s="80"/>
      <c r="Y1590" s="26"/>
      <c r="Z1590" s="26"/>
      <c r="AA1590" s="26"/>
      <c r="AB1590" s="26"/>
      <c r="AC1590" s="26"/>
    </row>
    <row r="1591" spans="1:29" x14ac:dyDescent="0.3">
      <c r="A1591" s="77"/>
      <c r="B1591" s="77"/>
      <c r="C1591" s="78"/>
      <c r="D1591" s="78"/>
      <c r="E1591" s="79"/>
      <c r="F1591" s="78"/>
      <c r="G1591" s="79"/>
      <c r="H1591" s="79"/>
      <c r="I1591" s="79"/>
      <c r="J1591" s="78"/>
      <c r="K1591" s="78"/>
      <c r="L1591" s="78"/>
      <c r="M1591" s="183"/>
      <c r="N1591" s="78"/>
      <c r="O1591" s="78"/>
      <c r="P1591" s="79"/>
      <c r="Q1591" s="82"/>
      <c r="R1591" s="82"/>
      <c r="S1591" s="82">
        <f t="shared" si="25"/>
        <v>0</v>
      </c>
      <c r="T1591" s="82"/>
      <c r="U1591" s="82"/>
      <c r="V1591" s="80"/>
      <c r="W1591" s="82"/>
      <c r="X1591" s="80"/>
      <c r="Y1591" s="26"/>
      <c r="Z1591" s="26"/>
      <c r="AA1591" s="26"/>
      <c r="AB1591" s="26"/>
      <c r="AC1591" s="26"/>
    </row>
    <row r="1592" spans="1:29" x14ac:dyDescent="0.3">
      <c r="A1592" s="77"/>
      <c r="B1592" s="77"/>
      <c r="C1592" s="78"/>
      <c r="D1592" s="78"/>
      <c r="E1592" s="79"/>
      <c r="F1592" s="78"/>
      <c r="G1592" s="79"/>
      <c r="H1592" s="79"/>
      <c r="I1592" s="79"/>
      <c r="J1592" s="78"/>
      <c r="K1592" s="78"/>
      <c r="L1592" s="78"/>
      <c r="M1592" s="183"/>
      <c r="N1592" s="78"/>
      <c r="O1592" s="78"/>
      <c r="P1592" s="79"/>
      <c r="Q1592" s="82"/>
      <c r="R1592" s="82"/>
      <c r="S1592" s="82">
        <f t="shared" si="25"/>
        <v>0</v>
      </c>
      <c r="T1592" s="82"/>
      <c r="U1592" s="82"/>
      <c r="V1592" s="80"/>
      <c r="W1592" s="82"/>
      <c r="X1592" s="80"/>
      <c r="Y1592" s="26"/>
      <c r="Z1592" s="26"/>
      <c r="AA1592" s="26"/>
      <c r="AB1592" s="26"/>
      <c r="AC1592" s="26"/>
    </row>
    <row r="1593" spans="1:29" x14ac:dyDescent="0.3">
      <c r="A1593" s="77"/>
      <c r="B1593" s="77"/>
      <c r="C1593" s="78"/>
      <c r="D1593" s="78"/>
      <c r="E1593" s="79"/>
      <c r="F1593" s="78"/>
      <c r="G1593" s="79"/>
      <c r="H1593" s="79"/>
      <c r="I1593" s="79"/>
      <c r="J1593" s="78"/>
      <c r="K1593" s="78"/>
      <c r="L1593" s="78"/>
      <c r="M1593" s="183"/>
      <c r="N1593" s="78"/>
      <c r="O1593" s="78"/>
      <c r="P1593" s="79"/>
      <c r="Q1593" s="82"/>
      <c r="R1593" s="82"/>
      <c r="S1593" s="82">
        <f t="shared" si="25"/>
        <v>0</v>
      </c>
      <c r="T1593" s="82"/>
      <c r="U1593" s="82"/>
      <c r="V1593" s="80"/>
      <c r="W1593" s="82"/>
      <c r="X1593" s="80"/>
      <c r="Y1593" s="26"/>
      <c r="Z1593" s="26"/>
      <c r="AA1593" s="26"/>
      <c r="AB1593" s="26"/>
      <c r="AC1593" s="26"/>
    </row>
    <row r="1594" spans="1:29" x14ac:dyDescent="0.3">
      <c r="A1594" s="77"/>
      <c r="B1594" s="77"/>
      <c r="C1594" s="78"/>
      <c r="D1594" s="78"/>
      <c r="E1594" s="79"/>
      <c r="F1594" s="78"/>
      <c r="G1594" s="79"/>
      <c r="H1594" s="79"/>
      <c r="I1594" s="79"/>
      <c r="J1594" s="78"/>
      <c r="K1594" s="78"/>
      <c r="L1594" s="78"/>
      <c r="M1594" s="183"/>
      <c r="N1594" s="78"/>
      <c r="O1594" s="78"/>
      <c r="P1594" s="79"/>
      <c r="Q1594" s="82"/>
      <c r="R1594" s="82"/>
      <c r="S1594" s="82">
        <f t="shared" si="25"/>
        <v>0</v>
      </c>
      <c r="T1594" s="82"/>
      <c r="U1594" s="82"/>
      <c r="V1594" s="80"/>
      <c r="W1594" s="82"/>
      <c r="X1594" s="80"/>
      <c r="Y1594" s="26"/>
      <c r="Z1594" s="26"/>
      <c r="AA1594" s="26"/>
      <c r="AB1594" s="26"/>
      <c r="AC1594" s="26"/>
    </row>
    <row r="1595" spans="1:29" x14ac:dyDescent="0.3">
      <c r="A1595" s="77"/>
      <c r="B1595" s="77"/>
      <c r="C1595" s="78"/>
      <c r="D1595" s="78"/>
      <c r="E1595" s="79"/>
      <c r="F1595" s="78"/>
      <c r="G1595" s="79"/>
      <c r="H1595" s="79"/>
      <c r="I1595" s="79"/>
      <c r="J1595" s="78"/>
      <c r="K1595" s="78"/>
      <c r="L1595" s="78"/>
      <c r="M1595" s="183"/>
      <c r="N1595" s="78"/>
      <c r="O1595" s="78"/>
      <c r="P1595" s="79"/>
      <c r="Q1595" s="82"/>
      <c r="R1595" s="82"/>
      <c r="S1595" s="82">
        <f t="shared" si="25"/>
        <v>0</v>
      </c>
      <c r="T1595" s="82"/>
      <c r="U1595" s="82"/>
      <c r="V1595" s="80"/>
      <c r="W1595" s="82"/>
      <c r="X1595" s="80"/>
      <c r="Y1595" s="26"/>
      <c r="Z1595" s="26"/>
      <c r="AA1595" s="26"/>
      <c r="AB1595" s="26"/>
      <c r="AC1595" s="26"/>
    </row>
    <row r="1596" spans="1:29" x14ac:dyDescent="0.3">
      <c r="A1596" s="77"/>
      <c r="B1596" s="77"/>
      <c r="C1596" s="78"/>
      <c r="D1596" s="78"/>
      <c r="E1596" s="79"/>
      <c r="F1596" s="78"/>
      <c r="G1596" s="79"/>
      <c r="H1596" s="79"/>
      <c r="I1596" s="79"/>
      <c r="J1596" s="78"/>
      <c r="K1596" s="78"/>
      <c r="L1596" s="78"/>
      <c r="M1596" s="183"/>
      <c r="N1596" s="78"/>
      <c r="O1596" s="78"/>
      <c r="P1596" s="79"/>
      <c r="Q1596" s="82"/>
      <c r="R1596" s="82"/>
      <c r="S1596" s="82">
        <f t="shared" si="25"/>
        <v>0</v>
      </c>
      <c r="T1596" s="82"/>
      <c r="U1596" s="82"/>
      <c r="V1596" s="80"/>
      <c r="W1596" s="82"/>
      <c r="X1596" s="80"/>
      <c r="Y1596" s="26"/>
      <c r="Z1596" s="26"/>
      <c r="AA1596" s="26"/>
      <c r="AB1596" s="26"/>
      <c r="AC1596" s="26"/>
    </row>
    <row r="1597" spans="1:29" x14ac:dyDescent="0.3">
      <c r="A1597" s="77"/>
      <c r="B1597" s="77"/>
      <c r="C1597" s="78"/>
      <c r="D1597" s="78"/>
      <c r="E1597" s="79"/>
      <c r="F1597" s="78"/>
      <c r="G1597" s="79"/>
      <c r="H1597" s="79"/>
      <c r="I1597" s="79"/>
      <c r="J1597" s="78"/>
      <c r="K1597" s="78"/>
      <c r="L1597" s="78"/>
      <c r="M1597" s="183"/>
      <c r="N1597" s="78"/>
      <c r="O1597" s="78"/>
      <c r="P1597" s="79"/>
      <c r="Q1597" s="82"/>
      <c r="R1597" s="82"/>
      <c r="S1597" s="82">
        <f t="shared" si="25"/>
        <v>0</v>
      </c>
      <c r="T1597" s="82"/>
      <c r="U1597" s="82"/>
      <c r="V1597" s="80"/>
      <c r="W1597" s="82"/>
      <c r="X1597" s="80"/>
      <c r="Y1597" s="26"/>
      <c r="Z1597" s="26"/>
      <c r="AA1597" s="26"/>
      <c r="AB1597" s="26"/>
      <c r="AC1597" s="26"/>
    </row>
    <row r="1598" spans="1:29" x14ac:dyDescent="0.3">
      <c r="A1598" s="77"/>
      <c r="B1598" s="77"/>
      <c r="C1598" s="78"/>
      <c r="D1598" s="78"/>
      <c r="E1598" s="79"/>
      <c r="F1598" s="78"/>
      <c r="G1598" s="79"/>
      <c r="H1598" s="79"/>
      <c r="I1598" s="79"/>
      <c r="J1598" s="78"/>
      <c r="K1598" s="78"/>
      <c r="L1598" s="78"/>
      <c r="M1598" s="183"/>
      <c r="N1598" s="78"/>
      <c r="O1598" s="78"/>
      <c r="P1598" s="79"/>
      <c r="Q1598" s="82"/>
      <c r="R1598" s="82"/>
      <c r="S1598" s="82">
        <f t="shared" si="25"/>
        <v>0</v>
      </c>
      <c r="T1598" s="82"/>
      <c r="U1598" s="82"/>
      <c r="V1598" s="80"/>
      <c r="W1598" s="82"/>
      <c r="X1598" s="80"/>
      <c r="Y1598" s="26"/>
      <c r="Z1598" s="26"/>
      <c r="AA1598" s="26"/>
      <c r="AB1598" s="26"/>
      <c r="AC1598" s="26"/>
    </row>
    <row r="1599" spans="1:29" x14ac:dyDescent="0.3">
      <c r="A1599" s="77"/>
      <c r="B1599" s="77"/>
      <c r="C1599" s="78"/>
      <c r="D1599" s="78"/>
      <c r="E1599" s="79"/>
      <c r="F1599" s="78"/>
      <c r="G1599" s="79"/>
      <c r="H1599" s="79"/>
      <c r="I1599" s="79"/>
      <c r="J1599" s="78"/>
      <c r="K1599" s="78"/>
      <c r="L1599" s="78"/>
      <c r="M1599" s="183"/>
      <c r="N1599" s="78"/>
      <c r="O1599" s="78"/>
      <c r="P1599" s="79"/>
      <c r="Q1599" s="82"/>
      <c r="R1599" s="82"/>
      <c r="S1599" s="82">
        <f t="shared" si="25"/>
        <v>0</v>
      </c>
      <c r="T1599" s="82"/>
      <c r="U1599" s="82"/>
      <c r="V1599" s="80"/>
      <c r="W1599" s="82"/>
      <c r="X1599" s="80"/>
      <c r="Y1599" s="26"/>
      <c r="Z1599" s="26"/>
      <c r="AA1599" s="26"/>
      <c r="AB1599" s="26"/>
      <c r="AC1599" s="26"/>
    </row>
    <row r="1600" spans="1:29" x14ac:dyDescent="0.3">
      <c r="A1600" s="77"/>
      <c r="B1600" s="77"/>
      <c r="C1600" s="78"/>
      <c r="D1600" s="78"/>
      <c r="E1600" s="79"/>
      <c r="F1600" s="78"/>
      <c r="G1600" s="79"/>
      <c r="H1600" s="79"/>
      <c r="I1600" s="79"/>
      <c r="J1600" s="78"/>
      <c r="K1600" s="78"/>
      <c r="L1600" s="78"/>
      <c r="M1600" s="183"/>
      <c r="N1600" s="78"/>
      <c r="O1600" s="78"/>
      <c r="P1600" s="79"/>
      <c r="Q1600" s="82"/>
      <c r="R1600" s="82"/>
      <c r="S1600" s="82">
        <f t="shared" si="25"/>
        <v>0</v>
      </c>
      <c r="T1600" s="82"/>
      <c r="U1600" s="82"/>
      <c r="V1600" s="80"/>
      <c r="W1600" s="82"/>
      <c r="X1600" s="80"/>
      <c r="Y1600" s="26"/>
      <c r="Z1600" s="26"/>
      <c r="AA1600" s="26"/>
      <c r="AB1600" s="26"/>
      <c r="AC1600" s="26"/>
    </row>
    <row r="1601" spans="1:29" x14ac:dyDescent="0.3">
      <c r="A1601" s="77"/>
      <c r="B1601" s="77"/>
      <c r="C1601" s="78"/>
      <c r="D1601" s="78"/>
      <c r="E1601" s="79"/>
      <c r="F1601" s="78"/>
      <c r="G1601" s="79"/>
      <c r="H1601" s="79"/>
      <c r="I1601" s="79"/>
      <c r="J1601" s="78"/>
      <c r="K1601" s="78"/>
      <c r="L1601" s="78"/>
      <c r="M1601" s="183"/>
      <c r="N1601" s="78"/>
      <c r="O1601" s="78"/>
      <c r="P1601" s="79"/>
      <c r="Q1601" s="82"/>
      <c r="R1601" s="82"/>
      <c r="S1601" s="82">
        <f t="shared" si="25"/>
        <v>0</v>
      </c>
      <c r="T1601" s="82"/>
      <c r="U1601" s="82"/>
      <c r="V1601" s="80"/>
      <c r="W1601" s="82"/>
      <c r="X1601" s="80"/>
      <c r="Y1601" s="26"/>
      <c r="Z1601" s="26"/>
      <c r="AA1601" s="26"/>
      <c r="AB1601" s="26"/>
      <c r="AC1601" s="26"/>
    </row>
    <row r="1602" spans="1:29" x14ac:dyDescent="0.3">
      <c r="A1602" s="77"/>
      <c r="B1602" s="77"/>
      <c r="C1602" s="78"/>
      <c r="D1602" s="78"/>
      <c r="E1602" s="79"/>
      <c r="F1602" s="78"/>
      <c r="G1602" s="79"/>
      <c r="H1602" s="79"/>
      <c r="I1602" s="79"/>
      <c r="J1602" s="78"/>
      <c r="K1602" s="78"/>
      <c r="L1602" s="78"/>
      <c r="M1602" s="183"/>
      <c r="N1602" s="78"/>
      <c r="O1602" s="78"/>
      <c r="P1602" s="79"/>
      <c r="Q1602" s="82"/>
      <c r="R1602" s="82"/>
      <c r="S1602" s="82">
        <f t="shared" si="25"/>
        <v>0</v>
      </c>
      <c r="T1602" s="82"/>
      <c r="U1602" s="82"/>
      <c r="V1602" s="80"/>
      <c r="W1602" s="82"/>
      <c r="X1602" s="80"/>
      <c r="Y1602" s="26"/>
      <c r="Z1602" s="26"/>
      <c r="AA1602" s="26"/>
      <c r="AB1602" s="26"/>
      <c r="AC1602" s="26"/>
    </row>
    <row r="1603" spans="1:29" x14ac:dyDescent="0.3">
      <c r="A1603" s="77"/>
      <c r="B1603" s="77"/>
      <c r="C1603" s="78"/>
      <c r="D1603" s="78"/>
      <c r="E1603" s="79"/>
      <c r="F1603" s="78"/>
      <c r="G1603" s="79"/>
      <c r="H1603" s="79"/>
      <c r="I1603" s="79"/>
      <c r="J1603" s="78"/>
      <c r="K1603" s="78"/>
      <c r="L1603" s="78"/>
      <c r="M1603" s="183"/>
      <c r="N1603" s="78"/>
      <c r="O1603" s="78"/>
      <c r="P1603" s="79"/>
      <c r="Q1603" s="82"/>
      <c r="R1603" s="82"/>
      <c r="S1603" s="82">
        <f t="shared" si="25"/>
        <v>0</v>
      </c>
      <c r="T1603" s="82"/>
      <c r="U1603" s="82"/>
      <c r="V1603" s="80"/>
      <c r="W1603" s="82"/>
      <c r="X1603" s="80"/>
      <c r="Y1603" s="26"/>
      <c r="Z1603" s="26"/>
      <c r="AA1603" s="26"/>
      <c r="AB1603" s="26"/>
      <c r="AC1603" s="26"/>
    </row>
    <row r="1604" spans="1:29" x14ac:dyDescent="0.3">
      <c r="A1604" s="77"/>
      <c r="B1604" s="77"/>
      <c r="C1604" s="78"/>
      <c r="D1604" s="78"/>
      <c r="E1604" s="79"/>
      <c r="F1604" s="78"/>
      <c r="G1604" s="79"/>
      <c r="H1604" s="79"/>
      <c r="I1604" s="79"/>
      <c r="J1604" s="78"/>
      <c r="K1604" s="78"/>
      <c r="L1604" s="78"/>
      <c r="M1604" s="183"/>
      <c r="N1604" s="78"/>
      <c r="O1604" s="78"/>
      <c r="P1604" s="79"/>
      <c r="Q1604" s="82"/>
      <c r="R1604" s="82"/>
      <c r="S1604" s="82">
        <f t="shared" si="25"/>
        <v>0</v>
      </c>
      <c r="T1604" s="82"/>
      <c r="U1604" s="82"/>
      <c r="V1604" s="80"/>
      <c r="W1604" s="82"/>
      <c r="X1604" s="80"/>
      <c r="Y1604" s="26"/>
      <c r="Z1604" s="26"/>
      <c r="AA1604" s="26"/>
      <c r="AB1604" s="26"/>
      <c r="AC1604" s="26"/>
    </row>
    <row r="1605" spans="1:29" x14ac:dyDescent="0.3">
      <c r="A1605" s="77"/>
      <c r="B1605" s="77"/>
      <c r="C1605" s="78"/>
      <c r="D1605" s="78"/>
      <c r="E1605" s="79"/>
      <c r="F1605" s="78"/>
      <c r="G1605" s="79"/>
      <c r="H1605" s="79"/>
      <c r="I1605" s="79"/>
      <c r="J1605" s="78"/>
      <c r="K1605" s="78"/>
      <c r="L1605" s="78"/>
      <c r="M1605" s="183"/>
      <c r="N1605" s="78"/>
      <c r="O1605" s="78"/>
      <c r="P1605" s="79"/>
      <c r="Q1605" s="82"/>
      <c r="R1605" s="82"/>
      <c r="S1605" s="82">
        <f t="shared" si="25"/>
        <v>0</v>
      </c>
      <c r="T1605" s="82"/>
      <c r="U1605" s="82"/>
      <c r="V1605" s="80"/>
      <c r="W1605" s="82"/>
      <c r="X1605" s="80"/>
      <c r="Y1605" s="26"/>
      <c r="Z1605" s="26"/>
      <c r="AA1605" s="26"/>
      <c r="AB1605" s="26"/>
      <c r="AC1605" s="26"/>
    </row>
    <row r="1606" spans="1:29" x14ac:dyDescent="0.3">
      <c r="A1606" s="77"/>
      <c r="B1606" s="77"/>
      <c r="C1606" s="78"/>
      <c r="D1606" s="78"/>
      <c r="E1606" s="79"/>
      <c r="F1606" s="78"/>
      <c r="G1606" s="79"/>
      <c r="H1606" s="79"/>
      <c r="I1606" s="79"/>
      <c r="J1606" s="78"/>
      <c r="K1606" s="78"/>
      <c r="L1606" s="78"/>
      <c r="M1606" s="183"/>
      <c r="N1606" s="78"/>
      <c r="O1606" s="78"/>
      <c r="P1606" s="79"/>
      <c r="Q1606" s="82"/>
      <c r="R1606" s="82"/>
      <c r="S1606" s="82">
        <f t="shared" si="25"/>
        <v>0</v>
      </c>
      <c r="T1606" s="82"/>
      <c r="U1606" s="82"/>
      <c r="V1606" s="80"/>
      <c r="W1606" s="82"/>
      <c r="X1606" s="80"/>
      <c r="Y1606" s="26"/>
      <c r="Z1606" s="26"/>
      <c r="AA1606" s="26"/>
      <c r="AB1606" s="26"/>
      <c r="AC1606" s="26"/>
    </row>
    <row r="1607" spans="1:29" x14ac:dyDescent="0.3">
      <c r="A1607" s="77"/>
      <c r="B1607" s="77"/>
      <c r="C1607" s="78"/>
      <c r="D1607" s="78"/>
      <c r="E1607" s="79"/>
      <c r="F1607" s="78"/>
      <c r="G1607" s="79"/>
      <c r="H1607" s="79"/>
      <c r="I1607" s="79"/>
      <c r="J1607" s="78"/>
      <c r="K1607" s="78"/>
      <c r="L1607" s="78"/>
      <c r="M1607" s="183"/>
      <c r="N1607" s="78"/>
      <c r="O1607" s="78"/>
      <c r="P1607" s="79"/>
      <c r="Q1607" s="82"/>
      <c r="R1607" s="82"/>
      <c r="S1607" s="82">
        <f t="shared" si="25"/>
        <v>0</v>
      </c>
      <c r="T1607" s="82"/>
      <c r="U1607" s="82"/>
      <c r="V1607" s="80"/>
      <c r="W1607" s="82"/>
      <c r="X1607" s="80"/>
      <c r="Y1607" s="26"/>
      <c r="Z1607" s="26"/>
      <c r="AA1607" s="26"/>
      <c r="AB1607" s="26"/>
      <c r="AC1607" s="26"/>
    </row>
    <row r="1608" spans="1:29" x14ac:dyDescent="0.3">
      <c r="A1608" s="77"/>
      <c r="B1608" s="77"/>
      <c r="C1608" s="78"/>
      <c r="D1608" s="78"/>
      <c r="E1608" s="79"/>
      <c r="F1608" s="78"/>
      <c r="G1608" s="79"/>
      <c r="H1608" s="79"/>
      <c r="I1608" s="79"/>
      <c r="J1608" s="78"/>
      <c r="K1608" s="78"/>
      <c r="L1608" s="78"/>
      <c r="M1608" s="183"/>
      <c r="N1608" s="78"/>
      <c r="O1608" s="78"/>
      <c r="P1608" s="79"/>
      <c r="Q1608" s="82"/>
      <c r="R1608" s="82"/>
      <c r="S1608" s="82">
        <f t="shared" si="25"/>
        <v>0</v>
      </c>
      <c r="T1608" s="82"/>
      <c r="U1608" s="82"/>
      <c r="V1608" s="80"/>
      <c r="W1608" s="82"/>
      <c r="X1608" s="80"/>
      <c r="Y1608" s="26"/>
      <c r="Z1608" s="26"/>
      <c r="AA1608" s="26"/>
      <c r="AB1608" s="26"/>
      <c r="AC1608" s="26"/>
    </row>
    <row r="1609" spans="1:29" x14ac:dyDescent="0.3">
      <c r="A1609" s="77"/>
      <c r="B1609" s="77"/>
      <c r="C1609" s="78"/>
      <c r="D1609" s="78"/>
      <c r="E1609" s="79"/>
      <c r="F1609" s="78"/>
      <c r="G1609" s="79"/>
      <c r="H1609" s="79"/>
      <c r="I1609" s="79"/>
      <c r="J1609" s="78"/>
      <c r="K1609" s="78"/>
      <c r="L1609" s="78"/>
      <c r="M1609" s="183"/>
      <c r="N1609" s="78"/>
      <c r="O1609" s="78"/>
      <c r="P1609" s="79"/>
      <c r="Q1609" s="82"/>
      <c r="R1609" s="82"/>
      <c r="S1609" s="82">
        <f t="shared" si="25"/>
        <v>0</v>
      </c>
      <c r="T1609" s="82"/>
      <c r="U1609" s="82"/>
      <c r="V1609" s="80"/>
      <c r="W1609" s="82"/>
      <c r="X1609" s="80"/>
      <c r="Y1609" s="26"/>
      <c r="Z1609" s="26"/>
      <c r="AA1609" s="26"/>
      <c r="AB1609" s="26"/>
      <c r="AC1609" s="26"/>
    </row>
    <row r="1610" spans="1:29" x14ac:dyDescent="0.3">
      <c r="A1610" s="77"/>
      <c r="B1610" s="77"/>
      <c r="C1610" s="78"/>
      <c r="D1610" s="78"/>
      <c r="E1610" s="79"/>
      <c r="F1610" s="78"/>
      <c r="G1610" s="79"/>
      <c r="H1610" s="79"/>
      <c r="I1610" s="79"/>
      <c r="J1610" s="78"/>
      <c r="K1610" s="78"/>
      <c r="L1610" s="78"/>
      <c r="M1610" s="183"/>
      <c r="N1610" s="78"/>
      <c r="O1610" s="78"/>
      <c r="P1610" s="79"/>
      <c r="Q1610" s="82"/>
      <c r="R1610" s="82"/>
      <c r="S1610" s="82">
        <f t="shared" si="25"/>
        <v>0</v>
      </c>
      <c r="T1610" s="82"/>
      <c r="U1610" s="82"/>
      <c r="V1610" s="80"/>
      <c r="W1610" s="82"/>
      <c r="X1610" s="80"/>
      <c r="Y1610" s="26"/>
      <c r="Z1610" s="26"/>
      <c r="AA1610" s="26"/>
      <c r="AB1610" s="26"/>
      <c r="AC1610" s="26"/>
    </row>
    <row r="1611" spans="1:29" x14ac:dyDescent="0.3">
      <c r="A1611" s="77"/>
      <c r="B1611" s="77"/>
      <c r="C1611" s="78"/>
      <c r="D1611" s="78"/>
      <c r="E1611" s="79"/>
      <c r="F1611" s="78"/>
      <c r="G1611" s="79"/>
      <c r="H1611" s="79"/>
      <c r="I1611" s="79"/>
      <c r="J1611" s="78"/>
      <c r="K1611" s="78"/>
      <c r="L1611" s="78"/>
      <c r="M1611" s="183"/>
      <c r="N1611" s="78"/>
      <c r="O1611" s="78"/>
      <c r="P1611" s="79"/>
      <c r="Q1611" s="82"/>
      <c r="R1611" s="82"/>
      <c r="S1611" s="82">
        <f t="shared" si="25"/>
        <v>0</v>
      </c>
      <c r="T1611" s="82"/>
      <c r="U1611" s="82"/>
      <c r="V1611" s="80"/>
      <c r="W1611" s="82"/>
      <c r="X1611" s="80"/>
      <c r="Y1611" s="26"/>
      <c r="Z1611" s="26"/>
      <c r="AA1611" s="26"/>
      <c r="AB1611" s="26"/>
      <c r="AC1611" s="26"/>
    </row>
    <row r="1612" spans="1:29" x14ac:dyDescent="0.3">
      <c r="A1612" s="77"/>
      <c r="B1612" s="77"/>
      <c r="C1612" s="78"/>
      <c r="D1612" s="78"/>
      <c r="E1612" s="79"/>
      <c r="F1612" s="78"/>
      <c r="G1612" s="79"/>
      <c r="H1612" s="79"/>
      <c r="I1612" s="79"/>
      <c r="J1612" s="78"/>
      <c r="K1612" s="78"/>
      <c r="L1612" s="78"/>
      <c r="M1612" s="183"/>
      <c r="N1612" s="78"/>
      <c r="O1612" s="78"/>
      <c r="P1612" s="79"/>
      <c r="Q1612" s="82"/>
      <c r="R1612" s="82"/>
      <c r="S1612" s="82">
        <f t="shared" si="25"/>
        <v>0</v>
      </c>
      <c r="T1612" s="82"/>
      <c r="U1612" s="82"/>
      <c r="V1612" s="80"/>
      <c r="W1612" s="82"/>
      <c r="X1612" s="80"/>
      <c r="Y1612" s="26"/>
      <c r="Z1612" s="26"/>
      <c r="AA1612" s="26"/>
      <c r="AB1612" s="26"/>
      <c r="AC1612" s="26"/>
    </row>
    <row r="1613" spans="1:29" x14ac:dyDescent="0.3">
      <c r="A1613" s="77"/>
      <c r="B1613" s="77"/>
      <c r="C1613" s="78"/>
      <c r="D1613" s="78"/>
      <c r="E1613" s="79"/>
      <c r="F1613" s="78"/>
      <c r="G1613" s="79"/>
      <c r="H1613" s="79"/>
      <c r="I1613" s="79"/>
      <c r="J1613" s="78"/>
      <c r="K1613" s="78"/>
      <c r="L1613" s="78"/>
      <c r="M1613" s="183"/>
      <c r="N1613" s="78"/>
      <c r="O1613" s="78"/>
      <c r="P1613" s="79"/>
      <c r="Q1613" s="82"/>
      <c r="R1613" s="82"/>
      <c r="S1613" s="82">
        <f t="shared" si="25"/>
        <v>0</v>
      </c>
      <c r="T1613" s="82"/>
      <c r="U1613" s="82"/>
      <c r="V1613" s="80"/>
      <c r="W1613" s="82"/>
      <c r="X1613" s="80"/>
      <c r="Y1613" s="26"/>
      <c r="Z1613" s="26"/>
      <c r="AA1613" s="26"/>
      <c r="AB1613" s="26"/>
      <c r="AC1613" s="26"/>
    </row>
    <row r="1614" spans="1:29" x14ac:dyDescent="0.3">
      <c r="A1614" s="77"/>
      <c r="B1614" s="77"/>
      <c r="C1614" s="78"/>
      <c r="D1614" s="78"/>
      <c r="E1614" s="79"/>
      <c r="F1614" s="78"/>
      <c r="G1614" s="79"/>
      <c r="H1614" s="79"/>
      <c r="I1614" s="79"/>
      <c r="J1614" s="78"/>
      <c r="K1614" s="78"/>
      <c r="L1614" s="78"/>
      <c r="M1614" s="183"/>
      <c r="N1614" s="78"/>
      <c r="O1614" s="78"/>
      <c r="P1614" s="79"/>
      <c r="Q1614" s="82"/>
      <c r="R1614" s="82"/>
      <c r="S1614" s="82">
        <f t="shared" si="25"/>
        <v>0</v>
      </c>
      <c r="T1614" s="82"/>
      <c r="U1614" s="82"/>
      <c r="V1614" s="80"/>
      <c r="W1614" s="82"/>
      <c r="X1614" s="80"/>
      <c r="Y1614" s="26"/>
      <c r="Z1614" s="26"/>
      <c r="AA1614" s="26"/>
      <c r="AB1614" s="26"/>
      <c r="AC1614" s="26"/>
    </row>
    <row r="1615" spans="1:29" x14ac:dyDescent="0.3">
      <c r="A1615" s="77"/>
      <c r="B1615" s="77"/>
      <c r="C1615" s="78"/>
      <c r="D1615" s="78"/>
      <c r="E1615" s="79"/>
      <c r="F1615" s="78"/>
      <c r="G1615" s="79"/>
      <c r="H1615" s="79"/>
      <c r="I1615" s="79"/>
      <c r="J1615" s="78"/>
      <c r="K1615" s="78"/>
      <c r="L1615" s="78"/>
      <c r="M1615" s="183"/>
      <c r="N1615" s="78"/>
      <c r="O1615" s="78"/>
      <c r="P1615" s="79"/>
      <c r="Q1615" s="82"/>
      <c r="R1615" s="82"/>
      <c r="S1615" s="82">
        <f t="shared" si="25"/>
        <v>0</v>
      </c>
      <c r="T1615" s="82"/>
      <c r="U1615" s="82"/>
      <c r="V1615" s="80"/>
      <c r="W1615" s="82"/>
      <c r="X1615" s="80"/>
      <c r="Y1615" s="26"/>
      <c r="Z1615" s="26"/>
      <c r="AA1615" s="26"/>
      <c r="AB1615" s="26"/>
      <c r="AC1615" s="26"/>
    </row>
    <row r="1616" spans="1:29" x14ac:dyDescent="0.3">
      <c r="A1616" s="77"/>
      <c r="B1616" s="77"/>
      <c r="C1616" s="78"/>
      <c r="D1616" s="78"/>
      <c r="E1616" s="79"/>
      <c r="F1616" s="78"/>
      <c r="G1616" s="79"/>
      <c r="H1616" s="79"/>
      <c r="I1616" s="79"/>
      <c r="J1616" s="78"/>
      <c r="K1616" s="78"/>
      <c r="L1616" s="78"/>
      <c r="M1616" s="183"/>
      <c r="N1616" s="78"/>
      <c r="O1616" s="78"/>
      <c r="P1616" s="79"/>
      <c r="Q1616" s="82"/>
      <c r="R1616" s="82"/>
      <c r="S1616" s="82">
        <f t="shared" ref="S1616:S1679" si="26">Q1616+R1616+T1616+IF(Q1616=0,(W1616/12/160*V1616/IF(X1616&gt;1,X1616,1)),0)</f>
        <v>0</v>
      </c>
      <c r="T1616" s="82"/>
      <c r="U1616" s="82"/>
      <c r="V1616" s="80"/>
      <c r="W1616" s="82"/>
      <c r="X1616" s="80"/>
      <c r="Y1616" s="26"/>
      <c r="Z1616" s="26"/>
      <c r="AA1616" s="26"/>
      <c r="AB1616" s="26"/>
      <c r="AC1616" s="26"/>
    </row>
    <row r="1617" spans="1:29" x14ac:dyDescent="0.3">
      <c r="A1617" s="77"/>
      <c r="B1617" s="77"/>
      <c r="C1617" s="78"/>
      <c r="D1617" s="78"/>
      <c r="E1617" s="79"/>
      <c r="F1617" s="78"/>
      <c r="G1617" s="79"/>
      <c r="H1617" s="79"/>
      <c r="I1617" s="79"/>
      <c r="J1617" s="78"/>
      <c r="K1617" s="78"/>
      <c r="L1617" s="78"/>
      <c r="M1617" s="183"/>
      <c r="N1617" s="78"/>
      <c r="O1617" s="78"/>
      <c r="P1617" s="79"/>
      <c r="Q1617" s="82"/>
      <c r="R1617" s="82"/>
      <c r="S1617" s="82">
        <f t="shared" si="26"/>
        <v>0</v>
      </c>
      <c r="T1617" s="82"/>
      <c r="U1617" s="82"/>
      <c r="V1617" s="80"/>
      <c r="W1617" s="82"/>
      <c r="X1617" s="80"/>
      <c r="Y1617" s="26"/>
      <c r="Z1617" s="26"/>
      <c r="AA1617" s="26"/>
      <c r="AB1617" s="26"/>
      <c r="AC1617" s="26"/>
    </row>
    <row r="1618" spans="1:29" x14ac:dyDescent="0.3">
      <c r="A1618" s="77"/>
      <c r="B1618" s="77"/>
      <c r="C1618" s="78"/>
      <c r="D1618" s="78"/>
      <c r="E1618" s="79"/>
      <c r="F1618" s="78"/>
      <c r="G1618" s="79"/>
      <c r="H1618" s="79"/>
      <c r="I1618" s="79"/>
      <c r="J1618" s="78"/>
      <c r="K1618" s="78"/>
      <c r="L1618" s="78"/>
      <c r="M1618" s="183"/>
      <c r="N1618" s="78"/>
      <c r="O1618" s="78"/>
      <c r="P1618" s="79"/>
      <c r="Q1618" s="82"/>
      <c r="R1618" s="82"/>
      <c r="S1618" s="82">
        <f t="shared" si="26"/>
        <v>0</v>
      </c>
      <c r="T1618" s="82"/>
      <c r="U1618" s="82"/>
      <c r="V1618" s="80"/>
      <c r="W1618" s="82"/>
      <c r="X1618" s="80"/>
      <c r="Y1618" s="26"/>
      <c r="Z1618" s="26"/>
      <c r="AA1618" s="26"/>
      <c r="AB1618" s="26"/>
      <c r="AC1618" s="26"/>
    </row>
    <row r="1619" spans="1:29" x14ac:dyDescent="0.3">
      <c r="A1619" s="77"/>
      <c r="B1619" s="77"/>
      <c r="C1619" s="78"/>
      <c r="D1619" s="78"/>
      <c r="E1619" s="79"/>
      <c r="F1619" s="78"/>
      <c r="G1619" s="79"/>
      <c r="H1619" s="79"/>
      <c r="I1619" s="79"/>
      <c r="J1619" s="78"/>
      <c r="K1619" s="78"/>
      <c r="L1619" s="78"/>
      <c r="M1619" s="183"/>
      <c r="N1619" s="78"/>
      <c r="O1619" s="78"/>
      <c r="P1619" s="79"/>
      <c r="Q1619" s="82"/>
      <c r="R1619" s="82"/>
      <c r="S1619" s="82">
        <f t="shared" si="26"/>
        <v>0</v>
      </c>
      <c r="T1619" s="82"/>
      <c r="U1619" s="82"/>
      <c r="V1619" s="80"/>
      <c r="W1619" s="82"/>
      <c r="X1619" s="80"/>
      <c r="Y1619" s="26"/>
      <c r="Z1619" s="26"/>
      <c r="AA1619" s="26"/>
      <c r="AB1619" s="26"/>
      <c r="AC1619" s="26"/>
    </row>
    <row r="1620" spans="1:29" x14ac:dyDescent="0.3">
      <c r="A1620" s="77"/>
      <c r="B1620" s="77"/>
      <c r="C1620" s="78"/>
      <c r="D1620" s="78"/>
      <c r="E1620" s="79"/>
      <c r="F1620" s="78"/>
      <c r="G1620" s="79"/>
      <c r="H1620" s="79"/>
      <c r="I1620" s="79"/>
      <c r="J1620" s="78"/>
      <c r="K1620" s="78"/>
      <c r="L1620" s="78"/>
      <c r="M1620" s="183"/>
      <c r="N1620" s="78"/>
      <c r="O1620" s="78"/>
      <c r="P1620" s="79"/>
      <c r="Q1620" s="82"/>
      <c r="R1620" s="82"/>
      <c r="S1620" s="82">
        <f t="shared" si="26"/>
        <v>0</v>
      </c>
      <c r="T1620" s="82"/>
      <c r="U1620" s="82"/>
      <c r="V1620" s="80"/>
      <c r="W1620" s="82"/>
      <c r="X1620" s="80"/>
      <c r="Y1620" s="26"/>
      <c r="Z1620" s="26"/>
      <c r="AA1620" s="26"/>
      <c r="AB1620" s="26"/>
      <c r="AC1620" s="26"/>
    </row>
    <row r="1621" spans="1:29" x14ac:dyDescent="0.3">
      <c r="A1621" s="77"/>
      <c r="B1621" s="77"/>
      <c r="C1621" s="78"/>
      <c r="D1621" s="78"/>
      <c r="E1621" s="79"/>
      <c r="F1621" s="78"/>
      <c r="G1621" s="79"/>
      <c r="H1621" s="79"/>
      <c r="I1621" s="79"/>
      <c r="J1621" s="78"/>
      <c r="K1621" s="78"/>
      <c r="L1621" s="78"/>
      <c r="M1621" s="183"/>
      <c r="N1621" s="78"/>
      <c r="O1621" s="78"/>
      <c r="P1621" s="79"/>
      <c r="Q1621" s="82"/>
      <c r="R1621" s="82"/>
      <c r="S1621" s="82">
        <f t="shared" si="26"/>
        <v>0</v>
      </c>
      <c r="T1621" s="82"/>
      <c r="U1621" s="82"/>
      <c r="V1621" s="80"/>
      <c r="W1621" s="82"/>
      <c r="X1621" s="80"/>
      <c r="Y1621" s="26"/>
      <c r="Z1621" s="26"/>
      <c r="AA1621" s="26"/>
      <c r="AB1621" s="26"/>
      <c r="AC1621" s="26"/>
    </row>
    <row r="1622" spans="1:29" x14ac:dyDescent="0.3">
      <c r="A1622" s="77"/>
      <c r="B1622" s="77"/>
      <c r="C1622" s="78"/>
      <c r="D1622" s="78"/>
      <c r="E1622" s="79"/>
      <c r="F1622" s="78"/>
      <c r="G1622" s="79"/>
      <c r="H1622" s="79"/>
      <c r="I1622" s="79"/>
      <c r="J1622" s="78"/>
      <c r="K1622" s="78"/>
      <c r="L1622" s="78"/>
      <c r="M1622" s="183"/>
      <c r="N1622" s="78"/>
      <c r="O1622" s="78"/>
      <c r="P1622" s="79"/>
      <c r="Q1622" s="82"/>
      <c r="R1622" s="82"/>
      <c r="S1622" s="82">
        <f t="shared" si="26"/>
        <v>0</v>
      </c>
      <c r="T1622" s="82"/>
      <c r="U1622" s="82"/>
      <c r="V1622" s="80"/>
      <c r="W1622" s="82"/>
      <c r="X1622" s="80"/>
      <c r="Y1622" s="26"/>
      <c r="Z1622" s="26"/>
      <c r="AA1622" s="26"/>
      <c r="AB1622" s="26"/>
      <c r="AC1622" s="26"/>
    </row>
    <row r="1623" spans="1:29" x14ac:dyDescent="0.3">
      <c r="A1623" s="77"/>
      <c r="B1623" s="77"/>
      <c r="C1623" s="78"/>
      <c r="D1623" s="78"/>
      <c r="E1623" s="79"/>
      <c r="F1623" s="78"/>
      <c r="G1623" s="79"/>
      <c r="H1623" s="79"/>
      <c r="I1623" s="79"/>
      <c r="J1623" s="78"/>
      <c r="K1623" s="78"/>
      <c r="L1623" s="78"/>
      <c r="M1623" s="183"/>
      <c r="N1623" s="78"/>
      <c r="O1623" s="78"/>
      <c r="P1623" s="79"/>
      <c r="Q1623" s="82"/>
      <c r="R1623" s="82"/>
      <c r="S1623" s="82">
        <f t="shared" si="26"/>
        <v>0</v>
      </c>
      <c r="T1623" s="82"/>
      <c r="U1623" s="82"/>
      <c r="V1623" s="80"/>
      <c r="W1623" s="82"/>
      <c r="X1623" s="80"/>
      <c r="Y1623" s="26"/>
      <c r="Z1623" s="26"/>
      <c r="AA1623" s="26"/>
      <c r="AB1623" s="26"/>
      <c r="AC1623" s="26"/>
    </row>
    <row r="1624" spans="1:29" x14ac:dyDescent="0.3">
      <c r="A1624" s="77"/>
      <c r="B1624" s="77"/>
      <c r="C1624" s="78"/>
      <c r="D1624" s="78"/>
      <c r="E1624" s="79"/>
      <c r="F1624" s="78"/>
      <c r="G1624" s="79"/>
      <c r="H1624" s="79"/>
      <c r="I1624" s="79"/>
      <c r="J1624" s="78"/>
      <c r="K1624" s="78"/>
      <c r="L1624" s="78"/>
      <c r="M1624" s="183"/>
      <c r="N1624" s="78"/>
      <c r="O1624" s="78"/>
      <c r="P1624" s="79"/>
      <c r="Q1624" s="82"/>
      <c r="R1624" s="82"/>
      <c r="S1624" s="82">
        <f t="shared" si="26"/>
        <v>0</v>
      </c>
      <c r="T1624" s="82"/>
      <c r="U1624" s="82"/>
      <c r="V1624" s="80"/>
      <c r="W1624" s="82"/>
      <c r="X1624" s="80"/>
      <c r="Y1624" s="26"/>
      <c r="Z1624" s="26"/>
      <c r="AA1624" s="26"/>
      <c r="AB1624" s="26"/>
      <c r="AC1624" s="26"/>
    </row>
    <row r="1625" spans="1:29" x14ac:dyDescent="0.3">
      <c r="A1625" s="77"/>
      <c r="B1625" s="77"/>
      <c r="C1625" s="78"/>
      <c r="D1625" s="78"/>
      <c r="E1625" s="79"/>
      <c r="F1625" s="78"/>
      <c r="G1625" s="79"/>
      <c r="H1625" s="79"/>
      <c r="I1625" s="79"/>
      <c r="J1625" s="78"/>
      <c r="K1625" s="78"/>
      <c r="L1625" s="78"/>
      <c r="M1625" s="183"/>
      <c r="N1625" s="78"/>
      <c r="O1625" s="78"/>
      <c r="P1625" s="79"/>
      <c r="Q1625" s="82"/>
      <c r="R1625" s="82"/>
      <c r="S1625" s="82">
        <f t="shared" si="26"/>
        <v>0</v>
      </c>
      <c r="T1625" s="82"/>
      <c r="U1625" s="82"/>
      <c r="V1625" s="80"/>
      <c r="W1625" s="82"/>
      <c r="X1625" s="80"/>
      <c r="Y1625" s="26"/>
      <c r="Z1625" s="26"/>
      <c r="AA1625" s="26"/>
      <c r="AB1625" s="26"/>
      <c r="AC1625" s="26"/>
    </row>
    <row r="1626" spans="1:29" x14ac:dyDescent="0.3">
      <c r="A1626" s="77"/>
      <c r="B1626" s="77"/>
      <c r="C1626" s="78"/>
      <c r="D1626" s="78"/>
      <c r="E1626" s="79"/>
      <c r="F1626" s="78"/>
      <c r="G1626" s="79"/>
      <c r="H1626" s="79"/>
      <c r="I1626" s="79"/>
      <c r="J1626" s="78"/>
      <c r="K1626" s="78"/>
      <c r="L1626" s="78"/>
      <c r="M1626" s="183"/>
      <c r="N1626" s="78"/>
      <c r="O1626" s="78"/>
      <c r="P1626" s="79"/>
      <c r="Q1626" s="82"/>
      <c r="R1626" s="82"/>
      <c r="S1626" s="82">
        <f t="shared" si="26"/>
        <v>0</v>
      </c>
      <c r="T1626" s="82"/>
      <c r="U1626" s="82"/>
      <c r="V1626" s="80"/>
      <c r="W1626" s="82"/>
      <c r="X1626" s="80"/>
      <c r="Y1626" s="26"/>
      <c r="Z1626" s="26"/>
      <c r="AA1626" s="26"/>
      <c r="AB1626" s="26"/>
      <c r="AC1626" s="26"/>
    </row>
    <row r="1627" spans="1:29" x14ac:dyDescent="0.3">
      <c r="A1627" s="77"/>
      <c r="B1627" s="77"/>
      <c r="C1627" s="78"/>
      <c r="D1627" s="78"/>
      <c r="E1627" s="79"/>
      <c r="F1627" s="78"/>
      <c r="G1627" s="79"/>
      <c r="H1627" s="79"/>
      <c r="I1627" s="79"/>
      <c r="J1627" s="78"/>
      <c r="K1627" s="78"/>
      <c r="L1627" s="78"/>
      <c r="M1627" s="183"/>
      <c r="N1627" s="78"/>
      <c r="O1627" s="78"/>
      <c r="P1627" s="79"/>
      <c r="Q1627" s="82"/>
      <c r="R1627" s="82"/>
      <c r="S1627" s="82">
        <f t="shared" si="26"/>
        <v>0</v>
      </c>
      <c r="T1627" s="82"/>
      <c r="U1627" s="82"/>
      <c r="V1627" s="80"/>
      <c r="W1627" s="82"/>
      <c r="X1627" s="80"/>
      <c r="Y1627" s="26"/>
      <c r="Z1627" s="26"/>
      <c r="AA1627" s="26"/>
      <c r="AB1627" s="26"/>
      <c r="AC1627" s="26"/>
    </row>
    <row r="1628" spans="1:29" x14ac:dyDescent="0.3">
      <c r="A1628" s="77"/>
      <c r="B1628" s="77"/>
      <c r="C1628" s="78"/>
      <c r="D1628" s="78"/>
      <c r="E1628" s="79"/>
      <c r="F1628" s="78"/>
      <c r="G1628" s="79"/>
      <c r="H1628" s="79"/>
      <c r="I1628" s="79"/>
      <c r="J1628" s="78"/>
      <c r="K1628" s="78"/>
      <c r="L1628" s="78"/>
      <c r="M1628" s="183"/>
      <c r="N1628" s="78"/>
      <c r="O1628" s="78"/>
      <c r="P1628" s="79"/>
      <c r="Q1628" s="82"/>
      <c r="R1628" s="82"/>
      <c r="S1628" s="82">
        <f t="shared" si="26"/>
        <v>0</v>
      </c>
      <c r="T1628" s="82"/>
      <c r="U1628" s="82"/>
      <c r="V1628" s="80"/>
      <c r="W1628" s="82"/>
      <c r="X1628" s="80"/>
      <c r="Y1628" s="26"/>
      <c r="Z1628" s="26"/>
      <c r="AA1628" s="26"/>
      <c r="AB1628" s="26"/>
      <c r="AC1628" s="26"/>
    </row>
    <row r="1629" spans="1:29" x14ac:dyDescent="0.3">
      <c r="A1629" s="77"/>
      <c r="B1629" s="77"/>
      <c r="C1629" s="78"/>
      <c r="D1629" s="78"/>
      <c r="E1629" s="79"/>
      <c r="F1629" s="78"/>
      <c r="G1629" s="79"/>
      <c r="H1629" s="79"/>
      <c r="I1629" s="79"/>
      <c r="J1629" s="78"/>
      <c r="K1629" s="78"/>
      <c r="L1629" s="78"/>
      <c r="M1629" s="183"/>
      <c r="N1629" s="78"/>
      <c r="O1629" s="78"/>
      <c r="P1629" s="79"/>
      <c r="Q1629" s="82"/>
      <c r="R1629" s="82"/>
      <c r="S1629" s="82">
        <f t="shared" si="26"/>
        <v>0</v>
      </c>
      <c r="T1629" s="82"/>
      <c r="U1629" s="82"/>
      <c r="V1629" s="80"/>
      <c r="W1629" s="82"/>
      <c r="X1629" s="80"/>
      <c r="Y1629" s="26"/>
      <c r="Z1629" s="26"/>
      <c r="AA1629" s="26"/>
      <c r="AB1629" s="26"/>
      <c r="AC1629" s="26"/>
    </row>
    <row r="1630" spans="1:29" x14ac:dyDescent="0.3">
      <c r="A1630" s="77"/>
      <c r="B1630" s="77"/>
      <c r="C1630" s="78"/>
      <c r="D1630" s="78"/>
      <c r="E1630" s="79"/>
      <c r="F1630" s="78"/>
      <c r="G1630" s="79"/>
      <c r="H1630" s="79"/>
      <c r="I1630" s="79"/>
      <c r="J1630" s="78"/>
      <c r="K1630" s="78"/>
      <c r="L1630" s="78"/>
      <c r="M1630" s="183"/>
      <c r="N1630" s="78"/>
      <c r="O1630" s="78"/>
      <c r="P1630" s="79"/>
      <c r="Q1630" s="82"/>
      <c r="R1630" s="82"/>
      <c r="S1630" s="82">
        <f t="shared" si="26"/>
        <v>0</v>
      </c>
      <c r="T1630" s="82"/>
      <c r="U1630" s="82"/>
      <c r="V1630" s="80"/>
      <c r="W1630" s="82"/>
      <c r="X1630" s="80"/>
      <c r="Y1630" s="26"/>
      <c r="Z1630" s="26"/>
      <c r="AA1630" s="26"/>
      <c r="AB1630" s="26"/>
      <c r="AC1630" s="26"/>
    </row>
    <row r="1631" spans="1:29" x14ac:dyDescent="0.3">
      <c r="A1631" s="77"/>
      <c r="B1631" s="77"/>
      <c r="C1631" s="78"/>
      <c r="D1631" s="78"/>
      <c r="E1631" s="79"/>
      <c r="F1631" s="78"/>
      <c r="G1631" s="79"/>
      <c r="H1631" s="79"/>
      <c r="I1631" s="79"/>
      <c r="J1631" s="78"/>
      <c r="K1631" s="78"/>
      <c r="L1631" s="78"/>
      <c r="M1631" s="183"/>
      <c r="N1631" s="78"/>
      <c r="O1631" s="78"/>
      <c r="P1631" s="79"/>
      <c r="Q1631" s="82"/>
      <c r="R1631" s="82"/>
      <c r="S1631" s="82">
        <f t="shared" si="26"/>
        <v>0</v>
      </c>
      <c r="T1631" s="82"/>
      <c r="U1631" s="82"/>
      <c r="V1631" s="80"/>
      <c r="W1631" s="82"/>
      <c r="X1631" s="80"/>
      <c r="Y1631" s="26"/>
      <c r="Z1631" s="26"/>
      <c r="AA1631" s="26"/>
      <c r="AB1631" s="26"/>
      <c r="AC1631" s="26"/>
    </row>
    <row r="1632" spans="1:29" x14ac:dyDescent="0.3">
      <c r="A1632" s="77"/>
      <c r="B1632" s="77"/>
      <c r="C1632" s="78"/>
      <c r="D1632" s="78"/>
      <c r="E1632" s="79"/>
      <c r="F1632" s="78"/>
      <c r="G1632" s="79"/>
      <c r="H1632" s="79"/>
      <c r="I1632" s="79"/>
      <c r="J1632" s="78"/>
      <c r="K1632" s="78"/>
      <c r="L1632" s="78"/>
      <c r="M1632" s="183"/>
      <c r="N1632" s="78"/>
      <c r="O1632" s="78"/>
      <c r="P1632" s="79"/>
      <c r="Q1632" s="82"/>
      <c r="R1632" s="82"/>
      <c r="S1632" s="82">
        <f t="shared" si="26"/>
        <v>0</v>
      </c>
      <c r="T1632" s="82"/>
      <c r="U1632" s="82"/>
      <c r="V1632" s="80"/>
      <c r="W1632" s="82"/>
      <c r="X1632" s="80"/>
      <c r="Y1632" s="26"/>
      <c r="Z1632" s="26"/>
      <c r="AA1632" s="26"/>
      <c r="AB1632" s="26"/>
      <c r="AC1632" s="26"/>
    </row>
    <row r="1633" spans="1:29" x14ac:dyDescent="0.3">
      <c r="A1633" s="77"/>
      <c r="B1633" s="77"/>
      <c r="C1633" s="78"/>
      <c r="D1633" s="78"/>
      <c r="E1633" s="79"/>
      <c r="F1633" s="78"/>
      <c r="G1633" s="79"/>
      <c r="H1633" s="79"/>
      <c r="I1633" s="79"/>
      <c r="J1633" s="78"/>
      <c r="K1633" s="78"/>
      <c r="L1633" s="78"/>
      <c r="M1633" s="183"/>
      <c r="N1633" s="78"/>
      <c r="O1633" s="78"/>
      <c r="P1633" s="79"/>
      <c r="Q1633" s="82"/>
      <c r="R1633" s="82"/>
      <c r="S1633" s="82">
        <f t="shared" si="26"/>
        <v>0</v>
      </c>
      <c r="T1633" s="82"/>
      <c r="U1633" s="82"/>
      <c r="V1633" s="80"/>
      <c r="W1633" s="82"/>
      <c r="X1633" s="80"/>
      <c r="Y1633" s="26"/>
      <c r="Z1633" s="26"/>
      <c r="AA1633" s="26"/>
      <c r="AB1633" s="26"/>
      <c r="AC1633" s="26"/>
    </row>
    <row r="1634" spans="1:29" x14ac:dyDescent="0.3">
      <c r="A1634" s="77"/>
      <c r="B1634" s="77"/>
      <c r="C1634" s="78"/>
      <c r="D1634" s="78"/>
      <c r="E1634" s="79"/>
      <c r="F1634" s="78"/>
      <c r="G1634" s="79"/>
      <c r="H1634" s="79"/>
      <c r="I1634" s="79"/>
      <c r="J1634" s="78"/>
      <c r="K1634" s="78"/>
      <c r="L1634" s="78"/>
      <c r="M1634" s="183"/>
      <c r="N1634" s="78"/>
      <c r="O1634" s="78"/>
      <c r="P1634" s="79"/>
      <c r="Q1634" s="82"/>
      <c r="R1634" s="82"/>
      <c r="S1634" s="82">
        <f t="shared" si="26"/>
        <v>0</v>
      </c>
      <c r="T1634" s="82"/>
      <c r="U1634" s="82"/>
      <c r="V1634" s="80"/>
      <c r="W1634" s="82"/>
      <c r="X1634" s="80"/>
      <c r="Y1634" s="26"/>
      <c r="Z1634" s="26"/>
      <c r="AA1634" s="26"/>
      <c r="AB1634" s="26"/>
      <c r="AC1634" s="26"/>
    </row>
    <row r="1635" spans="1:29" x14ac:dyDescent="0.3">
      <c r="A1635" s="77"/>
      <c r="B1635" s="77"/>
      <c r="C1635" s="78"/>
      <c r="D1635" s="78"/>
      <c r="E1635" s="79"/>
      <c r="F1635" s="78"/>
      <c r="G1635" s="79"/>
      <c r="H1635" s="79"/>
      <c r="I1635" s="79"/>
      <c r="J1635" s="78"/>
      <c r="K1635" s="78"/>
      <c r="L1635" s="78"/>
      <c r="M1635" s="183"/>
      <c r="N1635" s="78"/>
      <c r="O1635" s="78"/>
      <c r="P1635" s="79"/>
      <c r="Q1635" s="82"/>
      <c r="R1635" s="82"/>
      <c r="S1635" s="82">
        <f t="shared" si="26"/>
        <v>0</v>
      </c>
      <c r="T1635" s="82"/>
      <c r="U1635" s="82"/>
      <c r="V1635" s="80"/>
      <c r="W1635" s="82"/>
      <c r="X1635" s="80"/>
      <c r="Y1635" s="26"/>
      <c r="Z1635" s="26"/>
      <c r="AA1635" s="26"/>
      <c r="AB1635" s="26"/>
      <c r="AC1635" s="26"/>
    </row>
    <row r="1636" spans="1:29" x14ac:dyDescent="0.3">
      <c r="A1636" s="77"/>
      <c r="B1636" s="77"/>
      <c r="C1636" s="78"/>
      <c r="D1636" s="78"/>
      <c r="E1636" s="79"/>
      <c r="F1636" s="78"/>
      <c r="G1636" s="79"/>
      <c r="H1636" s="79"/>
      <c r="I1636" s="79"/>
      <c r="J1636" s="78"/>
      <c r="K1636" s="78"/>
      <c r="L1636" s="78"/>
      <c r="M1636" s="183"/>
      <c r="N1636" s="78"/>
      <c r="O1636" s="78"/>
      <c r="P1636" s="79"/>
      <c r="Q1636" s="82"/>
      <c r="R1636" s="82"/>
      <c r="S1636" s="82">
        <f t="shared" si="26"/>
        <v>0</v>
      </c>
      <c r="T1636" s="82"/>
      <c r="U1636" s="82"/>
      <c r="V1636" s="80"/>
      <c r="W1636" s="82"/>
      <c r="X1636" s="80"/>
      <c r="Y1636" s="26"/>
      <c r="Z1636" s="26"/>
      <c r="AA1636" s="26"/>
      <c r="AB1636" s="26"/>
      <c r="AC1636" s="26"/>
    </row>
    <row r="1637" spans="1:29" x14ac:dyDescent="0.3">
      <c r="A1637" s="77"/>
      <c r="B1637" s="77"/>
      <c r="C1637" s="78"/>
      <c r="D1637" s="78"/>
      <c r="E1637" s="79"/>
      <c r="F1637" s="78"/>
      <c r="G1637" s="79"/>
      <c r="H1637" s="79"/>
      <c r="I1637" s="79"/>
      <c r="J1637" s="78"/>
      <c r="K1637" s="78"/>
      <c r="L1637" s="78"/>
      <c r="M1637" s="183"/>
      <c r="N1637" s="78"/>
      <c r="O1637" s="78"/>
      <c r="P1637" s="79"/>
      <c r="Q1637" s="82"/>
      <c r="R1637" s="82"/>
      <c r="S1637" s="82">
        <f t="shared" si="26"/>
        <v>0</v>
      </c>
      <c r="T1637" s="82"/>
      <c r="U1637" s="82"/>
      <c r="V1637" s="80"/>
      <c r="W1637" s="82"/>
      <c r="X1637" s="80"/>
      <c r="Y1637" s="26"/>
      <c r="Z1637" s="26"/>
      <c r="AA1637" s="26"/>
      <c r="AB1637" s="26"/>
      <c r="AC1637" s="26"/>
    </row>
    <row r="1638" spans="1:29" x14ac:dyDescent="0.3">
      <c r="A1638" s="77"/>
      <c r="B1638" s="77"/>
      <c r="C1638" s="78"/>
      <c r="D1638" s="78"/>
      <c r="E1638" s="79"/>
      <c r="F1638" s="78"/>
      <c r="G1638" s="79"/>
      <c r="H1638" s="79"/>
      <c r="I1638" s="79"/>
      <c r="J1638" s="78"/>
      <c r="K1638" s="78"/>
      <c r="L1638" s="78"/>
      <c r="M1638" s="183"/>
      <c r="N1638" s="78"/>
      <c r="O1638" s="78"/>
      <c r="P1638" s="79"/>
      <c r="Q1638" s="82"/>
      <c r="R1638" s="82"/>
      <c r="S1638" s="82">
        <f t="shared" si="26"/>
        <v>0</v>
      </c>
      <c r="T1638" s="82"/>
      <c r="U1638" s="82"/>
      <c r="V1638" s="80"/>
      <c r="W1638" s="82"/>
      <c r="X1638" s="80"/>
      <c r="Y1638" s="26"/>
      <c r="Z1638" s="26"/>
      <c r="AA1638" s="26"/>
      <c r="AB1638" s="26"/>
      <c r="AC1638" s="26"/>
    </row>
    <row r="1639" spans="1:29" x14ac:dyDescent="0.3">
      <c r="A1639" s="77"/>
      <c r="B1639" s="77"/>
      <c r="C1639" s="78"/>
      <c r="D1639" s="78"/>
      <c r="E1639" s="79"/>
      <c r="F1639" s="78"/>
      <c r="G1639" s="79"/>
      <c r="H1639" s="79"/>
      <c r="I1639" s="79"/>
      <c r="J1639" s="78"/>
      <c r="K1639" s="78"/>
      <c r="L1639" s="78"/>
      <c r="M1639" s="183"/>
      <c r="N1639" s="78"/>
      <c r="O1639" s="78"/>
      <c r="P1639" s="79"/>
      <c r="Q1639" s="82"/>
      <c r="R1639" s="82"/>
      <c r="S1639" s="82">
        <f t="shared" si="26"/>
        <v>0</v>
      </c>
      <c r="T1639" s="82"/>
      <c r="U1639" s="82"/>
      <c r="V1639" s="80"/>
      <c r="W1639" s="82"/>
      <c r="X1639" s="80"/>
      <c r="Y1639" s="26"/>
      <c r="Z1639" s="26"/>
      <c r="AA1639" s="26"/>
      <c r="AB1639" s="26"/>
      <c r="AC1639" s="26"/>
    </row>
    <row r="1640" spans="1:29" x14ac:dyDescent="0.3">
      <c r="A1640" s="77"/>
      <c r="B1640" s="77"/>
      <c r="C1640" s="78"/>
      <c r="D1640" s="78"/>
      <c r="E1640" s="79"/>
      <c r="F1640" s="78"/>
      <c r="G1640" s="79"/>
      <c r="H1640" s="79"/>
      <c r="I1640" s="79"/>
      <c r="J1640" s="78"/>
      <c r="K1640" s="78"/>
      <c r="L1640" s="78"/>
      <c r="M1640" s="183"/>
      <c r="N1640" s="78"/>
      <c r="O1640" s="78"/>
      <c r="P1640" s="79"/>
      <c r="Q1640" s="82"/>
      <c r="R1640" s="82"/>
      <c r="S1640" s="82">
        <f t="shared" si="26"/>
        <v>0</v>
      </c>
      <c r="T1640" s="82"/>
      <c r="U1640" s="82"/>
      <c r="V1640" s="80"/>
      <c r="W1640" s="82"/>
      <c r="X1640" s="80"/>
      <c r="Y1640" s="26"/>
      <c r="Z1640" s="26"/>
      <c r="AA1640" s="26"/>
      <c r="AB1640" s="26"/>
      <c r="AC1640" s="26"/>
    </row>
    <row r="1641" spans="1:29" x14ac:dyDescent="0.3">
      <c r="A1641" s="77"/>
      <c r="B1641" s="77"/>
      <c r="C1641" s="78"/>
      <c r="D1641" s="78"/>
      <c r="E1641" s="79"/>
      <c r="F1641" s="78"/>
      <c r="G1641" s="79"/>
      <c r="H1641" s="79"/>
      <c r="I1641" s="79"/>
      <c r="J1641" s="78"/>
      <c r="K1641" s="78"/>
      <c r="L1641" s="78"/>
      <c r="M1641" s="183"/>
      <c r="N1641" s="78"/>
      <c r="O1641" s="78"/>
      <c r="P1641" s="79"/>
      <c r="Q1641" s="82"/>
      <c r="R1641" s="82"/>
      <c r="S1641" s="82">
        <f t="shared" si="26"/>
        <v>0</v>
      </c>
      <c r="T1641" s="82"/>
      <c r="U1641" s="82"/>
      <c r="V1641" s="80"/>
      <c r="W1641" s="82"/>
      <c r="X1641" s="80"/>
      <c r="Y1641" s="26"/>
      <c r="Z1641" s="26"/>
      <c r="AA1641" s="26"/>
      <c r="AB1641" s="26"/>
      <c r="AC1641" s="26"/>
    </row>
    <row r="1642" spans="1:29" x14ac:dyDescent="0.3">
      <c r="A1642" s="77"/>
      <c r="B1642" s="77"/>
      <c r="C1642" s="78"/>
      <c r="D1642" s="78"/>
      <c r="E1642" s="79"/>
      <c r="F1642" s="78"/>
      <c r="G1642" s="79"/>
      <c r="H1642" s="79"/>
      <c r="I1642" s="79"/>
      <c r="J1642" s="78"/>
      <c r="K1642" s="78"/>
      <c r="L1642" s="78"/>
      <c r="M1642" s="183"/>
      <c r="N1642" s="78"/>
      <c r="O1642" s="78"/>
      <c r="P1642" s="79"/>
      <c r="Q1642" s="82"/>
      <c r="R1642" s="82"/>
      <c r="S1642" s="82">
        <f t="shared" si="26"/>
        <v>0</v>
      </c>
      <c r="T1642" s="82"/>
      <c r="U1642" s="82"/>
      <c r="V1642" s="80"/>
      <c r="W1642" s="82"/>
      <c r="X1642" s="80"/>
      <c r="Y1642" s="26"/>
      <c r="Z1642" s="26"/>
      <c r="AA1642" s="26"/>
      <c r="AB1642" s="26"/>
      <c r="AC1642" s="26"/>
    </row>
    <row r="1643" spans="1:29" x14ac:dyDescent="0.3">
      <c r="A1643" s="77"/>
      <c r="B1643" s="77"/>
      <c r="C1643" s="78"/>
      <c r="D1643" s="78"/>
      <c r="E1643" s="79"/>
      <c r="F1643" s="78"/>
      <c r="G1643" s="79"/>
      <c r="H1643" s="79"/>
      <c r="I1643" s="79"/>
      <c r="J1643" s="78"/>
      <c r="K1643" s="78"/>
      <c r="L1643" s="78"/>
      <c r="M1643" s="183"/>
      <c r="N1643" s="78"/>
      <c r="O1643" s="78"/>
      <c r="P1643" s="79"/>
      <c r="Q1643" s="82"/>
      <c r="R1643" s="82"/>
      <c r="S1643" s="82">
        <f t="shared" si="26"/>
        <v>0</v>
      </c>
      <c r="T1643" s="82"/>
      <c r="U1643" s="82"/>
      <c r="V1643" s="80"/>
      <c r="W1643" s="82"/>
      <c r="X1643" s="80"/>
      <c r="Y1643" s="26"/>
      <c r="Z1643" s="26"/>
      <c r="AA1643" s="26"/>
      <c r="AB1643" s="26"/>
      <c r="AC1643" s="26"/>
    </row>
    <row r="1644" spans="1:29" x14ac:dyDescent="0.3">
      <c r="A1644" s="77"/>
      <c r="B1644" s="77"/>
      <c r="C1644" s="78"/>
      <c r="D1644" s="78"/>
      <c r="E1644" s="79"/>
      <c r="F1644" s="78"/>
      <c r="G1644" s="79"/>
      <c r="H1644" s="79"/>
      <c r="I1644" s="79"/>
      <c r="J1644" s="78"/>
      <c r="K1644" s="78"/>
      <c r="L1644" s="78"/>
      <c r="M1644" s="183"/>
      <c r="N1644" s="78"/>
      <c r="O1644" s="78"/>
      <c r="P1644" s="79"/>
      <c r="Q1644" s="82"/>
      <c r="R1644" s="82"/>
      <c r="S1644" s="82">
        <f t="shared" si="26"/>
        <v>0</v>
      </c>
      <c r="T1644" s="82"/>
      <c r="U1644" s="82"/>
      <c r="V1644" s="80"/>
      <c r="W1644" s="82"/>
      <c r="X1644" s="80"/>
      <c r="Y1644" s="26"/>
      <c r="Z1644" s="26"/>
      <c r="AA1644" s="26"/>
      <c r="AB1644" s="26"/>
      <c r="AC1644" s="26"/>
    </row>
    <row r="1645" spans="1:29" x14ac:dyDescent="0.3">
      <c r="A1645" s="77"/>
      <c r="B1645" s="77"/>
      <c r="C1645" s="78"/>
      <c r="D1645" s="78"/>
      <c r="E1645" s="79"/>
      <c r="F1645" s="78"/>
      <c r="G1645" s="79"/>
      <c r="H1645" s="79"/>
      <c r="I1645" s="79"/>
      <c r="J1645" s="78"/>
      <c r="K1645" s="78"/>
      <c r="L1645" s="78"/>
      <c r="M1645" s="183"/>
      <c r="N1645" s="78"/>
      <c r="O1645" s="78"/>
      <c r="P1645" s="79"/>
      <c r="Q1645" s="82"/>
      <c r="R1645" s="82"/>
      <c r="S1645" s="82">
        <f t="shared" si="26"/>
        <v>0</v>
      </c>
      <c r="T1645" s="82"/>
      <c r="U1645" s="82"/>
      <c r="V1645" s="80"/>
      <c r="W1645" s="82"/>
      <c r="X1645" s="80"/>
      <c r="Y1645" s="26"/>
      <c r="Z1645" s="26"/>
      <c r="AA1645" s="26"/>
      <c r="AB1645" s="26"/>
      <c r="AC1645" s="26"/>
    </row>
    <row r="1646" spans="1:29" x14ac:dyDescent="0.3">
      <c r="A1646" s="77"/>
      <c r="B1646" s="77"/>
      <c r="C1646" s="78"/>
      <c r="D1646" s="78"/>
      <c r="E1646" s="79"/>
      <c r="F1646" s="78"/>
      <c r="G1646" s="79"/>
      <c r="H1646" s="79"/>
      <c r="I1646" s="79"/>
      <c r="J1646" s="78"/>
      <c r="K1646" s="78"/>
      <c r="L1646" s="78"/>
      <c r="M1646" s="183"/>
      <c r="N1646" s="78"/>
      <c r="O1646" s="78"/>
      <c r="P1646" s="79"/>
      <c r="Q1646" s="82"/>
      <c r="R1646" s="82"/>
      <c r="S1646" s="82">
        <f t="shared" si="26"/>
        <v>0</v>
      </c>
      <c r="T1646" s="82"/>
      <c r="U1646" s="82"/>
      <c r="V1646" s="80"/>
      <c r="W1646" s="82"/>
      <c r="X1646" s="80"/>
      <c r="Y1646" s="26"/>
      <c r="Z1646" s="26"/>
      <c r="AA1646" s="26"/>
      <c r="AB1646" s="26"/>
      <c r="AC1646" s="26"/>
    </row>
    <row r="1647" spans="1:29" x14ac:dyDescent="0.3">
      <c r="A1647" s="77"/>
      <c r="B1647" s="77"/>
      <c r="C1647" s="78"/>
      <c r="D1647" s="78"/>
      <c r="E1647" s="79"/>
      <c r="F1647" s="78"/>
      <c r="G1647" s="79"/>
      <c r="H1647" s="79"/>
      <c r="I1647" s="79"/>
      <c r="J1647" s="78"/>
      <c r="K1647" s="78"/>
      <c r="L1647" s="78"/>
      <c r="M1647" s="183"/>
      <c r="N1647" s="78"/>
      <c r="O1647" s="78"/>
      <c r="P1647" s="79"/>
      <c r="Q1647" s="82"/>
      <c r="R1647" s="82"/>
      <c r="S1647" s="82">
        <f t="shared" si="26"/>
        <v>0</v>
      </c>
      <c r="T1647" s="82"/>
      <c r="U1647" s="82"/>
      <c r="V1647" s="80"/>
      <c r="W1647" s="82"/>
      <c r="X1647" s="80"/>
      <c r="Y1647" s="26"/>
      <c r="Z1647" s="26"/>
      <c r="AA1647" s="26"/>
      <c r="AB1647" s="26"/>
      <c r="AC1647" s="26"/>
    </row>
    <row r="1648" spans="1:29" x14ac:dyDescent="0.3">
      <c r="A1648" s="77"/>
      <c r="B1648" s="77"/>
      <c r="C1648" s="78"/>
      <c r="D1648" s="78"/>
      <c r="E1648" s="79"/>
      <c r="F1648" s="78"/>
      <c r="G1648" s="79"/>
      <c r="H1648" s="79"/>
      <c r="I1648" s="79"/>
      <c r="J1648" s="78"/>
      <c r="K1648" s="78"/>
      <c r="L1648" s="78"/>
      <c r="M1648" s="183"/>
      <c r="N1648" s="78"/>
      <c r="O1648" s="78"/>
      <c r="P1648" s="79"/>
      <c r="Q1648" s="82"/>
      <c r="R1648" s="82"/>
      <c r="S1648" s="82">
        <f t="shared" si="26"/>
        <v>0</v>
      </c>
      <c r="T1648" s="82"/>
      <c r="U1648" s="82"/>
      <c r="V1648" s="80"/>
      <c r="W1648" s="82"/>
      <c r="X1648" s="80"/>
      <c r="Y1648" s="26"/>
      <c r="Z1648" s="26"/>
      <c r="AA1648" s="26"/>
      <c r="AB1648" s="26"/>
      <c r="AC1648" s="26"/>
    </row>
    <row r="1649" spans="1:29" x14ac:dyDescent="0.3">
      <c r="A1649" s="77"/>
      <c r="B1649" s="77"/>
      <c r="C1649" s="78"/>
      <c r="D1649" s="78"/>
      <c r="E1649" s="79"/>
      <c r="F1649" s="78"/>
      <c r="G1649" s="79"/>
      <c r="H1649" s="79"/>
      <c r="I1649" s="79"/>
      <c r="J1649" s="78"/>
      <c r="K1649" s="78"/>
      <c r="L1649" s="78"/>
      <c r="M1649" s="183"/>
      <c r="N1649" s="78"/>
      <c r="O1649" s="78"/>
      <c r="P1649" s="79"/>
      <c r="Q1649" s="82"/>
      <c r="R1649" s="82"/>
      <c r="S1649" s="82">
        <f t="shared" si="26"/>
        <v>0</v>
      </c>
      <c r="T1649" s="82"/>
      <c r="U1649" s="82"/>
      <c r="V1649" s="80"/>
      <c r="W1649" s="82"/>
      <c r="X1649" s="80"/>
      <c r="Y1649" s="26"/>
      <c r="Z1649" s="26"/>
      <c r="AA1649" s="26"/>
      <c r="AB1649" s="26"/>
      <c r="AC1649" s="26"/>
    </row>
    <row r="1650" spans="1:29" x14ac:dyDescent="0.3">
      <c r="A1650" s="77"/>
      <c r="B1650" s="77"/>
      <c r="C1650" s="78"/>
      <c r="D1650" s="78"/>
      <c r="E1650" s="79"/>
      <c r="F1650" s="78"/>
      <c r="G1650" s="79"/>
      <c r="H1650" s="79"/>
      <c r="I1650" s="79"/>
      <c r="J1650" s="78"/>
      <c r="K1650" s="78"/>
      <c r="L1650" s="78"/>
      <c r="M1650" s="183"/>
      <c r="N1650" s="78"/>
      <c r="O1650" s="78"/>
      <c r="P1650" s="79"/>
      <c r="Q1650" s="82"/>
      <c r="R1650" s="82"/>
      <c r="S1650" s="82">
        <f t="shared" si="26"/>
        <v>0</v>
      </c>
      <c r="T1650" s="82"/>
      <c r="U1650" s="82"/>
      <c r="V1650" s="80"/>
      <c r="W1650" s="82"/>
      <c r="X1650" s="80"/>
      <c r="Y1650" s="26"/>
      <c r="Z1650" s="26"/>
      <c r="AA1650" s="26"/>
      <c r="AB1650" s="26"/>
      <c r="AC1650" s="26"/>
    </row>
    <row r="1651" spans="1:29" x14ac:dyDescent="0.3">
      <c r="A1651" s="77"/>
      <c r="B1651" s="77"/>
      <c r="C1651" s="78"/>
      <c r="D1651" s="78"/>
      <c r="E1651" s="79"/>
      <c r="F1651" s="78"/>
      <c r="G1651" s="79"/>
      <c r="H1651" s="79"/>
      <c r="I1651" s="79"/>
      <c r="J1651" s="78"/>
      <c r="K1651" s="78"/>
      <c r="L1651" s="78"/>
      <c r="M1651" s="183"/>
      <c r="N1651" s="78"/>
      <c r="O1651" s="78"/>
      <c r="P1651" s="79"/>
      <c r="Q1651" s="82"/>
      <c r="R1651" s="82"/>
      <c r="S1651" s="82">
        <f t="shared" si="26"/>
        <v>0</v>
      </c>
      <c r="T1651" s="82"/>
      <c r="U1651" s="82"/>
      <c r="V1651" s="80"/>
      <c r="W1651" s="82"/>
      <c r="X1651" s="80"/>
      <c r="Y1651" s="26"/>
      <c r="Z1651" s="26"/>
      <c r="AA1651" s="26"/>
      <c r="AB1651" s="26"/>
      <c r="AC1651" s="26"/>
    </row>
    <row r="1652" spans="1:29" x14ac:dyDescent="0.3">
      <c r="A1652" s="77"/>
      <c r="B1652" s="77"/>
      <c r="C1652" s="78"/>
      <c r="D1652" s="78"/>
      <c r="E1652" s="79"/>
      <c r="F1652" s="78"/>
      <c r="G1652" s="79"/>
      <c r="H1652" s="79"/>
      <c r="I1652" s="79"/>
      <c r="J1652" s="78"/>
      <c r="K1652" s="78"/>
      <c r="L1652" s="78"/>
      <c r="M1652" s="183"/>
      <c r="N1652" s="78"/>
      <c r="O1652" s="78"/>
      <c r="P1652" s="79"/>
      <c r="Q1652" s="82"/>
      <c r="R1652" s="82"/>
      <c r="S1652" s="82">
        <f t="shared" si="26"/>
        <v>0</v>
      </c>
      <c r="T1652" s="82"/>
      <c r="U1652" s="82"/>
      <c r="V1652" s="80"/>
      <c r="W1652" s="82"/>
      <c r="X1652" s="80"/>
      <c r="Y1652" s="26"/>
      <c r="Z1652" s="26"/>
      <c r="AA1652" s="26"/>
      <c r="AB1652" s="26"/>
      <c r="AC1652" s="26"/>
    </row>
    <row r="1653" spans="1:29" x14ac:dyDescent="0.3">
      <c r="A1653" s="77"/>
      <c r="B1653" s="77"/>
      <c r="C1653" s="78"/>
      <c r="D1653" s="78"/>
      <c r="E1653" s="79"/>
      <c r="F1653" s="78"/>
      <c r="G1653" s="79"/>
      <c r="H1653" s="79"/>
      <c r="I1653" s="79"/>
      <c r="J1653" s="78"/>
      <c r="K1653" s="78"/>
      <c r="L1653" s="78"/>
      <c r="M1653" s="183"/>
      <c r="N1653" s="78"/>
      <c r="O1653" s="78"/>
      <c r="P1653" s="79"/>
      <c r="Q1653" s="82"/>
      <c r="R1653" s="82"/>
      <c r="S1653" s="82">
        <f t="shared" si="26"/>
        <v>0</v>
      </c>
      <c r="T1653" s="82"/>
      <c r="U1653" s="82"/>
      <c r="V1653" s="80"/>
      <c r="W1653" s="82"/>
      <c r="X1653" s="80"/>
      <c r="Y1653" s="26"/>
      <c r="Z1653" s="26"/>
      <c r="AA1653" s="26"/>
      <c r="AB1653" s="26"/>
      <c r="AC1653" s="26"/>
    </row>
    <row r="1654" spans="1:29" x14ac:dyDescent="0.3">
      <c r="A1654" s="77"/>
      <c r="B1654" s="77"/>
      <c r="C1654" s="78"/>
      <c r="D1654" s="78"/>
      <c r="E1654" s="79"/>
      <c r="F1654" s="78"/>
      <c r="G1654" s="79"/>
      <c r="H1654" s="79"/>
      <c r="I1654" s="79"/>
      <c r="J1654" s="78"/>
      <c r="K1654" s="78"/>
      <c r="L1654" s="78"/>
      <c r="M1654" s="183"/>
      <c r="N1654" s="78"/>
      <c r="O1654" s="78"/>
      <c r="P1654" s="79"/>
      <c r="Q1654" s="82"/>
      <c r="R1654" s="82"/>
      <c r="S1654" s="82">
        <f t="shared" si="26"/>
        <v>0</v>
      </c>
      <c r="T1654" s="82"/>
      <c r="U1654" s="82"/>
      <c r="V1654" s="80"/>
      <c r="W1654" s="82"/>
      <c r="X1654" s="80"/>
      <c r="Y1654" s="26"/>
      <c r="Z1654" s="26"/>
      <c r="AA1654" s="26"/>
      <c r="AB1654" s="26"/>
      <c r="AC1654" s="26"/>
    </row>
    <row r="1655" spans="1:29" x14ac:dyDescent="0.3">
      <c r="A1655" s="77"/>
      <c r="B1655" s="77"/>
      <c r="C1655" s="78"/>
      <c r="D1655" s="78"/>
      <c r="E1655" s="79"/>
      <c r="F1655" s="78"/>
      <c r="G1655" s="79"/>
      <c r="H1655" s="79"/>
      <c r="I1655" s="79"/>
      <c r="J1655" s="78"/>
      <c r="K1655" s="78"/>
      <c r="L1655" s="78"/>
      <c r="M1655" s="183"/>
      <c r="N1655" s="78"/>
      <c r="O1655" s="78"/>
      <c r="P1655" s="79"/>
      <c r="Q1655" s="82"/>
      <c r="R1655" s="82"/>
      <c r="S1655" s="82">
        <f t="shared" si="26"/>
        <v>0</v>
      </c>
      <c r="T1655" s="82"/>
      <c r="U1655" s="82"/>
      <c r="V1655" s="80"/>
      <c r="W1655" s="82"/>
      <c r="X1655" s="80"/>
      <c r="Y1655" s="26"/>
      <c r="Z1655" s="26"/>
      <c r="AA1655" s="26"/>
      <c r="AB1655" s="26"/>
      <c r="AC1655" s="26"/>
    </row>
    <row r="1656" spans="1:29" x14ac:dyDescent="0.3">
      <c r="A1656" s="77"/>
      <c r="B1656" s="77"/>
      <c r="C1656" s="78"/>
      <c r="D1656" s="78"/>
      <c r="E1656" s="79"/>
      <c r="F1656" s="78"/>
      <c r="G1656" s="79"/>
      <c r="H1656" s="79"/>
      <c r="I1656" s="79"/>
      <c r="J1656" s="78"/>
      <c r="K1656" s="78"/>
      <c r="L1656" s="78"/>
      <c r="M1656" s="183"/>
      <c r="N1656" s="78"/>
      <c r="O1656" s="78"/>
      <c r="P1656" s="79"/>
      <c r="Q1656" s="82"/>
      <c r="R1656" s="82"/>
      <c r="S1656" s="82">
        <f t="shared" si="26"/>
        <v>0</v>
      </c>
      <c r="T1656" s="82"/>
      <c r="U1656" s="82"/>
      <c r="V1656" s="80"/>
      <c r="W1656" s="82"/>
      <c r="X1656" s="80"/>
      <c r="Y1656" s="26"/>
      <c r="Z1656" s="26"/>
      <c r="AA1656" s="26"/>
      <c r="AB1656" s="26"/>
      <c r="AC1656" s="26"/>
    </row>
    <row r="1657" spans="1:29" x14ac:dyDescent="0.3">
      <c r="A1657" s="77"/>
      <c r="B1657" s="77"/>
      <c r="C1657" s="78"/>
      <c r="D1657" s="78"/>
      <c r="E1657" s="79"/>
      <c r="F1657" s="78"/>
      <c r="G1657" s="79"/>
      <c r="H1657" s="79"/>
      <c r="I1657" s="79"/>
      <c r="J1657" s="78"/>
      <c r="K1657" s="78"/>
      <c r="L1657" s="78"/>
      <c r="M1657" s="183"/>
      <c r="N1657" s="78"/>
      <c r="O1657" s="78"/>
      <c r="P1657" s="79"/>
      <c r="Q1657" s="82"/>
      <c r="R1657" s="82"/>
      <c r="S1657" s="82">
        <f t="shared" si="26"/>
        <v>0</v>
      </c>
      <c r="T1657" s="82"/>
      <c r="U1657" s="82"/>
      <c r="V1657" s="80"/>
      <c r="W1657" s="82"/>
      <c r="X1657" s="80"/>
      <c r="Y1657" s="26"/>
      <c r="Z1657" s="26"/>
      <c r="AA1657" s="26"/>
      <c r="AB1657" s="26"/>
      <c r="AC1657" s="26"/>
    </row>
    <row r="1658" spans="1:29" x14ac:dyDescent="0.3">
      <c r="A1658" s="77"/>
      <c r="B1658" s="77"/>
      <c r="C1658" s="78"/>
      <c r="D1658" s="78"/>
      <c r="E1658" s="79"/>
      <c r="F1658" s="78"/>
      <c r="G1658" s="79"/>
      <c r="H1658" s="79"/>
      <c r="I1658" s="79"/>
      <c r="J1658" s="78"/>
      <c r="K1658" s="78"/>
      <c r="L1658" s="78"/>
      <c r="M1658" s="183"/>
      <c r="N1658" s="78"/>
      <c r="O1658" s="78"/>
      <c r="P1658" s="79"/>
      <c r="Q1658" s="82"/>
      <c r="R1658" s="82"/>
      <c r="S1658" s="82">
        <f t="shared" si="26"/>
        <v>0</v>
      </c>
      <c r="T1658" s="82"/>
      <c r="U1658" s="82"/>
      <c r="V1658" s="80"/>
      <c r="W1658" s="82"/>
      <c r="X1658" s="80"/>
      <c r="Y1658" s="26"/>
      <c r="Z1658" s="26"/>
      <c r="AA1658" s="26"/>
      <c r="AB1658" s="26"/>
      <c r="AC1658" s="26"/>
    </row>
    <row r="1659" spans="1:29" x14ac:dyDescent="0.3">
      <c r="A1659" s="77"/>
      <c r="B1659" s="77"/>
      <c r="C1659" s="78"/>
      <c r="D1659" s="78"/>
      <c r="E1659" s="79"/>
      <c r="F1659" s="78"/>
      <c r="G1659" s="79"/>
      <c r="H1659" s="79"/>
      <c r="I1659" s="79"/>
      <c r="J1659" s="78"/>
      <c r="K1659" s="78"/>
      <c r="L1659" s="78"/>
      <c r="M1659" s="183"/>
      <c r="N1659" s="78"/>
      <c r="O1659" s="78"/>
      <c r="P1659" s="79"/>
      <c r="Q1659" s="82"/>
      <c r="R1659" s="82"/>
      <c r="S1659" s="82">
        <f t="shared" si="26"/>
        <v>0</v>
      </c>
      <c r="T1659" s="82"/>
      <c r="U1659" s="82"/>
      <c r="V1659" s="80"/>
      <c r="W1659" s="82"/>
      <c r="X1659" s="80"/>
      <c r="Y1659" s="26"/>
      <c r="Z1659" s="26"/>
      <c r="AA1659" s="26"/>
      <c r="AB1659" s="26"/>
      <c r="AC1659" s="26"/>
    </row>
    <row r="1660" spans="1:29" x14ac:dyDescent="0.3">
      <c r="A1660" s="77"/>
      <c r="B1660" s="77"/>
      <c r="C1660" s="78"/>
      <c r="D1660" s="78"/>
      <c r="E1660" s="79"/>
      <c r="F1660" s="78"/>
      <c r="G1660" s="79"/>
      <c r="H1660" s="79"/>
      <c r="I1660" s="79"/>
      <c r="J1660" s="78"/>
      <c r="K1660" s="78"/>
      <c r="L1660" s="78"/>
      <c r="M1660" s="183"/>
      <c r="N1660" s="78"/>
      <c r="O1660" s="78"/>
      <c r="P1660" s="79"/>
      <c r="Q1660" s="82"/>
      <c r="R1660" s="82"/>
      <c r="S1660" s="82">
        <f t="shared" si="26"/>
        <v>0</v>
      </c>
      <c r="T1660" s="82"/>
      <c r="U1660" s="82"/>
      <c r="V1660" s="80"/>
      <c r="W1660" s="82"/>
      <c r="X1660" s="80"/>
      <c r="Y1660" s="26"/>
      <c r="Z1660" s="26"/>
      <c r="AA1660" s="26"/>
      <c r="AB1660" s="26"/>
      <c r="AC1660" s="26"/>
    </row>
    <row r="1661" spans="1:29" x14ac:dyDescent="0.3">
      <c r="A1661" s="77"/>
      <c r="B1661" s="77"/>
      <c r="C1661" s="78"/>
      <c r="D1661" s="78"/>
      <c r="E1661" s="79"/>
      <c r="F1661" s="78"/>
      <c r="G1661" s="79"/>
      <c r="H1661" s="79"/>
      <c r="I1661" s="79"/>
      <c r="J1661" s="78"/>
      <c r="K1661" s="78"/>
      <c r="L1661" s="78"/>
      <c r="M1661" s="183"/>
      <c r="N1661" s="78"/>
      <c r="O1661" s="78"/>
      <c r="P1661" s="79"/>
      <c r="Q1661" s="82"/>
      <c r="R1661" s="82"/>
      <c r="S1661" s="82">
        <f t="shared" si="26"/>
        <v>0</v>
      </c>
      <c r="T1661" s="82"/>
      <c r="U1661" s="82"/>
      <c r="V1661" s="80"/>
      <c r="W1661" s="82"/>
      <c r="X1661" s="80"/>
      <c r="Y1661" s="26"/>
      <c r="Z1661" s="26"/>
      <c r="AA1661" s="26"/>
      <c r="AB1661" s="26"/>
      <c r="AC1661" s="26"/>
    </row>
    <row r="1662" spans="1:29" x14ac:dyDescent="0.3">
      <c r="A1662" s="77"/>
      <c r="B1662" s="77"/>
      <c r="C1662" s="78"/>
      <c r="D1662" s="78"/>
      <c r="E1662" s="79"/>
      <c r="F1662" s="78"/>
      <c r="G1662" s="79"/>
      <c r="H1662" s="79"/>
      <c r="I1662" s="79"/>
      <c r="J1662" s="78"/>
      <c r="K1662" s="78"/>
      <c r="L1662" s="78"/>
      <c r="M1662" s="183"/>
      <c r="N1662" s="78"/>
      <c r="O1662" s="78"/>
      <c r="P1662" s="79"/>
      <c r="Q1662" s="82"/>
      <c r="R1662" s="82"/>
      <c r="S1662" s="82">
        <f t="shared" si="26"/>
        <v>0</v>
      </c>
      <c r="T1662" s="82"/>
      <c r="U1662" s="82"/>
      <c r="V1662" s="80"/>
      <c r="W1662" s="82"/>
      <c r="X1662" s="80"/>
      <c r="Y1662" s="26"/>
      <c r="Z1662" s="26"/>
      <c r="AA1662" s="26"/>
      <c r="AB1662" s="26"/>
      <c r="AC1662" s="26"/>
    </row>
    <row r="1663" spans="1:29" x14ac:dyDescent="0.3">
      <c r="A1663" s="77"/>
      <c r="B1663" s="77"/>
      <c r="C1663" s="78"/>
      <c r="D1663" s="78"/>
      <c r="E1663" s="79"/>
      <c r="F1663" s="78"/>
      <c r="G1663" s="79"/>
      <c r="H1663" s="79"/>
      <c r="I1663" s="79"/>
      <c r="J1663" s="78"/>
      <c r="K1663" s="78"/>
      <c r="L1663" s="78"/>
      <c r="M1663" s="183"/>
      <c r="N1663" s="78"/>
      <c r="O1663" s="78"/>
      <c r="P1663" s="79"/>
      <c r="Q1663" s="82"/>
      <c r="R1663" s="82"/>
      <c r="S1663" s="82">
        <f t="shared" si="26"/>
        <v>0</v>
      </c>
      <c r="T1663" s="82"/>
      <c r="U1663" s="82"/>
      <c r="V1663" s="80"/>
      <c r="W1663" s="82"/>
      <c r="X1663" s="80"/>
      <c r="Y1663" s="26"/>
      <c r="Z1663" s="26"/>
      <c r="AA1663" s="26"/>
      <c r="AB1663" s="26"/>
      <c r="AC1663" s="26"/>
    </row>
    <row r="1664" spans="1:29" x14ac:dyDescent="0.3">
      <c r="A1664" s="77"/>
      <c r="B1664" s="77"/>
      <c r="C1664" s="78"/>
      <c r="D1664" s="78"/>
      <c r="E1664" s="79"/>
      <c r="F1664" s="78"/>
      <c r="G1664" s="79"/>
      <c r="H1664" s="79"/>
      <c r="I1664" s="79"/>
      <c r="J1664" s="78"/>
      <c r="K1664" s="78"/>
      <c r="L1664" s="78"/>
      <c r="M1664" s="183"/>
      <c r="N1664" s="78"/>
      <c r="O1664" s="78"/>
      <c r="P1664" s="79"/>
      <c r="Q1664" s="82"/>
      <c r="R1664" s="82"/>
      <c r="S1664" s="82">
        <f t="shared" si="26"/>
        <v>0</v>
      </c>
      <c r="T1664" s="82"/>
      <c r="U1664" s="82"/>
      <c r="V1664" s="80"/>
      <c r="W1664" s="82"/>
      <c r="X1664" s="80"/>
      <c r="Y1664" s="26"/>
      <c r="Z1664" s="26"/>
      <c r="AA1664" s="26"/>
      <c r="AB1664" s="26"/>
      <c r="AC1664" s="26"/>
    </row>
    <row r="1665" spans="1:29" x14ac:dyDescent="0.3">
      <c r="A1665" s="77"/>
      <c r="B1665" s="77"/>
      <c r="C1665" s="78"/>
      <c r="D1665" s="78"/>
      <c r="E1665" s="79"/>
      <c r="F1665" s="78"/>
      <c r="G1665" s="79"/>
      <c r="H1665" s="79"/>
      <c r="I1665" s="79"/>
      <c r="J1665" s="78"/>
      <c r="K1665" s="78"/>
      <c r="L1665" s="78"/>
      <c r="M1665" s="183"/>
      <c r="N1665" s="78"/>
      <c r="O1665" s="78"/>
      <c r="P1665" s="79"/>
      <c r="Q1665" s="82"/>
      <c r="R1665" s="82"/>
      <c r="S1665" s="82">
        <f t="shared" si="26"/>
        <v>0</v>
      </c>
      <c r="T1665" s="82"/>
      <c r="U1665" s="82"/>
      <c r="V1665" s="80"/>
      <c r="W1665" s="82"/>
      <c r="X1665" s="80"/>
      <c r="Y1665" s="26"/>
      <c r="Z1665" s="26"/>
      <c r="AA1665" s="26"/>
      <c r="AB1665" s="26"/>
      <c r="AC1665" s="26"/>
    </row>
    <row r="1666" spans="1:29" x14ac:dyDescent="0.3">
      <c r="A1666" s="77"/>
      <c r="B1666" s="77"/>
      <c r="C1666" s="78"/>
      <c r="D1666" s="78"/>
      <c r="E1666" s="79"/>
      <c r="F1666" s="78"/>
      <c r="G1666" s="79"/>
      <c r="H1666" s="79"/>
      <c r="I1666" s="79"/>
      <c r="J1666" s="78"/>
      <c r="K1666" s="78"/>
      <c r="L1666" s="78"/>
      <c r="M1666" s="183"/>
      <c r="N1666" s="78"/>
      <c r="O1666" s="78"/>
      <c r="P1666" s="79"/>
      <c r="Q1666" s="82"/>
      <c r="R1666" s="82"/>
      <c r="S1666" s="82">
        <f t="shared" si="26"/>
        <v>0</v>
      </c>
      <c r="T1666" s="82"/>
      <c r="U1666" s="82"/>
      <c r="V1666" s="80"/>
      <c r="W1666" s="82"/>
      <c r="X1666" s="80"/>
      <c r="Y1666" s="26"/>
      <c r="Z1666" s="26"/>
      <c r="AA1666" s="26"/>
      <c r="AB1666" s="26"/>
      <c r="AC1666" s="26"/>
    </row>
    <row r="1667" spans="1:29" x14ac:dyDescent="0.3">
      <c r="A1667" s="77"/>
      <c r="B1667" s="77"/>
      <c r="C1667" s="78"/>
      <c r="D1667" s="78"/>
      <c r="E1667" s="79"/>
      <c r="F1667" s="78"/>
      <c r="G1667" s="79"/>
      <c r="H1667" s="79"/>
      <c r="I1667" s="79"/>
      <c r="J1667" s="78"/>
      <c r="K1667" s="78"/>
      <c r="L1667" s="78"/>
      <c r="M1667" s="183"/>
      <c r="N1667" s="78"/>
      <c r="O1667" s="78"/>
      <c r="P1667" s="79"/>
      <c r="Q1667" s="82"/>
      <c r="R1667" s="82"/>
      <c r="S1667" s="82">
        <f t="shared" si="26"/>
        <v>0</v>
      </c>
      <c r="T1667" s="82"/>
      <c r="U1667" s="82"/>
      <c r="V1667" s="80"/>
      <c r="W1667" s="82"/>
      <c r="X1667" s="80"/>
      <c r="Y1667" s="26"/>
      <c r="Z1667" s="26"/>
      <c r="AA1667" s="26"/>
      <c r="AB1667" s="26"/>
      <c r="AC1667" s="26"/>
    </row>
    <row r="1668" spans="1:29" x14ac:dyDescent="0.3">
      <c r="A1668" s="77"/>
      <c r="B1668" s="77"/>
      <c r="C1668" s="78"/>
      <c r="D1668" s="78"/>
      <c r="E1668" s="79"/>
      <c r="F1668" s="78"/>
      <c r="G1668" s="79"/>
      <c r="H1668" s="79"/>
      <c r="I1668" s="79"/>
      <c r="J1668" s="78"/>
      <c r="K1668" s="78"/>
      <c r="L1668" s="78"/>
      <c r="M1668" s="183"/>
      <c r="N1668" s="78"/>
      <c r="O1668" s="78"/>
      <c r="P1668" s="79"/>
      <c r="Q1668" s="82"/>
      <c r="R1668" s="82"/>
      <c r="S1668" s="82">
        <f t="shared" si="26"/>
        <v>0</v>
      </c>
      <c r="T1668" s="82"/>
      <c r="U1668" s="82"/>
      <c r="V1668" s="80"/>
      <c r="W1668" s="82"/>
      <c r="X1668" s="80"/>
      <c r="Y1668" s="26"/>
      <c r="Z1668" s="26"/>
      <c r="AA1668" s="26"/>
      <c r="AB1668" s="26"/>
      <c r="AC1668" s="26"/>
    </row>
    <row r="1669" spans="1:29" x14ac:dyDescent="0.3">
      <c r="A1669" s="77"/>
      <c r="B1669" s="77"/>
      <c r="C1669" s="78"/>
      <c r="D1669" s="78"/>
      <c r="E1669" s="79"/>
      <c r="F1669" s="78"/>
      <c r="G1669" s="79"/>
      <c r="H1669" s="79"/>
      <c r="I1669" s="79"/>
      <c r="J1669" s="78"/>
      <c r="K1669" s="78"/>
      <c r="L1669" s="78"/>
      <c r="M1669" s="183"/>
      <c r="N1669" s="78"/>
      <c r="O1669" s="78"/>
      <c r="P1669" s="79"/>
      <c r="Q1669" s="82"/>
      <c r="R1669" s="82"/>
      <c r="S1669" s="82">
        <f t="shared" si="26"/>
        <v>0</v>
      </c>
      <c r="T1669" s="82"/>
      <c r="U1669" s="82"/>
      <c r="V1669" s="80"/>
      <c r="W1669" s="82"/>
      <c r="X1669" s="80"/>
      <c r="Y1669" s="26"/>
      <c r="Z1669" s="26"/>
      <c r="AA1669" s="26"/>
      <c r="AB1669" s="26"/>
      <c r="AC1669" s="26"/>
    </row>
    <row r="1670" spans="1:29" x14ac:dyDescent="0.3">
      <c r="A1670" s="77"/>
      <c r="B1670" s="77"/>
      <c r="C1670" s="78"/>
      <c r="D1670" s="78"/>
      <c r="E1670" s="79"/>
      <c r="F1670" s="78"/>
      <c r="G1670" s="79"/>
      <c r="H1670" s="79"/>
      <c r="I1670" s="79"/>
      <c r="J1670" s="78"/>
      <c r="K1670" s="78"/>
      <c r="L1670" s="78"/>
      <c r="M1670" s="183"/>
      <c r="N1670" s="78"/>
      <c r="O1670" s="78"/>
      <c r="P1670" s="79"/>
      <c r="Q1670" s="82"/>
      <c r="R1670" s="82"/>
      <c r="S1670" s="82">
        <f t="shared" si="26"/>
        <v>0</v>
      </c>
      <c r="T1670" s="82"/>
      <c r="U1670" s="82"/>
      <c r="V1670" s="80"/>
      <c r="W1670" s="82"/>
      <c r="X1670" s="80"/>
      <c r="Y1670" s="26"/>
      <c r="Z1670" s="26"/>
      <c r="AA1670" s="26"/>
      <c r="AB1670" s="26"/>
      <c r="AC1670" s="26"/>
    </row>
    <row r="1671" spans="1:29" x14ac:dyDescent="0.3">
      <c r="A1671" s="77"/>
      <c r="B1671" s="77"/>
      <c r="C1671" s="78"/>
      <c r="D1671" s="78"/>
      <c r="E1671" s="79"/>
      <c r="F1671" s="78"/>
      <c r="G1671" s="79"/>
      <c r="H1671" s="79"/>
      <c r="I1671" s="79"/>
      <c r="J1671" s="78"/>
      <c r="K1671" s="78"/>
      <c r="L1671" s="78"/>
      <c r="M1671" s="183"/>
      <c r="N1671" s="78"/>
      <c r="O1671" s="78"/>
      <c r="P1671" s="79"/>
      <c r="Q1671" s="82"/>
      <c r="R1671" s="82"/>
      <c r="S1671" s="82">
        <f t="shared" si="26"/>
        <v>0</v>
      </c>
      <c r="T1671" s="82"/>
      <c r="U1671" s="82"/>
      <c r="V1671" s="80"/>
      <c r="W1671" s="82"/>
      <c r="X1671" s="80"/>
      <c r="Y1671" s="26"/>
      <c r="Z1671" s="26"/>
      <c r="AA1671" s="26"/>
      <c r="AB1671" s="26"/>
      <c r="AC1671" s="26"/>
    </row>
    <row r="1672" spans="1:29" x14ac:dyDescent="0.3">
      <c r="A1672" s="77"/>
      <c r="B1672" s="77"/>
      <c r="C1672" s="78"/>
      <c r="D1672" s="78"/>
      <c r="E1672" s="79"/>
      <c r="F1672" s="78"/>
      <c r="G1672" s="79"/>
      <c r="H1672" s="79"/>
      <c r="I1672" s="79"/>
      <c r="J1672" s="78"/>
      <c r="K1672" s="78"/>
      <c r="L1672" s="78"/>
      <c r="M1672" s="183"/>
      <c r="N1672" s="78"/>
      <c r="O1672" s="78"/>
      <c r="P1672" s="79"/>
      <c r="Q1672" s="82"/>
      <c r="R1672" s="82"/>
      <c r="S1672" s="82">
        <f t="shared" si="26"/>
        <v>0</v>
      </c>
      <c r="T1672" s="82"/>
      <c r="U1672" s="82"/>
      <c r="V1672" s="80"/>
      <c r="W1672" s="82"/>
      <c r="X1672" s="80"/>
      <c r="Y1672" s="26"/>
      <c r="Z1672" s="26"/>
      <c r="AA1672" s="26"/>
      <c r="AB1672" s="26"/>
      <c r="AC1672" s="26"/>
    </row>
    <row r="1673" spans="1:29" x14ac:dyDescent="0.3">
      <c r="A1673" s="77"/>
      <c r="B1673" s="77"/>
      <c r="C1673" s="78"/>
      <c r="D1673" s="78"/>
      <c r="E1673" s="79"/>
      <c r="F1673" s="78"/>
      <c r="G1673" s="79"/>
      <c r="H1673" s="79"/>
      <c r="I1673" s="79"/>
      <c r="J1673" s="78"/>
      <c r="K1673" s="78"/>
      <c r="L1673" s="78"/>
      <c r="M1673" s="183"/>
      <c r="N1673" s="78"/>
      <c r="O1673" s="78"/>
      <c r="P1673" s="79"/>
      <c r="Q1673" s="82"/>
      <c r="R1673" s="82"/>
      <c r="S1673" s="82">
        <f t="shared" si="26"/>
        <v>0</v>
      </c>
      <c r="T1673" s="82"/>
      <c r="U1673" s="82"/>
      <c r="V1673" s="80"/>
      <c r="W1673" s="82"/>
      <c r="X1673" s="80"/>
      <c r="Y1673" s="26"/>
      <c r="Z1673" s="26"/>
      <c r="AA1673" s="26"/>
      <c r="AB1673" s="26"/>
      <c r="AC1673" s="26"/>
    </row>
    <row r="1674" spans="1:29" x14ac:dyDescent="0.3">
      <c r="A1674" s="77"/>
      <c r="B1674" s="77"/>
      <c r="C1674" s="78"/>
      <c r="D1674" s="78"/>
      <c r="E1674" s="79"/>
      <c r="F1674" s="78"/>
      <c r="G1674" s="79"/>
      <c r="H1674" s="79"/>
      <c r="I1674" s="79"/>
      <c r="J1674" s="78"/>
      <c r="K1674" s="78"/>
      <c r="L1674" s="78"/>
      <c r="M1674" s="183"/>
      <c r="N1674" s="78"/>
      <c r="O1674" s="78"/>
      <c r="P1674" s="79"/>
      <c r="Q1674" s="82"/>
      <c r="R1674" s="82"/>
      <c r="S1674" s="82">
        <f t="shared" si="26"/>
        <v>0</v>
      </c>
      <c r="T1674" s="82"/>
      <c r="U1674" s="82"/>
      <c r="V1674" s="80"/>
      <c r="W1674" s="82"/>
      <c r="X1674" s="80"/>
      <c r="Y1674" s="26"/>
      <c r="Z1674" s="26"/>
      <c r="AA1674" s="26"/>
      <c r="AB1674" s="26"/>
      <c r="AC1674" s="26"/>
    </row>
    <row r="1675" spans="1:29" x14ac:dyDescent="0.3">
      <c r="A1675" s="77"/>
      <c r="B1675" s="77"/>
      <c r="C1675" s="78"/>
      <c r="D1675" s="78"/>
      <c r="E1675" s="79"/>
      <c r="F1675" s="78"/>
      <c r="G1675" s="79"/>
      <c r="H1675" s="79"/>
      <c r="I1675" s="79"/>
      <c r="J1675" s="78"/>
      <c r="K1675" s="78"/>
      <c r="L1675" s="78"/>
      <c r="M1675" s="183"/>
      <c r="N1675" s="78"/>
      <c r="O1675" s="78"/>
      <c r="P1675" s="79"/>
      <c r="Q1675" s="82"/>
      <c r="R1675" s="82"/>
      <c r="S1675" s="82">
        <f t="shared" si="26"/>
        <v>0</v>
      </c>
      <c r="T1675" s="82"/>
      <c r="U1675" s="82"/>
      <c r="V1675" s="80"/>
      <c r="W1675" s="82"/>
      <c r="X1675" s="80"/>
      <c r="Y1675" s="26"/>
      <c r="Z1675" s="26"/>
      <c r="AA1675" s="26"/>
      <c r="AB1675" s="26"/>
      <c r="AC1675" s="26"/>
    </row>
    <row r="1676" spans="1:29" x14ac:dyDescent="0.3">
      <c r="A1676" s="77"/>
      <c r="B1676" s="77"/>
      <c r="C1676" s="78"/>
      <c r="D1676" s="78"/>
      <c r="E1676" s="79"/>
      <c r="F1676" s="78"/>
      <c r="G1676" s="79"/>
      <c r="H1676" s="79"/>
      <c r="I1676" s="79"/>
      <c r="J1676" s="78"/>
      <c r="K1676" s="78"/>
      <c r="L1676" s="78"/>
      <c r="M1676" s="183"/>
      <c r="N1676" s="78"/>
      <c r="O1676" s="78"/>
      <c r="P1676" s="79"/>
      <c r="Q1676" s="82"/>
      <c r="R1676" s="82"/>
      <c r="S1676" s="82">
        <f t="shared" si="26"/>
        <v>0</v>
      </c>
      <c r="T1676" s="82"/>
      <c r="U1676" s="82"/>
      <c r="V1676" s="80"/>
      <c r="W1676" s="82"/>
      <c r="X1676" s="80"/>
      <c r="Y1676" s="26"/>
      <c r="Z1676" s="26"/>
      <c r="AA1676" s="26"/>
      <c r="AB1676" s="26"/>
      <c r="AC1676" s="26"/>
    </row>
    <row r="1677" spans="1:29" x14ac:dyDescent="0.3">
      <c r="A1677" s="77"/>
      <c r="B1677" s="77"/>
      <c r="C1677" s="78"/>
      <c r="D1677" s="78"/>
      <c r="E1677" s="79"/>
      <c r="F1677" s="78"/>
      <c r="G1677" s="79"/>
      <c r="H1677" s="79"/>
      <c r="I1677" s="79"/>
      <c r="J1677" s="78"/>
      <c r="K1677" s="78"/>
      <c r="L1677" s="78"/>
      <c r="M1677" s="183"/>
      <c r="N1677" s="78"/>
      <c r="O1677" s="78"/>
      <c r="P1677" s="79"/>
      <c r="Q1677" s="82"/>
      <c r="R1677" s="82"/>
      <c r="S1677" s="82">
        <f t="shared" si="26"/>
        <v>0</v>
      </c>
      <c r="T1677" s="82"/>
      <c r="U1677" s="82"/>
      <c r="V1677" s="80"/>
      <c r="W1677" s="82"/>
      <c r="X1677" s="80"/>
      <c r="Y1677" s="26"/>
      <c r="Z1677" s="26"/>
      <c r="AA1677" s="26"/>
      <c r="AB1677" s="26"/>
      <c r="AC1677" s="26"/>
    </row>
    <row r="1678" spans="1:29" x14ac:dyDescent="0.3">
      <c r="A1678" s="77"/>
      <c r="B1678" s="77"/>
      <c r="C1678" s="78"/>
      <c r="D1678" s="78"/>
      <c r="E1678" s="79"/>
      <c r="F1678" s="78"/>
      <c r="G1678" s="79"/>
      <c r="H1678" s="79"/>
      <c r="I1678" s="79"/>
      <c r="J1678" s="78"/>
      <c r="K1678" s="78"/>
      <c r="L1678" s="78"/>
      <c r="M1678" s="183"/>
      <c r="N1678" s="78"/>
      <c r="O1678" s="78"/>
      <c r="P1678" s="79"/>
      <c r="Q1678" s="82"/>
      <c r="R1678" s="82"/>
      <c r="S1678" s="82">
        <f t="shared" si="26"/>
        <v>0</v>
      </c>
      <c r="T1678" s="82"/>
      <c r="U1678" s="82"/>
      <c r="V1678" s="80"/>
      <c r="W1678" s="82"/>
      <c r="X1678" s="80"/>
      <c r="Y1678" s="26"/>
      <c r="Z1678" s="26"/>
      <c r="AA1678" s="26"/>
      <c r="AB1678" s="26"/>
      <c r="AC1678" s="26"/>
    </row>
    <row r="1679" spans="1:29" x14ac:dyDescent="0.3">
      <c r="A1679" s="77"/>
      <c r="B1679" s="77"/>
      <c r="C1679" s="78"/>
      <c r="D1679" s="78"/>
      <c r="E1679" s="79"/>
      <c r="F1679" s="78"/>
      <c r="G1679" s="79"/>
      <c r="H1679" s="79"/>
      <c r="I1679" s="79"/>
      <c r="J1679" s="78"/>
      <c r="K1679" s="78"/>
      <c r="L1679" s="78"/>
      <c r="M1679" s="183"/>
      <c r="N1679" s="78"/>
      <c r="O1679" s="78"/>
      <c r="P1679" s="79"/>
      <c r="Q1679" s="82"/>
      <c r="R1679" s="82"/>
      <c r="S1679" s="82">
        <f t="shared" si="26"/>
        <v>0</v>
      </c>
      <c r="T1679" s="82"/>
      <c r="U1679" s="82"/>
      <c r="V1679" s="80"/>
      <c r="W1679" s="82"/>
      <c r="X1679" s="80"/>
      <c r="Y1679" s="26"/>
      <c r="Z1679" s="26"/>
      <c r="AA1679" s="26"/>
      <c r="AB1679" s="26"/>
      <c r="AC1679" s="26"/>
    </row>
    <row r="1680" spans="1:29" x14ac:dyDescent="0.3">
      <c r="A1680" s="77"/>
      <c r="B1680" s="77"/>
      <c r="C1680" s="78"/>
      <c r="D1680" s="78"/>
      <c r="E1680" s="79"/>
      <c r="F1680" s="78"/>
      <c r="G1680" s="79"/>
      <c r="H1680" s="79"/>
      <c r="I1680" s="79"/>
      <c r="J1680" s="78"/>
      <c r="K1680" s="78"/>
      <c r="L1680" s="78"/>
      <c r="M1680" s="183"/>
      <c r="N1680" s="78"/>
      <c r="O1680" s="78"/>
      <c r="P1680" s="79"/>
      <c r="Q1680" s="82"/>
      <c r="R1680" s="82"/>
      <c r="S1680" s="82">
        <f t="shared" ref="S1680:S1743" si="27">Q1680+R1680+T1680+IF(Q1680=0,(W1680/12/160*V1680/IF(X1680&gt;1,X1680,1)),0)</f>
        <v>0</v>
      </c>
      <c r="T1680" s="82"/>
      <c r="U1680" s="82"/>
      <c r="V1680" s="80"/>
      <c r="W1680" s="82"/>
      <c r="X1680" s="80"/>
      <c r="Y1680" s="26"/>
      <c r="Z1680" s="26"/>
      <c r="AA1680" s="26"/>
      <c r="AB1680" s="26"/>
      <c r="AC1680" s="26"/>
    </row>
    <row r="1681" spans="1:29" x14ac:dyDescent="0.3">
      <c r="A1681" s="77"/>
      <c r="B1681" s="77"/>
      <c r="C1681" s="78"/>
      <c r="D1681" s="78"/>
      <c r="E1681" s="79"/>
      <c r="F1681" s="78"/>
      <c r="G1681" s="79"/>
      <c r="H1681" s="79"/>
      <c r="I1681" s="79"/>
      <c r="J1681" s="78"/>
      <c r="K1681" s="78"/>
      <c r="L1681" s="78"/>
      <c r="M1681" s="183"/>
      <c r="N1681" s="78"/>
      <c r="O1681" s="78"/>
      <c r="P1681" s="79"/>
      <c r="Q1681" s="82"/>
      <c r="R1681" s="82"/>
      <c r="S1681" s="82">
        <f t="shared" si="27"/>
        <v>0</v>
      </c>
      <c r="T1681" s="82"/>
      <c r="U1681" s="82"/>
      <c r="V1681" s="80"/>
      <c r="W1681" s="82"/>
      <c r="X1681" s="80"/>
      <c r="Y1681" s="26"/>
      <c r="Z1681" s="26"/>
      <c r="AA1681" s="26"/>
      <c r="AB1681" s="26"/>
      <c r="AC1681" s="26"/>
    </row>
    <row r="1682" spans="1:29" x14ac:dyDescent="0.3">
      <c r="A1682" s="77"/>
      <c r="B1682" s="77"/>
      <c r="C1682" s="78"/>
      <c r="D1682" s="78"/>
      <c r="E1682" s="79"/>
      <c r="F1682" s="78"/>
      <c r="G1682" s="79"/>
      <c r="H1682" s="79"/>
      <c r="I1682" s="79"/>
      <c r="J1682" s="78"/>
      <c r="K1682" s="78"/>
      <c r="L1682" s="78"/>
      <c r="M1682" s="183"/>
      <c r="N1682" s="78"/>
      <c r="O1682" s="78"/>
      <c r="P1682" s="79"/>
      <c r="Q1682" s="82"/>
      <c r="R1682" s="82"/>
      <c r="S1682" s="82">
        <f t="shared" si="27"/>
        <v>0</v>
      </c>
      <c r="T1682" s="82"/>
      <c r="U1682" s="82"/>
      <c r="V1682" s="80"/>
      <c r="W1682" s="82"/>
      <c r="X1682" s="80"/>
      <c r="Y1682" s="26"/>
      <c r="Z1682" s="26"/>
      <c r="AA1682" s="26"/>
      <c r="AB1682" s="26"/>
      <c r="AC1682" s="26"/>
    </row>
    <row r="1683" spans="1:29" x14ac:dyDescent="0.3">
      <c r="A1683" s="77"/>
      <c r="B1683" s="77"/>
      <c r="C1683" s="78"/>
      <c r="D1683" s="78"/>
      <c r="E1683" s="79"/>
      <c r="F1683" s="78"/>
      <c r="G1683" s="79"/>
      <c r="H1683" s="79"/>
      <c r="I1683" s="79"/>
      <c r="J1683" s="78"/>
      <c r="K1683" s="78"/>
      <c r="L1683" s="78"/>
      <c r="M1683" s="183"/>
      <c r="N1683" s="78"/>
      <c r="O1683" s="78"/>
      <c r="P1683" s="79"/>
      <c r="Q1683" s="82"/>
      <c r="R1683" s="82"/>
      <c r="S1683" s="82">
        <f t="shared" si="27"/>
        <v>0</v>
      </c>
      <c r="T1683" s="82"/>
      <c r="U1683" s="82"/>
      <c r="V1683" s="80"/>
      <c r="W1683" s="82"/>
      <c r="X1683" s="80"/>
      <c r="Y1683" s="26"/>
      <c r="Z1683" s="26"/>
      <c r="AA1683" s="26"/>
      <c r="AB1683" s="26"/>
      <c r="AC1683" s="26"/>
    </row>
    <row r="1684" spans="1:29" x14ac:dyDescent="0.3">
      <c r="A1684" s="77"/>
      <c r="B1684" s="77"/>
      <c r="C1684" s="78"/>
      <c r="D1684" s="78"/>
      <c r="E1684" s="79"/>
      <c r="F1684" s="78"/>
      <c r="G1684" s="79"/>
      <c r="H1684" s="79"/>
      <c r="I1684" s="79"/>
      <c r="J1684" s="78"/>
      <c r="K1684" s="78"/>
      <c r="L1684" s="78"/>
      <c r="M1684" s="183"/>
      <c r="N1684" s="78"/>
      <c r="O1684" s="78"/>
      <c r="P1684" s="79"/>
      <c r="Q1684" s="82"/>
      <c r="R1684" s="82"/>
      <c r="S1684" s="82">
        <f t="shared" si="27"/>
        <v>0</v>
      </c>
      <c r="T1684" s="82"/>
      <c r="U1684" s="82"/>
      <c r="V1684" s="80"/>
      <c r="W1684" s="82"/>
      <c r="X1684" s="80"/>
      <c r="Y1684" s="26"/>
      <c r="Z1684" s="26"/>
      <c r="AA1684" s="26"/>
      <c r="AB1684" s="26"/>
      <c r="AC1684" s="26"/>
    </row>
    <row r="1685" spans="1:29" x14ac:dyDescent="0.3">
      <c r="A1685" s="77"/>
      <c r="B1685" s="77"/>
      <c r="C1685" s="78"/>
      <c r="D1685" s="78"/>
      <c r="E1685" s="79"/>
      <c r="F1685" s="78"/>
      <c r="G1685" s="79"/>
      <c r="H1685" s="79"/>
      <c r="I1685" s="79"/>
      <c r="J1685" s="78"/>
      <c r="K1685" s="78"/>
      <c r="L1685" s="78"/>
      <c r="M1685" s="183"/>
      <c r="N1685" s="78"/>
      <c r="O1685" s="78"/>
      <c r="P1685" s="79"/>
      <c r="Q1685" s="82"/>
      <c r="R1685" s="82"/>
      <c r="S1685" s="82">
        <f t="shared" si="27"/>
        <v>0</v>
      </c>
      <c r="T1685" s="82"/>
      <c r="U1685" s="82"/>
      <c r="V1685" s="80"/>
      <c r="W1685" s="82"/>
      <c r="X1685" s="80"/>
      <c r="Y1685" s="26"/>
      <c r="Z1685" s="26"/>
      <c r="AA1685" s="26"/>
      <c r="AB1685" s="26"/>
      <c r="AC1685" s="26"/>
    </row>
    <row r="1686" spans="1:29" x14ac:dyDescent="0.3">
      <c r="A1686" s="77"/>
      <c r="B1686" s="77"/>
      <c r="C1686" s="78"/>
      <c r="D1686" s="78"/>
      <c r="E1686" s="79"/>
      <c r="F1686" s="78"/>
      <c r="G1686" s="79"/>
      <c r="H1686" s="79"/>
      <c r="I1686" s="79"/>
      <c r="J1686" s="78"/>
      <c r="K1686" s="78"/>
      <c r="L1686" s="78"/>
      <c r="M1686" s="183"/>
      <c r="N1686" s="78"/>
      <c r="O1686" s="78"/>
      <c r="P1686" s="79"/>
      <c r="Q1686" s="82"/>
      <c r="R1686" s="82"/>
      <c r="S1686" s="82">
        <f t="shared" si="27"/>
        <v>0</v>
      </c>
      <c r="T1686" s="82"/>
      <c r="U1686" s="82"/>
      <c r="V1686" s="80"/>
      <c r="W1686" s="82"/>
      <c r="X1686" s="80"/>
      <c r="Y1686" s="26"/>
      <c r="Z1686" s="26"/>
      <c r="AA1686" s="26"/>
      <c r="AB1686" s="26"/>
      <c r="AC1686" s="26"/>
    </row>
    <row r="1687" spans="1:29" x14ac:dyDescent="0.3">
      <c r="A1687" s="77"/>
      <c r="B1687" s="77"/>
      <c r="C1687" s="78"/>
      <c r="D1687" s="78"/>
      <c r="E1687" s="79"/>
      <c r="F1687" s="78"/>
      <c r="G1687" s="79"/>
      <c r="H1687" s="79"/>
      <c r="I1687" s="79"/>
      <c r="J1687" s="78"/>
      <c r="K1687" s="78"/>
      <c r="L1687" s="78"/>
      <c r="M1687" s="183"/>
      <c r="N1687" s="78"/>
      <c r="O1687" s="78"/>
      <c r="P1687" s="79"/>
      <c r="Q1687" s="82"/>
      <c r="R1687" s="82"/>
      <c r="S1687" s="82">
        <f t="shared" si="27"/>
        <v>0</v>
      </c>
      <c r="T1687" s="82"/>
      <c r="U1687" s="82"/>
      <c r="V1687" s="80"/>
      <c r="W1687" s="82"/>
      <c r="X1687" s="80"/>
      <c r="Y1687" s="26"/>
      <c r="Z1687" s="26"/>
      <c r="AA1687" s="26"/>
      <c r="AB1687" s="26"/>
      <c r="AC1687" s="26"/>
    </row>
    <row r="1688" spans="1:29" x14ac:dyDescent="0.3">
      <c r="A1688" s="77"/>
      <c r="B1688" s="77"/>
      <c r="C1688" s="78"/>
      <c r="D1688" s="78"/>
      <c r="E1688" s="79"/>
      <c r="F1688" s="78"/>
      <c r="G1688" s="79"/>
      <c r="H1688" s="79"/>
      <c r="I1688" s="79"/>
      <c r="J1688" s="78"/>
      <c r="K1688" s="78"/>
      <c r="L1688" s="78"/>
      <c r="M1688" s="183"/>
      <c r="N1688" s="78"/>
      <c r="O1688" s="78"/>
      <c r="P1688" s="79"/>
      <c r="Q1688" s="82"/>
      <c r="R1688" s="82"/>
      <c r="S1688" s="82">
        <f t="shared" si="27"/>
        <v>0</v>
      </c>
      <c r="T1688" s="82"/>
      <c r="U1688" s="82"/>
      <c r="V1688" s="80"/>
      <c r="W1688" s="82"/>
      <c r="X1688" s="80"/>
      <c r="Y1688" s="26"/>
      <c r="Z1688" s="26"/>
      <c r="AA1688" s="26"/>
      <c r="AB1688" s="26"/>
      <c r="AC1688" s="26"/>
    </row>
    <row r="1689" spans="1:29" x14ac:dyDescent="0.3">
      <c r="A1689" s="77"/>
      <c r="B1689" s="77"/>
      <c r="C1689" s="78"/>
      <c r="D1689" s="78"/>
      <c r="E1689" s="79"/>
      <c r="F1689" s="78"/>
      <c r="G1689" s="79"/>
      <c r="H1689" s="79"/>
      <c r="I1689" s="79"/>
      <c r="J1689" s="78"/>
      <c r="K1689" s="78"/>
      <c r="L1689" s="78"/>
      <c r="M1689" s="183"/>
      <c r="N1689" s="78"/>
      <c r="O1689" s="78"/>
      <c r="P1689" s="79"/>
      <c r="Q1689" s="82"/>
      <c r="R1689" s="82"/>
      <c r="S1689" s="82">
        <f t="shared" si="27"/>
        <v>0</v>
      </c>
      <c r="T1689" s="82"/>
      <c r="U1689" s="82"/>
      <c r="V1689" s="80"/>
      <c r="W1689" s="82"/>
      <c r="X1689" s="80"/>
      <c r="Y1689" s="26"/>
      <c r="Z1689" s="26"/>
      <c r="AA1689" s="26"/>
      <c r="AB1689" s="26"/>
      <c r="AC1689" s="26"/>
    </row>
    <row r="1690" spans="1:29" x14ac:dyDescent="0.3">
      <c r="A1690" s="77"/>
      <c r="B1690" s="77"/>
      <c r="C1690" s="78"/>
      <c r="D1690" s="78"/>
      <c r="E1690" s="79"/>
      <c r="F1690" s="78"/>
      <c r="G1690" s="79"/>
      <c r="H1690" s="79"/>
      <c r="I1690" s="79"/>
      <c r="J1690" s="78"/>
      <c r="K1690" s="78"/>
      <c r="L1690" s="78"/>
      <c r="M1690" s="183"/>
      <c r="N1690" s="78"/>
      <c r="O1690" s="78"/>
      <c r="P1690" s="79"/>
      <c r="Q1690" s="82"/>
      <c r="R1690" s="82"/>
      <c r="S1690" s="82">
        <f t="shared" si="27"/>
        <v>0</v>
      </c>
      <c r="T1690" s="82"/>
      <c r="U1690" s="82"/>
      <c r="V1690" s="80"/>
      <c r="W1690" s="82"/>
      <c r="X1690" s="80"/>
      <c r="Y1690" s="26"/>
      <c r="Z1690" s="26"/>
      <c r="AA1690" s="26"/>
      <c r="AB1690" s="26"/>
      <c r="AC1690" s="26"/>
    </row>
    <row r="1691" spans="1:29" x14ac:dyDescent="0.3">
      <c r="A1691" s="77"/>
      <c r="B1691" s="77"/>
      <c r="C1691" s="78"/>
      <c r="D1691" s="78"/>
      <c r="E1691" s="79"/>
      <c r="F1691" s="78"/>
      <c r="G1691" s="79"/>
      <c r="H1691" s="79"/>
      <c r="I1691" s="79"/>
      <c r="J1691" s="78"/>
      <c r="K1691" s="78"/>
      <c r="L1691" s="78"/>
      <c r="M1691" s="183"/>
      <c r="N1691" s="78"/>
      <c r="O1691" s="78"/>
      <c r="P1691" s="79"/>
      <c r="Q1691" s="82"/>
      <c r="R1691" s="82"/>
      <c r="S1691" s="82">
        <f t="shared" si="27"/>
        <v>0</v>
      </c>
      <c r="T1691" s="82"/>
      <c r="U1691" s="82"/>
      <c r="V1691" s="80"/>
      <c r="W1691" s="82"/>
      <c r="X1691" s="80"/>
      <c r="Y1691" s="26"/>
      <c r="Z1691" s="26"/>
      <c r="AA1691" s="26"/>
      <c r="AB1691" s="26"/>
      <c r="AC1691" s="26"/>
    </row>
    <row r="1692" spans="1:29" x14ac:dyDescent="0.3">
      <c r="A1692" s="77"/>
      <c r="B1692" s="77"/>
      <c r="C1692" s="78"/>
      <c r="D1692" s="78"/>
      <c r="E1692" s="79"/>
      <c r="F1692" s="78"/>
      <c r="G1692" s="79"/>
      <c r="H1692" s="79"/>
      <c r="I1692" s="79"/>
      <c r="J1692" s="78"/>
      <c r="K1692" s="78"/>
      <c r="L1692" s="78"/>
      <c r="M1692" s="183"/>
      <c r="N1692" s="78"/>
      <c r="O1692" s="78"/>
      <c r="P1692" s="79"/>
      <c r="Q1692" s="82"/>
      <c r="R1692" s="82"/>
      <c r="S1692" s="82">
        <f t="shared" si="27"/>
        <v>0</v>
      </c>
      <c r="T1692" s="82"/>
      <c r="U1692" s="82"/>
      <c r="V1692" s="80"/>
      <c r="W1692" s="82"/>
      <c r="X1692" s="80"/>
      <c r="Y1692" s="26"/>
      <c r="Z1692" s="26"/>
      <c r="AA1692" s="26"/>
      <c r="AB1692" s="26"/>
      <c r="AC1692" s="26"/>
    </row>
    <row r="1693" spans="1:29" x14ac:dyDescent="0.3">
      <c r="A1693" s="77"/>
      <c r="B1693" s="77"/>
      <c r="C1693" s="78"/>
      <c r="D1693" s="78"/>
      <c r="E1693" s="79"/>
      <c r="F1693" s="78"/>
      <c r="G1693" s="79"/>
      <c r="H1693" s="79"/>
      <c r="I1693" s="79"/>
      <c r="J1693" s="78"/>
      <c r="K1693" s="78"/>
      <c r="L1693" s="78"/>
      <c r="M1693" s="183"/>
      <c r="N1693" s="78"/>
      <c r="O1693" s="78"/>
      <c r="P1693" s="79"/>
      <c r="Q1693" s="82"/>
      <c r="R1693" s="82"/>
      <c r="S1693" s="82">
        <f t="shared" si="27"/>
        <v>0</v>
      </c>
      <c r="T1693" s="82"/>
      <c r="U1693" s="82"/>
      <c r="V1693" s="80"/>
      <c r="W1693" s="82"/>
      <c r="X1693" s="80"/>
      <c r="Y1693" s="26"/>
      <c r="Z1693" s="26"/>
      <c r="AA1693" s="26"/>
      <c r="AB1693" s="26"/>
      <c r="AC1693" s="26"/>
    </row>
    <row r="1694" spans="1:29" x14ac:dyDescent="0.3">
      <c r="A1694" s="77"/>
      <c r="B1694" s="77"/>
      <c r="C1694" s="78"/>
      <c r="D1694" s="78"/>
      <c r="E1694" s="79"/>
      <c r="F1694" s="78"/>
      <c r="G1694" s="79"/>
      <c r="H1694" s="79"/>
      <c r="I1694" s="79"/>
      <c r="J1694" s="78"/>
      <c r="K1694" s="78"/>
      <c r="L1694" s="78"/>
      <c r="M1694" s="183"/>
      <c r="N1694" s="78"/>
      <c r="O1694" s="78"/>
      <c r="P1694" s="79"/>
      <c r="Q1694" s="82"/>
      <c r="R1694" s="82"/>
      <c r="S1694" s="82">
        <f t="shared" si="27"/>
        <v>0</v>
      </c>
      <c r="T1694" s="82"/>
      <c r="U1694" s="82"/>
      <c r="V1694" s="80"/>
      <c r="W1694" s="82"/>
      <c r="X1694" s="80"/>
      <c r="Y1694" s="26"/>
      <c r="Z1694" s="26"/>
      <c r="AA1694" s="26"/>
      <c r="AB1694" s="26"/>
      <c r="AC1694" s="26"/>
    </row>
    <row r="1695" spans="1:29" x14ac:dyDescent="0.3">
      <c r="A1695" s="77"/>
      <c r="B1695" s="77"/>
      <c r="C1695" s="78"/>
      <c r="D1695" s="78"/>
      <c r="E1695" s="79"/>
      <c r="F1695" s="78"/>
      <c r="G1695" s="79"/>
      <c r="H1695" s="79"/>
      <c r="I1695" s="79"/>
      <c r="J1695" s="78"/>
      <c r="K1695" s="78"/>
      <c r="L1695" s="78"/>
      <c r="M1695" s="183"/>
      <c r="N1695" s="78"/>
      <c r="O1695" s="78"/>
      <c r="P1695" s="79"/>
      <c r="Q1695" s="82"/>
      <c r="R1695" s="82"/>
      <c r="S1695" s="82">
        <f t="shared" si="27"/>
        <v>0</v>
      </c>
      <c r="T1695" s="82"/>
      <c r="U1695" s="82"/>
      <c r="V1695" s="80"/>
      <c r="W1695" s="82"/>
      <c r="X1695" s="80"/>
      <c r="Y1695" s="26"/>
      <c r="Z1695" s="26"/>
      <c r="AA1695" s="26"/>
      <c r="AB1695" s="26"/>
      <c r="AC1695" s="26"/>
    </row>
    <row r="1696" spans="1:29" x14ac:dyDescent="0.3">
      <c r="A1696" s="77"/>
      <c r="B1696" s="77"/>
      <c r="C1696" s="78"/>
      <c r="D1696" s="78"/>
      <c r="E1696" s="79"/>
      <c r="F1696" s="78"/>
      <c r="G1696" s="79"/>
      <c r="H1696" s="79"/>
      <c r="I1696" s="79"/>
      <c r="J1696" s="78"/>
      <c r="K1696" s="78"/>
      <c r="L1696" s="78"/>
      <c r="M1696" s="183"/>
      <c r="N1696" s="78"/>
      <c r="O1696" s="78"/>
      <c r="P1696" s="79"/>
      <c r="Q1696" s="82"/>
      <c r="R1696" s="82"/>
      <c r="S1696" s="82">
        <f t="shared" si="27"/>
        <v>0</v>
      </c>
      <c r="T1696" s="82"/>
      <c r="U1696" s="82"/>
      <c r="V1696" s="80"/>
      <c r="W1696" s="82"/>
      <c r="X1696" s="80"/>
      <c r="Y1696" s="26"/>
      <c r="Z1696" s="26"/>
      <c r="AA1696" s="26"/>
      <c r="AB1696" s="26"/>
      <c r="AC1696" s="26"/>
    </row>
    <row r="1697" spans="1:29" x14ac:dyDescent="0.3">
      <c r="A1697" s="77"/>
      <c r="B1697" s="77"/>
      <c r="C1697" s="78"/>
      <c r="D1697" s="78"/>
      <c r="E1697" s="79"/>
      <c r="F1697" s="78"/>
      <c r="G1697" s="79"/>
      <c r="H1697" s="79"/>
      <c r="I1697" s="79"/>
      <c r="J1697" s="78"/>
      <c r="K1697" s="78"/>
      <c r="L1697" s="78"/>
      <c r="M1697" s="183"/>
      <c r="N1697" s="78"/>
      <c r="O1697" s="78"/>
      <c r="P1697" s="79"/>
      <c r="Q1697" s="82"/>
      <c r="R1697" s="82"/>
      <c r="S1697" s="82">
        <f t="shared" si="27"/>
        <v>0</v>
      </c>
      <c r="T1697" s="82"/>
      <c r="U1697" s="82"/>
      <c r="V1697" s="80"/>
      <c r="W1697" s="82"/>
      <c r="X1697" s="80"/>
      <c r="Y1697" s="26"/>
      <c r="Z1697" s="26"/>
      <c r="AA1697" s="26"/>
      <c r="AB1697" s="26"/>
      <c r="AC1697" s="26"/>
    </row>
    <row r="1698" spans="1:29" x14ac:dyDescent="0.3">
      <c r="A1698" s="77"/>
      <c r="B1698" s="77"/>
      <c r="C1698" s="78"/>
      <c r="D1698" s="78"/>
      <c r="E1698" s="79"/>
      <c r="F1698" s="78"/>
      <c r="G1698" s="79"/>
      <c r="H1698" s="79"/>
      <c r="I1698" s="79"/>
      <c r="J1698" s="78"/>
      <c r="K1698" s="78"/>
      <c r="L1698" s="78"/>
      <c r="M1698" s="183"/>
      <c r="N1698" s="78"/>
      <c r="O1698" s="78"/>
      <c r="P1698" s="79"/>
      <c r="Q1698" s="82"/>
      <c r="R1698" s="82"/>
      <c r="S1698" s="82">
        <f t="shared" si="27"/>
        <v>0</v>
      </c>
      <c r="T1698" s="82"/>
      <c r="U1698" s="82"/>
      <c r="V1698" s="80"/>
      <c r="W1698" s="82"/>
      <c r="X1698" s="80"/>
      <c r="Y1698" s="26"/>
      <c r="Z1698" s="26"/>
      <c r="AA1698" s="26"/>
      <c r="AB1698" s="26"/>
      <c r="AC1698" s="26"/>
    </row>
    <row r="1699" spans="1:29" x14ac:dyDescent="0.3">
      <c r="A1699" s="77"/>
      <c r="B1699" s="77"/>
      <c r="C1699" s="78"/>
      <c r="D1699" s="78"/>
      <c r="E1699" s="79"/>
      <c r="F1699" s="78"/>
      <c r="G1699" s="79"/>
      <c r="H1699" s="79"/>
      <c r="I1699" s="79"/>
      <c r="J1699" s="78"/>
      <c r="K1699" s="78"/>
      <c r="L1699" s="78"/>
      <c r="M1699" s="183"/>
      <c r="N1699" s="78"/>
      <c r="O1699" s="78"/>
      <c r="P1699" s="79"/>
      <c r="Q1699" s="82"/>
      <c r="R1699" s="82"/>
      <c r="S1699" s="82">
        <f t="shared" si="27"/>
        <v>0</v>
      </c>
      <c r="T1699" s="82"/>
      <c r="U1699" s="82"/>
      <c r="V1699" s="80"/>
      <c r="W1699" s="82"/>
      <c r="X1699" s="80"/>
      <c r="Y1699" s="26"/>
      <c r="Z1699" s="26"/>
      <c r="AA1699" s="26"/>
      <c r="AB1699" s="26"/>
      <c r="AC1699" s="26"/>
    </row>
    <row r="1700" spans="1:29" x14ac:dyDescent="0.3">
      <c r="A1700" s="77"/>
      <c r="B1700" s="77"/>
      <c r="C1700" s="78"/>
      <c r="D1700" s="78"/>
      <c r="E1700" s="79"/>
      <c r="F1700" s="78"/>
      <c r="G1700" s="79"/>
      <c r="H1700" s="79"/>
      <c r="I1700" s="79"/>
      <c r="J1700" s="78"/>
      <c r="K1700" s="78"/>
      <c r="L1700" s="78"/>
      <c r="M1700" s="183"/>
      <c r="N1700" s="78"/>
      <c r="O1700" s="78"/>
      <c r="P1700" s="79"/>
      <c r="Q1700" s="82"/>
      <c r="R1700" s="82"/>
      <c r="S1700" s="82">
        <f t="shared" si="27"/>
        <v>0</v>
      </c>
      <c r="T1700" s="82"/>
      <c r="U1700" s="82"/>
      <c r="V1700" s="80"/>
      <c r="W1700" s="82"/>
      <c r="X1700" s="80"/>
      <c r="Y1700" s="26"/>
      <c r="Z1700" s="26"/>
      <c r="AA1700" s="26"/>
      <c r="AB1700" s="26"/>
      <c r="AC1700" s="26"/>
    </row>
    <row r="1701" spans="1:29" x14ac:dyDescent="0.3">
      <c r="A1701" s="77"/>
      <c r="B1701" s="77"/>
      <c r="C1701" s="78"/>
      <c r="D1701" s="78"/>
      <c r="E1701" s="79"/>
      <c r="F1701" s="78"/>
      <c r="G1701" s="79"/>
      <c r="H1701" s="79"/>
      <c r="I1701" s="79"/>
      <c r="J1701" s="78"/>
      <c r="K1701" s="78"/>
      <c r="L1701" s="78"/>
      <c r="M1701" s="183"/>
      <c r="N1701" s="78"/>
      <c r="O1701" s="78"/>
      <c r="P1701" s="79"/>
      <c r="Q1701" s="82"/>
      <c r="R1701" s="82"/>
      <c r="S1701" s="82">
        <f t="shared" si="27"/>
        <v>0</v>
      </c>
      <c r="T1701" s="82"/>
      <c r="U1701" s="82"/>
      <c r="V1701" s="80"/>
      <c r="W1701" s="82"/>
      <c r="X1701" s="80"/>
      <c r="Y1701" s="26"/>
      <c r="Z1701" s="26"/>
      <c r="AA1701" s="26"/>
      <c r="AB1701" s="26"/>
      <c r="AC1701" s="26"/>
    </row>
    <row r="1702" spans="1:29" x14ac:dyDescent="0.3">
      <c r="A1702" s="77"/>
      <c r="B1702" s="77"/>
      <c r="C1702" s="78"/>
      <c r="D1702" s="78"/>
      <c r="E1702" s="79"/>
      <c r="F1702" s="78"/>
      <c r="G1702" s="79"/>
      <c r="H1702" s="79"/>
      <c r="I1702" s="79"/>
      <c r="J1702" s="78"/>
      <c r="K1702" s="78"/>
      <c r="L1702" s="78"/>
      <c r="M1702" s="183"/>
      <c r="N1702" s="78"/>
      <c r="O1702" s="78"/>
      <c r="P1702" s="79"/>
      <c r="Q1702" s="82"/>
      <c r="R1702" s="82"/>
      <c r="S1702" s="82">
        <f t="shared" si="27"/>
        <v>0</v>
      </c>
      <c r="T1702" s="82"/>
      <c r="U1702" s="82"/>
      <c r="V1702" s="80"/>
      <c r="W1702" s="82"/>
      <c r="X1702" s="80"/>
      <c r="Y1702" s="26"/>
      <c r="Z1702" s="26"/>
      <c r="AA1702" s="26"/>
      <c r="AB1702" s="26"/>
      <c r="AC1702" s="26"/>
    </row>
    <row r="1703" spans="1:29" x14ac:dyDescent="0.3">
      <c r="A1703" s="77"/>
      <c r="B1703" s="77"/>
      <c r="C1703" s="78"/>
      <c r="D1703" s="78"/>
      <c r="E1703" s="79"/>
      <c r="F1703" s="78"/>
      <c r="G1703" s="79"/>
      <c r="H1703" s="79"/>
      <c r="I1703" s="79"/>
      <c r="J1703" s="78"/>
      <c r="K1703" s="78"/>
      <c r="L1703" s="78"/>
      <c r="M1703" s="183"/>
      <c r="N1703" s="78"/>
      <c r="O1703" s="78"/>
      <c r="P1703" s="79"/>
      <c r="Q1703" s="82"/>
      <c r="R1703" s="82"/>
      <c r="S1703" s="82">
        <f t="shared" si="27"/>
        <v>0</v>
      </c>
      <c r="T1703" s="82"/>
      <c r="U1703" s="82"/>
      <c r="V1703" s="80"/>
      <c r="W1703" s="82"/>
      <c r="X1703" s="80"/>
      <c r="Y1703" s="26"/>
      <c r="Z1703" s="26"/>
      <c r="AA1703" s="26"/>
      <c r="AB1703" s="26"/>
      <c r="AC1703" s="26"/>
    </row>
    <row r="1704" spans="1:29" x14ac:dyDescent="0.3">
      <c r="A1704" s="77"/>
      <c r="B1704" s="77"/>
      <c r="C1704" s="78"/>
      <c r="D1704" s="78"/>
      <c r="E1704" s="79"/>
      <c r="F1704" s="78"/>
      <c r="G1704" s="79"/>
      <c r="H1704" s="79"/>
      <c r="I1704" s="79"/>
      <c r="J1704" s="78"/>
      <c r="K1704" s="78"/>
      <c r="L1704" s="78"/>
      <c r="M1704" s="183"/>
      <c r="N1704" s="78"/>
      <c r="O1704" s="78"/>
      <c r="P1704" s="79"/>
      <c r="Q1704" s="82"/>
      <c r="R1704" s="82"/>
      <c r="S1704" s="82">
        <f t="shared" si="27"/>
        <v>0</v>
      </c>
      <c r="T1704" s="82"/>
      <c r="U1704" s="82"/>
      <c r="V1704" s="80"/>
      <c r="W1704" s="82"/>
      <c r="X1704" s="80"/>
      <c r="Y1704" s="26"/>
      <c r="Z1704" s="26"/>
      <c r="AA1704" s="26"/>
      <c r="AB1704" s="26"/>
      <c r="AC1704" s="26"/>
    </row>
    <row r="1705" spans="1:29" x14ac:dyDescent="0.3">
      <c r="A1705" s="77"/>
      <c r="B1705" s="77"/>
      <c r="C1705" s="78"/>
      <c r="D1705" s="78"/>
      <c r="E1705" s="79"/>
      <c r="F1705" s="78"/>
      <c r="G1705" s="79"/>
      <c r="H1705" s="79"/>
      <c r="I1705" s="79"/>
      <c r="J1705" s="78"/>
      <c r="K1705" s="78"/>
      <c r="L1705" s="78"/>
      <c r="M1705" s="183"/>
      <c r="N1705" s="78"/>
      <c r="O1705" s="78"/>
      <c r="P1705" s="79"/>
      <c r="Q1705" s="82"/>
      <c r="R1705" s="82"/>
      <c r="S1705" s="82">
        <f t="shared" si="27"/>
        <v>0</v>
      </c>
      <c r="T1705" s="82"/>
      <c r="U1705" s="82"/>
      <c r="V1705" s="80"/>
      <c r="W1705" s="82"/>
      <c r="X1705" s="80"/>
      <c r="Y1705" s="26"/>
      <c r="Z1705" s="26"/>
      <c r="AA1705" s="26"/>
      <c r="AB1705" s="26"/>
      <c r="AC1705" s="26"/>
    </row>
    <row r="1706" spans="1:29" x14ac:dyDescent="0.3">
      <c r="A1706" s="77"/>
      <c r="B1706" s="77"/>
      <c r="C1706" s="78"/>
      <c r="D1706" s="78"/>
      <c r="E1706" s="79"/>
      <c r="F1706" s="78"/>
      <c r="G1706" s="79"/>
      <c r="H1706" s="79"/>
      <c r="I1706" s="79"/>
      <c r="J1706" s="78"/>
      <c r="K1706" s="78"/>
      <c r="L1706" s="78"/>
      <c r="M1706" s="183"/>
      <c r="N1706" s="78"/>
      <c r="O1706" s="78"/>
      <c r="P1706" s="79"/>
      <c r="Q1706" s="82"/>
      <c r="R1706" s="82"/>
      <c r="S1706" s="82">
        <f t="shared" si="27"/>
        <v>0</v>
      </c>
      <c r="T1706" s="82"/>
      <c r="U1706" s="82"/>
      <c r="V1706" s="80"/>
      <c r="W1706" s="82"/>
      <c r="X1706" s="80"/>
      <c r="Y1706" s="26"/>
      <c r="Z1706" s="26"/>
      <c r="AA1706" s="26"/>
      <c r="AB1706" s="26"/>
      <c r="AC1706" s="26"/>
    </row>
    <row r="1707" spans="1:29" x14ac:dyDescent="0.3">
      <c r="A1707" s="77"/>
      <c r="B1707" s="77"/>
      <c r="C1707" s="78"/>
      <c r="D1707" s="78"/>
      <c r="E1707" s="79"/>
      <c r="F1707" s="78"/>
      <c r="G1707" s="79"/>
      <c r="H1707" s="79"/>
      <c r="I1707" s="79"/>
      <c r="J1707" s="78"/>
      <c r="K1707" s="78"/>
      <c r="L1707" s="78"/>
      <c r="M1707" s="183"/>
      <c r="N1707" s="78"/>
      <c r="O1707" s="78"/>
      <c r="P1707" s="79"/>
      <c r="Q1707" s="82"/>
      <c r="R1707" s="82"/>
      <c r="S1707" s="82">
        <f t="shared" si="27"/>
        <v>0</v>
      </c>
      <c r="T1707" s="82"/>
      <c r="U1707" s="82"/>
      <c r="V1707" s="80"/>
      <c r="W1707" s="82"/>
      <c r="X1707" s="80"/>
      <c r="Y1707" s="26"/>
      <c r="Z1707" s="26"/>
      <c r="AA1707" s="26"/>
      <c r="AB1707" s="26"/>
      <c r="AC1707" s="26"/>
    </row>
    <row r="1708" spans="1:29" x14ac:dyDescent="0.3">
      <c r="A1708" s="77"/>
      <c r="B1708" s="77"/>
      <c r="C1708" s="78"/>
      <c r="D1708" s="78"/>
      <c r="E1708" s="79"/>
      <c r="F1708" s="78"/>
      <c r="G1708" s="79"/>
      <c r="H1708" s="79"/>
      <c r="I1708" s="79"/>
      <c r="J1708" s="78"/>
      <c r="K1708" s="78"/>
      <c r="L1708" s="78"/>
      <c r="M1708" s="183"/>
      <c r="N1708" s="78"/>
      <c r="O1708" s="78"/>
      <c r="P1708" s="79"/>
      <c r="Q1708" s="82"/>
      <c r="R1708" s="82"/>
      <c r="S1708" s="82">
        <f t="shared" si="27"/>
        <v>0</v>
      </c>
      <c r="T1708" s="82"/>
      <c r="U1708" s="82"/>
      <c r="V1708" s="80"/>
      <c r="W1708" s="82"/>
      <c r="X1708" s="80"/>
      <c r="Y1708" s="26"/>
      <c r="Z1708" s="26"/>
      <c r="AA1708" s="26"/>
      <c r="AB1708" s="26"/>
      <c r="AC1708" s="26"/>
    </row>
    <row r="1709" spans="1:29" x14ac:dyDescent="0.3">
      <c r="A1709" s="77"/>
      <c r="B1709" s="77"/>
      <c r="C1709" s="78"/>
      <c r="D1709" s="78"/>
      <c r="E1709" s="79"/>
      <c r="F1709" s="78"/>
      <c r="G1709" s="79"/>
      <c r="H1709" s="79"/>
      <c r="I1709" s="79"/>
      <c r="J1709" s="78"/>
      <c r="K1709" s="78"/>
      <c r="L1709" s="78"/>
      <c r="M1709" s="183"/>
      <c r="N1709" s="78"/>
      <c r="O1709" s="78"/>
      <c r="P1709" s="79"/>
      <c r="Q1709" s="82"/>
      <c r="R1709" s="82"/>
      <c r="S1709" s="82">
        <f t="shared" si="27"/>
        <v>0</v>
      </c>
      <c r="T1709" s="82"/>
      <c r="U1709" s="82"/>
      <c r="V1709" s="80"/>
      <c r="W1709" s="82"/>
      <c r="X1709" s="80"/>
      <c r="Y1709" s="26"/>
      <c r="Z1709" s="26"/>
      <c r="AA1709" s="26"/>
      <c r="AB1709" s="26"/>
      <c r="AC1709" s="26"/>
    </row>
    <row r="1710" spans="1:29" x14ac:dyDescent="0.3">
      <c r="A1710" s="77"/>
      <c r="B1710" s="77"/>
      <c r="C1710" s="78"/>
      <c r="D1710" s="78"/>
      <c r="E1710" s="79"/>
      <c r="F1710" s="78"/>
      <c r="G1710" s="79"/>
      <c r="H1710" s="79"/>
      <c r="I1710" s="79"/>
      <c r="J1710" s="78"/>
      <c r="K1710" s="78"/>
      <c r="L1710" s="78"/>
      <c r="M1710" s="183"/>
      <c r="N1710" s="78"/>
      <c r="O1710" s="78"/>
      <c r="P1710" s="79"/>
      <c r="Q1710" s="82"/>
      <c r="R1710" s="82"/>
      <c r="S1710" s="82">
        <f t="shared" si="27"/>
        <v>0</v>
      </c>
      <c r="T1710" s="82"/>
      <c r="U1710" s="82"/>
      <c r="V1710" s="80"/>
      <c r="W1710" s="82"/>
      <c r="X1710" s="80"/>
      <c r="Y1710" s="26"/>
      <c r="Z1710" s="26"/>
      <c r="AA1710" s="26"/>
      <c r="AB1710" s="26"/>
      <c r="AC1710" s="26"/>
    </row>
    <row r="1711" spans="1:29" x14ac:dyDescent="0.3">
      <c r="A1711" s="77"/>
      <c r="B1711" s="77"/>
      <c r="C1711" s="78"/>
      <c r="D1711" s="78"/>
      <c r="E1711" s="79"/>
      <c r="F1711" s="78"/>
      <c r="G1711" s="79"/>
      <c r="H1711" s="79"/>
      <c r="I1711" s="79"/>
      <c r="J1711" s="78"/>
      <c r="K1711" s="78"/>
      <c r="L1711" s="78"/>
      <c r="M1711" s="183"/>
      <c r="N1711" s="78"/>
      <c r="O1711" s="78"/>
      <c r="P1711" s="79"/>
      <c r="Q1711" s="82"/>
      <c r="R1711" s="82"/>
      <c r="S1711" s="82">
        <f t="shared" si="27"/>
        <v>0</v>
      </c>
      <c r="T1711" s="82"/>
      <c r="U1711" s="82"/>
      <c r="V1711" s="80"/>
      <c r="W1711" s="82"/>
      <c r="X1711" s="80"/>
      <c r="Y1711" s="26"/>
      <c r="Z1711" s="26"/>
      <c r="AA1711" s="26"/>
      <c r="AB1711" s="26"/>
      <c r="AC1711" s="26"/>
    </row>
    <row r="1712" spans="1:29" x14ac:dyDescent="0.3">
      <c r="A1712" s="77"/>
      <c r="B1712" s="77"/>
      <c r="C1712" s="78"/>
      <c r="D1712" s="78"/>
      <c r="E1712" s="79"/>
      <c r="F1712" s="78"/>
      <c r="G1712" s="79"/>
      <c r="H1712" s="79"/>
      <c r="I1712" s="79"/>
      <c r="J1712" s="78"/>
      <c r="K1712" s="78"/>
      <c r="L1712" s="78"/>
      <c r="M1712" s="183"/>
      <c r="N1712" s="78"/>
      <c r="O1712" s="78"/>
      <c r="P1712" s="79"/>
      <c r="Q1712" s="82"/>
      <c r="R1712" s="82"/>
      <c r="S1712" s="82">
        <f t="shared" si="27"/>
        <v>0</v>
      </c>
      <c r="T1712" s="82"/>
      <c r="U1712" s="82"/>
      <c r="V1712" s="80"/>
      <c r="W1712" s="82"/>
      <c r="X1712" s="80"/>
      <c r="Y1712" s="26"/>
      <c r="Z1712" s="26"/>
      <c r="AA1712" s="26"/>
      <c r="AB1712" s="26"/>
      <c r="AC1712" s="26"/>
    </row>
    <row r="1713" spans="1:29" x14ac:dyDescent="0.3">
      <c r="A1713" s="77"/>
      <c r="B1713" s="77"/>
      <c r="C1713" s="78"/>
      <c r="D1713" s="78"/>
      <c r="E1713" s="79"/>
      <c r="F1713" s="78"/>
      <c r="G1713" s="79"/>
      <c r="H1713" s="79"/>
      <c r="I1713" s="79"/>
      <c r="J1713" s="78"/>
      <c r="K1713" s="78"/>
      <c r="L1713" s="78"/>
      <c r="M1713" s="183"/>
      <c r="N1713" s="78"/>
      <c r="O1713" s="78"/>
      <c r="P1713" s="79"/>
      <c r="Q1713" s="82"/>
      <c r="R1713" s="82"/>
      <c r="S1713" s="82">
        <f t="shared" si="27"/>
        <v>0</v>
      </c>
      <c r="T1713" s="82"/>
      <c r="U1713" s="82"/>
      <c r="V1713" s="80"/>
      <c r="W1713" s="82"/>
      <c r="X1713" s="80"/>
      <c r="Y1713" s="26"/>
      <c r="Z1713" s="26"/>
      <c r="AA1713" s="26"/>
      <c r="AB1713" s="26"/>
      <c r="AC1713" s="26"/>
    </row>
    <row r="1714" spans="1:29" x14ac:dyDescent="0.3">
      <c r="A1714" s="77"/>
      <c r="B1714" s="77"/>
      <c r="C1714" s="78"/>
      <c r="D1714" s="78"/>
      <c r="E1714" s="79"/>
      <c r="F1714" s="78"/>
      <c r="G1714" s="79"/>
      <c r="H1714" s="79"/>
      <c r="I1714" s="79"/>
      <c r="J1714" s="78"/>
      <c r="K1714" s="78"/>
      <c r="L1714" s="78"/>
      <c r="M1714" s="183"/>
      <c r="N1714" s="78"/>
      <c r="O1714" s="78"/>
      <c r="P1714" s="79"/>
      <c r="Q1714" s="82"/>
      <c r="R1714" s="82"/>
      <c r="S1714" s="82">
        <f t="shared" si="27"/>
        <v>0</v>
      </c>
      <c r="T1714" s="82"/>
      <c r="U1714" s="82"/>
      <c r="V1714" s="80"/>
      <c r="W1714" s="82"/>
      <c r="X1714" s="80"/>
      <c r="Y1714" s="26"/>
      <c r="Z1714" s="26"/>
      <c r="AA1714" s="26"/>
      <c r="AB1714" s="26"/>
      <c r="AC1714" s="26"/>
    </row>
    <row r="1715" spans="1:29" x14ac:dyDescent="0.3">
      <c r="A1715" s="77"/>
      <c r="B1715" s="77"/>
      <c r="C1715" s="78"/>
      <c r="D1715" s="78"/>
      <c r="E1715" s="79"/>
      <c r="F1715" s="78"/>
      <c r="G1715" s="79"/>
      <c r="H1715" s="79"/>
      <c r="I1715" s="79"/>
      <c r="J1715" s="78"/>
      <c r="K1715" s="78"/>
      <c r="L1715" s="78"/>
      <c r="M1715" s="183"/>
      <c r="N1715" s="78"/>
      <c r="O1715" s="78"/>
      <c r="P1715" s="79"/>
      <c r="Q1715" s="82"/>
      <c r="R1715" s="82"/>
      <c r="S1715" s="82">
        <f t="shared" si="27"/>
        <v>0</v>
      </c>
      <c r="T1715" s="82"/>
      <c r="U1715" s="82"/>
      <c r="V1715" s="80"/>
      <c r="W1715" s="82"/>
      <c r="X1715" s="80"/>
      <c r="Y1715" s="26"/>
      <c r="Z1715" s="26"/>
      <c r="AA1715" s="26"/>
      <c r="AB1715" s="26"/>
      <c r="AC1715" s="26"/>
    </row>
    <row r="1716" spans="1:29" x14ac:dyDescent="0.3">
      <c r="A1716" s="77"/>
      <c r="B1716" s="77"/>
      <c r="C1716" s="78"/>
      <c r="D1716" s="78"/>
      <c r="E1716" s="79"/>
      <c r="F1716" s="78"/>
      <c r="G1716" s="79"/>
      <c r="H1716" s="79"/>
      <c r="I1716" s="79"/>
      <c r="J1716" s="78"/>
      <c r="K1716" s="78"/>
      <c r="L1716" s="78"/>
      <c r="M1716" s="183"/>
      <c r="N1716" s="78"/>
      <c r="O1716" s="78"/>
      <c r="P1716" s="79"/>
      <c r="Q1716" s="82"/>
      <c r="R1716" s="82"/>
      <c r="S1716" s="82">
        <f t="shared" si="27"/>
        <v>0</v>
      </c>
      <c r="T1716" s="82"/>
      <c r="U1716" s="82"/>
      <c r="V1716" s="80"/>
      <c r="W1716" s="82"/>
      <c r="X1716" s="80"/>
      <c r="Y1716" s="26"/>
      <c r="Z1716" s="26"/>
      <c r="AA1716" s="26"/>
      <c r="AB1716" s="26"/>
      <c r="AC1716" s="26"/>
    </row>
    <row r="1717" spans="1:29" x14ac:dyDescent="0.3">
      <c r="A1717" s="77"/>
      <c r="B1717" s="77"/>
      <c r="C1717" s="78"/>
      <c r="D1717" s="78"/>
      <c r="E1717" s="79"/>
      <c r="F1717" s="78"/>
      <c r="G1717" s="79"/>
      <c r="H1717" s="79"/>
      <c r="I1717" s="79"/>
      <c r="J1717" s="78"/>
      <c r="K1717" s="78"/>
      <c r="L1717" s="78"/>
      <c r="M1717" s="183"/>
      <c r="N1717" s="78"/>
      <c r="O1717" s="78"/>
      <c r="P1717" s="79"/>
      <c r="Q1717" s="82"/>
      <c r="R1717" s="82"/>
      <c r="S1717" s="82">
        <f t="shared" si="27"/>
        <v>0</v>
      </c>
      <c r="T1717" s="82"/>
      <c r="U1717" s="82"/>
      <c r="V1717" s="80"/>
      <c r="W1717" s="82"/>
      <c r="X1717" s="80"/>
      <c r="Y1717" s="26"/>
      <c r="Z1717" s="26"/>
      <c r="AA1717" s="26"/>
      <c r="AB1717" s="26"/>
      <c r="AC1717" s="26"/>
    </row>
    <row r="1718" spans="1:29" x14ac:dyDescent="0.3">
      <c r="A1718" s="77"/>
      <c r="B1718" s="77"/>
      <c r="C1718" s="78"/>
      <c r="D1718" s="78"/>
      <c r="E1718" s="79"/>
      <c r="F1718" s="78"/>
      <c r="G1718" s="79"/>
      <c r="H1718" s="79"/>
      <c r="I1718" s="79"/>
      <c r="J1718" s="78"/>
      <c r="K1718" s="78"/>
      <c r="L1718" s="78"/>
      <c r="M1718" s="183"/>
      <c r="N1718" s="78"/>
      <c r="O1718" s="78"/>
      <c r="P1718" s="79"/>
      <c r="Q1718" s="82"/>
      <c r="R1718" s="82"/>
      <c r="S1718" s="82">
        <f t="shared" si="27"/>
        <v>0</v>
      </c>
      <c r="T1718" s="82"/>
      <c r="U1718" s="82"/>
      <c r="V1718" s="80"/>
      <c r="W1718" s="82"/>
      <c r="X1718" s="80"/>
      <c r="Y1718" s="26"/>
      <c r="Z1718" s="26"/>
      <c r="AA1718" s="26"/>
      <c r="AB1718" s="26"/>
      <c r="AC1718" s="26"/>
    </row>
    <row r="1719" spans="1:29" x14ac:dyDescent="0.3">
      <c r="A1719" s="77"/>
      <c r="B1719" s="77"/>
      <c r="C1719" s="78"/>
      <c r="D1719" s="78"/>
      <c r="E1719" s="79"/>
      <c r="F1719" s="78"/>
      <c r="G1719" s="79"/>
      <c r="H1719" s="79"/>
      <c r="I1719" s="79"/>
      <c r="J1719" s="78"/>
      <c r="K1719" s="78"/>
      <c r="L1719" s="78"/>
      <c r="M1719" s="183"/>
      <c r="N1719" s="78"/>
      <c r="O1719" s="78"/>
      <c r="P1719" s="79"/>
      <c r="Q1719" s="82"/>
      <c r="R1719" s="82"/>
      <c r="S1719" s="82">
        <f t="shared" si="27"/>
        <v>0</v>
      </c>
      <c r="T1719" s="82"/>
      <c r="U1719" s="82"/>
      <c r="V1719" s="80"/>
      <c r="W1719" s="82"/>
      <c r="X1719" s="80"/>
      <c r="Y1719" s="26"/>
      <c r="Z1719" s="26"/>
      <c r="AA1719" s="26"/>
      <c r="AB1719" s="26"/>
      <c r="AC1719" s="26"/>
    </row>
    <row r="1720" spans="1:29" x14ac:dyDescent="0.3">
      <c r="A1720" s="77"/>
      <c r="B1720" s="77"/>
      <c r="C1720" s="78"/>
      <c r="D1720" s="78"/>
      <c r="E1720" s="79"/>
      <c r="F1720" s="78"/>
      <c r="G1720" s="79"/>
      <c r="H1720" s="79"/>
      <c r="I1720" s="79"/>
      <c r="J1720" s="78"/>
      <c r="K1720" s="78"/>
      <c r="L1720" s="78"/>
      <c r="M1720" s="183"/>
      <c r="N1720" s="78"/>
      <c r="O1720" s="78"/>
      <c r="P1720" s="79"/>
      <c r="Q1720" s="82"/>
      <c r="R1720" s="82"/>
      <c r="S1720" s="82">
        <f t="shared" si="27"/>
        <v>0</v>
      </c>
      <c r="T1720" s="82"/>
      <c r="U1720" s="82"/>
      <c r="V1720" s="80"/>
      <c r="W1720" s="82"/>
      <c r="X1720" s="80"/>
      <c r="Y1720" s="26"/>
      <c r="Z1720" s="26"/>
      <c r="AA1720" s="26"/>
      <c r="AB1720" s="26"/>
      <c r="AC1720" s="26"/>
    </row>
    <row r="1721" spans="1:29" x14ac:dyDescent="0.3">
      <c r="A1721" s="77"/>
      <c r="B1721" s="77"/>
      <c r="C1721" s="78"/>
      <c r="D1721" s="78"/>
      <c r="E1721" s="79"/>
      <c r="F1721" s="78"/>
      <c r="G1721" s="79"/>
      <c r="H1721" s="79"/>
      <c r="I1721" s="79"/>
      <c r="J1721" s="78"/>
      <c r="K1721" s="78"/>
      <c r="L1721" s="78"/>
      <c r="M1721" s="183"/>
      <c r="N1721" s="78"/>
      <c r="O1721" s="78"/>
      <c r="P1721" s="79"/>
      <c r="Q1721" s="82"/>
      <c r="R1721" s="82"/>
      <c r="S1721" s="82">
        <f t="shared" si="27"/>
        <v>0</v>
      </c>
      <c r="T1721" s="82"/>
      <c r="U1721" s="82"/>
      <c r="V1721" s="80"/>
      <c r="W1721" s="82"/>
      <c r="X1721" s="80"/>
      <c r="Y1721" s="26"/>
      <c r="Z1721" s="26"/>
      <c r="AA1721" s="26"/>
      <c r="AB1721" s="26"/>
      <c r="AC1721" s="26"/>
    </row>
    <row r="1722" spans="1:29" x14ac:dyDescent="0.3">
      <c r="A1722" s="77"/>
      <c r="B1722" s="77"/>
      <c r="C1722" s="78"/>
      <c r="D1722" s="78"/>
      <c r="E1722" s="79"/>
      <c r="F1722" s="78"/>
      <c r="G1722" s="79"/>
      <c r="H1722" s="79"/>
      <c r="I1722" s="79"/>
      <c r="J1722" s="78"/>
      <c r="K1722" s="78"/>
      <c r="L1722" s="78"/>
      <c r="M1722" s="183"/>
      <c r="N1722" s="78"/>
      <c r="O1722" s="78"/>
      <c r="P1722" s="79"/>
      <c r="Q1722" s="82"/>
      <c r="R1722" s="82"/>
      <c r="S1722" s="82">
        <f t="shared" si="27"/>
        <v>0</v>
      </c>
      <c r="T1722" s="82"/>
      <c r="U1722" s="82"/>
      <c r="V1722" s="80"/>
      <c r="W1722" s="82"/>
      <c r="X1722" s="80"/>
      <c r="Y1722" s="26"/>
      <c r="Z1722" s="26"/>
      <c r="AA1722" s="26"/>
      <c r="AB1722" s="26"/>
      <c r="AC1722" s="26"/>
    </row>
    <row r="1723" spans="1:29" x14ac:dyDescent="0.3">
      <c r="A1723" s="77"/>
      <c r="B1723" s="77"/>
      <c r="C1723" s="78"/>
      <c r="D1723" s="78"/>
      <c r="E1723" s="79"/>
      <c r="F1723" s="78"/>
      <c r="G1723" s="79"/>
      <c r="H1723" s="79"/>
      <c r="I1723" s="79"/>
      <c r="J1723" s="78"/>
      <c r="K1723" s="78"/>
      <c r="L1723" s="78"/>
      <c r="M1723" s="183"/>
      <c r="N1723" s="78"/>
      <c r="O1723" s="78"/>
      <c r="P1723" s="79"/>
      <c r="Q1723" s="82"/>
      <c r="R1723" s="82"/>
      <c r="S1723" s="82">
        <f t="shared" si="27"/>
        <v>0</v>
      </c>
      <c r="T1723" s="82"/>
      <c r="U1723" s="82"/>
      <c r="V1723" s="80"/>
      <c r="W1723" s="82"/>
      <c r="X1723" s="80"/>
      <c r="Y1723" s="26"/>
      <c r="Z1723" s="26"/>
      <c r="AA1723" s="26"/>
      <c r="AB1723" s="26"/>
      <c r="AC1723" s="26"/>
    </row>
    <row r="1724" spans="1:29" x14ac:dyDescent="0.3">
      <c r="A1724" s="77"/>
      <c r="B1724" s="77"/>
      <c r="C1724" s="78"/>
      <c r="D1724" s="78"/>
      <c r="E1724" s="79"/>
      <c r="F1724" s="78"/>
      <c r="G1724" s="79"/>
      <c r="H1724" s="79"/>
      <c r="I1724" s="79"/>
      <c r="J1724" s="78"/>
      <c r="K1724" s="78"/>
      <c r="L1724" s="78"/>
      <c r="M1724" s="183"/>
      <c r="N1724" s="78"/>
      <c r="O1724" s="78"/>
      <c r="P1724" s="79"/>
      <c r="Q1724" s="82"/>
      <c r="R1724" s="82"/>
      <c r="S1724" s="82">
        <f t="shared" si="27"/>
        <v>0</v>
      </c>
      <c r="T1724" s="82"/>
      <c r="U1724" s="82"/>
      <c r="V1724" s="80"/>
      <c r="W1724" s="82"/>
      <c r="X1724" s="80"/>
      <c r="Y1724" s="26"/>
      <c r="Z1724" s="26"/>
      <c r="AA1724" s="26"/>
      <c r="AB1724" s="26"/>
      <c r="AC1724" s="26"/>
    </row>
    <row r="1725" spans="1:29" x14ac:dyDescent="0.3">
      <c r="A1725" s="77"/>
      <c r="B1725" s="77"/>
      <c r="C1725" s="78"/>
      <c r="D1725" s="78"/>
      <c r="E1725" s="79"/>
      <c r="F1725" s="78"/>
      <c r="G1725" s="79"/>
      <c r="H1725" s="79"/>
      <c r="I1725" s="79"/>
      <c r="J1725" s="78"/>
      <c r="K1725" s="78"/>
      <c r="L1725" s="78"/>
      <c r="M1725" s="183"/>
      <c r="N1725" s="78"/>
      <c r="O1725" s="78"/>
      <c r="P1725" s="79"/>
      <c r="Q1725" s="82"/>
      <c r="R1725" s="82"/>
      <c r="S1725" s="82">
        <f t="shared" si="27"/>
        <v>0</v>
      </c>
      <c r="T1725" s="82"/>
      <c r="U1725" s="82"/>
      <c r="V1725" s="80"/>
      <c r="W1725" s="82"/>
      <c r="X1725" s="80"/>
      <c r="Y1725" s="26"/>
      <c r="Z1725" s="26"/>
      <c r="AA1725" s="26"/>
      <c r="AB1725" s="26"/>
      <c r="AC1725" s="26"/>
    </row>
    <row r="1726" spans="1:29" x14ac:dyDescent="0.3">
      <c r="A1726" s="77"/>
      <c r="B1726" s="77"/>
      <c r="C1726" s="78"/>
      <c r="D1726" s="78"/>
      <c r="E1726" s="79"/>
      <c r="F1726" s="78"/>
      <c r="G1726" s="79"/>
      <c r="H1726" s="79"/>
      <c r="I1726" s="79"/>
      <c r="J1726" s="78"/>
      <c r="K1726" s="78"/>
      <c r="L1726" s="78"/>
      <c r="M1726" s="183"/>
      <c r="N1726" s="78"/>
      <c r="O1726" s="78"/>
      <c r="P1726" s="79"/>
      <c r="Q1726" s="82"/>
      <c r="R1726" s="82"/>
      <c r="S1726" s="82">
        <f t="shared" si="27"/>
        <v>0</v>
      </c>
      <c r="T1726" s="82"/>
      <c r="U1726" s="82"/>
      <c r="V1726" s="80"/>
      <c r="W1726" s="82"/>
      <c r="X1726" s="80"/>
      <c r="Y1726" s="26"/>
      <c r="Z1726" s="26"/>
      <c r="AA1726" s="26"/>
      <c r="AB1726" s="26"/>
      <c r="AC1726" s="26"/>
    </row>
    <row r="1727" spans="1:29" x14ac:dyDescent="0.3">
      <c r="A1727" s="77"/>
      <c r="B1727" s="77"/>
      <c r="C1727" s="78"/>
      <c r="D1727" s="78"/>
      <c r="E1727" s="79"/>
      <c r="F1727" s="78"/>
      <c r="G1727" s="79"/>
      <c r="H1727" s="79"/>
      <c r="I1727" s="79"/>
      <c r="J1727" s="78"/>
      <c r="K1727" s="78"/>
      <c r="L1727" s="78"/>
      <c r="M1727" s="183"/>
      <c r="N1727" s="78"/>
      <c r="O1727" s="78"/>
      <c r="P1727" s="79"/>
      <c r="Q1727" s="82"/>
      <c r="R1727" s="82"/>
      <c r="S1727" s="82">
        <f t="shared" si="27"/>
        <v>0</v>
      </c>
      <c r="T1727" s="82"/>
      <c r="U1727" s="82"/>
      <c r="V1727" s="80"/>
      <c r="W1727" s="82"/>
      <c r="X1727" s="80"/>
      <c r="Y1727" s="26"/>
      <c r="Z1727" s="26"/>
      <c r="AA1727" s="26"/>
      <c r="AB1727" s="26"/>
      <c r="AC1727" s="26"/>
    </row>
    <row r="1728" spans="1:29" x14ac:dyDescent="0.3">
      <c r="A1728" s="77"/>
      <c r="B1728" s="77"/>
      <c r="C1728" s="78"/>
      <c r="D1728" s="78"/>
      <c r="E1728" s="79"/>
      <c r="F1728" s="78"/>
      <c r="G1728" s="79"/>
      <c r="H1728" s="79"/>
      <c r="I1728" s="79"/>
      <c r="J1728" s="78"/>
      <c r="K1728" s="78"/>
      <c r="L1728" s="78"/>
      <c r="M1728" s="183"/>
      <c r="N1728" s="78"/>
      <c r="O1728" s="78"/>
      <c r="P1728" s="79"/>
      <c r="Q1728" s="82"/>
      <c r="R1728" s="82"/>
      <c r="S1728" s="82">
        <f t="shared" si="27"/>
        <v>0</v>
      </c>
      <c r="T1728" s="82"/>
      <c r="U1728" s="82"/>
      <c r="V1728" s="80"/>
      <c r="W1728" s="82"/>
      <c r="X1728" s="80"/>
      <c r="Y1728" s="26"/>
      <c r="Z1728" s="26"/>
      <c r="AA1728" s="26"/>
      <c r="AB1728" s="26"/>
      <c r="AC1728" s="26"/>
    </row>
    <row r="1729" spans="1:29" x14ac:dyDescent="0.3">
      <c r="A1729" s="77"/>
      <c r="B1729" s="77"/>
      <c r="C1729" s="78"/>
      <c r="D1729" s="78"/>
      <c r="E1729" s="79"/>
      <c r="F1729" s="78"/>
      <c r="G1729" s="79"/>
      <c r="H1729" s="79"/>
      <c r="I1729" s="79"/>
      <c r="J1729" s="78"/>
      <c r="K1729" s="78"/>
      <c r="L1729" s="78"/>
      <c r="M1729" s="183"/>
      <c r="N1729" s="78"/>
      <c r="O1729" s="78"/>
      <c r="P1729" s="79"/>
      <c r="Q1729" s="82"/>
      <c r="R1729" s="82"/>
      <c r="S1729" s="82">
        <f t="shared" si="27"/>
        <v>0</v>
      </c>
      <c r="T1729" s="82"/>
      <c r="U1729" s="82"/>
      <c r="V1729" s="80"/>
      <c r="W1729" s="82"/>
      <c r="X1729" s="80"/>
      <c r="Y1729" s="26"/>
      <c r="Z1729" s="26"/>
      <c r="AA1729" s="26"/>
      <c r="AB1729" s="26"/>
      <c r="AC1729" s="26"/>
    </row>
    <row r="1730" spans="1:29" x14ac:dyDescent="0.3">
      <c r="A1730" s="77"/>
      <c r="B1730" s="77"/>
      <c r="C1730" s="78"/>
      <c r="D1730" s="78"/>
      <c r="E1730" s="79"/>
      <c r="F1730" s="78"/>
      <c r="G1730" s="79"/>
      <c r="H1730" s="79"/>
      <c r="I1730" s="79"/>
      <c r="J1730" s="78"/>
      <c r="K1730" s="78"/>
      <c r="L1730" s="78"/>
      <c r="M1730" s="183"/>
      <c r="N1730" s="78"/>
      <c r="O1730" s="78"/>
      <c r="P1730" s="79"/>
      <c r="Q1730" s="82"/>
      <c r="R1730" s="82"/>
      <c r="S1730" s="82">
        <f t="shared" si="27"/>
        <v>0</v>
      </c>
      <c r="T1730" s="82"/>
      <c r="U1730" s="82"/>
      <c r="V1730" s="80"/>
      <c r="W1730" s="82"/>
      <c r="X1730" s="80"/>
      <c r="Y1730" s="26"/>
      <c r="Z1730" s="26"/>
      <c r="AA1730" s="26"/>
      <c r="AB1730" s="26"/>
      <c r="AC1730" s="26"/>
    </row>
    <row r="1731" spans="1:29" x14ac:dyDescent="0.3">
      <c r="A1731" s="77"/>
      <c r="B1731" s="77"/>
      <c r="C1731" s="78"/>
      <c r="D1731" s="78"/>
      <c r="E1731" s="79"/>
      <c r="F1731" s="78"/>
      <c r="G1731" s="79"/>
      <c r="H1731" s="79"/>
      <c r="I1731" s="79"/>
      <c r="J1731" s="78"/>
      <c r="K1731" s="78"/>
      <c r="L1731" s="78"/>
      <c r="M1731" s="183"/>
      <c r="N1731" s="78"/>
      <c r="O1731" s="78"/>
      <c r="P1731" s="79"/>
      <c r="Q1731" s="82"/>
      <c r="R1731" s="82"/>
      <c r="S1731" s="82">
        <f t="shared" si="27"/>
        <v>0</v>
      </c>
      <c r="T1731" s="82"/>
      <c r="U1731" s="82"/>
      <c r="V1731" s="80"/>
      <c r="W1731" s="82"/>
      <c r="X1731" s="80"/>
      <c r="Y1731" s="26"/>
      <c r="Z1731" s="26"/>
      <c r="AA1731" s="26"/>
      <c r="AB1731" s="26"/>
      <c r="AC1731" s="26"/>
    </row>
    <row r="1732" spans="1:29" x14ac:dyDescent="0.3">
      <c r="A1732" s="77"/>
      <c r="B1732" s="77"/>
      <c r="C1732" s="78"/>
      <c r="D1732" s="78"/>
      <c r="E1732" s="79"/>
      <c r="F1732" s="78"/>
      <c r="G1732" s="79"/>
      <c r="H1732" s="79"/>
      <c r="I1732" s="79"/>
      <c r="J1732" s="78"/>
      <c r="K1732" s="78"/>
      <c r="L1732" s="78"/>
      <c r="M1732" s="183"/>
      <c r="N1732" s="78"/>
      <c r="O1732" s="78"/>
      <c r="P1732" s="79"/>
      <c r="Q1732" s="82"/>
      <c r="R1732" s="82"/>
      <c r="S1732" s="82">
        <f t="shared" si="27"/>
        <v>0</v>
      </c>
      <c r="T1732" s="82"/>
      <c r="U1732" s="82"/>
      <c r="V1732" s="80"/>
      <c r="W1732" s="82"/>
      <c r="X1732" s="80"/>
      <c r="Y1732" s="26"/>
      <c r="Z1732" s="26"/>
      <c r="AA1732" s="26"/>
      <c r="AB1732" s="26"/>
      <c r="AC1732" s="26"/>
    </row>
    <row r="1733" spans="1:29" x14ac:dyDescent="0.3">
      <c r="A1733" s="77"/>
      <c r="B1733" s="77"/>
      <c r="C1733" s="78"/>
      <c r="D1733" s="78"/>
      <c r="E1733" s="79"/>
      <c r="F1733" s="78"/>
      <c r="G1733" s="79"/>
      <c r="H1733" s="79"/>
      <c r="I1733" s="79"/>
      <c r="J1733" s="78"/>
      <c r="K1733" s="78"/>
      <c r="L1733" s="78"/>
      <c r="M1733" s="183"/>
      <c r="N1733" s="78"/>
      <c r="O1733" s="78"/>
      <c r="P1733" s="79"/>
      <c r="Q1733" s="82"/>
      <c r="R1733" s="82"/>
      <c r="S1733" s="82">
        <f t="shared" si="27"/>
        <v>0</v>
      </c>
      <c r="T1733" s="82"/>
      <c r="U1733" s="82"/>
      <c r="V1733" s="80"/>
      <c r="W1733" s="82"/>
      <c r="X1733" s="80"/>
      <c r="Y1733" s="26"/>
      <c r="Z1733" s="26"/>
      <c r="AA1733" s="26"/>
      <c r="AB1733" s="26"/>
      <c r="AC1733" s="26"/>
    </row>
    <row r="1734" spans="1:29" x14ac:dyDescent="0.3">
      <c r="A1734" s="77"/>
      <c r="B1734" s="77"/>
      <c r="C1734" s="78"/>
      <c r="D1734" s="78"/>
      <c r="E1734" s="79"/>
      <c r="F1734" s="78"/>
      <c r="G1734" s="79"/>
      <c r="H1734" s="79"/>
      <c r="I1734" s="79"/>
      <c r="J1734" s="78"/>
      <c r="K1734" s="78"/>
      <c r="L1734" s="78"/>
      <c r="M1734" s="183"/>
      <c r="N1734" s="78"/>
      <c r="O1734" s="78"/>
      <c r="P1734" s="79"/>
      <c r="Q1734" s="82"/>
      <c r="R1734" s="82"/>
      <c r="S1734" s="82">
        <f t="shared" si="27"/>
        <v>0</v>
      </c>
      <c r="T1734" s="82"/>
      <c r="U1734" s="82"/>
      <c r="V1734" s="80"/>
      <c r="W1734" s="82"/>
      <c r="X1734" s="80"/>
      <c r="Y1734" s="26"/>
      <c r="Z1734" s="26"/>
      <c r="AA1734" s="26"/>
      <c r="AB1734" s="26"/>
      <c r="AC1734" s="26"/>
    </row>
    <row r="1735" spans="1:29" x14ac:dyDescent="0.3">
      <c r="A1735" s="77"/>
      <c r="B1735" s="77"/>
      <c r="C1735" s="78"/>
      <c r="D1735" s="78"/>
      <c r="E1735" s="79"/>
      <c r="F1735" s="78"/>
      <c r="G1735" s="79"/>
      <c r="H1735" s="79"/>
      <c r="I1735" s="79"/>
      <c r="J1735" s="78"/>
      <c r="K1735" s="78"/>
      <c r="L1735" s="78"/>
      <c r="M1735" s="183"/>
      <c r="N1735" s="78"/>
      <c r="O1735" s="78"/>
      <c r="P1735" s="79"/>
      <c r="Q1735" s="82"/>
      <c r="R1735" s="82"/>
      <c r="S1735" s="82">
        <f t="shared" si="27"/>
        <v>0</v>
      </c>
      <c r="T1735" s="82"/>
      <c r="U1735" s="82"/>
      <c r="V1735" s="80"/>
      <c r="W1735" s="82"/>
      <c r="X1735" s="80"/>
      <c r="Y1735" s="26"/>
      <c r="Z1735" s="26"/>
      <c r="AA1735" s="26"/>
      <c r="AB1735" s="26"/>
      <c r="AC1735" s="26"/>
    </row>
    <row r="1736" spans="1:29" x14ac:dyDescent="0.3">
      <c r="A1736" s="77"/>
      <c r="B1736" s="77"/>
      <c r="C1736" s="78"/>
      <c r="D1736" s="78"/>
      <c r="E1736" s="79"/>
      <c r="F1736" s="78"/>
      <c r="G1736" s="79"/>
      <c r="H1736" s="79"/>
      <c r="I1736" s="79"/>
      <c r="J1736" s="78"/>
      <c r="K1736" s="78"/>
      <c r="L1736" s="78"/>
      <c r="M1736" s="183"/>
      <c r="N1736" s="78"/>
      <c r="O1736" s="78"/>
      <c r="P1736" s="79"/>
      <c r="Q1736" s="82"/>
      <c r="R1736" s="82"/>
      <c r="S1736" s="82">
        <f t="shared" si="27"/>
        <v>0</v>
      </c>
      <c r="T1736" s="82"/>
      <c r="U1736" s="82"/>
      <c r="V1736" s="80"/>
      <c r="W1736" s="82"/>
      <c r="X1736" s="80"/>
      <c r="Y1736" s="26"/>
      <c r="Z1736" s="26"/>
      <c r="AA1736" s="26"/>
      <c r="AB1736" s="26"/>
      <c r="AC1736" s="26"/>
    </row>
    <row r="1737" spans="1:29" x14ac:dyDescent="0.3">
      <c r="A1737" s="77"/>
      <c r="B1737" s="77"/>
      <c r="C1737" s="78"/>
      <c r="D1737" s="78"/>
      <c r="E1737" s="79"/>
      <c r="F1737" s="78"/>
      <c r="G1737" s="79"/>
      <c r="H1737" s="79"/>
      <c r="I1737" s="79"/>
      <c r="J1737" s="78"/>
      <c r="K1737" s="78"/>
      <c r="L1737" s="78"/>
      <c r="M1737" s="183"/>
      <c r="N1737" s="78"/>
      <c r="O1737" s="78"/>
      <c r="P1737" s="79"/>
      <c r="Q1737" s="82"/>
      <c r="R1737" s="82"/>
      <c r="S1737" s="82">
        <f t="shared" si="27"/>
        <v>0</v>
      </c>
      <c r="T1737" s="82"/>
      <c r="U1737" s="82"/>
      <c r="V1737" s="80"/>
      <c r="W1737" s="82"/>
      <c r="X1737" s="80"/>
      <c r="Y1737" s="26"/>
      <c r="Z1737" s="26"/>
      <c r="AA1737" s="26"/>
      <c r="AB1737" s="26"/>
      <c r="AC1737" s="26"/>
    </row>
    <row r="1738" spans="1:29" x14ac:dyDescent="0.3">
      <c r="A1738" s="77"/>
      <c r="B1738" s="77"/>
      <c r="C1738" s="78"/>
      <c r="D1738" s="78"/>
      <c r="E1738" s="79"/>
      <c r="F1738" s="78"/>
      <c r="G1738" s="79"/>
      <c r="H1738" s="79"/>
      <c r="I1738" s="79"/>
      <c r="J1738" s="78"/>
      <c r="K1738" s="78"/>
      <c r="L1738" s="78"/>
      <c r="M1738" s="183"/>
      <c r="N1738" s="78"/>
      <c r="O1738" s="78"/>
      <c r="P1738" s="79"/>
      <c r="Q1738" s="82"/>
      <c r="R1738" s="82"/>
      <c r="S1738" s="82">
        <f t="shared" si="27"/>
        <v>0</v>
      </c>
      <c r="T1738" s="82"/>
      <c r="U1738" s="82"/>
      <c r="V1738" s="80"/>
      <c r="W1738" s="82"/>
      <c r="X1738" s="80"/>
      <c r="Y1738" s="26"/>
      <c r="Z1738" s="26"/>
      <c r="AA1738" s="26"/>
      <c r="AB1738" s="26"/>
      <c r="AC1738" s="26"/>
    </row>
    <row r="1739" spans="1:29" x14ac:dyDescent="0.3">
      <c r="A1739" s="77"/>
      <c r="B1739" s="77"/>
      <c r="C1739" s="78"/>
      <c r="D1739" s="78"/>
      <c r="E1739" s="79"/>
      <c r="F1739" s="78"/>
      <c r="G1739" s="79"/>
      <c r="H1739" s="79"/>
      <c r="I1739" s="79"/>
      <c r="J1739" s="78"/>
      <c r="K1739" s="78"/>
      <c r="L1739" s="78"/>
      <c r="M1739" s="183"/>
      <c r="N1739" s="78"/>
      <c r="O1739" s="78"/>
      <c r="P1739" s="79"/>
      <c r="Q1739" s="82"/>
      <c r="R1739" s="82"/>
      <c r="S1739" s="82">
        <f t="shared" si="27"/>
        <v>0</v>
      </c>
      <c r="T1739" s="82"/>
      <c r="U1739" s="82"/>
      <c r="V1739" s="80"/>
      <c r="W1739" s="82"/>
      <c r="X1739" s="80"/>
      <c r="Y1739" s="26"/>
      <c r="Z1739" s="26"/>
      <c r="AA1739" s="26"/>
      <c r="AB1739" s="26"/>
      <c r="AC1739" s="26"/>
    </row>
    <row r="1740" spans="1:29" x14ac:dyDescent="0.3">
      <c r="A1740" s="77"/>
      <c r="B1740" s="77"/>
      <c r="C1740" s="78"/>
      <c r="D1740" s="78"/>
      <c r="E1740" s="79"/>
      <c r="F1740" s="78"/>
      <c r="G1740" s="79"/>
      <c r="H1740" s="79"/>
      <c r="I1740" s="79"/>
      <c r="J1740" s="78"/>
      <c r="K1740" s="78"/>
      <c r="L1740" s="78"/>
      <c r="M1740" s="183"/>
      <c r="N1740" s="78"/>
      <c r="O1740" s="78"/>
      <c r="P1740" s="79"/>
      <c r="Q1740" s="82"/>
      <c r="R1740" s="82"/>
      <c r="S1740" s="82">
        <f t="shared" si="27"/>
        <v>0</v>
      </c>
      <c r="T1740" s="82"/>
      <c r="U1740" s="82"/>
      <c r="V1740" s="80"/>
      <c r="W1740" s="82"/>
      <c r="X1740" s="80"/>
      <c r="Y1740" s="26"/>
      <c r="Z1740" s="26"/>
      <c r="AA1740" s="26"/>
      <c r="AB1740" s="26"/>
      <c r="AC1740" s="26"/>
    </row>
    <row r="1741" spans="1:29" x14ac:dyDescent="0.3">
      <c r="A1741" s="77"/>
      <c r="B1741" s="77"/>
      <c r="C1741" s="78"/>
      <c r="D1741" s="78"/>
      <c r="E1741" s="79"/>
      <c r="F1741" s="78"/>
      <c r="G1741" s="79"/>
      <c r="H1741" s="79"/>
      <c r="I1741" s="79"/>
      <c r="J1741" s="78"/>
      <c r="K1741" s="78"/>
      <c r="L1741" s="78"/>
      <c r="M1741" s="183"/>
      <c r="N1741" s="78"/>
      <c r="O1741" s="78"/>
      <c r="P1741" s="79"/>
      <c r="Q1741" s="82"/>
      <c r="R1741" s="82"/>
      <c r="S1741" s="82">
        <f t="shared" si="27"/>
        <v>0</v>
      </c>
      <c r="T1741" s="82"/>
      <c r="U1741" s="82"/>
      <c r="V1741" s="80"/>
      <c r="W1741" s="82"/>
      <c r="X1741" s="80"/>
      <c r="Y1741" s="26"/>
      <c r="Z1741" s="26"/>
      <c r="AA1741" s="26"/>
      <c r="AB1741" s="26"/>
      <c r="AC1741" s="26"/>
    </row>
    <row r="1742" spans="1:29" x14ac:dyDescent="0.3">
      <c r="A1742" s="77"/>
      <c r="B1742" s="77"/>
      <c r="C1742" s="78"/>
      <c r="D1742" s="78"/>
      <c r="E1742" s="79"/>
      <c r="F1742" s="78"/>
      <c r="G1742" s="79"/>
      <c r="H1742" s="79"/>
      <c r="I1742" s="79"/>
      <c r="J1742" s="78"/>
      <c r="K1742" s="78"/>
      <c r="L1742" s="78"/>
      <c r="M1742" s="183"/>
      <c r="N1742" s="78"/>
      <c r="O1742" s="78"/>
      <c r="P1742" s="79"/>
      <c r="Q1742" s="82"/>
      <c r="R1742" s="82"/>
      <c r="S1742" s="82">
        <f t="shared" si="27"/>
        <v>0</v>
      </c>
      <c r="T1742" s="82"/>
      <c r="U1742" s="82"/>
      <c r="V1742" s="80"/>
      <c r="W1742" s="82"/>
      <c r="X1742" s="80"/>
      <c r="Y1742" s="26"/>
      <c r="Z1742" s="26"/>
      <c r="AA1742" s="26"/>
      <c r="AB1742" s="26"/>
      <c r="AC1742" s="26"/>
    </row>
    <row r="1743" spans="1:29" x14ac:dyDescent="0.3">
      <c r="A1743" s="77"/>
      <c r="B1743" s="77"/>
      <c r="C1743" s="78"/>
      <c r="D1743" s="78"/>
      <c r="E1743" s="79"/>
      <c r="F1743" s="78"/>
      <c r="G1743" s="79"/>
      <c r="H1743" s="79"/>
      <c r="I1743" s="79"/>
      <c r="J1743" s="78"/>
      <c r="K1743" s="78"/>
      <c r="L1743" s="78"/>
      <c r="M1743" s="183"/>
      <c r="N1743" s="78"/>
      <c r="O1743" s="78"/>
      <c r="P1743" s="79"/>
      <c r="Q1743" s="82"/>
      <c r="R1743" s="82"/>
      <c r="S1743" s="82">
        <f t="shared" si="27"/>
        <v>0</v>
      </c>
      <c r="T1743" s="82"/>
      <c r="U1743" s="82"/>
      <c r="V1743" s="80"/>
      <c r="W1743" s="82"/>
      <c r="X1743" s="80"/>
      <c r="Y1743" s="26"/>
      <c r="Z1743" s="26"/>
      <c r="AA1743" s="26"/>
      <c r="AB1743" s="26"/>
      <c r="AC1743" s="26"/>
    </row>
    <row r="1744" spans="1:29" x14ac:dyDescent="0.3">
      <c r="A1744" s="77"/>
      <c r="B1744" s="77"/>
      <c r="C1744" s="78"/>
      <c r="D1744" s="78"/>
      <c r="E1744" s="79"/>
      <c r="F1744" s="78"/>
      <c r="G1744" s="79"/>
      <c r="H1744" s="79"/>
      <c r="I1744" s="79"/>
      <c r="J1744" s="78"/>
      <c r="K1744" s="78"/>
      <c r="L1744" s="78"/>
      <c r="M1744" s="183"/>
      <c r="N1744" s="78"/>
      <c r="O1744" s="78"/>
      <c r="P1744" s="79"/>
      <c r="Q1744" s="82"/>
      <c r="R1744" s="82"/>
      <c r="S1744" s="82">
        <f t="shared" ref="S1744:S1807" si="28">Q1744+R1744+T1744+IF(Q1744=0,(W1744/12/160*V1744/IF(X1744&gt;1,X1744,1)),0)</f>
        <v>0</v>
      </c>
      <c r="T1744" s="82"/>
      <c r="U1744" s="82"/>
      <c r="V1744" s="80"/>
      <c r="W1744" s="82"/>
      <c r="X1744" s="80"/>
      <c r="Y1744" s="26"/>
      <c r="Z1744" s="26"/>
      <c r="AA1744" s="26"/>
      <c r="AB1744" s="26"/>
      <c r="AC1744" s="26"/>
    </row>
    <row r="1745" spans="1:29" x14ac:dyDescent="0.3">
      <c r="A1745" s="77"/>
      <c r="B1745" s="77"/>
      <c r="C1745" s="78"/>
      <c r="D1745" s="78"/>
      <c r="E1745" s="79"/>
      <c r="F1745" s="78"/>
      <c r="G1745" s="79"/>
      <c r="H1745" s="79"/>
      <c r="I1745" s="79"/>
      <c r="J1745" s="78"/>
      <c r="K1745" s="78"/>
      <c r="L1745" s="78"/>
      <c r="M1745" s="183"/>
      <c r="N1745" s="78"/>
      <c r="O1745" s="78"/>
      <c r="P1745" s="79"/>
      <c r="Q1745" s="82"/>
      <c r="R1745" s="82"/>
      <c r="S1745" s="82">
        <f t="shared" si="28"/>
        <v>0</v>
      </c>
      <c r="T1745" s="82"/>
      <c r="U1745" s="82"/>
      <c r="V1745" s="80"/>
      <c r="W1745" s="82"/>
      <c r="X1745" s="80"/>
      <c r="Y1745" s="26"/>
      <c r="Z1745" s="26"/>
      <c r="AA1745" s="26"/>
      <c r="AB1745" s="26"/>
      <c r="AC1745" s="26"/>
    </row>
    <row r="1746" spans="1:29" x14ac:dyDescent="0.3">
      <c r="A1746" s="77"/>
      <c r="B1746" s="77"/>
      <c r="C1746" s="78"/>
      <c r="D1746" s="78"/>
      <c r="E1746" s="79"/>
      <c r="F1746" s="78"/>
      <c r="G1746" s="79"/>
      <c r="H1746" s="79"/>
      <c r="I1746" s="79"/>
      <c r="J1746" s="78"/>
      <c r="K1746" s="78"/>
      <c r="L1746" s="78"/>
      <c r="M1746" s="183"/>
      <c r="N1746" s="78"/>
      <c r="O1746" s="78"/>
      <c r="P1746" s="79"/>
      <c r="Q1746" s="82"/>
      <c r="R1746" s="82"/>
      <c r="S1746" s="82">
        <f t="shared" si="28"/>
        <v>0</v>
      </c>
      <c r="T1746" s="82"/>
      <c r="U1746" s="82"/>
      <c r="V1746" s="80"/>
      <c r="W1746" s="82"/>
      <c r="X1746" s="80"/>
      <c r="Y1746" s="26"/>
      <c r="Z1746" s="26"/>
      <c r="AA1746" s="26"/>
      <c r="AB1746" s="26"/>
      <c r="AC1746" s="26"/>
    </row>
    <row r="1747" spans="1:29" x14ac:dyDescent="0.3">
      <c r="A1747" s="77"/>
      <c r="B1747" s="77"/>
      <c r="C1747" s="78"/>
      <c r="D1747" s="78"/>
      <c r="E1747" s="79"/>
      <c r="F1747" s="78"/>
      <c r="G1747" s="79"/>
      <c r="H1747" s="79"/>
      <c r="I1747" s="79"/>
      <c r="J1747" s="78"/>
      <c r="K1747" s="78"/>
      <c r="L1747" s="78"/>
      <c r="M1747" s="183"/>
      <c r="N1747" s="78"/>
      <c r="O1747" s="78"/>
      <c r="P1747" s="79"/>
      <c r="Q1747" s="82"/>
      <c r="R1747" s="82"/>
      <c r="S1747" s="82">
        <f t="shared" si="28"/>
        <v>0</v>
      </c>
      <c r="T1747" s="82"/>
      <c r="U1747" s="82"/>
      <c r="V1747" s="80"/>
      <c r="W1747" s="82"/>
      <c r="X1747" s="80"/>
      <c r="Y1747" s="26"/>
      <c r="Z1747" s="26"/>
      <c r="AA1747" s="26"/>
      <c r="AB1747" s="26"/>
      <c r="AC1747" s="26"/>
    </row>
    <row r="1748" spans="1:29" x14ac:dyDescent="0.3">
      <c r="A1748" s="77"/>
      <c r="B1748" s="77"/>
      <c r="C1748" s="78"/>
      <c r="D1748" s="78"/>
      <c r="E1748" s="79"/>
      <c r="F1748" s="78"/>
      <c r="G1748" s="79"/>
      <c r="H1748" s="79"/>
      <c r="I1748" s="79"/>
      <c r="J1748" s="78"/>
      <c r="K1748" s="78"/>
      <c r="L1748" s="78"/>
      <c r="M1748" s="183"/>
      <c r="N1748" s="78"/>
      <c r="O1748" s="78"/>
      <c r="P1748" s="79"/>
      <c r="Q1748" s="82"/>
      <c r="R1748" s="82"/>
      <c r="S1748" s="82">
        <f t="shared" si="28"/>
        <v>0</v>
      </c>
      <c r="T1748" s="82"/>
      <c r="U1748" s="82"/>
      <c r="V1748" s="80"/>
      <c r="W1748" s="82"/>
      <c r="X1748" s="80"/>
      <c r="Y1748" s="26"/>
      <c r="Z1748" s="26"/>
      <c r="AA1748" s="26"/>
      <c r="AB1748" s="26"/>
      <c r="AC1748" s="26"/>
    </row>
    <row r="1749" spans="1:29" x14ac:dyDescent="0.3">
      <c r="A1749" s="77"/>
      <c r="B1749" s="77"/>
      <c r="C1749" s="78"/>
      <c r="D1749" s="78"/>
      <c r="E1749" s="79"/>
      <c r="F1749" s="78"/>
      <c r="G1749" s="79"/>
      <c r="H1749" s="79"/>
      <c r="I1749" s="79"/>
      <c r="J1749" s="78"/>
      <c r="K1749" s="78"/>
      <c r="L1749" s="78"/>
      <c r="M1749" s="183"/>
      <c r="N1749" s="78"/>
      <c r="O1749" s="78"/>
      <c r="P1749" s="79"/>
      <c r="Q1749" s="82"/>
      <c r="R1749" s="82"/>
      <c r="S1749" s="82">
        <f t="shared" si="28"/>
        <v>0</v>
      </c>
      <c r="T1749" s="82"/>
      <c r="U1749" s="82"/>
      <c r="V1749" s="80"/>
      <c r="W1749" s="82"/>
      <c r="X1749" s="80"/>
      <c r="Y1749" s="26"/>
      <c r="Z1749" s="26"/>
      <c r="AA1749" s="26"/>
      <c r="AB1749" s="26"/>
      <c r="AC1749" s="26"/>
    </row>
    <row r="1750" spans="1:29" x14ac:dyDescent="0.3">
      <c r="A1750" s="77"/>
      <c r="B1750" s="77"/>
      <c r="C1750" s="78"/>
      <c r="D1750" s="78"/>
      <c r="E1750" s="79"/>
      <c r="F1750" s="78"/>
      <c r="G1750" s="79"/>
      <c r="H1750" s="79"/>
      <c r="I1750" s="79"/>
      <c r="J1750" s="78"/>
      <c r="K1750" s="78"/>
      <c r="L1750" s="78"/>
      <c r="M1750" s="183"/>
      <c r="N1750" s="78"/>
      <c r="O1750" s="78"/>
      <c r="P1750" s="79"/>
      <c r="Q1750" s="82"/>
      <c r="R1750" s="82"/>
      <c r="S1750" s="82">
        <f t="shared" si="28"/>
        <v>0</v>
      </c>
      <c r="T1750" s="82"/>
      <c r="U1750" s="82"/>
      <c r="V1750" s="80"/>
      <c r="W1750" s="82"/>
      <c r="X1750" s="80"/>
      <c r="Y1750" s="26"/>
      <c r="Z1750" s="26"/>
      <c r="AA1750" s="26"/>
      <c r="AB1750" s="26"/>
      <c r="AC1750" s="26"/>
    </row>
    <row r="1751" spans="1:29" x14ac:dyDescent="0.3">
      <c r="A1751" s="77"/>
      <c r="B1751" s="77"/>
      <c r="C1751" s="78"/>
      <c r="D1751" s="78"/>
      <c r="E1751" s="79"/>
      <c r="F1751" s="78"/>
      <c r="G1751" s="79"/>
      <c r="H1751" s="79"/>
      <c r="I1751" s="79"/>
      <c r="J1751" s="78"/>
      <c r="K1751" s="78"/>
      <c r="L1751" s="78"/>
      <c r="M1751" s="183"/>
      <c r="N1751" s="78"/>
      <c r="O1751" s="78"/>
      <c r="P1751" s="79"/>
      <c r="Q1751" s="82"/>
      <c r="R1751" s="82"/>
      <c r="S1751" s="82">
        <f t="shared" si="28"/>
        <v>0</v>
      </c>
      <c r="T1751" s="82"/>
      <c r="U1751" s="82"/>
      <c r="V1751" s="80"/>
      <c r="W1751" s="82"/>
      <c r="X1751" s="80"/>
      <c r="Y1751" s="26"/>
      <c r="Z1751" s="26"/>
      <c r="AA1751" s="26"/>
      <c r="AB1751" s="26"/>
      <c r="AC1751" s="26"/>
    </row>
    <row r="1752" spans="1:29" x14ac:dyDescent="0.3">
      <c r="A1752" s="77"/>
      <c r="B1752" s="77"/>
      <c r="C1752" s="78"/>
      <c r="D1752" s="78"/>
      <c r="E1752" s="79"/>
      <c r="F1752" s="78"/>
      <c r="G1752" s="79"/>
      <c r="H1752" s="79"/>
      <c r="I1752" s="79"/>
      <c r="J1752" s="78"/>
      <c r="K1752" s="78"/>
      <c r="L1752" s="78"/>
      <c r="M1752" s="183"/>
      <c r="N1752" s="78"/>
      <c r="O1752" s="78"/>
      <c r="P1752" s="79"/>
      <c r="Q1752" s="82"/>
      <c r="R1752" s="82"/>
      <c r="S1752" s="82">
        <f t="shared" si="28"/>
        <v>0</v>
      </c>
      <c r="T1752" s="82"/>
      <c r="U1752" s="82"/>
      <c r="V1752" s="80"/>
      <c r="W1752" s="82"/>
      <c r="X1752" s="80"/>
      <c r="Y1752" s="26"/>
      <c r="Z1752" s="26"/>
      <c r="AA1752" s="26"/>
      <c r="AB1752" s="26"/>
      <c r="AC1752" s="26"/>
    </row>
    <row r="1753" spans="1:29" x14ac:dyDescent="0.3">
      <c r="A1753" s="77"/>
      <c r="B1753" s="77"/>
      <c r="C1753" s="78"/>
      <c r="D1753" s="78"/>
      <c r="E1753" s="79"/>
      <c r="F1753" s="78"/>
      <c r="G1753" s="79"/>
      <c r="H1753" s="79"/>
      <c r="I1753" s="79"/>
      <c r="J1753" s="78"/>
      <c r="K1753" s="78"/>
      <c r="L1753" s="78"/>
      <c r="M1753" s="183"/>
      <c r="N1753" s="78"/>
      <c r="O1753" s="78"/>
      <c r="P1753" s="79"/>
      <c r="Q1753" s="82"/>
      <c r="R1753" s="82"/>
      <c r="S1753" s="82">
        <f t="shared" si="28"/>
        <v>0</v>
      </c>
      <c r="T1753" s="82"/>
      <c r="U1753" s="82"/>
      <c r="V1753" s="80"/>
      <c r="W1753" s="82"/>
      <c r="X1753" s="80"/>
      <c r="Y1753" s="26"/>
      <c r="Z1753" s="26"/>
      <c r="AA1753" s="26"/>
      <c r="AB1753" s="26"/>
      <c r="AC1753" s="26"/>
    </row>
    <row r="1754" spans="1:29" x14ac:dyDescent="0.3">
      <c r="A1754" s="77"/>
      <c r="B1754" s="77"/>
      <c r="C1754" s="78"/>
      <c r="D1754" s="78"/>
      <c r="E1754" s="79"/>
      <c r="F1754" s="78"/>
      <c r="G1754" s="79"/>
      <c r="H1754" s="79"/>
      <c r="I1754" s="79"/>
      <c r="J1754" s="78"/>
      <c r="K1754" s="78"/>
      <c r="L1754" s="78"/>
      <c r="M1754" s="183"/>
      <c r="N1754" s="78"/>
      <c r="O1754" s="78"/>
      <c r="P1754" s="79"/>
      <c r="Q1754" s="82"/>
      <c r="R1754" s="82"/>
      <c r="S1754" s="82">
        <f t="shared" si="28"/>
        <v>0</v>
      </c>
      <c r="T1754" s="82"/>
      <c r="U1754" s="82"/>
      <c r="V1754" s="80"/>
      <c r="W1754" s="82"/>
      <c r="X1754" s="80"/>
      <c r="Y1754" s="26"/>
      <c r="Z1754" s="26"/>
      <c r="AA1754" s="26"/>
      <c r="AB1754" s="26"/>
      <c r="AC1754" s="26"/>
    </row>
    <row r="1755" spans="1:29" x14ac:dyDescent="0.3">
      <c r="A1755" s="77"/>
      <c r="B1755" s="77"/>
      <c r="C1755" s="78"/>
      <c r="D1755" s="78"/>
      <c r="E1755" s="79"/>
      <c r="F1755" s="78"/>
      <c r="G1755" s="79"/>
      <c r="H1755" s="79"/>
      <c r="I1755" s="79"/>
      <c r="J1755" s="78"/>
      <c r="K1755" s="78"/>
      <c r="L1755" s="78"/>
      <c r="M1755" s="183"/>
      <c r="N1755" s="78"/>
      <c r="O1755" s="78"/>
      <c r="P1755" s="79"/>
      <c r="Q1755" s="82"/>
      <c r="R1755" s="82"/>
      <c r="S1755" s="82">
        <f t="shared" si="28"/>
        <v>0</v>
      </c>
      <c r="T1755" s="82"/>
      <c r="U1755" s="82"/>
      <c r="V1755" s="80"/>
      <c r="W1755" s="82"/>
      <c r="X1755" s="80"/>
      <c r="Y1755" s="26"/>
      <c r="Z1755" s="26"/>
      <c r="AA1755" s="26"/>
      <c r="AB1755" s="26"/>
      <c r="AC1755" s="26"/>
    </row>
    <row r="1756" spans="1:29" x14ac:dyDescent="0.3">
      <c r="A1756" s="77"/>
      <c r="B1756" s="77"/>
      <c r="C1756" s="78"/>
      <c r="D1756" s="78"/>
      <c r="E1756" s="79"/>
      <c r="F1756" s="78"/>
      <c r="G1756" s="79"/>
      <c r="H1756" s="79"/>
      <c r="I1756" s="79"/>
      <c r="J1756" s="78"/>
      <c r="K1756" s="78"/>
      <c r="L1756" s="78"/>
      <c r="M1756" s="183"/>
      <c r="N1756" s="78"/>
      <c r="O1756" s="78"/>
      <c r="P1756" s="79"/>
      <c r="Q1756" s="82"/>
      <c r="R1756" s="82"/>
      <c r="S1756" s="82">
        <f t="shared" si="28"/>
        <v>0</v>
      </c>
      <c r="T1756" s="82"/>
      <c r="U1756" s="82"/>
      <c r="V1756" s="80"/>
      <c r="W1756" s="82"/>
      <c r="X1756" s="80"/>
      <c r="Y1756" s="26"/>
      <c r="Z1756" s="26"/>
      <c r="AA1756" s="26"/>
      <c r="AB1756" s="26"/>
      <c r="AC1756" s="26"/>
    </row>
    <row r="1757" spans="1:29" x14ac:dyDescent="0.3">
      <c r="A1757" s="77"/>
      <c r="B1757" s="77"/>
      <c r="C1757" s="78"/>
      <c r="D1757" s="78"/>
      <c r="E1757" s="79"/>
      <c r="F1757" s="78"/>
      <c r="G1757" s="79"/>
      <c r="H1757" s="79"/>
      <c r="I1757" s="79"/>
      <c r="J1757" s="78"/>
      <c r="K1757" s="78"/>
      <c r="L1757" s="78"/>
      <c r="M1757" s="183"/>
      <c r="N1757" s="78"/>
      <c r="O1757" s="78"/>
      <c r="P1757" s="79"/>
      <c r="Q1757" s="82"/>
      <c r="R1757" s="82"/>
      <c r="S1757" s="82">
        <f t="shared" si="28"/>
        <v>0</v>
      </c>
      <c r="T1757" s="82"/>
      <c r="U1757" s="82"/>
      <c r="V1757" s="80"/>
      <c r="W1757" s="82"/>
      <c r="X1757" s="80"/>
      <c r="Y1757" s="26"/>
      <c r="Z1757" s="26"/>
      <c r="AA1757" s="26"/>
      <c r="AB1757" s="26"/>
      <c r="AC1757" s="26"/>
    </row>
    <row r="1758" spans="1:29" x14ac:dyDescent="0.3">
      <c r="A1758" s="77"/>
      <c r="B1758" s="77"/>
      <c r="C1758" s="78"/>
      <c r="D1758" s="78"/>
      <c r="E1758" s="79"/>
      <c r="F1758" s="78"/>
      <c r="G1758" s="79"/>
      <c r="H1758" s="79"/>
      <c r="I1758" s="79"/>
      <c r="J1758" s="78"/>
      <c r="K1758" s="78"/>
      <c r="L1758" s="78"/>
      <c r="M1758" s="183"/>
      <c r="N1758" s="78"/>
      <c r="O1758" s="78"/>
      <c r="P1758" s="79"/>
      <c r="Q1758" s="82"/>
      <c r="R1758" s="82"/>
      <c r="S1758" s="82">
        <f t="shared" si="28"/>
        <v>0</v>
      </c>
      <c r="T1758" s="82"/>
      <c r="U1758" s="82"/>
      <c r="V1758" s="80"/>
      <c r="W1758" s="82"/>
      <c r="X1758" s="80"/>
      <c r="Y1758" s="26"/>
      <c r="Z1758" s="26"/>
      <c r="AA1758" s="26"/>
      <c r="AB1758" s="26"/>
      <c r="AC1758" s="26"/>
    </row>
    <row r="1759" spans="1:29" x14ac:dyDescent="0.3">
      <c r="A1759" s="77"/>
      <c r="B1759" s="77"/>
      <c r="C1759" s="78"/>
      <c r="D1759" s="78"/>
      <c r="E1759" s="79"/>
      <c r="F1759" s="78"/>
      <c r="G1759" s="79"/>
      <c r="H1759" s="79"/>
      <c r="I1759" s="79"/>
      <c r="J1759" s="78"/>
      <c r="K1759" s="78"/>
      <c r="L1759" s="78"/>
      <c r="M1759" s="183"/>
      <c r="N1759" s="78"/>
      <c r="O1759" s="78"/>
      <c r="P1759" s="79"/>
      <c r="Q1759" s="82"/>
      <c r="R1759" s="82"/>
      <c r="S1759" s="82">
        <f t="shared" si="28"/>
        <v>0</v>
      </c>
      <c r="T1759" s="82"/>
      <c r="U1759" s="82"/>
      <c r="V1759" s="80"/>
      <c r="W1759" s="82"/>
      <c r="X1759" s="80"/>
      <c r="Y1759" s="26"/>
      <c r="Z1759" s="26"/>
      <c r="AA1759" s="26"/>
      <c r="AB1759" s="26"/>
      <c r="AC1759" s="26"/>
    </row>
    <row r="1760" spans="1:29" x14ac:dyDescent="0.3">
      <c r="A1760" s="77"/>
      <c r="B1760" s="77"/>
      <c r="C1760" s="78"/>
      <c r="D1760" s="78"/>
      <c r="E1760" s="79"/>
      <c r="F1760" s="78"/>
      <c r="G1760" s="79"/>
      <c r="H1760" s="79"/>
      <c r="I1760" s="79"/>
      <c r="J1760" s="78"/>
      <c r="K1760" s="78"/>
      <c r="L1760" s="78"/>
      <c r="M1760" s="183"/>
      <c r="N1760" s="78"/>
      <c r="O1760" s="78"/>
      <c r="P1760" s="79"/>
      <c r="Q1760" s="82"/>
      <c r="R1760" s="82"/>
      <c r="S1760" s="82">
        <f t="shared" si="28"/>
        <v>0</v>
      </c>
      <c r="T1760" s="82"/>
      <c r="U1760" s="82"/>
      <c r="V1760" s="80"/>
      <c r="W1760" s="82"/>
      <c r="X1760" s="80"/>
      <c r="Y1760" s="26"/>
      <c r="Z1760" s="26"/>
      <c r="AA1760" s="26"/>
      <c r="AB1760" s="26"/>
      <c r="AC1760" s="26"/>
    </row>
    <row r="1761" spans="1:29" x14ac:dyDescent="0.3">
      <c r="A1761" s="77"/>
      <c r="B1761" s="77"/>
      <c r="C1761" s="78"/>
      <c r="D1761" s="78"/>
      <c r="E1761" s="79"/>
      <c r="F1761" s="78"/>
      <c r="G1761" s="79"/>
      <c r="H1761" s="79"/>
      <c r="I1761" s="79"/>
      <c r="J1761" s="78"/>
      <c r="K1761" s="78"/>
      <c r="L1761" s="78"/>
      <c r="M1761" s="183"/>
      <c r="N1761" s="78"/>
      <c r="O1761" s="78"/>
      <c r="P1761" s="79"/>
      <c r="Q1761" s="82"/>
      <c r="R1761" s="82"/>
      <c r="S1761" s="82">
        <f t="shared" si="28"/>
        <v>0</v>
      </c>
      <c r="T1761" s="82"/>
      <c r="U1761" s="82"/>
      <c r="V1761" s="80"/>
      <c r="W1761" s="82"/>
      <c r="X1761" s="80"/>
      <c r="Y1761" s="26"/>
      <c r="Z1761" s="26"/>
      <c r="AA1761" s="26"/>
      <c r="AB1761" s="26"/>
      <c r="AC1761" s="26"/>
    </row>
    <row r="1762" spans="1:29" x14ac:dyDescent="0.3">
      <c r="A1762" s="77"/>
      <c r="B1762" s="77"/>
      <c r="C1762" s="78"/>
      <c r="D1762" s="78"/>
      <c r="E1762" s="79"/>
      <c r="F1762" s="78"/>
      <c r="G1762" s="79"/>
      <c r="H1762" s="79"/>
      <c r="I1762" s="79"/>
      <c r="J1762" s="78"/>
      <c r="K1762" s="78"/>
      <c r="L1762" s="78"/>
      <c r="M1762" s="183"/>
      <c r="N1762" s="78"/>
      <c r="O1762" s="78"/>
      <c r="P1762" s="79"/>
      <c r="Q1762" s="82"/>
      <c r="R1762" s="82"/>
      <c r="S1762" s="82">
        <f t="shared" si="28"/>
        <v>0</v>
      </c>
      <c r="T1762" s="82"/>
      <c r="U1762" s="82"/>
      <c r="V1762" s="80"/>
      <c r="W1762" s="82"/>
      <c r="X1762" s="80"/>
      <c r="Y1762" s="26"/>
      <c r="Z1762" s="26"/>
      <c r="AA1762" s="26"/>
      <c r="AB1762" s="26"/>
      <c r="AC1762" s="26"/>
    </row>
    <row r="1763" spans="1:29" x14ac:dyDescent="0.3">
      <c r="A1763" s="77"/>
      <c r="B1763" s="77"/>
      <c r="C1763" s="78"/>
      <c r="D1763" s="78"/>
      <c r="E1763" s="79"/>
      <c r="F1763" s="78"/>
      <c r="G1763" s="79"/>
      <c r="H1763" s="79"/>
      <c r="I1763" s="79"/>
      <c r="J1763" s="78"/>
      <c r="K1763" s="78"/>
      <c r="L1763" s="78"/>
      <c r="M1763" s="183"/>
      <c r="N1763" s="78"/>
      <c r="O1763" s="78"/>
      <c r="P1763" s="79"/>
      <c r="Q1763" s="82"/>
      <c r="R1763" s="82"/>
      <c r="S1763" s="82">
        <f t="shared" si="28"/>
        <v>0</v>
      </c>
      <c r="T1763" s="82"/>
      <c r="U1763" s="82"/>
      <c r="V1763" s="80"/>
      <c r="W1763" s="82"/>
      <c r="X1763" s="80"/>
      <c r="Y1763" s="26"/>
      <c r="Z1763" s="26"/>
      <c r="AA1763" s="26"/>
      <c r="AB1763" s="26"/>
      <c r="AC1763" s="26"/>
    </row>
    <row r="1764" spans="1:29" x14ac:dyDescent="0.3">
      <c r="A1764" s="77"/>
      <c r="B1764" s="77"/>
      <c r="C1764" s="78"/>
      <c r="D1764" s="78"/>
      <c r="E1764" s="79"/>
      <c r="F1764" s="78"/>
      <c r="G1764" s="79"/>
      <c r="H1764" s="79"/>
      <c r="I1764" s="79"/>
      <c r="J1764" s="78"/>
      <c r="K1764" s="78"/>
      <c r="L1764" s="78"/>
      <c r="M1764" s="183"/>
      <c r="N1764" s="78"/>
      <c r="O1764" s="78"/>
      <c r="P1764" s="79"/>
      <c r="Q1764" s="82"/>
      <c r="R1764" s="82"/>
      <c r="S1764" s="82">
        <f t="shared" si="28"/>
        <v>0</v>
      </c>
      <c r="T1764" s="82"/>
      <c r="U1764" s="82"/>
      <c r="V1764" s="80"/>
      <c r="W1764" s="82"/>
      <c r="X1764" s="80"/>
      <c r="Y1764" s="26"/>
      <c r="Z1764" s="26"/>
      <c r="AA1764" s="26"/>
      <c r="AB1764" s="26"/>
      <c r="AC1764" s="26"/>
    </row>
    <row r="1765" spans="1:29" x14ac:dyDescent="0.3">
      <c r="A1765" s="77"/>
      <c r="B1765" s="77"/>
      <c r="C1765" s="78"/>
      <c r="D1765" s="78"/>
      <c r="E1765" s="79"/>
      <c r="F1765" s="78"/>
      <c r="G1765" s="79"/>
      <c r="H1765" s="79"/>
      <c r="I1765" s="79"/>
      <c r="J1765" s="78"/>
      <c r="K1765" s="78"/>
      <c r="L1765" s="78"/>
      <c r="M1765" s="183"/>
      <c r="N1765" s="78"/>
      <c r="O1765" s="78"/>
      <c r="P1765" s="79"/>
      <c r="Q1765" s="82"/>
      <c r="R1765" s="82"/>
      <c r="S1765" s="82">
        <f t="shared" si="28"/>
        <v>0</v>
      </c>
      <c r="T1765" s="82"/>
      <c r="U1765" s="82"/>
      <c r="V1765" s="80"/>
      <c r="W1765" s="82"/>
      <c r="X1765" s="80"/>
      <c r="Y1765" s="26"/>
      <c r="Z1765" s="26"/>
      <c r="AA1765" s="26"/>
      <c r="AB1765" s="26"/>
      <c r="AC1765" s="26"/>
    </row>
    <row r="1766" spans="1:29" x14ac:dyDescent="0.3">
      <c r="A1766" s="77"/>
      <c r="B1766" s="77"/>
      <c r="C1766" s="78"/>
      <c r="D1766" s="78"/>
      <c r="E1766" s="79"/>
      <c r="F1766" s="78"/>
      <c r="G1766" s="79"/>
      <c r="H1766" s="79"/>
      <c r="I1766" s="79"/>
      <c r="J1766" s="78"/>
      <c r="K1766" s="78"/>
      <c r="L1766" s="78"/>
      <c r="M1766" s="183"/>
      <c r="N1766" s="78"/>
      <c r="O1766" s="78"/>
      <c r="P1766" s="79"/>
      <c r="Q1766" s="82"/>
      <c r="R1766" s="82"/>
      <c r="S1766" s="82">
        <f t="shared" si="28"/>
        <v>0</v>
      </c>
      <c r="T1766" s="82"/>
      <c r="U1766" s="82"/>
      <c r="V1766" s="80"/>
      <c r="W1766" s="82"/>
      <c r="X1766" s="80"/>
      <c r="Y1766" s="26"/>
      <c r="Z1766" s="26"/>
      <c r="AA1766" s="26"/>
      <c r="AB1766" s="26"/>
      <c r="AC1766" s="26"/>
    </row>
    <row r="1767" spans="1:29" x14ac:dyDescent="0.3">
      <c r="A1767" s="77"/>
      <c r="B1767" s="77"/>
      <c r="C1767" s="78"/>
      <c r="D1767" s="78"/>
      <c r="E1767" s="79"/>
      <c r="F1767" s="78"/>
      <c r="G1767" s="79"/>
      <c r="H1767" s="79"/>
      <c r="I1767" s="79"/>
      <c r="J1767" s="78"/>
      <c r="K1767" s="78"/>
      <c r="L1767" s="78"/>
      <c r="M1767" s="183"/>
      <c r="N1767" s="78"/>
      <c r="O1767" s="78"/>
      <c r="P1767" s="79"/>
      <c r="Q1767" s="82"/>
      <c r="R1767" s="82"/>
      <c r="S1767" s="82">
        <f t="shared" si="28"/>
        <v>0</v>
      </c>
      <c r="T1767" s="82"/>
      <c r="U1767" s="82"/>
      <c r="V1767" s="80"/>
      <c r="W1767" s="82"/>
      <c r="X1767" s="80"/>
      <c r="Y1767" s="26"/>
      <c r="Z1767" s="26"/>
      <c r="AA1767" s="26"/>
      <c r="AB1767" s="26"/>
      <c r="AC1767" s="26"/>
    </row>
    <row r="1768" spans="1:29" x14ac:dyDescent="0.3">
      <c r="A1768" s="77"/>
      <c r="B1768" s="77"/>
      <c r="C1768" s="78"/>
      <c r="D1768" s="78"/>
      <c r="E1768" s="79"/>
      <c r="F1768" s="78"/>
      <c r="G1768" s="79"/>
      <c r="H1768" s="79"/>
      <c r="I1768" s="79"/>
      <c r="J1768" s="78"/>
      <c r="K1768" s="78"/>
      <c r="L1768" s="78"/>
      <c r="M1768" s="183"/>
      <c r="N1768" s="78"/>
      <c r="O1768" s="78"/>
      <c r="P1768" s="79"/>
      <c r="Q1768" s="82"/>
      <c r="R1768" s="82"/>
      <c r="S1768" s="82">
        <f t="shared" si="28"/>
        <v>0</v>
      </c>
      <c r="T1768" s="82"/>
      <c r="U1768" s="82"/>
      <c r="V1768" s="80"/>
      <c r="W1768" s="82"/>
      <c r="X1768" s="80"/>
      <c r="Y1768" s="26"/>
      <c r="Z1768" s="26"/>
      <c r="AA1768" s="26"/>
      <c r="AB1768" s="26"/>
      <c r="AC1768" s="26"/>
    </row>
    <row r="1769" spans="1:29" x14ac:dyDescent="0.3">
      <c r="A1769" s="77"/>
      <c r="B1769" s="77"/>
      <c r="C1769" s="78"/>
      <c r="D1769" s="78"/>
      <c r="E1769" s="79"/>
      <c r="F1769" s="78"/>
      <c r="G1769" s="79"/>
      <c r="H1769" s="79"/>
      <c r="I1769" s="79"/>
      <c r="J1769" s="78"/>
      <c r="K1769" s="78"/>
      <c r="L1769" s="78"/>
      <c r="M1769" s="183"/>
      <c r="N1769" s="78"/>
      <c r="O1769" s="78"/>
      <c r="P1769" s="79"/>
      <c r="Q1769" s="82"/>
      <c r="R1769" s="82"/>
      <c r="S1769" s="82">
        <f t="shared" si="28"/>
        <v>0</v>
      </c>
      <c r="T1769" s="82"/>
      <c r="U1769" s="82"/>
      <c r="V1769" s="80"/>
      <c r="W1769" s="82"/>
      <c r="X1769" s="80"/>
      <c r="Y1769" s="26"/>
      <c r="Z1769" s="26"/>
      <c r="AA1769" s="26"/>
      <c r="AB1769" s="26"/>
      <c r="AC1769" s="26"/>
    </row>
    <row r="1770" spans="1:29" x14ac:dyDescent="0.3">
      <c r="A1770" s="77"/>
      <c r="B1770" s="77"/>
      <c r="C1770" s="78"/>
      <c r="D1770" s="78"/>
      <c r="E1770" s="79"/>
      <c r="F1770" s="78"/>
      <c r="G1770" s="79"/>
      <c r="H1770" s="79"/>
      <c r="I1770" s="79"/>
      <c r="J1770" s="78"/>
      <c r="K1770" s="78"/>
      <c r="L1770" s="78"/>
      <c r="M1770" s="183"/>
      <c r="N1770" s="78"/>
      <c r="O1770" s="78"/>
      <c r="P1770" s="79"/>
      <c r="Q1770" s="82"/>
      <c r="R1770" s="82"/>
      <c r="S1770" s="82">
        <f t="shared" si="28"/>
        <v>0</v>
      </c>
      <c r="T1770" s="82"/>
      <c r="U1770" s="82"/>
      <c r="V1770" s="80"/>
      <c r="W1770" s="82"/>
      <c r="X1770" s="80"/>
      <c r="Y1770" s="26"/>
      <c r="Z1770" s="26"/>
      <c r="AA1770" s="26"/>
      <c r="AB1770" s="26"/>
      <c r="AC1770" s="26"/>
    </row>
    <row r="1771" spans="1:29" x14ac:dyDescent="0.3">
      <c r="A1771" s="77"/>
      <c r="B1771" s="77"/>
      <c r="C1771" s="78"/>
      <c r="D1771" s="78"/>
      <c r="E1771" s="79"/>
      <c r="F1771" s="78"/>
      <c r="G1771" s="79"/>
      <c r="H1771" s="79"/>
      <c r="I1771" s="79"/>
      <c r="J1771" s="78"/>
      <c r="K1771" s="78"/>
      <c r="L1771" s="78"/>
      <c r="M1771" s="183"/>
      <c r="N1771" s="78"/>
      <c r="O1771" s="78"/>
      <c r="P1771" s="79"/>
      <c r="Q1771" s="82"/>
      <c r="R1771" s="82"/>
      <c r="S1771" s="82">
        <f t="shared" si="28"/>
        <v>0</v>
      </c>
      <c r="T1771" s="82"/>
      <c r="U1771" s="82"/>
      <c r="V1771" s="80"/>
      <c r="W1771" s="82"/>
      <c r="X1771" s="80"/>
      <c r="Y1771" s="26"/>
      <c r="Z1771" s="26"/>
      <c r="AA1771" s="26"/>
      <c r="AB1771" s="26"/>
      <c r="AC1771" s="26"/>
    </row>
    <row r="1772" spans="1:29" x14ac:dyDescent="0.3">
      <c r="A1772" s="77"/>
      <c r="B1772" s="77"/>
      <c r="C1772" s="78"/>
      <c r="D1772" s="78"/>
      <c r="E1772" s="79"/>
      <c r="F1772" s="78"/>
      <c r="G1772" s="79"/>
      <c r="H1772" s="79"/>
      <c r="I1772" s="79"/>
      <c r="J1772" s="78"/>
      <c r="K1772" s="78"/>
      <c r="L1772" s="78"/>
      <c r="M1772" s="183"/>
      <c r="N1772" s="78"/>
      <c r="O1772" s="78"/>
      <c r="P1772" s="79"/>
      <c r="Q1772" s="82"/>
      <c r="R1772" s="82"/>
      <c r="S1772" s="82">
        <f t="shared" si="28"/>
        <v>0</v>
      </c>
      <c r="T1772" s="82"/>
      <c r="U1772" s="82"/>
      <c r="V1772" s="80"/>
      <c r="W1772" s="82"/>
      <c r="X1772" s="80"/>
      <c r="Y1772" s="26"/>
      <c r="Z1772" s="26"/>
      <c r="AA1772" s="26"/>
      <c r="AB1772" s="26"/>
      <c r="AC1772" s="26"/>
    </row>
    <row r="1773" spans="1:29" x14ac:dyDescent="0.3">
      <c r="A1773" s="77"/>
      <c r="B1773" s="77"/>
      <c r="C1773" s="78"/>
      <c r="D1773" s="78"/>
      <c r="E1773" s="79"/>
      <c r="F1773" s="78"/>
      <c r="G1773" s="79"/>
      <c r="H1773" s="79"/>
      <c r="I1773" s="79"/>
      <c r="J1773" s="78"/>
      <c r="K1773" s="78"/>
      <c r="L1773" s="78"/>
      <c r="M1773" s="183"/>
      <c r="N1773" s="78"/>
      <c r="O1773" s="78"/>
      <c r="P1773" s="79"/>
      <c r="Q1773" s="82"/>
      <c r="R1773" s="82"/>
      <c r="S1773" s="82">
        <f t="shared" si="28"/>
        <v>0</v>
      </c>
      <c r="T1773" s="82"/>
      <c r="U1773" s="82"/>
      <c r="V1773" s="80"/>
      <c r="W1773" s="82"/>
      <c r="X1773" s="80"/>
      <c r="Y1773" s="26"/>
      <c r="Z1773" s="26"/>
      <c r="AA1773" s="26"/>
      <c r="AB1773" s="26"/>
      <c r="AC1773" s="26"/>
    </row>
    <row r="1774" spans="1:29" x14ac:dyDescent="0.3">
      <c r="A1774" s="77"/>
      <c r="B1774" s="77"/>
      <c r="C1774" s="78"/>
      <c r="D1774" s="78"/>
      <c r="E1774" s="79"/>
      <c r="F1774" s="78"/>
      <c r="G1774" s="79"/>
      <c r="H1774" s="79"/>
      <c r="I1774" s="79"/>
      <c r="J1774" s="78"/>
      <c r="K1774" s="78"/>
      <c r="L1774" s="78"/>
      <c r="M1774" s="183"/>
      <c r="N1774" s="78"/>
      <c r="O1774" s="78"/>
      <c r="P1774" s="79"/>
      <c r="Q1774" s="82"/>
      <c r="R1774" s="82"/>
      <c r="S1774" s="82">
        <f t="shared" si="28"/>
        <v>0</v>
      </c>
      <c r="T1774" s="82"/>
      <c r="U1774" s="82"/>
      <c r="V1774" s="80"/>
      <c r="W1774" s="82"/>
      <c r="X1774" s="80"/>
      <c r="Y1774" s="26"/>
      <c r="Z1774" s="26"/>
      <c r="AA1774" s="26"/>
      <c r="AB1774" s="26"/>
      <c r="AC1774" s="26"/>
    </row>
    <row r="1775" spans="1:29" x14ac:dyDescent="0.3">
      <c r="A1775" s="77"/>
      <c r="B1775" s="77"/>
      <c r="C1775" s="78"/>
      <c r="D1775" s="78"/>
      <c r="E1775" s="79"/>
      <c r="F1775" s="78"/>
      <c r="G1775" s="79"/>
      <c r="H1775" s="79"/>
      <c r="I1775" s="79"/>
      <c r="J1775" s="78"/>
      <c r="K1775" s="78"/>
      <c r="L1775" s="78"/>
      <c r="M1775" s="183"/>
      <c r="N1775" s="78"/>
      <c r="O1775" s="78"/>
      <c r="P1775" s="79"/>
      <c r="Q1775" s="82"/>
      <c r="R1775" s="82"/>
      <c r="S1775" s="82">
        <f t="shared" si="28"/>
        <v>0</v>
      </c>
      <c r="T1775" s="82"/>
      <c r="U1775" s="82"/>
      <c r="V1775" s="80"/>
      <c r="W1775" s="82"/>
      <c r="X1775" s="80"/>
      <c r="Y1775" s="26"/>
      <c r="Z1775" s="26"/>
      <c r="AA1775" s="26"/>
      <c r="AB1775" s="26"/>
      <c r="AC1775" s="26"/>
    </row>
    <row r="1776" spans="1:29" x14ac:dyDescent="0.3">
      <c r="A1776" s="77"/>
      <c r="B1776" s="77"/>
      <c r="C1776" s="78"/>
      <c r="D1776" s="78"/>
      <c r="E1776" s="79"/>
      <c r="F1776" s="78"/>
      <c r="G1776" s="79"/>
      <c r="H1776" s="79"/>
      <c r="I1776" s="79"/>
      <c r="J1776" s="78"/>
      <c r="K1776" s="78"/>
      <c r="L1776" s="78"/>
      <c r="M1776" s="183"/>
      <c r="N1776" s="78"/>
      <c r="O1776" s="78"/>
      <c r="P1776" s="79"/>
      <c r="Q1776" s="82"/>
      <c r="R1776" s="82"/>
      <c r="S1776" s="82">
        <f t="shared" si="28"/>
        <v>0</v>
      </c>
      <c r="T1776" s="82"/>
      <c r="U1776" s="82"/>
      <c r="V1776" s="80"/>
      <c r="W1776" s="82"/>
      <c r="X1776" s="80"/>
      <c r="Y1776" s="26"/>
      <c r="Z1776" s="26"/>
      <c r="AA1776" s="26"/>
      <c r="AB1776" s="26"/>
      <c r="AC1776" s="26"/>
    </row>
    <row r="1777" spans="1:29" x14ac:dyDescent="0.3">
      <c r="A1777" s="77"/>
      <c r="B1777" s="77"/>
      <c r="C1777" s="78"/>
      <c r="D1777" s="78"/>
      <c r="E1777" s="79"/>
      <c r="F1777" s="78"/>
      <c r="G1777" s="79"/>
      <c r="H1777" s="79"/>
      <c r="I1777" s="79"/>
      <c r="J1777" s="78"/>
      <c r="K1777" s="78"/>
      <c r="L1777" s="78"/>
      <c r="M1777" s="183"/>
      <c r="N1777" s="78"/>
      <c r="O1777" s="78"/>
      <c r="P1777" s="79"/>
      <c r="Q1777" s="82"/>
      <c r="R1777" s="82"/>
      <c r="S1777" s="82">
        <f t="shared" si="28"/>
        <v>0</v>
      </c>
      <c r="T1777" s="82"/>
      <c r="U1777" s="82"/>
      <c r="V1777" s="80"/>
      <c r="W1777" s="82"/>
      <c r="X1777" s="80"/>
      <c r="Y1777" s="26"/>
      <c r="Z1777" s="26"/>
      <c r="AA1777" s="26"/>
      <c r="AB1777" s="26"/>
      <c r="AC1777" s="26"/>
    </row>
    <row r="1778" spans="1:29" x14ac:dyDescent="0.3">
      <c r="A1778" s="77"/>
      <c r="B1778" s="77"/>
      <c r="C1778" s="78"/>
      <c r="D1778" s="78"/>
      <c r="E1778" s="79"/>
      <c r="F1778" s="78"/>
      <c r="G1778" s="79"/>
      <c r="H1778" s="79"/>
      <c r="I1778" s="79"/>
      <c r="J1778" s="78"/>
      <c r="K1778" s="78"/>
      <c r="L1778" s="78"/>
      <c r="M1778" s="183"/>
      <c r="N1778" s="78"/>
      <c r="O1778" s="78"/>
      <c r="P1778" s="79"/>
      <c r="Q1778" s="82"/>
      <c r="R1778" s="82"/>
      <c r="S1778" s="82">
        <f t="shared" si="28"/>
        <v>0</v>
      </c>
      <c r="T1778" s="82"/>
      <c r="U1778" s="82"/>
      <c r="V1778" s="80"/>
      <c r="W1778" s="82"/>
      <c r="X1778" s="80"/>
      <c r="Y1778" s="26"/>
      <c r="Z1778" s="26"/>
      <c r="AA1778" s="26"/>
      <c r="AB1778" s="26"/>
      <c r="AC1778" s="26"/>
    </row>
    <row r="1779" spans="1:29" x14ac:dyDescent="0.3">
      <c r="A1779" s="77"/>
      <c r="B1779" s="77"/>
      <c r="C1779" s="78"/>
      <c r="D1779" s="78"/>
      <c r="E1779" s="79"/>
      <c r="F1779" s="78"/>
      <c r="G1779" s="79"/>
      <c r="H1779" s="79"/>
      <c r="I1779" s="79"/>
      <c r="J1779" s="78"/>
      <c r="K1779" s="78"/>
      <c r="L1779" s="78"/>
      <c r="M1779" s="183"/>
      <c r="N1779" s="78"/>
      <c r="O1779" s="78"/>
      <c r="P1779" s="79"/>
      <c r="Q1779" s="82"/>
      <c r="R1779" s="82"/>
      <c r="S1779" s="82">
        <f t="shared" si="28"/>
        <v>0</v>
      </c>
      <c r="T1779" s="82"/>
      <c r="U1779" s="82"/>
      <c r="V1779" s="80"/>
      <c r="W1779" s="82"/>
      <c r="X1779" s="80"/>
      <c r="Y1779" s="26"/>
      <c r="Z1779" s="26"/>
      <c r="AA1779" s="26"/>
      <c r="AB1779" s="26"/>
      <c r="AC1779" s="26"/>
    </row>
    <row r="1780" spans="1:29" x14ac:dyDescent="0.3">
      <c r="A1780" s="77"/>
      <c r="B1780" s="77"/>
      <c r="C1780" s="78"/>
      <c r="D1780" s="78"/>
      <c r="E1780" s="79"/>
      <c r="F1780" s="78"/>
      <c r="G1780" s="79"/>
      <c r="H1780" s="79"/>
      <c r="I1780" s="79"/>
      <c r="J1780" s="78"/>
      <c r="K1780" s="78"/>
      <c r="L1780" s="78"/>
      <c r="M1780" s="183"/>
      <c r="N1780" s="78"/>
      <c r="O1780" s="78"/>
      <c r="P1780" s="79"/>
      <c r="Q1780" s="82"/>
      <c r="R1780" s="82"/>
      <c r="S1780" s="82">
        <f t="shared" si="28"/>
        <v>0</v>
      </c>
      <c r="T1780" s="82"/>
      <c r="U1780" s="82"/>
      <c r="V1780" s="80"/>
      <c r="W1780" s="82"/>
      <c r="X1780" s="80"/>
      <c r="Y1780" s="26"/>
      <c r="Z1780" s="26"/>
      <c r="AA1780" s="26"/>
      <c r="AB1780" s="26"/>
      <c r="AC1780" s="26"/>
    </row>
    <row r="1781" spans="1:29" x14ac:dyDescent="0.3">
      <c r="A1781" s="77"/>
      <c r="B1781" s="77"/>
      <c r="C1781" s="78"/>
      <c r="D1781" s="78"/>
      <c r="E1781" s="79"/>
      <c r="F1781" s="78"/>
      <c r="G1781" s="79"/>
      <c r="H1781" s="79"/>
      <c r="I1781" s="79"/>
      <c r="J1781" s="78"/>
      <c r="K1781" s="78"/>
      <c r="L1781" s="78"/>
      <c r="M1781" s="183"/>
      <c r="N1781" s="78"/>
      <c r="O1781" s="78"/>
      <c r="P1781" s="79"/>
      <c r="Q1781" s="82"/>
      <c r="R1781" s="82"/>
      <c r="S1781" s="82">
        <f t="shared" si="28"/>
        <v>0</v>
      </c>
      <c r="T1781" s="82"/>
      <c r="U1781" s="82"/>
      <c r="V1781" s="80"/>
      <c r="W1781" s="82"/>
      <c r="X1781" s="80"/>
      <c r="Y1781" s="26"/>
      <c r="Z1781" s="26"/>
      <c r="AA1781" s="26"/>
      <c r="AB1781" s="26"/>
      <c r="AC1781" s="26"/>
    </row>
    <row r="1782" spans="1:29" x14ac:dyDescent="0.3">
      <c r="A1782" s="77"/>
      <c r="B1782" s="77"/>
      <c r="C1782" s="78"/>
      <c r="D1782" s="78"/>
      <c r="E1782" s="79"/>
      <c r="F1782" s="78"/>
      <c r="G1782" s="79"/>
      <c r="H1782" s="79"/>
      <c r="I1782" s="79"/>
      <c r="J1782" s="78"/>
      <c r="K1782" s="78"/>
      <c r="L1782" s="78"/>
      <c r="M1782" s="183"/>
      <c r="N1782" s="78"/>
      <c r="O1782" s="78"/>
      <c r="P1782" s="79"/>
      <c r="Q1782" s="82"/>
      <c r="R1782" s="82"/>
      <c r="S1782" s="82">
        <f t="shared" si="28"/>
        <v>0</v>
      </c>
      <c r="T1782" s="82"/>
      <c r="U1782" s="82"/>
      <c r="V1782" s="80"/>
      <c r="W1782" s="82"/>
      <c r="X1782" s="80"/>
      <c r="Y1782" s="26"/>
      <c r="Z1782" s="26"/>
      <c r="AA1782" s="26"/>
      <c r="AB1782" s="26"/>
      <c r="AC1782" s="26"/>
    </row>
    <row r="1783" spans="1:29" x14ac:dyDescent="0.3">
      <c r="A1783" s="77"/>
      <c r="B1783" s="77"/>
      <c r="C1783" s="78"/>
      <c r="D1783" s="78"/>
      <c r="E1783" s="79"/>
      <c r="F1783" s="78"/>
      <c r="G1783" s="79"/>
      <c r="H1783" s="79"/>
      <c r="I1783" s="79"/>
      <c r="J1783" s="78"/>
      <c r="K1783" s="78"/>
      <c r="L1783" s="78"/>
      <c r="M1783" s="183"/>
      <c r="N1783" s="78"/>
      <c r="O1783" s="78"/>
      <c r="P1783" s="79"/>
      <c r="Q1783" s="82"/>
      <c r="R1783" s="82"/>
      <c r="S1783" s="82">
        <f t="shared" si="28"/>
        <v>0</v>
      </c>
      <c r="T1783" s="82"/>
      <c r="U1783" s="82"/>
      <c r="V1783" s="80"/>
      <c r="W1783" s="82"/>
      <c r="X1783" s="80"/>
      <c r="Y1783" s="26"/>
      <c r="Z1783" s="26"/>
      <c r="AA1783" s="26"/>
      <c r="AB1783" s="26"/>
      <c r="AC1783" s="26"/>
    </row>
    <row r="1784" spans="1:29" x14ac:dyDescent="0.3">
      <c r="A1784" s="77"/>
      <c r="B1784" s="77"/>
      <c r="C1784" s="78"/>
      <c r="D1784" s="78"/>
      <c r="E1784" s="79"/>
      <c r="F1784" s="78"/>
      <c r="G1784" s="79"/>
      <c r="H1784" s="79"/>
      <c r="I1784" s="79"/>
      <c r="J1784" s="78"/>
      <c r="K1784" s="78"/>
      <c r="L1784" s="78"/>
      <c r="M1784" s="183"/>
      <c r="N1784" s="78"/>
      <c r="O1784" s="78"/>
      <c r="P1784" s="79"/>
      <c r="Q1784" s="82"/>
      <c r="R1784" s="82"/>
      <c r="S1784" s="82">
        <f t="shared" si="28"/>
        <v>0</v>
      </c>
      <c r="T1784" s="82"/>
      <c r="U1784" s="82"/>
      <c r="V1784" s="80"/>
      <c r="W1784" s="82"/>
      <c r="X1784" s="80"/>
      <c r="Y1784" s="26"/>
      <c r="Z1784" s="26"/>
      <c r="AA1784" s="26"/>
      <c r="AB1784" s="26"/>
      <c r="AC1784" s="26"/>
    </row>
    <row r="1785" spans="1:29" x14ac:dyDescent="0.3">
      <c r="A1785" s="77"/>
      <c r="B1785" s="77"/>
      <c r="C1785" s="78"/>
      <c r="D1785" s="78"/>
      <c r="E1785" s="79"/>
      <c r="F1785" s="78"/>
      <c r="G1785" s="79"/>
      <c r="H1785" s="79"/>
      <c r="I1785" s="79"/>
      <c r="J1785" s="78"/>
      <c r="K1785" s="78"/>
      <c r="L1785" s="78"/>
      <c r="M1785" s="183"/>
      <c r="N1785" s="78"/>
      <c r="O1785" s="78"/>
      <c r="P1785" s="79"/>
      <c r="Q1785" s="82"/>
      <c r="R1785" s="82"/>
      <c r="S1785" s="82">
        <f t="shared" si="28"/>
        <v>0</v>
      </c>
      <c r="T1785" s="82"/>
      <c r="U1785" s="82"/>
      <c r="V1785" s="80"/>
      <c r="W1785" s="82"/>
      <c r="X1785" s="80"/>
      <c r="Y1785" s="26"/>
      <c r="Z1785" s="26"/>
      <c r="AA1785" s="26"/>
      <c r="AB1785" s="26"/>
      <c r="AC1785" s="26"/>
    </row>
    <row r="1786" spans="1:29" x14ac:dyDescent="0.3">
      <c r="A1786" s="77"/>
      <c r="B1786" s="77"/>
      <c r="C1786" s="78"/>
      <c r="D1786" s="78"/>
      <c r="E1786" s="79"/>
      <c r="F1786" s="78"/>
      <c r="G1786" s="79"/>
      <c r="H1786" s="79"/>
      <c r="I1786" s="79"/>
      <c r="J1786" s="78"/>
      <c r="K1786" s="78"/>
      <c r="L1786" s="78"/>
      <c r="M1786" s="183"/>
      <c r="N1786" s="78"/>
      <c r="O1786" s="78"/>
      <c r="P1786" s="79"/>
      <c r="Q1786" s="82"/>
      <c r="R1786" s="82"/>
      <c r="S1786" s="82">
        <f t="shared" si="28"/>
        <v>0</v>
      </c>
      <c r="T1786" s="82"/>
      <c r="U1786" s="82"/>
      <c r="V1786" s="80"/>
      <c r="W1786" s="82"/>
      <c r="X1786" s="80"/>
      <c r="Y1786" s="26"/>
      <c r="Z1786" s="26"/>
      <c r="AA1786" s="26"/>
      <c r="AB1786" s="26"/>
      <c r="AC1786" s="26"/>
    </row>
    <row r="1787" spans="1:29" x14ac:dyDescent="0.3">
      <c r="A1787" s="77"/>
      <c r="B1787" s="77"/>
      <c r="C1787" s="78"/>
      <c r="D1787" s="78"/>
      <c r="E1787" s="79"/>
      <c r="F1787" s="78"/>
      <c r="G1787" s="79"/>
      <c r="H1787" s="79"/>
      <c r="I1787" s="79"/>
      <c r="J1787" s="78"/>
      <c r="K1787" s="78"/>
      <c r="L1787" s="78"/>
      <c r="M1787" s="183"/>
      <c r="N1787" s="78"/>
      <c r="O1787" s="78"/>
      <c r="P1787" s="79"/>
      <c r="Q1787" s="82"/>
      <c r="R1787" s="82"/>
      <c r="S1787" s="82">
        <f t="shared" si="28"/>
        <v>0</v>
      </c>
      <c r="T1787" s="82"/>
      <c r="U1787" s="82"/>
      <c r="V1787" s="80"/>
      <c r="W1787" s="82"/>
      <c r="X1787" s="80"/>
      <c r="Y1787" s="26"/>
      <c r="Z1787" s="26"/>
      <c r="AA1787" s="26"/>
      <c r="AB1787" s="26"/>
      <c r="AC1787" s="26"/>
    </row>
    <row r="1788" spans="1:29" x14ac:dyDescent="0.3">
      <c r="A1788" s="77"/>
      <c r="B1788" s="77"/>
      <c r="C1788" s="78"/>
      <c r="D1788" s="78"/>
      <c r="E1788" s="79"/>
      <c r="F1788" s="78"/>
      <c r="G1788" s="79"/>
      <c r="H1788" s="79"/>
      <c r="I1788" s="79"/>
      <c r="J1788" s="78"/>
      <c r="K1788" s="78"/>
      <c r="L1788" s="78"/>
      <c r="M1788" s="183"/>
      <c r="N1788" s="78"/>
      <c r="O1788" s="78"/>
      <c r="P1788" s="79"/>
      <c r="Q1788" s="82"/>
      <c r="R1788" s="82"/>
      <c r="S1788" s="82">
        <f t="shared" si="28"/>
        <v>0</v>
      </c>
      <c r="T1788" s="82"/>
      <c r="U1788" s="82"/>
      <c r="V1788" s="80"/>
      <c r="W1788" s="82"/>
      <c r="X1788" s="80"/>
      <c r="Y1788" s="26"/>
      <c r="Z1788" s="26"/>
      <c r="AA1788" s="26"/>
      <c r="AB1788" s="26"/>
      <c r="AC1788" s="26"/>
    </row>
    <row r="1789" spans="1:29" x14ac:dyDescent="0.3">
      <c r="A1789" s="77"/>
      <c r="B1789" s="77"/>
      <c r="C1789" s="78"/>
      <c r="D1789" s="78"/>
      <c r="E1789" s="79"/>
      <c r="F1789" s="78"/>
      <c r="G1789" s="79"/>
      <c r="H1789" s="79"/>
      <c r="I1789" s="79"/>
      <c r="J1789" s="78"/>
      <c r="K1789" s="78"/>
      <c r="L1789" s="78"/>
      <c r="M1789" s="183"/>
      <c r="N1789" s="78"/>
      <c r="O1789" s="78"/>
      <c r="P1789" s="79"/>
      <c r="Q1789" s="82"/>
      <c r="R1789" s="82"/>
      <c r="S1789" s="82">
        <f t="shared" si="28"/>
        <v>0</v>
      </c>
      <c r="T1789" s="82"/>
      <c r="U1789" s="82"/>
      <c r="V1789" s="80"/>
      <c r="W1789" s="82"/>
      <c r="X1789" s="80"/>
      <c r="Y1789" s="26"/>
      <c r="Z1789" s="26"/>
      <c r="AA1789" s="26"/>
      <c r="AB1789" s="26"/>
      <c r="AC1789" s="26"/>
    </row>
    <row r="1790" spans="1:29" x14ac:dyDescent="0.3">
      <c r="A1790" s="77"/>
      <c r="B1790" s="77"/>
      <c r="C1790" s="78"/>
      <c r="D1790" s="78"/>
      <c r="E1790" s="79"/>
      <c r="F1790" s="78"/>
      <c r="G1790" s="79"/>
      <c r="H1790" s="79"/>
      <c r="I1790" s="79"/>
      <c r="J1790" s="78"/>
      <c r="K1790" s="78"/>
      <c r="L1790" s="78"/>
      <c r="M1790" s="183"/>
      <c r="N1790" s="78"/>
      <c r="O1790" s="78"/>
      <c r="P1790" s="79"/>
      <c r="Q1790" s="82"/>
      <c r="R1790" s="82"/>
      <c r="S1790" s="82">
        <f t="shared" si="28"/>
        <v>0</v>
      </c>
      <c r="T1790" s="82"/>
      <c r="U1790" s="82"/>
      <c r="V1790" s="80"/>
      <c r="W1790" s="82"/>
      <c r="X1790" s="80"/>
      <c r="Y1790" s="26"/>
      <c r="Z1790" s="26"/>
      <c r="AA1790" s="26"/>
      <c r="AB1790" s="26"/>
      <c r="AC1790" s="26"/>
    </row>
    <row r="1791" spans="1:29" x14ac:dyDescent="0.3">
      <c r="A1791" s="77"/>
      <c r="B1791" s="77"/>
      <c r="C1791" s="78"/>
      <c r="D1791" s="78"/>
      <c r="E1791" s="79"/>
      <c r="F1791" s="78"/>
      <c r="G1791" s="79"/>
      <c r="H1791" s="79"/>
      <c r="I1791" s="79"/>
      <c r="J1791" s="78"/>
      <c r="K1791" s="78"/>
      <c r="L1791" s="78"/>
      <c r="M1791" s="183"/>
      <c r="N1791" s="78"/>
      <c r="O1791" s="78"/>
      <c r="P1791" s="79"/>
      <c r="Q1791" s="82"/>
      <c r="R1791" s="82"/>
      <c r="S1791" s="82">
        <f t="shared" si="28"/>
        <v>0</v>
      </c>
      <c r="T1791" s="82"/>
      <c r="U1791" s="82"/>
      <c r="V1791" s="80"/>
      <c r="W1791" s="82"/>
      <c r="X1791" s="80"/>
      <c r="Y1791" s="26"/>
      <c r="Z1791" s="26"/>
      <c r="AA1791" s="26"/>
      <c r="AB1791" s="26"/>
      <c r="AC1791" s="26"/>
    </row>
    <row r="1792" spans="1:29" x14ac:dyDescent="0.3">
      <c r="A1792" s="77"/>
      <c r="B1792" s="77"/>
      <c r="C1792" s="78"/>
      <c r="D1792" s="78"/>
      <c r="E1792" s="79"/>
      <c r="F1792" s="78"/>
      <c r="G1792" s="79"/>
      <c r="H1792" s="79"/>
      <c r="I1792" s="79"/>
      <c r="J1792" s="78"/>
      <c r="K1792" s="78"/>
      <c r="L1792" s="78"/>
      <c r="M1792" s="183"/>
      <c r="N1792" s="78"/>
      <c r="O1792" s="78"/>
      <c r="P1792" s="79"/>
      <c r="Q1792" s="82"/>
      <c r="R1792" s="82"/>
      <c r="S1792" s="82">
        <f t="shared" si="28"/>
        <v>0</v>
      </c>
      <c r="T1792" s="82"/>
      <c r="U1792" s="82"/>
      <c r="V1792" s="80"/>
      <c r="W1792" s="82"/>
      <c r="X1792" s="80"/>
      <c r="Y1792" s="26"/>
      <c r="Z1792" s="26"/>
      <c r="AA1792" s="26"/>
      <c r="AB1792" s="26"/>
      <c r="AC1792" s="26"/>
    </row>
    <row r="1793" spans="1:29" x14ac:dyDescent="0.3">
      <c r="A1793" s="77"/>
      <c r="B1793" s="77"/>
      <c r="C1793" s="78"/>
      <c r="D1793" s="78"/>
      <c r="E1793" s="79"/>
      <c r="F1793" s="78"/>
      <c r="G1793" s="79"/>
      <c r="H1793" s="79"/>
      <c r="I1793" s="79"/>
      <c r="J1793" s="78"/>
      <c r="K1793" s="78"/>
      <c r="L1793" s="78"/>
      <c r="M1793" s="183"/>
      <c r="N1793" s="78"/>
      <c r="O1793" s="78"/>
      <c r="P1793" s="79"/>
      <c r="Q1793" s="82"/>
      <c r="R1793" s="82"/>
      <c r="S1793" s="82">
        <f t="shared" si="28"/>
        <v>0</v>
      </c>
      <c r="T1793" s="82"/>
      <c r="U1793" s="82"/>
      <c r="V1793" s="80"/>
      <c r="W1793" s="82"/>
      <c r="X1793" s="80"/>
      <c r="Y1793" s="26"/>
      <c r="Z1793" s="26"/>
      <c r="AA1793" s="26"/>
      <c r="AB1793" s="26"/>
      <c r="AC1793" s="26"/>
    </row>
    <row r="1794" spans="1:29" x14ac:dyDescent="0.3">
      <c r="A1794" s="77"/>
      <c r="B1794" s="77"/>
      <c r="C1794" s="78"/>
      <c r="D1794" s="78"/>
      <c r="E1794" s="79"/>
      <c r="F1794" s="78"/>
      <c r="G1794" s="79"/>
      <c r="H1794" s="79"/>
      <c r="I1794" s="79"/>
      <c r="J1794" s="78"/>
      <c r="K1794" s="78"/>
      <c r="L1794" s="78"/>
      <c r="M1794" s="183"/>
      <c r="N1794" s="78"/>
      <c r="O1794" s="78"/>
      <c r="P1794" s="79"/>
      <c r="Q1794" s="82"/>
      <c r="R1794" s="82"/>
      <c r="S1794" s="82">
        <f t="shared" si="28"/>
        <v>0</v>
      </c>
      <c r="T1794" s="82"/>
      <c r="U1794" s="82"/>
      <c r="V1794" s="80"/>
      <c r="W1794" s="82"/>
      <c r="X1794" s="80"/>
      <c r="Y1794" s="26"/>
      <c r="Z1794" s="26"/>
      <c r="AA1794" s="26"/>
      <c r="AB1794" s="26"/>
      <c r="AC1794" s="26"/>
    </row>
    <row r="1795" spans="1:29" x14ac:dyDescent="0.3">
      <c r="A1795" s="77"/>
      <c r="B1795" s="77"/>
      <c r="C1795" s="78"/>
      <c r="D1795" s="78"/>
      <c r="E1795" s="79"/>
      <c r="F1795" s="78"/>
      <c r="G1795" s="79"/>
      <c r="H1795" s="79"/>
      <c r="I1795" s="79"/>
      <c r="J1795" s="78"/>
      <c r="K1795" s="78"/>
      <c r="L1795" s="78"/>
      <c r="M1795" s="183"/>
      <c r="N1795" s="78"/>
      <c r="O1795" s="78"/>
      <c r="P1795" s="79"/>
      <c r="Q1795" s="82"/>
      <c r="R1795" s="82"/>
      <c r="S1795" s="82">
        <f t="shared" si="28"/>
        <v>0</v>
      </c>
      <c r="T1795" s="82"/>
      <c r="U1795" s="82"/>
      <c r="V1795" s="80"/>
      <c r="W1795" s="82"/>
      <c r="X1795" s="80"/>
      <c r="Y1795" s="26"/>
      <c r="Z1795" s="26"/>
      <c r="AA1795" s="26"/>
      <c r="AB1795" s="26"/>
      <c r="AC1795" s="26"/>
    </row>
    <row r="1796" spans="1:29" x14ac:dyDescent="0.3">
      <c r="A1796" s="77"/>
      <c r="B1796" s="77"/>
      <c r="C1796" s="78"/>
      <c r="D1796" s="78"/>
      <c r="E1796" s="79"/>
      <c r="F1796" s="78"/>
      <c r="G1796" s="79"/>
      <c r="H1796" s="79"/>
      <c r="I1796" s="79"/>
      <c r="J1796" s="78"/>
      <c r="K1796" s="78"/>
      <c r="L1796" s="78"/>
      <c r="M1796" s="183"/>
      <c r="N1796" s="78"/>
      <c r="O1796" s="78"/>
      <c r="P1796" s="79"/>
      <c r="Q1796" s="82"/>
      <c r="R1796" s="82"/>
      <c r="S1796" s="82">
        <f t="shared" si="28"/>
        <v>0</v>
      </c>
      <c r="T1796" s="82"/>
      <c r="U1796" s="82"/>
      <c r="V1796" s="80"/>
      <c r="W1796" s="82"/>
      <c r="X1796" s="80"/>
      <c r="Y1796" s="26"/>
      <c r="Z1796" s="26"/>
      <c r="AA1796" s="26"/>
      <c r="AB1796" s="26"/>
      <c r="AC1796" s="26"/>
    </row>
    <row r="1797" spans="1:29" x14ac:dyDescent="0.3">
      <c r="A1797" s="77"/>
      <c r="B1797" s="77"/>
      <c r="C1797" s="78"/>
      <c r="D1797" s="78"/>
      <c r="E1797" s="79"/>
      <c r="F1797" s="78"/>
      <c r="G1797" s="79"/>
      <c r="H1797" s="79"/>
      <c r="I1797" s="79"/>
      <c r="J1797" s="78"/>
      <c r="K1797" s="78"/>
      <c r="L1797" s="78"/>
      <c r="M1797" s="183"/>
      <c r="N1797" s="78"/>
      <c r="O1797" s="78"/>
      <c r="P1797" s="79"/>
      <c r="Q1797" s="82"/>
      <c r="R1797" s="82"/>
      <c r="S1797" s="82">
        <f t="shared" si="28"/>
        <v>0</v>
      </c>
      <c r="T1797" s="82"/>
      <c r="U1797" s="82"/>
      <c r="V1797" s="80"/>
      <c r="W1797" s="82"/>
      <c r="X1797" s="80"/>
      <c r="Y1797" s="26"/>
      <c r="Z1797" s="26"/>
      <c r="AA1797" s="26"/>
      <c r="AB1797" s="26"/>
      <c r="AC1797" s="26"/>
    </row>
    <row r="1798" spans="1:29" x14ac:dyDescent="0.3">
      <c r="A1798" s="77"/>
      <c r="B1798" s="77"/>
      <c r="C1798" s="78"/>
      <c r="D1798" s="78"/>
      <c r="E1798" s="79"/>
      <c r="F1798" s="78"/>
      <c r="G1798" s="79"/>
      <c r="H1798" s="79"/>
      <c r="I1798" s="79"/>
      <c r="J1798" s="78"/>
      <c r="K1798" s="78"/>
      <c r="L1798" s="78"/>
      <c r="M1798" s="183"/>
      <c r="N1798" s="78"/>
      <c r="O1798" s="78"/>
      <c r="P1798" s="79"/>
      <c r="Q1798" s="82"/>
      <c r="R1798" s="82"/>
      <c r="S1798" s="82">
        <f t="shared" si="28"/>
        <v>0</v>
      </c>
      <c r="T1798" s="82"/>
      <c r="U1798" s="82"/>
      <c r="V1798" s="80"/>
      <c r="W1798" s="82"/>
      <c r="X1798" s="80"/>
      <c r="Y1798" s="26"/>
      <c r="Z1798" s="26"/>
      <c r="AA1798" s="26"/>
      <c r="AB1798" s="26"/>
      <c r="AC1798" s="26"/>
    </row>
    <row r="1799" spans="1:29" x14ac:dyDescent="0.3">
      <c r="A1799" s="77"/>
      <c r="B1799" s="77"/>
      <c r="C1799" s="78"/>
      <c r="D1799" s="78"/>
      <c r="E1799" s="79"/>
      <c r="F1799" s="78"/>
      <c r="G1799" s="79"/>
      <c r="H1799" s="79"/>
      <c r="I1799" s="79"/>
      <c r="J1799" s="78"/>
      <c r="K1799" s="78"/>
      <c r="L1799" s="78"/>
      <c r="M1799" s="183"/>
      <c r="N1799" s="78"/>
      <c r="O1799" s="78"/>
      <c r="P1799" s="79"/>
      <c r="Q1799" s="82"/>
      <c r="R1799" s="82"/>
      <c r="S1799" s="82">
        <f t="shared" si="28"/>
        <v>0</v>
      </c>
      <c r="T1799" s="82"/>
      <c r="U1799" s="82"/>
      <c r="V1799" s="80"/>
      <c r="W1799" s="82"/>
      <c r="X1799" s="80"/>
      <c r="Y1799" s="26"/>
      <c r="Z1799" s="26"/>
      <c r="AA1799" s="26"/>
      <c r="AB1799" s="26"/>
      <c r="AC1799" s="26"/>
    </row>
    <row r="1800" spans="1:29" x14ac:dyDescent="0.3">
      <c r="A1800" s="77"/>
      <c r="B1800" s="77"/>
      <c r="C1800" s="78"/>
      <c r="D1800" s="78"/>
      <c r="E1800" s="79"/>
      <c r="F1800" s="78"/>
      <c r="G1800" s="79"/>
      <c r="H1800" s="79"/>
      <c r="I1800" s="79"/>
      <c r="J1800" s="78"/>
      <c r="K1800" s="78"/>
      <c r="L1800" s="78"/>
      <c r="M1800" s="183"/>
      <c r="N1800" s="78"/>
      <c r="O1800" s="78"/>
      <c r="P1800" s="79"/>
      <c r="Q1800" s="82"/>
      <c r="R1800" s="82"/>
      <c r="S1800" s="82">
        <f t="shared" si="28"/>
        <v>0</v>
      </c>
      <c r="T1800" s="82"/>
      <c r="U1800" s="82"/>
      <c r="V1800" s="80"/>
      <c r="W1800" s="82"/>
      <c r="X1800" s="80"/>
      <c r="Y1800" s="26"/>
      <c r="Z1800" s="26"/>
      <c r="AA1800" s="26"/>
      <c r="AB1800" s="26"/>
      <c r="AC1800" s="26"/>
    </row>
    <row r="1801" spans="1:29" x14ac:dyDescent="0.3">
      <c r="A1801" s="77"/>
      <c r="B1801" s="77"/>
      <c r="C1801" s="78"/>
      <c r="D1801" s="78"/>
      <c r="E1801" s="79"/>
      <c r="F1801" s="78"/>
      <c r="G1801" s="79"/>
      <c r="H1801" s="79"/>
      <c r="I1801" s="79"/>
      <c r="J1801" s="78"/>
      <c r="K1801" s="78"/>
      <c r="L1801" s="78"/>
      <c r="M1801" s="183"/>
      <c r="N1801" s="78"/>
      <c r="O1801" s="78"/>
      <c r="P1801" s="79"/>
      <c r="Q1801" s="82"/>
      <c r="R1801" s="82"/>
      <c r="S1801" s="82">
        <f t="shared" si="28"/>
        <v>0</v>
      </c>
      <c r="T1801" s="82"/>
      <c r="U1801" s="82"/>
      <c r="V1801" s="80"/>
      <c r="W1801" s="82"/>
      <c r="X1801" s="80"/>
      <c r="Y1801" s="26"/>
      <c r="Z1801" s="26"/>
      <c r="AA1801" s="26"/>
      <c r="AB1801" s="26"/>
      <c r="AC1801" s="26"/>
    </row>
    <row r="1802" spans="1:29" x14ac:dyDescent="0.3">
      <c r="A1802" s="77"/>
      <c r="B1802" s="77"/>
      <c r="C1802" s="78"/>
      <c r="D1802" s="78"/>
      <c r="E1802" s="79"/>
      <c r="F1802" s="78"/>
      <c r="G1802" s="79"/>
      <c r="H1802" s="79"/>
      <c r="I1802" s="79"/>
      <c r="J1802" s="78"/>
      <c r="K1802" s="78"/>
      <c r="L1802" s="78"/>
      <c r="M1802" s="183"/>
      <c r="N1802" s="78"/>
      <c r="O1802" s="78"/>
      <c r="P1802" s="79"/>
      <c r="Q1802" s="82"/>
      <c r="R1802" s="82"/>
      <c r="S1802" s="82">
        <f t="shared" si="28"/>
        <v>0</v>
      </c>
      <c r="T1802" s="82"/>
      <c r="U1802" s="82"/>
      <c r="V1802" s="80"/>
      <c r="W1802" s="82"/>
      <c r="X1802" s="80"/>
      <c r="Y1802" s="26"/>
      <c r="Z1802" s="26"/>
      <c r="AA1802" s="26"/>
      <c r="AB1802" s="26"/>
      <c r="AC1802" s="26"/>
    </row>
    <row r="1803" spans="1:29" x14ac:dyDescent="0.3">
      <c r="A1803" s="77"/>
      <c r="B1803" s="77"/>
      <c r="C1803" s="78"/>
      <c r="D1803" s="78"/>
      <c r="E1803" s="79"/>
      <c r="F1803" s="78"/>
      <c r="G1803" s="79"/>
      <c r="H1803" s="79"/>
      <c r="I1803" s="79"/>
      <c r="J1803" s="78"/>
      <c r="K1803" s="78"/>
      <c r="L1803" s="78"/>
      <c r="M1803" s="183"/>
      <c r="N1803" s="78"/>
      <c r="O1803" s="78"/>
      <c r="P1803" s="79"/>
      <c r="Q1803" s="82"/>
      <c r="R1803" s="82"/>
      <c r="S1803" s="82">
        <f t="shared" si="28"/>
        <v>0</v>
      </c>
      <c r="T1803" s="82"/>
      <c r="U1803" s="82"/>
      <c r="V1803" s="80"/>
      <c r="W1803" s="82"/>
      <c r="X1803" s="80"/>
      <c r="Y1803" s="26"/>
      <c r="Z1803" s="26"/>
      <c r="AA1803" s="26"/>
      <c r="AB1803" s="26"/>
      <c r="AC1803" s="26"/>
    </row>
    <row r="1804" spans="1:29" x14ac:dyDescent="0.3">
      <c r="A1804" s="77"/>
      <c r="B1804" s="77"/>
      <c r="C1804" s="78"/>
      <c r="D1804" s="78"/>
      <c r="E1804" s="79"/>
      <c r="F1804" s="78"/>
      <c r="G1804" s="79"/>
      <c r="H1804" s="79"/>
      <c r="I1804" s="79"/>
      <c r="J1804" s="78"/>
      <c r="K1804" s="78"/>
      <c r="L1804" s="78"/>
      <c r="M1804" s="183"/>
      <c r="N1804" s="78"/>
      <c r="O1804" s="78"/>
      <c r="P1804" s="79"/>
      <c r="Q1804" s="82"/>
      <c r="R1804" s="82"/>
      <c r="S1804" s="82">
        <f t="shared" si="28"/>
        <v>0</v>
      </c>
      <c r="T1804" s="82"/>
      <c r="U1804" s="82"/>
      <c r="V1804" s="80"/>
      <c r="W1804" s="82"/>
      <c r="X1804" s="80"/>
      <c r="Y1804" s="26"/>
      <c r="Z1804" s="26"/>
      <c r="AA1804" s="26"/>
      <c r="AB1804" s="26"/>
      <c r="AC1804" s="26"/>
    </row>
    <row r="1805" spans="1:29" x14ac:dyDescent="0.3">
      <c r="A1805" s="77"/>
      <c r="B1805" s="77"/>
      <c r="C1805" s="78"/>
      <c r="D1805" s="78"/>
      <c r="E1805" s="79"/>
      <c r="F1805" s="78"/>
      <c r="G1805" s="79"/>
      <c r="H1805" s="79"/>
      <c r="I1805" s="79"/>
      <c r="J1805" s="78"/>
      <c r="K1805" s="78"/>
      <c r="L1805" s="78"/>
      <c r="M1805" s="183"/>
      <c r="N1805" s="78"/>
      <c r="O1805" s="78"/>
      <c r="P1805" s="79"/>
      <c r="Q1805" s="82"/>
      <c r="R1805" s="82"/>
      <c r="S1805" s="82">
        <f t="shared" si="28"/>
        <v>0</v>
      </c>
      <c r="T1805" s="82"/>
      <c r="U1805" s="82"/>
      <c r="V1805" s="80"/>
      <c r="W1805" s="82"/>
      <c r="X1805" s="80"/>
      <c r="Y1805" s="26"/>
      <c r="Z1805" s="26"/>
      <c r="AA1805" s="26"/>
      <c r="AB1805" s="26"/>
      <c r="AC1805" s="26"/>
    </row>
    <row r="1806" spans="1:29" x14ac:dyDescent="0.3">
      <c r="A1806" s="77"/>
      <c r="B1806" s="77"/>
      <c r="C1806" s="78"/>
      <c r="D1806" s="78"/>
      <c r="E1806" s="79"/>
      <c r="F1806" s="78"/>
      <c r="G1806" s="79"/>
      <c r="H1806" s="79"/>
      <c r="I1806" s="79"/>
      <c r="J1806" s="78"/>
      <c r="K1806" s="78"/>
      <c r="L1806" s="78"/>
      <c r="M1806" s="183"/>
      <c r="N1806" s="78"/>
      <c r="O1806" s="78"/>
      <c r="P1806" s="79"/>
      <c r="Q1806" s="82"/>
      <c r="R1806" s="82"/>
      <c r="S1806" s="82">
        <f t="shared" si="28"/>
        <v>0</v>
      </c>
      <c r="T1806" s="82"/>
      <c r="U1806" s="82"/>
      <c r="V1806" s="80"/>
      <c r="W1806" s="82"/>
      <c r="X1806" s="80"/>
      <c r="Y1806" s="26"/>
      <c r="Z1806" s="26"/>
      <c r="AA1806" s="26"/>
      <c r="AB1806" s="26"/>
      <c r="AC1806" s="26"/>
    </row>
    <row r="1807" spans="1:29" x14ac:dyDescent="0.3">
      <c r="A1807" s="77"/>
      <c r="B1807" s="77"/>
      <c r="C1807" s="78"/>
      <c r="D1807" s="78"/>
      <c r="E1807" s="79"/>
      <c r="F1807" s="78"/>
      <c r="G1807" s="79"/>
      <c r="H1807" s="79"/>
      <c r="I1807" s="79"/>
      <c r="J1807" s="78"/>
      <c r="K1807" s="78"/>
      <c r="L1807" s="78"/>
      <c r="M1807" s="183"/>
      <c r="N1807" s="78"/>
      <c r="O1807" s="78"/>
      <c r="P1807" s="79"/>
      <c r="Q1807" s="82"/>
      <c r="R1807" s="82"/>
      <c r="S1807" s="82">
        <f t="shared" si="28"/>
        <v>0</v>
      </c>
      <c r="T1807" s="82"/>
      <c r="U1807" s="82"/>
      <c r="V1807" s="80"/>
      <c r="W1807" s="82"/>
      <c r="X1807" s="80"/>
      <c r="Y1807" s="26"/>
      <c r="Z1807" s="26"/>
      <c r="AA1807" s="26"/>
      <c r="AB1807" s="26"/>
      <c r="AC1807" s="26"/>
    </row>
    <row r="1808" spans="1:29" x14ac:dyDescent="0.3">
      <c r="A1808" s="77"/>
      <c r="B1808" s="77"/>
      <c r="C1808" s="78"/>
      <c r="D1808" s="78"/>
      <c r="E1808" s="79"/>
      <c r="F1808" s="78"/>
      <c r="G1808" s="79"/>
      <c r="H1808" s="79"/>
      <c r="I1808" s="79"/>
      <c r="J1808" s="78"/>
      <c r="K1808" s="78"/>
      <c r="L1808" s="78"/>
      <c r="M1808" s="183"/>
      <c r="N1808" s="78"/>
      <c r="O1808" s="78"/>
      <c r="P1808" s="79"/>
      <c r="Q1808" s="82"/>
      <c r="R1808" s="82"/>
      <c r="S1808" s="82">
        <f t="shared" ref="S1808:S1871" si="29">Q1808+R1808+T1808+IF(Q1808=0,(W1808/12/160*V1808/IF(X1808&gt;1,X1808,1)),0)</f>
        <v>0</v>
      </c>
      <c r="T1808" s="82"/>
      <c r="U1808" s="82"/>
      <c r="V1808" s="80"/>
      <c r="W1808" s="82"/>
      <c r="X1808" s="80"/>
      <c r="Y1808" s="26"/>
      <c r="Z1808" s="26"/>
      <c r="AA1808" s="26"/>
      <c r="AB1808" s="26"/>
      <c r="AC1808" s="26"/>
    </row>
    <row r="1809" spans="1:29" x14ac:dyDescent="0.3">
      <c r="A1809" s="77"/>
      <c r="B1809" s="77"/>
      <c r="C1809" s="78"/>
      <c r="D1809" s="78"/>
      <c r="E1809" s="79"/>
      <c r="F1809" s="78"/>
      <c r="G1809" s="79"/>
      <c r="H1809" s="79"/>
      <c r="I1809" s="79"/>
      <c r="J1809" s="78"/>
      <c r="K1809" s="78"/>
      <c r="L1809" s="78"/>
      <c r="M1809" s="183"/>
      <c r="N1809" s="78"/>
      <c r="O1809" s="78"/>
      <c r="P1809" s="79"/>
      <c r="Q1809" s="82"/>
      <c r="R1809" s="82"/>
      <c r="S1809" s="82">
        <f t="shared" si="29"/>
        <v>0</v>
      </c>
      <c r="T1809" s="82"/>
      <c r="U1809" s="82"/>
      <c r="V1809" s="80"/>
      <c r="W1809" s="82"/>
      <c r="X1809" s="80"/>
      <c r="Y1809" s="26"/>
      <c r="Z1809" s="26"/>
      <c r="AA1809" s="26"/>
      <c r="AB1809" s="26"/>
      <c r="AC1809" s="26"/>
    </row>
    <row r="1810" spans="1:29" x14ac:dyDescent="0.3">
      <c r="A1810" s="77"/>
      <c r="B1810" s="77"/>
      <c r="C1810" s="78"/>
      <c r="D1810" s="78"/>
      <c r="E1810" s="79"/>
      <c r="F1810" s="78"/>
      <c r="G1810" s="79"/>
      <c r="H1810" s="79"/>
      <c r="I1810" s="79"/>
      <c r="J1810" s="78"/>
      <c r="K1810" s="78"/>
      <c r="L1810" s="78"/>
      <c r="M1810" s="183"/>
      <c r="N1810" s="78"/>
      <c r="O1810" s="78"/>
      <c r="P1810" s="79"/>
      <c r="Q1810" s="82"/>
      <c r="R1810" s="82"/>
      <c r="S1810" s="82">
        <f t="shared" si="29"/>
        <v>0</v>
      </c>
      <c r="T1810" s="82"/>
      <c r="U1810" s="82"/>
      <c r="V1810" s="80"/>
      <c r="W1810" s="82"/>
      <c r="X1810" s="80"/>
      <c r="Y1810" s="26"/>
      <c r="Z1810" s="26"/>
      <c r="AA1810" s="26"/>
      <c r="AB1810" s="26"/>
      <c r="AC1810" s="26"/>
    </row>
    <row r="1811" spans="1:29" x14ac:dyDescent="0.3">
      <c r="A1811" s="77"/>
      <c r="B1811" s="77"/>
      <c r="C1811" s="78"/>
      <c r="D1811" s="78"/>
      <c r="E1811" s="79"/>
      <c r="F1811" s="78"/>
      <c r="G1811" s="79"/>
      <c r="H1811" s="79"/>
      <c r="I1811" s="79"/>
      <c r="J1811" s="78"/>
      <c r="K1811" s="78"/>
      <c r="L1811" s="78"/>
      <c r="M1811" s="183"/>
      <c r="N1811" s="78"/>
      <c r="O1811" s="78"/>
      <c r="P1811" s="79"/>
      <c r="Q1811" s="82"/>
      <c r="R1811" s="82"/>
      <c r="S1811" s="82">
        <f t="shared" si="29"/>
        <v>0</v>
      </c>
      <c r="T1811" s="82"/>
      <c r="U1811" s="82"/>
      <c r="V1811" s="80"/>
      <c r="W1811" s="82"/>
      <c r="X1811" s="80"/>
      <c r="Y1811" s="26"/>
      <c r="Z1811" s="26"/>
      <c r="AA1811" s="26"/>
      <c r="AB1811" s="26"/>
      <c r="AC1811" s="26"/>
    </row>
    <row r="1812" spans="1:29" x14ac:dyDescent="0.3">
      <c r="A1812" s="77"/>
      <c r="B1812" s="77"/>
      <c r="C1812" s="78"/>
      <c r="D1812" s="78"/>
      <c r="E1812" s="79"/>
      <c r="F1812" s="78"/>
      <c r="G1812" s="79"/>
      <c r="H1812" s="79"/>
      <c r="I1812" s="79"/>
      <c r="J1812" s="78"/>
      <c r="K1812" s="78"/>
      <c r="L1812" s="78"/>
      <c r="M1812" s="183"/>
      <c r="N1812" s="78"/>
      <c r="O1812" s="78"/>
      <c r="P1812" s="79"/>
      <c r="Q1812" s="82"/>
      <c r="R1812" s="82"/>
      <c r="S1812" s="82">
        <f t="shared" si="29"/>
        <v>0</v>
      </c>
      <c r="T1812" s="82"/>
      <c r="U1812" s="82"/>
      <c r="V1812" s="80"/>
      <c r="W1812" s="82"/>
      <c r="X1812" s="80"/>
      <c r="Y1812" s="26"/>
      <c r="Z1812" s="26"/>
      <c r="AA1812" s="26"/>
      <c r="AB1812" s="26"/>
      <c r="AC1812" s="26"/>
    </row>
    <row r="1813" spans="1:29" x14ac:dyDescent="0.3">
      <c r="A1813" s="77"/>
      <c r="B1813" s="77"/>
      <c r="C1813" s="78"/>
      <c r="D1813" s="78"/>
      <c r="E1813" s="79"/>
      <c r="F1813" s="78"/>
      <c r="G1813" s="79"/>
      <c r="H1813" s="79"/>
      <c r="I1813" s="79"/>
      <c r="J1813" s="78"/>
      <c r="K1813" s="78"/>
      <c r="L1813" s="78"/>
      <c r="M1813" s="183"/>
      <c r="N1813" s="78"/>
      <c r="O1813" s="78"/>
      <c r="P1813" s="79"/>
      <c r="Q1813" s="82"/>
      <c r="R1813" s="82"/>
      <c r="S1813" s="82">
        <f t="shared" si="29"/>
        <v>0</v>
      </c>
      <c r="T1813" s="82"/>
      <c r="U1813" s="82"/>
      <c r="V1813" s="80"/>
      <c r="W1813" s="82"/>
      <c r="X1813" s="80"/>
      <c r="Y1813" s="26"/>
      <c r="Z1813" s="26"/>
      <c r="AA1813" s="26"/>
      <c r="AB1813" s="26"/>
      <c r="AC1813" s="26"/>
    </row>
    <row r="1814" spans="1:29" x14ac:dyDescent="0.3">
      <c r="A1814" s="77"/>
      <c r="B1814" s="77"/>
      <c r="C1814" s="78"/>
      <c r="D1814" s="78"/>
      <c r="E1814" s="79"/>
      <c r="F1814" s="78"/>
      <c r="G1814" s="79"/>
      <c r="H1814" s="79"/>
      <c r="I1814" s="79"/>
      <c r="J1814" s="78"/>
      <c r="K1814" s="78"/>
      <c r="L1814" s="78"/>
      <c r="M1814" s="183"/>
      <c r="N1814" s="78"/>
      <c r="O1814" s="78"/>
      <c r="P1814" s="79"/>
      <c r="Q1814" s="82"/>
      <c r="R1814" s="82"/>
      <c r="S1814" s="82">
        <f t="shared" si="29"/>
        <v>0</v>
      </c>
      <c r="T1814" s="82"/>
      <c r="U1814" s="82"/>
      <c r="V1814" s="80"/>
      <c r="W1814" s="82"/>
      <c r="X1814" s="80"/>
      <c r="Y1814" s="26"/>
      <c r="Z1814" s="26"/>
      <c r="AA1814" s="26"/>
      <c r="AB1814" s="26"/>
      <c r="AC1814" s="26"/>
    </row>
    <row r="1815" spans="1:29" x14ac:dyDescent="0.3">
      <c r="A1815" s="77"/>
      <c r="B1815" s="77"/>
      <c r="C1815" s="78"/>
      <c r="D1815" s="78"/>
      <c r="E1815" s="79"/>
      <c r="F1815" s="78"/>
      <c r="G1815" s="79"/>
      <c r="H1815" s="79"/>
      <c r="I1815" s="79"/>
      <c r="J1815" s="78"/>
      <c r="K1815" s="78"/>
      <c r="L1815" s="78"/>
      <c r="M1815" s="183"/>
      <c r="N1815" s="78"/>
      <c r="O1815" s="78"/>
      <c r="P1815" s="79"/>
      <c r="Q1815" s="82"/>
      <c r="R1815" s="82"/>
      <c r="S1815" s="82">
        <f t="shared" si="29"/>
        <v>0</v>
      </c>
      <c r="T1815" s="82"/>
      <c r="U1815" s="82"/>
      <c r="V1815" s="80"/>
      <c r="W1815" s="82"/>
      <c r="X1815" s="80"/>
      <c r="Y1815" s="26"/>
      <c r="Z1815" s="26"/>
      <c r="AA1815" s="26"/>
      <c r="AB1815" s="26"/>
      <c r="AC1815" s="26"/>
    </row>
    <row r="1816" spans="1:29" x14ac:dyDescent="0.3">
      <c r="A1816" s="77"/>
      <c r="B1816" s="77"/>
      <c r="C1816" s="78"/>
      <c r="D1816" s="78"/>
      <c r="E1816" s="79"/>
      <c r="F1816" s="78"/>
      <c r="G1816" s="79"/>
      <c r="H1816" s="79"/>
      <c r="I1816" s="79"/>
      <c r="J1816" s="78"/>
      <c r="K1816" s="78"/>
      <c r="L1816" s="78"/>
      <c r="M1816" s="183"/>
      <c r="N1816" s="78"/>
      <c r="O1816" s="78"/>
      <c r="P1816" s="79"/>
      <c r="Q1816" s="82"/>
      <c r="R1816" s="82"/>
      <c r="S1816" s="82">
        <f t="shared" si="29"/>
        <v>0</v>
      </c>
      <c r="T1816" s="82"/>
      <c r="U1816" s="82"/>
      <c r="V1816" s="80"/>
      <c r="W1816" s="82"/>
      <c r="X1816" s="80"/>
      <c r="Y1816" s="26"/>
      <c r="Z1816" s="26"/>
      <c r="AA1816" s="26"/>
      <c r="AB1816" s="26"/>
      <c r="AC1816" s="26"/>
    </row>
    <row r="1817" spans="1:29" x14ac:dyDescent="0.3">
      <c r="A1817" s="77"/>
      <c r="B1817" s="77"/>
      <c r="C1817" s="78"/>
      <c r="D1817" s="78"/>
      <c r="E1817" s="79"/>
      <c r="F1817" s="78"/>
      <c r="G1817" s="79"/>
      <c r="H1817" s="79"/>
      <c r="I1817" s="79"/>
      <c r="J1817" s="78"/>
      <c r="K1817" s="78"/>
      <c r="L1817" s="78"/>
      <c r="M1817" s="183"/>
      <c r="N1817" s="78"/>
      <c r="O1817" s="78"/>
      <c r="P1817" s="79"/>
      <c r="Q1817" s="82"/>
      <c r="R1817" s="82"/>
      <c r="S1817" s="82">
        <f t="shared" si="29"/>
        <v>0</v>
      </c>
      <c r="T1817" s="82"/>
      <c r="U1817" s="82"/>
      <c r="V1817" s="80"/>
      <c r="W1817" s="82"/>
      <c r="X1817" s="80"/>
      <c r="Y1817" s="26"/>
      <c r="Z1817" s="26"/>
      <c r="AA1817" s="26"/>
      <c r="AB1817" s="26"/>
      <c r="AC1817" s="26"/>
    </row>
    <row r="1818" spans="1:29" x14ac:dyDescent="0.3">
      <c r="A1818" s="77"/>
      <c r="B1818" s="77"/>
      <c r="C1818" s="78"/>
      <c r="D1818" s="78"/>
      <c r="E1818" s="79"/>
      <c r="F1818" s="78"/>
      <c r="G1818" s="79"/>
      <c r="H1818" s="79"/>
      <c r="I1818" s="79"/>
      <c r="J1818" s="78"/>
      <c r="K1818" s="78"/>
      <c r="L1818" s="78"/>
      <c r="M1818" s="183"/>
      <c r="N1818" s="78"/>
      <c r="O1818" s="78"/>
      <c r="P1818" s="79"/>
      <c r="Q1818" s="82"/>
      <c r="R1818" s="82"/>
      <c r="S1818" s="82">
        <f t="shared" si="29"/>
        <v>0</v>
      </c>
      <c r="T1818" s="82"/>
      <c r="U1818" s="82"/>
      <c r="V1818" s="80"/>
      <c r="W1818" s="82"/>
      <c r="X1818" s="80"/>
      <c r="Y1818" s="26"/>
      <c r="Z1818" s="26"/>
      <c r="AA1818" s="26"/>
      <c r="AB1818" s="26"/>
      <c r="AC1818" s="26"/>
    </row>
    <row r="1819" spans="1:29" x14ac:dyDescent="0.3">
      <c r="A1819" s="77"/>
      <c r="B1819" s="77"/>
      <c r="C1819" s="78"/>
      <c r="D1819" s="78"/>
      <c r="E1819" s="79"/>
      <c r="F1819" s="78"/>
      <c r="G1819" s="79"/>
      <c r="H1819" s="79"/>
      <c r="I1819" s="79"/>
      <c r="J1819" s="78"/>
      <c r="K1819" s="78"/>
      <c r="L1819" s="78"/>
      <c r="M1819" s="183"/>
      <c r="N1819" s="78"/>
      <c r="O1819" s="78"/>
      <c r="P1819" s="79"/>
      <c r="Q1819" s="82"/>
      <c r="R1819" s="82"/>
      <c r="S1819" s="82">
        <f t="shared" si="29"/>
        <v>0</v>
      </c>
      <c r="T1819" s="82"/>
      <c r="U1819" s="82"/>
      <c r="V1819" s="80"/>
      <c r="W1819" s="82"/>
      <c r="X1819" s="80"/>
      <c r="Y1819" s="26"/>
      <c r="Z1819" s="26"/>
      <c r="AA1819" s="26"/>
      <c r="AB1819" s="26"/>
      <c r="AC1819" s="26"/>
    </row>
    <row r="1820" spans="1:29" x14ac:dyDescent="0.3">
      <c r="A1820" s="77"/>
      <c r="B1820" s="77"/>
      <c r="C1820" s="78"/>
      <c r="D1820" s="78"/>
      <c r="E1820" s="79"/>
      <c r="F1820" s="78"/>
      <c r="G1820" s="79"/>
      <c r="H1820" s="79"/>
      <c r="I1820" s="79"/>
      <c r="J1820" s="78"/>
      <c r="K1820" s="78"/>
      <c r="L1820" s="78"/>
      <c r="M1820" s="183"/>
      <c r="N1820" s="78"/>
      <c r="O1820" s="78"/>
      <c r="P1820" s="79"/>
      <c r="Q1820" s="82"/>
      <c r="R1820" s="82"/>
      <c r="S1820" s="82">
        <f t="shared" si="29"/>
        <v>0</v>
      </c>
      <c r="T1820" s="82"/>
      <c r="U1820" s="82"/>
      <c r="V1820" s="80"/>
      <c r="W1820" s="82"/>
      <c r="X1820" s="80"/>
      <c r="Y1820" s="26"/>
      <c r="Z1820" s="26"/>
      <c r="AA1820" s="26"/>
      <c r="AB1820" s="26"/>
      <c r="AC1820" s="26"/>
    </row>
    <row r="1821" spans="1:29" x14ac:dyDescent="0.3">
      <c r="A1821" s="77"/>
      <c r="B1821" s="77"/>
      <c r="C1821" s="78"/>
      <c r="D1821" s="78"/>
      <c r="E1821" s="79"/>
      <c r="F1821" s="78"/>
      <c r="G1821" s="79"/>
      <c r="H1821" s="79"/>
      <c r="I1821" s="79"/>
      <c r="J1821" s="78"/>
      <c r="K1821" s="78"/>
      <c r="L1821" s="78"/>
      <c r="M1821" s="183"/>
      <c r="N1821" s="78"/>
      <c r="O1821" s="78"/>
      <c r="P1821" s="79"/>
      <c r="Q1821" s="82"/>
      <c r="R1821" s="82"/>
      <c r="S1821" s="82">
        <f t="shared" si="29"/>
        <v>0</v>
      </c>
      <c r="T1821" s="82"/>
      <c r="U1821" s="82"/>
      <c r="V1821" s="80"/>
      <c r="W1821" s="82"/>
      <c r="X1821" s="80"/>
      <c r="Y1821" s="26"/>
      <c r="Z1821" s="26"/>
      <c r="AA1821" s="26"/>
      <c r="AB1821" s="26"/>
      <c r="AC1821" s="26"/>
    </row>
    <row r="1822" spans="1:29" x14ac:dyDescent="0.3">
      <c r="A1822" s="77"/>
      <c r="B1822" s="77"/>
      <c r="C1822" s="78"/>
      <c r="D1822" s="78"/>
      <c r="E1822" s="79"/>
      <c r="F1822" s="78"/>
      <c r="G1822" s="79"/>
      <c r="H1822" s="79"/>
      <c r="I1822" s="79"/>
      <c r="J1822" s="78"/>
      <c r="K1822" s="78"/>
      <c r="L1822" s="78"/>
      <c r="M1822" s="183"/>
      <c r="N1822" s="78"/>
      <c r="O1822" s="78"/>
      <c r="P1822" s="79"/>
      <c r="Q1822" s="82"/>
      <c r="R1822" s="82"/>
      <c r="S1822" s="82">
        <f t="shared" si="29"/>
        <v>0</v>
      </c>
      <c r="T1822" s="82"/>
      <c r="U1822" s="82"/>
      <c r="V1822" s="80"/>
      <c r="W1822" s="82"/>
      <c r="X1822" s="80"/>
      <c r="Y1822" s="26"/>
      <c r="Z1822" s="26"/>
      <c r="AA1822" s="26"/>
      <c r="AB1822" s="26"/>
      <c r="AC1822" s="26"/>
    </row>
    <row r="1823" spans="1:29" x14ac:dyDescent="0.3">
      <c r="A1823" s="77"/>
      <c r="B1823" s="77"/>
      <c r="C1823" s="78"/>
      <c r="D1823" s="78"/>
      <c r="E1823" s="79"/>
      <c r="F1823" s="78"/>
      <c r="G1823" s="79"/>
      <c r="H1823" s="79"/>
      <c r="I1823" s="79"/>
      <c r="J1823" s="78"/>
      <c r="K1823" s="78"/>
      <c r="L1823" s="78"/>
      <c r="M1823" s="183"/>
      <c r="N1823" s="78"/>
      <c r="O1823" s="78"/>
      <c r="P1823" s="79"/>
      <c r="Q1823" s="82"/>
      <c r="R1823" s="82"/>
      <c r="S1823" s="82">
        <f t="shared" si="29"/>
        <v>0</v>
      </c>
      <c r="T1823" s="82"/>
      <c r="U1823" s="82"/>
      <c r="V1823" s="80"/>
      <c r="W1823" s="82"/>
      <c r="X1823" s="80"/>
      <c r="Y1823" s="26"/>
      <c r="Z1823" s="26"/>
      <c r="AA1823" s="26"/>
      <c r="AB1823" s="26"/>
      <c r="AC1823" s="26"/>
    </row>
    <row r="1824" spans="1:29" x14ac:dyDescent="0.3">
      <c r="A1824" s="77"/>
      <c r="B1824" s="77"/>
      <c r="C1824" s="78"/>
      <c r="D1824" s="78"/>
      <c r="E1824" s="79"/>
      <c r="F1824" s="78"/>
      <c r="G1824" s="79"/>
      <c r="H1824" s="79"/>
      <c r="I1824" s="79"/>
      <c r="J1824" s="78"/>
      <c r="K1824" s="78"/>
      <c r="L1824" s="78"/>
      <c r="M1824" s="183"/>
      <c r="N1824" s="78"/>
      <c r="O1824" s="78"/>
      <c r="P1824" s="79"/>
      <c r="Q1824" s="82"/>
      <c r="R1824" s="82"/>
      <c r="S1824" s="82">
        <f t="shared" si="29"/>
        <v>0</v>
      </c>
      <c r="T1824" s="82"/>
      <c r="U1824" s="82"/>
      <c r="V1824" s="80"/>
      <c r="W1824" s="82"/>
      <c r="X1824" s="80"/>
      <c r="Y1824" s="26"/>
      <c r="Z1824" s="26"/>
      <c r="AA1824" s="26"/>
      <c r="AB1824" s="26"/>
      <c r="AC1824" s="26"/>
    </row>
    <row r="1825" spans="1:29" x14ac:dyDescent="0.3">
      <c r="A1825" s="77"/>
      <c r="B1825" s="77"/>
      <c r="C1825" s="78"/>
      <c r="D1825" s="78"/>
      <c r="E1825" s="79"/>
      <c r="F1825" s="78"/>
      <c r="G1825" s="79"/>
      <c r="H1825" s="79"/>
      <c r="I1825" s="79"/>
      <c r="J1825" s="78"/>
      <c r="K1825" s="78"/>
      <c r="L1825" s="78"/>
      <c r="M1825" s="183"/>
      <c r="N1825" s="78"/>
      <c r="O1825" s="78"/>
      <c r="P1825" s="79"/>
      <c r="Q1825" s="82"/>
      <c r="R1825" s="82"/>
      <c r="S1825" s="82">
        <f t="shared" si="29"/>
        <v>0</v>
      </c>
      <c r="T1825" s="82"/>
      <c r="U1825" s="82"/>
      <c r="V1825" s="80"/>
      <c r="W1825" s="82"/>
      <c r="X1825" s="80"/>
      <c r="Y1825" s="26"/>
      <c r="Z1825" s="26"/>
      <c r="AA1825" s="26"/>
      <c r="AB1825" s="26"/>
      <c r="AC1825" s="26"/>
    </row>
    <row r="1826" spans="1:29" x14ac:dyDescent="0.3">
      <c r="A1826" s="77"/>
      <c r="B1826" s="77"/>
      <c r="C1826" s="78"/>
      <c r="D1826" s="78"/>
      <c r="E1826" s="79"/>
      <c r="F1826" s="78"/>
      <c r="G1826" s="79"/>
      <c r="H1826" s="79"/>
      <c r="I1826" s="79"/>
      <c r="J1826" s="78"/>
      <c r="K1826" s="78"/>
      <c r="L1826" s="78"/>
      <c r="M1826" s="183"/>
      <c r="N1826" s="78"/>
      <c r="O1826" s="78"/>
      <c r="P1826" s="79"/>
      <c r="Q1826" s="82"/>
      <c r="R1826" s="82"/>
      <c r="S1826" s="82">
        <f t="shared" si="29"/>
        <v>0</v>
      </c>
      <c r="T1826" s="82"/>
      <c r="U1826" s="82"/>
      <c r="V1826" s="80"/>
      <c r="W1826" s="82"/>
      <c r="X1826" s="80"/>
      <c r="Y1826" s="26"/>
      <c r="Z1826" s="26"/>
      <c r="AA1826" s="26"/>
      <c r="AB1826" s="26"/>
      <c r="AC1826" s="26"/>
    </row>
    <row r="1827" spans="1:29" x14ac:dyDescent="0.3">
      <c r="A1827" s="77"/>
      <c r="B1827" s="77"/>
      <c r="C1827" s="78"/>
      <c r="D1827" s="78"/>
      <c r="E1827" s="79"/>
      <c r="F1827" s="78"/>
      <c r="G1827" s="79"/>
      <c r="H1827" s="79"/>
      <c r="I1827" s="79"/>
      <c r="J1827" s="78"/>
      <c r="K1827" s="78"/>
      <c r="L1827" s="78"/>
      <c r="M1827" s="183"/>
      <c r="N1827" s="78"/>
      <c r="O1827" s="78"/>
      <c r="P1827" s="79"/>
      <c r="Q1827" s="82"/>
      <c r="R1827" s="82"/>
      <c r="S1827" s="82">
        <f t="shared" si="29"/>
        <v>0</v>
      </c>
      <c r="T1827" s="82"/>
      <c r="U1827" s="82"/>
      <c r="V1827" s="80"/>
      <c r="W1827" s="82"/>
      <c r="X1827" s="80"/>
      <c r="Y1827" s="26"/>
      <c r="Z1827" s="26"/>
      <c r="AA1827" s="26"/>
      <c r="AB1827" s="26"/>
      <c r="AC1827" s="26"/>
    </row>
    <row r="1828" spans="1:29" x14ac:dyDescent="0.3">
      <c r="A1828" s="77"/>
      <c r="B1828" s="77"/>
      <c r="C1828" s="78"/>
      <c r="D1828" s="78"/>
      <c r="E1828" s="79"/>
      <c r="F1828" s="78"/>
      <c r="G1828" s="79"/>
      <c r="H1828" s="79"/>
      <c r="I1828" s="79"/>
      <c r="J1828" s="78"/>
      <c r="K1828" s="78"/>
      <c r="L1828" s="78"/>
      <c r="M1828" s="183"/>
      <c r="N1828" s="78"/>
      <c r="O1828" s="78"/>
      <c r="P1828" s="79"/>
      <c r="Q1828" s="82"/>
      <c r="R1828" s="82"/>
      <c r="S1828" s="82">
        <f t="shared" si="29"/>
        <v>0</v>
      </c>
      <c r="T1828" s="82"/>
      <c r="U1828" s="82"/>
      <c r="V1828" s="80"/>
      <c r="W1828" s="82"/>
      <c r="X1828" s="80"/>
      <c r="Y1828" s="26"/>
      <c r="Z1828" s="26"/>
      <c r="AA1828" s="26"/>
      <c r="AB1828" s="26"/>
      <c r="AC1828" s="26"/>
    </row>
    <row r="1829" spans="1:29" x14ac:dyDescent="0.3">
      <c r="A1829" s="77"/>
      <c r="B1829" s="77"/>
      <c r="C1829" s="78"/>
      <c r="D1829" s="78"/>
      <c r="E1829" s="79"/>
      <c r="F1829" s="78"/>
      <c r="G1829" s="79"/>
      <c r="H1829" s="79"/>
      <c r="I1829" s="79"/>
      <c r="J1829" s="78"/>
      <c r="K1829" s="78"/>
      <c r="L1829" s="78"/>
      <c r="M1829" s="183"/>
      <c r="N1829" s="78"/>
      <c r="O1829" s="78"/>
      <c r="P1829" s="79"/>
      <c r="Q1829" s="82"/>
      <c r="R1829" s="82"/>
      <c r="S1829" s="82">
        <f t="shared" si="29"/>
        <v>0</v>
      </c>
      <c r="T1829" s="82"/>
      <c r="U1829" s="82"/>
      <c r="V1829" s="80"/>
      <c r="W1829" s="82"/>
      <c r="X1829" s="80"/>
      <c r="Y1829" s="26"/>
      <c r="Z1829" s="26"/>
      <c r="AA1829" s="26"/>
      <c r="AB1829" s="26"/>
      <c r="AC1829" s="26"/>
    </row>
    <row r="1830" spans="1:29" x14ac:dyDescent="0.3">
      <c r="A1830" s="77"/>
      <c r="B1830" s="77"/>
      <c r="C1830" s="78"/>
      <c r="D1830" s="78"/>
      <c r="E1830" s="79"/>
      <c r="F1830" s="78"/>
      <c r="G1830" s="79"/>
      <c r="H1830" s="79"/>
      <c r="I1830" s="79"/>
      <c r="J1830" s="78"/>
      <c r="K1830" s="78"/>
      <c r="L1830" s="78"/>
      <c r="M1830" s="183"/>
      <c r="N1830" s="78"/>
      <c r="O1830" s="78"/>
      <c r="P1830" s="79"/>
      <c r="Q1830" s="82"/>
      <c r="R1830" s="82"/>
      <c r="S1830" s="82">
        <f t="shared" si="29"/>
        <v>0</v>
      </c>
      <c r="T1830" s="82"/>
      <c r="U1830" s="82"/>
      <c r="V1830" s="80"/>
      <c r="W1830" s="82"/>
      <c r="X1830" s="80"/>
      <c r="Y1830" s="26"/>
      <c r="Z1830" s="26"/>
      <c r="AA1830" s="26"/>
      <c r="AB1830" s="26"/>
      <c r="AC1830" s="26"/>
    </row>
    <row r="1831" spans="1:29" x14ac:dyDescent="0.3">
      <c r="A1831" s="77"/>
      <c r="B1831" s="77"/>
      <c r="C1831" s="78"/>
      <c r="D1831" s="78"/>
      <c r="E1831" s="79"/>
      <c r="F1831" s="78"/>
      <c r="G1831" s="79"/>
      <c r="H1831" s="79"/>
      <c r="I1831" s="79"/>
      <c r="J1831" s="78"/>
      <c r="K1831" s="78"/>
      <c r="L1831" s="78"/>
      <c r="M1831" s="183"/>
      <c r="N1831" s="78"/>
      <c r="O1831" s="78"/>
      <c r="P1831" s="79"/>
      <c r="Q1831" s="82"/>
      <c r="R1831" s="82"/>
      <c r="S1831" s="82">
        <f t="shared" si="29"/>
        <v>0</v>
      </c>
      <c r="T1831" s="82"/>
      <c r="U1831" s="82"/>
      <c r="V1831" s="80"/>
      <c r="W1831" s="82"/>
      <c r="X1831" s="80"/>
      <c r="Y1831" s="26"/>
      <c r="Z1831" s="26"/>
      <c r="AA1831" s="26"/>
      <c r="AB1831" s="26"/>
      <c r="AC1831" s="26"/>
    </row>
    <row r="1832" spans="1:29" x14ac:dyDescent="0.3">
      <c r="A1832" s="77"/>
      <c r="B1832" s="77"/>
      <c r="C1832" s="78"/>
      <c r="D1832" s="78"/>
      <c r="E1832" s="79"/>
      <c r="F1832" s="78"/>
      <c r="G1832" s="79"/>
      <c r="H1832" s="79"/>
      <c r="I1832" s="79"/>
      <c r="J1832" s="78"/>
      <c r="K1832" s="78"/>
      <c r="L1832" s="78"/>
      <c r="M1832" s="183"/>
      <c r="N1832" s="78"/>
      <c r="O1832" s="78"/>
      <c r="P1832" s="79"/>
      <c r="Q1832" s="82"/>
      <c r="R1832" s="82"/>
      <c r="S1832" s="82">
        <f t="shared" si="29"/>
        <v>0</v>
      </c>
      <c r="T1832" s="82"/>
      <c r="U1832" s="82"/>
      <c r="V1832" s="80"/>
      <c r="W1832" s="82"/>
      <c r="X1832" s="80"/>
      <c r="Y1832" s="26"/>
      <c r="Z1832" s="26"/>
      <c r="AA1832" s="26"/>
      <c r="AB1832" s="26"/>
      <c r="AC1832" s="26"/>
    </row>
    <row r="1833" spans="1:29" x14ac:dyDescent="0.3">
      <c r="A1833" s="77"/>
      <c r="B1833" s="77"/>
      <c r="C1833" s="78"/>
      <c r="D1833" s="78"/>
      <c r="E1833" s="79"/>
      <c r="F1833" s="78"/>
      <c r="G1833" s="79"/>
      <c r="H1833" s="79"/>
      <c r="I1833" s="79"/>
      <c r="J1833" s="78"/>
      <c r="K1833" s="78"/>
      <c r="L1833" s="78"/>
      <c r="M1833" s="183"/>
      <c r="N1833" s="78"/>
      <c r="O1833" s="78"/>
      <c r="P1833" s="79"/>
      <c r="Q1833" s="82"/>
      <c r="R1833" s="82"/>
      <c r="S1833" s="82">
        <f t="shared" si="29"/>
        <v>0</v>
      </c>
      <c r="T1833" s="82"/>
      <c r="U1833" s="82"/>
      <c r="V1833" s="80"/>
      <c r="W1833" s="82"/>
      <c r="X1833" s="80"/>
      <c r="Y1833" s="26"/>
      <c r="Z1833" s="26"/>
      <c r="AA1833" s="26"/>
      <c r="AB1833" s="26"/>
      <c r="AC1833" s="26"/>
    </row>
    <row r="1834" spans="1:29" x14ac:dyDescent="0.3">
      <c r="A1834" s="77"/>
      <c r="B1834" s="77"/>
      <c r="C1834" s="78"/>
      <c r="D1834" s="78"/>
      <c r="E1834" s="79"/>
      <c r="F1834" s="78"/>
      <c r="G1834" s="79"/>
      <c r="H1834" s="79"/>
      <c r="I1834" s="79"/>
      <c r="J1834" s="78"/>
      <c r="K1834" s="78"/>
      <c r="L1834" s="78"/>
      <c r="M1834" s="183"/>
      <c r="N1834" s="78"/>
      <c r="O1834" s="78"/>
      <c r="P1834" s="79"/>
      <c r="Q1834" s="82"/>
      <c r="R1834" s="82"/>
      <c r="S1834" s="82">
        <f t="shared" si="29"/>
        <v>0</v>
      </c>
      <c r="T1834" s="82"/>
      <c r="U1834" s="82"/>
      <c r="V1834" s="80"/>
      <c r="W1834" s="82"/>
      <c r="X1834" s="80"/>
      <c r="Y1834" s="26"/>
      <c r="Z1834" s="26"/>
      <c r="AA1834" s="26"/>
      <c r="AB1834" s="26"/>
      <c r="AC1834" s="26"/>
    </row>
    <row r="1835" spans="1:29" x14ac:dyDescent="0.3">
      <c r="A1835" s="77"/>
      <c r="B1835" s="77"/>
      <c r="C1835" s="78"/>
      <c r="D1835" s="78"/>
      <c r="E1835" s="79"/>
      <c r="F1835" s="78"/>
      <c r="G1835" s="79"/>
      <c r="H1835" s="79"/>
      <c r="I1835" s="79"/>
      <c r="J1835" s="78"/>
      <c r="K1835" s="78"/>
      <c r="L1835" s="78"/>
      <c r="M1835" s="183"/>
      <c r="N1835" s="78"/>
      <c r="O1835" s="78"/>
      <c r="P1835" s="79"/>
      <c r="Q1835" s="82"/>
      <c r="R1835" s="82"/>
      <c r="S1835" s="82">
        <f t="shared" si="29"/>
        <v>0</v>
      </c>
      <c r="T1835" s="82"/>
      <c r="U1835" s="82"/>
      <c r="V1835" s="80"/>
      <c r="W1835" s="82"/>
      <c r="X1835" s="80"/>
      <c r="Y1835" s="26"/>
      <c r="Z1835" s="26"/>
      <c r="AA1835" s="26"/>
      <c r="AB1835" s="26"/>
      <c r="AC1835" s="26"/>
    </row>
    <row r="1836" spans="1:29" x14ac:dyDescent="0.3">
      <c r="A1836" s="77"/>
      <c r="B1836" s="77"/>
      <c r="C1836" s="78"/>
      <c r="D1836" s="78"/>
      <c r="E1836" s="79"/>
      <c r="F1836" s="78"/>
      <c r="G1836" s="79"/>
      <c r="H1836" s="79"/>
      <c r="I1836" s="79"/>
      <c r="J1836" s="78"/>
      <c r="K1836" s="78"/>
      <c r="L1836" s="78"/>
      <c r="M1836" s="183"/>
      <c r="N1836" s="78"/>
      <c r="O1836" s="78"/>
      <c r="P1836" s="79"/>
      <c r="Q1836" s="82"/>
      <c r="R1836" s="82"/>
      <c r="S1836" s="82">
        <f t="shared" si="29"/>
        <v>0</v>
      </c>
      <c r="T1836" s="82"/>
      <c r="U1836" s="82"/>
      <c r="V1836" s="80"/>
      <c r="W1836" s="82"/>
      <c r="X1836" s="80"/>
      <c r="Y1836" s="26"/>
      <c r="Z1836" s="26"/>
      <c r="AA1836" s="26"/>
      <c r="AB1836" s="26"/>
      <c r="AC1836" s="26"/>
    </row>
    <row r="1837" spans="1:29" x14ac:dyDescent="0.3">
      <c r="A1837" s="77"/>
      <c r="B1837" s="77"/>
      <c r="C1837" s="78"/>
      <c r="D1837" s="78"/>
      <c r="E1837" s="79"/>
      <c r="F1837" s="78"/>
      <c r="G1837" s="79"/>
      <c r="H1837" s="79"/>
      <c r="I1837" s="79"/>
      <c r="J1837" s="78"/>
      <c r="K1837" s="78"/>
      <c r="L1837" s="78"/>
      <c r="M1837" s="183"/>
      <c r="N1837" s="78"/>
      <c r="O1837" s="78"/>
      <c r="P1837" s="79"/>
      <c r="Q1837" s="82"/>
      <c r="R1837" s="82"/>
      <c r="S1837" s="82">
        <f t="shared" si="29"/>
        <v>0</v>
      </c>
      <c r="T1837" s="82"/>
      <c r="U1837" s="82"/>
      <c r="V1837" s="80"/>
      <c r="W1837" s="82"/>
      <c r="X1837" s="80"/>
      <c r="Y1837" s="26"/>
      <c r="Z1837" s="26"/>
      <c r="AA1837" s="26"/>
      <c r="AB1837" s="26"/>
      <c r="AC1837" s="26"/>
    </row>
    <row r="1838" spans="1:29" x14ac:dyDescent="0.3">
      <c r="A1838" s="77"/>
      <c r="B1838" s="77"/>
      <c r="C1838" s="78"/>
      <c r="D1838" s="78"/>
      <c r="E1838" s="79"/>
      <c r="F1838" s="78"/>
      <c r="G1838" s="79"/>
      <c r="H1838" s="79"/>
      <c r="I1838" s="79"/>
      <c r="J1838" s="78"/>
      <c r="K1838" s="78"/>
      <c r="L1838" s="78"/>
      <c r="M1838" s="183"/>
      <c r="N1838" s="78"/>
      <c r="O1838" s="78"/>
      <c r="P1838" s="79"/>
      <c r="Q1838" s="82"/>
      <c r="R1838" s="82"/>
      <c r="S1838" s="82">
        <f t="shared" si="29"/>
        <v>0</v>
      </c>
      <c r="T1838" s="82"/>
      <c r="U1838" s="82"/>
      <c r="V1838" s="80"/>
      <c r="W1838" s="82"/>
      <c r="X1838" s="80"/>
      <c r="Y1838" s="26"/>
      <c r="Z1838" s="26"/>
      <c r="AA1838" s="26"/>
      <c r="AB1838" s="26"/>
      <c r="AC1838" s="26"/>
    </row>
    <row r="1839" spans="1:29" x14ac:dyDescent="0.3">
      <c r="A1839" s="77"/>
      <c r="B1839" s="77"/>
      <c r="C1839" s="78"/>
      <c r="D1839" s="78"/>
      <c r="E1839" s="79"/>
      <c r="F1839" s="78"/>
      <c r="G1839" s="79"/>
      <c r="H1839" s="79"/>
      <c r="I1839" s="79"/>
      <c r="J1839" s="78"/>
      <c r="K1839" s="78"/>
      <c r="L1839" s="78"/>
      <c r="M1839" s="183"/>
      <c r="N1839" s="78"/>
      <c r="O1839" s="78"/>
      <c r="P1839" s="79"/>
      <c r="Q1839" s="82"/>
      <c r="R1839" s="82"/>
      <c r="S1839" s="82">
        <f t="shared" si="29"/>
        <v>0</v>
      </c>
      <c r="T1839" s="82"/>
      <c r="U1839" s="82"/>
      <c r="V1839" s="80"/>
      <c r="W1839" s="82"/>
      <c r="X1839" s="80"/>
      <c r="Y1839" s="26"/>
      <c r="Z1839" s="26"/>
      <c r="AA1839" s="26"/>
      <c r="AB1839" s="26"/>
      <c r="AC1839" s="26"/>
    </row>
    <row r="1840" spans="1:29" x14ac:dyDescent="0.3">
      <c r="A1840" s="77"/>
      <c r="B1840" s="77"/>
      <c r="C1840" s="78"/>
      <c r="D1840" s="78"/>
      <c r="E1840" s="79"/>
      <c r="F1840" s="78"/>
      <c r="G1840" s="79"/>
      <c r="H1840" s="79"/>
      <c r="I1840" s="79"/>
      <c r="J1840" s="78"/>
      <c r="K1840" s="78"/>
      <c r="L1840" s="78"/>
      <c r="M1840" s="183"/>
      <c r="N1840" s="78"/>
      <c r="O1840" s="78"/>
      <c r="P1840" s="79"/>
      <c r="Q1840" s="82"/>
      <c r="R1840" s="82"/>
      <c r="S1840" s="82">
        <f t="shared" si="29"/>
        <v>0</v>
      </c>
      <c r="T1840" s="82"/>
      <c r="U1840" s="82"/>
      <c r="V1840" s="80"/>
      <c r="W1840" s="82"/>
      <c r="X1840" s="80"/>
      <c r="Y1840" s="26"/>
      <c r="Z1840" s="26"/>
      <c r="AA1840" s="26"/>
      <c r="AB1840" s="26"/>
      <c r="AC1840" s="26"/>
    </row>
    <row r="1841" spans="1:29" x14ac:dyDescent="0.3">
      <c r="A1841" s="77"/>
      <c r="B1841" s="77"/>
      <c r="C1841" s="78"/>
      <c r="D1841" s="78"/>
      <c r="E1841" s="79"/>
      <c r="F1841" s="78"/>
      <c r="G1841" s="79"/>
      <c r="H1841" s="79"/>
      <c r="I1841" s="79"/>
      <c r="J1841" s="78"/>
      <c r="K1841" s="78"/>
      <c r="L1841" s="78"/>
      <c r="M1841" s="183"/>
      <c r="N1841" s="78"/>
      <c r="O1841" s="78"/>
      <c r="P1841" s="79"/>
      <c r="Q1841" s="82"/>
      <c r="R1841" s="82"/>
      <c r="S1841" s="82">
        <f t="shared" si="29"/>
        <v>0</v>
      </c>
      <c r="T1841" s="82"/>
      <c r="U1841" s="82"/>
      <c r="V1841" s="80"/>
      <c r="W1841" s="82"/>
      <c r="X1841" s="80"/>
      <c r="Y1841" s="26"/>
      <c r="Z1841" s="26"/>
      <c r="AA1841" s="26"/>
      <c r="AB1841" s="26"/>
      <c r="AC1841" s="26"/>
    </row>
    <row r="1842" spans="1:29" x14ac:dyDescent="0.3">
      <c r="A1842" s="77"/>
      <c r="B1842" s="77"/>
      <c r="C1842" s="78"/>
      <c r="D1842" s="78"/>
      <c r="E1842" s="79"/>
      <c r="F1842" s="78"/>
      <c r="G1842" s="79"/>
      <c r="H1842" s="79"/>
      <c r="I1842" s="79"/>
      <c r="J1842" s="78"/>
      <c r="K1842" s="78"/>
      <c r="L1842" s="78"/>
      <c r="M1842" s="183"/>
      <c r="N1842" s="78"/>
      <c r="O1842" s="78"/>
      <c r="P1842" s="79"/>
      <c r="Q1842" s="82"/>
      <c r="R1842" s="82"/>
      <c r="S1842" s="82">
        <f t="shared" si="29"/>
        <v>0</v>
      </c>
      <c r="T1842" s="82"/>
      <c r="U1842" s="82"/>
      <c r="V1842" s="80"/>
      <c r="W1842" s="82"/>
      <c r="X1842" s="80"/>
      <c r="Y1842" s="26"/>
      <c r="Z1842" s="26"/>
      <c r="AA1842" s="26"/>
      <c r="AB1842" s="26"/>
      <c r="AC1842" s="26"/>
    </row>
    <row r="1843" spans="1:29" x14ac:dyDescent="0.3">
      <c r="A1843" s="77"/>
      <c r="B1843" s="77"/>
      <c r="C1843" s="78"/>
      <c r="D1843" s="78"/>
      <c r="E1843" s="79"/>
      <c r="F1843" s="78"/>
      <c r="G1843" s="79"/>
      <c r="H1843" s="79"/>
      <c r="I1843" s="79"/>
      <c r="J1843" s="78"/>
      <c r="K1843" s="78"/>
      <c r="L1843" s="78"/>
      <c r="M1843" s="183"/>
      <c r="N1843" s="78"/>
      <c r="O1843" s="78"/>
      <c r="P1843" s="79"/>
      <c r="Q1843" s="82"/>
      <c r="R1843" s="82"/>
      <c r="S1843" s="82">
        <f t="shared" si="29"/>
        <v>0</v>
      </c>
      <c r="T1843" s="82"/>
      <c r="U1843" s="82"/>
      <c r="V1843" s="80"/>
      <c r="W1843" s="82"/>
      <c r="X1843" s="80"/>
      <c r="Y1843" s="26"/>
      <c r="Z1843" s="26"/>
      <c r="AA1843" s="26"/>
      <c r="AB1843" s="26"/>
      <c r="AC1843" s="26"/>
    </row>
    <row r="1844" spans="1:29" x14ac:dyDescent="0.3">
      <c r="A1844" s="77"/>
      <c r="B1844" s="77"/>
      <c r="C1844" s="78"/>
      <c r="D1844" s="78"/>
      <c r="E1844" s="79"/>
      <c r="F1844" s="78"/>
      <c r="G1844" s="79"/>
      <c r="H1844" s="79"/>
      <c r="I1844" s="79"/>
      <c r="J1844" s="78"/>
      <c r="K1844" s="78"/>
      <c r="L1844" s="78"/>
      <c r="M1844" s="183"/>
      <c r="N1844" s="78"/>
      <c r="O1844" s="78"/>
      <c r="P1844" s="79"/>
      <c r="Q1844" s="82"/>
      <c r="R1844" s="82"/>
      <c r="S1844" s="82">
        <f t="shared" si="29"/>
        <v>0</v>
      </c>
      <c r="T1844" s="82"/>
      <c r="U1844" s="82"/>
      <c r="V1844" s="80"/>
      <c r="W1844" s="82"/>
      <c r="X1844" s="80"/>
      <c r="Y1844" s="26"/>
      <c r="Z1844" s="26"/>
      <c r="AA1844" s="26"/>
      <c r="AB1844" s="26"/>
      <c r="AC1844" s="26"/>
    </row>
    <row r="1845" spans="1:29" x14ac:dyDescent="0.3">
      <c r="A1845" s="77"/>
      <c r="B1845" s="77"/>
      <c r="C1845" s="78"/>
      <c r="D1845" s="78"/>
      <c r="E1845" s="79"/>
      <c r="F1845" s="78"/>
      <c r="G1845" s="79"/>
      <c r="H1845" s="79"/>
      <c r="I1845" s="79"/>
      <c r="J1845" s="78"/>
      <c r="K1845" s="78"/>
      <c r="L1845" s="78"/>
      <c r="M1845" s="183"/>
      <c r="N1845" s="78"/>
      <c r="O1845" s="78"/>
      <c r="P1845" s="79"/>
      <c r="Q1845" s="82"/>
      <c r="R1845" s="82"/>
      <c r="S1845" s="82">
        <f t="shared" si="29"/>
        <v>0</v>
      </c>
      <c r="T1845" s="82"/>
      <c r="U1845" s="82"/>
      <c r="V1845" s="80"/>
      <c r="W1845" s="82"/>
      <c r="X1845" s="80"/>
      <c r="Y1845" s="26"/>
      <c r="Z1845" s="26"/>
      <c r="AA1845" s="26"/>
      <c r="AB1845" s="26"/>
      <c r="AC1845" s="26"/>
    </row>
    <row r="1846" spans="1:29" x14ac:dyDescent="0.3">
      <c r="A1846" s="77"/>
      <c r="B1846" s="77"/>
      <c r="C1846" s="78"/>
      <c r="D1846" s="78"/>
      <c r="E1846" s="79"/>
      <c r="F1846" s="78"/>
      <c r="G1846" s="79"/>
      <c r="H1846" s="79"/>
      <c r="I1846" s="79"/>
      <c r="J1846" s="78"/>
      <c r="K1846" s="78"/>
      <c r="L1846" s="78"/>
      <c r="M1846" s="183"/>
      <c r="N1846" s="78"/>
      <c r="O1846" s="78"/>
      <c r="P1846" s="79"/>
      <c r="Q1846" s="82"/>
      <c r="R1846" s="82"/>
      <c r="S1846" s="82">
        <f t="shared" si="29"/>
        <v>0</v>
      </c>
      <c r="T1846" s="82"/>
      <c r="U1846" s="82"/>
      <c r="V1846" s="80"/>
      <c r="W1846" s="82"/>
      <c r="X1846" s="80"/>
      <c r="Y1846" s="26"/>
      <c r="Z1846" s="26"/>
      <c r="AA1846" s="26"/>
      <c r="AB1846" s="26"/>
      <c r="AC1846" s="26"/>
    </row>
    <row r="1847" spans="1:29" x14ac:dyDescent="0.3">
      <c r="A1847" s="77"/>
      <c r="B1847" s="77"/>
      <c r="C1847" s="78"/>
      <c r="D1847" s="78"/>
      <c r="E1847" s="79"/>
      <c r="F1847" s="78"/>
      <c r="G1847" s="79"/>
      <c r="H1847" s="79"/>
      <c r="I1847" s="79"/>
      <c r="J1847" s="78"/>
      <c r="K1847" s="78"/>
      <c r="L1847" s="78"/>
      <c r="M1847" s="183"/>
      <c r="N1847" s="78"/>
      <c r="O1847" s="78"/>
      <c r="P1847" s="79"/>
      <c r="Q1847" s="82"/>
      <c r="R1847" s="82"/>
      <c r="S1847" s="82">
        <f t="shared" si="29"/>
        <v>0</v>
      </c>
      <c r="T1847" s="82"/>
      <c r="U1847" s="82"/>
      <c r="V1847" s="80"/>
      <c r="W1847" s="82"/>
      <c r="X1847" s="80"/>
      <c r="Y1847" s="26"/>
      <c r="Z1847" s="26"/>
      <c r="AA1847" s="26"/>
      <c r="AB1847" s="26"/>
      <c r="AC1847" s="26"/>
    </row>
    <row r="1848" spans="1:29" x14ac:dyDescent="0.3">
      <c r="A1848" s="77"/>
      <c r="B1848" s="77"/>
      <c r="C1848" s="78"/>
      <c r="D1848" s="78"/>
      <c r="E1848" s="79"/>
      <c r="F1848" s="78"/>
      <c r="G1848" s="79"/>
      <c r="H1848" s="79"/>
      <c r="I1848" s="79"/>
      <c r="J1848" s="78"/>
      <c r="K1848" s="78"/>
      <c r="L1848" s="78"/>
      <c r="M1848" s="183"/>
      <c r="N1848" s="78"/>
      <c r="O1848" s="78"/>
      <c r="P1848" s="79"/>
      <c r="Q1848" s="82"/>
      <c r="R1848" s="82"/>
      <c r="S1848" s="82">
        <f t="shared" si="29"/>
        <v>0</v>
      </c>
      <c r="T1848" s="82"/>
      <c r="U1848" s="82"/>
      <c r="V1848" s="80"/>
      <c r="W1848" s="82"/>
      <c r="X1848" s="80"/>
      <c r="Y1848" s="26"/>
      <c r="Z1848" s="26"/>
      <c r="AA1848" s="26"/>
      <c r="AB1848" s="26"/>
      <c r="AC1848" s="26"/>
    </row>
    <row r="1849" spans="1:29" x14ac:dyDescent="0.3">
      <c r="A1849" s="77"/>
      <c r="B1849" s="77"/>
      <c r="C1849" s="78"/>
      <c r="D1849" s="78"/>
      <c r="E1849" s="79"/>
      <c r="F1849" s="78"/>
      <c r="G1849" s="79"/>
      <c r="H1849" s="79"/>
      <c r="I1849" s="79"/>
      <c r="J1849" s="78"/>
      <c r="K1849" s="78"/>
      <c r="L1849" s="78"/>
      <c r="M1849" s="183"/>
      <c r="N1849" s="78"/>
      <c r="O1849" s="78"/>
      <c r="P1849" s="79"/>
      <c r="Q1849" s="82"/>
      <c r="R1849" s="82"/>
      <c r="S1849" s="82">
        <f t="shared" si="29"/>
        <v>0</v>
      </c>
      <c r="T1849" s="82"/>
      <c r="U1849" s="82"/>
      <c r="V1849" s="80"/>
      <c r="W1849" s="82"/>
      <c r="X1849" s="80"/>
      <c r="Y1849" s="26"/>
      <c r="Z1849" s="26"/>
      <c r="AA1849" s="26"/>
      <c r="AB1849" s="26"/>
      <c r="AC1849" s="26"/>
    </row>
    <row r="1850" spans="1:29" x14ac:dyDescent="0.3">
      <c r="A1850" s="77"/>
      <c r="B1850" s="77"/>
      <c r="C1850" s="78"/>
      <c r="D1850" s="78"/>
      <c r="E1850" s="79"/>
      <c r="F1850" s="78"/>
      <c r="G1850" s="79"/>
      <c r="H1850" s="79"/>
      <c r="I1850" s="79"/>
      <c r="J1850" s="78"/>
      <c r="K1850" s="78"/>
      <c r="L1850" s="78"/>
      <c r="M1850" s="183"/>
      <c r="N1850" s="78"/>
      <c r="O1850" s="78"/>
      <c r="P1850" s="79"/>
      <c r="Q1850" s="82"/>
      <c r="R1850" s="82"/>
      <c r="S1850" s="82">
        <f t="shared" si="29"/>
        <v>0</v>
      </c>
      <c r="T1850" s="82"/>
      <c r="U1850" s="82"/>
      <c r="V1850" s="80"/>
      <c r="W1850" s="82"/>
      <c r="X1850" s="80"/>
      <c r="Y1850" s="26"/>
      <c r="Z1850" s="26"/>
      <c r="AA1850" s="26"/>
      <c r="AB1850" s="26"/>
      <c r="AC1850" s="26"/>
    </row>
    <row r="1851" spans="1:29" x14ac:dyDescent="0.3">
      <c r="A1851" s="77"/>
      <c r="B1851" s="77"/>
      <c r="C1851" s="78"/>
      <c r="D1851" s="78"/>
      <c r="E1851" s="79"/>
      <c r="F1851" s="78"/>
      <c r="G1851" s="79"/>
      <c r="H1851" s="79"/>
      <c r="I1851" s="79"/>
      <c r="J1851" s="78"/>
      <c r="K1851" s="78"/>
      <c r="L1851" s="78"/>
      <c r="M1851" s="183"/>
      <c r="N1851" s="78"/>
      <c r="O1851" s="78"/>
      <c r="P1851" s="79"/>
      <c r="Q1851" s="82"/>
      <c r="R1851" s="82"/>
      <c r="S1851" s="82">
        <f t="shared" si="29"/>
        <v>0</v>
      </c>
      <c r="T1851" s="82"/>
      <c r="U1851" s="82"/>
      <c r="V1851" s="80"/>
      <c r="W1851" s="82"/>
      <c r="X1851" s="80"/>
      <c r="Y1851" s="26"/>
      <c r="Z1851" s="26"/>
      <c r="AA1851" s="26"/>
      <c r="AB1851" s="26"/>
      <c r="AC1851" s="26"/>
    </row>
    <row r="1852" spans="1:29" x14ac:dyDescent="0.3">
      <c r="A1852" s="77"/>
      <c r="B1852" s="77"/>
      <c r="C1852" s="78"/>
      <c r="D1852" s="78"/>
      <c r="E1852" s="79"/>
      <c r="F1852" s="78"/>
      <c r="G1852" s="79"/>
      <c r="H1852" s="79"/>
      <c r="I1852" s="79"/>
      <c r="J1852" s="78"/>
      <c r="K1852" s="78"/>
      <c r="L1852" s="78"/>
      <c r="M1852" s="183"/>
      <c r="N1852" s="78"/>
      <c r="O1852" s="78"/>
      <c r="P1852" s="79"/>
      <c r="Q1852" s="82"/>
      <c r="R1852" s="82"/>
      <c r="S1852" s="82">
        <f t="shared" si="29"/>
        <v>0</v>
      </c>
      <c r="T1852" s="82"/>
      <c r="U1852" s="82"/>
      <c r="V1852" s="80"/>
      <c r="W1852" s="82"/>
      <c r="X1852" s="80"/>
      <c r="Y1852" s="26"/>
      <c r="Z1852" s="26"/>
      <c r="AA1852" s="26"/>
      <c r="AB1852" s="26"/>
      <c r="AC1852" s="26"/>
    </row>
    <row r="1853" spans="1:29" x14ac:dyDescent="0.3">
      <c r="A1853" s="77"/>
      <c r="B1853" s="77"/>
      <c r="C1853" s="78"/>
      <c r="D1853" s="78"/>
      <c r="E1853" s="79"/>
      <c r="F1853" s="78"/>
      <c r="G1853" s="79"/>
      <c r="H1853" s="79"/>
      <c r="I1853" s="79"/>
      <c r="J1853" s="78"/>
      <c r="K1853" s="78"/>
      <c r="L1853" s="78"/>
      <c r="M1853" s="183"/>
      <c r="N1853" s="78"/>
      <c r="O1853" s="78"/>
      <c r="P1853" s="79"/>
      <c r="Q1853" s="82"/>
      <c r="R1853" s="82"/>
      <c r="S1853" s="82">
        <f t="shared" si="29"/>
        <v>0</v>
      </c>
      <c r="T1853" s="82"/>
      <c r="U1853" s="82"/>
      <c r="V1853" s="80"/>
      <c r="W1853" s="82"/>
      <c r="X1853" s="80"/>
      <c r="Y1853" s="26"/>
      <c r="Z1853" s="26"/>
      <c r="AA1853" s="26"/>
      <c r="AB1853" s="26"/>
      <c r="AC1853" s="26"/>
    </row>
    <row r="1854" spans="1:29" x14ac:dyDescent="0.3">
      <c r="A1854" s="77"/>
      <c r="B1854" s="77"/>
      <c r="C1854" s="78"/>
      <c r="D1854" s="78"/>
      <c r="E1854" s="79"/>
      <c r="F1854" s="78"/>
      <c r="G1854" s="79"/>
      <c r="H1854" s="79"/>
      <c r="I1854" s="79"/>
      <c r="J1854" s="78"/>
      <c r="K1854" s="78"/>
      <c r="L1854" s="78"/>
      <c r="M1854" s="183"/>
      <c r="N1854" s="78"/>
      <c r="O1854" s="78"/>
      <c r="P1854" s="79"/>
      <c r="Q1854" s="82"/>
      <c r="R1854" s="82"/>
      <c r="S1854" s="82">
        <f t="shared" si="29"/>
        <v>0</v>
      </c>
      <c r="T1854" s="82"/>
      <c r="U1854" s="82"/>
      <c r="V1854" s="80"/>
      <c r="W1854" s="82"/>
      <c r="X1854" s="80"/>
      <c r="Y1854" s="26"/>
      <c r="Z1854" s="26"/>
      <c r="AA1854" s="26"/>
      <c r="AB1854" s="26"/>
      <c r="AC1854" s="26"/>
    </row>
    <row r="1855" spans="1:29" x14ac:dyDescent="0.3">
      <c r="A1855" s="77"/>
      <c r="B1855" s="77"/>
      <c r="C1855" s="78"/>
      <c r="D1855" s="78"/>
      <c r="E1855" s="79"/>
      <c r="F1855" s="78"/>
      <c r="G1855" s="79"/>
      <c r="H1855" s="79"/>
      <c r="I1855" s="79"/>
      <c r="J1855" s="78"/>
      <c r="K1855" s="78"/>
      <c r="L1855" s="78"/>
      <c r="M1855" s="183"/>
      <c r="N1855" s="78"/>
      <c r="O1855" s="78"/>
      <c r="P1855" s="79"/>
      <c r="Q1855" s="82"/>
      <c r="R1855" s="82"/>
      <c r="S1855" s="82">
        <f t="shared" si="29"/>
        <v>0</v>
      </c>
      <c r="T1855" s="82"/>
      <c r="U1855" s="82"/>
      <c r="V1855" s="80"/>
      <c r="W1855" s="82"/>
      <c r="X1855" s="80"/>
      <c r="Y1855" s="26"/>
      <c r="Z1855" s="26"/>
      <c r="AA1855" s="26"/>
      <c r="AB1855" s="26"/>
      <c r="AC1855" s="26"/>
    </row>
    <row r="1856" spans="1:29" x14ac:dyDescent="0.3">
      <c r="A1856" s="77"/>
      <c r="B1856" s="77"/>
      <c r="C1856" s="78"/>
      <c r="D1856" s="78"/>
      <c r="E1856" s="79"/>
      <c r="F1856" s="78"/>
      <c r="G1856" s="79"/>
      <c r="H1856" s="79"/>
      <c r="I1856" s="79"/>
      <c r="J1856" s="78"/>
      <c r="K1856" s="78"/>
      <c r="L1856" s="78"/>
      <c r="M1856" s="183"/>
      <c r="N1856" s="78"/>
      <c r="O1856" s="78"/>
      <c r="P1856" s="79"/>
      <c r="Q1856" s="82"/>
      <c r="R1856" s="82"/>
      <c r="S1856" s="82">
        <f t="shared" si="29"/>
        <v>0</v>
      </c>
      <c r="T1856" s="82"/>
      <c r="U1856" s="82"/>
      <c r="V1856" s="80"/>
      <c r="W1856" s="82"/>
      <c r="X1856" s="80"/>
      <c r="Y1856" s="26"/>
      <c r="Z1856" s="26"/>
      <c r="AA1856" s="26"/>
      <c r="AB1856" s="26"/>
      <c r="AC1856" s="26"/>
    </row>
    <row r="1857" spans="1:29" x14ac:dyDescent="0.3">
      <c r="A1857" s="77"/>
      <c r="B1857" s="77"/>
      <c r="C1857" s="78"/>
      <c r="D1857" s="78"/>
      <c r="E1857" s="79"/>
      <c r="F1857" s="78"/>
      <c r="G1857" s="79"/>
      <c r="H1857" s="79"/>
      <c r="I1857" s="79"/>
      <c r="J1857" s="78"/>
      <c r="K1857" s="78"/>
      <c r="L1857" s="78"/>
      <c r="M1857" s="183"/>
      <c r="N1857" s="78"/>
      <c r="O1857" s="78"/>
      <c r="P1857" s="79"/>
      <c r="Q1857" s="82"/>
      <c r="R1857" s="82"/>
      <c r="S1857" s="82">
        <f t="shared" si="29"/>
        <v>0</v>
      </c>
      <c r="T1857" s="82"/>
      <c r="U1857" s="82"/>
      <c r="V1857" s="80"/>
      <c r="W1857" s="82"/>
      <c r="X1857" s="80"/>
      <c r="Y1857" s="26"/>
      <c r="Z1857" s="26"/>
      <c r="AA1857" s="26"/>
      <c r="AB1857" s="26"/>
      <c r="AC1857" s="26"/>
    </row>
    <row r="1858" spans="1:29" x14ac:dyDescent="0.3">
      <c r="A1858" s="77"/>
      <c r="B1858" s="77"/>
      <c r="C1858" s="78"/>
      <c r="D1858" s="78"/>
      <c r="E1858" s="79"/>
      <c r="F1858" s="78"/>
      <c r="G1858" s="79"/>
      <c r="H1858" s="79"/>
      <c r="I1858" s="79"/>
      <c r="J1858" s="78"/>
      <c r="K1858" s="78"/>
      <c r="L1858" s="78"/>
      <c r="M1858" s="183"/>
      <c r="N1858" s="78"/>
      <c r="O1858" s="78"/>
      <c r="P1858" s="79"/>
      <c r="Q1858" s="82"/>
      <c r="R1858" s="82"/>
      <c r="S1858" s="82">
        <f t="shared" si="29"/>
        <v>0</v>
      </c>
      <c r="T1858" s="82"/>
      <c r="U1858" s="82"/>
      <c r="V1858" s="80"/>
      <c r="W1858" s="82"/>
      <c r="X1858" s="80"/>
      <c r="Y1858" s="26"/>
      <c r="Z1858" s="26"/>
      <c r="AA1858" s="26"/>
      <c r="AB1858" s="26"/>
      <c r="AC1858" s="26"/>
    </row>
    <row r="1859" spans="1:29" x14ac:dyDescent="0.3">
      <c r="A1859" s="77"/>
      <c r="B1859" s="77"/>
      <c r="C1859" s="78"/>
      <c r="D1859" s="78"/>
      <c r="E1859" s="79"/>
      <c r="F1859" s="78"/>
      <c r="G1859" s="79"/>
      <c r="H1859" s="79"/>
      <c r="I1859" s="79"/>
      <c r="J1859" s="78"/>
      <c r="K1859" s="78"/>
      <c r="L1859" s="78"/>
      <c r="M1859" s="183"/>
      <c r="N1859" s="78"/>
      <c r="O1859" s="78"/>
      <c r="P1859" s="79"/>
      <c r="Q1859" s="82"/>
      <c r="R1859" s="82"/>
      <c r="S1859" s="82">
        <f t="shared" si="29"/>
        <v>0</v>
      </c>
      <c r="T1859" s="82"/>
      <c r="U1859" s="82"/>
      <c r="V1859" s="80"/>
      <c r="W1859" s="82"/>
      <c r="X1859" s="80"/>
      <c r="Y1859" s="26"/>
      <c r="Z1859" s="26"/>
      <c r="AA1859" s="26"/>
      <c r="AB1859" s="26"/>
      <c r="AC1859" s="26"/>
    </row>
    <row r="1860" spans="1:29" x14ac:dyDescent="0.3">
      <c r="A1860" s="77"/>
      <c r="B1860" s="77"/>
      <c r="C1860" s="78"/>
      <c r="D1860" s="78"/>
      <c r="E1860" s="79"/>
      <c r="F1860" s="78"/>
      <c r="G1860" s="79"/>
      <c r="H1860" s="79"/>
      <c r="I1860" s="79"/>
      <c r="J1860" s="78"/>
      <c r="K1860" s="78"/>
      <c r="L1860" s="78"/>
      <c r="M1860" s="183"/>
      <c r="N1860" s="78"/>
      <c r="O1860" s="78"/>
      <c r="P1860" s="79"/>
      <c r="Q1860" s="82"/>
      <c r="R1860" s="82"/>
      <c r="S1860" s="82">
        <f t="shared" si="29"/>
        <v>0</v>
      </c>
      <c r="T1860" s="82"/>
      <c r="U1860" s="82"/>
      <c r="V1860" s="80"/>
      <c r="W1860" s="82"/>
      <c r="X1860" s="80"/>
      <c r="Y1860" s="26"/>
      <c r="Z1860" s="26"/>
      <c r="AA1860" s="26"/>
      <c r="AB1860" s="26"/>
      <c r="AC1860" s="26"/>
    </row>
    <row r="1861" spans="1:29" x14ac:dyDescent="0.3">
      <c r="A1861" s="77"/>
      <c r="B1861" s="77"/>
      <c r="C1861" s="78"/>
      <c r="D1861" s="78"/>
      <c r="E1861" s="79"/>
      <c r="F1861" s="78"/>
      <c r="G1861" s="79"/>
      <c r="H1861" s="79"/>
      <c r="I1861" s="79"/>
      <c r="J1861" s="78"/>
      <c r="K1861" s="78"/>
      <c r="L1861" s="78"/>
      <c r="M1861" s="183"/>
      <c r="N1861" s="78"/>
      <c r="O1861" s="78"/>
      <c r="P1861" s="79"/>
      <c r="Q1861" s="82"/>
      <c r="R1861" s="82"/>
      <c r="S1861" s="82">
        <f t="shared" si="29"/>
        <v>0</v>
      </c>
      <c r="T1861" s="82"/>
      <c r="U1861" s="82"/>
      <c r="V1861" s="80"/>
      <c r="W1861" s="82"/>
      <c r="X1861" s="80"/>
      <c r="Y1861" s="26"/>
      <c r="Z1861" s="26"/>
      <c r="AA1861" s="26"/>
      <c r="AB1861" s="26"/>
      <c r="AC1861" s="26"/>
    </row>
    <row r="1862" spans="1:29" x14ac:dyDescent="0.3">
      <c r="A1862" s="77"/>
      <c r="B1862" s="77"/>
      <c r="C1862" s="78"/>
      <c r="D1862" s="78"/>
      <c r="E1862" s="79"/>
      <c r="F1862" s="78"/>
      <c r="G1862" s="79"/>
      <c r="H1862" s="79"/>
      <c r="I1862" s="79"/>
      <c r="J1862" s="78"/>
      <c r="K1862" s="78"/>
      <c r="L1862" s="78"/>
      <c r="M1862" s="183"/>
      <c r="N1862" s="78"/>
      <c r="O1862" s="78"/>
      <c r="P1862" s="79"/>
      <c r="Q1862" s="82"/>
      <c r="R1862" s="82"/>
      <c r="S1862" s="82">
        <f t="shared" si="29"/>
        <v>0</v>
      </c>
      <c r="T1862" s="82"/>
      <c r="U1862" s="82"/>
      <c r="V1862" s="80"/>
      <c r="W1862" s="82"/>
      <c r="X1862" s="80"/>
      <c r="Y1862" s="26"/>
      <c r="Z1862" s="26"/>
      <c r="AA1862" s="26"/>
      <c r="AB1862" s="26"/>
      <c r="AC1862" s="26"/>
    </row>
    <row r="1863" spans="1:29" x14ac:dyDescent="0.3">
      <c r="A1863" s="77"/>
      <c r="B1863" s="77"/>
      <c r="C1863" s="78"/>
      <c r="D1863" s="78"/>
      <c r="E1863" s="79"/>
      <c r="F1863" s="78"/>
      <c r="G1863" s="79"/>
      <c r="H1863" s="79"/>
      <c r="I1863" s="79"/>
      <c r="J1863" s="78"/>
      <c r="K1863" s="78"/>
      <c r="L1863" s="78"/>
      <c r="M1863" s="183"/>
      <c r="N1863" s="78"/>
      <c r="O1863" s="78"/>
      <c r="P1863" s="79"/>
      <c r="Q1863" s="82"/>
      <c r="R1863" s="82"/>
      <c r="S1863" s="82">
        <f t="shared" si="29"/>
        <v>0</v>
      </c>
      <c r="T1863" s="82"/>
      <c r="U1863" s="82"/>
      <c r="V1863" s="80"/>
      <c r="W1863" s="82"/>
      <c r="X1863" s="80"/>
      <c r="Y1863" s="26"/>
      <c r="Z1863" s="26"/>
      <c r="AA1863" s="26"/>
      <c r="AB1863" s="26"/>
      <c r="AC1863" s="26"/>
    </row>
    <row r="1864" spans="1:29" x14ac:dyDescent="0.3">
      <c r="A1864" s="77"/>
      <c r="B1864" s="77"/>
      <c r="C1864" s="78"/>
      <c r="D1864" s="78"/>
      <c r="E1864" s="79"/>
      <c r="F1864" s="78"/>
      <c r="G1864" s="79"/>
      <c r="H1864" s="79"/>
      <c r="I1864" s="79"/>
      <c r="J1864" s="78"/>
      <c r="K1864" s="78"/>
      <c r="L1864" s="78"/>
      <c r="M1864" s="183"/>
      <c r="N1864" s="78"/>
      <c r="O1864" s="78"/>
      <c r="P1864" s="79"/>
      <c r="Q1864" s="82"/>
      <c r="R1864" s="82"/>
      <c r="S1864" s="82">
        <f t="shared" si="29"/>
        <v>0</v>
      </c>
      <c r="T1864" s="82"/>
      <c r="U1864" s="82"/>
      <c r="V1864" s="80"/>
      <c r="W1864" s="82"/>
      <c r="X1864" s="80"/>
      <c r="Y1864" s="26"/>
      <c r="Z1864" s="26"/>
      <c r="AA1864" s="26"/>
      <c r="AB1864" s="26"/>
      <c r="AC1864" s="26"/>
    </row>
    <row r="1865" spans="1:29" x14ac:dyDescent="0.3">
      <c r="A1865" s="77"/>
      <c r="B1865" s="77"/>
      <c r="C1865" s="78"/>
      <c r="D1865" s="78"/>
      <c r="E1865" s="79"/>
      <c r="F1865" s="78"/>
      <c r="G1865" s="79"/>
      <c r="H1865" s="79"/>
      <c r="I1865" s="79"/>
      <c r="J1865" s="78"/>
      <c r="K1865" s="78"/>
      <c r="L1865" s="78"/>
      <c r="M1865" s="183"/>
      <c r="N1865" s="78"/>
      <c r="O1865" s="78"/>
      <c r="P1865" s="79"/>
      <c r="Q1865" s="82"/>
      <c r="R1865" s="82"/>
      <c r="S1865" s="82">
        <f t="shared" si="29"/>
        <v>0</v>
      </c>
      <c r="T1865" s="82"/>
      <c r="U1865" s="82"/>
      <c r="V1865" s="80"/>
      <c r="W1865" s="82"/>
      <c r="X1865" s="80"/>
      <c r="Y1865" s="26"/>
      <c r="Z1865" s="26"/>
      <c r="AA1865" s="26"/>
      <c r="AB1865" s="26"/>
      <c r="AC1865" s="26"/>
    </row>
    <row r="1866" spans="1:29" x14ac:dyDescent="0.3">
      <c r="A1866" s="77"/>
      <c r="B1866" s="77"/>
      <c r="C1866" s="78"/>
      <c r="D1866" s="78"/>
      <c r="E1866" s="79"/>
      <c r="F1866" s="78"/>
      <c r="G1866" s="79"/>
      <c r="H1866" s="79"/>
      <c r="I1866" s="79"/>
      <c r="J1866" s="78"/>
      <c r="K1866" s="78"/>
      <c r="L1866" s="78"/>
      <c r="M1866" s="183"/>
      <c r="N1866" s="78"/>
      <c r="O1866" s="78"/>
      <c r="P1866" s="79"/>
      <c r="Q1866" s="82"/>
      <c r="R1866" s="82"/>
      <c r="S1866" s="82">
        <f t="shared" si="29"/>
        <v>0</v>
      </c>
      <c r="T1866" s="82"/>
      <c r="U1866" s="82"/>
      <c r="V1866" s="80"/>
      <c r="W1866" s="82"/>
      <c r="X1866" s="80"/>
      <c r="Y1866" s="26"/>
      <c r="Z1866" s="26"/>
      <c r="AA1866" s="26"/>
      <c r="AB1866" s="26"/>
      <c r="AC1866" s="26"/>
    </row>
    <row r="1867" spans="1:29" x14ac:dyDescent="0.3">
      <c r="A1867" s="77"/>
      <c r="B1867" s="77"/>
      <c r="C1867" s="78"/>
      <c r="D1867" s="78"/>
      <c r="E1867" s="79"/>
      <c r="F1867" s="78"/>
      <c r="G1867" s="79"/>
      <c r="H1867" s="79"/>
      <c r="I1867" s="79"/>
      <c r="J1867" s="78"/>
      <c r="K1867" s="78"/>
      <c r="L1867" s="78"/>
      <c r="M1867" s="183"/>
      <c r="N1867" s="78"/>
      <c r="O1867" s="78"/>
      <c r="P1867" s="79"/>
      <c r="Q1867" s="82"/>
      <c r="R1867" s="82"/>
      <c r="S1867" s="82">
        <f t="shared" si="29"/>
        <v>0</v>
      </c>
      <c r="T1867" s="82"/>
      <c r="U1867" s="82"/>
      <c r="V1867" s="80"/>
      <c r="W1867" s="82"/>
      <c r="X1867" s="80"/>
      <c r="Y1867" s="26"/>
      <c r="Z1867" s="26"/>
      <c r="AA1867" s="26"/>
      <c r="AB1867" s="26"/>
      <c r="AC1867" s="26"/>
    </row>
    <row r="1868" spans="1:29" x14ac:dyDescent="0.3">
      <c r="A1868" s="77"/>
      <c r="B1868" s="77"/>
      <c r="C1868" s="78"/>
      <c r="D1868" s="78"/>
      <c r="E1868" s="79"/>
      <c r="F1868" s="78"/>
      <c r="G1868" s="79"/>
      <c r="H1868" s="79"/>
      <c r="I1868" s="79"/>
      <c r="J1868" s="78"/>
      <c r="K1868" s="78"/>
      <c r="L1868" s="78"/>
      <c r="M1868" s="183"/>
      <c r="N1868" s="78"/>
      <c r="O1868" s="78"/>
      <c r="P1868" s="79"/>
      <c r="Q1868" s="82"/>
      <c r="R1868" s="82"/>
      <c r="S1868" s="82">
        <f t="shared" si="29"/>
        <v>0</v>
      </c>
      <c r="T1868" s="82"/>
      <c r="U1868" s="82"/>
      <c r="V1868" s="80"/>
      <c r="W1868" s="82"/>
      <c r="X1868" s="80"/>
      <c r="Y1868" s="26"/>
      <c r="Z1868" s="26"/>
      <c r="AA1868" s="26"/>
      <c r="AB1868" s="26"/>
      <c r="AC1868" s="26"/>
    </row>
    <row r="1869" spans="1:29" x14ac:dyDescent="0.3">
      <c r="A1869" s="77"/>
      <c r="B1869" s="77"/>
      <c r="C1869" s="78"/>
      <c r="D1869" s="78"/>
      <c r="E1869" s="79"/>
      <c r="F1869" s="78"/>
      <c r="G1869" s="79"/>
      <c r="H1869" s="79"/>
      <c r="I1869" s="79"/>
      <c r="J1869" s="78"/>
      <c r="K1869" s="78"/>
      <c r="L1869" s="78"/>
      <c r="M1869" s="183"/>
      <c r="N1869" s="78"/>
      <c r="O1869" s="78"/>
      <c r="P1869" s="79"/>
      <c r="Q1869" s="82"/>
      <c r="R1869" s="82"/>
      <c r="S1869" s="82">
        <f t="shared" si="29"/>
        <v>0</v>
      </c>
      <c r="T1869" s="82"/>
      <c r="U1869" s="82"/>
      <c r="V1869" s="80"/>
      <c r="W1869" s="82"/>
      <c r="X1869" s="80"/>
      <c r="Y1869" s="26"/>
      <c r="Z1869" s="26"/>
      <c r="AA1869" s="26"/>
      <c r="AB1869" s="26"/>
      <c r="AC1869" s="26"/>
    </row>
    <row r="1870" spans="1:29" x14ac:dyDescent="0.3">
      <c r="A1870" s="77"/>
      <c r="B1870" s="77"/>
      <c r="C1870" s="78"/>
      <c r="D1870" s="78"/>
      <c r="E1870" s="79"/>
      <c r="F1870" s="78"/>
      <c r="G1870" s="79"/>
      <c r="H1870" s="79"/>
      <c r="I1870" s="79"/>
      <c r="J1870" s="78"/>
      <c r="K1870" s="78"/>
      <c r="L1870" s="78"/>
      <c r="M1870" s="183"/>
      <c r="N1870" s="78"/>
      <c r="O1870" s="78"/>
      <c r="P1870" s="79"/>
      <c r="Q1870" s="82"/>
      <c r="R1870" s="82"/>
      <c r="S1870" s="82">
        <f t="shared" si="29"/>
        <v>0</v>
      </c>
      <c r="T1870" s="82"/>
      <c r="U1870" s="82"/>
      <c r="V1870" s="80"/>
      <c r="W1870" s="82"/>
      <c r="X1870" s="80"/>
      <c r="Y1870" s="26"/>
      <c r="Z1870" s="26"/>
      <c r="AA1870" s="26"/>
      <c r="AB1870" s="26"/>
      <c r="AC1870" s="26"/>
    </row>
    <row r="1871" spans="1:29" x14ac:dyDescent="0.3">
      <c r="A1871" s="77"/>
      <c r="B1871" s="77"/>
      <c r="C1871" s="78"/>
      <c r="D1871" s="78"/>
      <c r="E1871" s="79"/>
      <c r="F1871" s="78"/>
      <c r="G1871" s="79"/>
      <c r="H1871" s="79"/>
      <c r="I1871" s="79"/>
      <c r="J1871" s="78"/>
      <c r="K1871" s="78"/>
      <c r="L1871" s="78"/>
      <c r="M1871" s="183"/>
      <c r="N1871" s="78"/>
      <c r="O1871" s="78"/>
      <c r="P1871" s="79"/>
      <c r="Q1871" s="82"/>
      <c r="R1871" s="82"/>
      <c r="S1871" s="82">
        <f t="shared" si="29"/>
        <v>0</v>
      </c>
      <c r="T1871" s="82"/>
      <c r="U1871" s="82"/>
      <c r="V1871" s="80"/>
      <c r="W1871" s="82"/>
      <c r="X1871" s="80"/>
      <c r="Y1871" s="26"/>
      <c r="Z1871" s="26"/>
      <c r="AA1871" s="26"/>
      <c r="AB1871" s="26"/>
      <c r="AC1871" s="26"/>
    </row>
    <row r="1872" spans="1:29" x14ac:dyDescent="0.3">
      <c r="A1872" s="77"/>
      <c r="B1872" s="77"/>
      <c r="C1872" s="78"/>
      <c r="D1872" s="78"/>
      <c r="E1872" s="79"/>
      <c r="F1872" s="78"/>
      <c r="G1872" s="79"/>
      <c r="H1872" s="79"/>
      <c r="I1872" s="79"/>
      <c r="J1872" s="78"/>
      <c r="K1872" s="78"/>
      <c r="L1872" s="78"/>
      <c r="M1872" s="183"/>
      <c r="N1872" s="78"/>
      <c r="O1872" s="78"/>
      <c r="P1872" s="79"/>
      <c r="Q1872" s="82"/>
      <c r="R1872" s="82"/>
      <c r="S1872" s="82">
        <f t="shared" ref="S1872:S1935" si="30">Q1872+R1872+T1872+IF(Q1872=0,(W1872/12/160*V1872/IF(X1872&gt;1,X1872,1)),0)</f>
        <v>0</v>
      </c>
      <c r="T1872" s="82"/>
      <c r="U1872" s="82"/>
      <c r="V1872" s="80"/>
      <c r="W1872" s="82"/>
      <c r="X1872" s="80"/>
      <c r="Y1872" s="26"/>
      <c r="Z1872" s="26"/>
      <c r="AA1872" s="26"/>
      <c r="AB1872" s="26"/>
      <c r="AC1872" s="26"/>
    </row>
    <row r="1873" spans="1:29" x14ac:dyDescent="0.3">
      <c r="A1873" s="77"/>
      <c r="B1873" s="77"/>
      <c r="C1873" s="78"/>
      <c r="D1873" s="78"/>
      <c r="E1873" s="79"/>
      <c r="F1873" s="78"/>
      <c r="G1873" s="79"/>
      <c r="H1873" s="79"/>
      <c r="I1873" s="79"/>
      <c r="J1873" s="78"/>
      <c r="K1873" s="78"/>
      <c r="L1873" s="78"/>
      <c r="M1873" s="183"/>
      <c r="N1873" s="78"/>
      <c r="O1873" s="78"/>
      <c r="P1873" s="79"/>
      <c r="Q1873" s="82"/>
      <c r="R1873" s="82"/>
      <c r="S1873" s="82">
        <f t="shared" si="30"/>
        <v>0</v>
      </c>
      <c r="T1873" s="82"/>
      <c r="U1873" s="82"/>
      <c r="V1873" s="80"/>
      <c r="W1873" s="82"/>
      <c r="X1873" s="80"/>
      <c r="Y1873" s="26"/>
      <c r="Z1873" s="26"/>
      <c r="AA1873" s="26"/>
      <c r="AB1873" s="26"/>
      <c r="AC1873" s="26"/>
    </row>
    <row r="1874" spans="1:29" x14ac:dyDescent="0.3">
      <c r="A1874" s="77"/>
      <c r="B1874" s="77"/>
      <c r="C1874" s="78"/>
      <c r="D1874" s="78"/>
      <c r="E1874" s="79"/>
      <c r="F1874" s="78"/>
      <c r="G1874" s="79"/>
      <c r="H1874" s="79"/>
      <c r="I1874" s="79"/>
      <c r="J1874" s="78"/>
      <c r="K1874" s="78"/>
      <c r="L1874" s="78"/>
      <c r="M1874" s="183"/>
      <c r="N1874" s="78"/>
      <c r="O1874" s="78"/>
      <c r="P1874" s="79"/>
      <c r="Q1874" s="82"/>
      <c r="R1874" s="82"/>
      <c r="S1874" s="82">
        <f t="shared" si="30"/>
        <v>0</v>
      </c>
      <c r="T1874" s="82"/>
      <c r="U1874" s="82"/>
      <c r="V1874" s="80"/>
      <c r="W1874" s="82"/>
      <c r="X1874" s="80"/>
      <c r="Y1874" s="26"/>
      <c r="Z1874" s="26"/>
      <c r="AA1874" s="26"/>
      <c r="AB1874" s="26"/>
      <c r="AC1874" s="26"/>
    </row>
    <row r="1875" spans="1:29" x14ac:dyDescent="0.3">
      <c r="A1875" s="77"/>
      <c r="B1875" s="77"/>
      <c r="C1875" s="78"/>
      <c r="D1875" s="78"/>
      <c r="E1875" s="79"/>
      <c r="F1875" s="78"/>
      <c r="G1875" s="79"/>
      <c r="H1875" s="79"/>
      <c r="I1875" s="79"/>
      <c r="J1875" s="78"/>
      <c r="K1875" s="78"/>
      <c r="L1875" s="78"/>
      <c r="M1875" s="183"/>
      <c r="N1875" s="78"/>
      <c r="O1875" s="78"/>
      <c r="P1875" s="79"/>
      <c r="Q1875" s="82"/>
      <c r="R1875" s="82"/>
      <c r="S1875" s="82">
        <f t="shared" si="30"/>
        <v>0</v>
      </c>
      <c r="T1875" s="82"/>
      <c r="U1875" s="82"/>
      <c r="V1875" s="80"/>
      <c r="W1875" s="82"/>
      <c r="X1875" s="80"/>
      <c r="Y1875" s="26"/>
      <c r="Z1875" s="26"/>
      <c r="AA1875" s="26"/>
      <c r="AB1875" s="26"/>
      <c r="AC1875" s="26"/>
    </row>
    <row r="1876" spans="1:29" x14ac:dyDescent="0.3">
      <c r="A1876" s="77"/>
      <c r="B1876" s="77"/>
      <c r="C1876" s="78"/>
      <c r="D1876" s="78"/>
      <c r="E1876" s="79"/>
      <c r="F1876" s="78"/>
      <c r="G1876" s="79"/>
      <c r="H1876" s="79"/>
      <c r="I1876" s="79"/>
      <c r="J1876" s="78"/>
      <c r="K1876" s="78"/>
      <c r="L1876" s="78"/>
      <c r="M1876" s="183"/>
      <c r="N1876" s="78"/>
      <c r="O1876" s="78"/>
      <c r="P1876" s="79"/>
      <c r="Q1876" s="82"/>
      <c r="R1876" s="82"/>
      <c r="S1876" s="82">
        <f t="shared" si="30"/>
        <v>0</v>
      </c>
      <c r="T1876" s="82"/>
      <c r="U1876" s="82"/>
      <c r="V1876" s="80"/>
      <c r="W1876" s="82"/>
      <c r="X1876" s="80"/>
      <c r="Y1876" s="26"/>
      <c r="Z1876" s="26"/>
      <c r="AA1876" s="26"/>
      <c r="AB1876" s="26"/>
      <c r="AC1876" s="26"/>
    </row>
    <row r="1877" spans="1:29" x14ac:dyDescent="0.3">
      <c r="A1877" s="77"/>
      <c r="B1877" s="77"/>
      <c r="C1877" s="78"/>
      <c r="D1877" s="78"/>
      <c r="E1877" s="79"/>
      <c r="F1877" s="78"/>
      <c r="G1877" s="79"/>
      <c r="H1877" s="79"/>
      <c r="I1877" s="79"/>
      <c r="J1877" s="78"/>
      <c r="K1877" s="78"/>
      <c r="L1877" s="78"/>
      <c r="M1877" s="183"/>
      <c r="N1877" s="78"/>
      <c r="O1877" s="78"/>
      <c r="P1877" s="79"/>
      <c r="Q1877" s="82"/>
      <c r="R1877" s="82"/>
      <c r="S1877" s="82">
        <f t="shared" si="30"/>
        <v>0</v>
      </c>
      <c r="T1877" s="82"/>
      <c r="U1877" s="82"/>
      <c r="V1877" s="80"/>
      <c r="W1877" s="82"/>
      <c r="X1877" s="80"/>
      <c r="Y1877" s="26"/>
      <c r="Z1877" s="26"/>
      <c r="AA1877" s="26"/>
      <c r="AB1877" s="26"/>
      <c r="AC1877" s="26"/>
    </row>
    <row r="1878" spans="1:29" x14ac:dyDescent="0.3">
      <c r="A1878" s="77"/>
      <c r="B1878" s="77"/>
      <c r="C1878" s="78"/>
      <c r="D1878" s="78"/>
      <c r="E1878" s="79"/>
      <c r="F1878" s="78"/>
      <c r="G1878" s="79"/>
      <c r="H1878" s="79"/>
      <c r="I1878" s="79"/>
      <c r="J1878" s="78"/>
      <c r="K1878" s="78"/>
      <c r="L1878" s="78"/>
      <c r="M1878" s="183"/>
      <c r="N1878" s="78"/>
      <c r="O1878" s="78"/>
      <c r="P1878" s="79"/>
      <c r="Q1878" s="82"/>
      <c r="R1878" s="82"/>
      <c r="S1878" s="82">
        <f t="shared" si="30"/>
        <v>0</v>
      </c>
      <c r="T1878" s="82"/>
      <c r="U1878" s="82"/>
      <c r="V1878" s="80"/>
      <c r="W1878" s="82"/>
      <c r="X1878" s="80"/>
      <c r="Y1878" s="26"/>
      <c r="Z1878" s="26"/>
      <c r="AA1878" s="26"/>
      <c r="AB1878" s="26"/>
      <c r="AC1878" s="26"/>
    </row>
    <row r="1879" spans="1:29" x14ac:dyDescent="0.3">
      <c r="A1879" s="77"/>
      <c r="B1879" s="77"/>
      <c r="C1879" s="78"/>
      <c r="D1879" s="78"/>
      <c r="E1879" s="79"/>
      <c r="F1879" s="78"/>
      <c r="G1879" s="79"/>
      <c r="H1879" s="79"/>
      <c r="I1879" s="79"/>
      <c r="J1879" s="78"/>
      <c r="K1879" s="78"/>
      <c r="L1879" s="78"/>
      <c r="M1879" s="183"/>
      <c r="N1879" s="78"/>
      <c r="O1879" s="78"/>
      <c r="P1879" s="79"/>
      <c r="Q1879" s="82"/>
      <c r="R1879" s="82"/>
      <c r="S1879" s="82">
        <f t="shared" si="30"/>
        <v>0</v>
      </c>
      <c r="T1879" s="82"/>
      <c r="U1879" s="82"/>
      <c r="V1879" s="80"/>
      <c r="W1879" s="82"/>
      <c r="X1879" s="80"/>
      <c r="Y1879" s="26"/>
      <c r="Z1879" s="26"/>
      <c r="AA1879" s="26"/>
      <c r="AB1879" s="26"/>
      <c r="AC1879" s="26"/>
    </row>
    <row r="1880" spans="1:29" x14ac:dyDescent="0.3">
      <c r="A1880" s="77"/>
      <c r="B1880" s="77"/>
      <c r="C1880" s="78"/>
      <c r="D1880" s="78"/>
      <c r="E1880" s="79"/>
      <c r="F1880" s="78"/>
      <c r="G1880" s="79"/>
      <c r="H1880" s="79"/>
      <c r="I1880" s="79"/>
      <c r="J1880" s="78"/>
      <c r="K1880" s="78"/>
      <c r="L1880" s="78"/>
      <c r="M1880" s="183"/>
      <c r="N1880" s="78"/>
      <c r="O1880" s="78"/>
      <c r="P1880" s="79"/>
      <c r="Q1880" s="82"/>
      <c r="R1880" s="82"/>
      <c r="S1880" s="82">
        <f t="shared" si="30"/>
        <v>0</v>
      </c>
      <c r="T1880" s="82"/>
      <c r="U1880" s="82"/>
      <c r="V1880" s="80"/>
      <c r="W1880" s="82"/>
      <c r="X1880" s="80"/>
      <c r="Y1880" s="26"/>
      <c r="Z1880" s="26"/>
      <c r="AA1880" s="26"/>
      <c r="AB1880" s="26"/>
      <c r="AC1880" s="26"/>
    </row>
    <row r="1881" spans="1:29" x14ac:dyDescent="0.3">
      <c r="A1881" s="77"/>
      <c r="B1881" s="77"/>
      <c r="C1881" s="78"/>
      <c r="D1881" s="78"/>
      <c r="E1881" s="79"/>
      <c r="F1881" s="78"/>
      <c r="G1881" s="79"/>
      <c r="H1881" s="79"/>
      <c r="I1881" s="79"/>
      <c r="J1881" s="78"/>
      <c r="K1881" s="78"/>
      <c r="L1881" s="78"/>
      <c r="M1881" s="183"/>
      <c r="N1881" s="78"/>
      <c r="O1881" s="78"/>
      <c r="P1881" s="79"/>
      <c r="Q1881" s="82"/>
      <c r="R1881" s="82"/>
      <c r="S1881" s="82">
        <f t="shared" si="30"/>
        <v>0</v>
      </c>
      <c r="T1881" s="82"/>
      <c r="U1881" s="82"/>
      <c r="V1881" s="80"/>
      <c r="W1881" s="82"/>
      <c r="X1881" s="80"/>
      <c r="Y1881" s="26"/>
      <c r="Z1881" s="26"/>
      <c r="AA1881" s="26"/>
      <c r="AB1881" s="26"/>
      <c r="AC1881" s="26"/>
    </row>
    <row r="1882" spans="1:29" x14ac:dyDescent="0.3">
      <c r="A1882" s="77"/>
      <c r="B1882" s="77"/>
      <c r="C1882" s="78"/>
      <c r="D1882" s="78"/>
      <c r="E1882" s="79"/>
      <c r="F1882" s="78"/>
      <c r="G1882" s="79"/>
      <c r="H1882" s="79"/>
      <c r="I1882" s="79"/>
      <c r="J1882" s="78"/>
      <c r="K1882" s="78"/>
      <c r="L1882" s="78"/>
      <c r="M1882" s="183"/>
      <c r="N1882" s="78"/>
      <c r="O1882" s="78"/>
      <c r="P1882" s="79"/>
      <c r="Q1882" s="82"/>
      <c r="R1882" s="82"/>
      <c r="S1882" s="82">
        <f t="shared" si="30"/>
        <v>0</v>
      </c>
      <c r="T1882" s="82"/>
      <c r="U1882" s="82"/>
      <c r="V1882" s="80"/>
      <c r="W1882" s="82"/>
      <c r="X1882" s="80"/>
      <c r="Y1882" s="26"/>
      <c r="Z1882" s="26"/>
      <c r="AA1882" s="26"/>
      <c r="AB1882" s="26"/>
      <c r="AC1882" s="26"/>
    </row>
    <row r="1883" spans="1:29" x14ac:dyDescent="0.3">
      <c r="A1883" s="77"/>
      <c r="B1883" s="77"/>
      <c r="C1883" s="78"/>
      <c r="D1883" s="78"/>
      <c r="E1883" s="79"/>
      <c r="F1883" s="78"/>
      <c r="G1883" s="79"/>
      <c r="H1883" s="79"/>
      <c r="I1883" s="79"/>
      <c r="J1883" s="78"/>
      <c r="K1883" s="78"/>
      <c r="L1883" s="78"/>
      <c r="M1883" s="183"/>
      <c r="N1883" s="78"/>
      <c r="O1883" s="78"/>
      <c r="P1883" s="79"/>
      <c r="Q1883" s="82"/>
      <c r="R1883" s="82"/>
      <c r="S1883" s="82">
        <f t="shared" si="30"/>
        <v>0</v>
      </c>
      <c r="T1883" s="82"/>
      <c r="U1883" s="82"/>
      <c r="V1883" s="80"/>
      <c r="W1883" s="82"/>
      <c r="X1883" s="80"/>
      <c r="Y1883" s="26"/>
      <c r="Z1883" s="26"/>
      <c r="AA1883" s="26"/>
      <c r="AB1883" s="26"/>
      <c r="AC1883" s="26"/>
    </row>
    <row r="1884" spans="1:29" x14ac:dyDescent="0.3">
      <c r="A1884" s="77"/>
      <c r="B1884" s="77"/>
      <c r="C1884" s="78"/>
      <c r="D1884" s="78"/>
      <c r="E1884" s="79"/>
      <c r="F1884" s="78"/>
      <c r="G1884" s="79"/>
      <c r="H1884" s="79"/>
      <c r="I1884" s="79"/>
      <c r="J1884" s="78"/>
      <c r="K1884" s="78"/>
      <c r="L1884" s="78"/>
      <c r="M1884" s="183"/>
      <c r="N1884" s="78"/>
      <c r="O1884" s="78"/>
      <c r="P1884" s="79"/>
      <c r="Q1884" s="82"/>
      <c r="R1884" s="82"/>
      <c r="S1884" s="82">
        <f t="shared" si="30"/>
        <v>0</v>
      </c>
      <c r="T1884" s="82"/>
      <c r="U1884" s="82"/>
      <c r="V1884" s="80"/>
      <c r="W1884" s="82"/>
      <c r="X1884" s="80"/>
      <c r="Y1884" s="26"/>
      <c r="Z1884" s="26"/>
      <c r="AA1884" s="26"/>
      <c r="AB1884" s="26"/>
      <c r="AC1884" s="26"/>
    </row>
    <row r="1885" spans="1:29" x14ac:dyDescent="0.3">
      <c r="A1885" s="77"/>
      <c r="B1885" s="77"/>
      <c r="C1885" s="78"/>
      <c r="D1885" s="78"/>
      <c r="E1885" s="79"/>
      <c r="F1885" s="78"/>
      <c r="G1885" s="79"/>
      <c r="H1885" s="79"/>
      <c r="I1885" s="79"/>
      <c r="J1885" s="78"/>
      <c r="K1885" s="78"/>
      <c r="L1885" s="78"/>
      <c r="M1885" s="183"/>
      <c r="N1885" s="78"/>
      <c r="O1885" s="78"/>
      <c r="P1885" s="79"/>
      <c r="Q1885" s="82"/>
      <c r="R1885" s="82"/>
      <c r="S1885" s="82">
        <f t="shared" si="30"/>
        <v>0</v>
      </c>
      <c r="T1885" s="82"/>
      <c r="U1885" s="82"/>
      <c r="V1885" s="80"/>
      <c r="W1885" s="82"/>
      <c r="X1885" s="80"/>
      <c r="Y1885" s="26"/>
      <c r="Z1885" s="26"/>
      <c r="AA1885" s="26"/>
      <c r="AB1885" s="26"/>
      <c r="AC1885" s="26"/>
    </row>
    <row r="1886" spans="1:29" x14ac:dyDescent="0.3">
      <c r="A1886" s="77"/>
      <c r="B1886" s="77"/>
      <c r="C1886" s="78"/>
      <c r="D1886" s="78"/>
      <c r="E1886" s="79"/>
      <c r="F1886" s="78"/>
      <c r="G1886" s="79"/>
      <c r="H1886" s="79"/>
      <c r="I1886" s="79"/>
      <c r="J1886" s="78"/>
      <c r="K1886" s="78"/>
      <c r="L1886" s="78"/>
      <c r="M1886" s="183"/>
      <c r="N1886" s="78"/>
      <c r="O1886" s="78"/>
      <c r="P1886" s="79"/>
      <c r="Q1886" s="82"/>
      <c r="R1886" s="82"/>
      <c r="S1886" s="82">
        <f t="shared" si="30"/>
        <v>0</v>
      </c>
      <c r="T1886" s="82"/>
      <c r="U1886" s="82"/>
      <c r="V1886" s="80"/>
      <c r="W1886" s="82"/>
      <c r="X1886" s="80"/>
      <c r="Y1886" s="26"/>
      <c r="Z1886" s="26"/>
      <c r="AA1886" s="26"/>
      <c r="AB1886" s="26"/>
      <c r="AC1886" s="26"/>
    </row>
    <row r="1887" spans="1:29" x14ac:dyDescent="0.3">
      <c r="A1887" s="77"/>
      <c r="B1887" s="77"/>
      <c r="C1887" s="78"/>
      <c r="D1887" s="78"/>
      <c r="E1887" s="79"/>
      <c r="F1887" s="78"/>
      <c r="G1887" s="79"/>
      <c r="H1887" s="79"/>
      <c r="I1887" s="79"/>
      <c r="J1887" s="78"/>
      <c r="K1887" s="78"/>
      <c r="L1887" s="78"/>
      <c r="M1887" s="183"/>
      <c r="N1887" s="78"/>
      <c r="O1887" s="78"/>
      <c r="P1887" s="79"/>
      <c r="Q1887" s="82"/>
      <c r="R1887" s="82"/>
      <c r="S1887" s="82">
        <f t="shared" si="30"/>
        <v>0</v>
      </c>
      <c r="T1887" s="82"/>
      <c r="U1887" s="82"/>
      <c r="V1887" s="80"/>
      <c r="W1887" s="82"/>
      <c r="X1887" s="80"/>
      <c r="Y1887" s="26"/>
      <c r="Z1887" s="26"/>
      <c r="AA1887" s="26"/>
      <c r="AB1887" s="26"/>
      <c r="AC1887" s="26"/>
    </row>
    <row r="1888" spans="1:29" x14ac:dyDescent="0.3">
      <c r="A1888" s="77"/>
      <c r="B1888" s="77"/>
      <c r="C1888" s="78"/>
      <c r="D1888" s="78"/>
      <c r="E1888" s="79"/>
      <c r="F1888" s="78"/>
      <c r="G1888" s="79"/>
      <c r="H1888" s="79"/>
      <c r="I1888" s="79"/>
      <c r="J1888" s="78"/>
      <c r="K1888" s="78"/>
      <c r="L1888" s="78"/>
      <c r="M1888" s="183"/>
      <c r="N1888" s="78"/>
      <c r="O1888" s="78"/>
      <c r="P1888" s="79"/>
      <c r="Q1888" s="82"/>
      <c r="R1888" s="82"/>
      <c r="S1888" s="82">
        <f t="shared" si="30"/>
        <v>0</v>
      </c>
      <c r="T1888" s="82"/>
      <c r="U1888" s="82"/>
      <c r="V1888" s="80"/>
      <c r="W1888" s="82"/>
      <c r="X1888" s="80"/>
      <c r="Y1888" s="26"/>
      <c r="Z1888" s="26"/>
      <c r="AA1888" s="26"/>
      <c r="AB1888" s="26"/>
      <c r="AC1888" s="26"/>
    </row>
    <row r="1889" spans="1:29" x14ac:dyDescent="0.3">
      <c r="A1889" s="77"/>
      <c r="B1889" s="77"/>
      <c r="C1889" s="78"/>
      <c r="D1889" s="78"/>
      <c r="E1889" s="79"/>
      <c r="F1889" s="78"/>
      <c r="G1889" s="79"/>
      <c r="H1889" s="79"/>
      <c r="I1889" s="79"/>
      <c r="J1889" s="78"/>
      <c r="K1889" s="78"/>
      <c r="L1889" s="78"/>
      <c r="M1889" s="183"/>
      <c r="N1889" s="78"/>
      <c r="O1889" s="78"/>
      <c r="P1889" s="79"/>
      <c r="Q1889" s="82"/>
      <c r="R1889" s="82"/>
      <c r="S1889" s="82">
        <f t="shared" si="30"/>
        <v>0</v>
      </c>
      <c r="T1889" s="82"/>
      <c r="U1889" s="82"/>
      <c r="V1889" s="80"/>
      <c r="W1889" s="82"/>
      <c r="X1889" s="80"/>
      <c r="Y1889" s="26"/>
      <c r="Z1889" s="26"/>
      <c r="AA1889" s="26"/>
      <c r="AB1889" s="26"/>
      <c r="AC1889" s="26"/>
    </row>
    <row r="1890" spans="1:29" x14ac:dyDescent="0.3">
      <c r="A1890" s="77"/>
      <c r="B1890" s="77"/>
      <c r="C1890" s="78"/>
      <c r="D1890" s="78"/>
      <c r="E1890" s="79"/>
      <c r="F1890" s="78"/>
      <c r="G1890" s="79"/>
      <c r="H1890" s="79"/>
      <c r="I1890" s="79"/>
      <c r="J1890" s="78"/>
      <c r="K1890" s="78"/>
      <c r="L1890" s="78"/>
      <c r="M1890" s="183"/>
      <c r="N1890" s="78"/>
      <c r="O1890" s="78"/>
      <c r="P1890" s="79"/>
      <c r="Q1890" s="82"/>
      <c r="R1890" s="82"/>
      <c r="S1890" s="82">
        <f t="shared" si="30"/>
        <v>0</v>
      </c>
      <c r="T1890" s="82"/>
      <c r="U1890" s="82"/>
      <c r="V1890" s="80"/>
      <c r="W1890" s="82"/>
      <c r="X1890" s="80"/>
      <c r="Y1890" s="26"/>
      <c r="Z1890" s="26"/>
      <c r="AA1890" s="26"/>
      <c r="AB1890" s="26"/>
      <c r="AC1890" s="26"/>
    </row>
    <row r="1891" spans="1:29" x14ac:dyDescent="0.3">
      <c r="A1891" s="77"/>
      <c r="B1891" s="77"/>
      <c r="C1891" s="78"/>
      <c r="D1891" s="78"/>
      <c r="E1891" s="79"/>
      <c r="F1891" s="78"/>
      <c r="G1891" s="79"/>
      <c r="H1891" s="79"/>
      <c r="I1891" s="79"/>
      <c r="J1891" s="78"/>
      <c r="K1891" s="78"/>
      <c r="L1891" s="78"/>
      <c r="M1891" s="183"/>
      <c r="N1891" s="78"/>
      <c r="O1891" s="78"/>
      <c r="P1891" s="79"/>
      <c r="Q1891" s="82"/>
      <c r="R1891" s="82"/>
      <c r="S1891" s="82">
        <f t="shared" si="30"/>
        <v>0</v>
      </c>
      <c r="T1891" s="82"/>
      <c r="U1891" s="82"/>
      <c r="V1891" s="80"/>
      <c r="W1891" s="82"/>
      <c r="X1891" s="80"/>
      <c r="Y1891" s="26"/>
      <c r="Z1891" s="26"/>
      <c r="AA1891" s="26"/>
      <c r="AB1891" s="26"/>
      <c r="AC1891" s="26"/>
    </row>
    <row r="1892" spans="1:29" x14ac:dyDescent="0.3">
      <c r="A1892" s="77"/>
      <c r="B1892" s="77"/>
      <c r="C1892" s="78"/>
      <c r="D1892" s="78"/>
      <c r="E1892" s="79"/>
      <c r="F1892" s="78"/>
      <c r="G1892" s="79"/>
      <c r="H1892" s="79"/>
      <c r="I1892" s="79"/>
      <c r="J1892" s="78"/>
      <c r="K1892" s="78"/>
      <c r="L1892" s="78"/>
      <c r="M1892" s="183"/>
      <c r="N1892" s="78"/>
      <c r="O1892" s="78"/>
      <c r="P1892" s="79"/>
      <c r="Q1892" s="82"/>
      <c r="R1892" s="82"/>
      <c r="S1892" s="82">
        <f t="shared" si="30"/>
        <v>0</v>
      </c>
      <c r="T1892" s="82"/>
      <c r="U1892" s="82"/>
      <c r="V1892" s="80"/>
      <c r="W1892" s="82"/>
      <c r="X1892" s="80"/>
      <c r="Y1892" s="26"/>
      <c r="Z1892" s="26"/>
      <c r="AA1892" s="26"/>
      <c r="AB1892" s="26"/>
      <c r="AC1892" s="26"/>
    </row>
    <row r="1893" spans="1:29" x14ac:dyDescent="0.3">
      <c r="A1893" s="77"/>
      <c r="B1893" s="77"/>
      <c r="C1893" s="78"/>
      <c r="D1893" s="78"/>
      <c r="E1893" s="79"/>
      <c r="F1893" s="78"/>
      <c r="G1893" s="79"/>
      <c r="H1893" s="79"/>
      <c r="I1893" s="79"/>
      <c r="J1893" s="78"/>
      <c r="K1893" s="78"/>
      <c r="L1893" s="78"/>
      <c r="M1893" s="183"/>
      <c r="N1893" s="78"/>
      <c r="O1893" s="78"/>
      <c r="P1893" s="79"/>
      <c r="Q1893" s="82"/>
      <c r="R1893" s="82"/>
      <c r="S1893" s="82">
        <f t="shared" si="30"/>
        <v>0</v>
      </c>
      <c r="T1893" s="82"/>
      <c r="U1893" s="82"/>
      <c r="V1893" s="80"/>
      <c r="W1893" s="82"/>
      <c r="X1893" s="80"/>
      <c r="Y1893" s="26"/>
      <c r="Z1893" s="26"/>
      <c r="AA1893" s="26"/>
      <c r="AB1893" s="26"/>
      <c r="AC1893" s="26"/>
    </row>
    <row r="1894" spans="1:29" x14ac:dyDescent="0.3">
      <c r="A1894" s="77"/>
      <c r="B1894" s="77"/>
      <c r="C1894" s="78"/>
      <c r="D1894" s="78"/>
      <c r="E1894" s="79"/>
      <c r="F1894" s="78"/>
      <c r="G1894" s="79"/>
      <c r="H1894" s="79"/>
      <c r="I1894" s="79"/>
      <c r="J1894" s="78"/>
      <c r="K1894" s="78"/>
      <c r="L1894" s="78"/>
      <c r="M1894" s="183"/>
      <c r="N1894" s="78"/>
      <c r="O1894" s="78"/>
      <c r="P1894" s="79"/>
      <c r="Q1894" s="82"/>
      <c r="R1894" s="82"/>
      <c r="S1894" s="82">
        <f t="shared" si="30"/>
        <v>0</v>
      </c>
      <c r="T1894" s="82"/>
      <c r="U1894" s="82"/>
      <c r="V1894" s="80"/>
      <c r="W1894" s="82"/>
      <c r="X1894" s="80"/>
      <c r="Y1894" s="26"/>
      <c r="Z1894" s="26"/>
      <c r="AA1894" s="26"/>
      <c r="AB1894" s="26"/>
      <c r="AC1894" s="26"/>
    </row>
    <row r="1895" spans="1:29" x14ac:dyDescent="0.3">
      <c r="A1895" s="77"/>
      <c r="B1895" s="77"/>
      <c r="C1895" s="78"/>
      <c r="D1895" s="78"/>
      <c r="E1895" s="79"/>
      <c r="F1895" s="78"/>
      <c r="G1895" s="79"/>
      <c r="H1895" s="79"/>
      <c r="I1895" s="79"/>
      <c r="J1895" s="78"/>
      <c r="K1895" s="78"/>
      <c r="L1895" s="78"/>
      <c r="M1895" s="183"/>
      <c r="N1895" s="78"/>
      <c r="O1895" s="78"/>
      <c r="P1895" s="79"/>
      <c r="Q1895" s="82"/>
      <c r="R1895" s="82"/>
      <c r="S1895" s="82">
        <f t="shared" si="30"/>
        <v>0</v>
      </c>
      <c r="T1895" s="82"/>
      <c r="U1895" s="82"/>
      <c r="V1895" s="80"/>
      <c r="W1895" s="82"/>
      <c r="X1895" s="80"/>
      <c r="Y1895" s="26"/>
      <c r="Z1895" s="26"/>
      <c r="AA1895" s="26"/>
      <c r="AB1895" s="26"/>
      <c r="AC1895" s="26"/>
    </row>
    <row r="1896" spans="1:29" x14ac:dyDescent="0.3">
      <c r="A1896" s="77"/>
      <c r="B1896" s="77"/>
      <c r="C1896" s="78"/>
      <c r="D1896" s="78"/>
      <c r="E1896" s="79"/>
      <c r="F1896" s="78"/>
      <c r="G1896" s="79"/>
      <c r="H1896" s="79"/>
      <c r="I1896" s="79"/>
      <c r="J1896" s="78"/>
      <c r="K1896" s="78"/>
      <c r="L1896" s="78"/>
      <c r="M1896" s="183"/>
      <c r="N1896" s="78"/>
      <c r="O1896" s="78"/>
      <c r="P1896" s="79"/>
      <c r="Q1896" s="82"/>
      <c r="R1896" s="82"/>
      <c r="S1896" s="82">
        <f t="shared" si="30"/>
        <v>0</v>
      </c>
      <c r="T1896" s="82"/>
      <c r="U1896" s="82"/>
      <c r="V1896" s="80"/>
      <c r="W1896" s="82"/>
      <c r="X1896" s="80"/>
      <c r="Y1896" s="26"/>
      <c r="Z1896" s="26"/>
      <c r="AA1896" s="26"/>
      <c r="AB1896" s="26"/>
      <c r="AC1896" s="26"/>
    </row>
    <row r="1897" spans="1:29" x14ac:dyDescent="0.3">
      <c r="A1897" s="77"/>
      <c r="B1897" s="77"/>
      <c r="C1897" s="78"/>
      <c r="D1897" s="78"/>
      <c r="E1897" s="79"/>
      <c r="F1897" s="78"/>
      <c r="G1897" s="79"/>
      <c r="H1897" s="79"/>
      <c r="I1897" s="79"/>
      <c r="J1897" s="78"/>
      <c r="K1897" s="78"/>
      <c r="L1897" s="78"/>
      <c r="M1897" s="183"/>
      <c r="N1897" s="78"/>
      <c r="O1897" s="78"/>
      <c r="P1897" s="79"/>
      <c r="Q1897" s="82"/>
      <c r="R1897" s="82"/>
      <c r="S1897" s="82">
        <f t="shared" si="30"/>
        <v>0</v>
      </c>
      <c r="T1897" s="82"/>
      <c r="U1897" s="82"/>
      <c r="V1897" s="80"/>
      <c r="W1897" s="82"/>
      <c r="X1897" s="80"/>
      <c r="Y1897" s="26"/>
      <c r="Z1897" s="26"/>
      <c r="AA1897" s="26"/>
      <c r="AB1897" s="26"/>
      <c r="AC1897" s="26"/>
    </row>
    <row r="1898" spans="1:29" x14ac:dyDescent="0.3">
      <c r="A1898" s="77"/>
      <c r="B1898" s="77"/>
      <c r="C1898" s="78"/>
      <c r="D1898" s="78"/>
      <c r="E1898" s="79"/>
      <c r="F1898" s="78"/>
      <c r="G1898" s="79"/>
      <c r="H1898" s="79"/>
      <c r="I1898" s="79"/>
      <c r="J1898" s="78"/>
      <c r="K1898" s="78"/>
      <c r="L1898" s="78"/>
      <c r="M1898" s="183"/>
      <c r="N1898" s="78"/>
      <c r="O1898" s="78"/>
      <c r="P1898" s="79"/>
      <c r="Q1898" s="82"/>
      <c r="R1898" s="82"/>
      <c r="S1898" s="82">
        <f t="shared" si="30"/>
        <v>0</v>
      </c>
      <c r="T1898" s="82"/>
      <c r="U1898" s="82"/>
      <c r="V1898" s="80"/>
      <c r="W1898" s="82"/>
      <c r="X1898" s="80"/>
      <c r="Y1898" s="26"/>
      <c r="Z1898" s="26"/>
      <c r="AA1898" s="26"/>
      <c r="AB1898" s="26"/>
      <c r="AC1898" s="26"/>
    </row>
    <row r="1899" spans="1:29" x14ac:dyDescent="0.3">
      <c r="A1899" s="77"/>
      <c r="B1899" s="77"/>
      <c r="C1899" s="78"/>
      <c r="D1899" s="78"/>
      <c r="E1899" s="79"/>
      <c r="F1899" s="78"/>
      <c r="G1899" s="79"/>
      <c r="H1899" s="79"/>
      <c r="I1899" s="79"/>
      <c r="J1899" s="78"/>
      <c r="K1899" s="78"/>
      <c r="L1899" s="78"/>
      <c r="M1899" s="183"/>
      <c r="N1899" s="78"/>
      <c r="O1899" s="78"/>
      <c r="P1899" s="79"/>
      <c r="Q1899" s="82"/>
      <c r="R1899" s="82"/>
      <c r="S1899" s="82">
        <f t="shared" si="30"/>
        <v>0</v>
      </c>
      <c r="T1899" s="82"/>
      <c r="U1899" s="82"/>
      <c r="V1899" s="80"/>
      <c r="W1899" s="82"/>
      <c r="X1899" s="80"/>
      <c r="Y1899" s="26"/>
      <c r="Z1899" s="26"/>
      <c r="AA1899" s="26"/>
      <c r="AB1899" s="26"/>
      <c r="AC1899" s="26"/>
    </row>
    <row r="1900" spans="1:29" x14ac:dyDescent="0.3">
      <c r="A1900" s="77"/>
      <c r="B1900" s="77"/>
      <c r="C1900" s="78"/>
      <c r="D1900" s="78"/>
      <c r="E1900" s="79"/>
      <c r="F1900" s="78"/>
      <c r="G1900" s="79"/>
      <c r="H1900" s="79"/>
      <c r="I1900" s="79"/>
      <c r="J1900" s="78"/>
      <c r="K1900" s="78"/>
      <c r="L1900" s="78"/>
      <c r="M1900" s="183"/>
      <c r="N1900" s="78"/>
      <c r="O1900" s="78"/>
      <c r="P1900" s="79"/>
      <c r="Q1900" s="82"/>
      <c r="R1900" s="82"/>
      <c r="S1900" s="82">
        <f t="shared" si="30"/>
        <v>0</v>
      </c>
      <c r="T1900" s="82"/>
      <c r="U1900" s="82"/>
      <c r="V1900" s="80"/>
      <c r="W1900" s="82"/>
      <c r="X1900" s="80"/>
      <c r="Y1900" s="26"/>
      <c r="Z1900" s="26"/>
      <c r="AA1900" s="26"/>
      <c r="AB1900" s="26"/>
      <c r="AC1900" s="26"/>
    </row>
    <row r="1901" spans="1:29" x14ac:dyDescent="0.3">
      <c r="A1901" s="77"/>
      <c r="B1901" s="77"/>
      <c r="C1901" s="78"/>
      <c r="D1901" s="78"/>
      <c r="E1901" s="79"/>
      <c r="F1901" s="78"/>
      <c r="G1901" s="79"/>
      <c r="H1901" s="79"/>
      <c r="I1901" s="79"/>
      <c r="J1901" s="78"/>
      <c r="K1901" s="78"/>
      <c r="L1901" s="78"/>
      <c r="M1901" s="183"/>
      <c r="N1901" s="78"/>
      <c r="O1901" s="78"/>
      <c r="P1901" s="79"/>
      <c r="Q1901" s="82"/>
      <c r="R1901" s="82"/>
      <c r="S1901" s="82">
        <f t="shared" si="30"/>
        <v>0</v>
      </c>
      <c r="T1901" s="82"/>
      <c r="U1901" s="82"/>
      <c r="V1901" s="80"/>
      <c r="W1901" s="82"/>
      <c r="X1901" s="80"/>
      <c r="Y1901" s="26"/>
      <c r="Z1901" s="26"/>
      <c r="AA1901" s="26"/>
      <c r="AB1901" s="26"/>
      <c r="AC1901" s="26"/>
    </row>
    <row r="1902" spans="1:29" x14ac:dyDescent="0.3">
      <c r="A1902" s="77"/>
      <c r="B1902" s="77"/>
      <c r="C1902" s="78"/>
      <c r="D1902" s="78"/>
      <c r="E1902" s="79"/>
      <c r="F1902" s="78"/>
      <c r="G1902" s="79"/>
      <c r="H1902" s="79"/>
      <c r="I1902" s="79"/>
      <c r="J1902" s="78"/>
      <c r="K1902" s="78"/>
      <c r="L1902" s="78"/>
      <c r="M1902" s="183"/>
      <c r="N1902" s="78"/>
      <c r="O1902" s="78"/>
      <c r="P1902" s="79"/>
      <c r="Q1902" s="82"/>
      <c r="R1902" s="82"/>
      <c r="S1902" s="82">
        <f t="shared" si="30"/>
        <v>0</v>
      </c>
      <c r="T1902" s="82"/>
      <c r="U1902" s="82"/>
      <c r="V1902" s="80"/>
      <c r="W1902" s="82"/>
      <c r="X1902" s="80"/>
      <c r="Y1902" s="26"/>
      <c r="Z1902" s="26"/>
      <c r="AA1902" s="26"/>
      <c r="AB1902" s="26"/>
      <c r="AC1902" s="26"/>
    </row>
    <row r="1903" spans="1:29" x14ac:dyDescent="0.3">
      <c r="A1903" s="77"/>
      <c r="B1903" s="77"/>
      <c r="C1903" s="78"/>
      <c r="D1903" s="78"/>
      <c r="E1903" s="79"/>
      <c r="F1903" s="78"/>
      <c r="G1903" s="79"/>
      <c r="H1903" s="79"/>
      <c r="I1903" s="79"/>
      <c r="J1903" s="78"/>
      <c r="K1903" s="78"/>
      <c r="L1903" s="78"/>
      <c r="M1903" s="183"/>
      <c r="N1903" s="78"/>
      <c r="O1903" s="78"/>
      <c r="P1903" s="79"/>
      <c r="Q1903" s="82"/>
      <c r="R1903" s="82"/>
      <c r="S1903" s="82">
        <f t="shared" si="30"/>
        <v>0</v>
      </c>
      <c r="T1903" s="82"/>
      <c r="U1903" s="82"/>
      <c r="V1903" s="80"/>
      <c r="W1903" s="82"/>
      <c r="X1903" s="80"/>
      <c r="Y1903" s="26"/>
      <c r="Z1903" s="26"/>
      <c r="AA1903" s="26"/>
      <c r="AB1903" s="26"/>
      <c r="AC1903" s="26"/>
    </row>
    <row r="1904" spans="1:29" x14ac:dyDescent="0.3">
      <c r="A1904" s="77"/>
      <c r="B1904" s="77"/>
      <c r="C1904" s="78"/>
      <c r="D1904" s="78"/>
      <c r="E1904" s="79"/>
      <c r="F1904" s="78"/>
      <c r="G1904" s="79"/>
      <c r="H1904" s="79"/>
      <c r="I1904" s="79"/>
      <c r="J1904" s="78"/>
      <c r="K1904" s="78"/>
      <c r="L1904" s="78"/>
      <c r="M1904" s="183"/>
      <c r="N1904" s="78"/>
      <c r="O1904" s="78"/>
      <c r="P1904" s="79"/>
      <c r="Q1904" s="82"/>
      <c r="R1904" s="82"/>
      <c r="S1904" s="82">
        <f t="shared" si="30"/>
        <v>0</v>
      </c>
      <c r="T1904" s="82"/>
      <c r="U1904" s="82"/>
      <c r="V1904" s="80"/>
      <c r="W1904" s="82"/>
      <c r="X1904" s="80"/>
      <c r="Y1904" s="26"/>
      <c r="Z1904" s="26"/>
      <c r="AA1904" s="26"/>
      <c r="AB1904" s="26"/>
      <c r="AC1904" s="26"/>
    </row>
    <row r="1905" spans="1:29" x14ac:dyDescent="0.3">
      <c r="A1905" s="77"/>
      <c r="B1905" s="77"/>
      <c r="C1905" s="78"/>
      <c r="D1905" s="78"/>
      <c r="E1905" s="79"/>
      <c r="F1905" s="78"/>
      <c r="G1905" s="79"/>
      <c r="H1905" s="79"/>
      <c r="I1905" s="79"/>
      <c r="J1905" s="78"/>
      <c r="K1905" s="78"/>
      <c r="L1905" s="78"/>
      <c r="M1905" s="183"/>
      <c r="N1905" s="78"/>
      <c r="O1905" s="78"/>
      <c r="P1905" s="79"/>
      <c r="Q1905" s="82"/>
      <c r="R1905" s="82"/>
      <c r="S1905" s="82">
        <f t="shared" si="30"/>
        <v>0</v>
      </c>
      <c r="T1905" s="82"/>
      <c r="U1905" s="82"/>
      <c r="V1905" s="80"/>
      <c r="W1905" s="82"/>
      <c r="X1905" s="80"/>
      <c r="Y1905" s="26"/>
      <c r="Z1905" s="26"/>
      <c r="AA1905" s="26"/>
      <c r="AB1905" s="26"/>
      <c r="AC1905" s="26"/>
    </row>
    <row r="1906" spans="1:29" x14ac:dyDescent="0.3">
      <c r="A1906" s="77"/>
      <c r="B1906" s="77"/>
      <c r="C1906" s="78"/>
      <c r="D1906" s="78"/>
      <c r="E1906" s="79"/>
      <c r="F1906" s="78"/>
      <c r="G1906" s="79"/>
      <c r="H1906" s="79"/>
      <c r="I1906" s="79"/>
      <c r="J1906" s="78"/>
      <c r="K1906" s="78"/>
      <c r="L1906" s="78"/>
      <c r="M1906" s="183"/>
      <c r="N1906" s="78"/>
      <c r="O1906" s="78"/>
      <c r="P1906" s="79"/>
      <c r="Q1906" s="82"/>
      <c r="R1906" s="82"/>
      <c r="S1906" s="82">
        <f t="shared" si="30"/>
        <v>0</v>
      </c>
      <c r="T1906" s="82"/>
      <c r="U1906" s="82"/>
      <c r="V1906" s="80"/>
      <c r="W1906" s="82"/>
      <c r="X1906" s="80"/>
      <c r="Y1906" s="26"/>
      <c r="Z1906" s="26"/>
      <c r="AA1906" s="26"/>
      <c r="AB1906" s="26"/>
      <c r="AC1906" s="26"/>
    </row>
    <row r="1907" spans="1:29" x14ac:dyDescent="0.3">
      <c r="A1907" s="77"/>
      <c r="B1907" s="77"/>
      <c r="C1907" s="78"/>
      <c r="D1907" s="78"/>
      <c r="E1907" s="79"/>
      <c r="F1907" s="78"/>
      <c r="G1907" s="79"/>
      <c r="H1907" s="79"/>
      <c r="I1907" s="79"/>
      <c r="J1907" s="78"/>
      <c r="K1907" s="78"/>
      <c r="L1907" s="78"/>
      <c r="M1907" s="183"/>
      <c r="N1907" s="78"/>
      <c r="O1907" s="78"/>
      <c r="P1907" s="79"/>
      <c r="Q1907" s="82"/>
      <c r="R1907" s="82"/>
      <c r="S1907" s="82">
        <f t="shared" si="30"/>
        <v>0</v>
      </c>
      <c r="T1907" s="82"/>
      <c r="U1907" s="82"/>
      <c r="V1907" s="80"/>
      <c r="W1907" s="82"/>
      <c r="X1907" s="80"/>
      <c r="Y1907" s="26"/>
      <c r="Z1907" s="26"/>
      <c r="AA1907" s="26"/>
      <c r="AB1907" s="26"/>
      <c r="AC1907" s="26"/>
    </row>
    <row r="1908" spans="1:29" x14ac:dyDescent="0.3">
      <c r="A1908" s="77"/>
      <c r="B1908" s="77"/>
      <c r="C1908" s="78"/>
      <c r="D1908" s="78"/>
      <c r="E1908" s="79"/>
      <c r="F1908" s="78"/>
      <c r="G1908" s="79"/>
      <c r="H1908" s="79"/>
      <c r="I1908" s="79"/>
      <c r="J1908" s="78"/>
      <c r="K1908" s="78"/>
      <c r="L1908" s="78"/>
      <c r="M1908" s="183"/>
      <c r="N1908" s="78"/>
      <c r="O1908" s="78"/>
      <c r="P1908" s="79"/>
      <c r="Q1908" s="82"/>
      <c r="R1908" s="82"/>
      <c r="S1908" s="82">
        <f t="shared" si="30"/>
        <v>0</v>
      </c>
      <c r="T1908" s="82"/>
      <c r="U1908" s="82"/>
      <c r="V1908" s="80"/>
      <c r="W1908" s="82"/>
      <c r="X1908" s="80"/>
      <c r="Y1908" s="26"/>
      <c r="Z1908" s="26"/>
      <c r="AA1908" s="26"/>
      <c r="AB1908" s="26"/>
      <c r="AC1908" s="26"/>
    </row>
    <row r="1909" spans="1:29" x14ac:dyDescent="0.3">
      <c r="A1909" s="77"/>
      <c r="B1909" s="77"/>
      <c r="C1909" s="78"/>
      <c r="D1909" s="78"/>
      <c r="E1909" s="79"/>
      <c r="F1909" s="78"/>
      <c r="G1909" s="79"/>
      <c r="H1909" s="79"/>
      <c r="I1909" s="79"/>
      <c r="J1909" s="78"/>
      <c r="K1909" s="78"/>
      <c r="L1909" s="78"/>
      <c r="M1909" s="183"/>
      <c r="N1909" s="78"/>
      <c r="O1909" s="78"/>
      <c r="P1909" s="79"/>
      <c r="Q1909" s="82"/>
      <c r="R1909" s="82"/>
      <c r="S1909" s="82">
        <f t="shared" si="30"/>
        <v>0</v>
      </c>
      <c r="T1909" s="82"/>
      <c r="U1909" s="82"/>
      <c r="V1909" s="80"/>
      <c r="W1909" s="82"/>
      <c r="X1909" s="80"/>
      <c r="Y1909" s="26"/>
      <c r="Z1909" s="26"/>
      <c r="AA1909" s="26"/>
      <c r="AB1909" s="26"/>
      <c r="AC1909" s="26"/>
    </row>
    <row r="1910" spans="1:29" x14ac:dyDescent="0.3">
      <c r="A1910" s="77"/>
      <c r="B1910" s="77"/>
      <c r="C1910" s="78"/>
      <c r="D1910" s="78"/>
      <c r="E1910" s="79"/>
      <c r="F1910" s="78"/>
      <c r="G1910" s="79"/>
      <c r="H1910" s="79"/>
      <c r="I1910" s="79"/>
      <c r="J1910" s="78"/>
      <c r="K1910" s="78"/>
      <c r="L1910" s="78"/>
      <c r="M1910" s="183"/>
      <c r="N1910" s="78"/>
      <c r="O1910" s="78"/>
      <c r="P1910" s="79"/>
      <c r="Q1910" s="82"/>
      <c r="R1910" s="82"/>
      <c r="S1910" s="82">
        <f t="shared" si="30"/>
        <v>0</v>
      </c>
      <c r="T1910" s="82"/>
      <c r="U1910" s="82"/>
      <c r="V1910" s="80"/>
      <c r="W1910" s="82"/>
      <c r="X1910" s="80"/>
      <c r="Y1910" s="26"/>
      <c r="Z1910" s="26"/>
      <c r="AA1910" s="26"/>
      <c r="AB1910" s="26"/>
      <c r="AC1910" s="26"/>
    </row>
    <row r="1911" spans="1:29" x14ac:dyDescent="0.3">
      <c r="A1911" s="77"/>
      <c r="B1911" s="77"/>
      <c r="C1911" s="78"/>
      <c r="D1911" s="78"/>
      <c r="E1911" s="79"/>
      <c r="F1911" s="78"/>
      <c r="G1911" s="79"/>
      <c r="H1911" s="79"/>
      <c r="I1911" s="79"/>
      <c r="J1911" s="78"/>
      <c r="K1911" s="78"/>
      <c r="L1911" s="78"/>
      <c r="M1911" s="183"/>
      <c r="N1911" s="78"/>
      <c r="O1911" s="78"/>
      <c r="P1911" s="79"/>
      <c r="Q1911" s="82"/>
      <c r="R1911" s="82"/>
      <c r="S1911" s="82">
        <f t="shared" si="30"/>
        <v>0</v>
      </c>
      <c r="T1911" s="82"/>
      <c r="U1911" s="82"/>
      <c r="V1911" s="80"/>
      <c r="W1911" s="82"/>
      <c r="X1911" s="80"/>
      <c r="Y1911" s="26"/>
      <c r="Z1911" s="26"/>
      <c r="AA1911" s="26"/>
      <c r="AB1911" s="26"/>
      <c r="AC1911" s="26"/>
    </row>
    <row r="1912" spans="1:29" x14ac:dyDescent="0.3">
      <c r="A1912" s="77"/>
      <c r="B1912" s="77"/>
      <c r="C1912" s="78"/>
      <c r="D1912" s="78"/>
      <c r="E1912" s="79"/>
      <c r="F1912" s="78"/>
      <c r="G1912" s="79"/>
      <c r="H1912" s="79"/>
      <c r="I1912" s="79"/>
      <c r="J1912" s="78"/>
      <c r="K1912" s="78"/>
      <c r="L1912" s="78"/>
      <c r="M1912" s="183"/>
      <c r="N1912" s="78"/>
      <c r="O1912" s="78"/>
      <c r="P1912" s="79"/>
      <c r="Q1912" s="82"/>
      <c r="R1912" s="82"/>
      <c r="S1912" s="82">
        <f t="shared" si="30"/>
        <v>0</v>
      </c>
      <c r="T1912" s="82"/>
      <c r="U1912" s="82"/>
      <c r="V1912" s="80"/>
      <c r="W1912" s="82"/>
      <c r="X1912" s="80"/>
      <c r="Y1912" s="26"/>
      <c r="Z1912" s="26"/>
      <c r="AA1912" s="26"/>
      <c r="AB1912" s="26"/>
      <c r="AC1912" s="26"/>
    </row>
    <row r="1913" spans="1:29" x14ac:dyDescent="0.3">
      <c r="A1913" s="77"/>
      <c r="B1913" s="77"/>
      <c r="C1913" s="78"/>
      <c r="D1913" s="78"/>
      <c r="E1913" s="79"/>
      <c r="F1913" s="78"/>
      <c r="G1913" s="79"/>
      <c r="H1913" s="79"/>
      <c r="I1913" s="79"/>
      <c r="J1913" s="78"/>
      <c r="K1913" s="78"/>
      <c r="L1913" s="78"/>
      <c r="M1913" s="183"/>
      <c r="N1913" s="78"/>
      <c r="O1913" s="78"/>
      <c r="P1913" s="79"/>
      <c r="Q1913" s="82"/>
      <c r="R1913" s="82"/>
      <c r="S1913" s="82">
        <f t="shared" si="30"/>
        <v>0</v>
      </c>
      <c r="T1913" s="82"/>
      <c r="U1913" s="82"/>
      <c r="V1913" s="80"/>
      <c r="W1913" s="82"/>
      <c r="X1913" s="80"/>
      <c r="Y1913" s="26"/>
      <c r="Z1913" s="26"/>
      <c r="AA1913" s="26"/>
      <c r="AB1913" s="26"/>
      <c r="AC1913" s="26"/>
    </row>
    <row r="1914" spans="1:29" x14ac:dyDescent="0.3">
      <c r="A1914" s="77"/>
      <c r="B1914" s="77"/>
      <c r="C1914" s="78"/>
      <c r="D1914" s="78"/>
      <c r="E1914" s="79"/>
      <c r="F1914" s="78"/>
      <c r="G1914" s="79"/>
      <c r="H1914" s="79"/>
      <c r="I1914" s="79"/>
      <c r="J1914" s="78"/>
      <c r="K1914" s="78"/>
      <c r="L1914" s="78"/>
      <c r="M1914" s="183"/>
      <c r="N1914" s="78"/>
      <c r="O1914" s="78"/>
      <c r="P1914" s="79"/>
      <c r="Q1914" s="82"/>
      <c r="R1914" s="82"/>
      <c r="S1914" s="82">
        <f t="shared" si="30"/>
        <v>0</v>
      </c>
      <c r="T1914" s="82"/>
      <c r="U1914" s="82"/>
      <c r="V1914" s="80"/>
      <c r="W1914" s="82"/>
      <c r="X1914" s="80"/>
      <c r="Y1914" s="26"/>
      <c r="Z1914" s="26"/>
      <c r="AA1914" s="26"/>
      <c r="AB1914" s="26"/>
      <c r="AC1914" s="26"/>
    </row>
    <row r="1915" spans="1:29" x14ac:dyDescent="0.3">
      <c r="A1915" s="77"/>
      <c r="B1915" s="77"/>
      <c r="C1915" s="78"/>
      <c r="D1915" s="78"/>
      <c r="E1915" s="79"/>
      <c r="F1915" s="78"/>
      <c r="G1915" s="79"/>
      <c r="H1915" s="79"/>
      <c r="I1915" s="79"/>
      <c r="J1915" s="78"/>
      <c r="K1915" s="78"/>
      <c r="L1915" s="78"/>
      <c r="M1915" s="183"/>
      <c r="N1915" s="78"/>
      <c r="O1915" s="78"/>
      <c r="P1915" s="79"/>
      <c r="Q1915" s="82"/>
      <c r="R1915" s="82"/>
      <c r="S1915" s="82">
        <f t="shared" si="30"/>
        <v>0</v>
      </c>
      <c r="T1915" s="82"/>
      <c r="U1915" s="82"/>
      <c r="V1915" s="80"/>
      <c r="W1915" s="82"/>
      <c r="X1915" s="80"/>
      <c r="Y1915" s="26"/>
      <c r="Z1915" s="26"/>
      <c r="AA1915" s="26"/>
      <c r="AB1915" s="26"/>
      <c r="AC1915" s="26"/>
    </row>
    <row r="1916" spans="1:29" x14ac:dyDescent="0.3">
      <c r="A1916" s="77"/>
      <c r="B1916" s="77"/>
      <c r="C1916" s="78"/>
      <c r="D1916" s="78"/>
      <c r="E1916" s="79"/>
      <c r="F1916" s="78"/>
      <c r="G1916" s="79"/>
      <c r="H1916" s="79"/>
      <c r="I1916" s="79"/>
      <c r="J1916" s="78"/>
      <c r="K1916" s="78"/>
      <c r="L1916" s="78"/>
      <c r="M1916" s="183"/>
      <c r="N1916" s="78"/>
      <c r="O1916" s="78"/>
      <c r="P1916" s="79"/>
      <c r="Q1916" s="82"/>
      <c r="R1916" s="82"/>
      <c r="S1916" s="82">
        <f t="shared" si="30"/>
        <v>0</v>
      </c>
      <c r="T1916" s="82"/>
      <c r="U1916" s="82"/>
      <c r="V1916" s="80"/>
      <c r="W1916" s="82"/>
      <c r="X1916" s="80"/>
      <c r="Y1916" s="26"/>
      <c r="Z1916" s="26"/>
      <c r="AA1916" s="26"/>
      <c r="AB1916" s="26"/>
      <c r="AC1916" s="26"/>
    </row>
    <row r="1917" spans="1:29" x14ac:dyDescent="0.3">
      <c r="A1917" s="77"/>
      <c r="B1917" s="77"/>
      <c r="C1917" s="78"/>
      <c r="D1917" s="78"/>
      <c r="E1917" s="79"/>
      <c r="F1917" s="78"/>
      <c r="G1917" s="79"/>
      <c r="H1917" s="79"/>
      <c r="I1917" s="79"/>
      <c r="J1917" s="78"/>
      <c r="K1917" s="78"/>
      <c r="L1917" s="78"/>
      <c r="M1917" s="183"/>
      <c r="N1917" s="78"/>
      <c r="O1917" s="78"/>
      <c r="P1917" s="79"/>
      <c r="Q1917" s="82"/>
      <c r="R1917" s="82"/>
      <c r="S1917" s="82">
        <f t="shared" si="30"/>
        <v>0</v>
      </c>
      <c r="T1917" s="82"/>
      <c r="U1917" s="82"/>
      <c r="V1917" s="80"/>
      <c r="W1917" s="82"/>
      <c r="X1917" s="80"/>
      <c r="Y1917" s="26"/>
      <c r="Z1917" s="26"/>
      <c r="AA1917" s="26"/>
      <c r="AB1917" s="26"/>
      <c r="AC1917" s="26"/>
    </row>
    <row r="1918" spans="1:29" x14ac:dyDescent="0.3">
      <c r="A1918" s="77"/>
      <c r="B1918" s="77"/>
      <c r="C1918" s="78"/>
      <c r="D1918" s="78"/>
      <c r="E1918" s="79"/>
      <c r="F1918" s="78"/>
      <c r="G1918" s="79"/>
      <c r="H1918" s="79"/>
      <c r="I1918" s="79"/>
      <c r="J1918" s="78"/>
      <c r="K1918" s="78"/>
      <c r="L1918" s="78"/>
      <c r="M1918" s="183"/>
      <c r="N1918" s="78"/>
      <c r="O1918" s="78"/>
      <c r="P1918" s="79"/>
      <c r="Q1918" s="82"/>
      <c r="R1918" s="82"/>
      <c r="S1918" s="82">
        <f t="shared" si="30"/>
        <v>0</v>
      </c>
      <c r="T1918" s="82"/>
      <c r="U1918" s="82"/>
      <c r="V1918" s="80"/>
      <c r="W1918" s="82"/>
      <c r="X1918" s="80"/>
      <c r="Y1918" s="26"/>
      <c r="Z1918" s="26"/>
      <c r="AA1918" s="26"/>
      <c r="AB1918" s="26"/>
      <c r="AC1918" s="26"/>
    </row>
    <row r="1919" spans="1:29" x14ac:dyDescent="0.3">
      <c r="A1919" s="77"/>
      <c r="B1919" s="77"/>
      <c r="C1919" s="78"/>
      <c r="D1919" s="78"/>
      <c r="E1919" s="79"/>
      <c r="F1919" s="78"/>
      <c r="G1919" s="79"/>
      <c r="H1919" s="79"/>
      <c r="I1919" s="79"/>
      <c r="J1919" s="78"/>
      <c r="K1919" s="78"/>
      <c r="L1919" s="78"/>
      <c r="M1919" s="183"/>
      <c r="N1919" s="78"/>
      <c r="O1919" s="78"/>
      <c r="P1919" s="79"/>
      <c r="Q1919" s="82"/>
      <c r="R1919" s="82"/>
      <c r="S1919" s="82">
        <f t="shared" si="30"/>
        <v>0</v>
      </c>
      <c r="T1919" s="82"/>
      <c r="U1919" s="82"/>
      <c r="V1919" s="80"/>
      <c r="W1919" s="82"/>
      <c r="X1919" s="80"/>
      <c r="Y1919" s="26"/>
      <c r="Z1919" s="26"/>
      <c r="AA1919" s="26"/>
      <c r="AB1919" s="26"/>
      <c r="AC1919" s="26"/>
    </row>
    <row r="1920" spans="1:29" x14ac:dyDescent="0.3">
      <c r="A1920" s="77"/>
      <c r="B1920" s="77"/>
      <c r="C1920" s="78"/>
      <c r="D1920" s="78"/>
      <c r="E1920" s="79"/>
      <c r="F1920" s="78"/>
      <c r="G1920" s="79"/>
      <c r="H1920" s="79"/>
      <c r="I1920" s="79"/>
      <c r="J1920" s="78"/>
      <c r="K1920" s="78"/>
      <c r="L1920" s="78"/>
      <c r="M1920" s="183"/>
      <c r="N1920" s="78"/>
      <c r="O1920" s="78"/>
      <c r="P1920" s="79"/>
      <c r="Q1920" s="82"/>
      <c r="R1920" s="82"/>
      <c r="S1920" s="82">
        <f t="shared" si="30"/>
        <v>0</v>
      </c>
      <c r="T1920" s="82"/>
      <c r="U1920" s="82"/>
      <c r="V1920" s="80"/>
      <c r="W1920" s="82"/>
      <c r="X1920" s="80"/>
      <c r="Y1920" s="26"/>
      <c r="Z1920" s="26"/>
      <c r="AA1920" s="26"/>
      <c r="AB1920" s="26"/>
      <c r="AC1920" s="26"/>
    </row>
    <row r="1921" spans="1:29" x14ac:dyDescent="0.3">
      <c r="A1921" s="77"/>
      <c r="B1921" s="77"/>
      <c r="C1921" s="78"/>
      <c r="D1921" s="78"/>
      <c r="E1921" s="79"/>
      <c r="F1921" s="78"/>
      <c r="G1921" s="79"/>
      <c r="H1921" s="79"/>
      <c r="I1921" s="79"/>
      <c r="J1921" s="78"/>
      <c r="K1921" s="78"/>
      <c r="L1921" s="78"/>
      <c r="M1921" s="183"/>
      <c r="N1921" s="78"/>
      <c r="O1921" s="78"/>
      <c r="P1921" s="79"/>
      <c r="Q1921" s="82"/>
      <c r="R1921" s="82"/>
      <c r="S1921" s="82">
        <f t="shared" si="30"/>
        <v>0</v>
      </c>
      <c r="T1921" s="82"/>
      <c r="U1921" s="82"/>
      <c r="V1921" s="80"/>
      <c r="W1921" s="82"/>
      <c r="X1921" s="80"/>
      <c r="Y1921" s="26"/>
      <c r="Z1921" s="26"/>
      <c r="AA1921" s="26"/>
      <c r="AB1921" s="26"/>
      <c r="AC1921" s="26"/>
    </row>
    <row r="1922" spans="1:29" x14ac:dyDescent="0.3">
      <c r="A1922" s="77"/>
      <c r="B1922" s="77"/>
      <c r="C1922" s="78"/>
      <c r="D1922" s="78"/>
      <c r="E1922" s="79"/>
      <c r="F1922" s="78"/>
      <c r="G1922" s="79"/>
      <c r="H1922" s="79"/>
      <c r="I1922" s="79"/>
      <c r="J1922" s="78"/>
      <c r="K1922" s="78"/>
      <c r="L1922" s="78"/>
      <c r="M1922" s="183"/>
      <c r="N1922" s="78"/>
      <c r="O1922" s="78"/>
      <c r="P1922" s="79"/>
      <c r="Q1922" s="82"/>
      <c r="R1922" s="82"/>
      <c r="S1922" s="82">
        <f t="shared" si="30"/>
        <v>0</v>
      </c>
      <c r="T1922" s="82"/>
      <c r="U1922" s="82"/>
      <c r="V1922" s="80"/>
      <c r="W1922" s="82"/>
      <c r="X1922" s="80"/>
      <c r="Y1922" s="26"/>
      <c r="Z1922" s="26"/>
      <c r="AA1922" s="26"/>
      <c r="AB1922" s="26"/>
      <c r="AC1922" s="26"/>
    </row>
    <row r="1923" spans="1:29" x14ac:dyDescent="0.3">
      <c r="A1923" s="77"/>
      <c r="B1923" s="77"/>
      <c r="C1923" s="78"/>
      <c r="D1923" s="78"/>
      <c r="E1923" s="79"/>
      <c r="F1923" s="78"/>
      <c r="G1923" s="79"/>
      <c r="H1923" s="79"/>
      <c r="I1923" s="79"/>
      <c r="J1923" s="78"/>
      <c r="K1923" s="78"/>
      <c r="L1923" s="78"/>
      <c r="M1923" s="183"/>
      <c r="N1923" s="78"/>
      <c r="O1923" s="78"/>
      <c r="P1923" s="79"/>
      <c r="Q1923" s="82"/>
      <c r="R1923" s="82"/>
      <c r="S1923" s="82">
        <f t="shared" si="30"/>
        <v>0</v>
      </c>
      <c r="T1923" s="82"/>
      <c r="U1923" s="82"/>
      <c r="V1923" s="80"/>
      <c r="W1923" s="82"/>
      <c r="X1923" s="80"/>
      <c r="Y1923" s="26"/>
      <c r="Z1923" s="26"/>
      <c r="AA1923" s="26"/>
      <c r="AB1923" s="26"/>
      <c r="AC1923" s="26"/>
    </row>
    <row r="1924" spans="1:29" x14ac:dyDescent="0.3">
      <c r="A1924" s="77"/>
      <c r="B1924" s="77"/>
      <c r="C1924" s="78"/>
      <c r="D1924" s="78"/>
      <c r="E1924" s="79"/>
      <c r="F1924" s="78"/>
      <c r="G1924" s="79"/>
      <c r="H1924" s="79"/>
      <c r="I1924" s="79"/>
      <c r="J1924" s="78"/>
      <c r="K1924" s="78"/>
      <c r="L1924" s="78"/>
      <c r="M1924" s="183"/>
      <c r="N1924" s="78"/>
      <c r="O1924" s="78"/>
      <c r="P1924" s="79"/>
      <c r="Q1924" s="82"/>
      <c r="R1924" s="82"/>
      <c r="S1924" s="82">
        <f t="shared" si="30"/>
        <v>0</v>
      </c>
      <c r="T1924" s="82"/>
      <c r="U1924" s="82"/>
      <c r="V1924" s="80"/>
      <c r="W1924" s="82"/>
      <c r="X1924" s="80"/>
      <c r="Y1924" s="26"/>
      <c r="Z1924" s="26"/>
      <c r="AA1924" s="26"/>
      <c r="AB1924" s="26"/>
      <c r="AC1924" s="26"/>
    </row>
    <row r="1925" spans="1:29" x14ac:dyDescent="0.3">
      <c r="A1925" s="77"/>
      <c r="B1925" s="77"/>
      <c r="C1925" s="78"/>
      <c r="D1925" s="78"/>
      <c r="E1925" s="79"/>
      <c r="F1925" s="78"/>
      <c r="G1925" s="79"/>
      <c r="H1925" s="79"/>
      <c r="I1925" s="79"/>
      <c r="J1925" s="78"/>
      <c r="K1925" s="78"/>
      <c r="L1925" s="78"/>
      <c r="M1925" s="183"/>
      <c r="N1925" s="78"/>
      <c r="O1925" s="78"/>
      <c r="P1925" s="79"/>
      <c r="Q1925" s="82"/>
      <c r="R1925" s="82"/>
      <c r="S1925" s="82">
        <f t="shared" si="30"/>
        <v>0</v>
      </c>
      <c r="T1925" s="82"/>
      <c r="U1925" s="82"/>
      <c r="V1925" s="80"/>
      <c r="W1925" s="82"/>
      <c r="X1925" s="80"/>
      <c r="Y1925" s="26"/>
      <c r="Z1925" s="26"/>
      <c r="AA1925" s="26"/>
      <c r="AB1925" s="26"/>
      <c r="AC1925" s="26"/>
    </row>
    <row r="1926" spans="1:29" x14ac:dyDescent="0.3">
      <c r="A1926" s="77"/>
      <c r="B1926" s="77"/>
      <c r="C1926" s="78"/>
      <c r="D1926" s="78"/>
      <c r="E1926" s="79"/>
      <c r="F1926" s="78"/>
      <c r="G1926" s="79"/>
      <c r="H1926" s="79"/>
      <c r="I1926" s="79"/>
      <c r="J1926" s="78"/>
      <c r="K1926" s="78"/>
      <c r="L1926" s="78"/>
      <c r="M1926" s="183"/>
      <c r="N1926" s="78"/>
      <c r="O1926" s="78"/>
      <c r="P1926" s="79"/>
      <c r="Q1926" s="82"/>
      <c r="R1926" s="82"/>
      <c r="S1926" s="82">
        <f t="shared" si="30"/>
        <v>0</v>
      </c>
      <c r="T1926" s="82"/>
      <c r="U1926" s="82"/>
      <c r="V1926" s="80"/>
      <c r="W1926" s="82"/>
      <c r="X1926" s="80"/>
      <c r="Y1926" s="26"/>
      <c r="Z1926" s="26"/>
      <c r="AA1926" s="26"/>
      <c r="AB1926" s="26"/>
      <c r="AC1926" s="26"/>
    </row>
    <row r="1927" spans="1:29" x14ac:dyDescent="0.3">
      <c r="A1927" s="77"/>
      <c r="B1927" s="77"/>
      <c r="C1927" s="78"/>
      <c r="D1927" s="78"/>
      <c r="E1927" s="79"/>
      <c r="F1927" s="78"/>
      <c r="G1927" s="79"/>
      <c r="H1927" s="79"/>
      <c r="I1927" s="79"/>
      <c r="J1927" s="78"/>
      <c r="K1927" s="78"/>
      <c r="L1927" s="78"/>
      <c r="M1927" s="183"/>
      <c r="N1927" s="78"/>
      <c r="O1927" s="78"/>
      <c r="P1927" s="79"/>
      <c r="Q1927" s="82"/>
      <c r="R1927" s="82"/>
      <c r="S1927" s="82">
        <f t="shared" si="30"/>
        <v>0</v>
      </c>
      <c r="T1927" s="82"/>
      <c r="U1927" s="82"/>
      <c r="V1927" s="80"/>
      <c r="W1927" s="82"/>
      <c r="X1927" s="80"/>
      <c r="Y1927" s="26"/>
      <c r="Z1927" s="26"/>
      <c r="AA1927" s="26"/>
      <c r="AB1927" s="26"/>
      <c r="AC1927" s="26"/>
    </row>
    <row r="1928" spans="1:29" x14ac:dyDescent="0.3">
      <c r="A1928" s="77"/>
      <c r="B1928" s="77"/>
      <c r="C1928" s="78"/>
      <c r="D1928" s="78"/>
      <c r="E1928" s="79"/>
      <c r="F1928" s="78"/>
      <c r="G1928" s="79"/>
      <c r="H1928" s="79"/>
      <c r="I1928" s="79"/>
      <c r="J1928" s="78"/>
      <c r="K1928" s="78"/>
      <c r="L1928" s="78"/>
      <c r="M1928" s="183"/>
      <c r="N1928" s="78"/>
      <c r="O1928" s="78"/>
      <c r="P1928" s="79"/>
      <c r="Q1928" s="82"/>
      <c r="R1928" s="82"/>
      <c r="S1928" s="82">
        <f t="shared" si="30"/>
        <v>0</v>
      </c>
      <c r="T1928" s="82"/>
      <c r="U1928" s="82"/>
      <c r="V1928" s="80"/>
      <c r="W1928" s="82"/>
      <c r="X1928" s="80"/>
      <c r="Y1928" s="26"/>
      <c r="Z1928" s="26"/>
      <c r="AA1928" s="26"/>
      <c r="AB1928" s="26"/>
      <c r="AC1928" s="26"/>
    </row>
    <row r="1929" spans="1:29" x14ac:dyDescent="0.3">
      <c r="A1929" s="77"/>
      <c r="B1929" s="77"/>
      <c r="C1929" s="78"/>
      <c r="D1929" s="78"/>
      <c r="E1929" s="79"/>
      <c r="F1929" s="78"/>
      <c r="G1929" s="79"/>
      <c r="H1929" s="79"/>
      <c r="I1929" s="79"/>
      <c r="J1929" s="78"/>
      <c r="K1929" s="78"/>
      <c r="L1929" s="78"/>
      <c r="M1929" s="183"/>
      <c r="N1929" s="78"/>
      <c r="O1929" s="78"/>
      <c r="P1929" s="79"/>
      <c r="Q1929" s="82"/>
      <c r="R1929" s="82"/>
      <c r="S1929" s="82">
        <f t="shared" si="30"/>
        <v>0</v>
      </c>
      <c r="T1929" s="82"/>
      <c r="U1929" s="82"/>
      <c r="V1929" s="80"/>
      <c r="W1929" s="82"/>
      <c r="X1929" s="80"/>
      <c r="Y1929" s="26"/>
      <c r="Z1929" s="26"/>
      <c r="AA1929" s="26"/>
      <c r="AB1929" s="26"/>
      <c r="AC1929" s="26"/>
    </row>
    <row r="1930" spans="1:29" x14ac:dyDescent="0.3">
      <c r="A1930" s="77"/>
      <c r="B1930" s="77"/>
      <c r="C1930" s="78"/>
      <c r="D1930" s="78"/>
      <c r="E1930" s="79"/>
      <c r="F1930" s="78"/>
      <c r="G1930" s="79"/>
      <c r="H1930" s="79"/>
      <c r="I1930" s="79"/>
      <c r="J1930" s="78"/>
      <c r="K1930" s="78"/>
      <c r="L1930" s="78"/>
      <c r="M1930" s="183"/>
      <c r="N1930" s="78"/>
      <c r="O1930" s="78"/>
      <c r="P1930" s="79"/>
      <c r="Q1930" s="82"/>
      <c r="R1930" s="82"/>
      <c r="S1930" s="82">
        <f t="shared" si="30"/>
        <v>0</v>
      </c>
      <c r="T1930" s="82"/>
      <c r="U1930" s="82"/>
      <c r="V1930" s="80"/>
      <c r="W1930" s="82"/>
      <c r="X1930" s="80"/>
      <c r="Y1930" s="26"/>
      <c r="Z1930" s="26"/>
      <c r="AA1930" s="26"/>
      <c r="AB1930" s="26"/>
      <c r="AC1930" s="26"/>
    </row>
    <row r="1931" spans="1:29" x14ac:dyDescent="0.3">
      <c r="A1931" s="77"/>
      <c r="B1931" s="77"/>
      <c r="C1931" s="78"/>
      <c r="D1931" s="78"/>
      <c r="E1931" s="79"/>
      <c r="F1931" s="78"/>
      <c r="G1931" s="79"/>
      <c r="H1931" s="79"/>
      <c r="I1931" s="79"/>
      <c r="J1931" s="78"/>
      <c r="K1931" s="78"/>
      <c r="L1931" s="78"/>
      <c r="M1931" s="183"/>
      <c r="N1931" s="78"/>
      <c r="O1931" s="78"/>
      <c r="P1931" s="79"/>
      <c r="Q1931" s="82"/>
      <c r="R1931" s="82"/>
      <c r="S1931" s="82">
        <f t="shared" si="30"/>
        <v>0</v>
      </c>
      <c r="T1931" s="82"/>
      <c r="U1931" s="82"/>
      <c r="V1931" s="80"/>
      <c r="W1931" s="82"/>
      <c r="X1931" s="80"/>
      <c r="Y1931" s="26"/>
      <c r="Z1931" s="26"/>
      <c r="AA1931" s="26"/>
      <c r="AB1931" s="26"/>
      <c r="AC1931" s="26"/>
    </row>
    <row r="1932" spans="1:29" x14ac:dyDescent="0.3">
      <c r="A1932" s="77"/>
      <c r="B1932" s="77"/>
      <c r="C1932" s="78"/>
      <c r="D1932" s="78"/>
      <c r="E1932" s="79"/>
      <c r="F1932" s="78"/>
      <c r="G1932" s="79"/>
      <c r="H1932" s="79"/>
      <c r="I1932" s="79"/>
      <c r="J1932" s="78"/>
      <c r="K1932" s="78"/>
      <c r="L1932" s="78"/>
      <c r="M1932" s="183"/>
      <c r="N1932" s="78"/>
      <c r="O1932" s="78"/>
      <c r="P1932" s="79"/>
      <c r="Q1932" s="82"/>
      <c r="R1932" s="82"/>
      <c r="S1932" s="82">
        <f t="shared" si="30"/>
        <v>0</v>
      </c>
      <c r="T1932" s="82"/>
      <c r="U1932" s="82"/>
      <c r="V1932" s="80"/>
      <c r="W1932" s="82"/>
      <c r="X1932" s="80"/>
      <c r="Y1932" s="26"/>
      <c r="Z1932" s="26"/>
      <c r="AA1932" s="26"/>
      <c r="AB1932" s="26"/>
      <c r="AC1932" s="26"/>
    </row>
    <row r="1933" spans="1:29" x14ac:dyDescent="0.3">
      <c r="A1933" s="77"/>
      <c r="B1933" s="77"/>
      <c r="C1933" s="78"/>
      <c r="D1933" s="78"/>
      <c r="E1933" s="79"/>
      <c r="F1933" s="78"/>
      <c r="G1933" s="79"/>
      <c r="H1933" s="79"/>
      <c r="I1933" s="79"/>
      <c r="J1933" s="78"/>
      <c r="K1933" s="78"/>
      <c r="L1933" s="78"/>
      <c r="M1933" s="183"/>
      <c r="N1933" s="78"/>
      <c r="O1933" s="78"/>
      <c r="P1933" s="79"/>
      <c r="Q1933" s="82"/>
      <c r="R1933" s="82"/>
      <c r="S1933" s="82">
        <f t="shared" si="30"/>
        <v>0</v>
      </c>
      <c r="T1933" s="82"/>
      <c r="U1933" s="82"/>
      <c r="V1933" s="80"/>
      <c r="W1933" s="82"/>
      <c r="X1933" s="80"/>
      <c r="Y1933" s="26"/>
      <c r="Z1933" s="26"/>
      <c r="AA1933" s="26"/>
      <c r="AB1933" s="26"/>
      <c r="AC1933" s="26"/>
    </row>
    <row r="1934" spans="1:29" x14ac:dyDescent="0.3">
      <c r="A1934" s="77"/>
      <c r="B1934" s="77"/>
      <c r="C1934" s="78"/>
      <c r="D1934" s="78"/>
      <c r="E1934" s="79"/>
      <c r="F1934" s="78"/>
      <c r="G1934" s="79"/>
      <c r="H1934" s="79"/>
      <c r="I1934" s="79"/>
      <c r="J1934" s="78"/>
      <c r="K1934" s="78"/>
      <c r="L1934" s="78"/>
      <c r="M1934" s="183"/>
      <c r="N1934" s="78"/>
      <c r="O1934" s="78"/>
      <c r="P1934" s="79"/>
      <c r="Q1934" s="82"/>
      <c r="R1934" s="82"/>
      <c r="S1934" s="82">
        <f t="shared" si="30"/>
        <v>0</v>
      </c>
      <c r="T1934" s="82"/>
      <c r="U1934" s="82"/>
      <c r="V1934" s="80"/>
      <c r="W1934" s="82"/>
      <c r="X1934" s="80"/>
      <c r="Y1934" s="26"/>
      <c r="Z1934" s="26"/>
      <c r="AA1934" s="26"/>
      <c r="AB1934" s="26"/>
      <c r="AC1934" s="26"/>
    </row>
    <row r="1935" spans="1:29" x14ac:dyDescent="0.3">
      <c r="A1935" s="77"/>
      <c r="B1935" s="77"/>
      <c r="C1935" s="78"/>
      <c r="D1935" s="78"/>
      <c r="E1935" s="79"/>
      <c r="F1935" s="78"/>
      <c r="G1935" s="79"/>
      <c r="H1935" s="79"/>
      <c r="I1935" s="79"/>
      <c r="J1935" s="78"/>
      <c r="K1935" s="78"/>
      <c r="L1935" s="78"/>
      <c r="M1935" s="183"/>
      <c r="N1935" s="78"/>
      <c r="O1935" s="78"/>
      <c r="P1935" s="79"/>
      <c r="Q1935" s="82"/>
      <c r="R1935" s="82"/>
      <c r="S1935" s="82">
        <f t="shared" si="30"/>
        <v>0</v>
      </c>
      <c r="T1935" s="82"/>
      <c r="U1935" s="82"/>
      <c r="V1935" s="80"/>
      <c r="W1935" s="82"/>
      <c r="X1935" s="80"/>
      <c r="Y1935" s="26"/>
      <c r="Z1935" s="26"/>
      <c r="AA1935" s="26"/>
      <c r="AB1935" s="26"/>
      <c r="AC1935" s="26"/>
    </row>
    <row r="1936" spans="1:29" x14ac:dyDescent="0.3">
      <c r="A1936" s="77"/>
      <c r="B1936" s="77"/>
      <c r="C1936" s="78"/>
      <c r="D1936" s="78"/>
      <c r="E1936" s="79"/>
      <c r="F1936" s="78"/>
      <c r="G1936" s="79"/>
      <c r="H1936" s="79"/>
      <c r="I1936" s="79"/>
      <c r="J1936" s="78"/>
      <c r="K1936" s="78"/>
      <c r="L1936" s="78"/>
      <c r="M1936" s="183"/>
      <c r="N1936" s="78"/>
      <c r="O1936" s="78"/>
      <c r="P1936" s="79"/>
      <c r="Q1936" s="82"/>
      <c r="R1936" s="82"/>
      <c r="S1936" s="82">
        <f t="shared" ref="S1936:S1999" si="31">Q1936+R1936+T1936+IF(Q1936=0,(W1936/12/160*V1936/IF(X1936&gt;1,X1936,1)),0)</f>
        <v>0</v>
      </c>
      <c r="T1936" s="82"/>
      <c r="U1936" s="82"/>
      <c r="V1936" s="80"/>
      <c r="W1936" s="82"/>
      <c r="X1936" s="80"/>
      <c r="Y1936" s="26"/>
      <c r="Z1936" s="26"/>
      <c r="AA1936" s="26"/>
      <c r="AB1936" s="26"/>
      <c r="AC1936" s="26"/>
    </row>
    <row r="1937" spans="1:29" x14ac:dyDescent="0.3">
      <c r="A1937" s="77"/>
      <c r="B1937" s="77"/>
      <c r="C1937" s="78"/>
      <c r="D1937" s="78"/>
      <c r="E1937" s="79"/>
      <c r="F1937" s="78"/>
      <c r="G1937" s="79"/>
      <c r="H1937" s="79"/>
      <c r="I1937" s="79"/>
      <c r="J1937" s="78"/>
      <c r="K1937" s="78"/>
      <c r="L1937" s="78"/>
      <c r="M1937" s="183"/>
      <c r="N1937" s="78"/>
      <c r="O1937" s="78"/>
      <c r="P1937" s="79"/>
      <c r="Q1937" s="82"/>
      <c r="R1937" s="82"/>
      <c r="S1937" s="82">
        <f t="shared" si="31"/>
        <v>0</v>
      </c>
      <c r="T1937" s="82"/>
      <c r="U1937" s="82"/>
      <c r="V1937" s="80"/>
      <c r="W1937" s="82"/>
      <c r="X1937" s="80"/>
      <c r="Y1937" s="26"/>
      <c r="Z1937" s="26"/>
      <c r="AA1937" s="26"/>
      <c r="AB1937" s="26"/>
      <c r="AC1937" s="26"/>
    </row>
    <row r="1938" spans="1:29" x14ac:dyDescent="0.3">
      <c r="A1938" s="77"/>
      <c r="B1938" s="77"/>
      <c r="C1938" s="78"/>
      <c r="D1938" s="78"/>
      <c r="E1938" s="79"/>
      <c r="F1938" s="78"/>
      <c r="G1938" s="79"/>
      <c r="H1938" s="79"/>
      <c r="I1938" s="79"/>
      <c r="J1938" s="78"/>
      <c r="K1938" s="78"/>
      <c r="L1938" s="78"/>
      <c r="M1938" s="183"/>
      <c r="N1938" s="78"/>
      <c r="O1938" s="78"/>
      <c r="P1938" s="79"/>
      <c r="Q1938" s="82"/>
      <c r="R1938" s="82"/>
      <c r="S1938" s="82">
        <f t="shared" si="31"/>
        <v>0</v>
      </c>
      <c r="T1938" s="82"/>
      <c r="U1938" s="82"/>
      <c r="V1938" s="80"/>
      <c r="W1938" s="82"/>
      <c r="X1938" s="80"/>
      <c r="Y1938" s="26"/>
      <c r="Z1938" s="26"/>
      <c r="AA1938" s="26"/>
      <c r="AB1938" s="26"/>
      <c r="AC1938" s="26"/>
    </row>
    <row r="1939" spans="1:29" x14ac:dyDescent="0.3">
      <c r="A1939" s="77"/>
      <c r="B1939" s="77"/>
      <c r="C1939" s="78"/>
      <c r="D1939" s="78"/>
      <c r="E1939" s="79"/>
      <c r="F1939" s="78"/>
      <c r="G1939" s="79"/>
      <c r="H1939" s="79"/>
      <c r="I1939" s="79"/>
      <c r="J1939" s="78"/>
      <c r="K1939" s="78"/>
      <c r="L1939" s="78"/>
      <c r="M1939" s="183"/>
      <c r="N1939" s="78"/>
      <c r="O1939" s="78"/>
      <c r="P1939" s="79"/>
      <c r="Q1939" s="82"/>
      <c r="R1939" s="82"/>
      <c r="S1939" s="82">
        <f t="shared" si="31"/>
        <v>0</v>
      </c>
      <c r="T1939" s="82"/>
      <c r="U1939" s="82"/>
      <c r="V1939" s="80"/>
      <c r="W1939" s="82"/>
      <c r="X1939" s="80"/>
      <c r="Y1939" s="26"/>
      <c r="Z1939" s="26"/>
      <c r="AA1939" s="26"/>
      <c r="AB1939" s="26"/>
      <c r="AC1939" s="26"/>
    </row>
    <row r="1940" spans="1:29" x14ac:dyDescent="0.3">
      <c r="A1940" s="77"/>
      <c r="B1940" s="77"/>
      <c r="C1940" s="78"/>
      <c r="D1940" s="78"/>
      <c r="E1940" s="79"/>
      <c r="F1940" s="78"/>
      <c r="G1940" s="79"/>
      <c r="H1940" s="79"/>
      <c r="I1940" s="79"/>
      <c r="J1940" s="78"/>
      <c r="K1940" s="78"/>
      <c r="L1940" s="78"/>
      <c r="M1940" s="183"/>
      <c r="N1940" s="78"/>
      <c r="O1940" s="78"/>
      <c r="P1940" s="79"/>
      <c r="Q1940" s="82"/>
      <c r="R1940" s="82"/>
      <c r="S1940" s="82">
        <f t="shared" si="31"/>
        <v>0</v>
      </c>
      <c r="T1940" s="82"/>
      <c r="U1940" s="82"/>
      <c r="V1940" s="80"/>
      <c r="W1940" s="82"/>
      <c r="X1940" s="80"/>
      <c r="Y1940" s="26"/>
      <c r="Z1940" s="26"/>
      <c r="AA1940" s="26"/>
      <c r="AB1940" s="26"/>
      <c r="AC1940" s="26"/>
    </row>
    <row r="1941" spans="1:29" x14ac:dyDescent="0.3">
      <c r="A1941" s="77"/>
      <c r="B1941" s="77"/>
      <c r="C1941" s="78"/>
      <c r="D1941" s="78"/>
      <c r="E1941" s="79"/>
      <c r="F1941" s="78"/>
      <c r="G1941" s="79"/>
      <c r="H1941" s="79"/>
      <c r="I1941" s="79"/>
      <c r="J1941" s="78"/>
      <c r="K1941" s="78"/>
      <c r="L1941" s="78"/>
      <c r="M1941" s="183"/>
      <c r="N1941" s="78"/>
      <c r="O1941" s="78"/>
      <c r="P1941" s="79"/>
      <c r="Q1941" s="82"/>
      <c r="R1941" s="82"/>
      <c r="S1941" s="82">
        <f t="shared" si="31"/>
        <v>0</v>
      </c>
      <c r="T1941" s="82"/>
      <c r="U1941" s="82"/>
      <c r="V1941" s="80"/>
      <c r="W1941" s="82"/>
      <c r="X1941" s="80"/>
      <c r="Y1941" s="26"/>
      <c r="Z1941" s="26"/>
      <c r="AA1941" s="26"/>
      <c r="AB1941" s="26"/>
      <c r="AC1941" s="26"/>
    </row>
    <row r="1942" spans="1:29" x14ac:dyDescent="0.3">
      <c r="A1942" s="77"/>
      <c r="B1942" s="77"/>
      <c r="C1942" s="78"/>
      <c r="D1942" s="78"/>
      <c r="E1942" s="79"/>
      <c r="F1942" s="78"/>
      <c r="G1942" s="79"/>
      <c r="H1942" s="79"/>
      <c r="I1942" s="79"/>
      <c r="J1942" s="78"/>
      <c r="K1942" s="78"/>
      <c r="L1942" s="78"/>
      <c r="M1942" s="183"/>
      <c r="N1942" s="78"/>
      <c r="O1942" s="78"/>
      <c r="P1942" s="79"/>
      <c r="Q1942" s="82"/>
      <c r="R1942" s="82"/>
      <c r="S1942" s="82">
        <f t="shared" si="31"/>
        <v>0</v>
      </c>
      <c r="T1942" s="82"/>
      <c r="U1942" s="82"/>
      <c r="V1942" s="80"/>
      <c r="W1942" s="82"/>
      <c r="X1942" s="80"/>
      <c r="Y1942" s="26"/>
      <c r="Z1942" s="26"/>
      <c r="AA1942" s="26"/>
      <c r="AB1942" s="26"/>
      <c r="AC1942" s="26"/>
    </row>
    <row r="1943" spans="1:29" x14ac:dyDescent="0.3">
      <c r="A1943" s="77"/>
      <c r="B1943" s="77"/>
      <c r="C1943" s="78"/>
      <c r="D1943" s="78"/>
      <c r="E1943" s="79"/>
      <c r="F1943" s="78"/>
      <c r="G1943" s="79"/>
      <c r="H1943" s="79"/>
      <c r="I1943" s="79"/>
      <c r="J1943" s="78"/>
      <c r="K1943" s="78"/>
      <c r="L1943" s="78"/>
      <c r="M1943" s="183"/>
      <c r="N1943" s="78"/>
      <c r="O1943" s="78"/>
      <c r="P1943" s="79"/>
      <c r="Q1943" s="82"/>
      <c r="R1943" s="82"/>
      <c r="S1943" s="82">
        <f t="shared" si="31"/>
        <v>0</v>
      </c>
      <c r="T1943" s="82"/>
      <c r="U1943" s="82"/>
      <c r="V1943" s="80"/>
      <c r="W1943" s="82"/>
      <c r="X1943" s="80"/>
      <c r="Y1943" s="26"/>
      <c r="Z1943" s="26"/>
      <c r="AA1943" s="26"/>
      <c r="AB1943" s="26"/>
      <c r="AC1943" s="26"/>
    </row>
    <row r="1944" spans="1:29" x14ac:dyDescent="0.3">
      <c r="A1944" s="77"/>
      <c r="B1944" s="77"/>
      <c r="C1944" s="78"/>
      <c r="D1944" s="78"/>
      <c r="E1944" s="79"/>
      <c r="F1944" s="78"/>
      <c r="G1944" s="79"/>
      <c r="H1944" s="79"/>
      <c r="I1944" s="79"/>
      <c r="J1944" s="78"/>
      <c r="K1944" s="78"/>
      <c r="L1944" s="78"/>
      <c r="M1944" s="183"/>
      <c r="N1944" s="78"/>
      <c r="O1944" s="78"/>
      <c r="P1944" s="79"/>
      <c r="Q1944" s="82"/>
      <c r="R1944" s="82"/>
      <c r="S1944" s="82">
        <f t="shared" si="31"/>
        <v>0</v>
      </c>
      <c r="T1944" s="82"/>
      <c r="U1944" s="82"/>
      <c r="V1944" s="80"/>
      <c r="W1944" s="82"/>
      <c r="X1944" s="80"/>
      <c r="Y1944" s="26"/>
      <c r="Z1944" s="26"/>
      <c r="AA1944" s="26"/>
      <c r="AB1944" s="26"/>
      <c r="AC1944" s="26"/>
    </row>
    <row r="1945" spans="1:29" x14ac:dyDescent="0.3">
      <c r="A1945" s="77"/>
      <c r="B1945" s="77"/>
      <c r="C1945" s="78"/>
      <c r="D1945" s="78"/>
      <c r="E1945" s="79"/>
      <c r="F1945" s="78"/>
      <c r="G1945" s="79"/>
      <c r="H1945" s="79"/>
      <c r="I1945" s="79"/>
      <c r="J1945" s="78"/>
      <c r="K1945" s="78"/>
      <c r="L1945" s="78"/>
      <c r="M1945" s="183"/>
      <c r="N1945" s="78"/>
      <c r="O1945" s="78"/>
      <c r="P1945" s="79"/>
      <c r="Q1945" s="82"/>
      <c r="R1945" s="82"/>
      <c r="S1945" s="82">
        <f t="shared" si="31"/>
        <v>0</v>
      </c>
      <c r="T1945" s="82"/>
      <c r="U1945" s="82"/>
      <c r="V1945" s="80"/>
      <c r="W1945" s="82"/>
      <c r="X1945" s="80"/>
      <c r="Y1945" s="26"/>
      <c r="Z1945" s="26"/>
      <c r="AA1945" s="26"/>
      <c r="AB1945" s="26"/>
      <c r="AC1945" s="26"/>
    </row>
    <row r="1946" spans="1:29" x14ac:dyDescent="0.3">
      <c r="A1946" s="77"/>
      <c r="B1946" s="77"/>
      <c r="C1946" s="78"/>
      <c r="D1946" s="78"/>
      <c r="E1946" s="79"/>
      <c r="F1946" s="78"/>
      <c r="G1946" s="79"/>
      <c r="H1946" s="79"/>
      <c r="I1946" s="79"/>
      <c r="J1946" s="78"/>
      <c r="K1946" s="78"/>
      <c r="L1946" s="78"/>
      <c r="M1946" s="183"/>
      <c r="N1946" s="78"/>
      <c r="O1946" s="78"/>
      <c r="P1946" s="79"/>
      <c r="Q1946" s="82"/>
      <c r="R1946" s="82"/>
      <c r="S1946" s="82">
        <f t="shared" si="31"/>
        <v>0</v>
      </c>
      <c r="T1946" s="82"/>
      <c r="U1946" s="82"/>
      <c r="V1946" s="80"/>
      <c r="W1946" s="82"/>
      <c r="X1946" s="80"/>
      <c r="Y1946" s="26"/>
      <c r="Z1946" s="26"/>
      <c r="AA1946" s="26"/>
      <c r="AB1946" s="26"/>
      <c r="AC1946" s="26"/>
    </row>
    <row r="1947" spans="1:29" x14ac:dyDescent="0.3">
      <c r="A1947" s="77"/>
      <c r="B1947" s="77"/>
      <c r="C1947" s="78"/>
      <c r="D1947" s="78"/>
      <c r="E1947" s="79"/>
      <c r="F1947" s="78"/>
      <c r="G1947" s="79"/>
      <c r="H1947" s="79"/>
      <c r="I1947" s="79"/>
      <c r="J1947" s="78"/>
      <c r="K1947" s="78"/>
      <c r="L1947" s="78"/>
      <c r="M1947" s="183"/>
      <c r="N1947" s="78"/>
      <c r="O1947" s="78"/>
      <c r="P1947" s="79"/>
      <c r="Q1947" s="82"/>
      <c r="R1947" s="82"/>
      <c r="S1947" s="82">
        <f t="shared" si="31"/>
        <v>0</v>
      </c>
      <c r="T1947" s="82"/>
      <c r="U1947" s="82"/>
      <c r="V1947" s="80"/>
      <c r="W1947" s="82"/>
      <c r="X1947" s="80"/>
      <c r="Y1947" s="26"/>
      <c r="Z1947" s="26"/>
      <c r="AA1947" s="26"/>
      <c r="AB1947" s="26"/>
      <c r="AC1947" s="26"/>
    </row>
    <row r="1948" spans="1:29" x14ac:dyDescent="0.3">
      <c r="A1948" s="77"/>
      <c r="B1948" s="77"/>
      <c r="C1948" s="78"/>
      <c r="D1948" s="78"/>
      <c r="E1948" s="79"/>
      <c r="F1948" s="78"/>
      <c r="G1948" s="79"/>
      <c r="H1948" s="79"/>
      <c r="I1948" s="79"/>
      <c r="J1948" s="78"/>
      <c r="K1948" s="78"/>
      <c r="L1948" s="78"/>
      <c r="M1948" s="183"/>
      <c r="N1948" s="78"/>
      <c r="O1948" s="78"/>
      <c r="P1948" s="79"/>
      <c r="Q1948" s="82"/>
      <c r="R1948" s="82"/>
      <c r="S1948" s="82">
        <f t="shared" si="31"/>
        <v>0</v>
      </c>
      <c r="T1948" s="82"/>
      <c r="U1948" s="82"/>
      <c r="V1948" s="80"/>
      <c r="W1948" s="82"/>
      <c r="X1948" s="80"/>
      <c r="Y1948" s="26"/>
      <c r="Z1948" s="26"/>
      <c r="AA1948" s="26"/>
      <c r="AB1948" s="26"/>
      <c r="AC1948" s="26"/>
    </row>
    <row r="1949" spans="1:29" x14ac:dyDescent="0.3">
      <c r="A1949" s="77"/>
      <c r="B1949" s="77"/>
      <c r="C1949" s="78"/>
      <c r="D1949" s="78"/>
      <c r="E1949" s="79"/>
      <c r="F1949" s="78"/>
      <c r="G1949" s="79"/>
      <c r="H1949" s="79"/>
      <c r="I1949" s="79"/>
      <c r="J1949" s="78"/>
      <c r="K1949" s="78"/>
      <c r="L1949" s="78"/>
      <c r="M1949" s="183"/>
      <c r="N1949" s="78"/>
      <c r="O1949" s="78"/>
      <c r="P1949" s="79"/>
      <c r="Q1949" s="82"/>
      <c r="R1949" s="82"/>
      <c r="S1949" s="82">
        <f t="shared" si="31"/>
        <v>0</v>
      </c>
      <c r="T1949" s="82"/>
      <c r="U1949" s="82"/>
      <c r="V1949" s="80"/>
      <c r="W1949" s="82"/>
      <c r="X1949" s="80"/>
      <c r="Y1949" s="26"/>
      <c r="Z1949" s="26"/>
      <c r="AA1949" s="26"/>
      <c r="AB1949" s="26"/>
      <c r="AC1949" s="26"/>
    </row>
    <row r="1950" spans="1:29" x14ac:dyDescent="0.3">
      <c r="A1950" s="77"/>
      <c r="B1950" s="77"/>
      <c r="C1950" s="78"/>
      <c r="D1950" s="78"/>
      <c r="E1950" s="79"/>
      <c r="F1950" s="78"/>
      <c r="G1950" s="79"/>
      <c r="H1950" s="79"/>
      <c r="I1950" s="79"/>
      <c r="J1950" s="78"/>
      <c r="K1950" s="78"/>
      <c r="L1950" s="78"/>
      <c r="M1950" s="183"/>
      <c r="N1950" s="78"/>
      <c r="O1950" s="78"/>
      <c r="P1950" s="79"/>
      <c r="Q1950" s="82"/>
      <c r="R1950" s="82"/>
      <c r="S1950" s="82">
        <f t="shared" si="31"/>
        <v>0</v>
      </c>
      <c r="T1950" s="82"/>
      <c r="U1950" s="82"/>
      <c r="V1950" s="80"/>
      <c r="W1950" s="82"/>
      <c r="X1950" s="80"/>
      <c r="Y1950" s="26"/>
      <c r="Z1950" s="26"/>
      <c r="AA1950" s="26"/>
      <c r="AB1950" s="26"/>
      <c r="AC1950" s="26"/>
    </row>
    <row r="1951" spans="1:29" x14ac:dyDescent="0.3">
      <c r="A1951" s="77"/>
      <c r="B1951" s="77"/>
      <c r="C1951" s="78"/>
      <c r="D1951" s="78"/>
      <c r="E1951" s="79"/>
      <c r="F1951" s="78"/>
      <c r="G1951" s="79"/>
      <c r="H1951" s="79"/>
      <c r="I1951" s="79"/>
      <c r="J1951" s="78"/>
      <c r="K1951" s="78"/>
      <c r="L1951" s="78"/>
      <c r="M1951" s="183"/>
      <c r="N1951" s="78"/>
      <c r="O1951" s="78"/>
      <c r="P1951" s="79"/>
      <c r="Q1951" s="82"/>
      <c r="R1951" s="82"/>
      <c r="S1951" s="82">
        <f t="shared" si="31"/>
        <v>0</v>
      </c>
      <c r="T1951" s="82"/>
      <c r="U1951" s="82"/>
      <c r="V1951" s="80"/>
      <c r="W1951" s="82"/>
      <c r="X1951" s="80"/>
      <c r="Y1951" s="26"/>
      <c r="Z1951" s="26"/>
      <c r="AA1951" s="26"/>
      <c r="AB1951" s="26"/>
      <c r="AC1951" s="26"/>
    </row>
    <row r="1952" spans="1:29" x14ac:dyDescent="0.3">
      <c r="A1952" s="77"/>
      <c r="B1952" s="77"/>
      <c r="C1952" s="78"/>
      <c r="D1952" s="78"/>
      <c r="E1952" s="79"/>
      <c r="F1952" s="78"/>
      <c r="G1952" s="79"/>
      <c r="H1952" s="79"/>
      <c r="I1952" s="79"/>
      <c r="J1952" s="78"/>
      <c r="K1952" s="78"/>
      <c r="L1952" s="78"/>
      <c r="M1952" s="183"/>
      <c r="N1952" s="78"/>
      <c r="O1952" s="78"/>
      <c r="P1952" s="79"/>
      <c r="Q1952" s="82"/>
      <c r="R1952" s="82"/>
      <c r="S1952" s="82">
        <f t="shared" si="31"/>
        <v>0</v>
      </c>
      <c r="T1952" s="82"/>
      <c r="U1952" s="82"/>
      <c r="V1952" s="80"/>
      <c r="W1952" s="82"/>
      <c r="X1952" s="80"/>
      <c r="Y1952" s="26"/>
      <c r="Z1952" s="26"/>
      <c r="AA1952" s="26"/>
      <c r="AB1952" s="26"/>
      <c r="AC1952" s="26"/>
    </row>
    <row r="1953" spans="1:29" x14ac:dyDescent="0.3">
      <c r="A1953" s="77"/>
      <c r="B1953" s="77"/>
      <c r="C1953" s="78"/>
      <c r="D1953" s="78"/>
      <c r="E1953" s="79"/>
      <c r="F1953" s="78"/>
      <c r="G1953" s="79"/>
      <c r="H1953" s="79"/>
      <c r="I1953" s="79"/>
      <c r="J1953" s="78"/>
      <c r="K1953" s="78"/>
      <c r="L1953" s="78"/>
      <c r="M1953" s="183"/>
      <c r="N1953" s="78"/>
      <c r="O1953" s="78"/>
      <c r="P1953" s="79"/>
      <c r="Q1953" s="82"/>
      <c r="R1953" s="82"/>
      <c r="S1953" s="82">
        <f t="shared" si="31"/>
        <v>0</v>
      </c>
      <c r="T1953" s="82"/>
      <c r="U1953" s="82"/>
      <c r="V1953" s="80"/>
      <c r="W1953" s="82"/>
      <c r="X1953" s="80"/>
      <c r="Y1953" s="26"/>
      <c r="Z1953" s="26"/>
      <c r="AA1953" s="26"/>
      <c r="AB1953" s="26"/>
      <c r="AC1953" s="26"/>
    </row>
    <row r="1954" spans="1:29" x14ac:dyDescent="0.3">
      <c r="A1954" s="77"/>
      <c r="B1954" s="77"/>
      <c r="C1954" s="78"/>
      <c r="D1954" s="78"/>
      <c r="E1954" s="79"/>
      <c r="F1954" s="78"/>
      <c r="G1954" s="79"/>
      <c r="H1954" s="79"/>
      <c r="I1954" s="79"/>
      <c r="J1954" s="78"/>
      <c r="K1954" s="78"/>
      <c r="L1954" s="78"/>
      <c r="M1954" s="183"/>
      <c r="N1954" s="78"/>
      <c r="O1954" s="78"/>
      <c r="P1954" s="79"/>
      <c r="Q1954" s="82"/>
      <c r="R1954" s="82"/>
      <c r="S1954" s="82">
        <f t="shared" si="31"/>
        <v>0</v>
      </c>
      <c r="T1954" s="82"/>
      <c r="U1954" s="82"/>
      <c r="V1954" s="80"/>
      <c r="W1954" s="82"/>
      <c r="X1954" s="80"/>
      <c r="Y1954" s="26"/>
      <c r="Z1954" s="26"/>
      <c r="AA1954" s="26"/>
      <c r="AB1954" s="26"/>
      <c r="AC1954" s="26"/>
    </row>
    <row r="1955" spans="1:29" x14ac:dyDescent="0.3">
      <c r="A1955" s="77"/>
      <c r="B1955" s="77"/>
      <c r="C1955" s="78"/>
      <c r="D1955" s="78"/>
      <c r="E1955" s="79"/>
      <c r="F1955" s="78"/>
      <c r="G1955" s="79"/>
      <c r="H1955" s="79"/>
      <c r="I1955" s="79"/>
      <c r="J1955" s="78"/>
      <c r="K1955" s="78"/>
      <c r="L1955" s="78"/>
      <c r="M1955" s="183"/>
      <c r="N1955" s="78"/>
      <c r="O1955" s="78"/>
      <c r="P1955" s="79"/>
      <c r="Q1955" s="82"/>
      <c r="R1955" s="82"/>
      <c r="S1955" s="82">
        <f t="shared" si="31"/>
        <v>0</v>
      </c>
      <c r="T1955" s="82"/>
      <c r="U1955" s="82"/>
      <c r="V1955" s="80"/>
      <c r="W1955" s="82"/>
      <c r="X1955" s="80"/>
      <c r="Y1955" s="26"/>
      <c r="Z1955" s="26"/>
      <c r="AA1955" s="26"/>
      <c r="AB1955" s="26"/>
      <c r="AC1955" s="26"/>
    </row>
    <row r="1956" spans="1:29" x14ac:dyDescent="0.3">
      <c r="A1956" s="77"/>
      <c r="B1956" s="77"/>
      <c r="C1956" s="78"/>
      <c r="D1956" s="78"/>
      <c r="E1956" s="79"/>
      <c r="F1956" s="78"/>
      <c r="G1956" s="79"/>
      <c r="H1956" s="79"/>
      <c r="I1956" s="79"/>
      <c r="J1956" s="78"/>
      <c r="K1956" s="78"/>
      <c r="L1956" s="78"/>
      <c r="M1956" s="183"/>
      <c r="N1956" s="78"/>
      <c r="O1956" s="78"/>
      <c r="P1956" s="79"/>
      <c r="Q1956" s="82"/>
      <c r="R1956" s="82"/>
      <c r="S1956" s="82">
        <f t="shared" si="31"/>
        <v>0</v>
      </c>
      <c r="T1956" s="82"/>
      <c r="U1956" s="82"/>
      <c r="V1956" s="80"/>
      <c r="W1956" s="82"/>
      <c r="X1956" s="80"/>
      <c r="Y1956" s="26"/>
      <c r="Z1956" s="26"/>
      <c r="AA1956" s="26"/>
      <c r="AB1956" s="26"/>
      <c r="AC1956" s="26"/>
    </row>
    <row r="1957" spans="1:29" x14ac:dyDescent="0.3">
      <c r="A1957" s="77"/>
      <c r="B1957" s="77"/>
      <c r="C1957" s="78"/>
      <c r="D1957" s="78"/>
      <c r="E1957" s="79"/>
      <c r="F1957" s="78"/>
      <c r="G1957" s="79"/>
      <c r="H1957" s="79"/>
      <c r="I1957" s="79"/>
      <c r="J1957" s="78"/>
      <c r="K1957" s="78"/>
      <c r="L1957" s="78"/>
      <c r="M1957" s="183"/>
      <c r="N1957" s="78"/>
      <c r="O1957" s="78"/>
      <c r="P1957" s="79"/>
      <c r="Q1957" s="82"/>
      <c r="R1957" s="82"/>
      <c r="S1957" s="82">
        <f t="shared" si="31"/>
        <v>0</v>
      </c>
      <c r="T1957" s="82"/>
      <c r="U1957" s="82"/>
      <c r="V1957" s="80"/>
      <c r="W1957" s="82"/>
      <c r="X1957" s="80"/>
      <c r="Y1957" s="26"/>
      <c r="Z1957" s="26"/>
      <c r="AA1957" s="26"/>
      <c r="AB1957" s="26"/>
      <c r="AC1957" s="26"/>
    </row>
    <row r="1958" spans="1:29" x14ac:dyDescent="0.3">
      <c r="A1958" s="77"/>
      <c r="B1958" s="77"/>
      <c r="C1958" s="78"/>
      <c r="D1958" s="78"/>
      <c r="E1958" s="79"/>
      <c r="F1958" s="78"/>
      <c r="G1958" s="79"/>
      <c r="H1958" s="79"/>
      <c r="I1958" s="79"/>
      <c r="J1958" s="78"/>
      <c r="K1958" s="78"/>
      <c r="L1958" s="78"/>
      <c r="M1958" s="183"/>
      <c r="N1958" s="78"/>
      <c r="O1958" s="78"/>
      <c r="P1958" s="79"/>
      <c r="Q1958" s="82"/>
      <c r="R1958" s="82"/>
      <c r="S1958" s="82">
        <f t="shared" si="31"/>
        <v>0</v>
      </c>
      <c r="T1958" s="82"/>
      <c r="U1958" s="82"/>
      <c r="V1958" s="80"/>
      <c r="W1958" s="82"/>
      <c r="X1958" s="80"/>
      <c r="Y1958" s="26"/>
      <c r="Z1958" s="26"/>
      <c r="AA1958" s="26"/>
      <c r="AB1958" s="26"/>
      <c r="AC1958" s="26"/>
    </row>
    <row r="1959" spans="1:29" x14ac:dyDescent="0.3">
      <c r="A1959" s="77"/>
      <c r="B1959" s="77"/>
      <c r="C1959" s="78"/>
      <c r="D1959" s="78"/>
      <c r="E1959" s="79"/>
      <c r="F1959" s="78"/>
      <c r="G1959" s="79"/>
      <c r="H1959" s="79"/>
      <c r="I1959" s="79"/>
      <c r="J1959" s="78"/>
      <c r="K1959" s="78"/>
      <c r="L1959" s="78"/>
      <c r="M1959" s="183"/>
      <c r="N1959" s="78"/>
      <c r="O1959" s="78"/>
      <c r="P1959" s="79"/>
      <c r="Q1959" s="82"/>
      <c r="R1959" s="82"/>
      <c r="S1959" s="82">
        <f t="shared" si="31"/>
        <v>0</v>
      </c>
      <c r="T1959" s="82"/>
      <c r="U1959" s="82"/>
      <c r="V1959" s="80"/>
      <c r="W1959" s="82"/>
      <c r="X1959" s="80"/>
      <c r="Y1959" s="26"/>
      <c r="Z1959" s="26"/>
      <c r="AA1959" s="26"/>
      <c r="AB1959" s="26"/>
      <c r="AC1959" s="26"/>
    </row>
    <row r="1960" spans="1:29" x14ac:dyDescent="0.3">
      <c r="A1960" s="77"/>
      <c r="B1960" s="77"/>
      <c r="C1960" s="78"/>
      <c r="D1960" s="78"/>
      <c r="E1960" s="79"/>
      <c r="F1960" s="78"/>
      <c r="G1960" s="79"/>
      <c r="H1960" s="79"/>
      <c r="I1960" s="79"/>
      <c r="J1960" s="78"/>
      <c r="K1960" s="78"/>
      <c r="L1960" s="78"/>
      <c r="M1960" s="183"/>
      <c r="N1960" s="78"/>
      <c r="O1960" s="78"/>
      <c r="P1960" s="79"/>
      <c r="Q1960" s="82"/>
      <c r="R1960" s="82"/>
      <c r="S1960" s="82">
        <f t="shared" si="31"/>
        <v>0</v>
      </c>
      <c r="T1960" s="82"/>
      <c r="U1960" s="82"/>
      <c r="V1960" s="80"/>
      <c r="W1960" s="82"/>
      <c r="X1960" s="80"/>
      <c r="Y1960" s="26"/>
      <c r="Z1960" s="26"/>
      <c r="AA1960" s="26"/>
      <c r="AB1960" s="26"/>
      <c r="AC1960" s="26"/>
    </row>
    <row r="1961" spans="1:29" x14ac:dyDescent="0.3">
      <c r="A1961" s="77"/>
      <c r="B1961" s="77"/>
      <c r="C1961" s="78"/>
      <c r="D1961" s="78"/>
      <c r="E1961" s="79"/>
      <c r="F1961" s="78"/>
      <c r="G1961" s="79"/>
      <c r="H1961" s="79"/>
      <c r="I1961" s="79"/>
      <c r="J1961" s="78"/>
      <c r="K1961" s="78"/>
      <c r="L1961" s="78"/>
      <c r="M1961" s="183"/>
      <c r="N1961" s="78"/>
      <c r="O1961" s="78"/>
      <c r="P1961" s="79"/>
      <c r="Q1961" s="82"/>
      <c r="R1961" s="82"/>
      <c r="S1961" s="82">
        <f t="shared" si="31"/>
        <v>0</v>
      </c>
      <c r="T1961" s="82"/>
      <c r="U1961" s="82"/>
      <c r="V1961" s="80"/>
      <c r="W1961" s="82"/>
      <c r="X1961" s="80"/>
      <c r="Y1961" s="26"/>
      <c r="Z1961" s="26"/>
      <c r="AA1961" s="26"/>
      <c r="AB1961" s="26"/>
      <c r="AC1961" s="26"/>
    </row>
    <row r="1962" spans="1:29" x14ac:dyDescent="0.3">
      <c r="A1962" s="77"/>
      <c r="B1962" s="77"/>
      <c r="C1962" s="78"/>
      <c r="D1962" s="78"/>
      <c r="E1962" s="79"/>
      <c r="F1962" s="78"/>
      <c r="G1962" s="79"/>
      <c r="H1962" s="79"/>
      <c r="I1962" s="79"/>
      <c r="J1962" s="78"/>
      <c r="K1962" s="78"/>
      <c r="L1962" s="78"/>
      <c r="M1962" s="183"/>
      <c r="N1962" s="78"/>
      <c r="O1962" s="78"/>
      <c r="P1962" s="79"/>
      <c r="Q1962" s="82"/>
      <c r="R1962" s="82"/>
      <c r="S1962" s="82">
        <f t="shared" si="31"/>
        <v>0</v>
      </c>
      <c r="T1962" s="82"/>
      <c r="U1962" s="82"/>
      <c r="V1962" s="80"/>
      <c r="W1962" s="82"/>
      <c r="X1962" s="80"/>
      <c r="Y1962" s="26"/>
      <c r="Z1962" s="26"/>
      <c r="AA1962" s="26"/>
      <c r="AB1962" s="26"/>
      <c r="AC1962" s="26"/>
    </row>
    <row r="1963" spans="1:29" x14ac:dyDescent="0.3">
      <c r="A1963" s="77"/>
      <c r="B1963" s="77"/>
      <c r="C1963" s="78"/>
      <c r="D1963" s="78"/>
      <c r="E1963" s="79"/>
      <c r="F1963" s="78"/>
      <c r="G1963" s="79"/>
      <c r="H1963" s="79"/>
      <c r="I1963" s="79"/>
      <c r="J1963" s="78"/>
      <c r="K1963" s="78"/>
      <c r="L1963" s="78"/>
      <c r="M1963" s="183"/>
      <c r="N1963" s="78"/>
      <c r="O1963" s="78"/>
      <c r="P1963" s="79"/>
      <c r="Q1963" s="82"/>
      <c r="R1963" s="82"/>
      <c r="S1963" s="82">
        <f t="shared" si="31"/>
        <v>0</v>
      </c>
      <c r="T1963" s="82"/>
      <c r="U1963" s="82"/>
      <c r="V1963" s="80"/>
      <c r="W1963" s="82"/>
      <c r="X1963" s="80"/>
      <c r="Y1963" s="26"/>
      <c r="Z1963" s="26"/>
      <c r="AA1963" s="26"/>
      <c r="AB1963" s="26"/>
      <c r="AC1963" s="26"/>
    </row>
    <row r="1964" spans="1:29" x14ac:dyDescent="0.3">
      <c r="A1964" s="77"/>
      <c r="B1964" s="77"/>
      <c r="C1964" s="78"/>
      <c r="D1964" s="78"/>
      <c r="E1964" s="79"/>
      <c r="F1964" s="78"/>
      <c r="G1964" s="79"/>
      <c r="H1964" s="79"/>
      <c r="I1964" s="79"/>
      <c r="J1964" s="78"/>
      <c r="K1964" s="78"/>
      <c r="L1964" s="78"/>
      <c r="M1964" s="183"/>
      <c r="N1964" s="78"/>
      <c r="O1964" s="78"/>
      <c r="P1964" s="79"/>
      <c r="Q1964" s="82"/>
      <c r="R1964" s="82"/>
      <c r="S1964" s="82">
        <f t="shared" si="31"/>
        <v>0</v>
      </c>
      <c r="T1964" s="82"/>
      <c r="U1964" s="82"/>
      <c r="V1964" s="80"/>
      <c r="W1964" s="82"/>
      <c r="X1964" s="80"/>
      <c r="Y1964" s="26"/>
      <c r="Z1964" s="26"/>
      <c r="AA1964" s="26"/>
      <c r="AB1964" s="26"/>
      <c r="AC1964" s="26"/>
    </row>
    <row r="1965" spans="1:29" x14ac:dyDescent="0.3">
      <c r="A1965" s="77"/>
      <c r="B1965" s="77"/>
      <c r="C1965" s="78"/>
      <c r="D1965" s="78"/>
      <c r="E1965" s="79"/>
      <c r="F1965" s="78"/>
      <c r="G1965" s="79"/>
      <c r="H1965" s="79"/>
      <c r="I1965" s="79"/>
      <c r="J1965" s="78"/>
      <c r="K1965" s="78"/>
      <c r="L1965" s="78"/>
      <c r="M1965" s="183"/>
      <c r="N1965" s="78"/>
      <c r="O1965" s="78"/>
      <c r="P1965" s="79"/>
      <c r="Q1965" s="82"/>
      <c r="R1965" s="82"/>
      <c r="S1965" s="82">
        <f t="shared" si="31"/>
        <v>0</v>
      </c>
      <c r="T1965" s="82"/>
      <c r="U1965" s="82"/>
      <c r="V1965" s="80"/>
      <c r="W1965" s="82"/>
      <c r="X1965" s="80"/>
      <c r="Y1965" s="26"/>
      <c r="Z1965" s="26"/>
      <c r="AA1965" s="26"/>
      <c r="AB1965" s="26"/>
      <c r="AC1965" s="26"/>
    </row>
    <row r="1966" spans="1:29" x14ac:dyDescent="0.3">
      <c r="A1966" s="77"/>
      <c r="B1966" s="77"/>
      <c r="C1966" s="78"/>
      <c r="D1966" s="78"/>
      <c r="E1966" s="79"/>
      <c r="F1966" s="78"/>
      <c r="G1966" s="79"/>
      <c r="H1966" s="79"/>
      <c r="I1966" s="79"/>
      <c r="J1966" s="78"/>
      <c r="K1966" s="78"/>
      <c r="L1966" s="78"/>
      <c r="M1966" s="183"/>
      <c r="N1966" s="78"/>
      <c r="O1966" s="78"/>
      <c r="P1966" s="79"/>
      <c r="Q1966" s="82"/>
      <c r="R1966" s="82"/>
      <c r="S1966" s="82">
        <f t="shared" si="31"/>
        <v>0</v>
      </c>
      <c r="T1966" s="82"/>
      <c r="U1966" s="82"/>
      <c r="V1966" s="80"/>
      <c r="W1966" s="82"/>
      <c r="X1966" s="80"/>
      <c r="Y1966" s="26"/>
      <c r="Z1966" s="26"/>
      <c r="AA1966" s="26"/>
      <c r="AB1966" s="26"/>
      <c r="AC1966" s="26"/>
    </row>
    <row r="1967" spans="1:29" x14ac:dyDescent="0.3">
      <c r="A1967" s="77"/>
      <c r="B1967" s="77"/>
      <c r="C1967" s="78"/>
      <c r="D1967" s="78"/>
      <c r="E1967" s="79"/>
      <c r="F1967" s="78"/>
      <c r="G1967" s="79"/>
      <c r="H1967" s="79"/>
      <c r="I1967" s="79"/>
      <c r="J1967" s="78"/>
      <c r="K1967" s="78"/>
      <c r="L1967" s="78"/>
      <c r="M1967" s="183"/>
      <c r="N1967" s="78"/>
      <c r="O1967" s="78"/>
      <c r="P1967" s="79"/>
      <c r="Q1967" s="82"/>
      <c r="R1967" s="82"/>
      <c r="S1967" s="82">
        <f t="shared" si="31"/>
        <v>0</v>
      </c>
      <c r="T1967" s="82"/>
      <c r="U1967" s="82"/>
      <c r="V1967" s="80"/>
      <c r="W1967" s="82"/>
      <c r="X1967" s="80"/>
      <c r="Y1967" s="26"/>
      <c r="Z1967" s="26"/>
      <c r="AA1967" s="26"/>
      <c r="AB1967" s="26"/>
      <c r="AC1967" s="26"/>
    </row>
    <row r="1968" spans="1:29" x14ac:dyDescent="0.3">
      <c r="A1968" s="77"/>
      <c r="B1968" s="77"/>
      <c r="C1968" s="78"/>
      <c r="D1968" s="78"/>
      <c r="E1968" s="79"/>
      <c r="F1968" s="78"/>
      <c r="G1968" s="79"/>
      <c r="H1968" s="79"/>
      <c r="I1968" s="79"/>
      <c r="J1968" s="78"/>
      <c r="K1968" s="78"/>
      <c r="L1968" s="78"/>
      <c r="M1968" s="183"/>
      <c r="N1968" s="78"/>
      <c r="O1968" s="78"/>
      <c r="P1968" s="79"/>
      <c r="Q1968" s="82"/>
      <c r="R1968" s="82"/>
      <c r="S1968" s="82">
        <f t="shared" si="31"/>
        <v>0</v>
      </c>
      <c r="T1968" s="82"/>
      <c r="U1968" s="82"/>
      <c r="V1968" s="80"/>
      <c r="W1968" s="82"/>
      <c r="X1968" s="80"/>
      <c r="Y1968" s="26"/>
      <c r="Z1968" s="26"/>
      <c r="AA1968" s="26"/>
      <c r="AB1968" s="26"/>
      <c r="AC1968" s="26"/>
    </row>
    <row r="1969" spans="1:29" x14ac:dyDescent="0.3">
      <c r="A1969" s="77"/>
      <c r="B1969" s="77"/>
      <c r="C1969" s="78"/>
      <c r="D1969" s="78"/>
      <c r="E1969" s="79"/>
      <c r="F1969" s="78"/>
      <c r="G1969" s="79"/>
      <c r="H1969" s="79"/>
      <c r="I1969" s="79"/>
      <c r="J1969" s="78"/>
      <c r="K1969" s="78"/>
      <c r="L1969" s="78"/>
      <c r="M1969" s="183"/>
      <c r="N1969" s="78"/>
      <c r="O1969" s="78"/>
      <c r="P1969" s="79"/>
      <c r="Q1969" s="82"/>
      <c r="R1969" s="82"/>
      <c r="S1969" s="82">
        <f t="shared" si="31"/>
        <v>0</v>
      </c>
      <c r="T1969" s="82"/>
      <c r="U1969" s="82"/>
      <c r="V1969" s="80"/>
      <c r="W1969" s="82"/>
      <c r="X1969" s="80"/>
      <c r="Y1969" s="26"/>
      <c r="Z1969" s="26"/>
      <c r="AA1969" s="26"/>
      <c r="AB1969" s="26"/>
      <c r="AC1969" s="26"/>
    </row>
    <row r="1970" spans="1:29" x14ac:dyDescent="0.3">
      <c r="A1970" s="77"/>
      <c r="B1970" s="77"/>
      <c r="C1970" s="78"/>
      <c r="D1970" s="78"/>
      <c r="E1970" s="79"/>
      <c r="F1970" s="78"/>
      <c r="G1970" s="79"/>
      <c r="H1970" s="79"/>
      <c r="I1970" s="79"/>
      <c r="J1970" s="78"/>
      <c r="K1970" s="78"/>
      <c r="L1970" s="78"/>
      <c r="M1970" s="183"/>
      <c r="N1970" s="78"/>
      <c r="O1970" s="78"/>
      <c r="P1970" s="79"/>
      <c r="Q1970" s="82"/>
      <c r="R1970" s="82"/>
      <c r="S1970" s="82">
        <f t="shared" si="31"/>
        <v>0</v>
      </c>
      <c r="T1970" s="82"/>
      <c r="U1970" s="82"/>
      <c r="V1970" s="80"/>
      <c r="W1970" s="82"/>
      <c r="X1970" s="80"/>
      <c r="Y1970" s="26"/>
      <c r="Z1970" s="26"/>
      <c r="AA1970" s="26"/>
      <c r="AB1970" s="26"/>
      <c r="AC1970" s="26"/>
    </row>
    <row r="1971" spans="1:29" x14ac:dyDescent="0.3">
      <c r="A1971" s="77"/>
      <c r="B1971" s="77"/>
      <c r="C1971" s="78"/>
      <c r="D1971" s="78"/>
      <c r="E1971" s="79"/>
      <c r="F1971" s="78"/>
      <c r="G1971" s="79"/>
      <c r="H1971" s="79"/>
      <c r="I1971" s="79"/>
      <c r="J1971" s="78"/>
      <c r="K1971" s="78"/>
      <c r="L1971" s="78"/>
      <c r="M1971" s="183"/>
      <c r="N1971" s="78"/>
      <c r="O1971" s="78"/>
      <c r="P1971" s="79"/>
      <c r="Q1971" s="82"/>
      <c r="R1971" s="82"/>
      <c r="S1971" s="82">
        <f t="shared" si="31"/>
        <v>0</v>
      </c>
      <c r="T1971" s="82"/>
      <c r="U1971" s="82"/>
      <c r="V1971" s="80"/>
      <c r="W1971" s="82"/>
      <c r="X1971" s="80"/>
      <c r="Y1971" s="26"/>
      <c r="Z1971" s="26"/>
      <c r="AA1971" s="26"/>
      <c r="AB1971" s="26"/>
      <c r="AC1971" s="26"/>
    </row>
    <row r="1972" spans="1:29" x14ac:dyDescent="0.3">
      <c r="A1972" s="77"/>
      <c r="B1972" s="77"/>
      <c r="C1972" s="78"/>
      <c r="D1972" s="78"/>
      <c r="E1972" s="79"/>
      <c r="F1972" s="78"/>
      <c r="G1972" s="79"/>
      <c r="H1972" s="79"/>
      <c r="I1972" s="79"/>
      <c r="J1972" s="78"/>
      <c r="K1972" s="78"/>
      <c r="L1972" s="78"/>
      <c r="M1972" s="183"/>
      <c r="N1972" s="78"/>
      <c r="O1972" s="78"/>
      <c r="P1972" s="79"/>
      <c r="Q1972" s="82"/>
      <c r="R1972" s="82"/>
      <c r="S1972" s="82">
        <f t="shared" si="31"/>
        <v>0</v>
      </c>
      <c r="T1972" s="82"/>
      <c r="U1972" s="82"/>
      <c r="V1972" s="80"/>
      <c r="W1972" s="82"/>
      <c r="X1972" s="80"/>
      <c r="Y1972" s="26"/>
      <c r="Z1972" s="26"/>
      <c r="AA1972" s="26"/>
      <c r="AB1972" s="26"/>
      <c r="AC1972" s="26"/>
    </row>
    <row r="1973" spans="1:29" x14ac:dyDescent="0.3">
      <c r="A1973" s="77"/>
      <c r="B1973" s="77"/>
      <c r="C1973" s="78"/>
      <c r="D1973" s="78"/>
      <c r="E1973" s="79"/>
      <c r="F1973" s="78"/>
      <c r="G1973" s="79"/>
      <c r="H1973" s="79"/>
      <c r="I1973" s="79"/>
      <c r="J1973" s="78"/>
      <c r="K1973" s="78"/>
      <c r="L1973" s="78"/>
      <c r="M1973" s="183"/>
      <c r="N1973" s="78"/>
      <c r="O1973" s="78"/>
      <c r="P1973" s="79"/>
      <c r="Q1973" s="82"/>
      <c r="R1973" s="82"/>
      <c r="S1973" s="82">
        <f t="shared" si="31"/>
        <v>0</v>
      </c>
      <c r="T1973" s="82"/>
      <c r="U1973" s="82"/>
      <c r="V1973" s="80"/>
      <c r="W1973" s="82"/>
      <c r="X1973" s="80"/>
      <c r="Y1973" s="26"/>
      <c r="Z1973" s="26"/>
      <c r="AA1973" s="26"/>
      <c r="AB1973" s="26"/>
      <c r="AC1973" s="26"/>
    </row>
    <row r="1974" spans="1:29" x14ac:dyDescent="0.3">
      <c r="A1974" s="77"/>
      <c r="B1974" s="77"/>
      <c r="C1974" s="78"/>
      <c r="D1974" s="78"/>
      <c r="E1974" s="79"/>
      <c r="F1974" s="78"/>
      <c r="G1974" s="79"/>
      <c r="H1974" s="79"/>
      <c r="I1974" s="79"/>
      <c r="J1974" s="78"/>
      <c r="K1974" s="78"/>
      <c r="L1974" s="78"/>
      <c r="M1974" s="183"/>
      <c r="N1974" s="78"/>
      <c r="O1974" s="78"/>
      <c r="P1974" s="79"/>
      <c r="Q1974" s="82"/>
      <c r="R1974" s="82"/>
      <c r="S1974" s="82">
        <f t="shared" si="31"/>
        <v>0</v>
      </c>
      <c r="T1974" s="82"/>
      <c r="U1974" s="82"/>
      <c r="V1974" s="80"/>
      <c r="W1974" s="82"/>
      <c r="X1974" s="80"/>
      <c r="Y1974" s="26"/>
      <c r="Z1974" s="26"/>
      <c r="AA1974" s="26"/>
      <c r="AB1974" s="26"/>
      <c r="AC1974" s="26"/>
    </row>
    <row r="1975" spans="1:29" x14ac:dyDescent="0.3">
      <c r="A1975" s="77"/>
      <c r="B1975" s="77"/>
      <c r="C1975" s="78"/>
      <c r="D1975" s="78"/>
      <c r="E1975" s="79"/>
      <c r="F1975" s="78"/>
      <c r="G1975" s="79"/>
      <c r="H1975" s="79"/>
      <c r="I1975" s="79"/>
      <c r="J1975" s="78"/>
      <c r="K1975" s="78"/>
      <c r="L1975" s="78"/>
      <c r="M1975" s="183"/>
      <c r="N1975" s="78"/>
      <c r="O1975" s="78"/>
      <c r="P1975" s="79"/>
      <c r="Q1975" s="82"/>
      <c r="R1975" s="82"/>
      <c r="S1975" s="82">
        <f t="shared" si="31"/>
        <v>0</v>
      </c>
      <c r="T1975" s="82"/>
      <c r="U1975" s="82"/>
      <c r="V1975" s="80"/>
      <c r="W1975" s="82"/>
      <c r="X1975" s="80"/>
      <c r="Y1975" s="26"/>
      <c r="Z1975" s="26"/>
      <c r="AA1975" s="26"/>
      <c r="AB1975" s="26"/>
      <c r="AC1975" s="26"/>
    </row>
    <row r="1976" spans="1:29" x14ac:dyDescent="0.3">
      <c r="A1976" s="77"/>
      <c r="B1976" s="77"/>
      <c r="C1976" s="78"/>
      <c r="D1976" s="78"/>
      <c r="E1976" s="79"/>
      <c r="F1976" s="78"/>
      <c r="G1976" s="79"/>
      <c r="H1976" s="79"/>
      <c r="I1976" s="79"/>
      <c r="J1976" s="78"/>
      <c r="K1976" s="78"/>
      <c r="L1976" s="78"/>
      <c r="M1976" s="183"/>
      <c r="N1976" s="78"/>
      <c r="O1976" s="78"/>
      <c r="P1976" s="79"/>
      <c r="Q1976" s="82"/>
      <c r="R1976" s="82"/>
      <c r="S1976" s="82">
        <f t="shared" si="31"/>
        <v>0</v>
      </c>
      <c r="T1976" s="82"/>
      <c r="U1976" s="82"/>
      <c r="V1976" s="80"/>
      <c r="W1976" s="82"/>
      <c r="X1976" s="80"/>
      <c r="Y1976" s="26"/>
      <c r="Z1976" s="26"/>
      <c r="AA1976" s="26"/>
      <c r="AB1976" s="26"/>
      <c r="AC1976" s="26"/>
    </row>
    <row r="1977" spans="1:29" x14ac:dyDescent="0.3">
      <c r="A1977" s="77"/>
      <c r="B1977" s="77"/>
      <c r="C1977" s="78"/>
      <c r="D1977" s="78"/>
      <c r="E1977" s="79"/>
      <c r="F1977" s="78"/>
      <c r="G1977" s="79"/>
      <c r="H1977" s="79"/>
      <c r="I1977" s="79"/>
      <c r="J1977" s="78"/>
      <c r="K1977" s="78"/>
      <c r="L1977" s="78"/>
      <c r="M1977" s="183"/>
      <c r="N1977" s="78"/>
      <c r="O1977" s="78"/>
      <c r="P1977" s="79"/>
      <c r="Q1977" s="82"/>
      <c r="R1977" s="82"/>
      <c r="S1977" s="82">
        <f t="shared" si="31"/>
        <v>0</v>
      </c>
      <c r="T1977" s="82"/>
      <c r="U1977" s="82"/>
      <c r="V1977" s="80"/>
      <c r="W1977" s="82"/>
      <c r="X1977" s="80"/>
      <c r="Y1977" s="26"/>
      <c r="Z1977" s="26"/>
      <c r="AA1977" s="26"/>
      <c r="AB1977" s="26"/>
      <c r="AC1977" s="26"/>
    </row>
    <row r="1978" spans="1:29" x14ac:dyDescent="0.3">
      <c r="A1978" s="77"/>
      <c r="B1978" s="77"/>
      <c r="C1978" s="78"/>
      <c r="D1978" s="78"/>
      <c r="E1978" s="79"/>
      <c r="F1978" s="78"/>
      <c r="G1978" s="79"/>
      <c r="H1978" s="79"/>
      <c r="I1978" s="79"/>
      <c r="J1978" s="78"/>
      <c r="K1978" s="78"/>
      <c r="L1978" s="78"/>
      <c r="M1978" s="183"/>
      <c r="N1978" s="78"/>
      <c r="O1978" s="78"/>
      <c r="P1978" s="79"/>
      <c r="Q1978" s="82"/>
      <c r="R1978" s="82"/>
      <c r="S1978" s="82">
        <f t="shared" si="31"/>
        <v>0</v>
      </c>
      <c r="T1978" s="82"/>
      <c r="U1978" s="82"/>
      <c r="V1978" s="80"/>
      <c r="W1978" s="82"/>
      <c r="X1978" s="80"/>
      <c r="Y1978" s="26"/>
      <c r="Z1978" s="26"/>
      <c r="AA1978" s="26"/>
      <c r="AB1978" s="26"/>
      <c r="AC1978" s="26"/>
    </row>
    <row r="1979" spans="1:29" x14ac:dyDescent="0.3">
      <c r="A1979" s="77"/>
      <c r="B1979" s="77"/>
      <c r="C1979" s="78"/>
      <c r="D1979" s="78"/>
      <c r="E1979" s="79"/>
      <c r="F1979" s="78"/>
      <c r="G1979" s="79"/>
      <c r="H1979" s="79"/>
      <c r="I1979" s="79"/>
      <c r="J1979" s="78"/>
      <c r="K1979" s="78"/>
      <c r="L1979" s="78"/>
      <c r="M1979" s="183"/>
      <c r="N1979" s="78"/>
      <c r="O1979" s="78"/>
      <c r="P1979" s="79"/>
      <c r="Q1979" s="82"/>
      <c r="R1979" s="82"/>
      <c r="S1979" s="82">
        <f t="shared" si="31"/>
        <v>0</v>
      </c>
      <c r="T1979" s="82"/>
      <c r="U1979" s="82"/>
      <c r="V1979" s="80"/>
      <c r="W1979" s="82"/>
      <c r="X1979" s="80"/>
      <c r="Y1979" s="26"/>
      <c r="Z1979" s="26"/>
      <c r="AA1979" s="26"/>
      <c r="AB1979" s="26"/>
      <c r="AC1979" s="26"/>
    </row>
    <row r="1980" spans="1:29" x14ac:dyDescent="0.3">
      <c r="A1980" s="77"/>
      <c r="B1980" s="77"/>
      <c r="C1980" s="78"/>
      <c r="D1980" s="78"/>
      <c r="E1980" s="79"/>
      <c r="F1980" s="78"/>
      <c r="G1980" s="79"/>
      <c r="H1980" s="79"/>
      <c r="I1980" s="79"/>
      <c r="J1980" s="78"/>
      <c r="K1980" s="78"/>
      <c r="L1980" s="78"/>
      <c r="M1980" s="183"/>
      <c r="N1980" s="78"/>
      <c r="O1980" s="78"/>
      <c r="P1980" s="79"/>
      <c r="Q1980" s="82"/>
      <c r="R1980" s="82"/>
      <c r="S1980" s="82">
        <f t="shared" si="31"/>
        <v>0</v>
      </c>
      <c r="T1980" s="82"/>
      <c r="U1980" s="82"/>
      <c r="V1980" s="80"/>
      <c r="W1980" s="82"/>
      <c r="X1980" s="80"/>
      <c r="Y1980" s="26"/>
      <c r="Z1980" s="26"/>
      <c r="AA1980" s="26"/>
      <c r="AB1980" s="26"/>
      <c r="AC1980" s="26"/>
    </row>
    <row r="1981" spans="1:29" x14ac:dyDescent="0.3">
      <c r="A1981" s="77"/>
      <c r="B1981" s="77"/>
      <c r="C1981" s="78"/>
      <c r="D1981" s="78"/>
      <c r="E1981" s="79"/>
      <c r="F1981" s="78"/>
      <c r="G1981" s="79"/>
      <c r="H1981" s="79"/>
      <c r="I1981" s="79"/>
      <c r="J1981" s="78"/>
      <c r="K1981" s="78"/>
      <c r="L1981" s="78"/>
      <c r="M1981" s="183"/>
      <c r="N1981" s="78"/>
      <c r="O1981" s="78"/>
      <c r="P1981" s="79"/>
      <c r="Q1981" s="82"/>
      <c r="R1981" s="82"/>
      <c r="S1981" s="82">
        <f t="shared" si="31"/>
        <v>0</v>
      </c>
      <c r="T1981" s="82"/>
      <c r="U1981" s="82"/>
      <c r="V1981" s="80"/>
      <c r="W1981" s="82"/>
      <c r="X1981" s="80"/>
      <c r="Y1981" s="26"/>
      <c r="Z1981" s="26"/>
      <c r="AA1981" s="26"/>
      <c r="AB1981" s="26"/>
      <c r="AC1981" s="26"/>
    </row>
    <row r="1982" spans="1:29" x14ac:dyDescent="0.3">
      <c r="A1982" s="77"/>
      <c r="B1982" s="77"/>
      <c r="C1982" s="78"/>
      <c r="D1982" s="78"/>
      <c r="E1982" s="79"/>
      <c r="F1982" s="78"/>
      <c r="G1982" s="79"/>
      <c r="H1982" s="79"/>
      <c r="I1982" s="79"/>
      <c r="J1982" s="78"/>
      <c r="K1982" s="78"/>
      <c r="L1982" s="78"/>
      <c r="M1982" s="183"/>
      <c r="N1982" s="78"/>
      <c r="O1982" s="78"/>
      <c r="P1982" s="79"/>
      <c r="Q1982" s="82"/>
      <c r="R1982" s="82"/>
      <c r="S1982" s="82">
        <f t="shared" si="31"/>
        <v>0</v>
      </c>
      <c r="T1982" s="82"/>
      <c r="U1982" s="82"/>
      <c r="V1982" s="80"/>
      <c r="W1982" s="82"/>
      <c r="X1982" s="80"/>
      <c r="Y1982" s="26"/>
      <c r="Z1982" s="26"/>
      <c r="AA1982" s="26"/>
      <c r="AB1982" s="26"/>
      <c r="AC1982" s="26"/>
    </row>
    <row r="1983" spans="1:29" x14ac:dyDescent="0.3">
      <c r="A1983" s="77"/>
      <c r="B1983" s="77"/>
      <c r="C1983" s="78"/>
      <c r="D1983" s="78"/>
      <c r="E1983" s="79"/>
      <c r="F1983" s="78"/>
      <c r="G1983" s="79"/>
      <c r="H1983" s="79"/>
      <c r="I1983" s="79"/>
      <c r="J1983" s="78"/>
      <c r="K1983" s="78"/>
      <c r="L1983" s="78"/>
      <c r="M1983" s="183"/>
      <c r="N1983" s="78"/>
      <c r="O1983" s="78"/>
      <c r="P1983" s="79"/>
      <c r="Q1983" s="82"/>
      <c r="R1983" s="82"/>
      <c r="S1983" s="82">
        <f t="shared" si="31"/>
        <v>0</v>
      </c>
      <c r="T1983" s="82"/>
      <c r="U1983" s="82"/>
      <c r="V1983" s="80"/>
      <c r="W1983" s="82"/>
      <c r="X1983" s="80"/>
      <c r="Y1983" s="26"/>
      <c r="Z1983" s="26"/>
      <c r="AA1983" s="26"/>
      <c r="AB1983" s="26"/>
      <c r="AC1983" s="26"/>
    </row>
    <row r="1984" spans="1:29" x14ac:dyDescent="0.3">
      <c r="A1984" s="77"/>
      <c r="B1984" s="77"/>
      <c r="C1984" s="78"/>
      <c r="D1984" s="78"/>
      <c r="E1984" s="79"/>
      <c r="F1984" s="78"/>
      <c r="G1984" s="79"/>
      <c r="H1984" s="79"/>
      <c r="I1984" s="79"/>
      <c r="J1984" s="78"/>
      <c r="K1984" s="78"/>
      <c r="L1984" s="78"/>
      <c r="M1984" s="183"/>
      <c r="N1984" s="78"/>
      <c r="O1984" s="78"/>
      <c r="P1984" s="79"/>
      <c r="Q1984" s="82"/>
      <c r="R1984" s="82"/>
      <c r="S1984" s="82">
        <f t="shared" si="31"/>
        <v>0</v>
      </c>
      <c r="T1984" s="82"/>
      <c r="U1984" s="82"/>
      <c r="V1984" s="80"/>
      <c r="W1984" s="82"/>
      <c r="X1984" s="80"/>
      <c r="Y1984" s="26"/>
      <c r="Z1984" s="26"/>
      <c r="AA1984" s="26"/>
      <c r="AB1984" s="26"/>
      <c r="AC1984" s="26"/>
    </row>
    <row r="1985" spans="1:29" x14ac:dyDescent="0.3">
      <c r="A1985" s="77"/>
      <c r="B1985" s="77"/>
      <c r="C1985" s="78"/>
      <c r="D1985" s="78"/>
      <c r="E1985" s="79"/>
      <c r="F1985" s="78"/>
      <c r="G1985" s="79"/>
      <c r="H1985" s="79"/>
      <c r="I1985" s="79"/>
      <c r="J1985" s="78"/>
      <c r="K1985" s="78"/>
      <c r="L1985" s="78"/>
      <c r="M1985" s="183"/>
      <c r="N1985" s="78"/>
      <c r="O1985" s="78"/>
      <c r="P1985" s="79"/>
      <c r="Q1985" s="82"/>
      <c r="R1985" s="82"/>
      <c r="S1985" s="82">
        <f t="shared" si="31"/>
        <v>0</v>
      </c>
      <c r="T1985" s="82"/>
      <c r="U1985" s="82"/>
      <c r="V1985" s="80"/>
      <c r="W1985" s="82"/>
      <c r="X1985" s="80"/>
      <c r="Y1985" s="26"/>
      <c r="Z1985" s="26"/>
      <c r="AA1985" s="26"/>
      <c r="AB1985" s="26"/>
      <c r="AC1985" s="26"/>
    </row>
    <row r="1986" spans="1:29" x14ac:dyDescent="0.3">
      <c r="A1986" s="77"/>
      <c r="B1986" s="77"/>
      <c r="C1986" s="78"/>
      <c r="D1986" s="78"/>
      <c r="E1986" s="79"/>
      <c r="F1986" s="78"/>
      <c r="G1986" s="79"/>
      <c r="H1986" s="79"/>
      <c r="I1986" s="79"/>
      <c r="J1986" s="78"/>
      <c r="K1986" s="78"/>
      <c r="L1986" s="78"/>
      <c r="M1986" s="183"/>
      <c r="N1986" s="78"/>
      <c r="O1986" s="78"/>
      <c r="P1986" s="79"/>
      <c r="Q1986" s="82"/>
      <c r="R1986" s="82"/>
      <c r="S1986" s="82">
        <f t="shared" si="31"/>
        <v>0</v>
      </c>
      <c r="T1986" s="82"/>
      <c r="U1986" s="82"/>
      <c r="V1986" s="80"/>
      <c r="W1986" s="82"/>
      <c r="X1986" s="80"/>
      <c r="Y1986" s="26"/>
      <c r="Z1986" s="26"/>
      <c r="AA1986" s="26"/>
      <c r="AB1986" s="26"/>
      <c r="AC1986" s="26"/>
    </row>
    <row r="1987" spans="1:29" x14ac:dyDescent="0.3">
      <c r="A1987" s="77"/>
      <c r="B1987" s="77"/>
      <c r="C1987" s="78"/>
      <c r="D1987" s="78"/>
      <c r="E1987" s="79"/>
      <c r="F1987" s="78"/>
      <c r="G1987" s="79"/>
      <c r="H1987" s="79"/>
      <c r="I1987" s="79"/>
      <c r="J1987" s="78"/>
      <c r="K1987" s="78"/>
      <c r="L1987" s="78"/>
      <c r="M1987" s="183"/>
      <c r="N1987" s="78"/>
      <c r="O1987" s="78"/>
      <c r="P1987" s="79"/>
      <c r="Q1987" s="82"/>
      <c r="R1987" s="82"/>
      <c r="S1987" s="82">
        <f t="shared" si="31"/>
        <v>0</v>
      </c>
      <c r="T1987" s="82"/>
      <c r="U1987" s="82"/>
      <c r="V1987" s="80"/>
      <c r="W1987" s="82"/>
      <c r="X1987" s="80"/>
      <c r="Y1987" s="26"/>
      <c r="Z1987" s="26"/>
      <c r="AA1987" s="26"/>
      <c r="AB1987" s="26"/>
      <c r="AC1987" s="26"/>
    </row>
    <row r="1988" spans="1:29" x14ac:dyDescent="0.3">
      <c r="A1988" s="77"/>
      <c r="B1988" s="77"/>
      <c r="C1988" s="78"/>
      <c r="D1988" s="78"/>
      <c r="E1988" s="79"/>
      <c r="F1988" s="78"/>
      <c r="G1988" s="79"/>
      <c r="H1988" s="79"/>
      <c r="I1988" s="79"/>
      <c r="J1988" s="78"/>
      <c r="K1988" s="78"/>
      <c r="L1988" s="78"/>
      <c r="M1988" s="183"/>
      <c r="N1988" s="78"/>
      <c r="O1988" s="78"/>
      <c r="P1988" s="79"/>
      <c r="Q1988" s="82"/>
      <c r="R1988" s="82"/>
      <c r="S1988" s="82">
        <f t="shared" si="31"/>
        <v>0</v>
      </c>
      <c r="T1988" s="82"/>
      <c r="U1988" s="82"/>
      <c r="V1988" s="80"/>
      <c r="W1988" s="82"/>
      <c r="X1988" s="80"/>
      <c r="Y1988" s="26"/>
      <c r="Z1988" s="26"/>
      <c r="AA1988" s="26"/>
      <c r="AB1988" s="26"/>
      <c r="AC1988" s="26"/>
    </row>
    <row r="1989" spans="1:29" x14ac:dyDescent="0.3">
      <c r="A1989" s="77"/>
      <c r="B1989" s="77"/>
      <c r="C1989" s="78"/>
      <c r="D1989" s="78"/>
      <c r="E1989" s="79"/>
      <c r="F1989" s="78"/>
      <c r="G1989" s="79"/>
      <c r="H1989" s="79"/>
      <c r="I1989" s="79"/>
      <c r="J1989" s="78"/>
      <c r="K1989" s="78"/>
      <c r="L1989" s="78"/>
      <c r="M1989" s="183"/>
      <c r="N1989" s="78"/>
      <c r="O1989" s="78"/>
      <c r="P1989" s="79"/>
      <c r="Q1989" s="82"/>
      <c r="R1989" s="82"/>
      <c r="S1989" s="82">
        <f t="shared" si="31"/>
        <v>0</v>
      </c>
      <c r="T1989" s="82"/>
      <c r="U1989" s="82"/>
      <c r="V1989" s="80"/>
      <c r="W1989" s="82"/>
      <c r="X1989" s="80"/>
      <c r="Y1989" s="26"/>
      <c r="Z1989" s="26"/>
      <c r="AA1989" s="26"/>
      <c r="AB1989" s="26"/>
      <c r="AC1989" s="26"/>
    </row>
    <row r="1990" spans="1:29" x14ac:dyDescent="0.3">
      <c r="A1990" s="77"/>
      <c r="B1990" s="77"/>
      <c r="C1990" s="78"/>
      <c r="D1990" s="78"/>
      <c r="E1990" s="79"/>
      <c r="F1990" s="78"/>
      <c r="G1990" s="79"/>
      <c r="H1990" s="79"/>
      <c r="I1990" s="79"/>
      <c r="J1990" s="78"/>
      <c r="K1990" s="78"/>
      <c r="L1990" s="78"/>
      <c r="M1990" s="183"/>
      <c r="N1990" s="78"/>
      <c r="O1990" s="78"/>
      <c r="P1990" s="79"/>
      <c r="Q1990" s="82"/>
      <c r="R1990" s="82"/>
      <c r="S1990" s="82">
        <f t="shared" si="31"/>
        <v>0</v>
      </c>
      <c r="T1990" s="82"/>
      <c r="U1990" s="82"/>
      <c r="V1990" s="80"/>
      <c r="W1990" s="82"/>
      <c r="X1990" s="80"/>
      <c r="Y1990" s="26"/>
      <c r="Z1990" s="26"/>
      <c r="AA1990" s="26"/>
      <c r="AB1990" s="26"/>
      <c r="AC1990" s="26"/>
    </row>
    <row r="1991" spans="1:29" x14ac:dyDescent="0.3">
      <c r="A1991" s="77"/>
      <c r="B1991" s="77"/>
      <c r="C1991" s="78"/>
      <c r="D1991" s="78"/>
      <c r="E1991" s="79"/>
      <c r="F1991" s="78"/>
      <c r="G1991" s="79"/>
      <c r="H1991" s="79"/>
      <c r="I1991" s="79"/>
      <c r="J1991" s="78"/>
      <c r="K1991" s="78"/>
      <c r="L1991" s="78"/>
      <c r="M1991" s="183"/>
      <c r="N1991" s="78"/>
      <c r="O1991" s="78"/>
      <c r="P1991" s="79"/>
      <c r="Q1991" s="82"/>
      <c r="R1991" s="82"/>
      <c r="S1991" s="82">
        <f t="shared" si="31"/>
        <v>0</v>
      </c>
      <c r="T1991" s="82"/>
      <c r="U1991" s="82"/>
      <c r="V1991" s="80"/>
      <c r="W1991" s="82"/>
      <c r="X1991" s="80"/>
      <c r="Y1991" s="26"/>
      <c r="Z1991" s="26"/>
      <c r="AA1991" s="26"/>
      <c r="AB1991" s="26"/>
      <c r="AC1991" s="26"/>
    </row>
    <row r="1992" spans="1:29" x14ac:dyDescent="0.3">
      <c r="A1992" s="77"/>
      <c r="B1992" s="77"/>
      <c r="C1992" s="78"/>
      <c r="D1992" s="78"/>
      <c r="E1992" s="79"/>
      <c r="F1992" s="78"/>
      <c r="G1992" s="79"/>
      <c r="H1992" s="79"/>
      <c r="I1992" s="79"/>
      <c r="J1992" s="78"/>
      <c r="K1992" s="78"/>
      <c r="L1992" s="78"/>
      <c r="M1992" s="183"/>
      <c r="N1992" s="78"/>
      <c r="O1992" s="78"/>
      <c r="P1992" s="79"/>
      <c r="Q1992" s="82"/>
      <c r="R1992" s="82"/>
      <c r="S1992" s="82">
        <f t="shared" si="31"/>
        <v>0</v>
      </c>
      <c r="T1992" s="82"/>
      <c r="U1992" s="82"/>
      <c r="V1992" s="80"/>
      <c r="W1992" s="82"/>
      <c r="X1992" s="80"/>
      <c r="Y1992" s="26"/>
      <c r="Z1992" s="26"/>
      <c r="AA1992" s="26"/>
      <c r="AB1992" s="26"/>
      <c r="AC1992" s="26"/>
    </row>
    <row r="1993" spans="1:29" x14ac:dyDescent="0.3">
      <c r="A1993" s="77"/>
      <c r="B1993" s="77"/>
      <c r="C1993" s="78"/>
      <c r="D1993" s="78"/>
      <c r="E1993" s="79"/>
      <c r="F1993" s="78"/>
      <c r="G1993" s="79"/>
      <c r="H1993" s="79"/>
      <c r="I1993" s="79"/>
      <c r="J1993" s="78"/>
      <c r="K1993" s="78"/>
      <c r="L1993" s="78"/>
      <c r="M1993" s="183"/>
      <c r="N1993" s="78"/>
      <c r="O1993" s="78"/>
      <c r="P1993" s="79"/>
      <c r="Q1993" s="82"/>
      <c r="R1993" s="82"/>
      <c r="S1993" s="82">
        <f t="shared" si="31"/>
        <v>0</v>
      </c>
      <c r="T1993" s="82"/>
      <c r="U1993" s="82"/>
      <c r="V1993" s="80"/>
      <c r="W1993" s="82"/>
      <c r="X1993" s="80"/>
      <c r="Y1993" s="26"/>
      <c r="Z1993" s="26"/>
      <c r="AA1993" s="26"/>
      <c r="AB1993" s="26"/>
      <c r="AC1993" s="26"/>
    </row>
    <row r="1994" spans="1:29" x14ac:dyDescent="0.3">
      <c r="A1994" s="77"/>
      <c r="B1994" s="77"/>
      <c r="C1994" s="78"/>
      <c r="D1994" s="78"/>
      <c r="E1994" s="79"/>
      <c r="F1994" s="78"/>
      <c r="G1994" s="79"/>
      <c r="H1994" s="79"/>
      <c r="I1994" s="79"/>
      <c r="J1994" s="78"/>
      <c r="K1994" s="78"/>
      <c r="L1994" s="78"/>
      <c r="M1994" s="183"/>
      <c r="N1994" s="78"/>
      <c r="O1994" s="78"/>
      <c r="P1994" s="79"/>
      <c r="Q1994" s="82"/>
      <c r="R1994" s="82"/>
      <c r="S1994" s="82">
        <f t="shared" si="31"/>
        <v>0</v>
      </c>
      <c r="T1994" s="82"/>
      <c r="U1994" s="82"/>
      <c r="V1994" s="80"/>
      <c r="W1994" s="82"/>
      <c r="X1994" s="80"/>
      <c r="Y1994" s="26"/>
      <c r="Z1994" s="26"/>
      <c r="AA1994" s="26"/>
      <c r="AB1994" s="26"/>
      <c r="AC1994" s="26"/>
    </row>
    <row r="1995" spans="1:29" x14ac:dyDescent="0.3">
      <c r="A1995" s="77"/>
      <c r="B1995" s="77"/>
      <c r="C1995" s="78"/>
      <c r="D1995" s="78"/>
      <c r="E1995" s="79"/>
      <c r="F1995" s="78"/>
      <c r="G1995" s="79"/>
      <c r="H1995" s="79"/>
      <c r="I1995" s="79"/>
      <c r="J1995" s="78"/>
      <c r="K1995" s="78"/>
      <c r="L1995" s="78"/>
      <c r="M1995" s="183"/>
      <c r="N1995" s="78"/>
      <c r="O1995" s="78"/>
      <c r="P1995" s="79"/>
      <c r="Q1995" s="82"/>
      <c r="R1995" s="82"/>
      <c r="S1995" s="82">
        <f t="shared" si="31"/>
        <v>0</v>
      </c>
      <c r="T1995" s="82"/>
      <c r="U1995" s="82"/>
      <c r="V1995" s="80"/>
      <c r="W1995" s="82"/>
      <c r="X1995" s="80"/>
      <c r="Y1995" s="26"/>
      <c r="Z1995" s="26"/>
      <c r="AA1995" s="26"/>
      <c r="AB1995" s="26"/>
      <c r="AC1995" s="26"/>
    </row>
    <row r="1996" spans="1:29" x14ac:dyDescent="0.3">
      <c r="A1996" s="77"/>
      <c r="B1996" s="77"/>
      <c r="C1996" s="78"/>
      <c r="D1996" s="78"/>
      <c r="E1996" s="79"/>
      <c r="F1996" s="78"/>
      <c r="G1996" s="79"/>
      <c r="H1996" s="79"/>
      <c r="I1996" s="79"/>
      <c r="J1996" s="78"/>
      <c r="K1996" s="78"/>
      <c r="L1996" s="78"/>
      <c r="M1996" s="183"/>
      <c r="N1996" s="78"/>
      <c r="O1996" s="78"/>
      <c r="P1996" s="79"/>
      <c r="Q1996" s="82"/>
      <c r="R1996" s="82"/>
      <c r="S1996" s="82">
        <f t="shared" si="31"/>
        <v>0</v>
      </c>
      <c r="T1996" s="82"/>
      <c r="U1996" s="82"/>
      <c r="V1996" s="80"/>
      <c r="W1996" s="82"/>
      <c r="X1996" s="80"/>
      <c r="Y1996" s="26"/>
      <c r="Z1996" s="26"/>
      <c r="AA1996" s="26"/>
      <c r="AB1996" s="26"/>
      <c r="AC1996" s="26"/>
    </row>
    <row r="1997" spans="1:29" x14ac:dyDescent="0.3">
      <c r="A1997" s="77"/>
      <c r="B1997" s="77"/>
      <c r="C1997" s="78"/>
      <c r="D1997" s="78"/>
      <c r="E1997" s="79"/>
      <c r="F1997" s="78"/>
      <c r="G1997" s="79"/>
      <c r="H1997" s="79"/>
      <c r="I1997" s="79"/>
      <c r="J1997" s="78"/>
      <c r="K1997" s="78"/>
      <c r="L1997" s="78"/>
      <c r="M1997" s="183"/>
      <c r="N1997" s="78"/>
      <c r="O1997" s="78"/>
      <c r="P1997" s="79"/>
      <c r="Q1997" s="82"/>
      <c r="R1997" s="82"/>
      <c r="S1997" s="82">
        <f t="shared" si="31"/>
        <v>0</v>
      </c>
      <c r="T1997" s="82"/>
      <c r="U1997" s="82"/>
      <c r="V1997" s="80"/>
      <c r="W1997" s="82"/>
      <c r="X1997" s="80"/>
      <c r="Y1997" s="26"/>
      <c r="Z1997" s="26"/>
      <c r="AA1997" s="26"/>
      <c r="AB1997" s="26"/>
      <c r="AC1997" s="26"/>
    </row>
    <row r="1998" spans="1:29" x14ac:dyDescent="0.3">
      <c r="A1998" s="77"/>
      <c r="B1998" s="77"/>
      <c r="C1998" s="78"/>
      <c r="D1998" s="78"/>
      <c r="E1998" s="79"/>
      <c r="F1998" s="78"/>
      <c r="G1998" s="79"/>
      <c r="H1998" s="79"/>
      <c r="I1998" s="79"/>
      <c r="J1998" s="78"/>
      <c r="K1998" s="78"/>
      <c r="L1998" s="78"/>
      <c r="M1998" s="183"/>
      <c r="N1998" s="78"/>
      <c r="O1998" s="78"/>
      <c r="P1998" s="79"/>
      <c r="Q1998" s="82"/>
      <c r="R1998" s="82"/>
      <c r="S1998" s="82">
        <f t="shared" si="31"/>
        <v>0</v>
      </c>
      <c r="T1998" s="82"/>
      <c r="U1998" s="82"/>
      <c r="V1998" s="80"/>
      <c r="W1998" s="82"/>
      <c r="X1998" s="80"/>
      <c r="Y1998" s="26"/>
      <c r="Z1998" s="26"/>
      <c r="AA1998" s="26"/>
      <c r="AB1998" s="26"/>
      <c r="AC1998" s="26"/>
    </row>
    <row r="1999" spans="1:29" x14ac:dyDescent="0.3">
      <c r="A1999" s="77"/>
      <c r="B1999" s="77"/>
      <c r="C1999" s="78"/>
      <c r="D1999" s="78"/>
      <c r="E1999" s="79"/>
      <c r="F1999" s="78"/>
      <c r="G1999" s="79"/>
      <c r="H1999" s="79"/>
      <c r="I1999" s="79"/>
      <c r="J1999" s="78"/>
      <c r="K1999" s="78"/>
      <c r="L1999" s="78"/>
      <c r="M1999" s="183"/>
      <c r="N1999" s="78"/>
      <c r="O1999" s="78"/>
      <c r="P1999" s="79"/>
      <c r="Q1999" s="82"/>
      <c r="R1999" s="82"/>
      <c r="S1999" s="82">
        <f t="shared" si="31"/>
        <v>0</v>
      </c>
      <c r="T1999" s="82"/>
      <c r="U1999" s="82"/>
      <c r="V1999" s="80"/>
      <c r="W1999" s="82"/>
      <c r="X1999" s="80"/>
      <c r="Y1999" s="26"/>
      <c r="Z1999" s="26"/>
      <c r="AA1999" s="26"/>
      <c r="AB1999" s="26"/>
      <c r="AC1999" s="26"/>
    </row>
  </sheetData>
  <sheetProtection algorithmName="SHA-512" hashValue="lpSgj0oDSykmdRCJgBO5FIBUo9DOx+4HsAFblXhvCpDNg9/EzU9bBrR2ijN0DJ3/r5d+3gYGj6pJheOme65dqQ==" saltValue="d3p9nBU3Svs1EEBL46DwgA==" spinCount="100000" sheet="1" formatCells="0" formatColumns="0" formatRows="0" insertRows="0" deleteRows="0" sort="0" autoFilter="0"/>
  <autoFilter ref="A14:AC14" xr:uid="{00000000-0009-0000-0000-000007000000}"/>
  <mergeCells count="1">
    <mergeCell ref="B3:C3"/>
  </mergeCells>
  <conditionalFormatting sqref="H11">
    <cfRule type="expression" dxfId="4" priority="2" stopIfTrue="1">
      <formula>$J$10=""</formula>
    </cfRule>
  </conditionalFormatting>
  <dataValidations xWindow="121" yWindow="329" count="14">
    <dataValidation type="decimal" allowBlank="1" showErrorMessage="1" error="Enter expenditure in Rands" prompt="Number of Hours Trained" sqref="V15:V1999" xr:uid="{00000000-0002-0000-0700-000000000000}">
      <formula1>0</formula1>
      <formula2>99999999999999</formula2>
    </dataValidation>
    <dataValidation allowBlank="1" showInputMessage="1" showErrorMessage="1" prompt="Please note that the information in this table will update automatically once you complete the information per below Skills Development Listing (Detail)" sqref="A5:B11" xr:uid="{00000000-0002-0000-0700-000001000000}"/>
    <dataValidation type="list" allowBlank="1" showInputMessage="1" showErrorMessage="1" sqref="O15:O1999" xr:uid="{00000000-0002-0000-0700-000002000000}">
      <formula1>"Male,Female"</formula1>
    </dataValidation>
    <dataValidation type="decimal" allowBlank="1" showErrorMessage="1" error="Enter expenditure in Rands" sqref="S15:U1999 W15:W1999" xr:uid="{00000000-0002-0000-0700-000003000000}">
      <formula1>0</formula1>
      <formula2>99999999999999</formula2>
    </dataValidation>
    <dataValidation type="list" allowBlank="1" showInputMessage="1" showErrorMessage="1" sqref="Z61:AA1999" xr:uid="{00000000-0002-0000-0700-000004000000}">
      <formula1>"Yes,No"</formula1>
    </dataValidation>
    <dataValidation type="list" allowBlank="1" showErrorMessage="1" prompt="Is the Learner employed in a Management position?" sqref="Z15:AA60" xr:uid="{00000000-0002-0000-0700-000005000000}">
      <formula1>"Yes,No"</formula1>
    </dataValidation>
    <dataValidation type="list" allowBlank="1" showInputMessage="1" showErrorMessage="1" sqref="F15:F1999" xr:uid="{00000000-0002-0000-0700-000006000000}">
      <formula1>"1,2,3,4"</formula1>
    </dataValidation>
    <dataValidation type="list" allowBlank="1" showInputMessage="1" showErrorMessage="1" sqref="I15:I1999 P15:P1999 E15:E1999 U15:U1999 G15:G1999 Y15:Y1999" xr:uid="{00000000-0002-0000-0700-000007000000}">
      <formula1>"Yes"</formula1>
    </dataValidation>
    <dataValidation type="list" allowBlank="1" showInputMessage="1" showErrorMessage="1" sqref="N15:N1999" xr:uid="{00000000-0002-0000-0700-000008000000}">
      <formula1>"African,Indian,Coloured,White,Non-Black,Foreign"</formula1>
    </dataValidation>
    <dataValidation type="list" allowBlank="1" showErrorMessage="1" prompt="Was this learner Unemployed during the period of measurement / financial year?" sqref="AB15:AB1999" xr:uid="{00000000-0002-0000-0700-000009000000}">
      <formula1>"Yes,No"</formula1>
    </dataValidation>
    <dataValidation type="list" allowBlank="1" showErrorMessage="1" prompt="Has this learner been absorbed into the company or an industry entity?" sqref="AC15:AC1999" xr:uid="{00000000-0002-0000-0700-00000A000000}">
      <formula1>"Yes,No, Not Eligible"</formula1>
    </dataValidation>
    <dataValidation type="whole" allowBlank="1" showErrorMessage="1" prompt="Only for internal training (Category G)" sqref="X15:X1999" xr:uid="{00000000-0002-0000-0700-00000B000000}">
      <formula1>0</formula1>
      <formula2>9999999</formula2>
    </dataValidation>
    <dataValidation allowBlank="1" showInputMessage="1" showErrorMessage="1" prompt="This should pull through from the details you captured on the _x000a_instructions tab " sqref="B3" xr:uid="{00000000-0002-0000-0700-00000C000000}"/>
    <dataValidation type="list" allowBlank="1" showInputMessage="1" showErrorMessage="1" sqref="H15:H1048576" xr:uid="{8EB524A2-3517-4967-9B02-5756FBD41737}">
      <formula1>",A,A2,B,C,D,E,F,G,,MST,"</formula1>
    </dataValidation>
  </dataValidations>
  <pageMargins left="0.70866141732283472" right="0.70866141732283472" top="0.74803149606299213" bottom="0.74803149606299213" header="0.31496062992125984" footer="0.31496062992125984"/>
  <pageSetup paperSize="9" scale="38" fitToHeight="0" orientation="landscape" r:id="rId1"/>
  <headerFooter>
    <oddHeader xml:space="preserve">&amp;R
</oddHeader>
    <oddFooter>Page &amp;P&amp;R&amp;F</oddFooter>
  </headerFooter>
  <colBreaks count="1" manualBreakCount="1">
    <brk id="23" max="1048575" man="1"/>
  </colBreak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5"/>
  <dimension ref="A1:AF1999"/>
  <sheetViews>
    <sheetView topLeftCell="E3" zoomScaleNormal="100" zoomScaleSheetLayoutView="100" workbookViewId="0">
      <selection activeCell="F15" sqref="F15"/>
    </sheetView>
  </sheetViews>
  <sheetFormatPr defaultColWidth="9.109375" defaultRowHeight="14.4" x14ac:dyDescent="0.3"/>
  <cols>
    <col min="1" max="1" width="6.44140625" style="193" customWidth="1"/>
    <col min="2" max="2" width="32.109375" style="39" customWidth="1"/>
    <col min="3" max="3" width="18.5546875" style="39" customWidth="1"/>
    <col min="4" max="4" width="14.5546875" style="39" hidden="1" customWidth="1"/>
    <col min="5" max="6" width="16.109375" style="40" customWidth="1"/>
    <col min="7" max="7" width="16.44140625" style="40" customWidth="1"/>
    <col min="8" max="8" width="12.5546875" style="39" customWidth="1"/>
    <col min="9" max="9" width="12.5546875" style="39" hidden="1" customWidth="1"/>
    <col min="10" max="10" width="13.44140625" style="39" customWidth="1"/>
    <col min="11" max="12" width="14" style="39" customWidth="1"/>
    <col min="13" max="15" width="13.88671875" style="190" customWidth="1"/>
    <col min="16" max="16" width="13.109375" style="39" hidden="1" customWidth="1"/>
    <col min="17" max="17" width="15.44140625" style="39" customWidth="1"/>
    <col min="18" max="18" width="13.109375" style="39" customWidth="1"/>
    <col min="19" max="19" width="16.88671875" style="51" customWidth="1"/>
    <col min="20" max="20" width="17.109375" style="51" customWidth="1"/>
    <col min="21" max="21" width="13.88671875" style="51" hidden="1" customWidth="1"/>
    <col min="22" max="24" width="14.44140625" style="39" hidden="1" customWidth="1"/>
    <col min="25" max="25" width="15.5546875" style="39" hidden="1" customWidth="1"/>
    <col min="26" max="28" width="12.5546875" style="39" hidden="1" customWidth="1"/>
    <col min="29" max="31" width="9.109375" style="39" customWidth="1"/>
    <col min="32" max="16384" width="9.109375" style="39"/>
  </cols>
  <sheetData>
    <row r="1" spans="1:32" customFormat="1" ht="20.25" customHeight="1" x14ac:dyDescent="0.4">
      <c r="A1" s="192"/>
      <c r="B1" s="54" t="str">
        <f>"Measured Entity: " &amp; IF(CompanyName&lt;&gt;"&lt;insert Company Name here&gt;",CompanyName, "")</f>
        <v>Measured Entity: Thandanani Transport</v>
      </c>
      <c r="C1" s="54"/>
      <c r="D1" s="54"/>
      <c r="E1" s="1"/>
      <c r="F1" s="1"/>
      <c r="G1" s="165"/>
      <c r="H1" s="164" t="s">
        <v>266</v>
      </c>
      <c r="I1" s="1"/>
      <c r="J1" s="1"/>
      <c r="K1" s="1"/>
      <c r="L1" s="1"/>
      <c r="M1" s="6"/>
      <c r="N1" s="6"/>
      <c r="O1" s="1"/>
      <c r="P1" t="s">
        <v>246</v>
      </c>
      <c r="Q1" s="1"/>
      <c r="R1" s="1"/>
      <c r="S1" s="49"/>
      <c r="T1" s="1"/>
      <c r="U1" s="49"/>
      <c r="V1" s="1"/>
      <c r="W1" s="1"/>
      <c r="X1" s="1"/>
      <c r="Y1" s="1"/>
      <c r="Z1" s="1"/>
      <c r="AA1" s="1"/>
      <c r="AB1" s="1"/>
      <c r="AC1" s="1"/>
      <c r="AD1" s="1"/>
    </row>
    <row r="2" spans="1:32" customFormat="1" ht="15.6" x14ac:dyDescent="0.3">
      <c r="A2" s="192"/>
      <c r="B2" s="110" t="str">
        <f>"Year End: " &amp; IF(YearEnd&lt;&gt;"&lt;insert Financial Year End Date here&gt;",TEXT(YearEnd,"d mmmm yyyy"),"")</f>
        <v>Year End: 28 February 2025</v>
      </c>
      <c r="C2" s="1"/>
      <c r="D2" s="1"/>
      <c r="E2" s="1"/>
      <c r="F2" s="1"/>
      <c r="G2" s="151"/>
      <c r="H2" t="s">
        <v>79</v>
      </c>
      <c r="I2" s="152"/>
      <c r="J2" s="7"/>
      <c r="K2" s="7"/>
      <c r="L2" s="7"/>
      <c r="M2" s="6"/>
      <c r="N2" s="6"/>
      <c r="P2" s="147"/>
      <c r="Q2" s="57"/>
      <c r="R2" s="57"/>
      <c r="S2" s="49"/>
      <c r="T2" s="57"/>
      <c r="U2" s="49"/>
      <c r="V2" s="1"/>
      <c r="W2" s="1"/>
      <c r="X2" s="1"/>
      <c r="Y2" s="1"/>
      <c r="Z2" s="1"/>
      <c r="AA2" s="1"/>
      <c r="AB2" s="1"/>
      <c r="AC2" s="1"/>
      <c r="AD2" s="1"/>
    </row>
    <row r="3" spans="1:32" customFormat="1" x14ac:dyDescent="0.3">
      <c r="A3" s="192"/>
      <c r="B3" s="1"/>
      <c r="C3" s="1"/>
      <c r="D3" s="1"/>
      <c r="E3" s="1"/>
      <c r="F3" s="1"/>
      <c r="G3" s="1"/>
      <c r="H3" s="1"/>
      <c r="I3" s="1"/>
      <c r="J3" s="1"/>
      <c r="K3" s="1"/>
      <c r="L3" s="1"/>
      <c r="M3" s="1"/>
      <c r="N3" s="1"/>
      <c r="O3" s="1"/>
      <c r="P3" s="147"/>
      <c r="Q3" s="6"/>
      <c r="R3" s="6"/>
      <c r="S3" s="49"/>
      <c r="T3" s="6"/>
      <c r="U3" s="49"/>
      <c r="V3" s="1"/>
      <c r="W3" s="1"/>
      <c r="X3" s="1"/>
      <c r="Y3" s="1"/>
      <c r="Z3" s="1"/>
      <c r="AA3" s="1"/>
      <c r="AB3" s="1"/>
      <c r="AC3" s="1"/>
      <c r="AD3" s="1"/>
    </row>
    <row r="4" spans="1:32" customFormat="1" ht="15.6" x14ac:dyDescent="0.3">
      <c r="A4" s="192"/>
      <c r="B4" s="68" t="s">
        <v>3</v>
      </c>
      <c r="C4" s="68"/>
      <c r="D4" s="68"/>
      <c r="E4" s="69"/>
      <c r="F4" s="69"/>
      <c r="G4" s="69"/>
      <c r="H4" s="1"/>
      <c r="I4" s="1"/>
      <c r="J4" s="1"/>
      <c r="K4" s="1"/>
      <c r="L4" s="1"/>
      <c r="M4" s="1"/>
      <c r="N4" s="1"/>
      <c r="O4" s="1"/>
      <c r="P4" s="1"/>
      <c r="Q4" s="1"/>
      <c r="R4" s="1"/>
      <c r="S4" s="49"/>
      <c r="T4" s="1"/>
      <c r="U4" s="49"/>
      <c r="V4" s="1"/>
      <c r="W4" s="1"/>
      <c r="X4" s="1"/>
      <c r="Y4" s="1"/>
      <c r="Z4" s="1"/>
      <c r="AA4" s="1"/>
      <c r="AB4" s="1"/>
      <c r="AC4" s="1"/>
      <c r="AD4" s="1"/>
    </row>
    <row r="5" spans="1:32" customFormat="1" ht="15" thickBot="1" x14ac:dyDescent="0.35">
      <c r="A5" s="192"/>
      <c r="B5" s="8"/>
      <c r="C5" s="8"/>
      <c r="D5" s="8"/>
      <c r="E5" s="69"/>
      <c r="F5" s="69"/>
      <c r="G5" s="69"/>
      <c r="H5" s="1"/>
      <c r="I5" s="1"/>
      <c r="J5" s="1"/>
      <c r="K5" s="1"/>
      <c r="L5" s="1"/>
      <c r="M5" s="1"/>
      <c r="N5" s="1"/>
      <c r="O5" s="1"/>
      <c r="P5" s="1"/>
      <c r="Q5" s="1"/>
      <c r="R5" s="1"/>
      <c r="S5" s="49"/>
      <c r="T5" s="1"/>
      <c r="U5" s="49"/>
      <c r="V5" s="336" t="s">
        <v>696</v>
      </c>
      <c r="W5" s="1"/>
      <c r="X5" s="1"/>
      <c r="Y5" s="1"/>
      <c r="Z5" s="1"/>
      <c r="AA5" s="1"/>
      <c r="AB5" s="1"/>
      <c r="AC5" s="1"/>
      <c r="AD5" s="1"/>
    </row>
    <row r="6" spans="1:32" customFormat="1" ht="21" customHeight="1" thickBot="1" x14ac:dyDescent="0.35">
      <c r="A6" s="192"/>
      <c r="B6" s="19" t="s">
        <v>33</v>
      </c>
      <c r="C6" s="19"/>
      <c r="D6" s="19"/>
      <c r="E6" s="70"/>
      <c r="F6" s="70"/>
      <c r="G6" s="70"/>
      <c r="H6" s="1"/>
      <c r="I6" s="1"/>
      <c r="J6" s="1"/>
      <c r="K6" s="333">
        <f>SUM(PP_ExclVAT)</f>
        <v>4212501.59</v>
      </c>
      <c r="L6" s="334"/>
      <c r="M6" s="335"/>
      <c r="N6" s="1"/>
      <c r="O6" s="1"/>
      <c r="P6" s="1"/>
      <c r="Q6" s="1"/>
      <c r="R6" s="1"/>
      <c r="S6" s="1"/>
      <c r="T6" s="1"/>
      <c r="U6" s="1"/>
      <c r="V6" s="336"/>
      <c r="W6" s="1"/>
      <c r="X6" s="1"/>
      <c r="Y6" s="1"/>
      <c r="Z6" s="1"/>
      <c r="AA6" s="1"/>
      <c r="AB6" s="1"/>
    </row>
    <row r="7" spans="1:32" customFormat="1" x14ac:dyDescent="0.3">
      <c r="A7" s="192"/>
      <c r="B7" s="20" t="s">
        <v>34</v>
      </c>
      <c r="C7" s="20"/>
      <c r="D7" s="20"/>
      <c r="E7" s="70"/>
      <c r="F7" s="70"/>
      <c r="G7" s="70"/>
      <c r="H7" s="1"/>
      <c r="I7" s="1"/>
      <c r="J7" s="1"/>
      <c r="K7" s="1"/>
      <c r="L7" s="1"/>
      <c r="M7" s="1"/>
      <c r="N7" s="1"/>
      <c r="O7" s="1"/>
      <c r="P7" s="1"/>
      <c r="Q7" s="1"/>
      <c r="R7" s="1"/>
      <c r="S7" s="49"/>
      <c r="T7" s="1"/>
      <c r="U7" s="49"/>
      <c r="V7" s="274"/>
      <c r="W7" s="1"/>
      <c r="X7" s="1"/>
      <c r="Y7" s="1"/>
      <c r="Z7" s="1"/>
      <c r="AA7" s="1"/>
      <c r="AB7" s="1"/>
      <c r="AC7" s="1"/>
      <c r="AD7" s="1"/>
      <c r="AE7" s="1"/>
    </row>
    <row r="8" spans="1:32" customFormat="1" ht="20.25" customHeight="1" x14ac:dyDescent="0.3">
      <c r="A8" s="192"/>
      <c r="E8" s="69"/>
      <c r="F8" s="69"/>
      <c r="G8" s="69"/>
      <c r="I8" s="85" t="s">
        <v>11</v>
      </c>
      <c r="J8" s="85" t="s">
        <v>11</v>
      </c>
      <c r="K8" s="85" t="s">
        <v>11</v>
      </c>
      <c r="L8" s="197" t="s">
        <v>11</v>
      </c>
      <c r="M8" s="194" t="s">
        <v>296</v>
      </c>
      <c r="N8" s="197" t="s">
        <v>11</v>
      </c>
      <c r="O8" s="194" t="s">
        <v>296</v>
      </c>
      <c r="P8" s="224" t="s">
        <v>279</v>
      </c>
      <c r="Q8" s="85" t="s">
        <v>11</v>
      </c>
      <c r="R8" s="85" t="s">
        <v>11</v>
      </c>
      <c r="S8" s="85" t="s">
        <v>11</v>
      </c>
      <c r="T8" s="71"/>
      <c r="U8" s="85"/>
      <c r="V8" s="175" t="s">
        <v>686</v>
      </c>
      <c r="W8" s="175" t="s">
        <v>677</v>
      </c>
      <c r="X8" s="175" t="s">
        <v>677</v>
      </c>
      <c r="Y8" s="175" t="s">
        <v>286</v>
      </c>
      <c r="Z8" s="175" t="s">
        <v>298</v>
      </c>
      <c r="AA8" s="175" t="s">
        <v>298</v>
      </c>
      <c r="AB8" s="175" t="s">
        <v>298</v>
      </c>
      <c r="AC8" s="1"/>
      <c r="AD8" s="1"/>
      <c r="AE8" s="1"/>
    </row>
    <row r="9" spans="1:32" s="143" customFormat="1" ht="61.5" customHeight="1" x14ac:dyDescent="0.3">
      <c r="A9" s="203"/>
      <c r="B9" s="199" t="s">
        <v>35</v>
      </c>
      <c r="C9" s="231" t="s">
        <v>425</v>
      </c>
      <c r="D9" s="231" t="s">
        <v>438</v>
      </c>
      <c r="E9" s="199" t="s">
        <v>239</v>
      </c>
      <c r="F9" s="199" t="s">
        <v>426</v>
      </c>
      <c r="G9" s="199" t="s">
        <v>123</v>
      </c>
      <c r="H9" s="199" t="s">
        <v>122</v>
      </c>
      <c r="I9" s="199" t="s">
        <v>240</v>
      </c>
      <c r="J9" s="199" t="s">
        <v>36</v>
      </c>
      <c r="K9" s="199" t="s">
        <v>37</v>
      </c>
      <c r="L9" s="204" t="s">
        <v>294</v>
      </c>
      <c r="M9" s="205" t="s">
        <v>292</v>
      </c>
      <c r="N9" s="204" t="s">
        <v>295</v>
      </c>
      <c r="O9" s="205" t="s">
        <v>293</v>
      </c>
      <c r="P9" s="199" t="s">
        <v>268</v>
      </c>
      <c r="Q9" s="199" t="s">
        <v>333</v>
      </c>
      <c r="R9" s="199" t="s">
        <v>223</v>
      </c>
      <c r="S9" s="199" t="s">
        <v>733</v>
      </c>
      <c r="T9" s="202" t="s">
        <v>332</v>
      </c>
      <c r="U9" s="200" t="s">
        <v>355</v>
      </c>
      <c r="V9" s="200" t="s">
        <v>689</v>
      </c>
      <c r="W9" s="200" t="s">
        <v>687</v>
      </c>
      <c r="X9" s="200" t="s">
        <v>688</v>
      </c>
      <c r="Y9" s="200" t="s">
        <v>287</v>
      </c>
      <c r="Z9" s="200" t="s">
        <v>300</v>
      </c>
      <c r="AA9" s="200" t="s">
        <v>301</v>
      </c>
      <c r="AB9" s="200" t="s">
        <v>302</v>
      </c>
      <c r="AC9" s="198"/>
      <c r="AD9" s="198"/>
      <c r="AE9" s="198"/>
      <c r="AF9" s="198"/>
    </row>
    <row r="10" spans="1:32" x14ac:dyDescent="0.3">
      <c r="A10" s="191"/>
      <c r="B10" s="44" t="s">
        <v>798</v>
      </c>
      <c r="C10" s="44" t="s">
        <v>773</v>
      </c>
      <c r="D10" s="44"/>
      <c r="E10" s="44"/>
      <c r="F10" s="44">
        <v>4830179430</v>
      </c>
      <c r="G10" s="283">
        <v>1672231</v>
      </c>
      <c r="H10" s="84">
        <v>1454114</v>
      </c>
      <c r="I10" s="47"/>
      <c r="J10" s="45" t="s">
        <v>854</v>
      </c>
      <c r="K10" s="45" t="s">
        <v>124</v>
      </c>
      <c r="L10" s="195"/>
      <c r="M10" s="196"/>
      <c r="N10" s="195"/>
      <c r="O10" s="196"/>
      <c r="P10" s="47"/>
      <c r="Q10" s="47"/>
      <c r="R10" s="47"/>
      <c r="S10" s="47"/>
      <c r="T10" s="50"/>
      <c r="U10" s="47"/>
      <c r="V10" s="211"/>
      <c r="W10" s="211"/>
      <c r="X10" s="211"/>
      <c r="Y10" s="211"/>
      <c r="Z10" s="211"/>
      <c r="AA10" s="211"/>
      <c r="AB10" s="211"/>
      <c r="AC10" s="42"/>
      <c r="AD10" s="42"/>
      <c r="AE10" s="42"/>
      <c r="AF10" s="42"/>
    </row>
    <row r="11" spans="1:32" x14ac:dyDescent="0.3">
      <c r="A11" s="191"/>
      <c r="B11" s="44" t="s">
        <v>818</v>
      </c>
      <c r="C11" s="44" t="s">
        <v>787</v>
      </c>
      <c r="D11" s="44"/>
      <c r="E11" s="44" t="s">
        <v>842</v>
      </c>
      <c r="F11" s="44">
        <v>4320116074</v>
      </c>
      <c r="G11" s="84">
        <v>395570</v>
      </c>
      <c r="H11" s="84">
        <v>343974</v>
      </c>
      <c r="I11" s="47"/>
      <c r="J11" s="45" t="s">
        <v>854</v>
      </c>
      <c r="K11" s="45" t="s">
        <v>124</v>
      </c>
      <c r="L11" s="195"/>
      <c r="M11" s="196">
        <v>0.3659</v>
      </c>
      <c r="N11" s="195"/>
      <c r="O11" s="196">
        <v>0.1678</v>
      </c>
      <c r="P11" s="47"/>
      <c r="Q11" s="47"/>
      <c r="R11" s="47"/>
      <c r="S11" s="47"/>
      <c r="T11" s="50">
        <v>46066</v>
      </c>
      <c r="U11" s="47"/>
      <c r="V11" s="211"/>
      <c r="W11" s="211"/>
      <c r="X11" s="211"/>
      <c r="Y11" s="211"/>
      <c r="Z11" s="211"/>
      <c r="AA11" s="211"/>
      <c r="AB11" s="211"/>
      <c r="AC11" s="42"/>
      <c r="AD11" s="42"/>
      <c r="AE11" s="42"/>
      <c r="AF11" s="42"/>
    </row>
    <row r="12" spans="1:32" x14ac:dyDescent="0.3">
      <c r="A12" s="191"/>
      <c r="B12" s="44" t="s">
        <v>823</v>
      </c>
      <c r="C12" s="44"/>
      <c r="D12" s="44"/>
      <c r="E12" s="44"/>
      <c r="F12" s="44"/>
      <c r="G12" s="84">
        <v>334878</v>
      </c>
      <c r="H12" s="84">
        <v>334877</v>
      </c>
      <c r="I12" s="47"/>
      <c r="J12" s="45" t="s">
        <v>855</v>
      </c>
      <c r="K12" s="45" t="s">
        <v>125</v>
      </c>
      <c r="L12" s="195"/>
      <c r="M12" s="196">
        <v>0.23</v>
      </c>
      <c r="N12" s="195"/>
      <c r="O12" s="196">
        <v>0</v>
      </c>
      <c r="P12" s="47"/>
      <c r="Q12" s="47"/>
      <c r="R12" s="47"/>
      <c r="S12" s="47"/>
      <c r="T12" s="50">
        <v>45954</v>
      </c>
      <c r="U12" s="47"/>
      <c r="V12" s="211"/>
      <c r="W12" s="211"/>
      <c r="X12" s="211"/>
      <c r="Y12" s="211"/>
      <c r="Z12" s="211"/>
      <c r="AA12" s="211"/>
      <c r="AB12" s="211"/>
      <c r="AC12" s="42"/>
      <c r="AD12" s="42"/>
      <c r="AE12" s="42"/>
      <c r="AF12" s="42"/>
    </row>
    <row r="13" spans="1:32" x14ac:dyDescent="0.3">
      <c r="A13" s="191"/>
      <c r="B13" s="44" t="s">
        <v>822</v>
      </c>
      <c r="C13" s="44" t="s">
        <v>837</v>
      </c>
      <c r="D13" s="44"/>
      <c r="E13" s="44"/>
      <c r="F13" s="44"/>
      <c r="G13" s="84">
        <v>330845</v>
      </c>
      <c r="H13" s="84">
        <v>330845</v>
      </c>
      <c r="I13" s="47"/>
      <c r="J13" s="45"/>
      <c r="K13" s="45"/>
      <c r="L13" s="195"/>
      <c r="M13" s="196"/>
      <c r="N13" s="195"/>
      <c r="O13" s="196"/>
      <c r="P13" s="47"/>
      <c r="Q13" s="47"/>
      <c r="R13" s="47"/>
      <c r="S13" s="47"/>
      <c r="T13" s="50"/>
      <c r="U13" s="47"/>
      <c r="V13" s="211"/>
      <c r="W13" s="211"/>
      <c r="X13" s="211"/>
      <c r="Y13" s="211"/>
      <c r="Z13" s="211"/>
      <c r="AA13" s="211"/>
      <c r="AB13" s="211"/>
      <c r="AC13" s="42"/>
      <c r="AD13" s="42"/>
      <c r="AE13" s="42"/>
      <c r="AF13" s="42"/>
    </row>
    <row r="14" spans="1:32" x14ac:dyDescent="0.3">
      <c r="A14" s="191"/>
      <c r="B14" s="44" t="s">
        <v>830</v>
      </c>
      <c r="C14" s="44" t="s">
        <v>808</v>
      </c>
      <c r="D14" s="44"/>
      <c r="E14" s="44" t="s">
        <v>850</v>
      </c>
      <c r="F14" s="44">
        <v>4670251760</v>
      </c>
      <c r="G14" s="84">
        <v>260870</v>
      </c>
      <c r="H14" s="84">
        <v>300000</v>
      </c>
      <c r="I14" s="47"/>
      <c r="J14" s="45"/>
      <c r="K14" s="45"/>
      <c r="L14" s="195"/>
      <c r="M14" s="196"/>
      <c r="N14" s="195"/>
      <c r="O14" s="196"/>
      <c r="P14" s="47"/>
      <c r="Q14" s="47"/>
      <c r="R14" s="47"/>
      <c r="S14" s="47"/>
      <c r="T14" s="50"/>
      <c r="U14" s="47"/>
      <c r="V14" s="211"/>
      <c r="W14" s="211"/>
      <c r="X14" s="211"/>
      <c r="Y14" s="211"/>
      <c r="Z14" s="211"/>
      <c r="AA14" s="211"/>
      <c r="AB14" s="211"/>
      <c r="AC14" s="42"/>
      <c r="AD14" s="42"/>
      <c r="AE14" s="42"/>
      <c r="AF14" s="42"/>
    </row>
    <row r="15" spans="1:32" x14ac:dyDescent="0.3">
      <c r="A15" s="191"/>
      <c r="B15" s="44" t="s">
        <v>829</v>
      </c>
      <c r="C15" s="44" t="s">
        <v>838</v>
      </c>
      <c r="D15" s="44"/>
      <c r="E15" s="44" t="s">
        <v>849</v>
      </c>
      <c r="F15" s="44">
        <v>4110242692</v>
      </c>
      <c r="G15" s="84">
        <v>169160</v>
      </c>
      <c r="H15" s="84">
        <v>194534</v>
      </c>
      <c r="I15" s="47"/>
      <c r="J15" s="45" t="s">
        <v>854</v>
      </c>
      <c r="K15" s="45"/>
      <c r="L15" s="195"/>
      <c r="M15" s="196"/>
      <c r="N15" s="195"/>
      <c r="O15" s="196"/>
      <c r="P15" s="47"/>
      <c r="Q15" s="47"/>
      <c r="R15" s="47"/>
      <c r="S15" s="47"/>
      <c r="T15" s="50"/>
      <c r="U15" s="47"/>
      <c r="V15" s="211"/>
      <c r="W15" s="211"/>
      <c r="X15" s="211"/>
      <c r="Y15" s="211"/>
      <c r="Z15" s="211"/>
      <c r="AA15" s="211"/>
      <c r="AB15" s="211"/>
      <c r="AC15" s="42"/>
      <c r="AD15" s="42"/>
      <c r="AE15" s="42"/>
      <c r="AF15" s="42"/>
    </row>
    <row r="16" spans="1:32" x14ac:dyDescent="0.3">
      <c r="A16" s="191"/>
      <c r="B16" s="44" t="s">
        <v>828</v>
      </c>
      <c r="C16" s="44" t="s">
        <v>838</v>
      </c>
      <c r="D16" s="44"/>
      <c r="E16" s="44" t="s">
        <v>848</v>
      </c>
      <c r="F16" s="44">
        <v>4340147224</v>
      </c>
      <c r="G16" s="84">
        <v>112300</v>
      </c>
      <c r="H16" s="283">
        <v>129145</v>
      </c>
      <c r="I16" s="47"/>
      <c r="J16" s="45" t="s">
        <v>854</v>
      </c>
      <c r="K16" s="45" t="s">
        <v>124</v>
      </c>
      <c r="L16" s="195"/>
      <c r="M16" s="196">
        <v>0.49669999999999997</v>
      </c>
      <c r="N16" s="195"/>
      <c r="O16" s="196">
        <v>0.25829999999999997</v>
      </c>
      <c r="P16" s="47"/>
      <c r="Q16" s="47"/>
      <c r="R16" s="47"/>
      <c r="S16" s="47"/>
      <c r="T16" s="50">
        <v>45924</v>
      </c>
      <c r="U16" s="47"/>
      <c r="V16" s="211"/>
      <c r="W16" s="211"/>
      <c r="X16" s="211"/>
      <c r="Y16" s="211"/>
      <c r="Z16" s="211"/>
      <c r="AA16" s="211"/>
      <c r="AB16" s="211"/>
      <c r="AC16" s="42"/>
      <c r="AD16" s="42"/>
      <c r="AE16" s="42"/>
      <c r="AF16" s="42"/>
    </row>
    <row r="17" spans="1:32" x14ac:dyDescent="0.3">
      <c r="A17" s="191"/>
      <c r="B17" s="44" t="s">
        <v>778</v>
      </c>
      <c r="C17" s="44" t="s">
        <v>773</v>
      </c>
      <c r="D17" s="44"/>
      <c r="E17" s="44"/>
      <c r="F17" s="44"/>
      <c r="G17" s="84">
        <v>120589</v>
      </c>
      <c r="H17" s="84">
        <v>104860</v>
      </c>
      <c r="I17" s="47"/>
      <c r="J17" s="45" t="s">
        <v>853</v>
      </c>
      <c r="K17" s="45" t="s">
        <v>124</v>
      </c>
      <c r="L17" s="195" t="s">
        <v>398</v>
      </c>
      <c r="M17" s="196">
        <v>1</v>
      </c>
      <c r="N17" s="195"/>
      <c r="O17" s="196"/>
      <c r="P17" s="47"/>
      <c r="Q17" s="47"/>
      <c r="R17" s="47"/>
      <c r="S17" s="47"/>
      <c r="T17" s="50">
        <v>46143</v>
      </c>
      <c r="U17" s="47"/>
      <c r="V17" s="211"/>
      <c r="W17" s="211"/>
      <c r="X17" s="211"/>
      <c r="Y17" s="211"/>
      <c r="Z17" s="211"/>
      <c r="AA17" s="211"/>
      <c r="AB17" s="211"/>
      <c r="AC17" s="42"/>
      <c r="AD17" s="42"/>
      <c r="AE17" s="42"/>
      <c r="AF17" s="42"/>
    </row>
    <row r="18" spans="1:32" x14ac:dyDescent="0.3">
      <c r="A18" s="191"/>
      <c r="B18" s="44" t="s">
        <v>789</v>
      </c>
      <c r="C18" s="23" t="s">
        <v>790</v>
      </c>
      <c r="D18" s="44"/>
      <c r="E18" s="44"/>
      <c r="F18" s="44">
        <v>4350154854</v>
      </c>
      <c r="G18" s="84">
        <v>102952</v>
      </c>
      <c r="H18" s="84">
        <v>89523</v>
      </c>
      <c r="I18" s="47"/>
      <c r="J18" s="45"/>
      <c r="K18" s="45"/>
      <c r="L18" s="195"/>
      <c r="M18" s="196"/>
      <c r="N18" s="195"/>
      <c r="O18" s="196"/>
      <c r="P18" s="47"/>
      <c r="Q18" s="47"/>
      <c r="R18" s="47"/>
      <c r="S18" s="47"/>
      <c r="T18" s="50"/>
      <c r="U18" s="47"/>
      <c r="V18" s="211"/>
      <c r="W18" s="211"/>
      <c r="X18" s="211"/>
      <c r="Y18" s="211"/>
      <c r="Z18" s="211"/>
      <c r="AA18" s="211"/>
      <c r="AB18" s="211"/>
      <c r="AC18" s="42"/>
      <c r="AD18" s="42"/>
      <c r="AE18" s="42"/>
      <c r="AF18" s="42"/>
    </row>
    <row r="19" spans="1:32" x14ac:dyDescent="0.3">
      <c r="A19" s="191"/>
      <c r="B19" s="44" t="s">
        <v>800</v>
      </c>
      <c r="C19" s="180" t="s">
        <v>801</v>
      </c>
      <c r="D19" s="44"/>
      <c r="E19" s="44"/>
      <c r="F19" s="44">
        <v>4430274128</v>
      </c>
      <c r="G19" s="84">
        <v>93268</v>
      </c>
      <c r="H19" s="84">
        <v>81102</v>
      </c>
      <c r="I19" s="47"/>
      <c r="J19" s="45" t="s">
        <v>855</v>
      </c>
      <c r="K19" s="45" t="s">
        <v>125</v>
      </c>
      <c r="L19" s="195" t="s">
        <v>398</v>
      </c>
      <c r="M19" s="196">
        <v>0.51</v>
      </c>
      <c r="N19" s="195"/>
      <c r="O19" s="196"/>
      <c r="P19" s="47"/>
      <c r="Q19" s="47"/>
      <c r="R19" s="47"/>
      <c r="S19" s="47"/>
      <c r="T19" s="50">
        <v>45756</v>
      </c>
      <c r="U19" s="47"/>
      <c r="V19" s="211"/>
      <c r="W19" s="211"/>
      <c r="X19" s="211"/>
      <c r="Y19" s="211"/>
      <c r="Z19" s="211"/>
      <c r="AA19" s="211"/>
      <c r="AB19" s="211"/>
      <c r="AC19" s="42"/>
      <c r="AD19" s="42"/>
      <c r="AE19" s="42"/>
      <c r="AF19" s="42"/>
    </row>
    <row r="20" spans="1:32" x14ac:dyDescent="0.3">
      <c r="A20" s="191"/>
      <c r="B20" s="44" t="s">
        <v>820</v>
      </c>
      <c r="C20" s="44" t="s">
        <v>773</v>
      </c>
      <c r="D20" s="44"/>
      <c r="E20" s="44"/>
      <c r="F20" s="44"/>
      <c r="G20" s="84">
        <v>90000</v>
      </c>
      <c r="H20" s="84">
        <v>78261</v>
      </c>
      <c r="I20" s="47"/>
      <c r="J20" s="45" t="s">
        <v>854</v>
      </c>
      <c r="K20" s="45" t="s">
        <v>126</v>
      </c>
      <c r="L20" s="195"/>
      <c r="M20" s="196">
        <v>0</v>
      </c>
      <c r="N20" s="195"/>
      <c r="O20" s="196">
        <v>0</v>
      </c>
      <c r="P20" s="47"/>
      <c r="Q20" s="47"/>
      <c r="R20" s="47"/>
      <c r="S20" s="47"/>
      <c r="T20" s="50">
        <v>46073</v>
      </c>
      <c r="U20" s="47"/>
      <c r="V20" s="211"/>
      <c r="W20" s="211"/>
      <c r="X20" s="211"/>
      <c r="Y20" s="211"/>
      <c r="Z20" s="211"/>
      <c r="AA20" s="211"/>
      <c r="AB20" s="211"/>
      <c r="AC20" s="42"/>
      <c r="AD20" s="42"/>
      <c r="AE20" s="42"/>
      <c r="AF20" s="42"/>
    </row>
    <row r="21" spans="1:32" x14ac:dyDescent="0.3">
      <c r="A21" s="191"/>
      <c r="B21" s="44" t="s">
        <v>856</v>
      </c>
      <c r="C21" s="44" t="s">
        <v>836</v>
      </c>
      <c r="D21" s="44"/>
      <c r="E21" s="44" t="s">
        <v>842</v>
      </c>
      <c r="F21" s="44">
        <v>4540283522</v>
      </c>
      <c r="G21" s="84">
        <v>72000</v>
      </c>
      <c r="H21" s="84">
        <v>72000</v>
      </c>
      <c r="I21" s="47"/>
      <c r="J21" s="45" t="s">
        <v>854</v>
      </c>
      <c r="K21" s="45" t="s">
        <v>124</v>
      </c>
      <c r="L21" s="195"/>
      <c r="M21" s="196">
        <v>0.3659</v>
      </c>
      <c r="N21" s="195"/>
      <c r="O21" s="196">
        <v>0.1678</v>
      </c>
      <c r="P21" s="47"/>
      <c r="Q21" s="47"/>
      <c r="R21" s="47"/>
      <c r="S21" s="47"/>
      <c r="T21" s="50">
        <v>46066</v>
      </c>
      <c r="U21" s="47"/>
      <c r="V21" s="211"/>
      <c r="W21" s="211"/>
      <c r="X21" s="211"/>
      <c r="Y21" s="211"/>
      <c r="Z21" s="211"/>
      <c r="AA21" s="211"/>
      <c r="AB21" s="211"/>
      <c r="AC21" s="42"/>
      <c r="AD21" s="42"/>
      <c r="AE21" s="42"/>
      <c r="AF21" s="42"/>
    </row>
    <row r="22" spans="1:32" x14ac:dyDescent="0.3">
      <c r="A22" s="191"/>
      <c r="B22" s="44" t="s">
        <v>831</v>
      </c>
      <c r="C22" s="44" t="s">
        <v>808</v>
      </c>
      <c r="D22" s="44"/>
      <c r="E22" s="44"/>
      <c r="F22" s="44"/>
      <c r="G22" s="84">
        <v>60000</v>
      </c>
      <c r="H22" s="84">
        <v>69000</v>
      </c>
      <c r="I22" s="47"/>
      <c r="J22" s="45" t="s">
        <v>853</v>
      </c>
      <c r="K22" s="45" t="s">
        <v>127</v>
      </c>
      <c r="L22" s="195"/>
      <c r="M22" s="196">
        <v>0</v>
      </c>
      <c r="N22" s="195"/>
      <c r="O22" s="196">
        <v>0</v>
      </c>
      <c r="P22" s="47"/>
      <c r="Q22" s="47"/>
      <c r="R22" s="47"/>
      <c r="S22" s="47"/>
      <c r="T22" s="50">
        <v>46056</v>
      </c>
      <c r="U22" s="47"/>
      <c r="V22" s="211"/>
      <c r="W22" s="211"/>
      <c r="X22" s="211"/>
      <c r="Y22" s="211"/>
      <c r="Z22" s="211"/>
      <c r="AA22" s="211"/>
      <c r="AB22" s="211"/>
      <c r="AC22" s="42"/>
      <c r="AD22" s="42"/>
      <c r="AE22" s="42"/>
      <c r="AF22" s="42"/>
    </row>
    <row r="23" spans="1:32" x14ac:dyDescent="0.3">
      <c r="A23" s="191"/>
      <c r="B23" s="44" t="s">
        <v>827</v>
      </c>
      <c r="C23" s="44" t="s">
        <v>841</v>
      </c>
      <c r="D23" s="44"/>
      <c r="E23" s="44" t="s">
        <v>847</v>
      </c>
      <c r="F23" s="44">
        <v>4640221745</v>
      </c>
      <c r="G23" s="84">
        <v>57233</v>
      </c>
      <c r="H23" s="84">
        <v>65818</v>
      </c>
      <c r="I23" s="47"/>
      <c r="J23" s="45" t="s">
        <v>854</v>
      </c>
      <c r="K23" s="45" t="s">
        <v>124</v>
      </c>
      <c r="L23" s="195"/>
      <c r="M23" s="196">
        <v>0.2155</v>
      </c>
      <c r="N23" s="195"/>
      <c r="O23" s="196">
        <v>0.11550000000000001</v>
      </c>
      <c r="P23" s="47"/>
      <c r="Q23" s="47"/>
      <c r="R23" s="47"/>
      <c r="S23" s="47"/>
      <c r="T23" s="50">
        <v>46314</v>
      </c>
      <c r="U23" s="47"/>
      <c r="V23" s="211"/>
      <c r="W23" s="211"/>
      <c r="X23" s="211"/>
      <c r="Y23" s="211"/>
      <c r="Z23" s="211"/>
      <c r="AA23" s="211"/>
      <c r="AB23" s="211"/>
      <c r="AC23" s="42"/>
      <c r="AD23" s="42"/>
      <c r="AE23" s="42"/>
      <c r="AF23" s="42"/>
    </row>
    <row r="24" spans="1:32" x14ac:dyDescent="0.3">
      <c r="A24" s="191"/>
      <c r="B24" s="44" t="s">
        <v>803</v>
      </c>
      <c r="C24" s="44" t="s">
        <v>804</v>
      </c>
      <c r="D24" s="44"/>
      <c r="E24" s="44" t="s">
        <v>805</v>
      </c>
      <c r="F24" s="44">
        <v>4410212999</v>
      </c>
      <c r="G24" s="84">
        <v>39285</v>
      </c>
      <c r="H24" s="84">
        <v>51759</v>
      </c>
      <c r="I24" s="47"/>
      <c r="J24" s="45" t="s">
        <v>854</v>
      </c>
      <c r="K24" s="45" t="s">
        <v>128</v>
      </c>
      <c r="L24" s="195"/>
      <c r="M24" s="196">
        <v>0.28660000000000002</v>
      </c>
      <c r="N24" s="195"/>
      <c r="O24" s="196">
        <v>0.23519999999999999</v>
      </c>
      <c r="P24" s="47"/>
      <c r="Q24" s="47"/>
      <c r="R24" s="47"/>
      <c r="S24" s="47"/>
      <c r="T24" s="50">
        <v>46007</v>
      </c>
      <c r="U24" s="47"/>
      <c r="V24" s="211"/>
      <c r="W24" s="211"/>
      <c r="X24" s="211"/>
      <c r="Y24" s="211"/>
      <c r="Z24" s="211"/>
      <c r="AA24" s="211"/>
      <c r="AB24" s="211"/>
      <c r="AC24" s="42"/>
      <c r="AD24" s="42"/>
      <c r="AE24" s="42"/>
      <c r="AF24" s="42"/>
    </row>
    <row r="25" spans="1:32" x14ac:dyDescent="0.3">
      <c r="A25" s="191"/>
      <c r="B25" s="44" t="s">
        <v>794</v>
      </c>
      <c r="C25" s="44" t="s">
        <v>773</v>
      </c>
      <c r="D25" s="44"/>
      <c r="E25" s="44" t="s">
        <v>795</v>
      </c>
      <c r="F25" s="44">
        <v>4420210694</v>
      </c>
      <c r="G25" s="84">
        <v>57812</v>
      </c>
      <c r="H25" s="84">
        <v>50271</v>
      </c>
      <c r="I25" s="47"/>
      <c r="J25" s="45" t="s">
        <v>855</v>
      </c>
      <c r="K25" s="45" t="s">
        <v>124</v>
      </c>
      <c r="L25" s="195" t="s">
        <v>398</v>
      </c>
      <c r="M25" s="196">
        <v>1</v>
      </c>
      <c r="N25" s="195" t="s">
        <v>398</v>
      </c>
      <c r="O25" s="196">
        <v>1</v>
      </c>
      <c r="P25" s="47"/>
      <c r="Q25" s="47"/>
      <c r="R25" s="47"/>
      <c r="S25" s="47"/>
      <c r="T25" s="50">
        <v>46260</v>
      </c>
      <c r="U25" s="47"/>
      <c r="V25" s="211"/>
      <c r="W25" s="211"/>
      <c r="X25" s="211"/>
      <c r="Y25" s="211"/>
      <c r="Z25" s="211"/>
      <c r="AA25" s="211"/>
      <c r="AB25" s="211"/>
      <c r="AC25" s="42"/>
      <c r="AD25" s="42"/>
      <c r="AE25" s="42"/>
      <c r="AF25" s="42"/>
    </row>
    <row r="26" spans="1:32" x14ac:dyDescent="0.3">
      <c r="A26" s="191"/>
      <c r="B26" s="44" t="s">
        <v>826</v>
      </c>
      <c r="C26" s="44" t="s">
        <v>840</v>
      </c>
      <c r="D26" s="44"/>
      <c r="E26" s="44"/>
      <c r="F26" s="44"/>
      <c r="G26" s="84">
        <v>57583</v>
      </c>
      <c r="H26" s="84">
        <v>50072</v>
      </c>
      <c r="I26" s="47"/>
      <c r="J26" s="45" t="s">
        <v>854</v>
      </c>
      <c r="K26" s="45" t="s">
        <v>124</v>
      </c>
      <c r="L26" s="195"/>
      <c r="M26" s="196">
        <v>0.29310000000000003</v>
      </c>
      <c r="N26" s="195"/>
      <c r="O26" s="196">
        <v>0.1265</v>
      </c>
      <c r="P26" s="47"/>
      <c r="Q26" s="47"/>
      <c r="R26" s="47"/>
      <c r="S26" s="47"/>
      <c r="T26" s="50">
        <v>46073</v>
      </c>
      <c r="U26" s="47"/>
      <c r="V26" s="211"/>
      <c r="W26" s="211"/>
      <c r="X26" s="211"/>
      <c r="Y26" s="211"/>
      <c r="Z26" s="211"/>
      <c r="AA26" s="211"/>
      <c r="AB26" s="211"/>
      <c r="AC26" s="42"/>
      <c r="AD26" s="42"/>
      <c r="AE26" s="42"/>
      <c r="AF26" s="42"/>
    </row>
    <row r="27" spans="1:32" x14ac:dyDescent="0.3">
      <c r="A27" s="191"/>
      <c r="B27" s="44" t="s">
        <v>825</v>
      </c>
      <c r="C27" s="44" t="s">
        <v>839</v>
      </c>
      <c r="D27" s="44"/>
      <c r="E27" s="44" t="s">
        <v>846</v>
      </c>
      <c r="F27" s="44">
        <v>4170275335</v>
      </c>
      <c r="G27" s="84">
        <v>48307</v>
      </c>
      <c r="H27" s="84">
        <v>42006</v>
      </c>
      <c r="I27" s="47"/>
      <c r="J27" s="45"/>
      <c r="K27" s="45"/>
      <c r="L27" s="195"/>
      <c r="M27" s="196"/>
      <c r="N27" s="195"/>
      <c r="O27" s="196"/>
      <c r="P27" s="47"/>
      <c r="Q27" s="47"/>
      <c r="R27" s="47"/>
      <c r="S27" s="47"/>
      <c r="T27" s="50"/>
      <c r="U27" s="47"/>
      <c r="V27" s="211"/>
      <c r="W27" s="211"/>
      <c r="X27" s="211"/>
      <c r="Y27" s="211"/>
      <c r="Z27" s="211"/>
      <c r="AA27" s="211"/>
      <c r="AB27" s="211"/>
      <c r="AC27" s="42"/>
      <c r="AD27" s="42"/>
      <c r="AE27" s="42"/>
      <c r="AF27" s="42"/>
    </row>
    <row r="28" spans="1:32" x14ac:dyDescent="0.3">
      <c r="A28" s="191"/>
      <c r="B28" s="44" t="s">
        <v>810</v>
      </c>
      <c r="C28" s="44" t="s">
        <v>811</v>
      </c>
      <c r="D28" s="44"/>
      <c r="E28" s="44" t="s">
        <v>812</v>
      </c>
      <c r="F28" s="44">
        <v>4430193922</v>
      </c>
      <c r="G28" s="84">
        <v>43455</v>
      </c>
      <c r="H28" s="84">
        <v>41981</v>
      </c>
      <c r="I28" s="47"/>
      <c r="J28" s="45" t="s">
        <v>854</v>
      </c>
      <c r="K28" s="45" t="s">
        <v>131</v>
      </c>
      <c r="L28" s="195"/>
      <c r="M28" s="196">
        <v>0</v>
      </c>
      <c r="N28" s="195"/>
      <c r="O28" s="196">
        <v>0</v>
      </c>
      <c r="P28" s="47"/>
      <c r="Q28" s="47"/>
      <c r="R28" s="47"/>
      <c r="S28" s="47"/>
      <c r="T28" s="50">
        <v>46282</v>
      </c>
      <c r="U28" s="47"/>
      <c r="V28" s="211"/>
      <c r="W28" s="211"/>
      <c r="X28" s="211"/>
      <c r="Y28" s="211"/>
      <c r="Z28" s="211"/>
      <c r="AA28" s="211"/>
      <c r="AB28" s="211"/>
      <c r="AC28" s="42"/>
      <c r="AD28" s="42"/>
      <c r="AE28" s="42"/>
      <c r="AF28" s="42"/>
    </row>
    <row r="29" spans="1:32" x14ac:dyDescent="0.3">
      <c r="A29" s="191"/>
      <c r="B29" s="44" t="s">
        <v>824</v>
      </c>
      <c r="C29" s="44"/>
      <c r="D29" s="44"/>
      <c r="E29" s="44"/>
      <c r="F29" s="44"/>
      <c r="G29" s="84">
        <v>42000</v>
      </c>
      <c r="H29" s="84">
        <v>36522</v>
      </c>
      <c r="I29" s="47"/>
      <c r="J29" s="45" t="s">
        <v>854</v>
      </c>
      <c r="K29" s="45" t="s">
        <v>124</v>
      </c>
      <c r="L29" s="195"/>
      <c r="M29" s="196">
        <v>0.3659</v>
      </c>
      <c r="N29" s="195"/>
      <c r="O29" s="196">
        <v>0.1678</v>
      </c>
      <c r="P29" s="47"/>
      <c r="Q29" s="47"/>
      <c r="R29" s="47"/>
      <c r="S29" s="47"/>
      <c r="T29" s="50">
        <v>46066</v>
      </c>
      <c r="U29" s="47"/>
      <c r="V29" s="211"/>
      <c r="W29" s="211"/>
      <c r="X29" s="211"/>
      <c r="Y29" s="211"/>
      <c r="Z29" s="211"/>
      <c r="AA29" s="211"/>
      <c r="AB29" s="211"/>
      <c r="AC29" s="42"/>
      <c r="AD29" s="42"/>
      <c r="AE29" s="42"/>
      <c r="AF29" s="42"/>
    </row>
    <row r="30" spans="1:32" x14ac:dyDescent="0.3">
      <c r="A30" s="191"/>
      <c r="B30" s="44" t="s">
        <v>776</v>
      </c>
      <c r="C30" s="44" t="s">
        <v>773</v>
      </c>
      <c r="D30" s="44"/>
      <c r="E30" s="44" t="s">
        <v>777</v>
      </c>
      <c r="F30" s="44">
        <v>4430118234</v>
      </c>
      <c r="G30" s="84">
        <v>39957</v>
      </c>
      <c r="H30" s="84">
        <v>34744</v>
      </c>
      <c r="I30" s="47"/>
      <c r="J30" s="45" t="s">
        <v>854</v>
      </c>
      <c r="K30" s="45" t="s">
        <v>132</v>
      </c>
      <c r="L30" s="195"/>
      <c r="M30" s="196"/>
      <c r="N30" s="195"/>
      <c r="O30" s="196"/>
      <c r="P30" s="47"/>
      <c r="Q30" s="47"/>
      <c r="R30" s="47"/>
      <c r="S30" s="47"/>
      <c r="T30" s="50"/>
      <c r="U30" s="47"/>
      <c r="V30" s="211"/>
      <c r="W30" s="211"/>
      <c r="X30" s="211"/>
      <c r="Y30" s="211"/>
      <c r="Z30" s="211"/>
      <c r="AA30" s="211"/>
      <c r="AB30" s="211"/>
      <c r="AC30" s="42"/>
      <c r="AD30" s="42"/>
      <c r="AE30" s="42"/>
      <c r="AF30" s="42"/>
    </row>
    <row r="31" spans="1:32" x14ac:dyDescent="0.3">
      <c r="A31" s="191"/>
      <c r="B31" s="44" t="s">
        <v>819</v>
      </c>
      <c r="C31" s="44" t="s">
        <v>836</v>
      </c>
      <c r="D31" s="44"/>
      <c r="E31" s="44" t="s">
        <v>843</v>
      </c>
      <c r="F31" s="44">
        <v>4010139121</v>
      </c>
      <c r="G31" s="84">
        <v>34806</v>
      </c>
      <c r="H31" s="84">
        <v>30266</v>
      </c>
      <c r="I31" s="47"/>
      <c r="J31" s="45" t="s">
        <v>854</v>
      </c>
      <c r="K31" s="45" t="s">
        <v>124</v>
      </c>
      <c r="L31" s="195"/>
      <c r="M31" s="196">
        <v>0.3649</v>
      </c>
      <c r="N31" s="195"/>
      <c r="O31" s="196">
        <v>0.18679999999999999</v>
      </c>
      <c r="P31" s="47"/>
      <c r="Q31" s="47"/>
      <c r="R31" s="47"/>
      <c r="S31" s="47"/>
      <c r="T31" s="50">
        <v>46171</v>
      </c>
      <c r="U31" s="47"/>
      <c r="V31" s="211"/>
      <c r="W31" s="211"/>
      <c r="X31" s="211"/>
      <c r="Y31" s="211"/>
      <c r="Z31" s="211"/>
      <c r="AA31" s="211"/>
      <c r="AB31" s="211"/>
      <c r="AC31" s="42"/>
      <c r="AD31" s="42"/>
      <c r="AE31" s="42"/>
      <c r="AF31" s="42"/>
    </row>
    <row r="32" spans="1:32" x14ac:dyDescent="0.3">
      <c r="A32" s="191"/>
      <c r="B32" s="44" t="s">
        <v>781</v>
      </c>
      <c r="C32" s="23" t="s">
        <v>813</v>
      </c>
      <c r="D32" s="44"/>
      <c r="E32" s="44" t="s">
        <v>814</v>
      </c>
      <c r="F32" s="44">
        <v>4700222153</v>
      </c>
      <c r="G32" s="84">
        <v>25180</v>
      </c>
      <c r="H32" s="84">
        <v>21895</v>
      </c>
      <c r="I32" s="47"/>
      <c r="K32" s="45" t="s">
        <v>127</v>
      </c>
      <c r="L32" s="195"/>
      <c r="M32" s="196"/>
      <c r="N32" s="195"/>
      <c r="O32" s="196"/>
      <c r="P32" s="47"/>
      <c r="Q32" s="47"/>
      <c r="R32" s="47"/>
      <c r="S32" s="47"/>
      <c r="T32" s="50"/>
      <c r="U32" s="47"/>
      <c r="V32" s="211"/>
      <c r="W32" s="211"/>
      <c r="X32" s="211"/>
      <c r="Y32" s="211"/>
      <c r="Z32" s="211"/>
      <c r="AA32" s="211"/>
      <c r="AB32" s="211"/>
      <c r="AC32" s="42"/>
      <c r="AD32" s="42"/>
      <c r="AE32" s="42"/>
      <c r="AF32" s="42"/>
    </row>
    <row r="33" spans="1:32" x14ac:dyDescent="0.3">
      <c r="A33" s="191"/>
      <c r="B33" s="44" t="s">
        <v>832</v>
      </c>
      <c r="C33" s="44"/>
      <c r="D33" s="44"/>
      <c r="E33" s="44" t="s">
        <v>851</v>
      </c>
      <c r="F33" s="44">
        <v>4530136615</v>
      </c>
      <c r="G33" s="84">
        <v>18352</v>
      </c>
      <c r="H33" s="84">
        <v>21105</v>
      </c>
      <c r="I33" s="47"/>
      <c r="J33" s="45" t="s">
        <v>854</v>
      </c>
      <c r="K33" s="45" t="s">
        <v>124</v>
      </c>
      <c r="L33" s="195"/>
      <c r="M33" s="196">
        <v>0.3</v>
      </c>
      <c r="N33" s="195" t="s">
        <v>398</v>
      </c>
      <c r="O33" s="196">
        <v>0.3</v>
      </c>
      <c r="P33" s="47"/>
      <c r="Q33" s="47"/>
      <c r="R33" s="47"/>
      <c r="S33" s="47"/>
      <c r="T33" s="50">
        <v>46093</v>
      </c>
      <c r="U33" s="47"/>
      <c r="V33" s="211"/>
      <c r="W33" s="211"/>
      <c r="X33" s="211"/>
      <c r="Y33" s="211"/>
      <c r="Z33" s="211"/>
      <c r="AA33" s="211"/>
      <c r="AB33" s="211"/>
      <c r="AC33" s="42"/>
      <c r="AD33" s="42"/>
      <c r="AE33" s="42"/>
      <c r="AF33" s="42"/>
    </row>
    <row r="34" spans="1:32" x14ac:dyDescent="0.3">
      <c r="A34" s="191"/>
      <c r="B34" s="44" t="s">
        <v>782</v>
      </c>
      <c r="C34" s="44" t="s">
        <v>838</v>
      </c>
      <c r="D34" s="44"/>
      <c r="E34" s="44" t="s">
        <v>845</v>
      </c>
      <c r="F34" s="44">
        <v>4510275136</v>
      </c>
      <c r="G34" s="84">
        <v>17468</v>
      </c>
      <c r="H34" s="84">
        <v>20088</v>
      </c>
      <c r="I34" s="47"/>
      <c r="J34" s="45" t="s">
        <v>854</v>
      </c>
      <c r="K34" s="45" t="s">
        <v>130</v>
      </c>
      <c r="L34" s="195"/>
      <c r="M34" s="196"/>
      <c r="N34" s="195"/>
      <c r="O34" s="196"/>
      <c r="P34" s="47"/>
      <c r="Q34" s="47"/>
      <c r="R34" s="47"/>
      <c r="S34" s="47"/>
      <c r="T34" s="50">
        <v>45897</v>
      </c>
      <c r="U34" s="47"/>
      <c r="V34" s="211"/>
      <c r="W34" s="211"/>
      <c r="X34" s="211"/>
      <c r="Y34" s="211"/>
      <c r="Z34" s="211"/>
      <c r="AA34" s="211"/>
      <c r="AB34" s="211"/>
      <c r="AC34" s="42"/>
      <c r="AD34" s="42"/>
      <c r="AE34" s="42"/>
      <c r="AF34" s="42"/>
    </row>
    <row r="35" spans="1:32" x14ac:dyDescent="0.3">
      <c r="A35" s="191"/>
      <c r="B35" s="44" t="s">
        <v>779</v>
      </c>
      <c r="C35" s="44" t="s">
        <v>773</v>
      </c>
      <c r="D35" s="44"/>
      <c r="E35" s="44" t="s">
        <v>784</v>
      </c>
      <c r="F35" s="44">
        <v>4660174477</v>
      </c>
      <c r="G35" s="84">
        <v>22817</v>
      </c>
      <c r="H35" s="84">
        <v>19841</v>
      </c>
      <c r="I35" s="47"/>
      <c r="J35" s="45"/>
      <c r="K35" s="45" t="s">
        <v>132</v>
      </c>
      <c r="L35" s="195"/>
      <c r="M35" s="196"/>
      <c r="N35" s="195"/>
      <c r="O35" s="196"/>
      <c r="P35" s="47"/>
      <c r="Q35" s="47"/>
      <c r="R35" s="47"/>
      <c r="S35" s="47"/>
      <c r="T35" s="50"/>
      <c r="U35" s="47"/>
      <c r="V35" s="211"/>
      <c r="W35" s="211"/>
      <c r="X35" s="211"/>
      <c r="Y35" s="211"/>
      <c r="Z35" s="211"/>
      <c r="AA35" s="211"/>
      <c r="AB35" s="211"/>
      <c r="AC35" s="42"/>
      <c r="AD35" s="42"/>
      <c r="AE35" s="42"/>
      <c r="AF35" s="42"/>
    </row>
    <row r="36" spans="1:32" x14ac:dyDescent="0.3">
      <c r="A36" s="191"/>
      <c r="B36" s="44" t="s">
        <v>833</v>
      </c>
      <c r="C36" s="44"/>
      <c r="D36" s="44"/>
      <c r="E36" s="44" t="s">
        <v>852</v>
      </c>
      <c r="F36" s="44">
        <v>4070293024</v>
      </c>
      <c r="G36" s="84">
        <v>16624</v>
      </c>
      <c r="H36" s="84">
        <v>19118</v>
      </c>
      <c r="I36" s="47"/>
      <c r="J36" s="45"/>
      <c r="K36" s="45"/>
      <c r="L36" s="195"/>
      <c r="M36" s="196"/>
      <c r="N36" s="195"/>
      <c r="O36" s="196"/>
      <c r="P36" s="47"/>
      <c r="Q36" s="47"/>
      <c r="R36" s="47"/>
      <c r="S36" s="47"/>
      <c r="T36" s="50"/>
      <c r="U36" s="47"/>
      <c r="V36" s="211"/>
      <c r="W36" s="211"/>
      <c r="X36" s="211"/>
      <c r="Y36" s="211"/>
      <c r="Z36" s="211"/>
      <c r="AA36" s="211"/>
      <c r="AB36" s="211"/>
      <c r="AC36" s="42"/>
      <c r="AD36" s="42"/>
      <c r="AE36" s="42"/>
      <c r="AF36" s="42"/>
    </row>
    <row r="37" spans="1:32" x14ac:dyDescent="0.3">
      <c r="A37" s="191"/>
      <c r="B37" s="44" t="s">
        <v>817</v>
      </c>
      <c r="C37" s="44" t="s">
        <v>835</v>
      </c>
      <c r="D37" s="44"/>
      <c r="E37" s="44"/>
      <c r="F37" s="44">
        <v>4960318121</v>
      </c>
      <c r="G37" s="84">
        <v>22818</v>
      </c>
      <c r="H37" s="84">
        <v>19033</v>
      </c>
      <c r="I37" s="47"/>
      <c r="J37" s="45"/>
      <c r="K37" s="45" t="s">
        <v>127</v>
      </c>
      <c r="L37" s="195"/>
      <c r="M37" s="196"/>
      <c r="N37" s="195"/>
      <c r="O37" s="196"/>
      <c r="P37" s="47"/>
      <c r="Q37" s="47"/>
      <c r="R37" s="47"/>
      <c r="S37" s="47"/>
      <c r="T37" s="50"/>
      <c r="U37" s="47"/>
      <c r="V37" s="211"/>
      <c r="W37" s="211"/>
      <c r="X37" s="211"/>
      <c r="Y37" s="211"/>
      <c r="Z37" s="211"/>
      <c r="AA37" s="211"/>
      <c r="AB37" s="211"/>
      <c r="AC37" s="42"/>
      <c r="AD37" s="42"/>
      <c r="AE37" s="42"/>
      <c r="AF37" s="42"/>
    </row>
    <row r="38" spans="1:32" x14ac:dyDescent="0.3">
      <c r="A38" s="191"/>
      <c r="B38" s="44" t="s">
        <v>783</v>
      </c>
      <c r="C38" s="23" t="s">
        <v>773</v>
      </c>
      <c r="D38" s="44"/>
      <c r="E38" s="44" t="s">
        <v>788</v>
      </c>
      <c r="F38" s="44">
        <v>4390213991</v>
      </c>
      <c r="G38" s="84">
        <v>21027.49</v>
      </c>
      <c r="H38" s="23">
        <v>18284.77</v>
      </c>
      <c r="I38" s="47"/>
      <c r="J38" s="45" t="s">
        <v>855</v>
      </c>
      <c r="K38" s="45" t="s">
        <v>125</v>
      </c>
      <c r="L38" s="195" t="s">
        <v>398</v>
      </c>
      <c r="M38" s="196">
        <v>0.51</v>
      </c>
      <c r="N38" s="195"/>
      <c r="O38" s="196"/>
      <c r="P38" s="47"/>
      <c r="Q38" s="47"/>
      <c r="R38" s="47"/>
      <c r="S38" s="47"/>
      <c r="T38" s="50"/>
      <c r="U38" s="47"/>
      <c r="V38" s="211"/>
      <c r="W38" s="211"/>
      <c r="X38" s="211"/>
      <c r="Y38" s="211"/>
      <c r="Z38" s="211"/>
      <c r="AA38" s="211"/>
      <c r="AB38" s="211"/>
      <c r="AC38" s="42"/>
      <c r="AD38" s="42"/>
      <c r="AE38" s="42"/>
      <c r="AF38" s="42"/>
    </row>
    <row r="39" spans="1:32" x14ac:dyDescent="0.3">
      <c r="A39" s="191"/>
      <c r="B39" s="44" t="s">
        <v>785</v>
      </c>
      <c r="C39" s="23" t="s">
        <v>787</v>
      </c>
      <c r="D39" s="44"/>
      <c r="E39" s="44" t="s">
        <v>786</v>
      </c>
      <c r="F39" s="44">
        <v>4910292228</v>
      </c>
      <c r="G39" s="84">
        <v>19523</v>
      </c>
      <c r="H39" s="84">
        <v>16977</v>
      </c>
      <c r="I39" s="47"/>
      <c r="J39" s="45"/>
      <c r="K39" s="45" t="s">
        <v>127</v>
      </c>
      <c r="L39" s="195"/>
      <c r="M39" s="196"/>
      <c r="N39" s="195"/>
      <c r="O39" s="196"/>
      <c r="P39" s="47"/>
      <c r="Q39" s="47"/>
      <c r="R39" s="47"/>
      <c r="S39" s="47"/>
      <c r="T39" s="50"/>
      <c r="U39" s="47"/>
      <c r="V39" s="211"/>
      <c r="W39" s="211"/>
      <c r="X39" s="211"/>
      <c r="Y39" s="211"/>
      <c r="Z39" s="211"/>
      <c r="AA39" s="211"/>
      <c r="AB39" s="211"/>
      <c r="AC39" s="42"/>
      <c r="AD39" s="42"/>
      <c r="AE39" s="42"/>
      <c r="AF39" s="42"/>
    </row>
    <row r="40" spans="1:32" x14ac:dyDescent="0.3">
      <c r="A40" s="191"/>
      <c r="B40" s="44" t="s">
        <v>774</v>
      </c>
      <c r="C40" s="44" t="s">
        <v>773</v>
      </c>
      <c r="D40" s="44"/>
      <c r="E40" s="44" t="s">
        <v>775</v>
      </c>
      <c r="F40" s="44">
        <v>4800105332</v>
      </c>
      <c r="G40" s="84">
        <v>16138</v>
      </c>
      <c r="H40" s="84">
        <v>14033</v>
      </c>
      <c r="I40" s="47"/>
      <c r="J40" s="45"/>
      <c r="K40" s="45" t="s">
        <v>132</v>
      </c>
      <c r="L40" s="195"/>
      <c r="M40" s="196"/>
      <c r="N40" s="195"/>
      <c r="O40" s="196"/>
      <c r="P40" s="47"/>
      <c r="Q40" s="47"/>
      <c r="R40" s="47"/>
      <c r="S40" s="47"/>
      <c r="T40" s="48"/>
      <c r="U40" s="47"/>
      <c r="V40" s="211"/>
      <c r="W40" s="211"/>
      <c r="X40" s="211"/>
      <c r="Y40" s="211"/>
      <c r="Z40" s="211"/>
      <c r="AA40" s="211"/>
      <c r="AB40" s="211"/>
      <c r="AC40" s="42"/>
      <c r="AD40" s="42"/>
      <c r="AE40" s="42"/>
      <c r="AF40" s="42"/>
    </row>
    <row r="41" spans="1:32" x14ac:dyDescent="0.3">
      <c r="A41" s="191"/>
      <c r="B41" s="44" t="s">
        <v>791</v>
      </c>
      <c r="C41" s="23" t="s">
        <v>773</v>
      </c>
      <c r="D41" s="44"/>
      <c r="E41" s="44"/>
      <c r="F41" s="44">
        <v>4270156047</v>
      </c>
      <c r="G41" s="84">
        <v>15694</v>
      </c>
      <c r="H41" s="84">
        <v>13647</v>
      </c>
      <c r="I41" s="47"/>
      <c r="J41" s="45"/>
      <c r="K41" s="45"/>
      <c r="L41" s="195"/>
      <c r="M41" s="196"/>
      <c r="N41" s="195"/>
      <c r="O41" s="196"/>
      <c r="P41" s="47"/>
      <c r="Q41" s="47"/>
      <c r="R41" s="47"/>
      <c r="S41" s="47"/>
      <c r="T41" s="50"/>
      <c r="U41" s="47"/>
      <c r="V41" s="211"/>
      <c r="W41" s="211"/>
      <c r="X41" s="211"/>
      <c r="Y41" s="211"/>
      <c r="Z41" s="211"/>
      <c r="AA41" s="211"/>
      <c r="AB41" s="211"/>
      <c r="AC41" s="42"/>
      <c r="AD41" s="42"/>
      <c r="AE41" s="42"/>
      <c r="AF41" s="42"/>
    </row>
    <row r="42" spans="1:32" x14ac:dyDescent="0.3">
      <c r="A42" s="191"/>
      <c r="B42" s="44" t="s">
        <v>796</v>
      </c>
      <c r="C42" s="44" t="s">
        <v>773</v>
      </c>
      <c r="D42" s="44"/>
      <c r="E42" s="44" t="s">
        <v>807</v>
      </c>
      <c r="F42" s="44">
        <v>4550290458</v>
      </c>
      <c r="G42" s="84">
        <v>13955</v>
      </c>
      <c r="H42" s="84">
        <v>12135</v>
      </c>
      <c r="I42" s="47"/>
      <c r="J42" s="45"/>
      <c r="K42" s="45"/>
      <c r="L42" s="195"/>
      <c r="M42" s="196"/>
      <c r="N42" s="195"/>
      <c r="O42" s="196"/>
      <c r="P42" s="47"/>
      <c r="Q42" s="47"/>
      <c r="R42" s="47"/>
      <c r="S42" s="47"/>
      <c r="T42" s="50"/>
      <c r="U42" s="47"/>
      <c r="V42" s="211"/>
      <c r="W42" s="211"/>
      <c r="X42" s="211"/>
      <c r="Y42" s="211"/>
      <c r="Z42" s="211"/>
      <c r="AA42" s="211"/>
      <c r="AB42" s="211"/>
      <c r="AC42" s="42"/>
      <c r="AD42" s="42"/>
      <c r="AE42" s="42"/>
      <c r="AF42" s="42"/>
    </row>
    <row r="43" spans="1:32" x14ac:dyDescent="0.3">
      <c r="A43" s="191"/>
      <c r="B43" s="44" t="s">
        <v>780</v>
      </c>
      <c r="C43" s="23" t="s">
        <v>801</v>
      </c>
      <c r="D43" s="44"/>
      <c r="E43" s="44" t="s">
        <v>806</v>
      </c>
      <c r="F43" s="44">
        <v>4750113013</v>
      </c>
      <c r="G43" s="84">
        <v>10773</v>
      </c>
      <c r="H43" s="84">
        <v>9367.82</v>
      </c>
      <c r="I43" s="47"/>
      <c r="J43" s="45" t="s">
        <v>854</v>
      </c>
      <c r="K43" s="45" t="s">
        <v>124</v>
      </c>
      <c r="L43" s="195"/>
      <c r="M43" s="196">
        <v>0.3805</v>
      </c>
      <c r="N43" s="195"/>
      <c r="O43" s="196">
        <v>0.2087</v>
      </c>
      <c r="P43" s="47"/>
      <c r="Q43" s="47"/>
      <c r="R43" s="47"/>
      <c r="S43" s="47"/>
      <c r="T43" s="50">
        <v>46291</v>
      </c>
      <c r="U43" s="47"/>
      <c r="V43" s="211"/>
      <c r="W43" s="211"/>
      <c r="X43" s="211"/>
      <c r="Y43" s="211"/>
      <c r="Z43" s="211"/>
      <c r="AA43" s="211"/>
      <c r="AB43" s="211"/>
      <c r="AC43" s="42"/>
      <c r="AD43" s="42"/>
      <c r="AE43" s="42"/>
      <c r="AF43" s="42"/>
    </row>
    <row r="44" spans="1:32" x14ac:dyDescent="0.3">
      <c r="A44" s="191"/>
      <c r="B44" s="44" t="s">
        <v>771</v>
      </c>
      <c r="C44" s="44" t="s">
        <v>772</v>
      </c>
      <c r="D44" s="44"/>
      <c r="E44" s="44"/>
      <c r="F44" s="44">
        <v>4430107534</v>
      </c>
      <c r="G44" s="284">
        <v>4876</v>
      </c>
      <c r="H44" s="84">
        <v>4240</v>
      </c>
      <c r="I44" s="47"/>
      <c r="J44" s="45" t="s">
        <v>853</v>
      </c>
      <c r="K44" s="45" t="s">
        <v>127</v>
      </c>
      <c r="L44" s="195"/>
      <c r="M44" s="196">
        <v>0</v>
      </c>
      <c r="N44" s="195"/>
      <c r="O44" s="196">
        <v>0</v>
      </c>
      <c r="P44" s="47"/>
      <c r="Q44" s="47"/>
      <c r="R44" s="47"/>
      <c r="S44" s="47"/>
      <c r="T44" s="48">
        <v>45883</v>
      </c>
      <c r="U44" s="47"/>
      <c r="V44" s="211"/>
      <c r="W44" s="211"/>
      <c r="X44" s="211"/>
      <c r="Y44" s="211"/>
      <c r="Z44" s="211"/>
      <c r="AA44" s="211"/>
      <c r="AB44" s="211"/>
      <c r="AC44" s="42"/>
      <c r="AD44" s="42"/>
      <c r="AE44" s="42"/>
      <c r="AF44" s="42"/>
    </row>
    <row r="45" spans="1:32" x14ac:dyDescent="0.3">
      <c r="A45" s="191"/>
      <c r="B45" s="44" t="s">
        <v>802</v>
      </c>
      <c r="C45" s="44" t="s">
        <v>773</v>
      </c>
      <c r="D45" s="44"/>
      <c r="E45" s="44" t="s">
        <v>809</v>
      </c>
      <c r="F45" s="44">
        <v>4370107486</v>
      </c>
      <c r="G45" s="84">
        <v>4750</v>
      </c>
      <c r="H45" s="84">
        <v>4130</v>
      </c>
      <c r="I45" s="47"/>
      <c r="J45" s="45"/>
      <c r="K45" s="45" t="s">
        <v>125</v>
      </c>
      <c r="L45" s="195"/>
      <c r="M45" s="196"/>
      <c r="N45" s="195"/>
      <c r="O45" s="196"/>
      <c r="P45" s="47"/>
      <c r="Q45" s="47"/>
      <c r="R45" s="47"/>
      <c r="S45" s="47"/>
      <c r="T45" s="50"/>
      <c r="U45" s="47"/>
      <c r="V45" s="211"/>
      <c r="W45" s="211"/>
      <c r="X45" s="211"/>
      <c r="Y45" s="211"/>
      <c r="Z45" s="211"/>
      <c r="AA45" s="211"/>
      <c r="AB45" s="211"/>
      <c r="AC45" s="42"/>
      <c r="AD45" s="42"/>
      <c r="AE45" s="42"/>
      <c r="AF45" s="42"/>
    </row>
    <row r="46" spans="1:32" x14ac:dyDescent="0.3">
      <c r="A46" s="191"/>
      <c r="B46" s="44" t="s">
        <v>792</v>
      </c>
      <c r="C46" s="44" t="s">
        <v>773</v>
      </c>
      <c r="D46" s="44"/>
      <c r="E46" s="44" t="s">
        <v>793</v>
      </c>
      <c r="F46" s="44">
        <v>4220290201</v>
      </c>
      <c r="G46" s="84">
        <v>3726</v>
      </c>
      <c r="H46" s="84">
        <v>3240</v>
      </c>
      <c r="I46" s="47"/>
      <c r="J46" s="45"/>
      <c r="K46" s="45"/>
      <c r="L46" s="195"/>
      <c r="M46" s="196"/>
      <c r="N46" s="195"/>
      <c r="O46" s="196"/>
      <c r="P46" s="47"/>
      <c r="Q46" s="47"/>
      <c r="R46" s="47"/>
      <c r="S46" s="47"/>
      <c r="T46" s="50"/>
      <c r="U46" s="47"/>
      <c r="V46" s="211"/>
      <c r="W46" s="211"/>
      <c r="X46" s="211"/>
      <c r="Y46" s="211"/>
      <c r="Z46" s="211"/>
      <c r="AA46" s="211"/>
      <c r="AB46" s="211"/>
      <c r="AC46" s="42"/>
      <c r="AD46" s="42"/>
      <c r="AE46" s="42"/>
      <c r="AF46" s="42"/>
    </row>
    <row r="47" spans="1:32" x14ac:dyDescent="0.3">
      <c r="A47" s="191"/>
      <c r="B47" s="44" t="s">
        <v>821</v>
      </c>
      <c r="C47" s="44" t="s">
        <v>773</v>
      </c>
      <c r="D47" s="44"/>
      <c r="E47" s="44" t="s">
        <v>844</v>
      </c>
      <c r="F47" s="44">
        <v>4680101146</v>
      </c>
      <c r="G47" s="84">
        <v>3163</v>
      </c>
      <c r="H47" s="84">
        <v>2750</v>
      </c>
      <c r="I47" s="47"/>
      <c r="J47" s="45" t="s">
        <v>854</v>
      </c>
      <c r="K47" s="45" t="s">
        <v>124</v>
      </c>
      <c r="L47" s="195"/>
      <c r="M47" s="196">
        <v>0.23449999999999999</v>
      </c>
      <c r="N47" s="195"/>
      <c r="O47" s="196">
        <v>0.1172</v>
      </c>
      <c r="P47" s="47"/>
      <c r="Q47" s="47"/>
      <c r="R47" s="47"/>
      <c r="S47" s="47"/>
      <c r="T47" s="50">
        <v>46210</v>
      </c>
      <c r="U47" s="47"/>
      <c r="V47" s="211"/>
      <c r="W47" s="211"/>
      <c r="X47" s="211"/>
      <c r="Y47" s="211"/>
      <c r="Z47" s="211"/>
      <c r="AA47" s="211"/>
      <c r="AB47" s="211"/>
      <c r="AC47" s="42"/>
      <c r="AD47" s="42"/>
      <c r="AE47" s="42"/>
      <c r="AF47" s="42"/>
    </row>
    <row r="48" spans="1:32" x14ac:dyDescent="0.3">
      <c r="A48" s="191"/>
      <c r="B48" s="44" t="s">
        <v>797</v>
      </c>
      <c r="C48" s="44" t="s">
        <v>808</v>
      </c>
      <c r="D48" s="44"/>
      <c r="E48" s="44"/>
      <c r="F48" s="44">
        <v>4860188798</v>
      </c>
      <c r="G48" s="84">
        <v>2880</v>
      </c>
      <c r="H48" s="84">
        <v>2504</v>
      </c>
      <c r="I48" s="47"/>
      <c r="J48" s="45"/>
      <c r="K48" s="45"/>
      <c r="L48" s="195"/>
      <c r="M48" s="196"/>
      <c r="N48" s="195"/>
      <c r="O48" s="196"/>
      <c r="P48" s="47"/>
      <c r="Q48" s="47"/>
      <c r="R48" s="47"/>
      <c r="S48" s="47"/>
      <c r="T48" s="50"/>
      <c r="U48" s="47"/>
      <c r="V48" s="211"/>
      <c r="W48" s="211"/>
      <c r="X48" s="211"/>
      <c r="Y48" s="211"/>
      <c r="Z48" s="211"/>
      <c r="AA48" s="211"/>
      <c r="AB48" s="211"/>
      <c r="AC48" s="42"/>
      <c r="AD48" s="42"/>
      <c r="AE48" s="42"/>
      <c r="AF48" s="42"/>
    </row>
    <row r="49" spans="1:32" x14ac:dyDescent="0.3">
      <c r="A49" s="191"/>
      <c r="B49" s="44" t="s">
        <v>815</v>
      </c>
      <c r="C49" s="44" t="s">
        <v>773</v>
      </c>
      <c r="D49" s="44"/>
      <c r="E49" s="44" t="s">
        <v>816</v>
      </c>
      <c r="F49" s="44">
        <v>4620109498</v>
      </c>
      <c r="G49" s="84">
        <v>2780</v>
      </c>
      <c r="H49" s="84">
        <v>2417</v>
      </c>
      <c r="I49" s="47"/>
      <c r="J49" s="45" t="s">
        <v>855</v>
      </c>
      <c r="K49" s="45" t="s">
        <v>125</v>
      </c>
      <c r="L49" s="195" t="s">
        <v>398</v>
      </c>
      <c r="M49" s="196">
        <v>0.52769999999999995</v>
      </c>
      <c r="N49" s="195" t="s">
        <v>398</v>
      </c>
      <c r="O49" s="196">
        <v>0.52769999999999995</v>
      </c>
      <c r="P49" s="47"/>
      <c r="Q49" s="47"/>
      <c r="R49" s="47" t="s">
        <v>398</v>
      </c>
      <c r="S49" s="47"/>
      <c r="T49" s="50">
        <v>46160</v>
      </c>
      <c r="U49" s="47"/>
      <c r="V49" s="211"/>
      <c r="W49" s="211"/>
      <c r="X49" s="211"/>
      <c r="Y49" s="211"/>
      <c r="Z49" s="211"/>
      <c r="AA49" s="211"/>
      <c r="AB49" s="211"/>
      <c r="AC49" s="42"/>
      <c r="AD49" s="42"/>
      <c r="AE49" s="42"/>
      <c r="AF49" s="42"/>
    </row>
    <row r="50" spans="1:32" x14ac:dyDescent="0.3">
      <c r="A50" s="191"/>
      <c r="B50" s="44" t="s">
        <v>799</v>
      </c>
      <c r="C50" s="44" t="s">
        <v>834</v>
      </c>
      <c r="D50" s="44"/>
      <c r="E50" s="44"/>
      <c r="F50" s="44"/>
      <c r="G50" s="84">
        <v>2326</v>
      </c>
      <c r="H50" s="84">
        <v>2022</v>
      </c>
      <c r="I50" s="47"/>
      <c r="J50" s="45"/>
      <c r="K50" s="45" t="s">
        <v>132</v>
      </c>
      <c r="L50" s="195"/>
      <c r="M50" s="196"/>
      <c r="N50" s="195"/>
      <c r="O50" s="196"/>
      <c r="P50" s="47"/>
      <c r="Q50" s="47"/>
      <c r="R50" s="47"/>
      <c r="S50" s="47"/>
      <c r="T50" s="50"/>
      <c r="U50" s="47"/>
      <c r="V50" s="211"/>
      <c r="W50" s="211"/>
      <c r="X50" s="211"/>
      <c r="Y50" s="211"/>
      <c r="Z50" s="211"/>
      <c r="AA50" s="211"/>
      <c r="AB50" s="211"/>
      <c r="AC50" s="42"/>
      <c r="AD50" s="42"/>
      <c r="AE50" s="42"/>
      <c r="AF50" s="42"/>
    </row>
    <row r="51" spans="1:32" x14ac:dyDescent="0.3">
      <c r="A51" s="191"/>
      <c r="B51" s="44"/>
      <c r="C51" s="44"/>
      <c r="D51" s="44"/>
      <c r="E51" s="44"/>
      <c r="F51" s="44"/>
      <c r="G51" s="84"/>
      <c r="H51" s="84"/>
      <c r="I51" s="47"/>
      <c r="J51" s="45"/>
      <c r="K51" s="46"/>
      <c r="L51" s="195"/>
      <c r="M51" s="196"/>
      <c r="N51" s="195"/>
      <c r="O51" s="196"/>
      <c r="P51" s="47"/>
      <c r="Q51" s="47"/>
      <c r="R51" s="47"/>
      <c r="S51" s="47"/>
      <c r="T51" s="50"/>
      <c r="U51" s="47"/>
      <c r="V51" s="211"/>
      <c r="W51" s="211"/>
      <c r="X51" s="211"/>
      <c r="Y51" s="211"/>
      <c r="Z51" s="211"/>
      <c r="AA51" s="211"/>
      <c r="AB51" s="211"/>
      <c r="AC51" s="42"/>
      <c r="AD51" s="42"/>
      <c r="AE51" s="42"/>
      <c r="AF51" s="42"/>
    </row>
    <row r="52" spans="1:32" x14ac:dyDescent="0.3">
      <c r="A52" s="191"/>
      <c r="B52" s="44"/>
      <c r="C52" s="44"/>
      <c r="D52" s="44"/>
      <c r="E52" s="44"/>
      <c r="F52" s="44"/>
      <c r="G52" s="84"/>
      <c r="H52" s="84"/>
      <c r="I52" s="47"/>
      <c r="J52" s="45"/>
      <c r="K52" s="46"/>
      <c r="L52" s="195"/>
      <c r="M52" s="196"/>
      <c r="N52" s="195"/>
      <c r="O52" s="196"/>
      <c r="P52" s="47"/>
      <c r="Q52" s="47"/>
      <c r="R52" s="47"/>
      <c r="S52" s="47"/>
      <c r="T52" s="50"/>
      <c r="U52" s="47"/>
      <c r="V52" s="211"/>
      <c r="W52" s="211"/>
      <c r="X52" s="211"/>
      <c r="Y52" s="211"/>
      <c r="Z52" s="211"/>
      <c r="AA52" s="211"/>
      <c r="AB52" s="211"/>
      <c r="AC52" s="42"/>
      <c r="AD52" s="42"/>
      <c r="AE52" s="42"/>
      <c r="AF52" s="42"/>
    </row>
    <row r="53" spans="1:32" x14ac:dyDescent="0.3">
      <c r="A53" s="191"/>
      <c r="B53" s="44"/>
      <c r="C53" s="44"/>
      <c r="D53" s="44"/>
      <c r="E53" s="44"/>
      <c r="F53" s="44"/>
      <c r="G53" s="84"/>
      <c r="H53" s="84"/>
      <c r="I53" s="47"/>
      <c r="J53" s="45"/>
      <c r="K53" s="46"/>
      <c r="L53" s="195"/>
      <c r="M53" s="196"/>
      <c r="N53" s="195"/>
      <c r="O53" s="196"/>
      <c r="P53" s="47"/>
      <c r="Q53" s="47"/>
      <c r="R53" s="47"/>
      <c r="S53" s="47"/>
      <c r="T53" s="50"/>
      <c r="U53" s="47"/>
      <c r="V53" s="211"/>
      <c r="W53" s="211"/>
      <c r="X53" s="211"/>
      <c r="Y53" s="211"/>
      <c r="Z53" s="211"/>
      <c r="AA53" s="211"/>
      <c r="AB53" s="211"/>
      <c r="AC53" s="42"/>
      <c r="AD53" s="42"/>
      <c r="AE53" s="42"/>
      <c r="AF53" s="42"/>
    </row>
    <row r="54" spans="1:32" x14ac:dyDescent="0.3">
      <c r="A54" s="191"/>
      <c r="B54" s="44"/>
      <c r="C54" s="44"/>
      <c r="D54" s="44"/>
      <c r="E54" s="44"/>
      <c r="F54" s="44"/>
      <c r="G54" s="84"/>
      <c r="H54" s="84"/>
      <c r="I54" s="47"/>
      <c r="J54" s="45"/>
      <c r="K54" s="46"/>
      <c r="L54" s="195"/>
      <c r="M54" s="196"/>
      <c r="N54" s="195"/>
      <c r="O54" s="196"/>
      <c r="P54" s="47"/>
      <c r="Q54" s="47"/>
      <c r="R54" s="47"/>
      <c r="S54" s="47"/>
      <c r="T54" s="50"/>
      <c r="U54" s="47"/>
      <c r="V54" s="211"/>
      <c r="W54" s="211"/>
      <c r="X54" s="211"/>
      <c r="Y54" s="211"/>
      <c r="Z54" s="211"/>
      <c r="AA54" s="211"/>
      <c r="AB54" s="211"/>
      <c r="AC54" s="42"/>
      <c r="AD54" s="42"/>
      <c r="AE54" s="42"/>
      <c r="AF54" s="42"/>
    </row>
    <row r="55" spans="1:32" x14ac:dyDescent="0.3">
      <c r="A55" s="191"/>
      <c r="B55" s="44"/>
      <c r="C55" s="44"/>
      <c r="D55" s="44"/>
      <c r="E55" s="44"/>
      <c r="F55" s="44"/>
      <c r="G55" s="84"/>
      <c r="H55" s="84"/>
      <c r="I55" s="47"/>
      <c r="J55" s="45"/>
      <c r="K55" s="46"/>
      <c r="L55" s="195"/>
      <c r="M55" s="196"/>
      <c r="N55" s="195"/>
      <c r="O55" s="196"/>
      <c r="P55" s="47"/>
      <c r="Q55" s="47"/>
      <c r="R55" s="47"/>
      <c r="S55" s="47"/>
      <c r="T55" s="50"/>
      <c r="U55" s="47"/>
      <c r="V55" s="211"/>
      <c r="W55" s="211"/>
      <c r="X55" s="211"/>
      <c r="Y55" s="211"/>
      <c r="Z55" s="211"/>
      <c r="AA55" s="211"/>
      <c r="AB55" s="211"/>
      <c r="AC55" s="42"/>
      <c r="AD55" s="42"/>
      <c r="AE55" s="42"/>
      <c r="AF55" s="42"/>
    </row>
    <row r="56" spans="1:32" x14ac:dyDescent="0.3">
      <c r="A56" s="191"/>
      <c r="B56" s="44"/>
      <c r="C56" s="44"/>
      <c r="D56" s="44"/>
      <c r="E56" s="44"/>
      <c r="F56" s="44"/>
      <c r="G56" s="84"/>
      <c r="H56" s="84"/>
      <c r="I56" s="47"/>
      <c r="J56" s="45"/>
      <c r="K56" s="46"/>
      <c r="L56" s="195"/>
      <c r="M56" s="196"/>
      <c r="N56" s="195"/>
      <c r="O56" s="196"/>
      <c r="P56" s="47"/>
      <c r="Q56" s="47"/>
      <c r="R56" s="47"/>
      <c r="S56" s="47"/>
      <c r="T56" s="50"/>
      <c r="U56" s="47"/>
      <c r="V56" s="211"/>
      <c r="W56" s="211"/>
      <c r="X56" s="211"/>
      <c r="Y56" s="211"/>
      <c r="Z56" s="211"/>
      <c r="AA56" s="211"/>
      <c r="AB56" s="211"/>
      <c r="AC56" s="42"/>
      <c r="AD56" s="42"/>
      <c r="AE56" s="42"/>
      <c r="AF56" s="42"/>
    </row>
    <row r="57" spans="1:32" x14ac:dyDescent="0.3">
      <c r="A57" s="191"/>
      <c r="B57" s="44"/>
      <c r="C57" s="44"/>
      <c r="D57" s="44"/>
      <c r="E57" s="44"/>
      <c r="F57" s="44"/>
      <c r="G57" s="84"/>
      <c r="H57" s="84"/>
      <c r="I57" s="47"/>
      <c r="J57" s="45"/>
      <c r="K57" s="46"/>
      <c r="L57" s="195"/>
      <c r="M57" s="196"/>
      <c r="N57" s="195"/>
      <c r="O57" s="196"/>
      <c r="P57" s="47"/>
      <c r="Q57" s="47"/>
      <c r="R57" s="47"/>
      <c r="S57" s="47"/>
      <c r="T57" s="50"/>
      <c r="U57" s="47"/>
      <c r="V57" s="211"/>
      <c r="W57" s="211"/>
      <c r="X57" s="211"/>
      <c r="Y57" s="211"/>
      <c r="Z57" s="211"/>
      <c r="AA57" s="211"/>
      <c r="AB57" s="211"/>
      <c r="AC57" s="42"/>
      <c r="AD57" s="42"/>
      <c r="AE57" s="42"/>
      <c r="AF57" s="42"/>
    </row>
    <row r="58" spans="1:32" x14ac:dyDescent="0.3">
      <c r="A58" s="191"/>
      <c r="B58" s="44"/>
      <c r="C58" s="44"/>
      <c r="D58" s="44"/>
      <c r="E58" s="44"/>
      <c r="F58" s="44"/>
      <c r="G58" s="84"/>
      <c r="H58" s="84"/>
      <c r="I58" s="47"/>
      <c r="J58" s="45"/>
      <c r="K58" s="46"/>
      <c r="L58" s="195"/>
      <c r="M58" s="196"/>
      <c r="N58" s="195"/>
      <c r="O58" s="196"/>
      <c r="P58" s="47"/>
      <c r="Q58" s="47"/>
      <c r="R58" s="47"/>
      <c r="S58" s="47"/>
      <c r="T58" s="50"/>
      <c r="U58" s="47"/>
      <c r="V58" s="211"/>
      <c r="W58" s="211"/>
      <c r="X58" s="211"/>
      <c r="Y58" s="211"/>
      <c r="Z58" s="211"/>
      <c r="AA58" s="211"/>
      <c r="AB58" s="211"/>
      <c r="AC58" s="42"/>
      <c r="AD58" s="42"/>
      <c r="AE58" s="42"/>
      <c r="AF58" s="42"/>
    </row>
    <row r="59" spans="1:32" x14ac:dyDescent="0.3">
      <c r="A59" s="191"/>
      <c r="B59" s="44"/>
      <c r="C59" s="44"/>
      <c r="D59" s="44"/>
      <c r="E59" s="44"/>
      <c r="F59" s="44"/>
      <c r="G59" s="84"/>
      <c r="H59" s="84"/>
      <c r="I59" s="47"/>
      <c r="J59" s="45"/>
      <c r="K59" s="46"/>
      <c r="L59" s="195"/>
      <c r="M59" s="196"/>
      <c r="N59" s="195"/>
      <c r="O59" s="196"/>
      <c r="P59" s="47"/>
      <c r="Q59" s="47"/>
      <c r="R59" s="47"/>
      <c r="S59" s="47"/>
      <c r="T59" s="50"/>
      <c r="U59" s="47"/>
      <c r="V59" s="211"/>
      <c r="W59" s="211"/>
      <c r="X59" s="211"/>
      <c r="Y59" s="211"/>
      <c r="Z59" s="211"/>
      <c r="AA59" s="211"/>
      <c r="AB59" s="211"/>
      <c r="AC59" s="42"/>
      <c r="AD59" s="42"/>
      <c r="AE59" s="42"/>
      <c r="AF59" s="42"/>
    </row>
    <row r="60" spans="1:32" x14ac:dyDescent="0.3">
      <c r="A60" s="191"/>
      <c r="B60" s="44"/>
      <c r="C60" s="44"/>
      <c r="D60" s="44"/>
      <c r="E60" s="44"/>
      <c r="F60" s="44"/>
      <c r="G60" s="84"/>
      <c r="H60" s="84"/>
      <c r="I60" s="47"/>
      <c r="J60" s="45"/>
      <c r="K60" s="46"/>
      <c r="L60" s="195"/>
      <c r="M60" s="196"/>
      <c r="N60" s="195"/>
      <c r="O60" s="196"/>
      <c r="P60" s="47"/>
      <c r="Q60" s="47"/>
      <c r="R60" s="47"/>
      <c r="S60" s="47"/>
      <c r="T60" s="50"/>
      <c r="U60" s="47"/>
      <c r="V60" s="211"/>
      <c r="W60" s="211"/>
      <c r="X60" s="211"/>
      <c r="Y60" s="211"/>
      <c r="Z60" s="211"/>
      <c r="AA60" s="211"/>
      <c r="AB60" s="211"/>
      <c r="AC60" s="42"/>
      <c r="AD60" s="42"/>
      <c r="AE60" s="42"/>
      <c r="AF60" s="42"/>
    </row>
    <row r="61" spans="1:32" x14ac:dyDescent="0.3">
      <c r="A61" s="191"/>
      <c r="B61" s="44"/>
      <c r="C61" s="44"/>
      <c r="D61" s="44"/>
      <c r="E61" s="44"/>
      <c r="F61" s="44"/>
      <c r="G61" s="84"/>
      <c r="H61" s="84"/>
      <c r="I61" s="47"/>
      <c r="J61" s="45"/>
      <c r="K61" s="46"/>
      <c r="L61" s="195"/>
      <c r="M61" s="196"/>
      <c r="N61" s="195"/>
      <c r="O61" s="196"/>
      <c r="P61" s="47"/>
      <c r="Q61" s="47"/>
      <c r="R61" s="47"/>
      <c r="S61" s="47"/>
      <c r="T61" s="50"/>
      <c r="U61" s="47"/>
      <c r="V61" s="211"/>
      <c r="W61" s="211"/>
      <c r="X61" s="211"/>
      <c r="Y61" s="211"/>
      <c r="Z61" s="211"/>
      <c r="AA61" s="211"/>
      <c r="AB61" s="211"/>
      <c r="AC61" s="42"/>
      <c r="AD61" s="42"/>
      <c r="AE61" s="42"/>
      <c r="AF61" s="42"/>
    </row>
    <row r="62" spans="1:32" x14ac:dyDescent="0.3">
      <c r="A62" s="191"/>
      <c r="B62" s="44"/>
      <c r="C62" s="44"/>
      <c r="D62" s="44"/>
      <c r="E62" s="44"/>
      <c r="F62" s="44"/>
      <c r="G62" s="84"/>
      <c r="H62" s="84"/>
      <c r="I62" s="47"/>
      <c r="J62" s="45"/>
      <c r="K62" s="46"/>
      <c r="L62" s="195"/>
      <c r="M62" s="196"/>
      <c r="N62" s="195"/>
      <c r="O62" s="196"/>
      <c r="P62" s="47"/>
      <c r="Q62" s="47"/>
      <c r="R62" s="47"/>
      <c r="S62" s="47"/>
      <c r="T62" s="50"/>
      <c r="U62" s="47"/>
      <c r="V62" s="211"/>
      <c r="W62" s="211"/>
      <c r="X62" s="211"/>
      <c r="Y62" s="211"/>
      <c r="Z62" s="211"/>
      <c r="AA62" s="211"/>
      <c r="AB62" s="211"/>
      <c r="AC62" s="42"/>
      <c r="AD62" s="42"/>
      <c r="AE62" s="42"/>
      <c r="AF62" s="42"/>
    </row>
    <row r="63" spans="1:32" x14ac:dyDescent="0.3">
      <c r="A63" s="191"/>
      <c r="B63" s="44"/>
      <c r="C63" s="44"/>
      <c r="D63" s="44"/>
      <c r="E63" s="44"/>
      <c r="F63" s="44"/>
      <c r="G63" s="84"/>
      <c r="H63" s="84"/>
      <c r="I63" s="47"/>
      <c r="J63" s="45"/>
      <c r="K63" s="46"/>
      <c r="L63" s="195"/>
      <c r="M63" s="196"/>
      <c r="N63" s="195"/>
      <c r="O63" s="196"/>
      <c r="P63" s="47"/>
      <c r="Q63" s="47"/>
      <c r="R63" s="47"/>
      <c r="S63" s="47"/>
      <c r="T63" s="50"/>
      <c r="U63" s="47"/>
      <c r="V63" s="211"/>
      <c r="W63" s="211"/>
      <c r="X63" s="211"/>
      <c r="Y63" s="211"/>
      <c r="Z63" s="211"/>
      <c r="AA63" s="211"/>
      <c r="AB63" s="211"/>
      <c r="AC63" s="42"/>
      <c r="AD63" s="42"/>
      <c r="AE63" s="42"/>
      <c r="AF63" s="42"/>
    </row>
    <row r="64" spans="1:32" x14ac:dyDescent="0.3">
      <c r="A64" s="191"/>
      <c r="B64" s="44"/>
      <c r="C64" s="44"/>
      <c r="D64" s="44"/>
      <c r="E64" s="44"/>
      <c r="F64" s="44"/>
      <c r="G64" s="84"/>
      <c r="H64" s="84"/>
      <c r="I64" s="47"/>
      <c r="J64" s="45"/>
      <c r="K64" s="46"/>
      <c r="L64" s="195"/>
      <c r="M64" s="196"/>
      <c r="N64" s="195"/>
      <c r="O64" s="196"/>
      <c r="P64" s="47"/>
      <c r="Q64" s="47"/>
      <c r="R64" s="47"/>
      <c r="S64" s="47"/>
      <c r="T64" s="50"/>
      <c r="U64" s="47"/>
      <c r="V64" s="211"/>
      <c r="W64" s="211"/>
      <c r="X64" s="211"/>
      <c r="Y64" s="211"/>
      <c r="Z64" s="211"/>
      <c r="AA64" s="211"/>
      <c r="AB64" s="211"/>
      <c r="AC64" s="42"/>
      <c r="AD64" s="42"/>
      <c r="AE64" s="42"/>
      <c r="AF64" s="42"/>
    </row>
    <row r="65" spans="1:32" x14ac:dyDescent="0.3">
      <c r="A65" s="191"/>
      <c r="B65" s="44"/>
      <c r="C65" s="44"/>
      <c r="D65" s="44"/>
      <c r="E65" s="44"/>
      <c r="F65" s="44"/>
      <c r="G65" s="84"/>
      <c r="H65" s="84"/>
      <c r="I65" s="47"/>
      <c r="J65" s="45"/>
      <c r="K65" s="46"/>
      <c r="L65" s="195"/>
      <c r="M65" s="196"/>
      <c r="N65" s="195"/>
      <c r="O65" s="196"/>
      <c r="P65" s="47"/>
      <c r="Q65" s="47"/>
      <c r="R65" s="47"/>
      <c r="S65" s="47"/>
      <c r="T65" s="50"/>
      <c r="U65" s="47"/>
      <c r="V65" s="211"/>
      <c r="W65" s="211"/>
      <c r="X65" s="211"/>
      <c r="Y65" s="211"/>
      <c r="Z65" s="211"/>
      <c r="AA65" s="211"/>
      <c r="AB65" s="211"/>
      <c r="AC65" s="42"/>
      <c r="AD65" s="42"/>
      <c r="AE65" s="42"/>
      <c r="AF65" s="42"/>
    </row>
    <row r="66" spans="1:32" x14ac:dyDescent="0.3">
      <c r="A66" s="191"/>
      <c r="B66" s="44"/>
      <c r="C66" s="44"/>
      <c r="D66" s="44"/>
      <c r="E66" s="44"/>
      <c r="F66" s="44"/>
      <c r="G66" s="84"/>
      <c r="H66" s="84"/>
      <c r="I66" s="47"/>
      <c r="J66" s="45"/>
      <c r="K66" s="46"/>
      <c r="L66" s="195"/>
      <c r="M66" s="196"/>
      <c r="N66" s="195"/>
      <c r="O66" s="196"/>
      <c r="P66" s="47"/>
      <c r="Q66" s="47"/>
      <c r="R66" s="47"/>
      <c r="S66" s="47"/>
      <c r="T66" s="50"/>
      <c r="U66" s="47"/>
      <c r="V66" s="211"/>
      <c r="W66" s="211"/>
      <c r="X66" s="211"/>
      <c r="Y66" s="211"/>
      <c r="Z66" s="211"/>
      <c r="AA66" s="211"/>
      <c r="AB66" s="211"/>
      <c r="AC66" s="42"/>
      <c r="AD66" s="42"/>
      <c r="AE66" s="42"/>
      <c r="AF66" s="42"/>
    </row>
    <row r="67" spans="1:32" x14ac:dyDescent="0.3">
      <c r="A67" s="191"/>
      <c r="B67" s="44"/>
      <c r="C67" s="44"/>
      <c r="D67" s="44"/>
      <c r="E67" s="44"/>
      <c r="F67" s="44"/>
      <c r="G67" s="84"/>
      <c r="H67" s="84"/>
      <c r="I67" s="47"/>
      <c r="J67" s="45"/>
      <c r="K67" s="46"/>
      <c r="L67" s="195"/>
      <c r="M67" s="196"/>
      <c r="N67" s="195"/>
      <c r="O67" s="196"/>
      <c r="P67" s="47"/>
      <c r="Q67" s="47"/>
      <c r="R67" s="47"/>
      <c r="S67" s="47"/>
      <c r="T67" s="50"/>
      <c r="U67" s="47"/>
      <c r="V67" s="211"/>
      <c r="W67" s="211"/>
      <c r="X67" s="211"/>
      <c r="Y67" s="211"/>
      <c r="Z67" s="211"/>
      <c r="AA67" s="211"/>
      <c r="AB67" s="211"/>
      <c r="AC67" s="42"/>
      <c r="AD67" s="42"/>
      <c r="AE67" s="42"/>
      <c r="AF67" s="42"/>
    </row>
    <row r="68" spans="1:32" x14ac:dyDescent="0.3">
      <c r="A68" s="191"/>
      <c r="B68" s="44"/>
      <c r="C68" s="44"/>
      <c r="D68" s="44"/>
      <c r="E68" s="44"/>
      <c r="F68" s="44"/>
      <c r="G68" s="84"/>
      <c r="H68" s="84"/>
      <c r="I68" s="47"/>
      <c r="J68" s="45"/>
      <c r="K68" s="46"/>
      <c r="L68" s="195"/>
      <c r="M68" s="196"/>
      <c r="N68" s="195"/>
      <c r="O68" s="196"/>
      <c r="P68" s="47"/>
      <c r="Q68" s="47"/>
      <c r="R68" s="47"/>
      <c r="S68" s="47"/>
      <c r="T68" s="50"/>
      <c r="U68" s="47"/>
      <c r="V68" s="211"/>
      <c r="W68" s="211"/>
      <c r="X68" s="211"/>
      <c r="Y68" s="211"/>
      <c r="Z68" s="211"/>
      <c r="AA68" s="211"/>
      <c r="AB68" s="211"/>
      <c r="AC68" s="42"/>
      <c r="AD68" s="42"/>
      <c r="AE68" s="42"/>
      <c r="AF68" s="42"/>
    </row>
    <row r="69" spans="1:32" x14ac:dyDescent="0.3">
      <c r="A69" s="191"/>
      <c r="B69" s="44"/>
      <c r="C69" s="44"/>
      <c r="D69" s="44"/>
      <c r="E69" s="44"/>
      <c r="F69" s="44"/>
      <c r="G69" s="84"/>
      <c r="H69" s="84"/>
      <c r="I69" s="47"/>
      <c r="J69" s="45"/>
      <c r="K69" s="46"/>
      <c r="L69" s="195"/>
      <c r="M69" s="196"/>
      <c r="N69" s="195"/>
      <c r="O69" s="196"/>
      <c r="P69" s="47"/>
      <c r="Q69" s="47"/>
      <c r="R69" s="47"/>
      <c r="S69" s="47"/>
      <c r="T69" s="50"/>
      <c r="U69" s="47"/>
      <c r="V69" s="211"/>
      <c r="W69" s="211"/>
      <c r="X69" s="211"/>
      <c r="Y69" s="211"/>
      <c r="Z69" s="211"/>
      <c r="AA69" s="211"/>
      <c r="AB69" s="211"/>
      <c r="AC69" s="42"/>
      <c r="AD69" s="42"/>
      <c r="AE69" s="42"/>
      <c r="AF69" s="42"/>
    </row>
    <row r="70" spans="1:32" x14ac:dyDescent="0.3">
      <c r="A70" s="191"/>
      <c r="B70" s="44"/>
      <c r="C70" s="44"/>
      <c r="D70" s="44"/>
      <c r="E70" s="44"/>
      <c r="F70" s="44"/>
      <c r="G70" s="84"/>
      <c r="H70" s="84"/>
      <c r="I70" s="47"/>
      <c r="J70" s="45"/>
      <c r="K70" s="46"/>
      <c r="L70" s="195"/>
      <c r="M70" s="196"/>
      <c r="N70" s="195"/>
      <c r="O70" s="196"/>
      <c r="P70" s="47"/>
      <c r="Q70" s="47"/>
      <c r="R70" s="47"/>
      <c r="S70" s="47"/>
      <c r="T70" s="50"/>
      <c r="U70" s="47"/>
      <c r="V70" s="211"/>
      <c r="W70" s="211"/>
      <c r="X70" s="211"/>
      <c r="Y70" s="211"/>
      <c r="Z70" s="211"/>
      <c r="AA70" s="211"/>
      <c r="AB70" s="211"/>
      <c r="AC70" s="42"/>
      <c r="AD70" s="42"/>
      <c r="AE70" s="42"/>
      <c r="AF70" s="42"/>
    </row>
    <row r="71" spans="1:32" x14ac:dyDescent="0.3">
      <c r="A71" s="191"/>
      <c r="B71" s="44"/>
      <c r="C71" s="44"/>
      <c r="D71" s="44"/>
      <c r="E71" s="44"/>
      <c r="F71" s="44"/>
      <c r="G71" s="84"/>
      <c r="H71" s="84"/>
      <c r="I71" s="47"/>
      <c r="J71" s="45"/>
      <c r="K71" s="46"/>
      <c r="L71" s="195"/>
      <c r="M71" s="196"/>
      <c r="N71" s="195"/>
      <c r="O71" s="196"/>
      <c r="P71" s="47"/>
      <c r="Q71" s="47"/>
      <c r="R71" s="47"/>
      <c r="S71" s="47"/>
      <c r="T71" s="50"/>
      <c r="U71" s="47"/>
      <c r="V71" s="211"/>
      <c r="W71" s="211"/>
      <c r="X71" s="211"/>
      <c r="Y71" s="211"/>
      <c r="Z71" s="211"/>
      <c r="AA71" s="211"/>
      <c r="AB71" s="211"/>
      <c r="AC71" s="42"/>
      <c r="AD71" s="42"/>
      <c r="AE71" s="42"/>
      <c r="AF71" s="42"/>
    </row>
    <row r="72" spans="1:32" x14ac:dyDescent="0.3">
      <c r="A72" s="191"/>
      <c r="B72" s="44"/>
      <c r="C72" s="44"/>
      <c r="D72" s="44"/>
      <c r="E72" s="44"/>
      <c r="F72" s="44"/>
      <c r="G72" s="84"/>
      <c r="H72" s="84"/>
      <c r="I72" s="47"/>
      <c r="J72" s="45"/>
      <c r="K72" s="46"/>
      <c r="L72" s="195"/>
      <c r="M72" s="196"/>
      <c r="N72" s="195"/>
      <c r="O72" s="196"/>
      <c r="P72" s="47"/>
      <c r="Q72" s="47"/>
      <c r="R72" s="47"/>
      <c r="S72" s="47"/>
      <c r="T72" s="50"/>
      <c r="U72" s="47"/>
      <c r="V72" s="211"/>
      <c r="W72" s="211"/>
      <c r="X72" s="211"/>
      <c r="Y72" s="211"/>
      <c r="Z72" s="211"/>
      <c r="AA72" s="211"/>
      <c r="AB72" s="211"/>
      <c r="AC72" s="42"/>
      <c r="AD72" s="42"/>
      <c r="AE72" s="42"/>
      <c r="AF72" s="42"/>
    </row>
    <row r="73" spans="1:32" x14ac:dyDescent="0.3">
      <c r="A73" s="191"/>
      <c r="B73" s="44"/>
      <c r="C73" s="44"/>
      <c r="D73" s="44"/>
      <c r="E73" s="44"/>
      <c r="F73" s="44"/>
      <c r="G73" s="84"/>
      <c r="H73" s="84"/>
      <c r="I73" s="47"/>
      <c r="J73" s="45"/>
      <c r="K73" s="46"/>
      <c r="L73" s="195"/>
      <c r="M73" s="196"/>
      <c r="N73" s="195"/>
      <c r="O73" s="196"/>
      <c r="P73" s="47"/>
      <c r="Q73" s="47"/>
      <c r="R73" s="47"/>
      <c r="S73" s="47"/>
      <c r="T73" s="50"/>
      <c r="U73" s="47"/>
      <c r="V73" s="211"/>
      <c r="W73" s="211"/>
      <c r="X73" s="211"/>
      <c r="Y73" s="211"/>
      <c r="Z73" s="211"/>
      <c r="AA73" s="211"/>
      <c r="AB73" s="211"/>
      <c r="AC73" s="42"/>
      <c r="AD73" s="42"/>
      <c r="AE73" s="42"/>
      <c r="AF73" s="42"/>
    </row>
    <row r="74" spans="1:32" x14ac:dyDescent="0.3">
      <c r="A74" s="191"/>
      <c r="B74" s="44"/>
      <c r="C74" s="44"/>
      <c r="D74" s="44"/>
      <c r="E74" s="44"/>
      <c r="F74" s="44"/>
      <c r="G74" s="84"/>
      <c r="H74" s="84"/>
      <c r="I74" s="47"/>
      <c r="J74" s="45"/>
      <c r="K74" s="46"/>
      <c r="L74" s="195"/>
      <c r="M74" s="196"/>
      <c r="N74" s="195"/>
      <c r="O74" s="196"/>
      <c r="P74" s="47"/>
      <c r="Q74" s="47"/>
      <c r="R74" s="47"/>
      <c r="S74" s="47"/>
      <c r="T74" s="50"/>
      <c r="U74" s="47"/>
      <c r="V74" s="211"/>
      <c r="W74" s="211"/>
      <c r="X74" s="211"/>
      <c r="Y74" s="211"/>
      <c r="Z74" s="211"/>
      <c r="AA74" s="211"/>
      <c r="AB74" s="211"/>
      <c r="AC74" s="42"/>
      <c r="AD74" s="42"/>
      <c r="AE74" s="42"/>
      <c r="AF74" s="42"/>
    </row>
    <row r="75" spans="1:32" x14ac:dyDescent="0.3">
      <c r="A75" s="191"/>
      <c r="B75" s="44"/>
      <c r="C75" s="44"/>
      <c r="D75" s="44"/>
      <c r="E75" s="44"/>
      <c r="F75" s="44"/>
      <c r="G75" s="84"/>
      <c r="H75" s="84"/>
      <c r="I75" s="47"/>
      <c r="J75" s="45"/>
      <c r="K75" s="46"/>
      <c r="L75" s="195"/>
      <c r="M75" s="196"/>
      <c r="N75" s="195"/>
      <c r="O75" s="196"/>
      <c r="P75" s="47"/>
      <c r="Q75" s="47"/>
      <c r="R75" s="47"/>
      <c r="S75" s="47"/>
      <c r="T75" s="50"/>
      <c r="U75" s="47"/>
      <c r="V75" s="211"/>
      <c r="W75" s="211"/>
      <c r="X75" s="211"/>
      <c r="Y75" s="211"/>
      <c r="Z75" s="211"/>
      <c r="AA75" s="211"/>
      <c r="AB75" s="211"/>
      <c r="AC75" s="42"/>
      <c r="AD75" s="42"/>
      <c r="AE75" s="42"/>
      <c r="AF75" s="42"/>
    </row>
    <row r="76" spans="1:32" x14ac:dyDescent="0.3">
      <c r="A76" s="191"/>
      <c r="B76" s="44"/>
      <c r="C76" s="44"/>
      <c r="D76" s="44"/>
      <c r="E76" s="44"/>
      <c r="F76" s="44"/>
      <c r="G76" s="84"/>
      <c r="H76" s="84"/>
      <c r="I76" s="47"/>
      <c r="J76" s="45"/>
      <c r="K76" s="46"/>
      <c r="L76" s="195"/>
      <c r="M76" s="196"/>
      <c r="N76" s="195"/>
      <c r="O76" s="196"/>
      <c r="P76" s="47"/>
      <c r="Q76" s="47"/>
      <c r="R76" s="47"/>
      <c r="S76" s="47"/>
      <c r="T76" s="50"/>
      <c r="U76" s="47"/>
      <c r="V76" s="211"/>
      <c r="W76" s="211"/>
      <c r="X76" s="211"/>
      <c r="Y76" s="211"/>
      <c r="Z76" s="211"/>
      <c r="AA76" s="211"/>
      <c r="AB76" s="211"/>
      <c r="AC76" s="42"/>
      <c r="AD76" s="42"/>
      <c r="AE76" s="42"/>
      <c r="AF76" s="42"/>
    </row>
    <row r="77" spans="1:32" x14ac:dyDescent="0.3">
      <c r="A77" s="191"/>
      <c r="B77" s="44"/>
      <c r="C77" s="44"/>
      <c r="D77" s="44"/>
      <c r="E77" s="44"/>
      <c r="F77" s="44"/>
      <c r="G77" s="84"/>
      <c r="H77" s="84"/>
      <c r="I77" s="47"/>
      <c r="J77" s="45"/>
      <c r="K77" s="46"/>
      <c r="L77" s="195"/>
      <c r="M77" s="196"/>
      <c r="N77" s="195"/>
      <c r="O77" s="196"/>
      <c r="P77" s="47"/>
      <c r="Q77" s="47"/>
      <c r="R77" s="47"/>
      <c r="S77" s="47"/>
      <c r="T77" s="50"/>
      <c r="U77" s="47"/>
      <c r="V77" s="211"/>
      <c r="W77" s="211"/>
      <c r="X77" s="211"/>
      <c r="Y77" s="211"/>
      <c r="Z77" s="211"/>
      <c r="AA77" s="211"/>
      <c r="AB77" s="211"/>
      <c r="AC77" s="42"/>
      <c r="AD77" s="42"/>
      <c r="AE77" s="42"/>
      <c r="AF77" s="42"/>
    </row>
    <row r="78" spans="1:32" x14ac:dyDescent="0.3">
      <c r="A78" s="191"/>
      <c r="B78" s="44"/>
      <c r="C78" s="44"/>
      <c r="D78" s="44"/>
      <c r="E78" s="44"/>
      <c r="F78" s="44"/>
      <c r="G78" s="84"/>
      <c r="H78" s="84"/>
      <c r="I78" s="47"/>
      <c r="J78" s="45"/>
      <c r="K78" s="46"/>
      <c r="L78" s="195"/>
      <c r="M78" s="196"/>
      <c r="N78" s="195"/>
      <c r="O78" s="196"/>
      <c r="P78" s="47"/>
      <c r="Q78" s="47"/>
      <c r="R78" s="47"/>
      <c r="S78" s="47"/>
      <c r="T78" s="50"/>
      <c r="U78" s="47"/>
      <c r="V78" s="211"/>
      <c r="W78" s="211"/>
      <c r="X78" s="211"/>
      <c r="Y78" s="211"/>
      <c r="Z78" s="211"/>
      <c r="AA78" s="211"/>
      <c r="AB78" s="211"/>
      <c r="AC78" s="42"/>
      <c r="AD78" s="42"/>
      <c r="AE78" s="42"/>
      <c r="AF78" s="42"/>
    </row>
    <row r="79" spans="1:32" x14ac:dyDescent="0.3">
      <c r="A79" s="191"/>
      <c r="B79" s="44"/>
      <c r="C79" s="44"/>
      <c r="D79" s="44"/>
      <c r="E79" s="44"/>
      <c r="F79" s="44"/>
      <c r="G79" s="84"/>
      <c r="H79" s="84"/>
      <c r="I79" s="47"/>
      <c r="J79" s="45"/>
      <c r="K79" s="46"/>
      <c r="L79" s="195"/>
      <c r="M79" s="196"/>
      <c r="N79" s="195"/>
      <c r="O79" s="196"/>
      <c r="P79" s="47"/>
      <c r="Q79" s="47"/>
      <c r="R79" s="47"/>
      <c r="S79" s="47"/>
      <c r="T79" s="50"/>
      <c r="U79" s="47"/>
      <c r="V79" s="211"/>
      <c r="W79" s="211"/>
      <c r="X79" s="211"/>
      <c r="Y79" s="211"/>
      <c r="Z79" s="211"/>
      <c r="AA79" s="211"/>
      <c r="AB79" s="211"/>
      <c r="AC79" s="42"/>
      <c r="AD79" s="42"/>
      <c r="AE79" s="42"/>
      <c r="AF79" s="42"/>
    </row>
    <row r="80" spans="1:32" x14ac:dyDescent="0.3">
      <c r="A80" s="191"/>
      <c r="B80" s="44"/>
      <c r="C80" s="44"/>
      <c r="D80" s="44"/>
      <c r="E80" s="44"/>
      <c r="F80" s="44"/>
      <c r="G80" s="84"/>
      <c r="H80" s="84"/>
      <c r="I80" s="47"/>
      <c r="J80" s="45"/>
      <c r="K80" s="46"/>
      <c r="L80" s="195"/>
      <c r="M80" s="196"/>
      <c r="N80" s="195"/>
      <c r="O80" s="196"/>
      <c r="P80" s="47"/>
      <c r="Q80" s="47"/>
      <c r="R80" s="47"/>
      <c r="S80" s="47"/>
      <c r="T80" s="50"/>
      <c r="U80" s="47"/>
      <c r="V80" s="211"/>
      <c r="W80" s="211"/>
      <c r="X80" s="211"/>
      <c r="Y80" s="211"/>
      <c r="Z80" s="211"/>
      <c r="AA80" s="211"/>
      <c r="AB80" s="211"/>
      <c r="AC80" s="42"/>
      <c r="AD80" s="42"/>
      <c r="AE80" s="42"/>
      <c r="AF80" s="42"/>
    </row>
    <row r="81" spans="1:32" x14ac:dyDescent="0.3">
      <c r="A81" s="191"/>
      <c r="B81" s="44"/>
      <c r="C81" s="44"/>
      <c r="D81" s="44"/>
      <c r="E81" s="44"/>
      <c r="F81" s="44"/>
      <c r="G81" s="84"/>
      <c r="H81" s="84"/>
      <c r="I81" s="47"/>
      <c r="J81" s="45"/>
      <c r="K81" s="46"/>
      <c r="L81" s="195"/>
      <c r="M81" s="196"/>
      <c r="N81" s="195"/>
      <c r="O81" s="196"/>
      <c r="P81" s="47"/>
      <c r="Q81" s="47"/>
      <c r="R81" s="47"/>
      <c r="S81" s="47"/>
      <c r="T81" s="50"/>
      <c r="U81" s="47"/>
      <c r="V81" s="211"/>
      <c r="W81" s="211"/>
      <c r="X81" s="211"/>
      <c r="Y81" s="211"/>
      <c r="Z81" s="211"/>
      <c r="AA81" s="211"/>
      <c r="AB81" s="211"/>
      <c r="AC81" s="42"/>
      <c r="AD81" s="42"/>
      <c r="AE81" s="42"/>
      <c r="AF81" s="42"/>
    </row>
    <row r="82" spans="1:32" x14ac:dyDescent="0.3">
      <c r="A82" s="191"/>
      <c r="B82" s="44"/>
      <c r="C82" s="44"/>
      <c r="D82" s="44"/>
      <c r="E82" s="44"/>
      <c r="F82" s="44"/>
      <c r="G82" s="84"/>
      <c r="H82" s="84"/>
      <c r="I82" s="47"/>
      <c r="J82" s="45"/>
      <c r="K82" s="46"/>
      <c r="L82" s="195"/>
      <c r="M82" s="196"/>
      <c r="N82" s="195"/>
      <c r="O82" s="196"/>
      <c r="P82" s="47"/>
      <c r="Q82" s="47"/>
      <c r="R82" s="47"/>
      <c r="S82" s="47"/>
      <c r="T82" s="50"/>
      <c r="U82" s="47"/>
      <c r="V82" s="211"/>
      <c r="W82" s="211"/>
      <c r="X82" s="211"/>
      <c r="Y82" s="211"/>
      <c r="Z82" s="211"/>
      <c r="AA82" s="211"/>
      <c r="AB82" s="211"/>
      <c r="AC82" s="42"/>
      <c r="AD82" s="42"/>
      <c r="AE82" s="42"/>
      <c r="AF82" s="42"/>
    </row>
    <row r="83" spans="1:32" x14ac:dyDescent="0.3">
      <c r="A83" s="191"/>
      <c r="B83" s="44"/>
      <c r="C83" s="44"/>
      <c r="D83" s="44"/>
      <c r="E83" s="44"/>
      <c r="F83" s="44"/>
      <c r="G83" s="84"/>
      <c r="H83" s="84"/>
      <c r="I83" s="47"/>
      <c r="J83" s="45"/>
      <c r="K83" s="46"/>
      <c r="L83" s="195"/>
      <c r="M83" s="196"/>
      <c r="N83" s="195"/>
      <c r="O83" s="196"/>
      <c r="P83" s="47"/>
      <c r="Q83" s="47"/>
      <c r="R83" s="47"/>
      <c r="S83" s="47"/>
      <c r="T83" s="50"/>
      <c r="U83" s="47"/>
      <c r="V83" s="211"/>
      <c r="W83" s="211"/>
      <c r="X83" s="211"/>
      <c r="Y83" s="211"/>
      <c r="Z83" s="211"/>
      <c r="AA83" s="211"/>
      <c r="AB83" s="211"/>
      <c r="AC83" s="42"/>
      <c r="AD83" s="42"/>
      <c r="AE83" s="42"/>
      <c r="AF83" s="42"/>
    </row>
    <row r="84" spans="1:32" x14ac:dyDescent="0.3">
      <c r="A84" s="191"/>
      <c r="B84" s="44"/>
      <c r="C84" s="44"/>
      <c r="D84" s="44"/>
      <c r="E84" s="44"/>
      <c r="F84" s="44"/>
      <c r="G84" s="84"/>
      <c r="H84" s="84"/>
      <c r="I84" s="47"/>
      <c r="J84" s="45"/>
      <c r="K84" s="46"/>
      <c r="L84" s="195"/>
      <c r="M84" s="196"/>
      <c r="N84" s="195"/>
      <c r="O84" s="196"/>
      <c r="P84" s="47"/>
      <c r="Q84" s="47"/>
      <c r="R84" s="47"/>
      <c r="S84" s="47"/>
      <c r="T84" s="50"/>
      <c r="U84" s="47"/>
      <c r="V84" s="211"/>
      <c r="W84" s="211"/>
      <c r="X84" s="211"/>
      <c r="Y84" s="211"/>
      <c r="Z84" s="211"/>
      <c r="AA84" s="211"/>
      <c r="AB84" s="211"/>
      <c r="AC84" s="42"/>
      <c r="AD84" s="42"/>
      <c r="AE84" s="42"/>
      <c r="AF84" s="42"/>
    </row>
    <row r="85" spans="1:32" x14ac:dyDescent="0.3">
      <c r="A85" s="191"/>
      <c r="B85" s="44"/>
      <c r="C85" s="44"/>
      <c r="D85" s="44"/>
      <c r="E85" s="44"/>
      <c r="F85" s="44"/>
      <c r="G85" s="84"/>
      <c r="H85" s="84"/>
      <c r="I85" s="47"/>
      <c r="J85" s="45"/>
      <c r="K85" s="46"/>
      <c r="L85" s="195"/>
      <c r="M85" s="196"/>
      <c r="N85" s="195"/>
      <c r="O85" s="196"/>
      <c r="P85" s="47"/>
      <c r="Q85" s="47"/>
      <c r="R85" s="47"/>
      <c r="S85" s="47"/>
      <c r="T85" s="50"/>
      <c r="U85" s="47"/>
      <c r="V85" s="211"/>
      <c r="W85" s="211"/>
      <c r="X85" s="211"/>
      <c r="Y85" s="211"/>
      <c r="Z85" s="211"/>
      <c r="AA85" s="211"/>
      <c r="AB85" s="211"/>
      <c r="AC85" s="42"/>
      <c r="AD85" s="42"/>
      <c r="AE85" s="42"/>
      <c r="AF85" s="42"/>
    </row>
    <row r="86" spans="1:32" x14ac:dyDescent="0.3">
      <c r="A86" s="191"/>
      <c r="B86" s="44"/>
      <c r="C86" s="44"/>
      <c r="D86" s="44"/>
      <c r="E86" s="44"/>
      <c r="F86" s="44"/>
      <c r="G86" s="84"/>
      <c r="H86" s="84"/>
      <c r="I86" s="47"/>
      <c r="J86" s="45"/>
      <c r="K86" s="46"/>
      <c r="L86" s="195"/>
      <c r="M86" s="196"/>
      <c r="N86" s="195"/>
      <c r="O86" s="196"/>
      <c r="P86" s="47"/>
      <c r="Q86" s="47"/>
      <c r="R86" s="47"/>
      <c r="S86" s="47"/>
      <c r="T86" s="50"/>
      <c r="U86" s="47"/>
      <c r="V86" s="211"/>
      <c r="W86" s="211"/>
      <c r="X86" s="211"/>
      <c r="Y86" s="211"/>
      <c r="Z86" s="211"/>
      <c r="AA86" s="211"/>
      <c r="AB86" s="211"/>
      <c r="AC86" s="42"/>
      <c r="AD86" s="42"/>
      <c r="AE86" s="42"/>
      <c r="AF86" s="42"/>
    </row>
    <row r="87" spans="1:32" x14ac:dyDescent="0.3">
      <c r="A87" s="191"/>
      <c r="B87" s="44"/>
      <c r="C87" s="44"/>
      <c r="D87" s="44"/>
      <c r="E87" s="44"/>
      <c r="F87" s="44"/>
      <c r="G87" s="84"/>
      <c r="H87" s="84"/>
      <c r="I87" s="47"/>
      <c r="J87" s="45"/>
      <c r="K87" s="46"/>
      <c r="L87" s="195"/>
      <c r="M87" s="196"/>
      <c r="N87" s="195"/>
      <c r="O87" s="196"/>
      <c r="P87" s="47"/>
      <c r="Q87" s="47"/>
      <c r="R87" s="47"/>
      <c r="S87" s="47"/>
      <c r="T87" s="50"/>
      <c r="U87" s="47"/>
      <c r="V87" s="211"/>
      <c r="W87" s="211"/>
      <c r="X87" s="211"/>
      <c r="Y87" s="211"/>
      <c r="Z87" s="211"/>
      <c r="AA87" s="211"/>
      <c r="AB87" s="211"/>
      <c r="AC87" s="42"/>
      <c r="AD87" s="42"/>
      <c r="AE87" s="42"/>
      <c r="AF87" s="42"/>
    </row>
    <row r="88" spans="1:32" x14ac:dyDescent="0.3">
      <c r="A88" s="191"/>
      <c r="B88" s="44"/>
      <c r="C88" s="44"/>
      <c r="D88" s="44"/>
      <c r="E88" s="44"/>
      <c r="F88" s="44"/>
      <c r="G88" s="84"/>
      <c r="H88" s="84"/>
      <c r="I88" s="47"/>
      <c r="J88" s="45"/>
      <c r="K88" s="46"/>
      <c r="L88" s="195"/>
      <c r="M88" s="196"/>
      <c r="N88" s="195"/>
      <c r="O88" s="196"/>
      <c r="P88" s="47"/>
      <c r="Q88" s="47"/>
      <c r="R88" s="47"/>
      <c r="S88" s="47"/>
      <c r="T88" s="50"/>
      <c r="U88" s="47"/>
      <c r="V88" s="211"/>
      <c r="W88" s="211"/>
      <c r="X88" s="211"/>
      <c r="Y88" s="211"/>
      <c r="Z88" s="211"/>
      <c r="AA88" s="211"/>
      <c r="AB88" s="211"/>
      <c r="AC88" s="42"/>
      <c r="AD88" s="42"/>
      <c r="AE88" s="42"/>
      <c r="AF88" s="42"/>
    </row>
    <row r="89" spans="1:32" x14ac:dyDescent="0.3">
      <c r="A89" s="191"/>
      <c r="B89" s="44"/>
      <c r="C89" s="44"/>
      <c r="D89" s="44"/>
      <c r="E89" s="44"/>
      <c r="F89" s="44"/>
      <c r="G89" s="84"/>
      <c r="H89" s="84"/>
      <c r="I89" s="47"/>
      <c r="J89" s="45"/>
      <c r="K89" s="46"/>
      <c r="L89" s="195"/>
      <c r="M89" s="196"/>
      <c r="N89" s="195"/>
      <c r="O89" s="196"/>
      <c r="P89" s="47"/>
      <c r="Q89" s="47"/>
      <c r="R89" s="47"/>
      <c r="S89" s="47"/>
      <c r="T89" s="50"/>
      <c r="U89" s="47"/>
      <c r="V89" s="211"/>
      <c r="W89" s="211"/>
      <c r="X89" s="211"/>
      <c r="Y89" s="211"/>
      <c r="Z89" s="211"/>
      <c r="AA89" s="211"/>
      <c r="AB89" s="211"/>
      <c r="AC89" s="42"/>
      <c r="AD89" s="42"/>
      <c r="AE89" s="42"/>
      <c r="AF89" s="42"/>
    </row>
    <row r="90" spans="1:32" x14ac:dyDescent="0.3">
      <c r="A90" s="191"/>
      <c r="B90" s="44"/>
      <c r="C90" s="44"/>
      <c r="D90" s="44"/>
      <c r="E90" s="44"/>
      <c r="F90" s="44"/>
      <c r="G90" s="84"/>
      <c r="H90" s="84"/>
      <c r="I90" s="47"/>
      <c r="J90" s="45"/>
      <c r="K90" s="46"/>
      <c r="L90" s="195"/>
      <c r="M90" s="196"/>
      <c r="N90" s="195"/>
      <c r="O90" s="196"/>
      <c r="P90" s="47"/>
      <c r="Q90" s="47"/>
      <c r="R90" s="47"/>
      <c r="S90" s="47"/>
      <c r="T90" s="50"/>
      <c r="U90" s="47"/>
      <c r="V90" s="211"/>
      <c r="W90" s="211"/>
      <c r="X90" s="211"/>
      <c r="Y90" s="211"/>
      <c r="Z90" s="211"/>
      <c r="AA90" s="211"/>
      <c r="AB90" s="211"/>
      <c r="AC90" s="42"/>
      <c r="AD90" s="42"/>
      <c r="AE90" s="42"/>
      <c r="AF90" s="42"/>
    </row>
    <row r="91" spans="1:32" x14ac:dyDescent="0.3">
      <c r="A91" s="191"/>
      <c r="B91" s="44"/>
      <c r="C91" s="44"/>
      <c r="D91" s="44"/>
      <c r="E91" s="44"/>
      <c r="F91" s="44"/>
      <c r="G91" s="84"/>
      <c r="H91" s="84"/>
      <c r="I91" s="47"/>
      <c r="J91" s="45"/>
      <c r="K91" s="46"/>
      <c r="L91" s="195"/>
      <c r="M91" s="196"/>
      <c r="N91" s="195"/>
      <c r="O91" s="196"/>
      <c r="P91" s="47"/>
      <c r="Q91" s="47"/>
      <c r="R91" s="47"/>
      <c r="S91" s="47"/>
      <c r="T91" s="50"/>
      <c r="U91" s="47"/>
      <c r="V91" s="211"/>
      <c r="W91" s="211"/>
      <c r="X91" s="211"/>
      <c r="Y91" s="211"/>
      <c r="Z91" s="211"/>
      <c r="AA91" s="211"/>
      <c r="AB91" s="211"/>
      <c r="AC91" s="42"/>
      <c r="AD91" s="42"/>
      <c r="AE91" s="42"/>
      <c r="AF91" s="42"/>
    </row>
    <row r="92" spans="1:32" x14ac:dyDescent="0.3">
      <c r="A92" s="191"/>
      <c r="B92" s="44"/>
      <c r="C92" s="44"/>
      <c r="D92" s="44"/>
      <c r="E92" s="44"/>
      <c r="F92" s="44"/>
      <c r="G92" s="84"/>
      <c r="H92" s="84"/>
      <c r="I92" s="47"/>
      <c r="J92" s="45"/>
      <c r="K92" s="46"/>
      <c r="L92" s="195"/>
      <c r="M92" s="196"/>
      <c r="N92" s="195"/>
      <c r="O92" s="196"/>
      <c r="P92" s="47"/>
      <c r="Q92" s="47"/>
      <c r="R92" s="47"/>
      <c r="S92" s="47"/>
      <c r="T92" s="50"/>
      <c r="U92" s="47"/>
      <c r="V92" s="211"/>
      <c r="W92" s="211"/>
      <c r="X92" s="211"/>
      <c r="Y92" s="211"/>
      <c r="Z92" s="211"/>
      <c r="AA92" s="211"/>
      <c r="AB92" s="211"/>
      <c r="AC92" s="42"/>
      <c r="AD92" s="42"/>
      <c r="AE92" s="42"/>
      <c r="AF92" s="42"/>
    </row>
    <row r="93" spans="1:32" x14ac:dyDescent="0.3">
      <c r="A93" s="191"/>
      <c r="B93" s="44"/>
      <c r="C93" s="44"/>
      <c r="D93" s="44"/>
      <c r="E93" s="44"/>
      <c r="F93" s="44"/>
      <c r="G93" s="84"/>
      <c r="H93" s="84"/>
      <c r="I93" s="47"/>
      <c r="J93" s="45"/>
      <c r="K93" s="46"/>
      <c r="L93" s="195"/>
      <c r="M93" s="196"/>
      <c r="N93" s="195"/>
      <c r="O93" s="196"/>
      <c r="P93" s="47"/>
      <c r="Q93" s="47"/>
      <c r="R93" s="47"/>
      <c r="S93" s="47"/>
      <c r="T93" s="50"/>
      <c r="U93" s="47"/>
      <c r="V93" s="211"/>
      <c r="W93" s="211"/>
      <c r="X93" s="211"/>
      <c r="Y93" s="211"/>
      <c r="Z93" s="211"/>
      <c r="AA93" s="211"/>
      <c r="AB93" s="211"/>
      <c r="AC93" s="42"/>
      <c r="AD93" s="42"/>
      <c r="AE93" s="42"/>
      <c r="AF93" s="42"/>
    </row>
    <row r="94" spans="1:32" x14ac:dyDescent="0.3">
      <c r="A94" s="191"/>
      <c r="B94" s="44"/>
      <c r="C94" s="44"/>
      <c r="D94" s="44"/>
      <c r="E94" s="44"/>
      <c r="F94" s="44"/>
      <c r="G94" s="84"/>
      <c r="H94" s="84"/>
      <c r="I94" s="47"/>
      <c r="J94" s="45"/>
      <c r="K94" s="46"/>
      <c r="L94" s="195"/>
      <c r="M94" s="196"/>
      <c r="N94" s="195"/>
      <c r="O94" s="196"/>
      <c r="P94" s="47"/>
      <c r="Q94" s="47"/>
      <c r="R94" s="47"/>
      <c r="S94" s="47"/>
      <c r="T94" s="50"/>
      <c r="U94" s="47"/>
      <c r="V94" s="211"/>
      <c r="W94" s="211"/>
      <c r="X94" s="211"/>
      <c r="Y94" s="211"/>
      <c r="Z94" s="211"/>
      <c r="AA94" s="211"/>
      <c r="AB94" s="211"/>
      <c r="AC94" s="42"/>
      <c r="AD94" s="42"/>
      <c r="AE94" s="42"/>
      <c r="AF94" s="42"/>
    </row>
    <row r="95" spans="1:32" x14ac:dyDescent="0.3">
      <c r="A95" s="191"/>
      <c r="B95" s="44"/>
      <c r="C95" s="44"/>
      <c r="D95" s="44"/>
      <c r="E95" s="44"/>
      <c r="F95" s="44"/>
      <c r="G95" s="84"/>
      <c r="H95" s="84"/>
      <c r="I95" s="47"/>
      <c r="J95" s="45"/>
      <c r="K95" s="46"/>
      <c r="L95" s="195"/>
      <c r="M95" s="196"/>
      <c r="N95" s="195"/>
      <c r="O95" s="196"/>
      <c r="P95" s="47"/>
      <c r="Q95" s="47"/>
      <c r="R95" s="47"/>
      <c r="S95" s="47"/>
      <c r="T95" s="50"/>
      <c r="U95" s="47"/>
      <c r="V95" s="211"/>
      <c r="W95" s="211"/>
      <c r="X95" s="211"/>
      <c r="Y95" s="211"/>
      <c r="Z95" s="211"/>
      <c r="AA95" s="211"/>
      <c r="AB95" s="211"/>
      <c r="AC95" s="42"/>
      <c r="AD95" s="42"/>
      <c r="AE95" s="42"/>
      <c r="AF95" s="42"/>
    </row>
    <row r="96" spans="1:32" x14ac:dyDescent="0.3">
      <c r="A96" s="191"/>
      <c r="B96" s="44"/>
      <c r="C96" s="44"/>
      <c r="D96" s="44"/>
      <c r="E96" s="44"/>
      <c r="F96" s="44"/>
      <c r="G96" s="84"/>
      <c r="H96" s="84"/>
      <c r="I96" s="47"/>
      <c r="J96" s="45"/>
      <c r="K96" s="46"/>
      <c r="L96" s="195"/>
      <c r="M96" s="196"/>
      <c r="N96" s="195"/>
      <c r="O96" s="196"/>
      <c r="P96" s="47"/>
      <c r="Q96" s="47"/>
      <c r="R96" s="47"/>
      <c r="S96" s="47"/>
      <c r="T96" s="50"/>
      <c r="U96" s="47"/>
      <c r="V96" s="211"/>
      <c r="W96" s="211"/>
      <c r="X96" s="211"/>
      <c r="Y96" s="211"/>
      <c r="Z96" s="211"/>
      <c r="AA96" s="211"/>
      <c r="AB96" s="211"/>
      <c r="AC96" s="42"/>
      <c r="AD96" s="42"/>
      <c r="AE96" s="42"/>
      <c r="AF96" s="42"/>
    </row>
    <row r="97" spans="1:32" x14ac:dyDescent="0.3">
      <c r="A97" s="191"/>
      <c r="B97" s="44"/>
      <c r="C97" s="44"/>
      <c r="D97" s="44"/>
      <c r="E97" s="44"/>
      <c r="F97" s="44"/>
      <c r="G97" s="84"/>
      <c r="H97" s="84"/>
      <c r="I97" s="47"/>
      <c r="J97" s="45"/>
      <c r="K97" s="46"/>
      <c r="L97" s="195"/>
      <c r="M97" s="196"/>
      <c r="N97" s="195"/>
      <c r="O97" s="196"/>
      <c r="P97" s="47"/>
      <c r="Q97" s="47"/>
      <c r="R97" s="47"/>
      <c r="S97" s="47"/>
      <c r="T97" s="50"/>
      <c r="U97" s="47"/>
      <c r="V97" s="211"/>
      <c r="W97" s="211"/>
      <c r="X97" s="211"/>
      <c r="Y97" s="211"/>
      <c r="Z97" s="211"/>
      <c r="AA97" s="211"/>
      <c r="AB97" s="211"/>
      <c r="AC97" s="42"/>
      <c r="AD97" s="42"/>
      <c r="AE97" s="42"/>
      <c r="AF97" s="42"/>
    </row>
    <row r="98" spans="1:32" x14ac:dyDescent="0.3">
      <c r="A98" s="191"/>
      <c r="B98" s="44"/>
      <c r="C98" s="44"/>
      <c r="D98" s="44"/>
      <c r="E98" s="44"/>
      <c r="F98" s="44"/>
      <c r="G98" s="84"/>
      <c r="H98" s="84"/>
      <c r="I98" s="47"/>
      <c r="J98" s="45"/>
      <c r="K98" s="46"/>
      <c r="L98" s="195"/>
      <c r="M98" s="196"/>
      <c r="N98" s="195"/>
      <c r="O98" s="196"/>
      <c r="P98" s="47"/>
      <c r="Q98" s="47"/>
      <c r="R98" s="47"/>
      <c r="S98" s="47"/>
      <c r="T98" s="50"/>
      <c r="U98" s="47"/>
      <c r="V98" s="211"/>
      <c r="W98" s="211"/>
      <c r="X98" s="211"/>
      <c r="Y98" s="211"/>
      <c r="Z98" s="211"/>
      <c r="AA98" s="211"/>
      <c r="AB98" s="211"/>
      <c r="AC98" s="42"/>
      <c r="AD98" s="42"/>
      <c r="AE98" s="42"/>
      <c r="AF98" s="42"/>
    </row>
    <row r="99" spans="1:32" x14ac:dyDescent="0.3">
      <c r="A99" s="191"/>
      <c r="B99" s="44"/>
      <c r="C99" s="44"/>
      <c r="D99" s="44"/>
      <c r="E99" s="44"/>
      <c r="F99" s="44"/>
      <c r="G99" s="84"/>
      <c r="H99" s="84"/>
      <c r="I99" s="47"/>
      <c r="J99" s="45"/>
      <c r="K99" s="46"/>
      <c r="L99" s="195"/>
      <c r="M99" s="196"/>
      <c r="N99" s="195"/>
      <c r="O99" s="196"/>
      <c r="P99" s="47"/>
      <c r="Q99" s="47"/>
      <c r="R99" s="47"/>
      <c r="S99" s="47"/>
      <c r="T99" s="50"/>
      <c r="U99" s="47"/>
      <c r="V99" s="211"/>
      <c r="W99" s="211"/>
      <c r="X99" s="211"/>
      <c r="Y99" s="211"/>
      <c r="Z99" s="211"/>
      <c r="AA99" s="211"/>
      <c r="AB99" s="211"/>
      <c r="AC99" s="42"/>
      <c r="AD99" s="42"/>
      <c r="AE99" s="42"/>
      <c r="AF99" s="42"/>
    </row>
    <row r="100" spans="1:32" x14ac:dyDescent="0.3">
      <c r="A100" s="191"/>
      <c r="B100" s="44"/>
      <c r="C100" s="44"/>
      <c r="D100" s="44"/>
      <c r="E100" s="44"/>
      <c r="F100" s="44"/>
      <c r="G100" s="84"/>
      <c r="H100" s="84"/>
      <c r="I100" s="47"/>
      <c r="J100" s="45"/>
      <c r="K100" s="46"/>
      <c r="L100" s="195"/>
      <c r="M100" s="196"/>
      <c r="N100" s="195"/>
      <c r="O100" s="196"/>
      <c r="P100" s="47"/>
      <c r="Q100" s="47"/>
      <c r="R100" s="47"/>
      <c r="S100" s="47"/>
      <c r="T100" s="50"/>
      <c r="U100" s="47"/>
      <c r="V100" s="211"/>
      <c r="W100" s="211"/>
      <c r="X100" s="211"/>
      <c r="Y100" s="211"/>
      <c r="Z100" s="211"/>
      <c r="AA100" s="211"/>
      <c r="AB100" s="211"/>
      <c r="AC100" s="42"/>
      <c r="AD100" s="42"/>
      <c r="AE100" s="42"/>
      <c r="AF100" s="42"/>
    </row>
    <row r="101" spans="1:32" x14ac:dyDescent="0.3">
      <c r="A101" s="191"/>
      <c r="B101" s="44"/>
      <c r="C101" s="44"/>
      <c r="D101" s="44"/>
      <c r="E101" s="44"/>
      <c r="F101" s="44"/>
      <c r="G101" s="84"/>
      <c r="H101" s="84"/>
      <c r="I101" s="47"/>
      <c r="J101" s="45"/>
      <c r="K101" s="46"/>
      <c r="L101" s="195"/>
      <c r="M101" s="196"/>
      <c r="N101" s="195"/>
      <c r="O101" s="196"/>
      <c r="P101" s="47"/>
      <c r="Q101" s="47"/>
      <c r="R101" s="47"/>
      <c r="S101" s="47"/>
      <c r="T101" s="50"/>
      <c r="U101" s="47"/>
      <c r="V101" s="211"/>
      <c r="W101" s="211"/>
      <c r="X101" s="211"/>
      <c r="Y101" s="211"/>
      <c r="Z101" s="211"/>
      <c r="AA101" s="211"/>
      <c r="AB101" s="211"/>
      <c r="AC101" s="42"/>
      <c r="AD101" s="42"/>
      <c r="AE101" s="42"/>
      <c r="AF101" s="42"/>
    </row>
    <row r="102" spans="1:32" x14ac:dyDescent="0.3">
      <c r="A102" s="191"/>
      <c r="B102" s="44"/>
      <c r="C102" s="44"/>
      <c r="D102" s="44"/>
      <c r="E102" s="44"/>
      <c r="F102" s="44"/>
      <c r="G102" s="84"/>
      <c r="H102" s="84"/>
      <c r="I102" s="47"/>
      <c r="J102" s="45"/>
      <c r="K102" s="46"/>
      <c r="L102" s="195"/>
      <c r="M102" s="196"/>
      <c r="N102" s="195"/>
      <c r="O102" s="196"/>
      <c r="P102" s="47"/>
      <c r="Q102" s="47"/>
      <c r="R102" s="47"/>
      <c r="S102" s="47"/>
      <c r="T102" s="50"/>
      <c r="U102" s="47"/>
      <c r="V102" s="211"/>
      <c r="W102" s="211"/>
      <c r="X102" s="211"/>
      <c r="Y102" s="211"/>
      <c r="Z102" s="211"/>
      <c r="AA102" s="211"/>
      <c r="AB102" s="211"/>
      <c r="AC102" s="42"/>
      <c r="AD102" s="42"/>
      <c r="AE102" s="42"/>
      <c r="AF102" s="42"/>
    </row>
    <row r="103" spans="1:32" x14ac:dyDescent="0.3">
      <c r="A103" s="191"/>
      <c r="B103" s="44"/>
      <c r="C103" s="44"/>
      <c r="D103" s="44"/>
      <c r="E103" s="44"/>
      <c r="F103" s="44"/>
      <c r="G103" s="84"/>
      <c r="H103" s="84"/>
      <c r="I103" s="47"/>
      <c r="J103" s="45"/>
      <c r="K103" s="46"/>
      <c r="L103" s="195"/>
      <c r="M103" s="196"/>
      <c r="N103" s="195"/>
      <c r="O103" s="196"/>
      <c r="P103" s="47"/>
      <c r="Q103" s="47"/>
      <c r="R103" s="47"/>
      <c r="S103" s="47"/>
      <c r="T103" s="50"/>
      <c r="U103" s="47"/>
      <c r="V103" s="211"/>
      <c r="W103" s="211"/>
      <c r="X103" s="211"/>
      <c r="Y103" s="211"/>
      <c r="Z103" s="211"/>
      <c r="AA103" s="211"/>
      <c r="AB103" s="211"/>
      <c r="AC103" s="42"/>
      <c r="AD103" s="42"/>
      <c r="AE103" s="42"/>
      <c r="AF103" s="42"/>
    </row>
    <row r="104" spans="1:32" x14ac:dyDescent="0.3">
      <c r="A104" s="191"/>
      <c r="B104" s="44"/>
      <c r="C104" s="44"/>
      <c r="D104" s="44"/>
      <c r="E104" s="44"/>
      <c r="F104" s="44"/>
      <c r="G104" s="84"/>
      <c r="H104" s="84"/>
      <c r="I104" s="47"/>
      <c r="J104" s="45"/>
      <c r="K104" s="46"/>
      <c r="L104" s="195"/>
      <c r="M104" s="196"/>
      <c r="N104" s="195"/>
      <c r="O104" s="196"/>
      <c r="P104" s="47"/>
      <c r="Q104" s="47"/>
      <c r="R104" s="47"/>
      <c r="S104" s="47"/>
      <c r="T104" s="50"/>
      <c r="U104" s="47"/>
      <c r="V104" s="211"/>
      <c r="W104" s="211"/>
      <c r="X104" s="211"/>
      <c r="Y104" s="211"/>
      <c r="Z104" s="211"/>
      <c r="AA104" s="211"/>
      <c r="AB104" s="211"/>
      <c r="AC104" s="42"/>
      <c r="AD104" s="42"/>
      <c r="AE104" s="42"/>
      <c r="AF104" s="42"/>
    </row>
    <row r="105" spans="1:32" x14ac:dyDescent="0.3">
      <c r="A105" s="191"/>
      <c r="B105" s="44"/>
      <c r="C105" s="44"/>
      <c r="D105" s="44"/>
      <c r="E105" s="44"/>
      <c r="F105" s="44"/>
      <c r="G105" s="84"/>
      <c r="H105" s="84"/>
      <c r="I105" s="47"/>
      <c r="J105" s="45"/>
      <c r="K105" s="46"/>
      <c r="L105" s="195"/>
      <c r="M105" s="196"/>
      <c r="N105" s="195"/>
      <c r="O105" s="196"/>
      <c r="P105" s="47"/>
      <c r="Q105" s="47"/>
      <c r="R105" s="47"/>
      <c r="S105" s="47"/>
      <c r="T105" s="50"/>
      <c r="U105" s="47"/>
      <c r="V105" s="211"/>
      <c r="W105" s="211"/>
      <c r="X105" s="211"/>
      <c r="Y105" s="211"/>
      <c r="Z105" s="211"/>
      <c r="AA105" s="211"/>
      <c r="AB105" s="211"/>
      <c r="AC105" s="42"/>
      <c r="AD105" s="42"/>
      <c r="AE105" s="42"/>
      <c r="AF105" s="42"/>
    </row>
    <row r="106" spans="1:32" x14ac:dyDescent="0.3">
      <c r="A106" s="191"/>
      <c r="B106" s="44"/>
      <c r="C106" s="44"/>
      <c r="D106" s="44"/>
      <c r="E106" s="44"/>
      <c r="F106" s="44"/>
      <c r="G106" s="84"/>
      <c r="H106" s="84"/>
      <c r="I106" s="47"/>
      <c r="J106" s="45"/>
      <c r="K106" s="46"/>
      <c r="L106" s="195"/>
      <c r="M106" s="196"/>
      <c r="N106" s="195"/>
      <c r="O106" s="196"/>
      <c r="P106" s="47"/>
      <c r="Q106" s="47"/>
      <c r="R106" s="47"/>
      <c r="S106" s="47"/>
      <c r="T106" s="50"/>
      <c r="U106" s="47"/>
      <c r="V106" s="211"/>
      <c r="W106" s="211"/>
      <c r="X106" s="211"/>
      <c r="Y106" s="211"/>
      <c r="Z106" s="211"/>
      <c r="AA106" s="211"/>
      <c r="AB106" s="211"/>
      <c r="AC106" s="42"/>
      <c r="AD106" s="42"/>
      <c r="AE106" s="42"/>
      <c r="AF106" s="42"/>
    </row>
    <row r="107" spans="1:32" x14ac:dyDescent="0.3">
      <c r="A107" s="191"/>
      <c r="B107" s="44"/>
      <c r="C107" s="44"/>
      <c r="D107" s="44"/>
      <c r="E107" s="44"/>
      <c r="F107" s="44"/>
      <c r="G107" s="84"/>
      <c r="H107" s="84"/>
      <c r="I107" s="47"/>
      <c r="J107" s="45"/>
      <c r="K107" s="46"/>
      <c r="L107" s="195"/>
      <c r="M107" s="196"/>
      <c r="N107" s="195"/>
      <c r="O107" s="196"/>
      <c r="P107" s="47"/>
      <c r="Q107" s="47"/>
      <c r="R107" s="47"/>
      <c r="S107" s="47"/>
      <c r="T107" s="50"/>
      <c r="U107" s="47"/>
      <c r="V107" s="211"/>
      <c r="W107" s="211"/>
      <c r="X107" s="211"/>
      <c r="Y107" s="211"/>
      <c r="Z107" s="211"/>
      <c r="AA107" s="211"/>
      <c r="AB107" s="211"/>
      <c r="AC107" s="42"/>
      <c r="AD107" s="42"/>
      <c r="AE107" s="42"/>
      <c r="AF107" s="42"/>
    </row>
    <row r="108" spans="1:32" x14ac:dyDescent="0.3">
      <c r="A108" s="191"/>
      <c r="B108" s="44"/>
      <c r="C108" s="44"/>
      <c r="D108" s="44"/>
      <c r="E108" s="44"/>
      <c r="F108" s="44"/>
      <c r="G108" s="84"/>
      <c r="H108" s="84"/>
      <c r="I108" s="47"/>
      <c r="J108" s="45"/>
      <c r="K108" s="46"/>
      <c r="L108" s="195"/>
      <c r="M108" s="196"/>
      <c r="N108" s="195"/>
      <c r="O108" s="196"/>
      <c r="P108" s="47"/>
      <c r="Q108" s="47"/>
      <c r="R108" s="47"/>
      <c r="S108" s="47"/>
      <c r="T108" s="50"/>
      <c r="U108" s="47"/>
      <c r="V108" s="211"/>
      <c r="W108" s="211"/>
      <c r="X108" s="211"/>
      <c r="Y108" s="211"/>
      <c r="Z108" s="211"/>
      <c r="AA108" s="211"/>
      <c r="AB108" s="211"/>
      <c r="AC108" s="42"/>
      <c r="AD108" s="42"/>
      <c r="AE108" s="42"/>
      <c r="AF108" s="42"/>
    </row>
    <row r="109" spans="1:32" x14ac:dyDescent="0.3">
      <c r="A109" s="191"/>
      <c r="B109" s="44"/>
      <c r="C109" s="44"/>
      <c r="D109" s="44"/>
      <c r="E109" s="44"/>
      <c r="F109" s="44"/>
      <c r="G109" s="84"/>
      <c r="H109" s="84"/>
      <c r="I109" s="47"/>
      <c r="J109" s="45"/>
      <c r="K109" s="46"/>
      <c r="L109" s="195"/>
      <c r="M109" s="196"/>
      <c r="N109" s="195"/>
      <c r="O109" s="196"/>
      <c r="P109" s="47"/>
      <c r="Q109" s="47"/>
      <c r="R109" s="47"/>
      <c r="S109" s="47"/>
      <c r="T109" s="50"/>
      <c r="U109" s="47"/>
      <c r="V109" s="211"/>
      <c r="W109" s="211"/>
      <c r="X109" s="211"/>
      <c r="Y109" s="211"/>
      <c r="Z109" s="211"/>
      <c r="AA109" s="211"/>
      <c r="AB109" s="211"/>
      <c r="AC109" s="42"/>
      <c r="AD109" s="42"/>
      <c r="AE109" s="42"/>
      <c r="AF109" s="42"/>
    </row>
    <row r="110" spans="1:32" x14ac:dyDescent="0.3">
      <c r="A110" s="191"/>
      <c r="B110" s="44"/>
      <c r="C110" s="44"/>
      <c r="D110" s="44"/>
      <c r="E110" s="44"/>
      <c r="F110" s="44"/>
      <c r="G110" s="84"/>
      <c r="H110" s="84"/>
      <c r="I110" s="47"/>
      <c r="J110" s="45"/>
      <c r="K110" s="46"/>
      <c r="L110" s="195"/>
      <c r="M110" s="196"/>
      <c r="N110" s="195"/>
      <c r="O110" s="196"/>
      <c r="P110" s="47"/>
      <c r="Q110" s="47"/>
      <c r="R110" s="47"/>
      <c r="S110" s="47"/>
      <c r="T110" s="50"/>
      <c r="U110" s="47"/>
      <c r="V110" s="211"/>
      <c r="W110" s="211"/>
      <c r="X110" s="211"/>
      <c r="Y110" s="211"/>
      <c r="Z110" s="211"/>
      <c r="AA110" s="211"/>
      <c r="AB110" s="211"/>
      <c r="AC110" s="42"/>
      <c r="AD110" s="42"/>
      <c r="AE110" s="42"/>
      <c r="AF110" s="42"/>
    </row>
    <row r="111" spans="1:32" x14ac:dyDescent="0.3">
      <c r="A111" s="191"/>
      <c r="B111" s="44"/>
      <c r="C111" s="44"/>
      <c r="D111" s="44"/>
      <c r="E111" s="44"/>
      <c r="F111" s="44"/>
      <c r="G111" s="84"/>
      <c r="H111" s="84"/>
      <c r="I111" s="47"/>
      <c r="J111" s="45"/>
      <c r="K111" s="46"/>
      <c r="L111" s="195"/>
      <c r="M111" s="196"/>
      <c r="N111" s="195"/>
      <c r="O111" s="196"/>
      <c r="P111" s="47"/>
      <c r="Q111" s="47"/>
      <c r="R111" s="47"/>
      <c r="S111" s="47"/>
      <c r="T111" s="50"/>
      <c r="U111" s="47"/>
      <c r="V111" s="211"/>
      <c r="W111" s="211"/>
      <c r="X111" s="211"/>
      <c r="Y111" s="211"/>
      <c r="Z111" s="211"/>
      <c r="AA111" s="211"/>
      <c r="AB111" s="211"/>
      <c r="AC111" s="42"/>
      <c r="AD111" s="42"/>
      <c r="AE111" s="42"/>
      <c r="AF111" s="42"/>
    </row>
    <row r="112" spans="1:32" x14ac:dyDescent="0.3">
      <c r="A112" s="191"/>
      <c r="B112" s="44"/>
      <c r="C112" s="44"/>
      <c r="D112" s="44"/>
      <c r="E112" s="44"/>
      <c r="F112" s="44"/>
      <c r="G112" s="84"/>
      <c r="H112" s="84"/>
      <c r="I112" s="47"/>
      <c r="J112" s="45"/>
      <c r="K112" s="46"/>
      <c r="L112" s="195"/>
      <c r="M112" s="196"/>
      <c r="N112" s="195"/>
      <c r="O112" s="196"/>
      <c r="P112" s="47"/>
      <c r="Q112" s="47"/>
      <c r="R112" s="47"/>
      <c r="S112" s="47"/>
      <c r="T112" s="50"/>
      <c r="U112" s="47"/>
      <c r="V112" s="211"/>
      <c r="W112" s="211"/>
      <c r="X112" s="211"/>
      <c r="Y112" s="211"/>
      <c r="Z112" s="211"/>
      <c r="AA112" s="211"/>
      <c r="AB112" s="211"/>
      <c r="AC112" s="42"/>
      <c r="AD112" s="42"/>
      <c r="AE112" s="42"/>
      <c r="AF112" s="42"/>
    </row>
    <row r="113" spans="1:32" x14ac:dyDescent="0.3">
      <c r="A113" s="191"/>
      <c r="B113" s="44"/>
      <c r="C113" s="44"/>
      <c r="D113" s="44"/>
      <c r="E113" s="44"/>
      <c r="F113" s="44"/>
      <c r="G113" s="84"/>
      <c r="H113" s="84"/>
      <c r="I113" s="47"/>
      <c r="J113" s="45"/>
      <c r="K113" s="46"/>
      <c r="L113" s="195"/>
      <c r="M113" s="196"/>
      <c r="N113" s="195"/>
      <c r="O113" s="196"/>
      <c r="P113" s="47"/>
      <c r="Q113" s="47"/>
      <c r="R113" s="47"/>
      <c r="S113" s="47"/>
      <c r="T113" s="50"/>
      <c r="U113" s="47"/>
      <c r="V113" s="211"/>
      <c r="W113" s="211"/>
      <c r="X113" s="211"/>
      <c r="Y113" s="211"/>
      <c r="Z113" s="211"/>
      <c r="AA113" s="211"/>
      <c r="AB113" s="211"/>
      <c r="AC113" s="42"/>
      <c r="AD113" s="42"/>
      <c r="AE113" s="42"/>
      <c r="AF113" s="42"/>
    </row>
    <row r="114" spans="1:32" x14ac:dyDescent="0.3">
      <c r="A114" s="191"/>
      <c r="B114" s="44"/>
      <c r="C114" s="44"/>
      <c r="D114" s="44"/>
      <c r="E114" s="44"/>
      <c r="F114" s="44"/>
      <c r="G114" s="84"/>
      <c r="H114" s="84"/>
      <c r="I114" s="47"/>
      <c r="J114" s="45"/>
      <c r="K114" s="46"/>
      <c r="L114" s="195"/>
      <c r="M114" s="196"/>
      <c r="N114" s="195"/>
      <c r="O114" s="196"/>
      <c r="P114" s="47"/>
      <c r="Q114" s="47"/>
      <c r="R114" s="47"/>
      <c r="S114" s="47"/>
      <c r="T114" s="50"/>
      <c r="U114" s="47"/>
      <c r="V114" s="211"/>
      <c r="W114" s="211"/>
      <c r="X114" s="211"/>
      <c r="Y114" s="211"/>
      <c r="Z114" s="211"/>
      <c r="AA114" s="211"/>
      <c r="AB114" s="211"/>
      <c r="AC114" s="42"/>
      <c r="AD114" s="42"/>
      <c r="AE114" s="42"/>
      <c r="AF114" s="42"/>
    </row>
    <row r="115" spans="1:32" x14ac:dyDescent="0.3">
      <c r="A115" s="191"/>
      <c r="B115" s="44"/>
      <c r="C115" s="44"/>
      <c r="D115" s="44"/>
      <c r="E115" s="44"/>
      <c r="F115" s="44"/>
      <c r="G115" s="84"/>
      <c r="H115" s="84"/>
      <c r="I115" s="47"/>
      <c r="J115" s="45"/>
      <c r="K115" s="46"/>
      <c r="L115" s="195"/>
      <c r="M115" s="196"/>
      <c r="N115" s="195"/>
      <c r="O115" s="196"/>
      <c r="P115" s="47"/>
      <c r="Q115" s="47"/>
      <c r="R115" s="47"/>
      <c r="S115" s="47"/>
      <c r="T115" s="50"/>
      <c r="U115" s="47"/>
      <c r="V115" s="211"/>
      <c r="W115" s="211"/>
      <c r="X115" s="211"/>
      <c r="Y115" s="211"/>
      <c r="Z115" s="211"/>
      <c r="AA115" s="211"/>
      <c r="AB115" s="211"/>
      <c r="AC115" s="42"/>
      <c r="AD115" s="42"/>
      <c r="AE115" s="42"/>
      <c r="AF115" s="42"/>
    </row>
    <row r="116" spans="1:32" x14ac:dyDescent="0.3">
      <c r="A116" s="191"/>
      <c r="B116" s="44"/>
      <c r="C116" s="44"/>
      <c r="D116" s="44"/>
      <c r="E116" s="44"/>
      <c r="F116" s="44"/>
      <c r="G116" s="84"/>
      <c r="H116" s="84"/>
      <c r="I116" s="47"/>
      <c r="J116" s="45"/>
      <c r="K116" s="46"/>
      <c r="L116" s="195"/>
      <c r="M116" s="196"/>
      <c r="N116" s="195"/>
      <c r="O116" s="196"/>
      <c r="P116" s="47"/>
      <c r="Q116" s="47"/>
      <c r="R116" s="47"/>
      <c r="S116" s="47"/>
      <c r="T116" s="50"/>
      <c r="U116" s="47"/>
      <c r="V116" s="211"/>
      <c r="W116" s="211"/>
      <c r="X116" s="211"/>
      <c r="Y116" s="211"/>
      <c r="Z116" s="211"/>
      <c r="AA116" s="211"/>
      <c r="AB116" s="211"/>
      <c r="AC116" s="42"/>
      <c r="AD116" s="42"/>
      <c r="AE116" s="42"/>
      <c r="AF116" s="42"/>
    </row>
    <row r="117" spans="1:32" x14ac:dyDescent="0.3">
      <c r="A117" s="191"/>
      <c r="B117" s="44"/>
      <c r="C117" s="44"/>
      <c r="D117" s="44"/>
      <c r="E117" s="44"/>
      <c r="F117" s="44"/>
      <c r="G117" s="84"/>
      <c r="H117" s="84"/>
      <c r="I117" s="47"/>
      <c r="J117" s="45"/>
      <c r="K117" s="46"/>
      <c r="L117" s="195"/>
      <c r="M117" s="196"/>
      <c r="N117" s="195"/>
      <c r="O117" s="196"/>
      <c r="P117" s="47"/>
      <c r="Q117" s="47"/>
      <c r="R117" s="47"/>
      <c r="S117" s="47"/>
      <c r="T117" s="50"/>
      <c r="U117" s="47"/>
      <c r="V117" s="211"/>
      <c r="W117" s="211"/>
      <c r="X117" s="211"/>
      <c r="Y117" s="211"/>
      <c r="Z117" s="211"/>
      <c r="AA117" s="211"/>
      <c r="AB117" s="211"/>
      <c r="AC117" s="42"/>
      <c r="AD117" s="42"/>
      <c r="AE117" s="42"/>
      <c r="AF117" s="42"/>
    </row>
    <row r="118" spans="1:32" x14ac:dyDescent="0.3">
      <c r="A118" s="191"/>
      <c r="B118" s="44"/>
      <c r="C118" s="44"/>
      <c r="D118" s="44"/>
      <c r="E118" s="44"/>
      <c r="F118" s="44"/>
      <c r="G118" s="84"/>
      <c r="H118" s="84"/>
      <c r="I118" s="47"/>
      <c r="J118" s="45"/>
      <c r="K118" s="46"/>
      <c r="L118" s="195"/>
      <c r="M118" s="196"/>
      <c r="N118" s="195"/>
      <c r="O118" s="196"/>
      <c r="P118" s="47"/>
      <c r="Q118" s="47"/>
      <c r="R118" s="47"/>
      <c r="S118" s="47"/>
      <c r="T118" s="50"/>
      <c r="U118" s="47"/>
      <c r="V118" s="211"/>
      <c r="W118" s="211"/>
      <c r="X118" s="211"/>
      <c r="Y118" s="211"/>
      <c r="Z118" s="211"/>
      <c r="AA118" s="211"/>
      <c r="AB118" s="211"/>
      <c r="AC118" s="42"/>
      <c r="AD118" s="42"/>
      <c r="AE118" s="42"/>
      <c r="AF118" s="42"/>
    </row>
    <row r="119" spans="1:32" x14ac:dyDescent="0.3">
      <c r="A119" s="191"/>
      <c r="B119" s="44"/>
      <c r="C119" s="44"/>
      <c r="D119" s="44"/>
      <c r="E119" s="44"/>
      <c r="F119" s="44"/>
      <c r="G119" s="84"/>
      <c r="H119" s="84"/>
      <c r="I119" s="47"/>
      <c r="J119" s="45"/>
      <c r="K119" s="46"/>
      <c r="L119" s="195"/>
      <c r="M119" s="196"/>
      <c r="N119" s="195"/>
      <c r="O119" s="196"/>
      <c r="P119" s="47"/>
      <c r="Q119" s="47"/>
      <c r="R119" s="47"/>
      <c r="S119" s="47"/>
      <c r="T119" s="50"/>
      <c r="U119" s="47"/>
      <c r="V119" s="211"/>
      <c r="W119" s="211"/>
      <c r="X119" s="211"/>
      <c r="Y119" s="211"/>
      <c r="Z119" s="211"/>
      <c r="AA119" s="211"/>
      <c r="AB119" s="211"/>
      <c r="AC119" s="42"/>
      <c r="AD119" s="42"/>
      <c r="AE119" s="42"/>
      <c r="AF119" s="42"/>
    </row>
    <row r="120" spans="1:32" x14ac:dyDescent="0.3">
      <c r="A120" s="191"/>
      <c r="B120" s="44"/>
      <c r="C120" s="44"/>
      <c r="D120" s="44"/>
      <c r="E120" s="44"/>
      <c r="F120" s="44"/>
      <c r="G120" s="84"/>
      <c r="H120" s="84"/>
      <c r="I120" s="47"/>
      <c r="J120" s="45"/>
      <c r="K120" s="46"/>
      <c r="L120" s="195"/>
      <c r="M120" s="196"/>
      <c r="N120" s="195"/>
      <c r="O120" s="196"/>
      <c r="P120" s="47"/>
      <c r="Q120" s="47"/>
      <c r="R120" s="47"/>
      <c r="S120" s="47"/>
      <c r="T120" s="50"/>
      <c r="U120" s="47"/>
      <c r="V120" s="211"/>
      <c r="W120" s="211"/>
      <c r="X120" s="211"/>
      <c r="Y120" s="211"/>
      <c r="Z120" s="211"/>
      <c r="AA120" s="211"/>
      <c r="AB120" s="211"/>
      <c r="AC120" s="42"/>
      <c r="AD120" s="42"/>
      <c r="AE120" s="42"/>
      <c r="AF120" s="42"/>
    </row>
    <row r="121" spans="1:32" x14ac:dyDescent="0.3">
      <c r="A121" s="191"/>
      <c r="B121" s="44"/>
      <c r="C121" s="44"/>
      <c r="D121" s="44"/>
      <c r="E121" s="44"/>
      <c r="F121" s="44"/>
      <c r="G121" s="84"/>
      <c r="H121" s="84"/>
      <c r="I121" s="47"/>
      <c r="J121" s="45"/>
      <c r="K121" s="46"/>
      <c r="L121" s="195"/>
      <c r="M121" s="196"/>
      <c r="N121" s="195"/>
      <c r="O121" s="196"/>
      <c r="P121" s="47"/>
      <c r="Q121" s="47"/>
      <c r="R121" s="47"/>
      <c r="S121" s="47"/>
      <c r="T121" s="50"/>
      <c r="U121" s="47"/>
      <c r="V121" s="211"/>
      <c r="W121" s="211"/>
      <c r="X121" s="211"/>
      <c r="Y121" s="211"/>
      <c r="Z121" s="211"/>
      <c r="AA121" s="211"/>
      <c r="AB121" s="211"/>
      <c r="AC121" s="42"/>
      <c r="AD121" s="42"/>
      <c r="AE121" s="42"/>
      <c r="AF121" s="42"/>
    </row>
    <row r="122" spans="1:32" x14ac:dyDescent="0.3">
      <c r="A122" s="191"/>
      <c r="B122" s="44"/>
      <c r="C122" s="44"/>
      <c r="D122" s="44"/>
      <c r="E122" s="44"/>
      <c r="F122" s="44"/>
      <c r="G122" s="84"/>
      <c r="H122" s="84"/>
      <c r="I122" s="47"/>
      <c r="J122" s="45"/>
      <c r="K122" s="46"/>
      <c r="L122" s="195"/>
      <c r="M122" s="196"/>
      <c r="N122" s="195"/>
      <c r="O122" s="196"/>
      <c r="P122" s="47"/>
      <c r="Q122" s="47"/>
      <c r="R122" s="47"/>
      <c r="S122" s="47"/>
      <c r="T122" s="50"/>
      <c r="U122" s="47"/>
      <c r="V122" s="211"/>
      <c r="W122" s="211"/>
      <c r="X122" s="211"/>
      <c r="Y122" s="211"/>
      <c r="Z122" s="211"/>
      <c r="AA122" s="211"/>
      <c r="AB122" s="211"/>
      <c r="AC122" s="42"/>
      <c r="AD122" s="42"/>
      <c r="AE122" s="42"/>
      <c r="AF122" s="42"/>
    </row>
    <row r="123" spans="1:32" x14ac:dyDescent="0.3">
      <c r="A123" s="191"/>
      <c r="B123" s="44"/>
      <c r="C123" s="44"/>
      <c r="D123" s="44"/>
      <c r="E123" s="44"/>
      <c r="F123" s="44"/>
      <c r="G123" s="84"/>
      <c r="H123" s="84"/>
      <c r="I123" s="47"/>
      <c r="J123" s="45"/>
      <c r="K123" s="46"/>
      <c r="L123" s="195"/>
      <c r="M123" s="196"/>
      <c r="N123" s="195"/>
      <c r="O123" s="196"/>
      <c r="P123" s="47"/>
      <c r="Q123" s="47"/>
      <c r="R123" s="47"/>
      <c r="S123" s="47"/>
      <c r="T123" s="50"/>
      <c r="U123" s="47"/>
      <c r="V123" s="211"/>
      <c r="W123" s="211"/>
      <c r="X123" s="211"/>
      <c r="Y123" s="211"/>
      <c r="Z123" s="211"/>
      <c r="AA123" s="211"/>
      <c r="AB123" s="211"/>
      <c r="AC123" s="42"/>
      <c r="AD123" s="42"/>
      <c r="AE123" s="42"/>
      <c r="AF123" s="42"/>
    </row>
    <row r="124" spans="1:32" x14ac:dyDescent="0.3">
      <c r="A124" s="191"/>
      <c r="B124" s="44"/>
      <c r="C124" s="44"/>
      <c r="D124" s="44"/>
      <c r="E124" s="44"/>
      <c r="F124" s="44"/>
      <c r="G124" s="84"/>
      <c r="H124" s="84"/>
      <c r="I124" s="47"/>
      <c r="J124" s="45"/>
      <c r="K124" s="46"/>
      <c r="L124" s="195"/>
      <c r="M124" s="196"/>
      <c r="N124" s="195"/>
      <c r="O124" s="196"/>
      <c r="P124" s="47"/>
      <c r="Q124" s="47"/>
      <c r="R124" s="47"/>
      <c r="S124" s="47"/>
      <c r="T124" s="50"/>
      <c r="U124" s="47"/>
      <c r="V124" s="211"/>
      <c r="W124" s="211"/>
      <c r="X124" s="211"/>
      <c r="Y124" s="211"/>
      <c r="Z124" s="211"/>
      <c r="AA124" s="211"/>
      <c r="AB124" s="211"/>
      <c r="AC124" s="42"/>
      <c r="AD124" s="42"/>
      <c r="AE124" s="42"/>
      <c r="AF124" s="42"/>
    </row>
    <row r="125" spans="1:32" x14ac:dyDescent="0.3">
      <c r="A125" s="191"/>
      <c r="B125" s="44"/>
      <c r="C125" s="44"/>
      <c r="D125" s="44"/>
      <c r="E125" s="44"/>
      <c r="F125" s="44"/>
      <c r="G125" s="84"/>
      <c r="H125" s="84"/>
      <c r="I125" s="47"/>
      <c r="J125" s="45"/>
      <c r="K125" s="46"/>
      <c r="L125" s="195"/>
      <c r="M125" s="196"/>
      <c r="N125" s="195"/>
      <c r="O125" s="196"/>
      <c r="P125" s="47"/>
      <c r="Q125" s="47"/>
      <c r="R125" s="47"/>
      <c r="S125" s="47"/>
      <c r="T125" s="50"/>
      <c r="U125" s="47"/>
      <c r="V125" s="211"/>
      <c r="W125" s="211"/>
      <c r="X125" s="211"/>
      <c r="Y125" s="211"/>
      <c r="Z125" s="211"/>
      <c r="AA125" s="211"/>
      <c r="AB125" s="211"/>
      <c r="AC125" s="42"/>
      <c r="AD125" s="42"/>
      <c r="AE125" s="42"/>
      <c r="AF125" s="42"/>
    </row>
    <row r="126" spans="1:32" x14ac:dyDescent="0.3">
      <c r="A126" s="191"/>
      <c r="B126" s="44"/>
      <c r="C126" s="44"/>
      <c r="D126" s="44"/>
      <c r="E126" s="44"/>
      <c r="F126" s="44"/>
      <c r="G126" s="84"/>
      <c r="H126" s="84"/>
      <c r="I126" s="47"/>
      <c r="J126" s="45"/>
      <c r="K126" s="46"/>
      <c r="L126" s="195"/>
      <c r="M126" s="196"/>
      <c r="N126" s="195"/>
      <c r="O126" s="196"/>
      <c r="P126" s="47"/>
      <c r="Q126" s="47"/>
      <c r="R126" s="47"/>
      <c r="S126" s="47"/>
      <c r="T126" s="50"/>
      <c r="U126" s="47"/>
      <c r="V126" s="211"/>
      <c r="W126" s="211"/>
      <c r="X126" s="211"/>
      <c r="Y126" s="211"/>
      <c r="Z126" s="211"/>
      <c r="AA126" s="211"/>
      <c r="AB126" s="211"/>
      <c r="AC126" s="42"/>
      <c r="AD126" s="42"/>
      <c r="AE126" s="42"/>
      <c r="AF126" s="42"/>
    </row>
    <row r="127" spans="1:32" x14ac:dyDescent="0.3">
      <c r="A127" s="191"/>
      <c r="B127" s="44"/>
      <c r="C127" s="44"/>
      <c r="D127" s="44"/>
      <c r="E127" s="44"/>
      <c r="F127" s="44"/>
      <c r="G127" s="84"/>
      <c r="H127" s="84"/>
      <c r="I127" s="47"/>
      <c r="J127" s="45"/>
      <c r="K127" s="46"/>
      <c r="L127" s="195"/>
      <c r="M127" s="196"/>
      <c r="N127" s="195"/>
      <c r="O127" s="196"/>
      <c r="P127" s="47"/>
      <c r="Q127" s="47"/>
      <c r="R127" s="47"/>
      <c r="S127" s="47"/>
      <c r="T127" s="50"/>
      <c r="U127" s="47"/>
      <c r="V127" s="211"/>
      <c r="W127" s="211"/>
      <c r="X127" s="211"/>
      <c r="Y127" s="211"/>
      <c r="Z127" s="211"/>
      <c r="AA127" s="211"/>
      <c r="AB127" s="211"/>
      <c r="AC127" s="42"/>
      <c r="AD127" s="42"/>
      <c r="AE127" s="42"/>
      <c r="AF127" s="42"/>
    </row>
    <row r="128" spans="1:32" x14ac:dyDescent="0.3">
      <c r="A128" s="191"/>
      <c r="B128" s="44"/>
      <c r="C128" s="44"/>
      <c r="D128" s="44"/>
      <c r="E128" s="44"/>
      <c r="F128" s="44"/>
      <c r="G128" s="84"/>
      <c r="H128" s="84"/>
      <c r="I128" s="47"/>
      <c r="J128" s="45"/>
      <c r="K128" s="46"/>
      <c r="L128" s="195"/>
      <c r="M128" s="196"/>
      <c r="N128" s="195"/>
      <c r="O128" s="196"/>
      <c r="P128" s="47"/>
      <c r="Q128" s="47"/>
      <c r="R128" s="47"/>
      <c r="S128" s="47"/>
      <c r="T128" s="50"/>
      <c r="U128" s="47"/>
      <c r="V128" s="211"/>
      <c r="W128" s="211"/>
      <c r="X128" s="211"/>
      <c r="Y128" s="211"/>
      <c r="Z128" s="211"/>
      <c r="AA128" s="211"/>
      <c r="AB128" s="211"/>
      <c r="AC128" s="42"/>
      <c r="AD128" s="42"/>
      <c r="AE128" s="42"/>
      <c r="AF128" s="42"/>
    </row>
    <row r="129" spans="1:32" x14ac:dyDescent="0.3">
      <c r="A129" s="191"/>
      <c r="B129" s="44"/>
      <c r="C129" s="44"/>
      <c r="D129" s="44"/>
      <c r="E129" s="44"/>
      <c r="F129" s="44"/>
      <c r="G129" s="84"/>
      <c r="H129" s="84"/>
      <c r="I129" s="47"/>
      <c r="J129" s="45"/>
      <c r="K129" s="46"/>
      <c r="L129" s="195"/>
      <c r="M129" s="196"/>
      <c r="N129" s="195"/>
      <c r="O129" s="196"/>
      <c r="P129" s="47"/>
      <c r="Q129" s="47"/>
      <c r="R129" s="47"/>
      <c r="S129" s="47"/>
      <c r="T129" s="50"/>
      <c r="U129" s="47"/>
      <c r="V129" s="211"/>
      <c r="W129" s="211"/>
      <c r="X129" s="211"/>
      <c r="Y129" s="211"/>
      <c r="Z129" s="211"/>
      <c r="AA129" s="211"/>
      <c r="AB129" s="211"/>
      <c r="AC129" s="42"/>
      <c r="AD129" s="42"/>
      <c r="AE129" s="42"/>
      <c r="AF129" s="42"/>
    </row>
    <row r="130" spans="1:32" x14ac:dyDescent="0.3">
      <c r="A130" s="191"/>
      <c r="B130" s="44"/>
      <c r="C130" s="44"/>
      <c r="D130" s="44"/>
      <c r="E130" s="44"/>
      <c r="F130" s="44"/>
      <c r="G130" s="84"/>
      <c r="H130" s="84"/>
      <c r="I130" s="47"/>
      <c r="J130" s="45"/>
      <c r="K130" s="46"/>
      <c r="L130" s="195"/>
      <c r="M130" s="196"/>
      <c r="N130" s="195"/>
      <c r="O130" s="196"/>
      <c r="P130" s="47"/>
      <c r="Q130" s="47"/>
      <c r="R130" s="47"/>
      <c r="S130" s="47"/>
      <c r="T130" s="50"/>
      <c r="U130" s="47"/>
      <c r="V130" s="211"/>
      <c r="W130" s="211"/>
      <c r="X130" s="211"/>
      <c r="Y130" s="211"/>
      <c r="Z130" s="211"/>
      <c r="AA130" s="211"/>
      <c r="AB130" s="211"/>
      <c r="AC130" s="42"/>
      <c r="AD130" s="42"/>
      <c r="AE130" s="42"/>
      <c r="AF130" s="42"/>
    </row>
    <row r="131" spans="1:32" x14ac:dyDescent="0.3">
      <c r="A131" s="191"/>
      <c r="B131" s="44"/>
      <c r="C131" s="44"/>
      <c r="D131" s="44"/>
      <c r="E131" s="44"/>
      <c r="F131" s="44"/>
      <c r="G131" s="84"/>
      <c r="H131" s="84"/>
      <c r="I131" s="47"/>
      <c r="J131" s="45"/>
      <c r="K131" s="46"/>
      <c r="L131" s="195"/>
      <c r="M131" s="196"/>
      <c r="N131" s="195"/>
      <c r="O131" s="196"/>
      <c r="P131" s="47"/>
      <c r="Q131" s="47"/>
      <c r="R131" s="47"/>
      <c r="S131" s="47"/>
      <c r="T131" s="50"/>
      <c r="U131" s="47"/>
      <c r="V131" s="211"/>
      <c r="W131" s="211"/>
      <c r="X131" s="211"/>
      <c r="Y131" s="211"/>
      <c r="Z131" s="211"/>
      <c r="AA131" s="211"/>
      <c r="AB131" s="211"/>
      <c r="AC131" s="42"/>
      <c r="AD131" s="42"/>
      <c r="AE131" s="42"/>
      <c r="AF131" s="42"/>
    </row>
    <row r="132" spans="1:32" x14ac:dyDescent="0.3">
      <c r="A132" s="191"/>
      <c r="B132" s="44"/>
      <c r="C132" s="44"/>
      <c r="D132" s="44"/>
      <c r="E132" s="44"/>
      <c r="F132" s="44"/>
      <c r="G132" s="84"/>
      <c r="H132" s="84"/>
      <c r="I132" s="47"/>
      <c r="J132" s="45"/>
      <c r="K132" s="46"/>
      <c r="L132" s="195"/>
      <c r="M132" s="196"/>
      <c r="N132" s="195"/>
      <c r="O132" s="196"/>
      <c r="P132" s="47"/>
      <c r="Q132" s="47"/>
      <c r="R132" s="47"/>
      <c r="S132" s="47"/>
      <c r="T132" s="50"/>
      <c r="U132" s="47"/>
      <c r="V132" s="211"/>
      <c r="W132" s="211"/>
      <c r="X132" s="211"/>
      <c r="Y132" s="211"/>
      <c r="Z132" s="211"/>
      <c r="AA132" s="211"/>
      <c r="AB132" s="211"/>
      <c r="AC132" s="42"/>
      <c r="AD132" s="42"/>
      <c r="AE132" s="42"/>
      <c r="AF132" s="42"/>
    </row>
    <row r="133" spans="1:32" x14ac:dyDescent="0.3">
      <c r="A133" s="191"/>
      <c r="B133" s="44"/>
      <c r="C133" s="44"/>
      <c r="D133" s="44"/>
      <c r="E133" s="44"/>
      <c r="F133" s="44"/>
      <c r="G133" s="84"/>
      <c r="H133" s="84"/>
      <c r="I133" s="47"/>
      <c r="J133" s="45"/>
      <c r="K133" s="46"/>
      <c r="L133" s="195"/>
      <c r="M133" s="196"/>
      <c r="N133" s="195"/>
      <c r="O133" s="196"/>
      <c r="P133" s="47"/>
      <c r="Q133" s="47"/>
      <c r="R133" s="47"/>
      <c r="S133" s="47"/>
      <c r="T133" s="50"/>
      <c r="U133" s="47"/>
      <c r="V133" s="211"/>
      <c r="W133" s="211"/>
      <c r="X133" s="211"/>
      <c r="Y133" s="211"/>
      <c r="Z133" s="211"/>
      <c r="AA133" s="211"/>
      <c r="AB133" s="211"/>
      <c r="AC133" s="42"/>
      <c r="AD133" s="42"/>
      <c r="AE133" s="42"/>
      <c r="AF133" s="42"/>
    </row>
    <row r="134" spans="1:32" x14ac:dyDescent="0.3">
      <c r="A134" s="191"/>
      <c r="B134" s="44"/>
      <c r="C134" s="44"/>
      <c r="D134" s="44"/>
      <c r="E134" s="44"/>
      <c r="F134" s="44"/>
      <c r="G134" s="84"/>
      <c r="H134" s="84"/>
      <c r="I134" s="47"/>
      <c r="J134" s="45"/>
      <c r="K134" s="46"/>
      <c r="L134" s="195"/>
      <c r="M134" s="196"/>
      <c r="N134" s="195"/>
      <c r="O134" s="196"/>
      <c r="P134" s="47"/>
      <c r="Q134" s="47"/>
      <c r="R134" s="47"/>
      <c r="S134" s="47"/>
      <c r="T134" s="50"/>
      <c r="U134" s="47"/>
      <c r="V134" s="211"/>
      <c r="W134" s="211"/>
      <c r="X134" s="211"/>
      <c r="Y134" s="211"/>
      <c r="Z134" s="211"/>
      <c r="AA134" s="211"/>
      <c r="AB134" s="211"/>
      <c r="AC134" s="42"/>
      <c r="AD134" s="42"/>
      <c r="AE134" s="42"/>
      <c r="AF134" s="42"/>
    </row>
    <row r="135" spans="1:32" x14ac:dyDescent="0.3">
      <c r="A135" s="191"/>
      <c r="B135" s="44"/>
      <c r="C135" s="44"/>
      <c r="D135" s="44"/>
      <c r="E135" s="44"/>
      <c r="F135" s="44"/>
      <c r="G135" s="84"/>
      <c r="H135" s="84"/>
      <c r="I135" s="47"/>
      <c r="J135" s="45"/>
      <c r="K135" s="46"/>
      <c r="L135" s="195"/>
      <c r="M135" s="196"/>
      <c r="N135" s="195"/>
      <c r="O135" s="196"/>
      <c r="P135" s="47"/>
      <c r="Q135" s="47"/>
      <c r="R135" s="47"/>
      <c r="S135" s="47"/>
      <c r="T135" s="50"/>
      <c r="U135" s="47"/>
      <c r="V135" s="211"/>
      <c r="W135" s="211"/>
      <c r="X135" s="211"/>
      <c r="Y135" s="211"/>
      <c r="Z135" s="211"/>
      <c r="AA135" s="211"/>
      <c r="AB135" s="211"/>
      <c r="AC135" s="42"/>
      <c r="AD135" s="42"/>
      <c r="AE135" s="42"/>
      <c r="AF135" s="42"/>
    </row>
    <row r="136" spans="1:32" x14ac:dyDescent="0.3">
      <c r="A136" s="191"/>
      <c r="B136" s="44"/>
      <c r="C136" s="44"/>
      <c r="D136" s="44"/>
      <c r="E136" s="44"/>
      <c r="F136" s="44"/>
      <c r="G136" s="84"/>
      <c r="H136" s="84"/>
      <c r="I136" s="47"/>
      <c r="J136" s="45"/>
      <c r="K136" s="46"/>
      <c r="L136" s="195"/>
      <c r="M136" s="196"/>
      <c r="N136" s="195"/>
      <c r="O136" s="196"/>
      <c r="P136" s="47"/>
      <c r="Q136" s="47"/>
      <c r="R136" s="47"/>
      <c r="S136" s="47"/>
      <c r="T136" s="50"/>
      <c r="U136" s="47"/>
      <c r="V136" s="211"/>
      <c r="W136" s="211"/>
      <c r="X136" s="211"/>
      <c r="Y136" s="211"/>
      <c r="Z136" s="211"/>
      <c r="AA136" s="211"/>
      <c r="AB136" s="211"/>
      <c r="AC136" s="42"/>
      <c r="AD136" s="42"/>
      <c r="AE136" s="42"/>
      <c r="AF136" s="42"/>
    </row>
    <row r="137" spans="1:32" x14ac:dyDescent="0.3">
      <c r="A137" s="191"/>
      <c r="B137" s="44"/>
      <c r="C137" s="44"/>
      <c r="D137" s="44"/>
      <c r="E137" s="44"/>
      <c r="F137" s="44"/>
      <c r="G137" s="84"/>
      <c r="H137" s="84"/>
      <c r="I137" s="47"/>
      <c r="J137" s="45"/>
      <c r="K137" s="46"/>
      <c r="L137" s="195"/>
      <c r="M137" s="196"/>
      <c r="N137" s="195"/>
      <c r="O137" s="196"/>
      <c r="P137" s="47"/>
      <c r="Q137" s="47"/>
      <c r="R137" s="47"/>
      <c r="S137" s="47"/>
      <c r="T137" s="50"/>
      <c r="U137" s="47"/>
      <c r="V137" s="211"/>
      <c r="W137" s="211"/>
      <c r="X137" s="211"/>
      <c r="Y137" s="211"/>
      <c r="Z137" s="211"/>
      <c r="AA137" s="211"/>
      <c r="AB137" s="211"/>
      <c r="AC137" s="42"/>
      <c r="AD137" s="42"/>
      <c r="AE137" s="42"/>
      <c r="AF137" s="42"/>
    </row>
    <row r="138" spans="1:32" x14ac:dyDescent="0.3">
      <c r="A138" s="191"/>
      <c r="B138" s="44"/>
      <c r="C138" s="44"/>
      <c r="D138" s="44"/>
      <c r="E138" s="44"/>
      <c r="F138" s="44"/>
      <c r="G138" s="84"/>
      <c r="H138" s="84"/>
      <c r="I138" s="47"/>
      <c r="J138" s="45"/>
      <c r="K138" s="46"/>
      <c r="L138" s="195"/>
      <c r="M138" s="196"/>
      <c r="N138" s="195"/>
      <c r="O138" s="196"/>
      <c r="P138" s="47"/>
      <c r="Q138" s="47"/>
      <c r="R138" s="47"/>
      <c r="S138" s="47"/>
      <c r="T138" s="50"/>
      <c r="U138" s="47"/>
      <c r="V138" s="211"/>
      <c r="W138" s="211"/>
      <c r="X138" s="211"/>
      <c r="Y138" s="211"/>
      <c r="Z138" s="211"/>
      <c r="AA138" s="211"/>
      <c r="AB138" s="211"/>
      <c r="AC138" s="42"/>
      <c r="AD138" s="42"/>
      <c r="AE138" s="42"/>
      <c r="AF138" s="42"/>
    </row>
    <row r="139" spans="1:32" x14ac:dyDescent="0.3">
      <c r="A139" s="191"/>
      <c r="B139" s="44"/>
      <c r="C139" s="44"/>
      <c r="D139" s="44"/>
      <c r="E139" s="44"/>
      <c r="F139" s="44"/>
      <c r="G139" s="84"/>
      <c r="H139" s="84"/>
      <c r="I139" s="47"/>
      <c r="J139" s="45"/>
      <c r="K139" s="46"/>
      <c r="L139" s="195"/>
      <c r="M139" s="196"/>
      <c r="N139" s="195"/>
      <c r="O139" s="196"/>
      <c r="P139" s="47"/>
      <c r="Q139" s="47"/>
      <c r="R139" s="47"/>
      <c r="S139" s="47"/>
      <c r="T139" s="50"/>
      <c r="U139" s="47"/>
      <c r="V139" s="211"/>
      <c r="W139" s="211"/>
      <c r="X139" s="211"/>
      <c r="Y139" s="211"/>
      <c r="Z139" s="211"/>
      <c r="AA139" s="211"/>
      <c r="AB139" s="211"/>
      <c r="AC139" s="42"/>
      <c r="AD139" s="42"/>
      <c r="AE139" s="42"/>
      <c r="AF139" s="42"/>
    </row>
    <row r="140" spans="1:32" x14ac:dyDescent="0.3">
      <c r="A140" s="191"/>
      <c r="B140" s="44"/>
      <c r="C140" s="44"/>
      <c r="D140" s="44"/>
      <c r="E140" s="44"/>
      <c r="F140" s="44"/>
      <c r="G140" s="84"/>
      <c r="H140" s="84"/>
      <c r="I140" s="47"/>
      <c r="J140" s="45"/>
      <c r="K140" s="46"/>
      <c r="L140" s="195"/>
      <c r="M140" s="196"/>
      <c r="N140" s="195"/>
      <c r="O140" s="196"/>
      <c r="P140" s="47"/>
      <c r="Q140" s="47"/>
      <c r="R140" s="47"/>
      <c r="S140" s="47"/>
      <c r="T140" s="50"/>
      <c r="U140" s="47"/>
      <c r="V140" s="211"/>
      <c r="W140" s="211"/>
      <c r="X140" s="211"/>
      <c r="Y140" s="211"/>
      <c r="Z140" s="211"/>
      <c r="AA140" s="211"/>
      <c r="AB140" s="211"/>
      <c r="AC140" s="42"/>
      <c r="AD140" s="42"/>
      <c r="AE140" s="42"/>
      <c r="AF140" s="42"/>
    </row>
    <row r="141" spans="1:32" x14ac:dyDescent="0.3">
      <c r="A141" s="191"/>
      <c r="B141" s="44"/>
      <c r="C141" s="44"/>
      <c r="D141" s="44"/>
      <c r="E141" s="44"/>
      <c r="F141" s="44"/>
      <c r="G141" s="84"/>
      <c r="H141" s="84"/>
      <c r="I141" s="47"/>
      <c r="J141" s="45"/>
      <c r="K141" s="46"/>
      <c r="L141" s="195"/>
      <c r="M141" s="196"/>
      <c r="N141" s="195"/>
      <c r="O141" s="196"/>
      <c r="P141" s="47"/>
      <c r="Q141" s="47"/>
      <c r="R141" s="47"/>
      <c r="S141" s="47"/>
      <c r="T141" s="50"/>
      <c r="U141" s="47"/>
      <c r="V141" s="211"/>
      <c r="W141" s="211"/>
      <c r="X141" s="211"/>
      <c r="Y141" s="211"/>
      <c r="Z141" s="211"/>
      <c r="AA141" s="211"/>
      <c r="AB141" s="211"/>
      <c r="AC141" s="42"/>
      <c r="AD141" s="42"/>
      <c r="AE141" s="42"/>
      <c r="AF141" s="42"/>
    </row>
    <row r="142" spans="1:32" x14ac:dyDescent="0.3">
      <c r="A142" s="191"/>
      <c r="B142" s="44"/>
      <c r="C142" s="44"/>
      <c r="D142" s="44"/>
      <c r="E142" s="44"/>
      <c r="F142" s="44"/>
      <c r="G142" s="84"/>
      <c r="H142" s="84"/>
      <c r="I142" s="47"/>
      <c r="J142" s="45"/>
      <c r="K142" s="46"/>
      <c r="L142" s="195"/>
      <c r="M142" s="196"/>
      <c r="N142" s="195"/>
      <c r="O142" s="196"/>
      <c r="P142" s="47"/>
      <c r="Q142" s="47"/>
      <c r="R142" s="47"/>
      <c r="S142" s="47"/>
      <c r="T142" s="50"/>
      <c r="U142" s="47"/>
      <c r="V142" s="211"/>
      <c r="W142" s="211"/>
      <c r="X142" s="211"/>
      <c r="Y142" s="211"/>
      <c r="Z142" s="211"/>
      <c r="AA142" s="211"/>
      <c r="AB142" s="211"/>
      <c r="AC142" s="42"/>
      <c r="AD142" s="42"/>
      <c r="AE142" s="42"/>
      <c r="AF142" s="42"/>
    </row>
    <row r="143" spans="1:32" x14ac:dyDescent="0.3">
      <c r="A143" s="191"/>
      <c r="B143" s="44"/>
      <c r="C143" s="44"/>
      <c r="D143" s="44"/>
      <c r="E143" s="44"/>
      <c r="F143" s="44"/>
      <c r="G143" s="84"/>
      <c r="H143" s="84"/>
      <c r="I143" s="47"/>
      <c r="J143" s="45"/>
      <c r="K143" s="46"/>
      <c r="L143" s="195"/>
      <c r="M143" s="196"/>
      <c r="N143" s="195"/>
      <c r="O143" s="196"/>
      <c r="P143" s="47"/>
      <c r="Q143" s="47"/>
      <c r="R143" s="47"/>
      <c r="S143" s="47"/>
      <c r="T143" s="50"/>
      <c r="U143" s="47"/>
      <c r="V143" s="211"/>
      <c r="W143" s="211"/>
      <c r="X143" s="211"/>
      <c r="Y143" s="211"/>
      <c r="Z143" s="211"/>
      <c r="AA143" s="211"/>
      <c r="AB143" s="211"/>
      <c r="AC143" s="42"/>
      <c r="AD143" s="42"/>
      <c r="AE143" s="42"/>
      <c r="AF143" s="42"/>
    </row>
    <row r="144" spans="1:32" x14ac:dyDescent="0.3">
      <c r="A144" s="191"/>
      <c r="B144" s="44"/>
      <c r="C144" s="44"/>
      <c r="D144" s="44"/>
      <c r="E144" s="44"/>
      <c r="F144" s="44"/>
      <c r="G144" s="84"/>
      <c r="H144" s="84"/>
      <c r="I144" s="47"/>
      <c r="J144" s="45"/>
      <c r="K144" s="46"/>
      <c r="L144" s="195"/>
      <c r="M144" s="196"/>
      <c r="N144" s="195"/>
      <c r="O144" s="196"/>
      <c r="P144" s="47"/>
      <c r="Q144" s="47"/>
      <c r="R144" s="47"/>
      <c r="S144" s="47"/>
      <c r="T144" s="50"/>
      <c r="U144" s="47"/>
      <c r="V144" s="211"/>
      <c r="W144" s="211"/>
      <c r="X144" s="211"/>
      <c r="Y144" s="211"/>
      <c r="Z144" s="211"/>
      <c r="AA144" s="211"/>
      <c r="AB144" s="211"/>
      <c r="AC144" s="42"/>
      <c r="AD144" s="42"/>
      <c r="AE144" s="42"/>
      <c r="AF144" s="42"/>
    </row>
    <row r="145" spans="1:32" x14ac:dyDescent="0.3">
      <c r="A145" s="191"/>
      <c r="B145" s="44"/>
      <c r="C145" s="44"/>
      <c r="D145" s="44"/>
      <c r="E145" s="44"/>
      <c r="F145" s="44"/>
      <c r="G145" s="84"/>
      <c r="H145" s="84"/>
      <c r="I145" s="47"/>
      <c r="J145" s="45"/>
      <c r="K145" s="46"/>
      <c r="L145" s="195"/>
      <c r="M145" s="196"/>
      <c r="N145" s="195"/>
      <c r="O145" s="196"/>
      <c r="P145" s="47"/>
      <c r="Q145" s="47"/>
      <c r="R145" s="47"/>
      <c r="S145" s="47"/>
      <c r="T145" s="50"/>
      <c r="U145" s="47"/>
      <c r="V145" s="211"/>
      <c r="W145" s="211"/>
      <c r="X145" s="211"/>
      <c r="Y145" s="211"/>
      <c r="Z145" s="211"/>
      <c r="AA145" s="211"/>
      <c r="AB145" s="211"/>
      <c r="AC145" s="42"/>
      <c r="AD145" s="42"/>
      <c r="AE145" s="42"/>
      <c r="AF145" s="42"/>
    </row>
    <row r="146" spans="1:32" x14ac:dyDescent="0.3">
      <c r="A146" s="191"/>
      <c r="B146" s="44"/>
      <c r="C146" s="44"/>
      <c r="D146" s="44"/>
      <c r="E146" s="44"/>
      <c r="F146" s="44"/>
      <c r="G146" s="84"/>
      <c r="H146" s="84"/>
      <c r="I146" s="47"/>
      <c r="J146" s="45"/>
      <c r="K146" s="46"/>
      <c r="L146" s="195"/>
      <c r="M146" s="196"/>
      <c r="N146" s="195"/>
      <c r="O146" s="196"/>
      <c r="P146" s="47"/>
      <c r="Q146" s="47"/>
      <c r="R146" s="47"/>
      <c r="S146" s="47"/>
      <c r="T146" s="50"/>
      <c r="U146" s="47"/>
      <c r="V146" s="211"/>
      <c r="W146" s="211"/>
      <c r="X146" s="211"/>
      <c r="Y146" s="211"/>
      <c r="Z146" s="211"/>
      <c r="AA146" s="211"/>
      <c r="AB146" s="211"/>
      <c r="AC146" s="42"/>
      <c r="AD146" s="42"/>
      <c r="AE146" s="42"/>
      <c r="AF146" s="42"/>
    </row>
    <row r="147" spans="1:32" x14ac:dyDescent="0.3">
      <c r="A147" s="191"/>
      <c r="B147" s="44"/>
      <c r="C147" s="44"/>
      <c r="D147" s="44"/>
      <c r="E147" s="44"/>
      <c r="F147" s="44"/>
      <c r="G147" s="84"/>
      <c r="H147" s="84"/>
      <c r="I147" s="47"/>
      <c r="J147" s="45"/>
      <c r="K147" s="46"/>
      <c r="L147" s="195"/>
      <c r="M147" s="196"/>
      <c r="N147" s="195"/>
      <c r="O147" s="196"/>
      <c r="P147" s="47"/>
      <c r="Q147" s="47"/>
      <c r="R147" s="47"/>
      <c r="S147" s="47"/>
      <c r="T147" s="50"/>
      <c r="U147" s="47"/>
      <c r="V147" s="211"/>
      <c r="W147" s="211"/>
      <c r="X147" s="211"/>
      <c r="Y147" s="211"/>
      <c r="Z147" s="211"/>
      <c r="AA147" s="211"/>
      <c r="AB147" s="211"/>
      <c r="AC147" s="42"/>
      <c r="AD147" s="42"/>
      <c r="AE147" s="42"/>
      <c r="AF147" s="42"/>
    </row>
    <row r="148" spans="1:32" x14ac:dyDescent="0.3">
      <c r="A148" s="191"/>
      <c r="B148" s="44"/>
      <c r="C148" s="44"/>
      <c r="D148" s="44"/>
      <c r="E148" s="44"/>
      <c r="F148" s="44"/>
      <c r="G148" s="84"/>
      <c r="H148" s="84"/>
      <c r="I148" s="47"/>
      <c r="J148" s="45"/>
      <c r="K148" s="46"/>
      <c r="L148" s="195"/>
      <c r="M148" s="196"/>
      <c r="N148" s="195"/>
      <c r="O148" s="196"/>
      <c r="P148" s="47"/>
      <c r="Q148" s="47"/>
      <c r="R148" s="47"/>
      <c r="S148" s="47"/>
      <c r="T148" s="50"/>
      <c r="U148" s="47"/>
      <c r="V148" s="211"/>
      <c r="W148" s="211"/>
      <c r="X148" s="211"/>
      <c r="Y148" s="211"/>
      <c r="Z148" s="211"/>
      <c r="AA148" s="211"/>
      <c r="AB148" s="211"/>
      <c r="AC148" s="42"/>
      <c r="AD148" s="42"/>
      <c r="AE148" s="42"/>
      <c r="AF148" s="42"/>
    </row>
    <row r="149" spans="1:32" x14ac:dyDescent="0.3">
      <c r="A149" s="191"/>
      <c r="B149" s="44"/>
      <c r="C149" s="44"/>
      <c r="D149" s="44"/>
      <c r="E149" s="44"/>
      <c r="F149" s="44"/>
      <c r="G149" s="84"/>
      <c r="H149" s="84"/>
      <c r="I149" s="47"/>
      <c r="J149" s="45"/>
      <c r="K149" s="46"/>
      <c r="L149" s="195"/>
      <c r="M149" s="196"/>
      <c r="N149" s="195"/>
      <c r="O149" s="196"/>
      <c r="P149" s="47"/>
      <c r="Q149" s="47"/>
      <c r="R149" s="47"/>
      <c r="S149" s="47"/>
      <c r="T149" s="50"/>
      <c r="U149" s="47"/>
      <c r="V149" s="211"/>
      <c r="W149" s="211"/>
      <c r="X149" s="211"/>
      <c r="Y149" s="211"/>
      <c r="Z149" s="211"/>
      <c r="AA149" s="211"/>
      <c r="AB149" s="211"/>
      <c r="AC149" s="42"/>
      <c r="AD149" s="42"/>
      <c r="AE149" s="42"/>
      <c r="AF149" s="42"/>
    </row>
    <row r="150" spans="1:32" x14ac:dyDescent="0.3">
      <c r="A150" s="191"/>
      <c r="B150" s="44"/>
      <c r="C150" s="44"/>
      <c r="D150" s="44"/>
      <c r="E150" s="44"/>
      <c r="F150" s="44"/>
      <c r="G150" s="84"/>
      <c r="H150" s="84"/>
      <c r="I150" s="47"/>
      <c r="J150" s="45"/>
      <c r="K150" s="46"/>
      <c r="L150" s="195"/>
      <c r="M150" s="196"/>
      <c r="N150" s="195"/>
      <c r="O150" s="196"/>
      <c r="P150" s="47"/>
      <c r="Q150" s="47"/>
      <c r="R150" s="47"/>
      <c r="S150" s="47"/>
      <c r="T150" s="50"/>
      <c r="U150" s="47"/>
      <c r="V150" s="211"/>
      <c r="W150" s="211"/>
      <c r="X150" s="211"/>
      <c r="Y150" s="211"/>
      <c r="Z150" s="211"/>
      <c r="AA150" s="211"/>
      <c r="AB150" s="211"/>
      <c r="AC150" s="42"/>
      <c r="AD150" s="42"/>
      <c r="AE150" s="42"/>
      <c r="AF150" s="42"/>
    </row>
    <row r="151" spans="1:32" x14ac:dyDescent="0.3">
      <c r="A151" s="191"/>
      <c r="B151" s="44"/>
      <c r="C151" s="44"/>
      <c r="D151" s="44"/>
      <c r="E151" s="44"/>
      <c r="F151" s="44"/>
      <c r="G151" s="84"/>
      <c r="H151" s="84"/>
      <c r="I151" s="47"/>
      <c r="J151" s="45"/>
      <c r="K151" s="46"/>
      <c r="L151" s="195"/>
      <c r="M151" s="196"/>
      <c r="N151" s="195"/>
      <c r="O151" s="196"/>
      <c r="P151" s="47"/>
      <c r="Q151" s="47"/>
      <c r="R151" s="47"/>
      <c r="S151" s="47"/>
      <c r="T151" s="50"/>
      <c r="U151" s="47"/>
      <c r="V151" s="211"/>
      <c r="W151" s="211"/>
      <c r="X151" s="211"/>
      <c r="Y151" s="211"/>
      <c r="Z151" s="211"/>
      <c r="AA151" s="211"/>
      <c r="AB151" s="211"/>
      <c r="AC151" s="42"/>
      <c r="AD151" s="42"/>
      <c r="AE151" s="42"/>
      <c r="AF151" s="42"/>
    </row>
    <row r="152" spans="1:32" x14ac:dyDescent="0.3">
      <c r="A152" s="191"/>
      <c r="B152" s="44"/>
      <c r="C152" s="44"/>
      <c r="D152" s="44"/>
      <c r="E152" s="44"/>
      <c r="F152" s="44"/>
      <c r="G152" s="84"/>
      <c r="H152" s="84"/>
      <c r="I152" s="47"/>
      <c r="J152" s="45"/>
      <c r="K152" s="46"/>
      <c r="L152" s="195"/>
      <c r="M152" s="196"/>
      <c r="N152" s="195"/>
      <c r="O152" s="196"/>
      <c r="P152" s="47"/>
      <c r="Q152" s="47"/>
      <c r="R152" s="47"/>
      <c r="S152" s="47"/>
      <c r="T152" s="50"/>
      <c r="U152" s="47"/>
      <c r="V152" s="211"/>
      <c r="W152" s="211"/>
      <c r="X152" s="211"/>
      <c r="Y152" s="211"/>
      <c r="Z152" s="211"/>
      <c r="AA152" s="211"/>
      <c r="AB152" s="211"/>
      <c r="AC152" s="42"/>
      <c r="AD152" s="42"/>
      <c r="AE152" s="42"/>
      <c r="AF152" s="42"/>
    </row>
    <row r="153" spans="1:32" x14ac:dyDescent="0.3">
      <c r="A153" s="191"/>
      <c r="B153" s="44"/>
      <c r="C153" s="44"/>
      <c r="D153" s="44"/>
      <c r="E153" s="44"/>
      <c r="F153" s="44"/>
      <c r="G153" s="84"/>
      <c r="H153" s="84"/>
      <c r="I153" s="47"/>
      <c r="J153" s="45"/>
      <c r="K153" s="46"/>
      <c r="L153" s="195"/>
      <c r="M153" s="196"/>
      <c r="N153" s="195"/>
      <c r="O153" s="196"/>
      <c r="P153" s="47"/>
      <c r="Q153" s="47"/>
      <c r="R153" s="47"/>
      <c r="S153" s="47"/>
      <c r="T153" s="50"/>
      <c r="U153" s="47"/>
      <c r="V153" s="211"/>
      <c r="W153" s="211"/>
      <c r="X153" s="211"/>
      <c r="Y153" s="211"/>
      <c r="Z153" s="211"/>
      <c r="AA153" s="211"/>
      <c r="AB153" s="211"/>
      <c r="AC153" s="42"/>
      <c r="AD153" s="42"/>
      <c r="AE153" s="42"/>
      <c r="AF153" s="42"/>
    </row>
    <row r="154" spans="1:32" x14ac:dyDescent="0.3">
      <c r="A154" s="191"/>
      <c r="B154" s="44"/>
      <c r="C154" s="44"/>
      <c r="D154" s="44"/>
      <c r="E154" s="44"/>
      <c r="F154" s="44"/>
      <c r="G154" s="84"/>
      <c r="H154" s="84"/>
      <c r="I154" s="47"/>
      <c r="J154" s="45"/>
      <c r="K154" s="46"/>
      <c r="L154" s="195"/>
      <c r="M154" s="196"/>
      <c r="N154" s="195"/>
      <c r="O154" s="196"/>
      <c r="P154" s="47"/>
      <c r="Q154" s="47"/>
      <c r="R154" s="47"/>
      <c r="S154" s="47"/>
      <c r="T154" s="50"/>
      <c r="U154" s="47"/>
      <c r="V154" s="211"/>
      <c r="W154" s="211"/>
      <c r="X154" s="211"/>
      <c r="Y154" s="211"/>
      <c r="Z154" s="211"/>
      <c r="AA154" s="211"/>
      <c r="AB154" s="211"/>
      <c r="AC154" s="42"/>
      <c r="AD154" s="42"/>
      <c r="AE154" s="42"/>
      <c r="AF154" s="42"/>
    </row>
    <row r="155" spans="1:32" x14ac:dyDescent="0.3">
      <c r="A155" s="191"/>
      <c r="B155" s="44"/>
      <c r="C155" s="44"/>
      <c r="D155" s="44"/>
      <c r="E155" s="44"/>
      <c r="F155" s="44"/>
      <c r="G155" s="84"/>
      <c r="H155" s="84"/>
      <c r="I155" s="47"/>
      <c r="J155" s="45"/>
      <c r="K155" s="46"/>
      <c r="L155" s="195"/>
      <c r="M155" s="196"/>
      <c r="N155" s="195"/>
      <c r="O155" s="196"/>
      <c r="P155" s="47"/>
      <c r="Q155" s="47"/>
      <c r="R155" s="47"/>
      <c r="S155" s="47"/>
      <c r="T155" s="50"/>
      <c r="U155" s="47"/>
      <c r="V155" s="211"/>
      <c r="W155" s="211"/>
      <c r="X155" s="211"/>
      <c r="Y155" s="211"/>
      <c r="Z155" s="211"/>
      <c r="AA155" s="211"/>
      <c r="AB155" s="211"/>
      <c r="AC155" s="42"/>
      <c r="AD155" s="42"/>
      <c r="AE155" s="42"/>
      <c r="AF155" s="42"/>
    </row>
    <row r="156" spans="1:32" x14ac:dyDescent="0.3">
      <c r="A156" s="191"/>
      <c r="B156" s="44"/>
      <c r="C156" s="44"/>
      <c r="D156" s="44"/>
      <c r="E156" s="44"/>
      <c r="F156" s="44"/>
      <c r="G156" s="84"/>
      <c r="H156" s="84"/>
      <c r="I156" s="47"/>
      <c r="J156" s="45"/>
      <c r="K156" s="46"/>
      <c r="L156" s="195"/>
      <c r="M156" s="196"/>
      <c r="N156" s="195"/>
      <c r="O156" s="196"/>
      <c r="P156" s="47"/>
      <c r="Q156" s="47"/>
      <c r="R156" s="47"/>
      <c r="S156" s="47"/>
      <c r="T156" s="50"/>
      <c r="U156" s="47"/>
      <c r="V156" s="211"/>
      <c r="W156" s="211"/>
      <c r="X156" s="211"/>
      <c r="Y156" s="211"/>
      <c r="Z156" s="211"/>
      <c r="AA156" s="211"/>
      <c r="AB156" s="211"/>
      <c r="AC156" s="42"/>
      <c r="AD156" s="42"/>
      <c r="AE156" s="42"/>
      <c r="AF156" s="42"/>
    </row>
    <row r="157" spans="1:32" x14ac:dyDescent="0.3">
      <c r="A157" s="191"/>
      <c r="B157" s="44"/>
      <c r="C157" s="44"/>
      <c r="D157" s="44"/>
      <c r="E157" s="44"/>
      <c r="F157" s="44"/>
      <c r="G157" s="84"/>
      <c r="H157" s="84"/>
      <c r="I157" s="47"/>
      <c r="J157" s="45"/>
      <c r="K157" s="46"/>
      <c r="L157" s="195"/>
      <c r="M157" s="196"/>
      <c r="N157" s="195"/>
      <c r="O157" s="196"/>
      <c r="P157" s="47"/>
      <c r="Q157" s="47"/>
      <c r="R157" s="47"/>
      <c r="S157" s="47"/>
      <c r="T157" s="50"/>
      <c r="U157" s="47"/>
      <c r="V157" s="211"/>
      <c r="W157" s="211"/>
      <c r="X157" s="211"/>
      <c r="Y157" s="211"/>
      <c r="Z157" s="211"/>
      <c r="AA157" s="211"/>
      <c r="AB157" s="211"/>
      <c r="AC157" s="42"/>
      <c r="AD157" s="42"/>
      <c r="AE157" s="42"/>
      <c r="AF157" s="42"/>
    </row>
    <row r="158" spans="1:32" x14ac:dyDescent="0.3">
      <c r="A158" s="191"/>
      <c r="B158" s="44"/>
      <c r="C158" s="44"/>
      <c r="D158" s="44"/>
      <c r="E158" s="44"/>
      <c r="F158" s="44"/>
      <c r="G158" s="84"/>
      <c r="H158" s="84"/>
      <c r="I158" s="47"/>
      <c r="J158" s="45"/>
      <c r="K158" s="46"/>
      <c r="L158" s="195"/>
      <c r="M158" s="196"/>
      <c r="N158" s="195"/>
      <c r="O158" s="196"/>
      <c r="P158" s="47"/>
      <c r="Q158" s="47"/>
      <c r="R158" s="47"/>
      <c r="S158" s="47"/>
      <c r="T158" s="50"/>
      <c r="U158" s="47"/>
      <c r="V158" s="211"/>
      <c r="W158" s="211"/>
      <c r="X158" s="211"/>
      <c r="Y158" s="211"/>
      <c r="Z158" s="211"/>
      <c r="AA158" s="211"/>
      <c r="AB158" s="211"/>
      <c r="AC158" s="42"/>
      <c r="AD158" s="42"/>
      <c r="AE158" s="42"/>
      <c r="AF158" s="42"/>
    </row>
    <row r="159" spans="1:32" x14ac:dyDescent="0.3">
      <c r="A159" s="191"/>
      <c r="B159" s="44"/>
      <c r="C159" s="44"/>
      <c r="D159" s="44"/>
      <c r="E159" s="44"/>
      <c r="F159" s="44"/>
      <c r="G159" s="84"/>
      <c r="H159" s="84"/>
      <c r="I159" s="47"/>
      <c r="J159" s="45"/>
      <c r="K159" s="46"/>
      <c r="L159" s="195"/>
      <c r="M159" s="196"/>
      <c r="N159" s="195"/>
      <c r="O159" s="196"/>
      <c r="P159" s="47"/>
      <c r="Q159" s="47"/>
      <c r="R159" s="47"/>
      <c r="S159" s="47"/>
      <c r="T159" s="50"/>
      <c r="U159" s="47"/>
      <c r="V159" s="211"/>
      <c r="W159" s="211"/>
      <c r="X159" s="211"/>
      <c r="Y159" s="211"/>
      <c r="Z159" s="211"/>
      <c r="AA159" s="211"/>
      <c r="AB159" s="211"/>
      <c r="AC159" s="42"/>
      <c r="AD159" s="42"/>
      <c r="AE159" s="42"/>
      <c r="AF159" s="42"/>
    </row>
    <row r="160" spans="1:32" x14ac:dyDescent="0.3">
      <c r="A160" s="191"/>
      <c r="B160" s="44"/>
      <c r="C160" s="44"/>
      <c r="D160" s="44"/>
      <c r="E160" s="44"/>
      <c r="F160" s="44"/>
      <c r="G160" s="84"/>
      <c r="H160" s="84"/>
      <c r="I160" s="47"/>
      <c r="J160" s="45"/>
      <c r="K160" s="46"/>
      <c r="L160" s="195"/>
      <c r="M160" s="196"/>
      <c r="N160" s="195"/>
      <c r="O160" s="196"/>
      <c r="P160" s="47"/>
      <c r="Q160" s="47"/>
      <c r="R160" s="47"/>
      <c r="S160" s="47"/>
      <c r="T160" s="50"/>
      <c r="U160" s="47"/>
      <c r="V160" s="211"/>
      <c r="W160" s="211"/>
      <c r="X160" s="211"/>
      <c r="Y160" s="211"/>
      <c r="Z160" s="211"/>
      <c r="AA160" s="211"/>
      <c r="AB160" s="211"/>
      <c r="AC160" s="42"/>
      <c r="AD160" s="42"/>
      <c r="AE160" s="42"/>
      <c r="AF160" s="42"/>
    </row>
    <row r="161" spans="1:32" x14ac:dyDescent="0.3">
      <c r="A161" s="191"/>
      <c r="B161" s="44"/>
      <c r="C161" s="44"/>
      <c r="D161" s="44"/>
      <c r="E161" s="44"/>
      <c r="F161" s="44"/>
      <c r="G161" s="84"/>
      <c r="H161" s="84"/>
      <c r="I161" s="47"/>
      <c r="J161" s="45"/>
      <c r="K161" s="46"/>
      <c r="L161" s="195"/>
      <c r="M161" s="196"/>
      <c r="N161" s="195"/>
      <c r="O161" s="196"/>
      <c r="P161" s="47"/>
      <c r="Q161" s="47"/>
      <c r="R161" s="47"/>
      <c r="S161" s="47"/>
      <c r="T161" s="50"/>
      <c r="U161" s="47"/>
      <c r="V161" s="211"/>
      <c r="W161" s="211"/>
      <c r="X161" s="211"/>
      <c r="Y161" s="211"/>
      <c r="Z161" s="211"/>
      <c r="AA161" s="211"/>
      <c r="AB161" s="211"/>
      <c r="AC161" s="42"/>
      <c r="AD161" s="42"/>
      <c r="AE161" s="42"/>
      <c r="AF161" s="42"/>
    </row>
    <row r="162" spans="1:32" x14ac:dyDescent="0.3">
      <c r="A162" s="191"/>
      <c r="B162" s="44"/>
      <c r="C162" s="44"/>
      <c r="D162" s="44"/>
      <c r="E162" s="44"/>
      <c r="F162" s="44"/>
      <c r="G162" s="84"/>
      <c r="H162" s="84"/>
      <c r="I162" s="47"/>
      <c r="J162" s="45"/>
      <c r="K162" s="46"/>
      <c r="L162" s="195"/>
      <c r="M162" s="196"/>
      <c r="N162" s="195"/>
      <c r="O162" s="196"/>
      <c r="P162" s="47"/>
      <c r="Q162" s="47"/>
      <c r="R162" s="47"/>
      <c r="S162" s="47"/>
      <c r="T162" s="50"/>
      <c r="U162" s="47"/>
      <c r="V162" s="211"/>
      <c r="W162" s="211"/>
      <c r="X162" s="211"/>
      <c r="Y162" s="211"/>
      <c r="Z162" s="211"/>
      <c r="AA162" s="211"/>
      <c r="AB162" s="211"/>
      <c r="AC162" s="42"/>
      <c r="AD162" s="42"/>
      <c r="AE162" s="42"/>
      <c r="AF162" s="42"/>
    </row>
    <row r="163" spans="1:32" x14ac:dyDescent="0.3">
      <c r="A163" s="191"/>
      <c r="B163" s="44"/>
      <c r="C163" s="44"/>
      <c r="D163" s="44"/>
      <c r="E163" s="44"/>
      <c r="F163" s="44"/>
      <c r="G163" s="84"/>
      <c r="H163" s="84"/>
      <c r="I163" s="47"/>
      <c r="J163" s="45"/>
      <c r="K163" s="46"/>
      <c r="L163" s="195"/>
      <c r="M163" s="196"/>
      <c r="N163" s="195"/>
      <c r="O163" s="196"/>
      <c r="P163" s="47"/>
      <c r="Q163" s="47"/>
      <c r="R163" s="47"/>
      <c r="S163" s="47"/>
      <c r="T163" s="50"/>
      <c r="U163" s="47"/>
      <c r="V163" s="211"/>
      <c r="W163" s="211"/>
      <c r="X163" s="211"/>
      <c r="Y163" s="211"/>
      <c r="Z163" s="211"/>
      <c r="AA163" s="211"/>
      <c r="AB163" s="211"/>
      <c r="AC163" s="42"/>
      <c r="AD163" s="42"/>
      <c r="AE163" s="42"/>
      <c r="AF163" s="42"/>
    </row>
    <row r="164" spans="1:32" x14ac:dyDescent="0.3">
      <c r="A164" s="191"/>
      <c r="B164" s="44"/>
      <c r="C164" s="44"/>
      <c r="D164" s="44"/>
      <c r="E164" s="44"/>
      <c r="F164" s="44"/>
      <c r="G164" s="84"/>
      <c r="H164" s="84"/>
      <c r="I164" s="47"/>
      <c r="J164" s="45"/>
      <c r="K164" s="46"/>
      <c r="L164" s="195"/>
      <c r="M164" s="196"/>
      <c r="N164" s="195"/>
      <c r="O164" s="196"/>
      <c r="P164" s="47"/>
      <c r="Q164" s="47"/>
      <c r="R164" s="47"/>
      <c r="S164" s="47"/>
      <c r="T164" s="50"/>
      <c r="U164" s="47"/>
      <c r="V164" s="211"/>
      <c r="W164" s="211"/>
      <c r="X164" s="211"/>
      <c r="Y164" s="211"/>
      <c r="Z164" s="211"/>
      <c r="AA164" s="211"/>
      <c r="AB164" s="211"/>
      <c r="AC164" s="42"/>
      <c r="AD164" s="42"/>
      <c r="AE164" s="42"/>
      <c r="AF164" s="42"/>
    </row>
    <row r="165" spans="1:32" x14ac:dyDescent="0.3">
      <c r="A165" s="191"/>
      <c r="B165" s="44"/>
      <c r="C165" s="44"/>
      <c r="D165" s="44"/>
      <c r="E165" s="44"/>
      <c r="F165" s="44"/>
      <c r="G165" s="84"/>
      <c r="H165" s="84"/>
      <c r="I165" s="47"/>
      <c r="J165" s="45"/>
      <c r="K165" s="46"/>
      <c r="L165" s="195"/>
      <c r="M165" s="196"/>
      <c r="N165" s="195"/>
      <c r="O165" s="196"/>
      <c r="P165" s="47"/>
      <c r="Q165" s="47"/>
      <c r="R165" s="47"/>
      <c r="S165" s="47"/>
      <c r="T165" s="50"/>
      <c r="U165" s="47"/>
      <c r="V165" s="211"/>
      <c r="W165" s="211"/>
      <c r="X165" s="211"/>
      <c r="Y165" s="211"/>
      <c r="Z165" s="211"/>
      <c r="AA165" s="211"/>
      <c r="AB165" s="211"/>
      <c r="AC165" s="42"/>
      <c r="AD165" s="42"/>
      <c r="AE165" s="42"/>
      <c r="AF165" s="42"/>
    </row>
    <row r="166" spans="1:32" x14ac:dyDescent="0.3">
      <c r="A166" s="191"/>
      <c r="B166" s="44"/>
      <c r="C166" s="44"/>
      <c r="D166" s="44"/>
      <c r="E166" s="44"/>
      <c r="F166" s="44"/>
      <c r="G166" s="84"/>
      <c r="H166" s="84"/>
      <c r="I166" s="47"/>
      <c r="J166" s="45"/>
      <c r="K166" s="46"/>
      <c r="L166" s="195"/>
      <c r="M166" s="196"/>
      <c r="N166" s="195"/>
      <c r="O166" s="196"/>
      <c r="P166" s="47"/>
      <c r="Q166" s="47"/>
      <c r="R166" s="47"/>
      <c r="S166" s="47"/>
      <c r="T166" s="50"/>
      <c r="U166" s="47"/>
      <c r="V166" s="211"/>
      <c r="W166" s="211"/>
      <c r="X166" s="211"/>
      <c r="Y166" s="211"/>
      <c r="Z166" s="211"/>
      <c r="AA166" s="211"/>
      <c r="AB166" s="211"/>
      <c r="AC166" s="42"/>
      <c r="AD166" s="42"/>
      <c r="AE166" s="42"/>
      <c r="AF166" s="42"/>
    </row>
    <row r="167" spans="1:32" x14ac:dyDescent="0.3">
      <c r="A167" s="191"/>
      <c r="B167" s="44"/>
      <c r="C167" s="44"/>
      <c r="D167" s="44"/>
      <c r="E167" s="44"/>
      <c r="F167" s="44"/>
      <c r="G167" s="84"/>
      <c r="H167" s="84"/>
      <c r="I167" s="47"/>
      <c r="J167" s="45"/>
      <c r="K167" s="46"/>
      <c r="L167" s="195"/>
      <c r="M167" s="196"/>
      <c r="N167" s="195"/>
      <c r="O167" s="196"/>
      <c r="P167" s="47"/>
      <c r="Q167" s="47"/>
      <c r="R167" s="47"/>
      <c r="S167" s="47"/>
      <c r="T167" s="50"/>
      <c r="U167" s="47"/>
      <c r="V167" s="211"/>
      <c r="W167" s="211"/>
      <c r="X167" s="211"/>
      <c r="Y167" s="211"/>
      <c r="Z167" s="211"/>
      <c r="AA167" s="211"/>
      <c r="AB167" s="211"/>
      <c r="AC167" s="42"/>
      <c r="AD167" s="42"/>
      <c r="AE167" s="42"/>
      <c r="AF167" s="42"/>
    </row>
    <row r="168" spans="1:32" x14ac:dyDescent="0.3">
      <c r="A168" s="191"/>
      <c r="B168" s="44"/>
      <c r="C168" s="44"/>
      <c r="D168" s="44"/>
      <c r="E168" s="44"/>
      <c r="F168" s="44"/>
      <c r="G168" s="84"/>
      <c r="H168" s="84"/>
      <c r="I168" s="47"/>
      <c r="J168" s="45"/>
      <c r="K168" s="46"/>
      <c r="L168" s="195"/>
      <c r="M168" s="196"/>
      <c r="N168" s="195"/>
      <c r="O168" s="196"/>
      <c r="P168" s="47"/>
      <c r="Q168" s="47"/>
      <c r="R168" s="47"/>
      <c r="S168" s="47"/>
      <c r="T168" s="50"/>
      <c r="U168" s="47"/>
      <c r="V168" s="211"/>
      <c r="W168" s="211"/>
      <c r="X168" s="211"/>
      <c r="Y168" s="211"/>
      <c r="Z168" s="211"/>
      <c r="AA168" s="211"/>
      <c r="AB168" s="211"/>
      <c r="AC168" s="42"/>
      <c r="AD168" s="42"/>
      <c r="AE168" s="42"/>
      <c r="AF168" s="42"/>
    </row>
    <row r="169" spans="1:32" x14ac:dyDescent="0.3">
      <c r="A169" s="191"/>
      <c r="B169" s="44"/>
      <c r="C169" s="44"/>
      <c r="D169" s="44"/>
      <c r="E169" s="44"/>
      <c r="F169" s="44"/>
      <c r="G169" s="84"/>
      <c r="H169" s="84"/>
      <c r="I169" s="47"/>
      <c r="J169" s="45"/>
      <c r="K169" s="46"/>
      <c r="L169" s="195"/>
      <c r="M169" s="196"/>
      <c r="N169" s="195"/>
      <c r="O169" s="196"/>
      <c r="P169" s="47"/>
      <c r="Q169" s="47"/>
      <c r="R169" s="47"/>
      <c r="S169" s="47"/>
      <c r="T169" s="50"/>
      <c r="U169" s="47"/>
      <c r="V169" s="211"/>
      <c r="W169" s="211"/>
      <c r="X169" s="211"/>
      <c r="Y169" s="211"/>
      <c r="Z169" s="211"/>
      <c r="AA169" s="211"/>
      <c r="AB169" s="211"/>
      <c r="AC169" s="42"/>
      <c r="AD169" s="42"/>
      <c r="AE169" s="42"/>
      <c r="AF169" s="42"/>
    </row>
    <row r="170" spans="1:32" x14ac:dyDescent="0.3">
      <c r="A170" s="191"/>
      <c r="B170" s="44"/>
      <c r="C170" s="44"/>
      <c r="D170" s="44"/>
      <c r="E170" s="44"/>
      <c r="F170" s="44"/>
      <c r="G170" s="84"/>
      <c r="H170" s="84"/>
      <c r="I170" s="47"/>
      <c r="J170" s="45"/>
      <c r="K170" s="46"/>
      <c r="L170" s="195"/>
      <c r="M170" s="196"/>
      <c r="N170" s="195"/>
      <c r="O170" s="196"/>
      <c r="P170" s="47"/>
      <c r="Q170" s="47"/>
      <c r="R170" s="47"/>
      <c r="S170" s="47"/>
      <c r="T170" s="50"/>
      <c r="U170" s="47"/>
      <c r="V170" s="211"/>
      <c r="W170" s="211"/>
      <c r="X170" s="211"/>
      <c r="Y170" s="211"/>
      <c r="Z170" s="211"/>
      <c r="AA170" s="211"/>
      <c r="AB170" s="211"/>
      <c r="AC170" s="42"/>
      <c r="AD170" s="42"/>
      <c r="AE170" s="42"/>
      <c r="AF170" s="42"/>
    </row>
    <row r="171" spans="1:32" x14ac:dyDescent="0.3">
      <c r="A171" s="191"/>
      <c r="B171" s="44"/>
      <c r="C171" s="44"/>
      <c r="D171" s="44"/>
      <c r="E171" s="44"/>
      <c r="F171" s="44"/>
      <c r="G171" s="84"/>
      <c r="H171" s="84"/>
      <c r="I171" s="47"/>
      <c r="J171" s="45"/>
      <c r="K171" s="46"/>
      <c r="L171" s="195"/>
      <c r="M171" s="196"/>
      <c r="N171" s="195"/>
      <c r="O171" s="196"/>
      <c r="P171" s="47"/>
      <c r="Q171" s="47"/>
      <c r="R171" s="47"/>
      <c r="S171" s="47"/>
      <c r="T171" s="50"/>
      <c r="U171" s="47"/>
      <c r="V171" s="211"/>
      <c r="W171" s="211"/>
      <c r="X171" s="211"/>
      <c r="Y171" s="211"/>
      <c r="Z171" s="211"/>
      <c r="AA171" s="211"/>
      <c r="AB171" s="211"/>
      <c r="AC171" s="42"/>
      <c r="AD171" s="42"/>
      <c r="AE171" s="42"/>
      <c r="AF171" s="42"/>
    </row>
    <row r="172" spans="1:32" x14ac:dyDescent="0.3">
      <c r="A172" s="191"/>
      <c r="B172" s="44"/>
      <c r="C172" s="44"/>
      <c r="D172" s="44"/>
      <c r="E172" s="44"/>
      <c r="F172" s="44"/>
      <c r="G172" s="84"/>
      <c r="H172" s="84"/>
      <c r="I172" s="47"/>
      <c r="J172" s="45"/>
      <c r="K172" s="46"/>
      <c r="L172" s="195"/>
      <c r="M172" s="196"/>
      <c r="N172" s="195"/>
      <c r="O172" s="196"/>
      <c r="P172" s="47"/>
      <c r="Q172" s="47"/>
      <c r="R172" s="47"/>
      <c r="S172" s="47"/>
      <c r="T172" s="50"/>
      <c r="U172" s="47"/>
      <c r="V172" s="211"/>
      <c r="W172" s="211"/>
      <c r="X172" s="211"/>
      <c r="Y172" s="211"/>
      <c r="Z172" s="211"/>
      <c r="AA172" s="211"/>
      <c r="AB172" s="211"/>
      <c r="AC172" s="42"/>
      <c r="AD172" s="42"/>
      <c r="AE172" s="42"/>
      <c r="AF172" s="42"/>
    </row>
    <row r="173" spans="1:32" x14ac:dyDescent="0.3">
      <c r="A173" s="191"/>
      <c r="B173" s="44"/>
      <c r="C173" s="44"/>
      <c r="D173" s="44"/>
      <c r="E173" s="44"/>
      <c r="F173" s="44"/>
      <c r="G173" s="84"/>
      <c r="H173" s="84"/>
      <c r="I173" s="47"/>
      <c r="J173" s="45"/>
      <c r="K173" s="46"/>
      <c r="L173" s="195"/>
      <c r="M173" s="196"/>
      <c r="N173" s="195"/>
      <c r="O173" s="196"/>
      <c r="P173" s="47"/>
      <c r="Q173" s="47"/>
      <c r="R173" s="47"/>
      <c r="S173" s="47"/>
      <c r="T173" s="50"/>
      <c r="U173" s="47"/>
      <c r="V173" s="211"/>
      <c r="W173" s="211"/>
      <c r="X173" s="211"/>
      <c r="Y173" s="211"/>
      <c r="Z173" s="211"/>
      <c r="AA173" s="211"/>
      <c r="AB173" s="211"/>
      <c r="AC173" s="42"/>
      <c r="AD173" s="42"/>
      <c r="AE173" s="42"/>
      <c r="AF173" s="42"/>
    </row>
    <row r="174" spans="1:32" x14ac:dyDescent="0.3">
      <c r="A174" s="191"/>
      <c r="B174" s="44"/>
      <c r="C174" s="44"/>
      <c r="D174" s="44"/>
      <c r="E174" s="44"/>
      <c r="F174" s="44"/>
      <c r="G174" s="84"/>
      <c r="H174" s="84"/>
      <c r="I174" s="47"/>
      <c r="J174" s="45"/>
      <c r="K174" s="46"/>
      <c r="L174" s="195"/>
      <c r="M174" s="196"/>
      <c r="N174" s="195"/>
      <c r="O174" s="196"/>
      <c r="P174" s="47"/>
      <c r="Q174" s="47"/>
      <c r="R174" s="47"/>
      <c r="S174" s="47"/>
      <c r="T174" s="50"/>
      <c r="U174" s="47"/>
      <c r="V174" s="211"/>
      <c r="W174" s="211"/>
      <c r="X174" s="211"/>
      <c r="Y174" s="211"/>
      <c r="Z174" s="211"/>
      <c r="AA174" s="211"/>
      <c r="AB174" s="211"/>
      <c r="AC174" s="42"/>
      <c r="AD174" s="42"/>
      <c r="AE174" s="42"/>
      <c r="AF174" s="42"/>
    </row>
    <row r="175" spans="1:32" x14ac:dyDescent="0.3">
      <c r="A175" s="191"/>
      <c r="B175" s="44"/>
      <c r="C175" s="44"/>
      <c r="D175" s="44"/>
      <c r="E175" s="44"/>
      <c r="F175" s="44"/>
      <c r="G175" s="84"/>
      <c r="H175" s="84"/>
      <c r="I175" s="47"/>
      <c r="J175" s="45"/>
      <c r="K175" s="46"/>
      <c r="L175" s="195"/>
      <c r="M175" s="196"/>
      <c r="N175" s="195"/>
      <c r="O175" s="196"/>
      <c r="P175" s="47"/>
      <c r="Q175" s="47"/>
      <c r="R175" s="47"/>
      <c r="S175" s="47"/>
      <c r="T175" s="50"/>
      <c r="U175" s="47"/>
      <c r="V175" s="211"/>
      <c r="W175" s="211"/>
      <c r="X175" s="211"/>
      <c r="Y175" s="211"/>
      <c r="Z175" s="211"/>
      <c r="AA175" s="211"/>
      <c r="AB175" s="211"/>
      <c r="AC175" s="42"/>
      <c r="AD175" s="42"/>
      <c r="AE175" s="42"/>
      <c r="AF175" s="42"/>
    </row>
    <row r="176" spans="1:32" x14ac:dyDescent="0.3">
      <c r="A176" s="191"/>
      <c r="B176" s="44"/>
      <c r="C176" s="44"/>
      <c r="D176" s="44"/>
      <c r="E176" s="44"/>
      <c r="F176" s="44"/>
      <c r="G176" s="84"/>
      <c r="H176" s="84"/>
      <c r="I176" s="47"/>
      <c r="J176" s="45"/>
      <c r="K176" s="46"/>
      <c r="L176" s="195"/>
      <c r="M176" s="196"/>
      <c r="N176" s="195"/>
      <c r="O176" s="196"/>
      <c r="P176" s="47"/>
      <c r="Q176" s="47"/>
      <c r="R176" s="47"/>
      <c r="S176" s="47"/>
      <c r="T176" s="50"/>
      <c r="U176" s="47"/>
      <c r="V176" s="211"/>
      <c r="W176" s="211"/>
      <c r="X176" s="211"/>
      <c r="Y176" s="211"/>
      <c r="Z176" s="211"/>
      <c r="AA176" s="211"/>
      <c r="AB176" s="211"/>
      <c r="AC176" s="42"/>
      <c r="AD176" s="42"/>
      <c r="AE176" s="42"/>
      <c r="AF176" s="42"/>
    </row>
    <row r="177" spans="1:32" x14ac:dyDescent="0.3">
      <c r="A177" s="191"/>
      <c r="B177" s="44"/>
      <c r="C177" s="44"/>
      <c r="D177" s="44"/>
      <c r="E177" s="44"/>
      <c r="F177" s="44"/>
      <c r="G177" s="84"/>
      <c r="H177" s="84"/>
      <c r="I177" s="47"/>
      <c r="J177" s="45"/>
      <c r="K177" s="46"/>
      <c r="L177" s="195"/>
      <c r="M177" s="196"/>
      <c r="N177" s="195"/>
      <c r="O177" s="196"/>
      <c r="P177" s="47"/>
      <c r="Q177" s="47"/>
      <c r="R177" s="47"/>
      <c r="S177" s="47"/>
      <c r="T177" s="50"/>
      <c r="U177" s="47"/>
      <c r="V177" s="211"/>
      <c r="W177" s="211"/>
      <c r="X177" s="211"/>
      <c r="Y177" s="211"/>
      <c r="Z177" s="211"/>
      <c r="AA177" s="211"/>
      <c r="AB177" s="211"/>
      <c r="AC177" s="42"/>
      <c r="AD177" s="42"/>
      <c r="AE177" s="42"/>
      <c r="AF177" s="42"/>
    </row>
    <row r="178" spans="1:32" x14ac:dyDescent="0.3">
      <c r="A178" s="191"/>
      <c r="B178" s="44"/>
      <c r="C178" s="44"/>
      <c r="D178" s="44"/>
      <c r="E178" s="44"/>
      <c r="F178" s="44"/>
      <c r="G178" s="84"/>
      <c r="H178" s="84"/>
      <c r="I178" s="47"/>
      <c r="J178" s="45"/>
      <c r="K178" s="46"/>
      <c r="L178" s="195"/>
      <c r="M178" s="196"/>
      <c r="N178" s="195"/>
      <c r="O178" s="196"/>
      <c r="P178" s="47"/>
      <c r="Q178" s="47"/>
      <c r="R178" s="47"/>
      <c r="S178" s="47"/>
      <c r="T178" s="50"/>
      <c r="U178" s="47"/>
      <c r="V178" s="211"/>
      <c r="W178" s="211"/>
      <c r="X178" s="211"/>
      <c r="Y178" s="211"/>
      <c r="Z178" s="211"/>
      <c r="AA178" s="211"/>
      <c r="AB178" s="211"/>
      <c r="AC178" s="42"/>
      <c r="AD178" s="42"/>
      <c r="AE178" s="42"/>
      <c r="AF178" s="42"/>
    </row>
    <row r="179" spans="1:32" x14ac:dyDescent="0.3">
      <c r="A179" s="191"/>
      <c r="B179" s="44"/>
      <c r="C179" s="44"/>
      <c r="D179" s="44"/>
      <c r="E179" s="44"/>
      <c r="F179" s="44"/>
      <c r="G179" s="84"/>
      <c r="H179" s="84"/>
      <c r="I179" s="47"/>
      <c r="J179" s="45"/>
      <c r="K179" s="46"/>
      <c r="L179" s="195"/>
      <c r="M179" s="196"/>
      <c r="N179" s="195"/>
      <c r="O179" s="196"/>
      <c r="P179" s="47"/>
      <c r="Q179" s="47"/>
      <c r="R179" s="47"/>
      <c r="S179" s="47"/>
      <c r="T179" s="50"/>
      <c r="U179" s="47"/>
      <c r="V179" s="211"/>
      <c r="W179" s="211"/>
      <c r="X179" s="211"/>
      <c r="Y179" s="211"/>
      <c r="Z179" s="211"/>
      <c r="AA179" s="211"/>
      <c r="AB179" s="211"/>
      <c r="AC179" s="42"/>
      <c r="AD179" s="42"/>
      <c r="AE179" s="42"/>
      <c r="AF179" s="42"/>
    </row>
    <row r="180" spans="1:32" x14ac:dyDescent="0.3">
      <c r="A180" s="191"/>
      <c r="B180" s="44"/>
      <c r="C180" s="44"/>
      <c r="D180" s="44"/>
      <c r="E180" s="44"/>
      <c r="F180" s="44"/>
      <c r="G180" s="84"/>
      <c r="H180" s="84"/>
      <c r="I180" s="47"/>
      <c r="J180" s="45"/>
      <c r="K180" s="46"/>
      <c r="L180" s="195"/>
      <c r="M180" s="196"/>
      <c r="N180" s="195"/>
      <c r="O180" s="196"/>
      <c r="P180" s="47"/>
      <c r="Q180" s="47"/>
      <c r="R180" s="47"/>
      <c r="S180" s="47"/>
      <c r="T180" s="50"/>
      <c r="U180" s="47"/>
      <c r="V180" s="211"/>
      <c r="W180" s="211"/>
      <c r="X180" s="211"/>
      <c r="Y180" s="211"/>
      <c r="Z180" s="211"/>
      <c r="AA180" s="211"/>
      <c r="AB180" s="211"/>
      <c r="AC180" s="42"/>
      <c r="AD180" s="42"/>
      <c r="AE180" s="42"/>
      <c r="AF180" s="42"/>
    </row>
    <row r="181" spans="1:32" x14ac:dyDescent="0.3">
      <c r="A181" s="191"/>
      <c r="B181" s="44"/>
      <c r="C181" s="44"/>
      <c r="D181" s="44"/>
      <c r="E181" s="44"/>
      <c r="F181" s="44"/>
      <c r="G181" s="84"/>
      <c r="H181" s="84"/>
      <c r="I181" s="47"/>
      <c r="J181" s="45"/>
      <c r="K181" s="46"/>
      <c r="L181" s="195"/>
      <c r="M181" s="196"/>
      <c r="N181" s="195"/>
      <c r="O181" s="196"/>
      <c r="P181" s="47"/>
      <c r="Q181" s="47"/>
      <c r="R181" s="47"/>
      <c r="S181" s="47"/>
      <c r="T181" s="50"/>
      <c r="U181" s="47"/>
      <c r="V181" s="211"/>
      <c r="W181" s="211"/>
      <c r="X181" s="211"/>
      <c r="Y181" s="211"/>
      <c r="Z181" s="211"/>
      <c r="AA181" s="211"/>
      <c r="AB181" s="211"/>
      <c r="AC181" s="42"/>
      <c r="AD181" s="42"/>
      <c r="AE181" s="42"/>
      <c r="AF181" s="42"/>
    </row>
    <row r="182" spans="1:32" x14ac:dyDescent="0.3">
      <c r="A182" s="191"/>
      <c r="B182" s="44"/>
      <c r="C182" s="44"/>
      <c r="D182" s="44"/>
      <c r="E182" s="44"/>
      <c r="F182" s="44"/>
      <c r="G182" s="84"/>
      <c r="H182" s="84"/>
      <c r="I182" s="47"/>
      <c r="J182" s="45"/>
      <c r="K182" s="46"/>
      <c r="L182" s="195"/>
      <c r="M182" s="196"/>
      <c r="N182" s="195"/>
      <c r="O182" s="196"/>
      <c r="P182" s="47"/>
      <c r="Q182" s="47"/>
      <c r="R182" s="47"/>
      <c r="S182" s="47"/>
      <c r="T182" s="50"/>
      <c r="U182" s="47"/>
      <c r="V182" s="211"/>
      <c r="W182" s="211"/>
      <c r="X182" s="211"/>
      <c r="Y182" s="211"/>
      <c r="Z182" s="211"/>
      <c r="AA182" s="211"/>
      <c r="AB182" s="211"/>
      <c r="AC182" s="42"/>
      <c r="AD182" s="42"/>
      <c r="AE182" s="42"/>
      <c r="AF182" s="42"/>
    </row>
    <row r="183" spans="1:32" x14ac:dyDescent="0.3">
      <c r="A183" s="191"/>
      <c r="B183" s="44"/>
      <c r="C183" s="44"/>
      <c r="D183" s="44"/>
      <c r="E183" s="44"/>
      <c r="F183" s="44"/>
      <c r="G183" s="84"/>
      <c r="H183" s="84"/>
      <c r="I183" s="47"/>
      <c r="J183" s="45"/>
      <c r="K183" s="46"/>
      <c r="L183" s="195"/>
      <c r="M183" s="196"/>
      <c r="N183" s="195"/>
      <c r="O183" s="196"/>
      <c r="P183" s="47"/>
      <c r="Q183" s="47"/>
      <c r="R183" s="47"/>
      <c r="S183" s="47"/>
      <c r="T183" s="50"/>
      <c r="U183" s="47"/>
      <c r="V183" s="211"/>
      <c r="W183" s="211"/>
      <c r="X183" s="211"/>
      <c r="Y183" s="211"/>
      <c r="Z183" s="211"/>
      <c r="AA183" s="211"/>
      <c r="AB183" s="211"/>
      <c r="AC183" s="42"/>
      <c r="AD183" s="42"/>
      <c r="AE183" s="42"/>
      <c r="AF183" s="42"/>
    </row>
    <row r="184" spans="1:32" x14ac:dyDescent="0.3">
      <c r="A184" s="191"/>
      <c r="B184" s="44"/>
      <c r="C184" s="44"/>
      <c r="D184" s="44"/>
      <c r="E184" s="44"/>
      <c r="F184" s="44"/>
      <c r="G184" s="84"/>
      <c r="H184" s="84"/>
      <c r="I184" s="47"/>
      <c r="J184" s="45"/>
      <c r="K184" s="46"/>
      <c r="L184" s="195"/>
      <c r="M184" s="196"/>
      <c r="N184" s="195"/>
      <c r="O184" s="196"/>
      <c r="P184" s="47"/>
      <c r="Q184" s="47"/>
      <c r="R184" s="47"/>
      <c r="S184" s="47"/>
      <c r="T184" s="50"/>
      <c r="U184" s="47"/>
      <c r="V184" s="211"/>
      <c r="W184" s="211"/>
      <c r="X184" s="211"/>
      <c r="Y184" s="211"/>
      <c r="Z184" s="211"/>
      <c r="AA184" s="211"/>
      <c r="AB184" s="211"/>
      <c r="AC184" s="42"/>
      <c r="AD184" s="42"/>
      <c r="AE184" s="42"/>
      <c r="AF184" s="42"/>
    </row>
    <row r="185" spans="1:32" x14ac:dyDescent="0.3">
      <c r="A185" s="191"/>
      <c r="B185" s="44"/>
      <c r="C185" s="44"/>
      <c r="D185" s="44"/>
      <c r="E185" s="44"/>
      <c r="F185" s="44"/>
      <c r="G185" s="84"/>
      <c r="H185" s="84"/>
      <c r="I185" s="47"/>
      <c r="J185" s="45"/>
      <c r="K185" s="46"/>
      <c r="L185" s="195"/>
      <c r="M185" s="196"/>
      <c r="N185" s="195"/>
      <c r="O185" s="196"/>
      <c r="P185" s="47"/>
      <c r="Q185" s="47"/>
      <c r="R185" s="47"/>
      <c r="S185" s="47"/>
      <c r="T185" s="50"/>
      <c r="U185" s="47"/>
      <c r="V185" s="211"/>
      <c r="W185" s="211"/>
      <c r="X185" s="211"/>
      <c r="Y185" s="211"/>
      <c r="Z185" s="211"/>
      <c r="AA185" s="211"/>
      <c r="AB185" s="211"/>
      <c r="AC185" s="42"/>
      <c r="AD185" s="42"/>
      <c r="AE185" s="42"/>
      <c r="AF185" s="42"/>
    </row>
    <row r="186" spans="1:32" x14ac:dyDescent="0.3">
      <c r="A186" s="191"/>
      <c r="B186" s="44"/>
      <c r="C186" s="44"/>
      <c r="D186" s="44"/>
      <c r="E186" s="44"/>
      <c r="F186" s="44"/>
      <c r="G186" s="84"/>
      <c r="H186" s="84"/>
      <c r="I186" s="47"/>
      <c r="J186" s="45"/>
      <c r="K186" s="46"/>
      <c r="L186" s="195"/>
      <c r="M186" s="196"/>
      <c r="N186" s="195"/>
      <c r="O186" s="196"/>
      <c r="P186" s="47"/>
      <c r="Q186" s="47"/>
      <c r="R186" s="47"/>
      <c r="S186" s="47"/>
      <c r="T186" s="50"/>
      <c r="U186" s="47"/>
      <c r="V186" s="211"/>
      <c r="W186" s="211"/>
      <c r="X186" s="211"/>
      <c r="Y186" s="211"/>
      <c r="Z186" s="211"/>
      <c r="AA186" s="211"/>
      <c r="AB186" s="211"/>
      <c r="AC186" s="42"/>
      <c r="AD186" s="42"/>
      <c r="AE186" s="42"/>
      <c r="AF186" s="42"/>
    </row>
    <row r="187" spans="1:32" x14ac:dyDescent="0.3">
      <c r="A187" s="191"/>
      <c r="B187" s="44"/>
      <c r="C187" s="44"/>
      <c r="D187" s="44"/>
      <c r="E187" s="44"/>
      <c r="F187" s="44"/>
      <c r="G187" s="84"/>
      <c r="H187" s="84"/>
      <c r="I187" s="47"/>
      <c r="J187" s="45"/>
      <c r="K187" s="46"/>
      <c r="L187" s="195"/>
      <c r="M187" s="196"/>
      <c r="N187" s="195"/>
      <c r="O187" s="196"/>
      <c r="P187" s="47"/>
      <c r="Q187" s="47"/>
      <c r="R187" s="47"/>
      <c r="S187" s="47"/>
      <c r="T187" s="50"/>
      <c r="U187" s="47"/>
      <c r="V187" s="211"/>
      <c r="W187" s="211"/>
      <c r="X187" s="211"/>
      <c r="Y187" s="211"/>
      <c r="Z187" s="211"/>
      <c r="AA187" s="211"/>
      <c r="AB187" s="211"/>
      <c r="AC187" s="42"/>
      <c r="AD187" s="42"/>
      <c r="AE187" s="42"/>
      <c r="AF187" s="42"/>
    </row>
    <row r="188" spans="1:32" x14ac:dyDescent="0.3">
      <c r="A188" s="191"/>
      <c r="B188" s="44"/>
      <c r="C188" s="44"/>
      <c r="D188" s="44"/>
      <c r="E188" s="44"/>
      <c r="F188" s="44"/>
      <c r="G188" s="84"/>
      <c r="H188" s="84"/>
      <c r="I188" s="47"/>
      <c r="J188" s="45"/>
      <c r="K188" s="46"/>
      <c r="L188" s="195"/>
      <c r="M188" s="196"/>
      <c r="N188" s="195"/>
      <c r="O188" s="196"/>
      <c r="P188" s="47"/>
      <c r="Q188" s="47"/>
      <c r="R188" s="47"/>
      <c r="S188" s="47"/>
      <c r="T188" s="50"/>
      <c r="U188" s="47"/>
      <c r="V188" s="211"/>
      <c r="W188" s="211"/>
      <c r="X188" s="211"/>
      <c r="Y188" s="211"/>
      <c r="Z188" s="211"/>
      <c r="AA188" s="211"/>
      <c r="AB188" s="211"/>
      <c r="AC188" s="42"/>
      <c r="AD188" s="42"/>
      <c r="AE188" s="42"/>
      <c r="AF188" s="42"/>
    </row>
    <row r="189" spans="1:32" x14ac:dyDescent="0.3">
      <c r="A189" s="191"/>
      <c r="B189" s="44"/>
      <c r="C189" s="44"/>
      <c r="D189" s="44"/>
      <c r="E189" s="44"/>
      <c r="F189" s="44"/>
      <c r="G189" s="84"/>
      <c r="H189" s="84"/>
      <c r="I189" s="47"/>
      <c r="J189" s="45"/>
      <c r="K189" s="46"/>
      <c r="L189" s="195"/>
      <c r="M189" s="196"/>
      <c r="N189" s="195"/>
      <c r="O189" s="196"/>
      <c r="P189" s="47"/>
      <c r="Q189" s="47"/>
      <c r="R189" s="47"/>
      <c r="S189" s="47"/>
      <c r="T189" s="50"/>
      <c r="U189" s="47"/>
      <c r="V189" s="211"/>
      <c r="W189" s="211"/>
      <c r="X189" s="211"/>
      <c r="Y189" s="211"/>
      <c r="Z189" s="211"/>
      <c r="AA189" s="211"/>
      <c r="AB189" s="211"/>
      <c r="AC189" s="42"/>
      <c r="AD189" s="42"/>
      <c r="AE189" s="42"/>
      <c r="AF189" s="42"/>
    </row>
    <row r="190" spans="1:32" x14ac:dyDescent="0.3">
      <c r="A190" s="191"/>
      <c r="B190" s="44"/>
      <c r="C190" s="44"/>
      <c r="D190" s="44"/>
      <c r="E190" s="44"/>
      <c r="F190" s="44"/>
      <c r="G190" s="84"/>
      <c r="H190" s="84"/>
      <c r="I190" s="47"/>
      <c r="J190" s="45"/>
      <c r="K190" s="46"/>
      <c r="L190" s="195"/>
      <c r="M190" s="196"/>
      <c r="N190" s="195"/>
      <c r="O190" s="196"/>
      <c r="P190" s="47"/>
      <c r="Q190" s="47"/>
      <c r="R190" s="47"/>
      <c r="S190" s="47"/>
      <c r="T190" s="50"/>
      <c r="U190" s="47"/>
      <c r="V190" s="211"/>
      <c r="W190" s="211"/>
      <c r="X190" s="211"/>
      <c r="Y190" s="211"/>
      <c r="Z190" s="211"/>
      <c r="AA190" s="211"/>
      <c r="AB190" s="211"/>
      <c r="AC190" s="42"/>
      <c r="AD190" s="42"/>
      <c r="AE190" s="42"/>
      <c r="AF190" s="42"/>
    </row>
    <row r="191" spans="1:32" x14ac:dyDescent="0.3">
      <c r="A191" s="191"/>
      <c r="B191" s="44"/>
      <c r="C191" s="44"/>
      <c r="D191" s="44"/>
      <c r="E191" s="44"/>
      <c r="F191" s="44"/>
      <c r="G191" s="84"/>
      <c r="H191" s="84"/>
      <c r="I191" s="47"/>
      <c r="J191" s="45"/>
      <c r="K191" s="46"/>
      <c r="L191" s="195"/>
      <c r="M191" s="196"/>
      <c r="N191" s="195"/>
      <c r="O191" s="196"/>
      <c r="P191" s="47"/>
      <c r="Q191" s="47"/>
      <c r="R191" s="47"/>
      <c r="S191" s="47"/>
      <c r="T191" s="50"/>
      <c r="U191" s="47"/>
      <c r="V191" s="211"/>
      <c r="W191" s="211"/>
      <c r="X191" s="211"/>
      <c r="Y191" s="211"/>
      <c r="Z191" s="211"/>
      <c r="AA191" s="211"/>
      <c r="AB191" s="211"/>
      <c r="AC191" s="42"/>
      <c r="AD191" s="42"/>
      <c r="AE191" s="42"/>
      <c r="AF191" s="42"/>
    </row>
    <row r="192" spans="1:32" x14ac:dyDescent="0.3">
      <c r="A192" s="191"/>
      <c r="B192" s="44"/>
      <c r="C192" s="44"/>
      <c r="D192" s="44"/>
      <c r="E192" s="44"/>
      <c r="F192" s="44"/>
      <c r="G192" s="84"/>
      <c r="H192" s="84"/>
      <c r="I192" s="47"/>
      <c r="J192" s="45"/>
      <c r="K192" s="46"/>
      <c r="L192" s="195"/>
      <c r="M192" s="196"/>
      <c r="N192" s="195"/>
      <c r="O192" s="196"/>
      <c r="P192" s="47"/>
      <c r="Q192" s="47"/>
      <c r="R192" s="47"/>
      <c r="S192" s="47"/>
      <c r="T192" s="50"/>
      <c r="U192" s="47"/>
      <c r="V192" s="211"/>
      <c r="W192" s="211"/>
      <c r="X192" s="211"/>
      <c r="Y192" s="211"/>
      <c r="Z192" s="211"/>
      <c r="AA192" s="211"/>
      <c r="AB192" s="211"/>
      <c r="AC192" s="42"/>
      <c r="AD192" s="42"/>
      <c r="AE192" s="42"/>
      <c r="AF192" s="42"/>
    </row>
    <row r="193" spans="1:32" x14ac:dyDescent="0.3">
      <c r="A193" s="191"/>
      <c r="B193" s="44"/>
      <c r="C193" s="44"/>
      <c r="D193" s="44"/>
      <c r="E193" s="44"/>
      <c r="F193" s="44"/>
      <c r="G193" s="84"/>
      <c r="H193" s="84"/>
      <c r="I193" s="47"/>
      <c r="J193" s="45"/>
      <c r="K193" s="46"/>
      <c r="L193" s="195"/>
      <c r="M193" s="196"/>
      <c r="N193" s="195"/>
      <c r="O193" s="196"/>
      <c r="P193" s="47"/>
      <c r="Q193" s="47"/>
      <c r="R193" s="47"/>
      <c r="S193" s="47"/>
      <c r="T193" s="50"/>
      <c r="U193" s="47"/>
      <c r="V193" s="211"/>
      <c r="W193" s="211"/>
      <c r="X193" s="211"/>
      <c r="Y193" s="211"/>
      <c r="Z193" s="211"/>
      <c r="AA193" s="211"/>
      <c r="AB193" s="211"/>
      <c r="AC193" s="42"/>
      <c r="AD193" s="42"/>
      <c r="AE193" s="42"/>
      <c r="AF193" s="42"/>
    </row>
    <row r="194" spans="1:32" x14ac:dyDescent="0.3">
      <c r="A194" s="191"/>
      <c r="B194" s="44"/>
      <c r="C194" s="44"/>
      <c r="D194" s="44"/>
      <c r="E194" s="44"/>
      <c r="F194" s="44"/>
      <c r="G194" s="84"/>
      <c r="H194" s="84"/>
      <c r="I194" s="47"/>
      <c r="J194" s="45"/>
      <c r="K194" s="46"/>
      <c r="L194" s="195"/>
      <c r="M194" s="196"/>
      <c r="N194" s="195"/>
      <c r="O194" s="196"/>
      <c r="P194" s="47"/>
      <c r="Q194" s="47"/>
      <c r="R194" s="47"/>
      <c r="S194" s="47"/>
      <c r="T194" s="50"/>
      <c r="U194" s="47"/>
      <c r="V194" s="211"/>
      <c r="W194" s="211"/>
      <c r="X194" s="211"/>
      <c r="Y194" s="211"/>
      <c r="Z194" s="211"/>
      <c r="AA194" s="211"/>
      <c r="AB194" s="211"/>
      <c r="AC194" s="42"/>
      <c r="AD194" s="42"/>
      <c r="AE194" s="42"/>
      <c r="AF194" s="42"/>
    </row>
    <row r="195" spans="1:32" x14ac:dyDescent="0.3">
      <c r="A195" s="191"/>
      <c r="B195" s="44"/>
      <c r="C195" s="44"/>
      <c r="D195" s="44"/>
      <c r="E195" s="44"/>
      <c r="F195" s="44"/>
      <c r="G195" s="84"/>
      <c r="H195" s="84"/>
      <c r="I195" s="47"/>
      <c r="J195" s="45"/>
      <c r="K195" s="46"/>
      <c r="L195" s="195"/>
      <c r="M195" s="196"/>
      <c r="N195" s="195"/>
      <c r="O195" s="196"/>
      <c r="P195" s="47"/>
      <c r="Q195" s="47"/>
      <c r="R195" s="47"/>
      <c r="S195" s="47"/>
      <c r="T195" s="50"/>
      <c r="U195" s="47"/>
      <c r="V195" s="211"/>
      <c r="W195" s="211"/>
      <c r="X195" s="211"/>
      <c r="Y195" s="211"/>
      <c r="Z195" s="211"/>
      <c r="AA195" s="211"/>
      <c r="AB195" s="211"/>
      <c r="AC195" s="42"/>
      <c r="AD195" s="42"/>
      <c r="AE195" s="42"/>
      <c r="AF195" s="42"/>
    </row>
    <row r="196" spans="1:32" x14ac:dyDescent="0.3">
      <c r="A196" s="191"/>
      <c r="B196" s="44"/>
      <c r="C196" s="44"/>
      <c r="D196" s="44"/>
      <c r="E196" s="44"/>
      <c r="F196" s="44"/>
      <c r="G196" s="84"/>
      <c r="H196" s="84"/>
      <c r="I196" s="47"/>
      <c r="J196" s="45"/>
      <c r="K196" s="46"/>
      <c r="L196" s="195"/>
      <c r="M196" s="196"/>
      <c r="N196" s="195"/>
      <c r="O196" s="196"/>
      <c r="P196" s="47"/>
      <c r="Q196" s="47"/>
      <c r="R196" s="47"/>
      <c r="S196" s="47"/>
      <c r="T196" s="50"/>
      <c r="U196" s="47"/>
      <c r="V196" s="211"/>
      <c r="W196" s="211"/>
      <c r="X196" s="211"/>
      <c r="Y196" s="211"/>
      <c r="Z196" s="211"/>
      <c r="AA196" s="211"/>
      <c r="AB196" s="211"/>
      <c r="AC196" s="42"/>
      <c r="AD196" s="42"/>
      <c r="AE196" s="42"/>
      <c r="AF196" s="42"/>
    </row>
    <row r="197" spans="1:32" x14ac:dyDescent="0.3">
      <c r="A197" s="191"/>
      <c r="B197" s="44"/>
      <c r="C197" s="44"/>
      <c r="D197" s="44"/>
      <c r="E197" s="44"/>
      <c r="F197" s="44"/>
      <c r="G197" s="84"/>
      <c r="H197" s="84"/>
      <c r="I197" s="47"/>
      <c r="J197" s="45"/>
      <c r="K197" s="46"/>
      <c r="L197" s="195"/>
      <c r="M197" s="196"/>
      <c r="N197" s="195"/>
      <c r="O197" s="196"/>
      <c r="P197" s="47"/>
      <c r="Q197" s="47"/>
      <c r="R197" s="47"/>
      <c r="S197" s="47"/>
      <c r="T197" s="50"/>
      <c r="U197" s="47"/>
      <c r="V197" s="211"/>
      <c r="W197" s="211"/>
      <c r="X197" s="211"/>
      <c r="Y197" s="211"/>
      <c r="Z197" s="211"/>
      <c r="AA197" s="211"/>
      <c r="AB197" s="211"/>
      <c r="AC197" s="42"/>
      <c r="AD197" s="42"/>
      <c r="AE197" s="42"/>
      <c r="AF197" s="42"/>
    </row>
    <row r="198" spans="1:32" x14ac:dyDescent="0.3">
      <c r="A198" s="191"/>
      <c r="B198" s="44"/>
      <c r="C198" s="44"/>
      <c r="D198" s="44"/>
      <c r="E198" s="44"/>
      <c r="F198" s="44"/>
      <c r="G198" s="84"/>
      <c r="H198" s="84"/>
      <c r="I198" s="47"/>
      <c r="J198" s="45"/>
      <c r="K198" s="46"/>
      <c r="L198" s="195"/>
      <c r="M198" s="196"/>
      <c r="N198" s="195"/>
      <c r="O198" s="196"/>
      <c r="P198" s="47"/>
      <c r="Q198" s="47"/>
      <c r="R198" s="47"/>
      <c r="S198" s="47"/>
      <c r="T198" s="50"/>
      <c r="U198" s="47"/>
      <c r="V198" s="211"/>
      <c r="W198" s="211"/>
      <c r="X198" s="211"/>
      <c r="Y198" s="211"/>
      <c r="Z198" s="211"/>
      <c r="AA198" s="211"/>
      <c r="AB198" s="211"/>
      <c r="AC198" s="42"/>
      <c r="AD198" s="42"/>
      <c r="AE198" s="42"/>
      <c r="AF198" s="42"/>
    </row>
    <row r="199" spans="1:32" x14ac:dyDescent="0.3">
      <c r="A199" s="191"/>
      <c r="B199" s="44"/>
      <c r="C199" s="44"/>
      <c r="D199" s="44"/>
      <c r="E199" s="44"/>
      <c r="F199" s="44"/>
      <c r="G199" s="84"/>
      <c r="H199" s="84"/>
      <c r="I199" s="47"/>
      <c r="J199" s="45"/>
      <c r="K199" s="46"/>
      <c r="L199" s="195"/>
      <c r="M199" s="196"/>
      <c r="N199" s="195"/>
      <c r="O199" s="196"/>
      <c r="P199" s="47"/>
      <c r="Q199" s="47"/>
      <c r="R199" s="47"/>
      <c r="S199" s="47"/>
      <c r="T199" s="50"/>
      <c r="U199" s="47"/>
      <c r="V199" s="211"/>
      <c r="W199" s="211"/>
      <c r="X199" s="211"/>
      <c r="Y199" s="211"/>
      <c r="Z199" s="211"/>
      <c r="AA199" s="211"/>
      <c r="AB199" s="211"/>
      <c r="AC199" s="42"/>
      <c r="AD199" s="42"/>
      <c r="AE199" s="42"/>
      <c r="AF199" s="42"/>
    </row>
    <row r="200" spans="1:32" x14ac:dyDescent="0.3">
      <c r="A200" s="191"/>
      <c r="B200" s="44"/>
      <c r="C200" s="44"/>
      <c r="D200" s="44"/>
      <c r="E200" s="44"/>
      <c r="F200" s="44"/>
      <c r="G200" s="84"/>
      <c r="H200" s="84"/>
      <c r="I200" s="47"/>
      <c r="J200" s="45"/>
      <c r="K200" s="46"/>
      <c r="L200" s="195"/>
      <c r="M200" s="196"/>
      <c r="N200" s="195"/>
      <c r="O200" s="196"/>
      <c r="P200" s="47"/>
      <c r="Q200" s="47"/>
      <c r="R200" s="47"/>
      <c r="S200" s="47"/>
      <c r="T200" s="50"/>
      <c r="U200" s="47"/>
      <c r="V200" s="211"/>
      <c r="W200" s="211"/>
      <c r="X200" s="211"/>
      <c r="Y200" s="211"/>
      <c r="Z200" s="211"/>
      <c r="AA200" s="211"/>
      <c r="AB200" s="211"/>
      <c r="AC200" s="42"/>
      <c r="AD200" s="42"/>
      <c r="AE200" s="42"/>
      <c r="AF200" s="42"/>
    </row>
    <row r="201" spans="1:32" x14ac:dyDescent="0.3">
      <c r="A201" s="191"/>
      <c r="B201" s="44"/>
      <c r="C201" s="44"/>
      <c r="D201" s="44"/>
      <c r="E201" s="44"/>
      <c r="F201" s="44"/>
      <c r="G201" s="84"/>
      <c r="H201" s="84"/>
      <c r="I201" s="47"/>
      <c r="J201" s="45"/>
      <c r="K201" s="46"/>
      <c r="L201" s="195"/>
      <c r="M201" s="196"/>
      <c r="N201" s="195"/>
      <c r="O201" s="196"/>
      <c r="P201" s="47"/>
      <c r="Q201" s="47"/>
      <c r="R201" s="47"/>
      <c r="S201" s="47"/>
      <c r="T201" s="50"/>
      <c r="U201" s="47"/>
      <c r="V201" s="211"/>
      <c r="W201" s="211"/>
      <c r="X201" s="211"/>
      <c r="Y201" s="211"/>
      <c r="Z201" s="211"/>
      <c r="AA201" s="211"/>
      <c r="AB201" s="211"/>
      <c r="AC201" s="42"/>
      <c r="AD201" s="42"/>
      <c r="AE201" s="42"/>
      <c r="AF201" s="42"/>
    </row>
    <row r="202" spans="1:32" x14ac:dyDescent="0.3">
      <c r="A202" s="191"/>
      <c r="B202" s="44"/>
      <c r="C202" s="44"/>
      <c r="D202" s="44"/>
      <c r="E202" s="44"/>
      <c r="F202" s="44"/>
      <c r="G202" s="84"/>
      <c r="H202" s="84"/>
      <c r="I202" s="47"/>
      <c r="J202" s="45"/>
      <c r="K202" s="46"/>
      <c r="L202" s="195"/>
      <c r="M202" s="196"/>
      <c r="N202" s="195"/>
      <c r="O202" s="196"/>
      <c r="P202" s="47"/>
      <c r="Q202" s="47"/>
      <c r="R202" s="47"/>
      <c r="S202" s="47"/>
      <c r="T202" s="50"/>
      <c r="U202" s="47"/>
      <c r="V202" s="211"/>
      <c r="W202" s="211"/>
      <c r="X202" s="211"/>
      <c r="Y202" s="211"/>
      <c r="Z202" s="211"/>
      <c r="AA202" s="211"/>
      <c r="AB202" s="211"/>
      <c r="AC202" s="42"/>
      <c r="AD202" s="42"/>
      <c r="AE202" s="42"/>
      <c r="AF202" s="42"/>
    </row>
    <row r="203" spans="1:32" x14ac:dyDescent="0.3">
      <c r="A203" s="191"/>
      <c r="B203" s="44"/>
      <c r="C203" s="44"/>
      <c r="D203" s="44"/>
      <c r="E203" s="44"/>
      <c r="F203" s="44"/>
      <c r="G203" s="84"/>
      <c r="H203" s="84"/>
      <c r="I203" s="47"/>
      <c r="J203" s="45"/>
      <c r="K203" s="46"/>
      <c r="L203" s="195"/>
      <c r="M203" s="196"/>
      <c r="N203" s="195"/>
      <c r="O203" s="196"/>
      <c r="P203" s="47"/>
      <c r="Q203" s="47"/>
      <c r="R203" s="47"/>
      <c r="S203" s="47"/>
      <c r="T203" s="50"/>
      <c r="U203" s="47"/>
      <c r="V203" s="211"/>
      <c r="W203" s="211"/>
      <c r="X203" s="211"/>
      <c r="Y203" s="211"/>
      <c r="Z203" s="211"/>
      <c r="AA203" s="211"/>
      <c r="AB203" s="211"/>
      <c r="AC203" s="42"/>
      <c r="AD203" s="42"/>
      <c r="AE203" s="42"/>
      <c r="AF203" s="42"/>
    </row>
    <row r="204" spans="1:32" x14ac:dyDescent="0.3">
      <c r="A204" s="191"/>
      <c r="B204" s="44"/>
      <c r="C204" s="44"/>
      <c r="D204" s="44"/>
      <c r="E204" s="44"/>
      <c r="F204" s="44"/>
      <c r="G204" s="84"/>
      <c r="H204" s="84"/>
      <c r="I204" s="47"/>
      <c r="J204" s="45"/>
      <c r="K204" s="46"/>
      <c r="L204" s="195"/>
      <c r="M204" s="196"/>
      <c r="N204" s="195"/>
      <c r="O204" s="196"/>
      <c r="P204" s="47"/>
      <c r="Q204" s="47"/>
      <c r="R204" s="47"/>
      <c r="S204" s="47"/>
      <c r="T204" s="50"/>
      <c r="U204" s="47"/>
      <c r="V204" s="211"/>
      <c r="W204" s="211"/>
      <c r="X204" s="211"/>
      <c r="Y204" s="211"/>
      <c r="Z204" s="211"/>
      <c r="AA204" s="211"/>
      <c r="AB204" s="211"/>
      <c r="AC204" s="42"/>
      <c r="AD204" s="42"/>
      <c r="AE204" s="42"/>
      <c r="AF204" s="42"/>
    </row>
    <row r="205" spans="1:32" x14ac:dyDescent="0.3">
      <c r="A205" s="191"/>
      <c r="B205" s="44"/>
      <c r="C205" s="44"/>
      <c r="D205" s="44"/>
      <c r="E205" s="44"/>
      <c r="F205" s="44"/>
      <c r="G205" s="84"/>
      <c r="H205" s="84"/>
      <c r="I205" s="47"/>
      <c r="J205" s="45"/>
      <c r="K205" s="46"/>
      <c r="L205" s="195"/>
      <c r="M205" s="196"/>
      <c r="N205" s="195"/>
      <c r="O205" s="196"/>
      <c r="P205" s="47"/>
      <c r="Q205" s="47"/>
      <c r="R205" s="47"/>
      <c r="S205" s="47"/>
      <c r="T205" s="50"/>
      <c r="U205" s="47"/>
      <c r="V205" s="211"/>
      <c r="W205" s="211"/>
      <c r="X205" s="211"/>
      <c r="Y205" s="211"/>
      <c r="Z205" s="211"/>
      <c r="AA205" s="211"/>
      <c r="AB205" s="211"/>
      <c r="AC205" s="42"/>
      <c r="AD205" s="42"/>
      <c r="AE205" s="42"/>
      <c r="AF205" s="42"/>
    </row>
    <row r="206" spans="1:32" x14ac:dyDescent="0.3">
      <c r="A206" s="191"/>
      <c r="B206" s="44"/>
      <c r="C206" s="44"/>
      <c r="D206" s="44"/>
      <c r="E206" s="44"/>
      <c r="F206" s="44"/>
      <c r="G206" s="84"/>
      <c r="H206" s="84"/>
      <c r="I206" s="47"/>
      <c r="J206" s="45"/>
      <c r="K206" s="46"/>
      <c r="L206" s="195"/>
      <c r="M206" s="196"/>
      <c r="N206" s="195"/>
      <c r="O206" s="196"/>
      <c r="P206" s="47"/>
      <c r="Q206" s="47"/>
      <c r="R206" s="47"/>
      <c r="S206" s="47"/>
      <c r="T206" s="50"/>
      <c r="U206" s="47"/>
      <c r="V206" s="211"/>
      <c r="W206" s="211"/>
      <c r="X206" s="211"/>
      <c r="Y206" s="211"/>
      <c r="Z206" s="211"/>
      <c r="AA206" s="211"/>
      <c r="AB206" s="211"/>
      <c r="AC206" s="42"/>
      <c r="AD206" s="42"/>
      <c r="AE206" s="42"/>
      <c r="AF206" s="42"/>
    </row>
    <row r="207" spans="1:32" x14ac:dyDescent="0.3">
      <c r="A207" s="191"/>
      <c r="B207" s="44"/>
      <c r="C207" s="44"/>
      <c r="D207" s="44"/>
      <c r="E207" s="44"/>
      <c r="F207" s="44"/>
      <c r="G207" s="84"/>
      <c r="H207" s="84"/>
      <c r="I207" s="47"/>
      <c r="J207" s="45"/>
      <c r="K207" s="46"/>
      <c r="L207" s="195"/>
      <c r="M207" s="196"/>
      <c r="N207" s="195"/>
      <c r="O207" s="196"/>
      <c r="P207" s="47"/>
      <c r="Q207" s="47"/>
      <c r="R207" s="47"/>
      <c r="S207" s="47"/>
      <c r="T207" s="50"/>
      <c r="U207" s="47"/>
      <c r="V207" s="211"/>
      <c r="W207" s="211"/>
      <c r="X207" s="211"/>
      <c r="Y207" s="211"/>
      <c r="Z207" s="211"/>
      <c r="AA207" s="211"/>
      <c r="AB207" s="211"/>
      <c r="AC207" s="42"/>
      <c r="AD207" s="42"/>
      <c r="AE207" s="42"/>
      <c r="AF207" s="42"/>
    </row>
    <row r="208" spans="1:32" x14ac:dyDescent="0.3">
      <c r="A208" s="191"/>
      <c r="B208" s="44"/>
      <c r="C208" s="44"/>
      <c r="D208" s="44"/>
      <c r="E208" s="44"/>
      <c r="F208" s="44"/>
      <c r="G208" s="84"/>
      <c r="H208" s="84"/>
      <c r="I208" s="47"/>
      <c r="J208" s="45"/>
      <c r="K208" s="46"/>
      <c r="L208" s="195"/>
      <c r="M208" s="196"/>
      <c r="N208" s="195"/>
      <c r="O208" s="196"/>
      <c r="P208" s="47"/>
      <c r="Q208" s="47"/>
      <c r="R208" s="47"/>
      <c r="S208" s="47"/>
      <c r="T208" s="50"/>
      <c r="U208" s="47"/>
      <c r="V208" s="211"/>
      <c r="W208" s="211"/>
      <c r="X208" s="211"/>
      <c r="Y208" s="211"/>
      <c r="Z208" s="211"/>
      <c r="AA208" s="211"/>
      <c r="AB208" s="211"/>
      <c r="AC208" s="42"/>
      <c r="AD208" s="42"/>
      <c r="AE208" s="42"/>
      <c r="AF208" s="42"/>
    </row>
    <row r="209" spans="1:32" x14ac:dyDescent="0.3">
      <c r="A209" s="191"/>
      <c r="B209" s="44"/>
      <c r="C209" s="44"/>
      <c r="D209" s="44"/>
      <c r="E209" s="44"/>
      <c r="F209" s="44"/>
      <c r="G209" s="84"/>
      <c r="H209" s="84"/>
      <c r="I209" s="47"/>
      <c r="J209" s="45"/>
      <c r="K209" s="46"/>
      <c r="L209" s="195"/>
      <c r="M209" s="196"/>
      <c r="N209" s="195"/>
      <c r="O209" s="196"/>
      <c r="P209" s="47"/>
      <c r="Q209" s="47"/>
      <c r="R209" s="47"/>
      <c r="S209" s="47"/>
      <c r="T209" s="50"/>
      <c r="U209" s="47"/>
      <c r="V209" s="211"/>
      <c r="W209" s="211"/>
      <c r="X209" s="211"/>
      <c r="Y209" s="211"/>
      <c r="Z209" s="211"/>
      <c r="AA209" s="211"/>
      <c r="AB209" s="211"/>
      <c r="AC209" s="42"/>
      <c r="AD209" s="42"/>
      <c r="AE209" s="42"/>
      <c r="AF209" s="42"/>
    </row>
    <row r="210" spans="1:32" x14ac:dyDescent="0.3">
      <c r="A210" s="191"/>
      <c r="B210" s="44"/>
      <c r="C210" s="44"/>
      <c r="D210" s="44"/>
      <c r="E210" s="44"/>
      <c r="F210" s="44"/>
      <c r="G210" s="84"/>
      <c r="H210" s="84"/>
      <c r="I210" s="47"/>
      <c r="J210" s="45"/>
      <c r="K210" s="46"/>
      <c r="L210" s="195"/>
      <c r="M210" s="196"/>
      <c r="N210" s="195"/>
      <c r="O210" s="196"/>
      <c r="P210" s="47"/>
      <c r="Q210" s="47"/>
      <c r="R210" s="47"/>
      <c r="S210" s="47"/>
      <c r="T210" s="50"/>
      <c r="U210" s="47"/>
      <c r="V210" s="211"/>
      <c r="W210" s="211"/>
      <c r="X210" s="211"/>
      <c r="Y210" s="211"/>
      <c r="Z210" s="211"/>
      <c r="AA210" s="211"/>
      <c r="AB210" s="211"/>
      <c r="AC210" s="42"/>
      <c r="AD210" s="42"/>
      <c r="AE210" s="42"/>
      <c r="AF210" s="42"/>
    </row>
    <row r="211" spans="1:32" x14ac:dyDescent="0.3">
      <c r="A211" s="191"/>
      <c r="B211" s="44"/>
      <c r="C211" s="44"/>
      <c r="D211" s="44"/>
      <c r="E211" s="44"/>
      <c r="F211" s="44"/>
      <c r="G211" s="84"/>
      <c r="H211" s="84"/>
      <c r="I211" s="47"/>
      <c r="J211" s="45"/>
      <c r="K211" s="46"/>
      <c r="L211" s="195"/>
      <c r="M211" s="196"/>
      <c r="N211" s="195"/>
      <c r="O211" s="196"/>
      <c r="P211" s="47"/>
      <c r="Q211" s="47"/>
      <c r="R211" s="47"/>
      <c r="S211" s="47"/>
      <c r="T211" s="50"/>
      <c r="U211" s="47"/>
      <c r="V211" s="211"/>
      <c r="W211" s="211"/>
      <c r="X211" s="211"/>
      <c r="Y211" s="211"/>
      <c r="Z211" s="211"/>
      <c r="AA211" s="211"/>
      <c r="AB211" s="211"/>
      <c r="AC211" s="42"/>
      <c r="AD211" s="42"/>
      <c r="AE211" s="42"/>
      <c r="AF211" s="42"/>
    </row>
    <row r="212" spans="1:32" x14ac:dyDescent="0.3">
      <c r="A212" s="191"/>
      <c r="B212" s="44"/>
      <c r="C212" s="44"/>
      <c r="D212" s="44"/>
      <c r="E212" s="44"/>
      <c r="F212" s="44"/>
      <c r="G212" s="84"/>
      <c r="H212" s="84"/>
      <c r="I212" s="47"/>
      <c r="J212" s="45"/>
      <c r="K212" s="46"/>
      <c r="L212" s="195"/>
      <c r="M212" s="196"/>
      <c r="N212" s="195"/>
      <c r="O212" s="196"/>
      <c r="P212" s="47"/>
      <c r="Q212" s="47"/>
      <c r="R212" s="47"/>
      <c r="S212" s="47"/>
      <c r="T212" s="50"/>
      <c r="U212" s="47"/>
      <c r="V212" s="211"/>
      <c r="W212" s="211"/>
      <c r="X212" s="211"/>
      <c r="Y212" s="211"/>
      <c r="Z212" s="211"/>
      <c r="AA212" s="211"/>
      <c r="AB212" s="211"/>
      <c r="AC212" s="42"/>
      <c r="AD212" s="42"/>
      <c r="AE212" s="42"/>
      <c r="AF212" s="42"/>
    </row>
    <row r="213" spans="1:32" x14ac:dyDescent="0.3">
      <c r="A213" s="191"/>
      <c r="B213" s="44"/>
      <c r="C213" s="44"/>
      <c r="D213" s="44"/>
      <c r="E213" s="44"/>
      <c r="F213" s="44"/>
      <c r="G213" s="84"/>
      <c r="H213" s="84"/>
      <c r="I213" s="47"/>
      <c r="J213" s="45"/>
      <c r="K213" s="46"/>
      <c r="L213" s="195"/>
      <c r="M213" s="196"/>
      <c r="N213" s="195"/>
      <c r="O213" s="196"/>
      <c r="P213" s="47"/>
      <c r="Q213" s="47"/>
      <c r="R213" s="47"/>
      <c r="S213" s="47"/>
      <c r="T213" s="50"/>
      <c r="U213" s="47"/>
      <c r="V213" s="211"/>
      <c r="W213" s="211"/>
      <c r="X213" s="211"/>
      <c r="Y213" s="211"/>
      <c r="Z213" s="211"/>
      <c r="AA213" s="211"/>
      <c r="AB213" s="211"/>
      <c r="AC213" s="42"/>
      <c r="AD213" s="42"/>
      <c r="AE213" s="42"/>
      <c r="AF213" s="42"/>
    </row>
    <row r="214" spans="1:32" x14ac:dyDescent="0.3">
      <c r="A214" s="191"/>
      <c r="B214" s="44"/>
      <c r="C214" s="44"/>
      <c r="D214" s="44"/>
      <c r="E214" s="44"/>
      <c r="F214" s="44"/>
      <c r="G214" s="84"/>
      <c r="H214" s="84"/>
      <c r="I214" s="47"/>
      <c r="J214" s="45"/>
      <c r="K214" s="46"/>
      <c r="L214" s="195"/>
      <c r="M214" s="196"/>
      <c r="N214" s="195"/>
      <c r="O214" s="196"/>
      <c r="P214" s="47"/>
      <c r="Q214" s="47"/>
      <c r="R214" s="47"/>
      <c r="S214" s="47"/>
      <c r="T214" s="50"/>
      <c r="U214" s="47"/>
      <c r="V214" s="211"/>
      <c r="W214" s="211"/>
      <c r="X214" s="211"/>
      <c r="Y214" s="211"/>
      <c r="Z214" s="211"/>
      <c r="AA214" s="211"/>
      <c r="AB214" s="211"/>
      <c r="AC214" s="42"/>
      <c r="AD214" s="42"/>
      <c r="AE214" s="42"/>
      <c r="AF214" s="42"/>
    </row>
    <row r="215" spans="1:32" x14ac:dyDescent="0.3">
      <c r="A215" s="191"/>
      <c r="B215" s="44"/>
      <c r="C215" s="44"/>
      <c r="D215" s="44"/>
      <c r="E215" s="44"/>
      <c r="F215" s="44"/>
      <c r="G215" s="84"/>
      <c r="H215" s="84"/>
      <c r="I215" s="47"/>
      <c r="J215" s="45"/>
      <c r="K215" s="46"/>
      <c r="L215" s="195"/>
      <c r="M215" s="196"/>
      <c r="N215" s="195"/>
      <c r="O215" s="196"/>
      <c r="P215" s="47"/>
      <c r="Q215" s="47"/>
      <c r="R215" s="47"/>
      <c r="S215" s="47"/>
      <c r="T215" s="50"/>
      <c r="U215" s="47"/>
      <c r="V215" s="211"/>
      <c r="W215" s="211"/>
      <c r="X215" s="211"/>
      <c r="Y215" s="211"/>
      <c r="Z215" s="211"/>
      <c r="AA215" s="211"/>
      <c r="AB215" s="211"/>
      <c r="AC215" s="42"/>
      <c r="AD215" s="42"/>
      <c r="AE215" s="42"/>
      <c r="AF215" s="42"/>
    </row>
    <row r="216" spans="1:32" x14ac:dyDescent="0.3">
      <c r="A216" s="191"/>
      <c r="B216" s="44"/>
      <c r="C216" s="44"/>
      <c r="D216" s="44"/>
      <c r="E216" s="44"/>
      <c r="F216" s="44"/>
      <c r="G216" s="84"/>
      <c r="H216" s="84"/>
      <c r="I216" s="47"/>
      <c r="J216" s="45"/>
      <c r="K216" s="46"/>
      <c r="L216" s="195"/>
      <c r="M216" s="196"/>
      <c r="N216" s="195"/>
      <c r="O216" s="196"/>
      <c r="P216" s="47"/>
      <c r="Q216" s="47"/>
      <c r="R216" s="47"/>
      <c r="S216" s="47"/>
      <c r="T216" s="50"/>
      <c r="U216" s="47"/>
      <c r="V216" s="211"/>
      <c r="W216" s="211"/>
      <c r="X216" s="211"/>
      <c r="Y216" s="211"/>
      <c r="Z216" s="211"/>
      <c r="AA216" s="211"/>
      <c r="AB216" s="211"/>
      <c r="AC216" s="42"/>
      <c r="AD216" s="42"/>
      <c r="AE216" s="42"/>
      <c r="AF216" s="42"/>
    </row>
    <row r="217" spans="1:32" x14ac:dyDescent="0.3">
      <c r="A217" s="191"/>
      <c r="B217" s="44"/>
      <c r="C217" s="44"/>
      <c r="D217" s="44"/>
      <c r="E217" s="44"/>
      <c r="F217" s="44"/>
      <c r="G217" s="84"/>
      <c r="H217" s="84"/>
      <c r="I217" s="47"/>
      <c r="J217" s="45"/>
      <c r="K217" s="46"/>
      <c r="L217" s="195"/>
      <c r="M217" s="196"/>
      <c r="N217" s="195"/>
      <c r="O217" s="196"/>
      <c r="P217" s="47"/>
      <c r="Q217" s="47"/>
      <c r="R217" s="47"/>
      <c r="S217" s="47"/>
      <c r="T217" s="50"/>
      <c r="U217" s="47"/>
      <c r="V217" s="211"/>
      <c r="W217" s="211"/>
      <c r="X217" s="211"/>
      <c r="Y217" s="211"/>
      <c r="Z217" s="211"/>
      <c r="AA217" s="211"/>
      <c r="AB217" s="211"/>
      <c r="AC217" s="42"/>
      <c r="AD217" s="42"/>
      <c r="AE217" s="42"/>
      <c r="AF217" s="42"/>
    </row>
    <row r="218" spans="1:32" x14ac:dyDescent="0.3">
      <c r="A218" s="191"/>
      <c r="B218" s="44"/>
      <c r="C218" s="44"/>
      <c r="D218" s="44"/>
      <c r="E218" s="44"/>
      <c r="F218" s="44"/>
      <c r="G218" s="84"/>
      <c r="H218" s="84"/>
      <c r="I218" s="47"/>
      <c r="J218" s="45"/>
      <c r="K218" s="46"/>
      <c r="L218" s="195"/>
      <c r="M218" s="196"/>
      <c r="N218" s="195"/>
      <c r="O218" s="196"/>
      <c r="P218" s="47"/>
      <c r="Q218" s="47"/>
      <c r="R218" s="47"/>
      <c r="S218" s="47"/>
      <c r="T218" s="50"/>
      <c r="U218" s="47"/>
      <c r="V218" s="211"/>
      <c r="W218" s="211"/>
      <c r="X218" s="211"/>
      <c r="Y218" s="211"/>
      <c r="Z218" s="211"/>
      <c r="AA218" s="211"/>
      <c r="AB218" s="211"/>
      <c r="AC218" s="42"/>
      <c r="AD218" s="42"/>
      <c r="AE218" s="42"/>
      <c r="AF218" s="42"/>
    </row>
    <row r="219" spans="1:32" x14ac:dyDescent="0.3">
      <c r="A219" s="191"/>
      <c r="B219" s="44"/>
      <c r="C219" s="44"/>
      <c r="D219" s="44"/>
      <c r="E219" s="44"/>
      <c r="F219" s="44"/>
      <c r="G219" s="84"/>
      <c r="H219" s="84"/>
      <c r="I219" s="47"/>
      <c r="J219" s="45"/>
      <c r="K219" s="46"/>
      <c r="L219" s="195"/>
      <c r="M219" s="196"/>
      <c r="N219" s="195"/>
      <c r="O219" s="196"/>
      <c r="P219" s="47"/>
      <c r="Q219" s="47"/>
      <c r="R219" s="47"/>
      <c r="S219" s="47"/>
      <c r="T219" s="50"/>
      <c r="U219" s="47"/>
      <c r="V219" s="211"/>
      <c r="W219" s="211"/>
      <c r="X219" s="211"/>
      <c r="Y219" s="211"/>
      <c r="Z219" s="211"/>
      <c r="AA219" s="211"/>
      <c r="AB219" s="211"/>
      <c r="AC219" s="42"/>
      <c r="AD219" s="42"/>
      <c r="AE219" s="42"/>
      <c r="AF219" s="42"/>
    </row>
    <row r="220" spans="1:32" x14ac:dyDescent="0.3">
      <c r="A220" s="191"/>
      <c r="B220" s="44"/>
      <c r="C220" s="44"/>
      <c r="D220" s="44"/>
      <c r="E220" s="44"/>
      <c r="F220" s="44"/>
      <c r="G220" s="84"/>
      <c r="H220" s="84"/>
      <c r="I220" s="47"/>
      <c r="J220" s="45"/>
      <c r="K220" s="46"/>
      <c r="L220" s="195"/>
      <c r="M220" s="196"/>
      <c r="N220" s="195"/>
      <c r="O220" s="196"/>
      <c r="P220" s="47"/>
      <c r="Q220" s="47"/>
      <c r="R220" s="47"/>
      <c r="S220" s="47"/>
      <c r="T220" s="50"/>
      <c r="U220" s="47"/>
      <c r="V220" s="211"/>
      <c r="W220" s="211"/>
      <c r="X220" s="211"/>
      <c r="Y220" s="211"/>
      <c r="Z220" s="211"/>
      <c r="AA220" s="211"/>
      <c r="AB220" s="211"/>
      <c r="AC220" s="42"/>
      <c r="AD220" s="42"/>
      <c r="AE220" s="42"/>
      <c r="AF220" s="42"/>
    </row>
    <row r="221" spans="1:32" x14ac:dyDescent="0.3">
      <c r="A221" s="191"/>
      <c r="B221" s="44"/>
      <c r="C221" s="44"/>
      <c r="D221" s="44"/>
      <c r="E221" s="44"/>
      <c r="F221" s="44"/>
      <c r="G221" s="84"/>
      <c r="H221" s="84"/>
      <c r="I221" s="47"/>
      <c r="J221" s="45"/>
      <c r="K221" s="46"/>
      <c r="L221" s="195"/>
      <c r="M221" s="196"/>
      <c r="N221" s="195"/>
      <c r="O221" s="196"/>
      <c r="P221" s="47"/>
      <c r="Q221" s="47"/>
      <c r="R221" s="47"/>
      <c r="S221" s="47"/>
      <c r="T221" s="50"/>
      <c r="U221" s="47"/>
      <c r="V221" s="211"/>
      <c r="W221" s="211"/>
      <c r="X221" s="211"/>
      <c r="Y221" s="211"/>
      <c r="Z221" s="211"/>
      <c r="AA221" s="211"/>
      <c r="AB221" s="211"/>
      <c r="AC221" s="42"/>
      <c r="AD221" s="42"/>
      <c r="AE221" s="42"/>
      <c r="AF221" s="42"/>
    </row>
    <row r="222" spans="1:32" x14ac:dyDescent="0.3">
      <c r="A222" s="191"/>
      <c r="B222" s="44"/>
      <c r="C222" s="44"/>
      <c r="D222" s="44"/>
      <c r="E222" s="44"/>
      <c r="F222" s="44"/>
      <c r="G222" s="84"/>
      <c r="H222" s="84"/>
      <c r="I222" s="47"/>
      <c r="J222" s="45"/>
      <c r="K222" s="46"/>
      <c r="L222" s="195"/>
      <c r="M222" s="196"/>
      <c r="N222" s="195"/>
      <c r="O222" s="196"/>
      <c r="P222" s="47"/>
      <c r="Q222" s="47"/>
      <c r="R222" s="47"/>
      <c r="S222" s="47"/>
      <c r="T222" s="50"/>
      <c r="U222" s="47"/>
      <c r="V222" s="211"/>
      <c r="W222" s="211"/>
      <c r="X222" s="211"/>
      <c r="Y222" s="211"/>
      <c r="Z222" s="211"/>
      <c r="AA222" s="211"/>
      <c r="AB222" s="211"/>
      <c r="AC222" s="42"/>
      <c r="AD222" s="42"/>
      <c r="AE222" s="42"/>
      <c r="AF222" s="42"/>
    </row>
    <row r="223" spans="1:32" x14ac:dyDescent="0.3">
      <c r="A223" s="191"/>
      <c r="B223" s="44"/>
      <c r="C223" s="44"/>
      <c r="D223" s="44"/>
      <c r="E223" s="44"/>
      <c r="F223" s="44"/>
      <c r="G223" s="84"/>
      <c r="H223" s="84"/>
      <c r="I223" s="47"/>
      <c r="J223" s="45"/>
      <c r="K223" s="46"/>
      <c r="L223" s="195"/>
      <c r="M223" s="196"/>
      <c r="N223" s="195"/>
      <c r="O223" s="196"/>
      <c r="P223" s="47"/>
      <c r="Q223" s="47"/>
      <c r="R223" s="47"/>
      <c r="S223" s="47"/>
      <c r="T223" s="50"/>
      <c r="U223" s="47"/>
      <c r="V223" s="211"/>
      <c r="W223" s="211"/>
      <c r="X223" s="211"/>
      <c r="Y223" s="211"/>
      <c r="Z223" s="211"/>
      <c r="AA223" s="211"/>
      <c r="AB223" s="211"/>
      <c r="AC223" s="42"/>
      <c r="AD223" s="42"/>
      <c r="AE223" s="42"/>
      <c r="AF223" s="42"/>
    </row>
    <row r="224" spans="1:32" x14ac:dyDescent="0.3">
      <c r="A224" s="191"/>
      <c r="B224" s="44"/>
      <c r="C224" s="44"/>
      <c r="D224" s="44"/>
      <c r="E224" s="44"/>
      <c r="F224" s="44"/>
      <c r="G224" s="84"/>
      <c r="H224" s="84"/>
      <c r="I224" s="47"/>
      <c r="J224" s="45"/>
      <c r="K224" s="46"/>
      <c r="L224" s="195"/>
      <c r="M224" s="196"/>
      <c r="N224" s="195"/>
      <c r="O224" s="196"/>
      <c r="P224" s="47"/>
      <c r="Q224" s="47"/>
      <c r="R224" s="47"/>
      <c r="S224" s="47"/>
      <c r="T224" s="50"/>
      <c r="U224" s="47"/>
      <c r="V224" s="211"/>
      <c r="W224" s="211"/>
      <c r="X224" s="211"/>
      <c r="Y224" s="211"/>
      <c r="Z224" s="211"/>
      <c r="AA224" s="211"/>
      <c r="AB224" s="211"/>
      <c r="AC224" s="42"/>
      <c r="AD224" s="42"/>
      <c r="AE224" s="42"/>
      <c r="AF224" s="42"/>
    </row>
    <row r="225" spans="1:32" x14ac:dyDescent="0.3">
      <c r="A225" s="191"/>
      <c r="B225" s="44"/>
      <c r="C225" s="44"/>
      <c r="D225" s="44"/>
      <c r="E225" s="44"/>
      <c r="F225" s="44"/>
      <c r="G225" s="84"/>
      <c r="H225" s="84"/>
      <c r="I225" s="47"/>
      <c r="J225" s="45"/>
      <c r="K225" s="46"/>
      <c r="L225" s="195"/>
      <c r="M225" s="196"/>
      <c r="N225" s="195"/>
      <c r="O225" s="196"/>
      <c r="P225" s="47"/>
      <c r="Q225" s="47"/>
      <c r="R225" s="47"/>
      <c r="S225" s="47"/>
      <c r="T225" s="50"/>
      <c r="U225" s="47"/>
      <c r="V225" s="211"/>
      <c r="W225" s="211"/>
      <c r="X225" s="211"/>
      <c r="Y225" s="211"/>
      <c r="Z225" s="211"/>
      <c r="AA225" s="211"/>
      <c r="AB225" s="211"/>
      <c r="AC225" s="42"/>
      <c r="AD225" s="42"/>
      <c r="AE225" s="42"/>
      <c r="AF225" s="42"/>
    </row>
    <row r="226" spans="1:32" x14ac:dyDescent="0.3">
      <c r="A226" s="191"/>
      <c r="B226" s="44"/>
      <c r="C226" s="44"/>
      <c r="D226" s="44"/>
      <c r="E226" s="44"/>
      <c r="F226" s="44"/>
      <c r="G226" s="84"/>
      <c r="H226" s="84"/>
      <c r="I226" s="47"/>
      <c r="J226" s="45"/>
      <c r="K226" s="46"/>
      <c r="L226" s="195"/>
      <c r="M226" s="196"/>
      <c r="N226" s="195"/>
      <c r="O226" s="196"/>
      <c r="P226" s="47"/>
      <c r="Q226" s="47"/>
      <c r="R226" s="47"/>
      <c r="S226" s="47"/>
      <c r="T226" s="50"/>
      <c r="U226" s="47"/>
      <c r="V226" s="211"/>
      <c r="W226" s="211"/>
      <c r="X226" s="211"/>
      <c r="Y226" s="211"/>
      <c r="Z226" s="211"/>
      <c r="AA226" s="211"/>
      <c r="AB226" s="211"/>
      <c r="AC226" s="42"/>
      <c r="AD226" s="42"/>
      <c r="AE226" s="42"/>
      <c r="AF226" s="42"/>
    </row>
    <row r="227" spans="1:32" x14ac:dyDescent="0.3">
      <c r="A227" s="191"/>
      <c r="B227" s="44"/>
      <c r="C227" s="44"/>
      <c r="D227" s="44"/>
      <c r="E227" s="44"/>
      <c r="F227" s="44"/>
      <c r="G227" s="84"/>
      <c r="H227" s="84"/>
      <c r="I227" s="47"/>
      <c r="J227" s="45"/>
      <c r="K227" s="46"/>
      <c r="L227" s="195"/>
      <c r="M227" s="196"/>
      <c r="N227" s="195"/>
      <c r="O227" s="196"/>
      <c r="P227" s="47"/>
      <c r="Q227" s="47"/>
      <c r="R227" s="47"/>
      <c r="S227" s="47"/>
      <c r="T227" s="50"/>
      <c r="U227" s="47"/>
      <c r="V227" s="211"/>
      <c r="W227" s="211"/>
      <c r="X227" s="211"/>
      <c r="Y227" s="211"/>
      <c r="Z227" s="211"/>
      <c r="AA227" s="211"/>
      <c r="AB227" s="211"/>
      <c r="AC227" s="42"/>
      <c r="AD227" s="42"/>
      <c r="AE227" s="42"/>
      <c r="AF227" s="42"/>
    </row>
    <row r="228" spans="1:32" x14ac:dyDescent="0.3">
      <c r="A228" s="191"/>
      <c r="B228" s="44"/>
      <c r="C228" s="44"/>
      <c r="D228" s="44"/>
      <c r="E228" s="44"/>
      <c r="F228" s="44"/>
      <c r="G228" s="84"/>
      <c r="H228" s="84"/>
      <c r="I228" s="47"/>
      <c r="J228" s="45"/>
      <c r="K228" s="46"/>
      <c r="L228" s="195"/>
      <c r="M228" s="196"/>
      <c r="N228" s="195"/>
      <c r="O228" s="196"/>
      <c r="P228" s="47"/>
      <c r="Q228" s="47"/>
      <c r="R228" s="47"/>
      <c r="S228" s="47"/>
      <c r="T228" s="50"/>
      <c r="U228" s="47"/>
      <c r="V228" s="211"/>
      <c r="W228" s="211"/>
      <c r="X228" s="211"/>
      <c r="Y228" s="211"/>
      <c r="Z228" s="211"/>
      <c r="AA228" s="211"/>
      <c r="AB228" s="211"/>
      <c r="AC228" s="42"/>
      <c r="AD228" s="42"/>
      <c r="AE228" s="42"/>
      <c r="AF228" s="42"/>
    </row>
    <row r="229" spans="1:32" x14ac:dyDescent="0.3">
      <c r="A229" s="191"/>
      <c r="B229" s="44"/>
      <c r="C229" s="44"/>
      <c r="D229" s="44"/>
      <c r="E229" s="44"/>
      <c r="F229" s="44"/>
      <c r="G229" s="84"/>
      <c r="H229" s="84"/>
      <c r="I229" s="47"/>
      <c r="J229" s="45"/>
      <c r="K229" s="46"/>
      <c r="L229" s="195"/>
      <c r="M229" s="196"/>
      <c r="N229" s="195"/>
      <c r="O229" s="196"/>
      <c r="P229" s="47"/>
      <c r="Q229" s="47"/>
      <c r="R229" s="47"/>
      <c r="S229" s="47"/>
      <c r="T229" s="50"/>
      <c r="U229" s="47"/>
      <c r="V229" s="211"/>
      <c r="W229" s="211"/>
      <c r="X229" s="211"/>
      <c r="Y229" s="211"/>
      <c r="Z229" s="211"/>
      <c r="AA229" s="211"/>
      <c r="AB229" s="211"/>
      <c r="AC229" s="42"/>
      <c r="AD229" s="42"/>
      <c r="AE229" s="42"/>
      <c r="AF229" s="42"/>
    </row>
    <row r="230" spans="1:32" x14ac:dyDescent="0.3">
      <c r="A230" s="191"/>
      <c r="B230" s="44"/>
      <c r="C230" s="44"/>
      <c r="D230" s="44"/>
      <c r="E230" s="44"/>
      <c r="F230" s="44"/>
      <c r="G230" s="84"/>
      <c r="H230" s="84"/>
      <c r="I230" s="47"/>
      <c r="J230" s="45"/>
      <c r="K230" s="46"/>
      <c r="L230" s="195"/>
      <c r="M230" s="196"/>
      <c r="N230" s="195"/>
      <c r="O230" s="196"/>
      <c r="P230" s="47"/>
      <c r="Q230" s="47"/>
      <c r="R230" s="47"/>
      <c r="S230" s="47"/>
      <c r="T230" s="50"/>
      <c r="U230" s="47"/>
      <c r="V230" s="211"/>
      <c r="W230" s="211"/>
      <c r="X230" s="211"/>
      <c r="Y230" s="211"/>
      <c r="Z230" s="211"/>
      <c r="AA230" s="211"/>
      <c r="AB230" s="211"/>
      <c r="AC230" s="42"/>
      <c r="AD230" s="42"/>
      <c r="AE230" s="42"/>
      <c r="AF230" s="42"/>
    </row>
    <row r="231" spans="1:32" x14ac:dyDescent="0.3">
      <c r="A231" s="191"/>
      <c r="B231" s="44"/>
      <c r="C231" s="44"/>
      <c r="D231" s="44"/>
      <c r="E231" s="44"/>
      <c r="F231" s="44"/>
      <c r="G231" s="84"/>
      <c r="H231" s="84"/>
      <c r="I231" s="47"/>
      <c r="J231" s="45"/>
      <c r="K231" s="46"/>
      <c r="L231" s="195"/>
      <c r="M231" s="196"/>
      <c r="N231" s="195"/>
      <c r="O231" s="196"/>
      <c r="P231" s="47"/>
      <c r="Q231" s="47"/>
      <c r="R231" s="47"/>
      <c r="S231" s="47"/>
      <c r="T231" s="50"/>
      <c r="U231" s="47"/>
      <c r="V231" s="211"/>
      <c r="W231" s="211"/>
      <c r="X231" s="211"/>
      <c r="Y231" s="211"/>
      <c r="Z231" s="211"/>
      <c r="AA231" s="211"/>
      <c r="AB231" s="211"/>
      <c r="AC231" s="42"/>
      <c r="AD231" s="42"/>
      <c r="AE231" s="42"/>
      <c r="AF231" s="42"/>
    </row>
    <row r="232" spans="1:32" x14ac:dyDescent="0.3">
      <c r="A232" s="191"/>
      <c r="B232" s="44"/>
      <c r="C232" s="44"/>
      <c r="D232" s="44"/>
      <c r="E232" s="44"/>
      <c r="F232" s="44"/>
      <c r="G232" s="84"/>
      <c r="H232" s="84"/>
      <c r="I232" s="47"/>
      <c r="J232" s="45"/>
      <c r="K232" s="46"/>
      <c r="L232" s="195"/>
      <c r="M232" s="196"/>
      <c r="N232" s="195"/>
      <c r="O232" s="196"/>
      <c r="P232" s="47"/>
      <c r="Q232" s="47"/>
      <c r="R232" s="47"/>
      <c r="S232" s="47"/>
      <c r="T232" s="50"/>
      <c r="U232" s="47"/>
      <c r="V232" s="211"/>
      <c r="W232" s="211"/>
      <c r="X232" s="211"/>
      <c r="Y232" s="211"/>
      <c r="Z232" s="211"/>
      <c r="AA232" s="211"/>
      <c r="AB232" s="211"/>
      <c r="AC232" s="42"/>
      <c r="AD232" s="42"/>
      <c r="AE232" s="42"/>
      <c r="AF232" s="42"/>
    </row>
    <row r="233" spans="1:32" x14ac:dyDescent="0.3">
      <c r="A233" s="191"/>
      <c r="B233" s="44"/>
      <c r="C233" s="44"/>
      <c r="D233" s="44"/>
      <c r="E233" s="44"/>
      <c r="F233" s="44"/>
      <c r="G233" s="84"/>
      <c r="H233" s="84"/>
      <c r="I233" s="47"/>
      <c r="J233" s="45"/>
      <c r="K233" s="46"/>
      <c r="L233" s="195"/>
      <c r="M233" s="196"/>
      <c r="N233" s="195"/>
      <c r="O233" s="196"/>
      <c r="P233" s="47"/>
      <c r="Q233" s="47"/>
      <c r="R233" s="47"/>
      <c r="S233" s="47"/>
      <c r="T233" s="50"/>
      <c r="U233" s="47"/>
      <c r="V233" s="211"/>
      <c r="W233" s="211"/>
      <c r="X233" s="211"/>
      <c r="Y233" s="211"/>
      <c r="Z233" s="211"/>
      <c r="AA233" s="211"/>
      <c r="AB233" s="211"/>
      <c r="AC233" s="42"/>
      <c r="AD233" s="42"/>
      <c r="AE233" s="42"/>
      <c r="AF233" s="42"/>
    </row>
    <row r="234" spans="1:32" x14ac:dyDescent="0.3">
      <c r="A234" s="191"/>
      <c r="B234" s="44"/>
      <c r="C234" s="44"/>
      <c r="D234" s="44"/>
      <c r="E234" s="44"/>
      <c r="F234" s="44"/>
      <c r="G234" s="84"/>
      <c r="H234" s="84"/>
      <c r="I234" s="47"/>
      <c r="J234" s="45"/>
      <c r="K234" s="46"/>
      <c r="L234" s="195"/>
      <c r="M234" s="196"/>
      <c r="N234" s="195"/>
      <c r="O234" s="196"/>
      <c r="P234" s="47"/>
      <c r="Q234" s="47"/>
      <c r="R234" s="47"/>
      <c r="S234" s="47"/>
      <c r="T234" s="50"/>
      <c r="U234" s="47"/>
      <c r="V234" s="211"/>
      <c r="W234" s="211"/>
      <c r="X234" s="211"/>
      <c r="Y234" s="211"/>
      <c r="Z234" s="211"/>
      <c r="AA234" s="211"/>
      <c r="AB234" s="211"/>
      <c r="AC234" s="42"/>
      <c r="AD234" s="42"/>
      <c r="AE234" s="42"/>
      <c r="AF234" s="42"/>
    </row>
    <row r="235" spans="1:32" x14ac:dyDescent="0.3">
      <c r="A235" s="191"/>
      <c r="B235" s="44"/>
      <c r="C235" s="44"/>
      <c r="D235" s="44"/>
      <c r="E235" s="44"/>
      <c r="F235" s="44"/>
      <c r="G235" s="84"/>
      <c r="H235" s="84"/>
      <c r="I235" s="47"/>
      <c r="J235" s="45"/>
      <c r="K235" s="46"/>
      <c r="L235" s="195"/>
      <c r="M235" s="196"/>
      <c r="N235" s="195"/>
      <c r="O235" s="196"/>
      <c r="P235" s="47"/>
      <c r="Q235" s="47"/>
      <c r="R235" s="47"/>
      <c r="S235" s="47"/>
      <c r="T235" s="50"/>
      <c r="U235" s="47"/>
      <c r="V235" s="211"/>
      <c r="W235" s="211"/>
      <c r="X235" s="211"/>
      <c r="Y235" s="211"/>
      <c r="Z235" s="211"/>
      <c r="AA235" s="211"/>
      <c r="AB235" s="211"/>
      <c r="AC235" s="42"/>
      <c r="AD235" s="42"/>
      <c r="AE235" s="42"/>
      <c r="AF235" s="42"/>
    </row>
    <row r="236" spans="1:32" x14ac:dyDescent="0.3">
      <c r="A236" s="191"/>
      <c r="B236" s="44"/>
      <c r="C236" s="44"/>
      <c r="D236" s="44"/>
      <c r="E236" s="44"/>
      <c r="F236" s="44"/>
      <c r="G236" s="84"/>
      <c r="H236" s="84"/>
      <c r="I236" s="47"/>
      <c r="J236" s="45"/>
      <c r="K236" s="46"/>
      <c r="L236" s="195"/>
      <c r="M236" s="196"/>
      <c r="N236" s="195"/>
      <c r="O236" s="196"/>
      <c r="P236" s="47"/>
      <c r="Q236" s="47"/>
      <c r="R236" s="47"/>
      <c r="S236" s="47"/>
      <c r="T236" s="50"/>
      <c r="U236" s="47"/>
      <c r="V236" s="211"/>
      <c r="W236" s="211"/>
      <c r="X236" s="211"/>
      <c r="Y236" s="211"/>
      <c r="Z236" s="211"/>
      <c r="AA236" s="211"/>
      <c r="AB236" s="211"/>
      <c r="AC236" s="42"/>
      <c r="AD236" s="42"/>
      <c r="AE236" s="42"/>
      <c r="AF236" s="42"/>
    </row>
    <row r="237" spans="1:32" x14ac:dyDescent="0.3">
      <c r="A237" s="191"/>
      <c r="B237" s="44"/>
      <c r="C237" s="44"/>
      <c r="D237" s="44"/>
      <c r="E237" s="44"/>
      <c r="F237" s="44"/>
      <c r="G237" s="84"/>
      <c r="H237" s="84"/>
      <c r="I237" s="47"/>
      <c r="J237" s="45"/>
      <c r="K237" s="46"/>
      <c r="L237" s="195"/>
      <c r="M237" s="196"/>
      <c r="N237" s="195"/>
      <c r="O237" s="196"/>
      <c r="P237" s="47"/>
      <c r="Q237" s="47"/>
      <c r="R237" s="47"/>
      <c r="S237" s="47"/>
      <c r="T237" s="50"/>
      <c r="U237" s="47"/>
      <c r="V237" s="211"/>
      <c r="W237" s="211"/>
      <c r="X237" s="211"/>
      <c r="Y237" s="211"/>
      <c r="Z237" s="211"/>
      <c r="AA237" s="211"/>
      <c r="AB237" s="211"/>
      <c r="AC237" s="42"/>
      <c r="AD237" s="42"/>
      <c r="AE237" s="42"/>
      <c r="AF237" s="42"/>
    </row>
    <row r="238" spans="1:32" x14ac:dyDescent="0.3">
      <c r="A238" s="191"/>
      <c r="B238" s="44"/>
      <c r="C238" s="44"/>
      <c r="D238" s="44"/>
      <c r="E238" s="44"/>
      <c r="F238" s="44"/>
      <c r="G238" s="84"/>
      <c r="H238" s="84"/>
      <c r="I238" s="47"/>
      <c r="J238" s="45"/>
      <c r="K238" s="46"/>
      <c r="L238" s="195"/>
      <c r="M238" s="196"/>
      <c r="N238" s="195"/>
      <c r="O238" s="196"/>
      <c r="P238" s="47"/>
      <c r="Q238" s="47"/>
      <c r="R238" s="47"/>
      <c r="S238" s="47"/>
      <c r="T238" s="50"/>
      <c r="U238" s="47"/>
      <c r="V238" s="211"/>
      <c r="W238" s="211"/>
      <c r="X238" s="211"/>
      <c r="Y238" s="211"/>
      <c r="Z238" s="211"/>
      <c r="AA238" s="211"/>
      <c r="AB238" s="211"/>
      <c r="AC238" s="42"/>
      <c r="AD238" s="42"/>
      <c r="AE238" s="42"/>
      <c r="AF238" s="42"/>
    </row>
    <row r="239" spans="1:32" x14ac:dyDescent="0.3">
      <c r="A239" s="191"/>
      <c r="B239" s="44"/>
      <c r="C239" s="44"/>
      <c r="D239" s="44"/>
      <c r="E239" s="44"/>
      <c r="F239" s="44"/>
      <c r="G239" s="84"/>
      <c r="H239" s="84"/>
      <c r="I239" s="47"/>
      <c r="J239" s="45"/>
      <c r="K239" s="46"/>
      <c r="L239" s="195"/>
      <c r="M239" s="196"/>
      <c r="N239" s="195"/>
      <c r="O239" s="196"/>
      <c r="P239" s="47"/>
      <c r="Q239" s="47"/>
      <c r="R239" s="47"/>
      <c r="S239" s="47"/>
      <c r="T239" s="50"/>
      <c r="U239" s="47"/>
      <c r="V239" s="211"/>
      <c r="W239" s="211"/>
      <c r="X239" s="211"/>
      <c r="Y239" s="211"/>
      <c r="Z239" s="211"/>
      <c r="AA239" s="211"/>
      <c r="AB239" s="211"/>
      <c r="AC239" s="42"/>
      <c r="AD239" s="42"/>
      <c r="AE239" s="42"/>
      <c r="AF239" s="42"/>
    </row>
    <row r="240" spans="1:32" x14ac:dyDescent="0.3">
      <c r="A240" s="191"/>
      <c r="B240" s="44"/>
      <c r="C240" s="44"/>
      <c r="D240" s="44"/>
      <c r="E240" s="44"/>
      <c r="F240" s="44"/>
      <c r="G240" s="84"/>
      <c r="H240" s="84"/>
      <c r="I240" s="47"/>
      <c r="J240" s="45"/>
      <c r="K240" s="46"/>
      <c r="L240" s="195"/>
      <c r="M240" s="196"/>
      <c r="N240" s="195"/>
      <c r="O240" s="196"/>
      <c r="P240" s="47"/>
      <c r="Q240" s="47"/>
      <c r="R240" s="47"/>
      <c r="S240" s="47"/>
      <c r="T240" s="50"/>
      <c r="U240" s="47"/>
      <c r="V240" s="211"/>
      <c r="W240" s="211"/>
      <c r="X240" s="211"/>
      <c r="Y240" s="211"/>
      <c r="Z240" s="211"/>
      <c r="AA240" s="211"/>
      <c r="AB240" s="211"/>
      <c r="AC240" s="42"/>
      <c r="AD240" s="42"/>
      <c r="AE240" s="42"/>
      <c r="AF240" s="42"/>
    </row>
    <row r="241" spans="1:32" x14ac:dyDescent="0.3">
      <c r="A241" s="191"/>
      <c r="B241" s="44"/>
      <c r="C241" s="44"/>
      <c r="D241" s="44"/>
      <c r="E241" s="44"/>
      <c r="F241" s="44"/>
      <c r="G241" s="84"/>
      <c r="H241" s="84"/>
      <c r="I241" s="47"/>
      <c r="J241" s="45"/>
      <c r="K241" s="46"/>
      <c r="L241" s="195"/>
      <c r="M241" s="196"/>
      <c r="N241" s="195"/>
      <c r="O241" s="196"/>
      <c r="P241" s="47"/>
      <c r="Q241" s="47"/>
      <c r="R241" s="47"/>
      <c r="S241" s="47"/>
      <c r="T241" s="50"/>
      <c r="U241" s="47"/>
      <c r="V241" s="211"/>
      <c r="W241" s="211"/>
      <c r="X241" s="211"/>
      <c r="Y241" s="211"/>
      <c r="Z241" s="211"/>
      <c r="AA241" s="211"/>
      <c r="AB241" s="211"/>
      <c r="AC241" s="42"/>
      <c r="AD241" s="42"/>
      <c r="AE241" s="42"/>
      <c r="AF241" s="42"/>
    </row>
    <row r="242" spans="1:32" x14ac:dyDescent="0.3">
      <c r="A242" s="191"/>
      <c r="B242" s="44"/>
      <c r="C242" s="44"/>
      <c r="D242" s="44"/>
      <c r="E242" s="44"/>
      <c r="F242" s="44"/>
      <c r="G242" s="84"/>
      <c r="H242" s="84"/>
      <c r="I242" s="47"/>
      <c r="J242" s="45"/>
      <c r="K242" s="46"/>
      <c r="L242" s="195"/>
      <c r="M242" s="196"/>
      <c r="N242" s="195"/>
      <c r="O242" s="196"/>
      <c r="P242" s="47"/>
      <c r="Q242" s="47"/>
      <c r="R242" s="47"/>
      <c r="S242" s="47"/>
      <c r="T242" s="50"/>
      <c r="U242" s="47"/>
      <c r="V242" s="211"/>
      <c r="W242" s="211"/>
      <c r="X242" s="211"/>
      <c r="Y242" s="211"/>
      <c r="Z242" s="211"/>
      <c r="AA242" s="211"/>
      <c r="AB242" s="211"/>
      <c r="AC242" s="42"/>
      <c r="AD242" s="42"/>
      <c r="AE242" s="42"/>
      <c r="AF242" s="42"/>
    </row>
    <row r="243" spans="1:32" x14ac:dyDescent="0.3">
      <c r="A243" s="191"/>
      <c r="B243" s="44"/>
      <c r="C243" s="44"/>
      <c r="D243" s="44"/>
      <c r="E243" s="44"/>
      <c r="F243" s="44"/>
      <c r="G243" s="84"/>
      <c r="H243" s="84"/>
      <c r="I243" s="47"/>
      <c r="J243" s="45"/>
      <c r="K243" s="46"/>
      <c r="L243" s="195"/>
      <c r="M243" s="196"/>
      <c r="N243" s="195"/>
      <c r="O243" s="196"/>
      <c r="P243" s="47"/>
      <c r="Q243" s="47"/>
      <c r="R243" s="47"/>
      <c r="S243" s="47"/>
      <c r="T243" s="50"/>
      <c r="U243" s="47"/>
      <c r="V243" s="211"/>
      <c r="W243" s="211"/>
      <c r="X243" s="211"/>
      <c r="Y243" s="211"/>
      <c r="Z243" s="211"/>
      <c r="AA243" s="211"/>
      <c r="AB243" s="211"/>
      <c r="AC243" s="42"/>
      <c r="AD243" s="42"/>
      <c r="AE243" s="42"/>
      <c r="AF243" s="42"/>
    </row>
    <row r="244" spans="1:32" x14ac:dyDescent="0.3">
      <c r="A244" s="191"/>
      <c r="B244" s="44"/>
      <c r="C244" s="44"/>
      <c r="D244" s="44"/>
      <c r="E244" s="44"/>
      <c r="F244" s="44"/>
      <c r="G244" s="84"/>
      <c r="H244" s="84"/>
      <c r="I244" s="47"/>
      <c r="J244" s="45"/>
      <c r="K244" s="46"/>
      <c r="L244" s="195"/>
      <c r="M244" s="196"/>
      <c r="N244" s="195"/>
      <c r="O244" s="196"/>
      <c r="P244" s="47"/>
      <c r="Q244" s="47"/>
      <c r="R244" s="47"/>
      <c r="S244" s="47"/>
      <c r="T244" s="50"/>
      <c r="U244" s="47"/>
      <c r="V244" s="211"/>
      <c r="W244" s="211"/>
      <c r="X244" s="211"/>
      <c r="Y244" s="211"/>
      <c r="Z244" s="211"/>
      <c r="AA244" s="211"/>
      <c r="AB244" s="211"/>
      <c r="AC244" s="42"/>
      <c r="AD244" s="42"/>
      <c r="AE244" s="42"/>
      <c r="AF244" s="42"/>
    </row>
    <row r="245" spans="1:32" x14ac:dyDescent="0.3">
      <c r="A245" s="191"/>
      <c r="B245" s="44"/>
      <c r="C245" s="44"/>
      <c r="D245" s="44"/>
      <c r="E245" s="44"/>
      <c r="F245" s="44"/>
      <c r="G245" s="84"/>
      <c r="H245" s="84"/>
      <c r="I245" s="47"/>
      <c r="J245" s="45"/>
      <c r="K245" s="46"/>
      <c r="L245" s="195"/>
      <c r="M245" s="196"/>
      <c r="N245" s="195"/>
      <c r="O245" s="196"/>
      <c r="P245" s="47"/>
      <c r="Q245" s="47"/>
      <c r="R245" s="47"/>
      <c r="S245" s="47"/>
      <c r="T245" s="50"/>
      <c r="U245" s="47"/>
      <c r="V245" s="211"/>
      <c r="W245" s="211"/>
      <c r="X245" s="211"/>
      <c r="Y245" s="211"/>
      <c r="Z245" s="211"/>
      <c r="AA245" s="211"/>
      <c r="AB245" s="211"/>
      <c r="AC245" s="42"/>
      <c r="AD245" s="42"/>
      <c r="AE245" s="42"/>
      <c r="AF245" s="42"/>
    </row>
    <row r="246" spans="1:32" x14ac:dyDescent="0.3">
      <c r="A246" s="191"/>
      <c r="B246" s="44"/>
      <c r="C246" s="44"/>
      <c r="D246" s="44"/>
      <c r="E246" s="44"/>
      <c r="F246" s="44"/>
      <c r="G246" s="84"/>
      <c r="H246" s="84"/>
      <c r="I246" s="47"/>
      <c r="J246" s="45"/>
      <c r="K246" s="46"/>
      <c r="L246" s="195"/>
      <c r="M246" s="196"/>
      <c r="N246" s="195"/>
      <c r="O246" s="196"/>
      <c r="P246" s="47"/>
      <c r="Q246" s="47"/>
      <c r="R246" s="47"/>
      <c r="S246" s="47"/>
      <c r="T246" s="50"/>
      <c r="U246" s="47"/>
      <c r="V246" s="211"/>
      <c r="W246" s="211"/>
      <c r="X246" s="211"/>
      <c r="Y246" s="211"/>
      <c r="Z246" s="211"/>
      <c r="AA246" s="211"/>
      <c r="AB246" s="211"/>
      <c r="AC246" s="42"/>
      <c r="AD246" s="42"/>
      <c r="AE246" s="42"/>
      <c r="AF246" s="42"/>
    </row>
    <row r="247" spans="1:32" x14ac:dyDescent="0.3">
      <c r="A247" s="191"/>
      <c r="B247" s="44"/>
      <c r="C247" s="44"/>
      <c r="D247" s="44"/>
      <c r="E247" s="44"/>
      <c r="F247" s="44"/>
      <c r="G247" s="84"/>
      <c r="H247" s="84"/>
      <c r="I247" s="47"/>
      <c r="J247" s="45"/>
      <c r="K247" s="46"/>
      <c r="L247" s="195"/>
      <c r="M247" s="196"/>
      <c r="N247" s="195"/>
      <c r="O247" s="196"/>
      <c r="P247" s="47"/>
      <c r="Q247" s="47"/>
      <c r="R247" s="47"/>
      <c r="S247" s="47"/>
      <c r="T247" s="50"/>
      <c r="U247" s="47"/>
      <c r="V247" s="211"/>
      <c r="W247" s="211"/>
      <c r="X247" s="211"/>
      <c r="Y247" s="211"/>
      <c r="Z247" s="211"/>
      <c r="AA247" s="211"/>
      <c r="AB247" s="211"/>
      <c r="AC247" s="42"/>
      <c r="AD247" s="42"/>
      <c r="AE247" s="42"/>
      <c r="AF247" s="42"/>
    </row>
    <row r="248" spans="1:32" x14ac:dyDescent="0.3">
      <c r="A248" s="191"/>
      <c r="B248" s="44"/>
      <c r="C248" s="44"/>
      <c r="D248" s="44"/>
      <c r="E248" s="44"/>
      <c r="F248" s="44"/>
      <c r="G248" s="84"/>
      <c r="H248" s="84"/>
      <c r="I248" s="47"/>
      <c r="J248" s="45"/>
      <c r="K248" s="46"/>
      <c r="L248" s="195"/>
      <c r="M248" s="196"/>
      <c r="N248" s="195"/>
      <c r="O248" s="196"/>
      <c r="P248" s="47"/>
      <c r="Q248" s="47"/>
      <c r="R248" s="47"/>
      <c r="S248" s="47"/>
      <c r="T248" s="50"/>
      <c r="U248" s="47"/>
      <c r="V248" s="211"/>
      <c r="W248" s="211"/>
      <c r="X248" s="211"/>
      <c r="Y248" s="211"/>
      <c r="Z248" s="211"/>
      <c r="AA248" s="211"/>
      <c r="AB248" s="211"/>
      <c r="AC248" s="42"/>
      <c r="AD248" s="42"/>
      <c r="AE248" s="42"/>
      <c r="AF248" s="42"/>
    </row>
    <row r="249" spans="1:32" x14ac:dyDescent="0.3">
      <c r="A249" s="191"/>
      <c r="B249" s="44"/>
      <c r="C249" s="44"/>
      <c r="D249" s="44"/>
      <c r="E249" s="44"/>
      <c r="F249" s="44"/>
      <c r="G249" s="84"/>
      <c r="H249" s="84"/>
      <c r="I249" s="47"/>
      <c r="J249" s="45"/>
      <c r="K249" s="46"/>
      <c r="L249" s="195"/>
      <c r="M249" s="196"/>
      <c r="N249" s="195"/>
      <c r="O249" s="196"/>
      <c r="P249" s="47"/>
      <c r="Q249" s="47"/>
      <c r="R249" s="47"/>
      <c r="S249" s="47"/>
      <c r="T249" s="50"/>
      <c r="U249" s="47"/>
      <c r="V249" s="211"/>
      <c r="W249" s="211"/>
      <c r="X249" s="211"/>
      <c r="Y249" s="211"/>
      <c r="Z249" s="211"/>
      <c r="AA249" s="211"/>
      <c r="AB249" s="211"/>
      <c r="AC249" s="42"/>
      <c r="AD249" s="42"/>
      <c r="AE249" s="42"/>
      <c r="AF249" s="42"/>
    </row>
    <row r="250" spans="1:32" x14ac:dyDescent="0.3">
      <c r="A250" s="191"/>
      <c r="B250" s="44"/>
      <c r="C250" s="44"/>
      <c r="D250" s="44"/>
      <c r="E250" s="44"/>
      <c r="F250" s="44"/>
      <c r="G250" s="84"/>
      <c r="H250" s="84"/>
      <c r="I250" s="47"/>
      <c r="J250" s="45"/>
      <c r="K250" s="46"/>
      <c r="L250" s="195"/>
      <c r="M250" s="196"/>
      <c r="N250" s="195"/>
      <c r="O250" s="196"/>
      <c r="P250" s="47"/>
      <c r="Q250" s="47"/>
      <c r="R250" s="47"/>
      <c r="S250" s="47"/>
      <c r="T250" s="50"/>
      <c r="U250" s="47"/>
      <c r="V250" s="211"/>
      <c r="W250" s="211"/>
      <c r="X250" s="211"/>
      <c r="Y250" s="211"/>
      <c r="Z250" s="211"/>
      <c r="AA250" s="211"/>
      <c r="AB250" s="211"/>
      <c r="AC250" s="42"/>
      <c r="AD250" s="42"/>
      <c r="AE250" s="42"/>
      <c r="AF250" s="42"/>
    </row>
    <row r="251" spans="1:32" x14ac:dyDescent="0.3">
      <c r="A251" s="191"/>
      <c r="B251" s="44"/>
      <c r="C251" s="44"/>
      <c r="D251" s="44"/>
      <c r="E251" s="44"/>
      <c r="F251" s="44"/>
      <c r="G251" s="84"/>
      <c r="H251" s="84"/>
      <c r="I251" s="47"/>
      <c r="J251" s="45"/>
      <c r="K251" s="46"/>
      <c r="L251" s="195"/>
      <c r="M251" s="196"/>
      <c r="N251" s="195"/>
      <c r="O251" s="196"/>
      <c r="P251" s="47"/>
      <c r="Q251" s="47"/>
      <c r="R251" s="47"/>
      <c r="S251" s="47"/>
      <c r="T251" s="50"/>
      <c r="U251" s="47"/>
      <c r="V251" s="211"/>
      <c r="W251" s="211"/>
      <c r="X251" s="211"/>
      <c r="Y251" s="211"/>
      <c r="Z251" s="211"/>
      <c r="AA251" s="211"/>
      <c r="AB251" s="211"/>
      <c r="AC251" s="42"/>
      <c r="AD251" s="42"/>
      <c r="AE251" s="42"/>
      <c r="AF251" s="42"/>
    </row>
    <row r="252" spans="1:32" x14ac:dyDescent="0.3">
      <c r="A252" s="191"/>
      <c r="B252" s="44"/>
      <c r="C252" s="44"/>
      <c r="D252" s="44"/>
      <c r="E252" s="44"/>
      <c r="F252" s="44"/>
      <c r="G252" s="84"/>
      <c r="H252" s="84"/>
      <c r="I252" s="47"/>
      <c r="J252" s="45"/>
      <c r="K252" s="46"/>
      <c r="L252" s="195"/>
      <c r="M252" s="196"/>
      <c r="N252" s="195"/>
      <c r="O252" s="196"/>
      <c r="P252" s="47"/>
      <c r="Q252" s="47"/>
      <c r="R252" s="47"/>
      <c r="S252" s="47"/>
      <c r="T252" s="50"/>
      <c r="U252" s="47"/>
      <c r="V252" s="211"/>
      <c r="W252" s="211"/>
      <c r="X252" s="211"/>
      <c r="Y252" s="211"/>
      <c r="Z252" s="211"/>
      <c r="AA252" s="211"/>
      <c r="AB252" s="211"/>
      <c r="AC252" s="42"/>
      <c r="AD252" s="42"/>
      <c r="AE252" s="42"/>
      <c r="AF252" s="42"/>
    </row>
    <row r="253" spans="1:32" x14ac:dyDescent="0.3">
      <c r="A253" s="191"/>
      <c r="B253" s="44"/>
      <c r="C253" s="44"/>
      <c r="D253" s="44"/>
      <c r="E253" s="44"/>
      <c r="F253" s="44"/>
      <c r="G253" s="84"/>
      <c r="H253" s="84"/>
      <c r="I253" s="47"/>
      <c r="J253" s="45"/>
      <c r="K253" s="46"/>
      <c r="L253" s="195"/>
      <c r="M253" s="196"/>
      <c r="N253" s="195"/>
      <c r="O253" s="196"/>
      <c r="P253" s="47"/>
      <c r="Q253" s="47"/>
      <c r="R253" s="47"/>
      <c r="S253" s="47"/>
      <c r="T253" s="50"/>
      <c r="U253" s="47"/>
      <c r="V253" s="211"/>
      <c r="W253" s="211"/>
      <c r="X253" s="211"/>
      <c r="Y253" s="211"/>
      <c r="Z253" s="211"/>
      <c r="AA253" s="211"/>
      <c r="AB253" s="211"/>
      <c r="AC253" s="42"/>
      <c r="AD253" s="42"/>
      <c r="AE253" s="42"/>
      <c r="AF253" s="42"/>
    </row>
    <row r="254" spans="1:32" x14ac:dyDescent="0.3">
      <c r="A254" s="191"/>
      <c r="B254" s="44"/>
      <c r="C254" s="44"/>
      <c r="D254" s="44"/>
      <c r="E254" s="44"/>
      <c r="F254" s="44"/>
      <c r="G254" s="84"/>
      <c r="H254" s="84"/>
      <c r="I254" s="47"/>
      <c r="J254" s="45"/>
      <c r="K254" s="46"/>
      <c r="L254" s="195"/>
      <c r="M254" s="196"/>
      <c r="N254" s="195"/>
      <c r="O254" s="196"/>
      <c r="P254" s="47"/>
      <c r="Q254" s="47"/>
      <c r="R254" s="47"/>
      <c r="S254" s="47"/>
      <c r="T254" s="50"/>
      <c r="U254" s="47"/>
      <c r="V254" s="211"/>
      <c r="W254" s="211"/>
      <c r="X254" s="211"/>
      <c r="Y254" s="211"/>
      <c r="Z254" s="211"/>
      <c r="AA254" s="211"/>
      <c r="AB254" s="211"/>
      <c r="AC254" s="42"/>
      <c r="AD254" s="42"/>
      <c r="AE254" s="42"/>
      <c r="AF254" s="42"/>
    </row>
    <row r="255" spans="1:32" x14ac:dyDescent="0.3">
      <c r="A255" s="191"/>
      <c r="B255" s="44"/>
      <c r="C255" s="44"/>
      <c r="D255" s="44"/>
      <c r="E255" s="44"/>
      <c r="F255" s="44"/>
      <c r="G255" s="84"/>
      <c r="H255" s="84"/>
      <c r="I255" s="47"/>
      <c r="J255" s="45"/>
      <c r="K255" s="46"/>
      <c r="L255" s="195"/>
      <c r="M255" s="196"/>
      <c r="N255" s="195"/>
      <c r="O255" s="196"/>
      <c r="P255" s="47"/>
      <c r="Q255" s="47"/>
      <c r="R255" s="47"/>
      <c r="S255" s="47"/>
      <c r="T255" s="50"/>
      <c r="U255" s="47"/>
      <c r="V255" s="211"/>
      <c r="W255" s="211"/>
      <c r="X255" s="211"/>
      <c r="Y255" s="211"/>
      <c r="Z255" s="211"/>
      <c r="AA255" s="211"/>
      <c r="AB255" s="211"/>
      <c r="AC255" s="42"/>
      <c r="AD255" s="42"/>
      <c r="AE255" s="42"/>
      <c r="AF255" s="42"/>
    </row>
    <row r="256" spans="1:32" x14ac:dyDescent="0.3">
      <c r="A256" s="191"/>
      <c r="B256" s="44"/>
      <c r="C256" s="44"/>
      <c r="D256" s="44"/>
      <c r="E256" s="44"/>
      <c r="F256" s="44"/>
      <c r="G256" s="84"/>
      <c r="H256" s="84"/>
      <c r="I256" s="47"/>
      <c r="J256" s="45"/>
      <c r="K256" s="46"/>
      <c r="L256" s="195"/>
      <c r="M256" s="196"/>
      <c r="N256" s="195"/>
      <c r="O256" s="196"/>
      <c r="P256" s="47"/>
      <c r="Q256" s="47"/>
      <c r="R256" s="47"/>
      <c r="S256" s="47"/>
      <c r="T256" s="50"/>
      <c r="U256" s="47"/>
      <c r="V256" s="211"/>
      <c r="W256" s="211"/>
      <c r="X256" s="211"/>
      <c r="Y256" s="211"/>
      <c r="Z256" s="211"/>
      <c r="AA256" s="211"/>
      <c r="AB256" s="211"/>
      <c r="AC256" s="42"/>
      <c r="AD256" s="42"/>
      <c r="AE256" s="42"/>
      <c r="AF256" s="42"/>
    </row>
    <row r="257" spans="1:32" x14ac:dyDescent="0.3">
      <c r="A257" s="191"/>
      <c r="B257" s="44"/>
      <c r="C257" s="44"/>
      <c r="D257" s="44"/>
      <c r="E257" s="44"/>
      <c r="F257" s="44"/>
      <c r="G257" s="84"/>
      <c r="H257" s="84"/>
      <c r="I257" s="47"/>
      <c r="J257" s="45"/>
      <c r="K257" s="46"/>
      <c r="L257" s="195"/>
      <c r="M257" s="196"/>
      <c r="N257" s="195"/>
      <c r="O257" s="196"/>
      <c r="P257" s="47"/>
      <c r="Q257" s="47"/>
      <c r="R257" s="47"/>
      <c r="S257" s="47"/>
      <c r="T257" s="50"/>
      <c r="U257" s="47"/>
      <c r="V257" s="211"/>
      <c r="W257" s="211"/>
      <c r="X257" s="211"/>
      <c r="Y257" s="211"/>
      <c r="Z257" s="211"/>
      <c r="AA257" s="211"/>
      <c r="AB257" s="211"/>
      <c r="AC257" s="42"/>
      <c r="AD257" s="42"/>
      <c r="AE257" s="42"/>
      <c r="AF257" s="42"/>
    </row>
    <row r="258" spans="1:32" x14ac:dyDescent="0.3">
      <c r="A258" s="191"/>
      <c r="B258" s="44"/>
      <c r="C258" s="44"/>
      <c r="D258" s="44"/>
      <c r="E258" s="44"/>
      <c r="F258" s="44"/>
      <c r="G258" s="84"/>
      <c r="H258" s="84"/>
      <c r="I258" s="47"/>
      <c r="J258" s="45"/>
      <c r="K258" s="46"/>
      <c r="L258" s="195"/>
      <c r="M258" s="196"/>
      <c r="N258" s="195"/>
      <c r="O258" s="196"/>
      <c r="P258" s="47"/>
      <c r="Q258" s="47"/>
      <c r="R258" s="47"/>
      <c r="S258" s="47"/>
      <c r="T258" s="50"/>
      <c r="U258" s="47"/>
      <c r="V258" s="211"/>
      <c r="W258" s="211"/>
      <c r="X258" s="211"/>
      <c r="Y258" s="211"/>
      <c r="Z258" s="211"/>
      <c r="AA258" s="211"/>
      <c r="AB258" s="211"/>
      <c r="AC258" s="42"/>
      <c r="AD258" s="42"/>
      <c r="AE258" s="42"/>
      <c r="AF258" s="42"/>
    </row>
    <row r="259" spans="1:32" x14ac:dyDescent="0.3">
      <c r="A259" s="191"/>
      <c r="B259" s="44"/>
      <c r="C259" s="44"/>
      <c r="D259" s="44"/>
      <c r="E259" s="44"/>
      <c r="F259" s="44"/>
      <c r="G259" s="84"/>
      <c r="H259" s="84"/>
      <c r="I259" s="47"/>
      <c r="J259" s="45"/>
      <c r="K259" s="46"/>
      <c r="L259" s="195"/>
      <c r="M259" s="196"/>
      <c r="N259" s="195"/>
      <c r="O259" s="196"/>
      <c r="P259" s="47"/>
      <c r="Q259" s="47"/>
      <c r="R259" s="47"/>
      <c r="S259" s="47"/>
      <c r="T259" s="50"/>
      <c r="U259" s="47"/>
      <c r="V259" s="211"/>
      <c r="W259" s="211"/>
      <c r="X259" s="211"/>
      <c r="Y259" s="211"/>
      <c r="Z259" s="211"/>
      <c r="AA259" s="211"/>
      <c r="AB259" s="211"/>
      <c r="AC259" s="42"/>
      <c r="AD259" s="42"/>
      <c r="AE259" s="42"/>
      <c r="AF259" s="42"/>
    </row>
    <row r="260" spans="1:32" x14ac:dyDescent="0.3">
      <c r="A260" s="191"/>
      <c r="B260" s="44"/>
      <c r="C260" s="44"/>
      <c r="D260" s="44"/>
      <c r="E260" s="44"/>
      <c r="F260" s="44"/>
      <c r="G260" s="84"/>
      <c r="H260" s="84"/>
      <c r="I260" s="47"/>
      <c r="J260" s="45"/>
      <c r="K260" s="46"/>
      <c r="L260" s="195"/>
      <c r="M260" s="196"/>
      <c r="N260" s="195"/>
      <c r="O260" s="196"/>
      <c r="P260" s="47"/>
      <c r="Q260" s="47"/>
      <c r="R260" s="47"/>
      <c r="S260" s="47"/>
      <c r="T260" s="50"/>
      <c r="U260" s="47"/>
      <c r="V260" s="211"/>
      <c r="W260" s="211"/>
      <c r="X260" s="211"/>
      <c r="Y260" s="211"/>
      <c r="Z260" s="211"/>
      <c r="AA260" s="211"/>
      <c r="AB260" s="211"/>
      <c r="AC260" s="42"/>
      <c r="AD260" s="42"/>
      <c r="AE260" s="42"/>
      <c r="AF260" s="42"/>
    </row>
    <row r="261" spans="1:32" x14ac:dyDescent="0.3">
      <c r="A261" s="191"/>
      <c r="B261" s="44"/>
      <c r="C261" s="44"/>
      <c r="D261" s="44"/>
      <c r="E261" s="44"/>
      <c r="F261" s="44"/>
      <c r="G261" s="84"/>
      <c r="H261" s="84"/>
      <c r="I261" s="47"/>
      <c r="J261" s="45"/>
      <c r="K261" s="46"/>
      <c r="L261" s="195"/>
      <c r="M261" s="196"/>
      <c r="N261" s="195"/>
      <c r="O261" s="196"/>
      <c r="P261" s="47"/>
      <c r="Q261" s="47"/>
      <c r="R261" s="47"/>
      <c r="S261" s="47"/>
      <c r="T261" s="50"/>
      <c r="U261" s="47"/>
      <c r="V261" s="211"/>
      <c r="W261" s="211"/>
      <c r="X261" s="211"/>
      <c r="Y261" s="211"/>
      <c r="Z261" s="211"/>
      <c r="AA261" s="211"/>
      <c r="AB261" s="211"/>
      <c r="AC261" s="42"/>
      <c r="AD261" s="42"/>
      <c r="AE261" s="42"/>
      <c r="AF261" s="42"/>
    </row>
    <row r="262" spans="1:32" x14ac:dyDescent="0.3">
      <c r="A262" s="191"/>
      <c r="B262" s="44"/>
      <c r="C262" s="44"/>
      <c r="D262" s="44"/>
      <c r="E262" s="44"/>
      <c r="F262" s="44"/>
      <c r="G262" s="84"/>
      <c r="H262" s="84"/>
      <c r="I262" s="47"/>
      <c r="J262" s="45"/>
      <c r="K262" s="46"/>
      <c r="L262" s="195"/>
      <c r="M262" s="196"/>
      <c r="N262" s="195"/>
      <c r="O262" s="196"/>
      <c r="P262" s="47"/>
      <c r="Q262" s="47"/>
      <c r="R262" s="47"/>
      <c r="S262" s="47"/>
      <c r="T262" s="50"/>
      <c r="U262" s="47"/>
      <c r="V262" s="211"/>
      <c r="W262" s="211"/>
      <c r="X262" s="211"/>
      <c r="Y262" s="211"/>
      <c r="Z262" s="211"/>
      <c r="AA262" s="211"/>
      <c r="AB262" s="211"/>
      <c r="AC262" s="42"/>
      <c r="AD262" s="42"/>
      <c r="AE262" s="42"/>
      <c r="AF262" s="42"/>
    </row>
    <row r="263" spans="1:32" x14ac:dyDescent="0.3">
      <c r="A263" s="191"/>
      <c r="B263" s="44"/>
      <c r="C263" s="44"/>
      <c r="D263" s="44"/>
      <c r="E263" s="44"/>
      <c r="F263" s="44"/>
      <c r="G263" s="84"/>
      <c r="H263" s="84"/>
      <c r="I263" s="47"/>
      <c r="J263" s="45"/>
      <c r="K263" s="46"/>
      <c r="L263" s="195"/>
      <c r="M263" s="196"/>
      <c r="N263" s="195"/>
      <c r="O263" s="196"/>
      <c r="P263" s="47"/>
      <c r="Q263" s="47"/>
      <c r="R263" s="47"/>
      <c r="S263" s="47"/>
      <c r="T263" s="50"/>
      <c r="U263" s="47"/>
      <c r="V263" s="211"/>
      <c r="W263" s="211"/>
      <c r="X263" s="211"/>
      <c r="Y263" s="211"/>
      <c r="Z263" s="211"/>
      <c r="AA263" s="211"/>
      <c r="AB263" s="211"/>
      <c r="AC263" s="42"/>
      <c r="AD263" s="42"/>
      <c r="AE263" s="42"/>
      <c r="AF263" s="42"/>
    </row>
    <row r="264" spans="1:32" x14ac:dyDescent="0.3">
      <c r="A264" s="191"/>
      <c r="B264" s="44"/>
      <c r="C264" s="44"/>
      <c r="D264" s="44"/>
      <c r="E264" s="44"/>
      <c r="F264" s="44"/>
      <c r="G264" s="84"/>
      <c r="H264" s="84"/>
      <c r="I264" s="47"/>
      <c r="J264" s="45"/>
      <c r="K264" s="46"/>
      <c r="L264" s="195"/>
      <c r="M264" s="196"/>
      <c r="N264" s="195"/>
      <c r="O264" s="196"/>
      <c r="P264" s="47"/>
      <c r="Q264" s="47"/>
      <c r="R264" s="47"/>
      <c r="S264" s="47"/>
      <c r="T264" s="50"/>
      <c r="U264" s="47"/>
      <c r="V264" s="211"/>
      <c r="W264" s="211"/>
      <c r="X264" s="211"/>
      <c r="Y264" s="211"/>
      <c r="Z264" s="211"/>
      <c r="AA264" s="211"/>
      <c r="AB264" s="211"/>
      <c r="AC264" s="42"/>
      <c r="AD264" s="42"/>
      <c r="AE264" s="42"/>
      <c r="AF264" s="42"/>
    </row>
    <row r="265" spans="1:32" x14ac:dyDescent="0.3">
      <c r="A265" s="191"/>
      <c r="B265" s="44"/>
      <c r="C265" s="44"/>
      <c r="D265" s="44"/>
      <c r="E265" s="44"/>
      <c r="F265" s="44"/>
      <c r="G265" s="84"/>
      <c r="H265" s="84"/>
      <c r="I265" s="47"/>
      <c r="J265" s="45"/>
      <c r="K265" s="46"/>
      <c r="L265" s="195"/>
      <c r="M265" s="196"/>
      <c r="N265" s="195"/>
      <c r="O265" s="196"/>
      <c r="P265" s="47"/>
      <c r="Q265" s="47"/>
      <c r="R265" s="47"/>
      <c r="S265" s="47"/>
      <c r="T265" s="50"/>
      <c r="U265" s="47"/>
      <c r="V265" s="211"/>
      <c r="W265" s="211"/>
      <c r="X265" s="211"/>
      <c r="Y265" s="211"/>
      <c r="Z265" s="211"/>
      <c r="AA265" s="211"/>
      <c r="AB265" s="211"/>
      <c r="AC265" s="42"/>
      <c r="AD265" s="42"/>
      <c r="AE265" s="42"/>
      <c r="AF265" s="42"/>
    </row>
    <row r="266" spans="1:32" x14ac:dyDescent="0.3">
      <c r="A266" s="191"/>
      <c r="B266" s="44"/>
      <c r="C266" s="44"/>
      <c r="D266" s="44"/>
      <c r="E266" s="44"/>
      <c r="F266" s="44"/>
      <c r="G266" s="84"/>
      <c r="H266" s="84"/>
      <c r="I266" s="47"/>
      <c r="J266" s="45"/>
      <c r="K266" s="46"/>
      <c r="L266" s="195"/>
      <c r="M266" s="196"/>
      <c r="N266" s="195"/>
      <c r="O266" s="196"/>
      <c r="P266" s="47"/>
      <c r="Q266" s="47"/>
      <c r="R266" s="47"/>
      <c r="S266" s="47"/>
      <c r="T266" s="50"/>
      <c r="U266" s="47"/>
      <c r="V266" s="211"/>
      <c r="W266" s="211"/>
      <c r="X266" s="211"/>
      <c r="Y266" s="211"/>
      <c r="Z266" s="211"/>
      <c r="AA266" s="211"/>
      <c r="AB266" s="211"/>
      <c r="AC266" s="42"/>
      <c r="AD266" s="42"/>
      <c r="AE266" s="42"/>
      <c r="AF266" s="42"/>
    </row>
    <row r="267" spans="1:32" x14ac:dyDescent="0.3">
      <c r="A267" s="191"/>
      <c r="B267" s="44"/>
      <c r="C267" s="44"/>
      <c r="D267" s="44"/>
      <c r="E267" s="44"/>
      <c r="F267" s="44"/>
      <c r="G267" s="84"/>
      <c r="H267" s="84"/>
      <c r="I267" s="47"/>
      <c r="J267" s="45"/>
      <c r="K267" s="46"/>
      <c r="L267" s="195"/>
      <c r="M267" s="196"/>
      <c r="N267" s="195"/>
      <c r="O267" s="196"/>
      <c r="P267" s="47"/>
      <c r="Q267" s="47"/>
      <c r="R267" s="47"/>
      <c r="S267" s="47"/>
      <c r="T267" s="50"/>
      <c r="U267" s="47"/>
      <c r="V267" s="211"/>
      <c r="W267" s="211"/>
      <c r="X267" s="211"/>
      <c r="Y267" s="211"/>
      <c r="Z267" s="211"/>
      <c r="AA267" s="211"/>
      <c r="AB267" s="211"/>
      <c r="AC267" s="42"/>
      <c r="AD267" s="42"/>
      <c r="AE267" s="42"/>
      <c r="AF267" s="42"/>
    </row>
    <row r="268" spans="1:32" x14ac:dyDescent="0.3">
      <c r="A268" s="191"/>
      <c r="B268" s="44"/>
      <c r="C268" s="44"/>
      <c r="D268" s="44"/>
      <c r="E268" s="44"/>
      <c r="F268" s="44"/>
      <c r="G268" s="84"/>
      <c r="H268" s="84"/>
      <c r="I268" s="47"/>
      <c r="J268" s="45"/>
      <c r="K268" s="46"/>
      <c r="L268" s="195"/>
      <c r="M268" s="196"/>
      <c r="N268" s="195"/>
      <c r="O268" s="196"/>
      <c r="P268" s="47"/>
      <c r="Q268" s="47"/>
      <c r="R268" s="47"/>
      <c r="S268" s="47"/>
      <c r="T268" s="50"/>
      <c r="U268" s="47"/>
      <c r="V268" s="211"/>
      <c r="W268" s="211"/>
      <c r="X268" s="211"/>
      <c r="Y268" s="211"/>
      <c r="Z268" s="211"/>
      <c r="AA268" s="211"/>
      <c r="AB268" s="211"/>
      <c r="AC268" s="42"/>
      <c r="AD268" s="42"/>
      <c r="AE268" s="42"/>
      <c r="AF268" s="42"/>
    </row>
    <row r="269" spans="1:32" x14ac:dyDescent="0.3">
      <c r="A269" s="191"/>
      <c r="B269" s="44"/>
      <c r="C269" s="44"/>
      <c r="D269" s="44"/>
      <c r="E269" s="44"/>
      <c r="F269" s="44"/>
      <c r="G269" s="84"/>
      <c r="H269" s="84"/>
      <c r="I269" s="47"/>
      <c r="J269" s="45"/>
      <c r="K269" s="46"/>
      <c r="L269" s="195"/>
      <c r="M269" s="196"/>
      <c r="N269" s="195"/>
      <c r="O269" s="196"/>
      <c r="P269" s="47"/>
      <c r="Q269" s="47"/>
      <c r="R269" s="47"/>
      <c r="S269" s="47"/>
      <c r="T269" s="50"/>
      <c r="U269" s="47"/>
      <c r="V269" s="211"/>
      <c r="W269" s="211"/>
      <c r="X269" s="211"/>
      <c r="Y269" s="211"/>
      <c r="Z269" s="211"/>
      <c r="AA269" s="211"/>
      <c r="AB269" s="211"/>
      <c r="AC269" s="42"/>
      <c r="AD269" s="42"/>
      <c r="AE269" s="42"/>
      <c r="AF269" s="42"/>
    </row>
    <row r="270" spans="1:32" x14ac:dyDescent="0.3">
      <c r="A270" s="191"/>
      <c r="B270" s="44"/>
      <c r="C270" s="44"/>
      <c r="D270" s="44"/>
      <c r="E270" s="44"/>
      <c r="F270" s="44"/>
      <c r="G270" s="84"/>
      <c r="H270" s="84"/>
      <c r="I270" s="47"/>
      <c r="J270" s="45"/>
      <c r="K270" s="46"/>
      <c r="L270" s="195"/>
      <c r="M270" s="196"/>
      <c r="N270" s="195"/>
      <c r="O270" s="196"/>
      <c r="P270" s="47"/>
      <c r="Q270" s="47"/>
      <c r="R270" s="47"/>
      <c r="S270" s="47"/>
      <c r="T270" s="50"/>
      <c r="U270" s="47"/>
      <c r="V270" s="211"/>
      <c r="W270" s="211"/>
      <c r="X270" s="211"/>
      <c r="Y270" s="211"/>
      <c r="Z270" s="211"/>
      <c r="AA270" s="211"/>
      <c r="AB270" s="211"/>
      <c r="AC270" s="42"/>
      <c r="AD270" s="42"/>
      <c r="AE270" s="42"/>
      <c r="AF270" s="42"/>
    </row>
    <row r="271" spans="1:32" x14ac:dyDescent="0.3">
      <c r="A271" s="191"/>
      <c r="B271" s="44"/>
      <c r="C271" s="44"/>
      <c r="D271" s="44"/>
      <c r="E271" s="44"/>
      <c r="F271" s="44"/>
      <c r="G271" s="84"/>
      <c r="H271" s="84"/>
      <c r="I271" s="47"/>
      <c r="J271" s="45"/>
      <c r="K271" s="46"/>
      <c r="L271" s="195"/>
      <c r="M271" s="196"/>
      <c r="N271" s="195"/>
      <c r="O271" s="196"/>
      <c r="P271" s="47"/>
      <c r="Q271" s="47"/>
      <c r="R271" s="47"/>
      <c r="S271" s="47"/>
      <c r="T271" s="50"/>
      <c r="U271" s="47"/>
      <c r="V271" s="211"/>
      <c r="W271" s="211"/>
      <c r="X271" s="211"/>
      <c r="Y271" s="211"/>
      <c r="Z271" s="211"/>
      <c r="AA271" s="211"/>
      <c r="AB271" s="211"/>
      <c r="AC271" s="42"/>
      <c r="AD271" s="42"/>
      <c r="AE271" s="42"/>
      <c r="AF271" s="42"/>
    </row>
    <row r="272" spans="1:32" x14ac:dyDescent="0.3">
      <c r="A272" s="191"/>
      <c r="B272" s="44"/>
      <c r="C272" s="44"/>
      <c r="D272" s="44"/>
      <c r="E272" s="44"/>
      <c r="F272" s="44"/>
      <c r="G272" s="84"/>
      <c r="H272" s="84"/>
      <c r="I272" s="47"/>
      <c r="J272" s="45"/>
      <c r="K272" s="46"/>
      <c r="L272" s="195"/>
      <c r="M272" s="196"/>
      <c r="N272" s="195"/>
      <c r="O272" s="196"/>
      <c r="P272" s="47"/>
      <c r="Q272" s="47"/>
      <c r="R272" s="47"/>
      <c r="S272" s="47"/>
      <c r="T272" s="50"/>
      <c r="U272" s="47"/>
      <c r="V272" s="211"/>
      <c r="W272" s="211"/>
      <c r="X272" s="211"/>
      <c r="Y272" s="211"/>
      <c r="Z272" s="211"/>
      <c r="AA272" s="211"/>
      <c r="AB272" s="211"/>
      <c r="AC272" s="42"/>
      <c r="AD272" s="42"/>
      <c r="AE272" s="42"/>
      <c r="AF272" s="42"/>
    </row>
    <row r="273" spans="1:32" x14ac:dyDescent="0.3">
      <c r="A273" s="191"/>
      <c r="B273" s="44"/>
      <c r="C273" s="44"/>
      <c r="D273" s="44"/>
      <c r="E273" s="44"/>
      <c r="F273" s="44"/>
      <c r="G273" s="84"/>
      <c r="H273" s="84"/>
      <c r="I273" s="47"/>
      <c r="J273" s="45"/>
      <c r="K273" s="46"/>
      <c r="L273" s="195"/>
      <c r="M273" s="196"/>
      <c r="N273" s="195"/>
      <c r="O273" s="196"/>
      <c r="P273" s="47"/>
      <c r="Q273" s="47"/>
      <c r="R273" s="47"/>
      <c r="S273" s="47"/>
      <c r="T273" s="50"/>
      <c r="U273" s="47"/>
      <c r="V273" s="211"/>
      <c r="W273" s="211"/>
      <c r="X273" s="211"/>
      <c r="Y273" s="211"/>
      <c r="Z273" s="211"/>
      <c r="AA273" s="211"/>
      <c r="AB273" s="211"/>
      <c r="AC273" s="42"/>
      <c r="AD273" s="42"/>
      <c r="AE273" s="42"/>
      <c r="AF273" s="42"/>
    </row>
    <row r="274" spans="1:32" x14ac:dyDescent="0.3">
      <c r="A274" s="191"/>
      <c r="B274" s="44"/>
      <c r="C274" s="44"/>
      <c r="D274" s="44"/>
      <c r="E274" s="44"/>
      <c r="F274" s="44"/>
      <c r="G274" s="84"/>
      <c r="H274" s="84"/>
      <c r="I274" s="47"/>
      <c r="J274" s="45"/>
      <c r="K274" s="46"/>
      <c r="L274" s="195"/>
      <c r="M274" s="196"/>
      <c r="N274" s="195"/>
      <c r="O274" s="196"/>
      <c r="P274" s="47"/>
      <c r="Q274" s="47"/>
      <c r="R274" s="47"/>
      <c r="S274" s="47"/>
      <c r="T274" s="50"/>
      <c r="U274" s="47"/>
      <c r="V274" s="211"/>
      <c r="W274" s="211"/>
      <c r="X274" s="211"/>
      <c r="Y274" s="211"/>
      <c r="Z274" s="211"/>
      <c r="AA274" s="211"/>
      <c r="AB274" s="211"/>
      <c r="AC274" s="42"/>
      <c r="AD274" s="42"/>
      <c r="AE274" s="42"/>
      <c r="AF274" s="42"/>
    </row>
    <row r="275" spans="1:32" x14ac:dyDescent="0.3">
      <c r="A275" s="191"/>
      <c r="B275" s="44"/>
      <c r="C275" s="44"/>
      <c r="D275" s="44"/>
      <c r="E275" s="44"/>
      <c r="F275" s="44"/>
      <c r="G275" s="84"/>
      <c r="H275" s="84"/>
      <c r="I275" s="47"/>
      <c r="J275" s="45"/>
      <c r="K275" s="46"/>
      <c r="L275" s="195"/>
      <c r="M275" s="196"/>
      <c r="N275" s="195"/>
      <c r="O275" s="196"/>
      <c r="P275" s="47"/>
      <c r="Q275" s="47"/>
      <c r="R275" s="47"/>
      <c r="S275" s="47"/>
      <c r="T275" s="50"/>
      <c r="U275" s="47"/>
      <c r="V275" s="211"/>
      <c r="W275" s="211"/>
      <c r="X275" s="211"/>
      <c r="Y275" s="211"/>
      <c r="Z275" s="211"/>
      <c r="AA275" s="211"/>
      <c r="AB275" s="211"/>
      <c r="AC275" s="42"/>
      <c r="AD275" s="42"/>
      <c r="AE275" s="42"/>
      <c r="AF275" s="42"/>
    </row>
    <row r="276" spans="1:32" x14ac:dyDescent="0.3">
      <c r="A276" s="191"/>
      <c r="B276" s="44"/>
      <c r="C276" s="44"/>
      <c r="D276" s="44"/>
      <c r="E276" s="44"/>
      <c r="F276" s="44"/>
      <c r="G276" s="84"/>
      <c r="H276" s="84"/>
      <c r="I276" s="47"/>
      <c r="J276" s="45"/>
      <c r="K276" s="46"/>
      <c r="L276" s="195"/>
      <c r="M276" s="196"/>
      <c r="N276" s="195"/>
      <c r="O276" s="196"/>
      <c r="P276" s="47"/>
      <c r="Q276" s="47"/>
      <c r="R276" s="47"/>
      <c r="S276" s="47"/>
      <c r="T276" s="50"/>
      <c r="U276" s="47"/>
      <c r="V276" s="211"/>
      <c r="W276" s="211"/>
      <c r="X276" s="211"/>
      <c r="Y276" s="211"/>
      <c r="Z276" s="211"/>
      <c r="AA276" s="211"/>
      <c r="AB276" s="211"/>
      <c r="AC276" s="42"/>
      <c r="AD276" s="42"/>
      <c r="AE276" s="42"/>
      <c r="AF276" s="42"/>
    </row>
    <row r="277" spans="1:32" x14ac:dyDescent="0.3">
      <c r="A277" s="191"/>
      <c r="B277" s="44"/>
      <c r="C277" s="44"/>
      <c r="D277" s="44"/>
      <c r="E277" s="44"/>
      <c r="F277" s="44"/>
      <c r="G277" s="84"/>
      <c r="H277" s="84"/>
      <c r="I277" s="47"/>
      <c r="J277" s="45"/>
      <c r="K277" s="46"/>
      <c r="L277" s="195"/>
      <c r="M277" s="196"/>
      <c r="N277" s="195"/>
      <c r="O277" s="196"/>
      <c r="P277" s="47"/>
      <c r="Q277" s="47"/>
      <c r="R277" s="47"/>
      <c r="S277" s="47"/>
      <c r="T277" s="50"/>
      <c r="U277" s="47"/>
      <c r="V277" s="211"/>
      <c r="W277" s="211"/>
      <c r="X277" s="211"/>
      <c r="Y277" s="211"/>
      <c r="Z277" s="211"/>
      <c r="AA277" s="211"/>
      <c r="AB277" s="211"/>
      <c r="AC277" s="42"/>
      <c r="AD277" s="42"/>
      <c r="AE277" s="42"/>
      <c r="AF277" s="42"/>
    </row>
    <row r="278" spans="1:32" x14ac:dyDescent="0.3">
      <c r="A278" s="191"/>
      <c r="B278" s="44"/>
      <c r="C278" s="44"/>
      <c r="D278" s="44"/>
      <c r="E278" s="44"/>
      <c r="F278" s="44"/>
      <c r="G278" s="84"/>
      <c r="H278" s="84"/>
      <c r="I278" s="47"/>
      <c r="J278" s="45"/>
      <c r="K278" s="46"/>
      <c r="L278" s="195"/>
      <c r="M278" s="196"/>
      <c r="N278" s="195"/>
      <c r="O278" s="196"/>
      <c r="P278" s="47"/>
      <c r="Q278" s="47"/>
      <c r="R278" s="47"/>
      <c r="S278" s="47"/>
      <c r="T278" s="50"/>
      <c r="U278" s="47"/>
      <c r="V278" s="211"/>
      <c r="W278" s="211"/>
      <c r="X278" s="211"/>
      <c r="Y278" s="211"/>
      <c r="Z278" s="211"/>
      <c r="AA278" s="211"/>
      <c r="AB278" s="211"/>
      <c r="AC278" s="42"/>
      <c r="AD278" s="42"/>
      <c r="AE278" s="42"/>
      <c r="AF278" s="42"/>
    </row>
    <row r="279" spans="1:32" x14ac:dyDescent="0.3">
      <c r="A279" s="191"/>
      <c r="B279" s="44"/>
      <c r="C279" s="44"/>
      <c r="D279" s="44"/>
      <c r="E279" s="44"/>
      <c r="F279" s="44"/>
      <c r="G279" s="84"/>
      <c r="H279" s="84"/>
      <c r="I279" s="47"/>
      <c r="J279" s="45"/>
      <c r="K279" s="46"/>
      <c r="L279" s="195"/>
      <c r="M279" s="196"/>
      <c r="N279" s="195"/>
      <c r="O279" s="196"/>
      <c r="P279" s="47"/>
      <c r="Q279" s="47"/>
      <c r="R279" s="47"/>
      <c r="S279" s="47"/>
      <c r="T279" s="50"/>
      <c r="U279" s="47"/>
      <c r="V279" s="211"/>
      <c r="W279" s="211"/>
      <c r="X279" s="211"/>
      <c r="Y279" s="211"/>
      <c r="Z279" s="211"/>
      <c r="AA279" s="211"/>
      <c r="AB279" s="211"/>
      <c r="AC279" s="42"/>
      <c r="AD279" s="42"/>
      <c r="AE279" s="42"/>
      <c r="AF279" s="42"/>
    </row>
    <row r="280" spans="1:32" x14ac:dyDescent="0.3">
      <c r="A280" s="191"/>
      <c r="B280" s="44"/>
      <c r="C280" s="44"/>
      <c r="D280" s="44"/>
      <c r="E280" s="44"/>
      <c r="F280" s="44"/>
      <c r="G280" s="84"/>
      <c r="H280" s="84"/>
      <c r="I280" s="47"/>
      <c r="J280" s="45"/>
      <c r="K280" s="46"/>
      <c r="L280" s="195"/>
      <c r="M280" s="196"/>
      <c r="N280" s="195"/>
      <c r="O280" s="196"/>
      <c r="P280" s="47"/>
      <c r="Q280" s="47"/>
      <c r="R280" s="47"/>
      <c r="S280" s="47"/>
      <c r="T280" s="50"/>
      <c r="U280" s="47"/>
      <c r="V280" s="211"/>
      <c r="W280" s="211"/>
      <c r="X280" s="211"/>
      <c r="Y280" s="211"/>
      <c r="Z280" s="211"/>
      <c r="AA280" s="211"/>
      <c r="AB280" s="211"/>
      <c r="AC280" s="42"/>
      <c r="AD280" s="42"/>
      <c r="AE280" s="42"/>
      <c r="AF280" s="42"/>
    </row>
    <row r="281" spans="1:32" x14ac:dyDescent="0.3">
      <c r="A281" s="191"/>
      <c r="B281" s="44"/>
      <c r="C281" s="44"/>
      <c r="D281" s="44"/>
      <c r="E281" s="44"/>
      <c r="F281" s="44"/>
      <c r="G281" s="84"/>
      <c r="H281" s="84"/>
      <c r="I281" s="47"/>
      <c r="J281" s="45"/>
      <c r="K281" s="46"/>
      <c r="L281" s="195"/>
      <c r="M281" s="196"/>
      <c r="N281" s="195"/>
      <c r="O281" s="196"/>
      <c r="P281" s="47"/>
      <c r="Q281" s="47"/>
      <c r="R281" s="47"/>
      <c r="S281" s="47"/>
      <c r="T281" s="50"/>
      <c r="U281" s="47"/>
      <c r="V281" s="211"/>
      <c r="W281" s="211"/>
      <c r="X281" s="211"/>
      <c r="Y281" s="211"/>
      <c r="Z281" s="211"/>
      <c r="AA281" s="211"/>
      <c r="AB281" s="211"/>
      <c r="AC281" s="42"/>
      <c r="AD281" s="42"/>
      <c r="AE281" s="42"/>
      <c r="AF281" s="42"/>
    </row>
    <row r="282" spans="1:32" x14ac:dyDescent="0.3">
      <c r="A282" s="191"/>
      <c r="B282" s="44"/>
      <c r="C282" s="44"/>
      <c r="D282" s="44"/>
      <c r="E282" s="44"/>
      <c r="F282" s="44"/>
      <c r="G282" s="84"/>
      <c r="H282" s="84"/>
      <c r="I282" s="47"/>
      <c r="J282" s="45"/>
      <c r="K282" s="46"/>
      <c r="L282" s="195"/>
      <c r="M282" s="196"/>
      <c r="N282" s="195"/>
      <c r="O282" s="196"/>
      <c r="P282" s="47"/>
      <c r="Q282" s="47"/>
      <c r="R282" s="47"/>
      <c r="S282" s="47"/>
      <c r="T282" s="50"/>
      <c r="U282" s="47"/>
      <c r="V282" s="211"/>
      <c r="W282" s="211"/>
      <c r="X282" s="211"/>
      <c r="Y282" s="211"/>
      <c r="Z282" s="211"/>
      <c r="AA282" s="211"/>
      <c r="AB282" s="211"/>
      <c r="AC282" s="42"/>
      <c r="AD282" s="42"/>
      <c r="AE282" s="42"/>
      <c r="AF282" s="42"/>
    </row>
    <row r="283" spans="1:32" x14ac:dyDescent="0.3">
      <c r="A283" s="191"/>
      <c r="B283" s="44"/>
      <c r="C283" s="44"/>
      <c r="D283" s="44"/>
      <c r="E283" s="44"/>
      <c r="F283" s="44"/>
      <c r="G283" s="84"/>
      <c r="H283" s="84"/>
      <c r="I283" s="47"/>
      <c r="J283" s="45"/>
      <c r="K283" s="46"/>
      <c r="L283" s="195"/>
      <c r="M283" s="196"/>
      <c r="N283" s="195"/>
      <c r="O283" s="196"/>
      <c r="P283" s="47"/>
      <c r="Q283" s="47"/>
      <c r="R283" s="47"/>
      <c r="S283" s="47"/>
      <c r="T283" s="50"/>
      <c r="U283" s="47"/>
      <c r="V283" s="211"/>
      <c r="W283" s="211"/>
      <c r="X283" s="211"/>
      <c r="Y283" s="211"/>
      <c r="Z283" s="211"/>
      <c r="AA283" s="211"/>
      <c r="AB283" s="211"/>
      <c r="AC283" s="42"/>
      <c r="AD283" s="42"/>
      <c r="AE283" s="42"/>
      <c r="AF283" s="42"/>
    </row>
    <row r="284" spans="1:32" x14ac:dyDescent="0.3">
      <c r="A284" s="191"/>
      <c r="B284" s="44"/>
      <c r="C284" s="44"/>
      <c r="D284" s="44"/>
      <c r="E284" s="44"/>
      <c r="F284" s="44"/>
      <c r="G284" s="84"/>
      <c r="H284" s="84"/>
      <c r="I284" s="47"/>
      <c r="J284" s="45"/>
      <c r="K284" s="46"/>
      <c r="L284" s="195"/>
      <c r="M284" s="196"/>
      <c r="N284" s="195"/>
      <c r="O284" s="196"/>
      <c r="P284" s="47"/>
      <c r="Q284" s="47"/>
      <c r="R284" s="47"/>
      <c r="S284" s="47"/>
      <c r="T284" s="50"/>
      <c r="U284" s="47"/>
      <c r="V284" s="211"/>
      <c r="W284" s="211"/>
      <c r="X284" s="211"/>
      <c r="Y284" s="211"/>
      <c r="Z284" s="211"/>
      <c r="AA284" s="211"/>
      <c r="AB284" s="211"/>
      <c r="AC284" s="42"/>
      <c r="AD284" s="42"/>
      <c r="AE284" s="42"/>
      <c r="AF284" s="42"/>
    </row>
    <row r="285" spans="1:32" x14ac:dyDescent="0.3">
      <c r="A285" s="191"/>
      <c r="B285" s="44"/>
      <c r="C285" s="44"/>
      <c r="D285" s="44"/>
      <c r="E285" s="44"/>
      <c r="F285" s="44"/>
      <c r="G285" s="84"/>
      <c r="H285" s="84"/>
      <c r="I285" s="47"/>
      <c r="J285" s="45"/>
      <c r="K285" s="46"/>
      <c r="L285" s="195"/>
      <c r="M285" s="196"/>
      <c r="N285" s="195"/>
      <c r="O285" s="196"/>
      <c r="P285" s="47"/>
      <c r="Q285" s="47"/>
      <c r="R285" s="47"/>
      <c r="S285" s="47"/>
      <c r="T285" s="50"/>
      <c r="U285" s="47"/>
      <c r="V285" s="211"/>
      <c r="W285" s="211"/>
      <c r="X285" s="211"/>
      <c r="Y285" s="211"/>
      <c r="Z285" s="211"/>
      <c r="AA285" s="211"/>
      <c r="AB285" s="211"/>
      <c r="AC285" s="42"/>
      <c r="AD285" s="42"/>
      <c r="AE285" s="42"/>
      <c r="AF285" s="42"/>
    </row>
    <row r="286" spans="1:32" x14ac:dyDescent="0.3">
      <c r="A286" s="191"/>
      <c r="B286" s="44"/>
      <c r="C286" s="44"/>
      <c r="D286" s="44"/>
      <c r="E286" s="44"/>
      <c r="F286" s="44"/>
      <c r="G286" s="84"/>
      <c r="H286" s="84"/>
      <c r="I286" s="47"/>
      <c r="J286" s="45"/>
      <c r="K286" s="46"/>
      <c r="L286" s="195"/>
      <c r="M286" s="196"/>
      <c r="N286" s="195"/>
      <c r="O286" s="196"/>
      <c r="P286" s="47"/>
      <c r="Q286" s="47"/>
      <c r="R286" s="47"/>
      <c r="S286" s="47"/>
      <c r="T286" s="50"/>
      <c r="U286" s="47"/>
      <c r="V286" s="211"/>
      <c r="W286" s="211"/>
      <c r="X286" s="211"/>
      <c r="Y286" s="211"/>
      <c r="Z286" s="211"/>
      <c r="AA286" s="211"/>
      <c r="AB286" s="211"/>
      <c r="AC286" s="42"/>
      <c r="AD286" s="42"/>
      <c r="AE286" s="42"/>
      <c r="AF286" s="42"/>
    </row>
    <row r="287" spans="1:32" x14ac:dyDescent="0.3">
      <c r="A287" s="191"/>
      <c r="B287" s="44"/>
      <c r="C287" s="44"/>
      <c r="D287" s="44"/>
      <c r="E287" s="44"/>
      <c r="F287" s="44"/>
      <c r="G287" s="84"/>
      <c r="H287" s="84"/>
      <c r="I287" s="47"/>
      <c r="J287" s="45"/>
      <c r="K287" s="46"/>
      <c r="L287" s="195"/>
      <c r="M287" s="196"/>
      <c r="N287" s="195"/>
      <c r="O287" s="196"/>
      <c r="P287" s="47"/>
      <c r="Q287" s="47"/>
      <c r="R287" s="47"/>
      <c r="S287" s="47"/>
      <c r="T287" s="50"/>
      <c r="U287" s="47"/>
      <c r="V287" s="211"/>
      <c r="W287" s="211"/>
      <c r="X287" s="211"/>
      <c r="Y287" s="211"/>
      <c r="Z287" s="211"/>
      <c r="AA287" s="211"/>
      <c r="AB287" s="211"/>
      <c r="AC287" s="42"/>
      <c r="AD287" s="42"/>
      <c r="AE287" s="42"/>
      <c r="AF287" s="42"/>
    </row>
    <row r="288" spans="1:32" x14ac:dyDescent="0.3">
      <c r="A288" s="191"/>
      <c r="B288" s="44"/>
      <c r="C288" s="44"/>
      <c r="D288" s="44"/>
      <c r="E288" s="44"/>
      <c r="F288" s="44"/>
      <c r="G288" s="84"/>
      <c r="H288" s="84"/>
      <c r="I288" s="47"/>
      <c r="J288" s="45"/>
      <c r="K288" s="46"/>
      <c r="L288" s="195"/>
      <c r="M288" s="196"/>
      <c r="N288" s="195"/>
      <c r="O288" s="196"/>
      <c r="P288" s="47"/>
      <c r="Q288" s="47"/>
      <c r="R288" s="47"/>
      <c r="S288" s="47"/>
      <c r="T288" s="50"/>
      <c r="U288" s="47"/>
      <c r="V288" s="211"/>
      <c r="W288" s="211"/>
      <c r="X288" s="211"/>
      <c r="Y288" s="211"/>
      <c r="Z288" s="211"/>
      <c r="AA288" s="211"/>
      <c r="AB288" s="211"/>
      <c r="AC288" s="42"/>
      <c r="AD288" s="42"/>
      <c r="AE288" s="42"/>
      <c r="AF288" s="42"/>
    </row>
    <row r="289" spans="1:32" x14ac:dyDescent="0.3">
      <c r="A289" s="191"/>
      <c r="B289" s="44"/>
      <c r="C289" s="44"/>
      <c r="D289" s="44"/>
      <c r="E289" s="44"/>
      <c r="F289" s="44"/>
      <c r="G289" s="84"/>
      <c r="H289" s="84"/>
      <c r="I289" s="47"/>
      <c r="J289" s="45"/>
      <c r="K289" s="46"/>
      <c r="L289" s="195"/>
      <c r="M289" s="196"/>
      <c r="N289" s="195"/>
      <c r="O289" s="196"/>
      <c r="P289" s="47"/>
      <c r="Q289" s="47"/>
      <c r="R289" s="47"/>
      <c r="S289" s="47"/>
      <c r="T289" s="50"/>
      <c r="U289" s="47"/>
      <c r="V289" s="211"/>
      <c r="W289" s="211"/>
      <c r="X289" s="211"/>
      <c r="Y289" s="211"/>
      <c r="Z289" s="211"/>
      <c r="AA289" s="211"/>
      <c r="AB289" s="211"/>
      <c r="AC289" s="42"/>
      <c r="AD289" s="42"/>
      <c r="AE289" s="42"/>
      <c r="AF289" s="42"/>
    </row>
    <row r="290" spans="1:32" x14ac:dyDescent="0.3">
      <c r="A290" s="191"/>
      <c r="B290" s="44"/>
      <c r="C290" s="44"/>
      <c r="D290" s="44"/>
      <c r="E290" s="44"/>
      <c r="F290" s="44"/>
      <c r="G290" s="84"/>
      <c r="H290" s="84"/>
      <c r="I290" s="47"/>
      <c r="J290" s="45"/>
      <c r="K290" s="46"/>
      <c r="L290" s="195"/>
      <c r="M290" s="196"/>
      <c r="N290" s="195"/>
      <c r="O290" s="196"/>
      <c r="P290" s="47"/>
      <c r="Q290" s="47"/>
      <c r="R290" s="47"/>
      <c r="S290" s="47"/>
      <c r="T290" s="50"/>
      <c r="U290" s="47"/>
      <c r="V290" s="211"/>
      <c r="W290" s="211"/>
      <c r="X290" s="211"/>
      <c r="Y290" s="211"/>
      <c r="Z290" s="211"/>
      <c r="AA290" s="211"/>
      <c r="AB290" s="211"/>
      <c r="AC290" s="42"/>
      <c r="AD290" s="42"/>
      <c r="AE290" s="42"/>
      <c r="AF290" s="42"/>
    </row>
    <row r="291" spans="1:32" x14ac:dyDescent="0.3">
      <c r="A291" s="191"/>
      <c r="B291" s="44"/>
      <c r="C291" s="44"/>
      <c r="D291" s="44"/>
      <c r="E291" s="44"/>
      <c r="F291" s="44"/>
      <c r="G291" s="84"/>
      <c r="H291" s="84"/>
      <c r="I291" s="47"/>
      <c r="J291" s="45"/>
      <c r="K291" s="46"/>
      <c r="L291" s="195"/>
      <c r="M291" s="196"/>
      <c r="N291" s="195"/>
      <c r="O291" s="196"/>
      <c r="P291" s="47"/>
      <c r="Q291" s="47"/>
      <c r="R291" s="47"/>
      <c r="S291" s="47"/>
      <c r="T291" s="50"/>
      <c r="U291" s="47"/>
      <c r="V291" s="211"/>
      <c r="W291" s="211"/>
      <c r="X291" s="211"/>
      <c r="Y291" s="211"/>
      <c r="Z291" s="211"/>
      <c r="AA291" s="211"/>
      <c r="AB291" s="211"/>
      <c r="AC291" s="42"/>
      <c r="AD291" s="42"/>
      <c r="AE291" s="42"/>
      <c r="AF291" s="42"/>
    </row>
    <row r="292" spans="1:32" x14ac:dyDescent="0.3">
      <c r="A292" s="191"/>
      <c r="B292" s="44"/>
      <c r="C292" s="44"/>
      <c r="D292" s="44"/>
      <c r="E292" s="44"/>
      <c r="F292" s="44"/>
      <c r="G292" s="84"/>
      <c r="H292" s="84"/>
      <c r="I292" s="47"/>
      <c r="J292" s="45"/>
      <c r="K292" s="46"/>
      <c r="L292" s="195"/>
      <c r="M292" s="196"/>
      <c r="N292" s="195"/>
      <c r="O292" s="196"/>
      <c r="P292" s="47"/>
      <c r="Q292" s="47"/>
      <c r="R292" s="47"/>
      <c r="S292" s="47"/>
      <c r="T292" s="50"/>
      <c r="U292" s="47"/>
      <c r="V292" s="211"/>
      <c r="W292" s="211"/>
      <c r="X292" s="211"/>
      <c r="Y292" s="211"/>
      <c r="Z292" s="211"/>
      <c r="AA292" s="211"/>
      <c r="AB292" s="211"/>
      <c r="AC292" s="42"/>
      <c r="AD292" s="42"/>
      <c r="AE292" s="42"/>
      <c r="AF292" s="42"/>
    </row>
    <row r="293" spans="1:32" x14ac:dyDescent="0.3">
      <c r="A293" s="191"/>
      <c r="B293" s="44"/>
      <c r="C293" s="44"/>
      <c r="D293" s="44"/>
      <c r="E293" s="44"/>
      <c r="F293" s="44"/>
      <c r="G293" s="84"/>
      <c r="H293" s="84"/>
      <c r="I293" s="47"/>
      <c r="J293" s="45"/>
      <c r="K293" s="46"/>
      <c r="L293" s="195"/>
      <c r="M293" s="196"/>
      <c r="N293" s="195"/>
      <c r="O293" s="196"/>
      <c r="P293" s="47"/>
      <c r="Q293" s="47"/>
      <c r="R293" s="47"/>
      <c r="S293" s="47"/>
      <c r="T293" s="50"/>
      <c r="U293" s="47"/>
      <c r="V293" s="211"/>
      <c r="W293" s="211"/>
      <c r="X293" s="211"/>
      <c r="Y293" s="211"/>
      <c r="Z293" s="211"/>
      <c r="AA293" s="211"/>
      <c r="AB293" s="211"/>
      <c r="AC293" s="42"/>
      <c r="AD293" s="42"/>
      <c r="AE293" s="42"/>
      <c r="AF293" s="42"/>
    </row>
    <row r="294" spans="1:32" x14ac:dyDescent="0.3">
      <c r="A294" s="191"/>
      <c r="B294" s="44"/>
      <c r="C294" s="44"/>
      <c r="D294" s="44"/>
      <c r="E294" s="44"/>
      <c r="F294" s="44"/>
      <c r="G294" s="84"/>
      <c r="H294" s="84"/>
      <c r="I294" s="47"/>
      <c r="J294" s="45"/>
      <c r="K294" s="46"/>
      <c r="L294" s="195"/>
      <c r="M294" s="196"/>
      <c r="N294" s="195"/>
      <c r="O294" s="196"/>
      <c r="P294" s="47"/>
      <c r="Q294" s="47"/>
      <c r="R294" s="47"/>
      <c r="S294" s="47"/>
      <c r="T294" s="50"/>
      <c r="U294" s="47"/>
      <c r="V294" s="211"/>
      <c r="W294" s="211"/>
      <c r="X294" s="211"/>
      <c r="Y294" s="211"/>
      <c r="Z294" s="211"/>
      <c r="AA294" s="211"/>
      <c r="AB294" s="211"/>
      <c r="AC294" s="42"/>
      <c r="AD294" s="42"/>
      <c r="AE294" s="42"/>
      <c r="AF294" s="42"/>
    </row>
    <row r="295" spans="1:32" x14ac:dyDescent="0.3">
      <c r="A295" s="191"/>
      <c r="B295" s="44"/>
      <c r="C295" s="44"/>
      <c r="D295" s="44"/>
      <c r="E295" s="44"/>
      <c r="F295" s="44"/>
      <c r="G295" s="84"/>
      <c r="H295" s="84"/>
      <c r="I295" s="47"/>
      <c r="J295" s="45"/>
      <c r="K295" s="46"/>
      <c r="L295" s="195"/>
      <c r="M295" s="196"/>
      <c r="N295" s="195"/>
      <c r="O295" s="196"/>
      <c r="P295" s="47"/>
      <c r="Q295" s="47"/>
      <c r="R295" s="47"/>
      <c r="S295" s="47"/>
      <c r="T295" s="50"/>
      <c r="U295" s="47"/>
      <c r="V295" s="211"/>
      <c r="W295" s="211"/>
      <c r="X295" s="211"/>
      <c r="Y295" s="211"/>
      <c r="Z295" s="211"/>
      <c r="AA295" s="211"/>
      <c r="AB295" s="211"/>
      <c r="AC295" s="42"/>
      <c r="AD295" s="42"/>
      <c r="AE295" s="42"/>
      <c r="AF295" s="42"/>
    </row>
    <row r="296" spans="1:32" x14ac:dyDescent="0.3">
      <c r="A296" s="191"/>
      <c r="B296" s="44"/>
      <c r="C296" s="44"/>
      <c r="D296" s="44"/>
      <c r="E296" s="44"/>
      <c r="F296" s="44"/>
      <c r="G296" s="84"/>
      <c r="H296" s="84"/>
      <c r="I296" s="47"/>
      <c r="J296" s="45"/>
      <c r="K296" s="46"/>
      <c r="L296" s="195"/>
      <c r="M296" s="196"/>
      <c r="N296" s="195"/>
      <c r="O296" s="196"/>
      <c r="P296" s="47"/>
      <c r="Q296" s="47"/>
      <c r="R296" s="47"/>
      <c r="S296" s="47"/>
      <c r="T296" s="50"/>
      <c r="U296" s="47"/>
      <c r="V296" s="211"/>
      <c r="W296" s="211"/>
      <c r="X296" s="211"/>
      <c r="Y296" s="211"/>
      <c r="Z296" s="211"/>
      <c r="AA296" s="211"/>
      <c r="AB296" s="211"/>
      <c r="AC296" s="42"/>
      <c r="AD296" s="42"/>
      <c r="AE296" s="42"/>
      <c r="AF296" s="42"/>
    </row>
    <row r="297" spans="1:32" x14ac:dyDescent="0.3">
      <c r="A297" s="191"/>
      <c r="B297" s="44"/>
      <c r="C297" s="44"/>
      <c r="D297" s="44"/>
      <c r="E297" s="44"/>
      <c r="F297" s="44"/>
      <c r="G297" s="84"/>
      <c r="H297" s="84"/>
      <c r="I297" s="47"/>
      <c r="J297" s="45"/>
      <c r="K297" s="46"/>
      <c r="L297" s="195"/>
      <c r="M297" s="196"/>
      <c r="N297" s="195"/>
      <c r="O297" s="196"/>
      <c r="P297" s="47"/>
      <c r="Q297" s="47"/>
      <c r="R297" s="47"/>
      <c r="S297" s="47"/>
      <c r="T297" s="50"/>
      <c r="U297" s="47"/>
      <c r="V297" s="211"/>
      <c r="W297" s="211"/>
      <c r="X297" s="211"/>
      <c r="Y297" s="211"/>
      <c r="Z297" s="211"/>
      <c r="AA297" s="211"/>
      <c r="AB297" s="211"/>
      <c r="AC297" s="42"/>
      <c r="AD297" s="42"/>
      <c r="AE297" s="42"/>
      <c r="AF297" s="42"/>
    </row>
    <row r="298" spans="1:32" x14ac:dyDescent="0.3">
      <c r="A298" s="191"/>
      <c r="B298" s="44"/>
      <c r="C298" s="44"/>
      <c r="D298" s="44"/>
      <c r="E298" s="44"/>
      <c r="F298" s="44"/>
      <c r="G298" s="84"/>
      <c r="H298" s="84"/>
      <c r="I298" s="47"/>
      <c r="J298" s="45"/>
      <c r="K298" s="46"/>
      <c r="L298" s="195"/>
      <c r="M298" s="196"/>
      <c r="N298" s="195"/>
      <c r="O298" s="196"/>
      <c r="P298" s="47"/>
      <c r="Q298" s="47"/>
      <c r="R298" s="47"/>
      <c r="S298" s="47"/>
      <c r="T298" s="50"/>
      <c r="U298" s="47"/>
      <c r="V298" s="211"/>
      <c r="W298" s="211"/>
      <c r="X298" s="211"/>
      <c r="Y298" s="211"/>
      <c r="Z298" s="211"/>
      <c r="AA298" s="211"/>
      <c r="AB298" s="211"/>
      <c r="AC298" s="42"/>
      <c r="AD298" s="42"/>
      <c r="AE298" s="42"/>
      <c r="AF298" s="42"/>
    </row>
    <row r="299" spans="1:32" x14ac:dyDescent="0.3">
      <c r="A299" s="191"/>
      <c r="B299" s="44"/>
      <c r="C299" s="44"/>
      <c r="D299" s="44"/>
      <c r="E299" s="44"/>
      <c r="F299" s="44"/>
      <c r="G299" s="84"/>
      <c r="H299" s="84"/>
      <c r="I299" s="47"/>
      <c r="J299" s="45"/>
      <c r="K299" s="46"/>
      <c r="L299" s="195"/>
      <c r="M299" s="196"/>
      <c r="N299" s="195"/>
      <c r="O299" s="196"/>
      <c r="P299" s="47"/>
      <c r="Q299" s="47"/>
      <c r="R299" s="47"/>
      <c r="S299" s="47"/>
      <c r="T299" s="50"/>
      <c r="U299" s="47"/>
      <c r="V299" s="211"/>
      <c r="W299" s="211"/>
      <c r="X299" s="211"/>
      <c r="Y299" s="211"/>
      <c r="Z299" s="211"/>
      <c r="AA299" s="211"/>
      <c r="AB299" s="211"/>
      <c r="AC299" s="42"/>
      <c r="AD299" s="42"/>
      <c r="AE299" s="42"/>
      <c r="AF299" s="42"/>
    </row>
    <row r="300" spans="1:32" x14ac:dyDescent="0.3">
      <c r="A300" s="191"/>
      <c r="B300" s="44"/>
      <c r="C300" s="44"/>
      <c r="D300" s="44"/>
      <c r="E300" s="44"/>
      <c r="F300" s="44"/>
      <c r="G300" s="84"/>
      <c r="H300" s="84"/>
      <c r="I300" s="47"/>
      <c r="J300" s="45"/>
      <c r="K300" s="46"/>
      <c r="L300" s="195"/>
      <c r="M300" s="196"/>
      <c r="N300" s="195"/>
      <c r="O300" s="196"/>
      <c r="P300" s="47"/>
      <c r="Q300" s="47"/>
      <c r="R300" s="47"/>
      <c r="S300" s="47"/>
      <c r="T300" s="50"/>
      <c r="U300" s="47"/>
      <c r="V300" s="211"/>
      <c r="W300" s="211"/>
      <c r="X300" s="211"/>
      <c r="Y300" s="211"/>
      <c r="Z300" s="211"/>
      <c r="AA300" s="211"/>
      <c r="AB300" s="211"/>
      <c r="AC300" s="42"/>
      <c r="AD300" s="42"/>
      <c r="AE300" s="42"/>
      <c r="AF300" s="42"/>
    </row>
    <row r="301" spans="1:32" x14ac:dyDescent="0.3">
      <c r="A301" s="191"/>
      <c r="B301" s="44"/>
      <c r="C301" s="44"/>
      <c r="D301" s="44"/>
      <c r="E301" s="44"/>
      <c r="F301" s="44"/>
      <c r="G301" s="84"/>
      <c r="H301" s="84"/>
      <c r="I301" s="47"/>
      <c r="J301" s="45"/>
      <c r="K301" s="46"/>
      <c r="L301" s="195"/>
      <c r="M301" s="196"/>
      <c r="N301" s="195"/>
      <c r="O301" s="196"/>
      <c r="P301" s="47"/>
      <c r="Q301" s="47"/>
      <c r="R301" s="47"/>
      <c r="S301" s="47"/>
      <c r="T301" s="50"/>
      <c r="U301" s="47"/>
      <c r="V301" s="211"/>
      <c r="W301" s="211"/>
      <c r="X301" s="211"/>
      <c r="Y301" s="211"/>
      <c r="Z301" s="211"/>
      <c r="AA301" s="211"/>
      <c r="AB301" s="211"/>
      <c r="AC301" s="42"/>
      <c r="AD301" s="42"/>
      <c r="AE301" s="42"/>
      <c r="AF301" s="42"/>
    </row>
    <row r="302" spans="1:32" x14ac:dyDescent="0.3">
      <c r="A302" s="191"/>
      <c r="B302" s="44"/>
      <c r="C302" s="44"/>
      <c r="D302" s="44"/>
      <c r="E302" s="44"/>
      <c r="F302" s="44"/>
      <c r="G302" s="84"/>
      <c r="H302" s="84"/>
      <c r="I302" s="47"/>
      <c r="J302" s="45"/>
      <c r="K302" s="46"/>
      <c r="L302" s="195"/>
      <c r="M302" s="196"/>
      <c r="N302" s="195"/>
      <c r="O302" s="196"/>
      <c r="P302" s="47"/>
      <c r="Q302" s="47"/>
      <c r="R302" s="47"/>
      <c r="S302" s="47"/>
      <c r="T302" s="50"/>
      <c r="U302" s="47"/>
      <c r="V302" s="211"/>
      <c r="W302" s="211"/>
      <c r="X302" s="211"/>
      <c r="Y302" s="211"/>
      <c r="Z302" s="211"/>
      <c r="AA302" s="211"/>
      <c r="AB302" s="211"/>
      <c r="AC302" s="42"/>
      <c r="AD302" s="42"/>
      <c r="AE302" s="42"/>
      <c r="AF302" s="42"/>
    </row>
    <row r="303" spans="1:32" x14ac:dyDescent="0.3">
      <c r="A303" s="191"/>
      <c r="B303" s="44"/>
      <c r="C303" s="44"/>
      <c r="D303" s="44"/>
      <c r="E303" s="44"/>
      <c r="F303" s="44"/>
      <c r="G303" s="84"/>
      <c r="H303" s="84"/>
      <c r="I303" s="47"/>
      <c r="J303" s="45"/>
      <c r="K303" s="46"/>
      <c r="L303" s="195"/>
      <c r="M303" s="196"/>
      <c r="N303" s="195"/>
      <c r="O303" s="196"/>
      <c r="P303" s="47"/>
      <c r="Q303" s="47"/>
      <c r="R303" s="47"/>
      <c r="S303" s="47"/>
      <c r="T303" s="50"/>
      <c r="U303" s="47"/>
      <c r="V303" s="211"/>
      <c r="W303" s="211"/>
      <c r="X303" s="211"/>
      <c r="Y303" s="211"/>
      <c r="Z303" s="211"/>
      <c r="AA303" s="211"/>
      <c r="AB303" s="211"/>
      <c r="AC303" s="42"/>
      <c r="AD303" s="42"/>
      <c r="AE303" s="42"/>
      <c r="AF303" s="42"/>
    </row>
    <row r="304" spans="1:32" x14ac:dyDescent="0.3">
      <c r="A304" s="191"/>
      <c r="B304" s="44"/>
      <c r="C304" s="44"/>
      <c r="D304" s="44"/>
      <c r="E304" s="44"/>
      <c r="F304" s="44"/>
      <c r="G304" s="84"/>
      <c r="H304" s="84"/>
      <c r="I304" s="47"/>
      <c r="J304" s="45"/>
      <c r="K304" s="46"/>
      <c r="L304" s="195"/>
      <c r="M304" s="196"/>
      <c r="N304" s="195"/>
      <c r="O304" s="196"/>
      <c r="P304" s="47"/>
      <c r="Q304" s="47"/>
      <c r="R304" s="47"/>
      <c r="S304" s="47"/>
      <c r="T304" s="50"/>
      <c r="U304" s="47"/>
      <c r="V304" s="211"/>
      <c r="W304" s="211"/>
      <c r="X304" s="211"/>
      <c r="Y304" s="211"/>
      <c r="Z304" s="211"/>
      <c r="AA304" s="211"/>
      <c r="AB304" s="211"/>
      <c r="AC304" s="42"/>
      <c r="AD304" s="42"/>
      <c r="AE304" s="42"/>
      <c r="AF304" s="42"/>
    </row>
    <row r="305" spans="1:32" x14ac:dyDescent="0.3">
      <c r="A305" s="191"/>
      <c r="B305" s="44"/>
      <c r="C305" s="44"/>
      <c r="D305" s="44"/>
      <c r="E305" s="44"/>
      <c r="F305" s="44"/>
      <c r="G305" s="84"/>
      <c r="H305" s="84"/>
      <c r="I305" s="47"/>
      <c r="J305" s="45"/>
      <c r="K305" s="46"/>
      <c r="L305" s="195"/>
      <c r="M305" s="196"/>
      <c r="N305" s="195"/>
      <c r="O305" s="196"/>
      <c r="P305" s="47"/>
      <c r="Q305" s="47"/>
      <c r="R305" s="47"/>
      <c r="S305" s="47"/>
      <c r="T305" s="50"/>
      <c r="U305" s="47"/>
      <c r="V305" s="211"/>
      <c r="W305" s="211"/>
      <c r="X305" s="211"/>
      <c r="Y305" s="211"/>
      <c r="Z305" s="211"/>
      <c r="AA305" s="211"/>
      <c r="AB305" s="211"/>
      <c r="AC305" s="42"/>
      <c r="AD305" s="42"/>
      <c r="AE305" s="42"/>
      <c r="AF305" s="42"/>
    </row>
    <row r="306" spans="1:32" x14ac:dyDescent="0.3">
      <c r="A306" s="191"/>
      <c r="B306" s="44"/>
      <c r="C306" s="44"/>
      <c r="D306" s="44"/>
      <c r="E306" s="44"/>
      <c r="F306" s="44"/>
      <c r="G306" s="84"/>
      <c r="H306" s="84"/>
      <c r="I306" s="47"/>
      <c r="J306" s="45"/>
      <c r="K306" s="46"/>
      <c r="L306" s="195"/>
      <c r="M306" s="196"/>
      <c r="N306" s="195"/>
      <c r="O306" s="196"/>
      <c r="P306" s="47"/>
      <c r="Q306" s="47"/>
      <c r="R306" s="47"/>
      <c r="S306" s="47"/>
      <c r="T306" s="50"/>
      <c r="U306" s="47"/>
      <c r="V306" s="211"/>
      <c r="W306" s="211"/>
      <c r="X306" s="211"/>
      <c r="Y306" s="211"/>
      <c r="Z306" s="211"/>
      <c r="AA306" s="211"/>
      <c r="AB306" s="211"/>
      <c r="AC306" s="42"/>
      <c r="AD306" s="42"/>
      <c r="AE306" s="42"/>
      <c r="AF306" s="42"/>
    </row>
    <row r="307" spans="1:32" x14ac:dyDescent="0.3">
      <c r="A307" s="191"/>
      <c r="B307" s="44"/>
      <c r="C307" s="44"/>
      <c r="D307" s="44"/>
      <c r="E307" s="44"/>
      <c r="F307" s="44"/>
      <c r="G307" s="84"/>
      <c r="H307" s="84"/>
      <c r="I307" s="47"/>
      <c r="J307" s="45"/>
      <c r="K307" s="46"/>
      <c r="L307" s="195"/>
      <c r="M307" s="196"/>
      <c r="N307" s="195"/>
      <c r="O307" s="196"/>
      <c r="P307" s="47"/>
      <c r="Q307" s="47"/>
      <c r="R307" s="47"/>
      <c r="S307" s="47"/>
      <c r="T307" s="50"/>
      <c r="U307" s="47"/>
      <c r="V307" s="211"/>
      <c r="W307" s="211"/>
      <c r="X307" s="211"/>
      <c r="Y307" s="211"/>
      <c r="Z307" s="211"/>
      <c r="AA307" s="211"/>
      <c r="AB307" s="211"/>
      <c r="AC307" s="42"/>
      <c r="AD307" s="42"/>
      <c r="AE307" s="42"/>
      <c r="AF307" s="42"/>
    </row>
    <row r="308" spans="1:32" x14ac:dyDescent="0.3">
      <c r="A308" s="191"/>
      <c r="B308" s="44"/>
      <c r="C308" s="44"/>
      <c r="D308" s="44"/>
      <c r="E308" s="44"/>
      <c r="F308" s="44"/>
      <c r="G308" s="84"/>
      <c r="H308" s="84"/>
      <c r="I308" s="47"/>
      <c r="J308" s="45"/>
      <c r="K308" s="46"/>
      <c r="L308" s="195"/>
      <c r="M308" s="196"/>
      <c r="N308" s="195"/>
      <c r="O308" s="196"/>
      <c r="P308" s="47"/>
      <c r="Q308" s="47"/>
      <c r="R308" s="47"/>
      <c r="S308" s="47"/>
      <c r="T308" s="50"/>
      <c r="U308" s="47"/>
      <c r="V308" s="211"/>
      <c r="W308" s="211"/>
      <c r="X308" s="211"/>
      <c r="Y308" s="211"/>
      <c r="Z308" s="211"/>
      <c r="AA308" s="211"/>
      <c r="AB308" s="211"/>
      <c r="AC308" s="42"/>
      <c r="AD308" s="42"/>
      <c r="AE308" s="42"/>
      <c r="AF308" s="42"/>
    </row>
    <row r="309" spans="1:32" x14ac:dyDescent="0.3">
      <c r="A309" s="191"/>
      <c r="B309" s="44"/>
      <c r="C309" s="44"/>
      <c r="D309" s="44"/>
      <c r="E309" s="44"/>
      <c r="F309" s="44"/>
      <c r="G309" s="84"/>
      <c r="H309" s="84"/>
      <c r="I309" s="47"/>
      <c r="J309" s="45"/>
      <c r="K309" s="46"/>
      <c r="L309" s="195"/>
      <c r="M309" s="196"/>
      <c r="N309" s="195"/>
      <c r="O309" s="196"/>
      <c r="P309" s="47"/>
      <c r="Q309" s="47"/>
      <c r="R309" s="47"/>
      <c r="S309" s="47"/>
      <c r="T309" s="50"/>
      <c r="U309" s="47"/>
      <c r="V309" s="211"/>
      <c r="W309" s="211"/>
      <c r="X309" s="211"/>
      <c r="Y309" s="211"/>
      <c r="Z309" s="211"/>
      <c r="AA309" s="211"/>
      <c r="AB309" s="211"/>
      <c r="AC309" s="42"/>
      <c r="AD309" s="42"/>
      <c r="AE309" s="42"/>
      <c r="AF309" s="42"/>
    </row>
    <row r="310" spans="1:32" x14ac:dyDescent="0.3">
      <c r="A310" s="191"/>
      <c r="B310" s="44"/>
      <c r="C310" s="44"/>
      <c r="D310" s="44"/>
      <c r="E310" s="44"/>
      <c r="F310" s="44"/>
      <c r="G310" s="84"/>
      <c r="H310" s="84"/>
      <c r="I310" s="47"/>
      <c r="J310" s="45"/>
      <c r="K310" s="46"/>
      <c r="L310" s="195"/>
      <c r="M310" s="196"/>
      <c r="N310" s="195"/>
      <c r="O310" s="196"/>
      <c r="P310" s="47"/>
      <c r="Q310" s="47"/>
      <c r="R310" s="47"/>
      <c r="S310" s="47"/>
      <c r="T310" s="50"/>
      <c r="U310" s="47"/>
      <c r="V310" s="211"/>
      <c r="W310" s="211"/>
      <c r="X310" s="211"/>
      <c r="Y310" s="211"/>
      <c r="Z310" s="211"/>
      <c r="AA310" s="211"/>
      <c r="AB310" s="211"/>
      <c r="AC310" s="42"/>
      <c r="AD310" s="42"/>
      <c r="AE310" s="42"/>
      <c r="AF310" s="42"/>
    </row>
    <row r="311" spans="1:32" x14ac:dyDescent="0.3">
      <c r="A311" s="191"/>
      <c r="B311" s="44"/>
      <c r="C311" s="44"/>
      <c r="D311" s="44"/>
      <c r="E311" s="44"/>
      <c r="F311" s="44"/>
      <c r="G311" s="84"/>
      <c r="H311" s="84"/>
      <c r="I311" s="47"/>
      <c r="J311" s="45"/>
      <c r="K311" s="46"/>
      <c r="L311" s="195"/>
      <c r="M311" s="196"/>
      <c r="N311" s="195"/>
      <c r="O311" s="196"/>
      <c r="P311" s="47"/>
      <c r="Q311" s="47"/>
      <c r="R311" s="47"/>
      <c r="S311" s="47"/>
      <c r="T311" s="50"/>
      <c r="U311" s="47"/>
      <c r="V311" s="211"/>
      <c r="W311" s="211"/>
      <c r="X311" s="211"/>
      <c r="Y311" s="211"/>
      <c r="Z311" s="211"/>
      <c r="AA311" s="211"/>
      <c r="AB311" s="211"/>
      <c r="AC311" s="42"/>
      <c r="AD311" s="42"/>
      <c r="AE311" s="42"/>
      <c r="AF311" s="42"/>
    </row>
    <row r="312" spans="1:32" x14ac:dyDescent="0.3">
      <c r="A312" s="191"/>
      <c r="B312" s="44"/>
      <c r="C312" s="44"/>
      <c r="D312" s="44"/>
      <c r="E312" s="44"/>
      <c r="F312" s="44"/>
      <c r="G312" s="84"/>
      <c r="H312" s="84"/>
      <c r="I312" s="47"/>
      <c r="J312" s="45"/>
      <c r="K312" s="46"/>
      <c r="L312" s="195"/>
      <c r="M312" s="196"/>
      <c r="N312" s="195"/>
      <c r="O312" s="196"/>
      <c r="P312" s="47"/>
      <c r="Q312" s="47"/>
      <c r="R312" s="47"/>
      <c r="S312" s="47"/>
      <c r="T312" s="50"/>
      <c r="U312" s="47"/>
      <c r="V312" s="211"/>
      <c r="W312" s="211"/>
      <c r="X312" s="211"/>
      <c r="Y312" s="211"/>
      <c r="Z312" s="211"/>
      <c r="AA312" s="211"/>
      <c r="AB312" s="211"/>
      <c r="AC312" s="42"/>
      <c r="AD312" s="42"/>
      <c r="AE312" s="42"/>
      <c r="AF312" s="42"/>
    </row>
    <row r="313" spans="1:32" x14ac:dyDescent="0.3">
      <c r="A313" s="191"/>
      <c r="B313" s="44"/>
      <c r="C313" s="44"/>
      <c r="D313" s="44"/>
      <c r="E313" s="44"/>
      <c r="F313" s="44"/>
      <c r="G313" s="84"/>
      <c r="H313" s="84"/>
      <c r="I313" s="47"/>
      <c r="J313" s="45"/>
      <c r="K313" s="46"/>
      <c r="L313" s="195"/>
      <c r="M313" s="196"/>
      <c r="N313" s="195"/>
      <c r="O313" s="196"/>
      <c r="P313" s="47"/>
      <c r="Q313" s="47"/>
      <c r="R313" s="47"/>
      <c r="S313" s="47"/>
      <c r="T313" s="50"/>
      <c r="U313" s="47"/>
      <c r="V313" s="211"/>
      <c r="W313" s="211"/>
      <c r="X313" s="211"/>
      <c r="Y313" s="211"/>
      <c r="Z313" s="211"/>
      <c r="AA313" s="211"/>
      <c r="AB313" s="211"/>
      <c r="AC313" s="42"/>
      <c r="AD313" s="42"/>
      <c r="AE313" s="42"/>
      <c r="AF313" s="42"/>
    </row>
    <row r="314" spans="1:32" x14ac:dyDescent="0.3">
      <c r="A314" s="191"/>
      <c r="B314" s="44"/>
      <c r="C314" s="44"/>
      <c r="D314" s="44"/>
      <c r="E314" s="44"/>
      <c r="F314" s="44"/>
      <c r="G314" s="84"/>
      <c r="H314" s="84"/>
      <c r="I314" s="47"/>
      <c r="J314" s="45"/>
      <c r="K314" s="46"/>
      <c r="L314" s="195"/>
      <c r="M314" s="196"/>
      <c r="N314" s="195"/>
      <c r="O314" s="196"/>
      <c r="P314" s="47"/>
      <c r="Q314" s="47"/>
      <c r="R314" s="47"/>
      <c r="S314" s="47"/>
      <c r="T314" s="50"/>
      <c r="U314" s="47"/>
      <c r="V314" s="211"/>
      <c r="W314" s="211"/>
      <c r="X314" s="211"/>
      <c r="Y314" s="211"/>
      <c r="Z314" s="211"/>
      <c r="AA314" s="211"/>
      <c r="AB314" s="211"/>
      <c r="AC314" s="42"/>
      <c r="AD314" s="42"/>
      <c r="AE314" s="42"/>
      <c r="AF314" s="42"/>
    </row>
    <row r="315" spans="1:32" x14ac:dyDescent="0.3">
      <c r="A315" s="191"/>
      <c r="B315" s="44"/>
      <c r="C315" s="44"/>
      <c r="D315" s="44"/>
      <c r="E315" s="44"/>
      <c r="F315" s="44"/>
      <c r="G315" s="84"/>
      <c r="H315" s="84"/>
      <c r="I315" s="47"/>
      <c r="J315" s="45"/>
      <c r="K315" s="46"/>
      <c r="L315" s="195"/>
      <c r="M315" s="196"/>
      <c r="N315" s="195"/>
      <c r="O315" s="196"/>
      <c r="P315" s="47"/>
      <c r="Q315" s="47"/>
      <c r="R315" s="47"/>
      <c r="S315" s="47"/>
      <c r="T315" s="50"/>
      <c r="U315" s="47"/>
      <c r="V315" s="211"/>
      <c r="W315" s="211"/>
      <c r="X315" s="211"/>
      <c r="Y315" s="211"/>
      <c r="Z315" s="211"/>
      <c r="AA315" s="211"/>
      <c r="AB315" s="211"/>
      <c r="AC315" s="42"/>
      <c r="AD315" s="42"/>
      <c r="AE315" s="42"/>
      <c r="AF315" s="42"/>
    </row>
    <row r="316" spans="1:32" x14ac:dyDescent="0.3">
      <c r="A316" s="191"/>
      <c r="B316" s="44"/>
      <c r="C316" s="44"/>
      <c r="D316" s="44"/>
      <c r="E316" s="44"/>
      <c r="F316" s="44"/>
      <c r="G316" s="84"/>
      <c r="H316" s="84"/>
      <c r="I316" s="47"/>
      <c r="J316" s="45"/>
      <c r="K316" s="46"/>
      <c r="L316" s="195"/>
      <c r="M316" s="196"/>
      <c r="N316" s="195"/>
      <c r="O316" s="196"/>
      <c r="P316" s="47"/>
      <c r="Q316" s="47"/>
      <c r="R316" s="47"/>
      <c r="S316" s="47"/>
      <c r="T316" s="50"/>
      <c r="U316" s="47"/>
      <c r="V316" s="211"/>
      <c r="W316" s="211"/>
      <c r="X316" s="211"/>
      <c r="Y316" s="211"/>
      <c r="Z316" s="211"/>
      <c r="AA316" s="211"/>
      <c r="AB316" s="211"/>
      <c r="AC316" s="42"/>
      <c r="AD316" s="42"/>
      <c r="AE316" s="42"/>
      <c r="AF316" s="42"/>
    </row>
    <row r="317" spans="1:32" x14ac:dyDescent="0.3">
      <c r="A317" s="191"/>
      <c r="B317" s="44"/>
      <c r="C317" s="44"/>
      <c r="D317" s="44"/>
      <c r="E317" s="44"/>
      <c r="F317" s="44"/>
      <c r="G317" s="84"/>
      <c r="H317" s="84"/>
      <c r="I317" s="47"/>
      <c r="J317" s="45"/>
      <c r="K317" s="46"/>
      <c r="L317" s="195"/>
      <c r="M317" s="196"/>
      <c r="N317" s="195"/>
      <c r="O317" s="196"/>
      <c r="P317" s="47"/>
      <c r="Q317" s="47"/>
      <c r="R317" s="47"/>
      <c r="S317" s="47"/>
      <c r="T317" s="50"/>
      <c r="U317" s="47"/>
      <c r="V317" s="211"/>
      <c r="W317" s="211"/>
      <c r="X317" s="211"/>
      <c r="Y317" s="211"/>
      <c r="Z317" s="211"/>
      <c r="AA317" s="211"/>
      <c r="AB317" s="211"/>
      <c r="AC317" s="42"/>
      <c r="AD317" s="42"/>
      <c r="AE317" s="42"/>
      <c r="AF317" s="42"/>
    </row>
    <row r="318" spans="1:32" x14ac:dyDescent="0.3">
      <c r="A318" s="191"/>
      <c r="B318" s="44"/>
      <c r="C318" s="44"/>
      <c r="D318" s="44"/>
      <c r="E318" s="44"/>
      <c r="F318" s="44"/>
      <c r="G318" s="84"/>
      <c r="H318" s="84"/>
      <c r="I318" s="47"/>
      <c r="J318" s="45"/>
      <c r="K318" s="46"/>
      <c r="L318" s="195"/>
      <c r="M318" s="196"/>
      <c r="N318" s="195"/>
      <c r="O318" s="196"/>
      <c r="P318" s="47"/>
      <c r="Q318" s="47"/>
      <c r="R318" s="47"/>
      <c r="S318" s="47"/>
      <c r="T318" s="50"/>
      <c r="U318" s="47"/>
      <c r="V318" s="211"/>
      <c r="W318" s="211"/>
      <c r="X318" s="211"/>
      <c r="Y318" s="211"/>
      <c r="Z318" s="211"/>
      <c r="AA318" s="211"/>
      <c r="AB318" s="211"/>
      <c r="AC318" s="42"/>
      <c r="AD318" s="42"/>
      <c r="AE318" s="42"/>
      <c r="AF318" s="42"/>
    </row>
    <row r="319" spans="1:32" x14ac:dyDescent="0.3">
      <c r="A319" s="191"/>
      <c r="B319" s="44"/>
      <c r="C319" s="44"/>
      <c r="D319" s="44"/>
      <c r="E319" s="44"/>
      <c r="F319" s="44"/>
      <c r="G319" s="84"/>
      <c r="H319" s="84"/>
      <c r="I319" s="47"/>
      <c r="J319" s="45"/>
      <c r="K319" s="46"/>
      <c r="L319" s="195"/>
      <c r="M319" s="196"/>
      <c r="N319" s="195"/>
      <c r="O319" s="196"/>
      <c r="P319" s="47"/>
      <c r="Q319" s="47"/>
      <c r="R319" s="47"/>
      <c r="S319" s="47"/>
      <c r="T319" s="50"/>
      <c r="U319" s="47"/>
      <c r="V319" s="211"/>
      <c r="W319" s="211"/>
      <c r="X319" s="211"/>
      <c r="Y319" s="211"/>
      <c r="Z319" s="211"/>
      <c r="AA319" s="211"/>
      <c r="AB319" s="211"/>
      <c r="AC319" s="42"/>
      <c r="AD319" s="42"/>
      <c r="AE319" s="42"/>
      <c r="AF319" s="42"/>
    </row>
    <row r="320" spans="1:32" x14ac:dyDescent="0.3">
      <c r="A320" s="191"/>
      <c r="B320" s="44"/>
      <c r="C320" s="44"/>
      <c r="D320" s="44"/>
      <c r="E320" s="44"/>
      <c r="F320" s="44"/>
      <c r="G320" s="84"/>
      <c r="H320" s="84"/>
      <c r="I320" s="47"/>
      <c r="J320" s="45"/>
      <c r="K320" s="46"/>
      <c r="L320" s="195"/>
      <c r="M320" s="196"/>
      <c r="N320" s="195"/>
      <c r="O320" s="196"/>
      <c r="P320" s="47"/>
      <c r="Q320" s="47"/>
      <c r="R320" s="47"/>
      <c r="S320" s="47"/>
      <c r="T320" s="50"/>
      <c r="U320" s="47"/>
      <c r="V320" s="211"/>
      <c r="W320" s="211"/>
      <c r="X320" s="211"/>
      <c r="Y320" s="211"/>
      <c r="Z320" s="211"/>
      <c r="AA320" s="211"/>
      <c r="AB320" s="211"/>
      <c r="AC320" s="42"/>
      <c r="AD320" s="42"/>
      <c r="AE320" s="42"/>
      <c r="AF320" s="42"/>
    </row>
    <row r="321" spans="1:32" x14ac:dyDescent="0.3">
      <c r="A321" s="191"/>
      <c r="B321" s="44"/>
      <c r="C321" s="44"/>
      <c r="D321" s="44"/>
      <c r="E321" s="44"/>
      <c r="F321" s="44"/>
      <c r="G321" s="84"/>
      <c r="H321" s="84"/>
      <c r="I321" s="47"/>
      <c r="J321" s="45"/>
      <c r="K321" s="46"/>
      <c r="L321" s="195"/>
      <c r="M321" s="196"/>
      <c r="N321" s="195"/>
      <c r="O321" s="196"/>
      <c r="P321" s="47"/>
      <c r="Q321" s="47"/>
      <c r="R321" s="47"/>
      <c r="S321" s="47"/>
      <c r="T321" s="50"/>
      <c r="U321" s="47"/>
      <c r="V321" s="211"/>
      <c r="W321" s="211"/>
      <c r="X321" s="211"/>
      <c r="Y321" s="211"/>
      <c r="Z321" s="211"/>
      <c r="AA321" s="211"/>
      <c r="AB321" s="211"/>
      <c r="AC321" s="42"/>
      <c r="AD321" s="42"/>
      <c r="AE321" s="42"/>
      <c r="AF321" s="42"/>
    </row>
    <row r="322" spans="1:32" x14ac:dyDescent="0.3">
      <c r="A322" s="191"/>
      <c r="B322" s="44"/>
      <c r="C322" s="44"/>
      <c r="D322" s="44"/>
      <c r="E322" s="44"/>
      <c r="F322" s="44"/>
      <c r="G322" s="84"/>
      <c r="H322" s="84"/>
      <c r="I322" s="47"/>
      <c r="J322" s="45"/>
      <c r="K322" s="46"/>
      <c r="L322" s="195"/>
      <c r="M322" s="196"/>
      <c r="N322" s="195"/>
      <c r="O322" s="196"/>
      <c r="P322" s="47"/>
      <c r="Q322" s="47"/>
      <c r="R322" s="47"/>
      <c r="S322" s="47"/>
      <c r="T322" s="50"/>
      <c r="U322" s="47"/>
      <c r="V322" s="211"/>
      <c r="W322" s="211"/>
      <c r="X322" s="211"/>
      <c r="Y322" s="211"/>
      <c r="Z322" s="211"/>
      <c r="AA322" s="211"/>
      <c r="AB322" s="211"/>
      <c r="AC322" s="42"/>
      <c r="AD322" s="42"/>
      <c r="AE322" s="42"/>
      <c r="AF322" s="42"/>
    </row>
    <row r="323" spans="1:32" x14ac:dyDescent="0.3">
      <c r="A323" s="191"/>
      <c r="B323" s="44"/>
      <c r="C323" s="44"/>
      <c r="D323" s="44"/>
      <c r="E323" s="44"/>
      <c r="F323" s="44"/>
      <c r="G323" s="84"/>
      <c r="H323" s="84"/>
      <c r="I323" s="47"/>
      <c r="J323" s="45"/>
      <c r="K323" s="46"/>
      <c r="L323" s="195"/>
      <c r="M323" s="196"/>
      <c r="N323" s="195"/>
      <c r="O323" s="196"/>
      <c r="P323" s="47"/>
      <c r="Q323" s="47"/>
      <c r="R323" s="47"/>
      <c r="S323" s="47"/>
      <c r="T323" s="50"/>
      <c r="U323" s="47"/>
      <c r="V323" s="211"/>
      <c r="W323" s="211"/>
      <c r="X323" s="211"/>
      <c r="Y323" s="211"/>
      <c r="Z323" s="211"/>
      <c r="AA323" s="211"/>
      <c r="AB323" s="211"/>
      <c r="AC323" s="42"/>
      <c r="AD323" s="42"/>
      <c r="AE323" s="42"/>
      <c r="AF323" s="42"/>
    </row>
    <row r="324" spans="1:32" x14ac:dyDescent="0.3">
      <c r="A324" s="191"/>
      <c r="B324" s="44"/>
      <c r="C324" s="44"/>
      <c r="D324" s="44"/>
      <c r="E324" s="44"/>
      <c r="F324" s="44"/>
      <c r="G324" s="84"/>
      <c r="H324" s="84"/>
      <c r="I324" s="47"/>
      <c r="J324" s="45"/>
      <c r="K324" s="46"/>
      <c r="L324" s="195"/>
      <c r="M324" s="196"/>
      <c r="N324" s="195"/>
      <c r="O324" s="196"/>
      <c r="P324" s="47"/>
      <c r="Q324" s="47"/>
      <c r="R324" s="47"/>
      <c r="S324" s="47"/>
      <c r="T324" s="50"/>
      <c r="U324" s="47"/>
      <c r="V324" s="211"/>
      <c r="W324" s="211"/>
      <c r="X324" s="211"/>
      <c r="Y324" s="211"/>
      <c r="Z324" s="211"/>
      <c r="AA324" s="211"/>
      <c r="AB324" s="211"/>
      <c r="AC324" s="42"/>
      <c r="AD324" s="42"/>
      <c r="AE324" s="42"/>
      <c r="AF324" s="42"/>
    </row>
    <row r="325" spans="1:32" x14ac:dyDescent="0.3">
      <c r="A325" s="191"/>
      <c r="B325" s="44"/>
      <c r="C325" s="44"/>
      <c r="D325" s="44"/>
      <c r="E325" s="44"/>
      <c r="F325" s="44"/>
      <c r="G325" s="84"/>
      <c r="H325" s="84"/>
      <c r="I325" s="47"/>
      <c r="J325" s="45"/>
      <c r="K325" s="46"/>
      <c r="L325" s="195"/>
      <c r="M325" s="196"/>
      <c r="N325" s="195"/>
      <c r="O325" s="196"/>
      <c r="P325" s="47"/>
      <c r="Q325" s="47"/>
      <c r="R325" s="47"/>
      <c r="S325" s="47"/>
      <c r="T325" s="50"/>
      <c r="U325" s="47"/>
      <c r="V325" s="211"/>
      <c r="W325" s="211"/>
      <c r="X325" s="211"/>
      <c r="Y325" s="211"/>
      <c r="Z325" s="211"/>
      <c r="AA325" s="211"/>
      <c r="AB325" s="211"/>
      <c r="AC325" s="42"/>
      <c r="AD325" s="42"/>
      <c r="AE325" s="42"/>
      <c r="AF325" s="42"/>
    </row>
    <row r="326" spans="1:32" x14ac:dyDescent="0.3">
      <c r="A326" s="191"/>
      <c r="B326" s="44"/>
      <c r="C326" s="44"/>
      <c r="D326" s="44"/>
      <c r="E326" s="44"/>
      <c r="F326" s="44"/>
      <c r="G326" s="84"/>
      <c r="H326" s="84"/>
      <c r="I326" s="47"/>
      <c r="J326" s="45"/>
      <c r="K326" s="46"/>
      <c r="L326" s="195"/>
      <c r="M326" s="196"/>
      <c r="N326" s="195"/>
      <c r="O326" s="196"/>
      <c r="P326" s="47"/>
      <c r="Q326" s="47"/>
      <c r="R326" s="47"/>
      <c r="S326" s="47"/>
      <c r="T326" s="50"/>
      <c r="U326" s="47"/>
      <c r="V326" s="211"/>
      <c r="W326" s="211"/>
      <c r="X326" s="211"/>
      <c r="Y326" s="211"/>
      <c r="Z326" s="211"/>
      <c r="AA326" s="211"/>
      <c r="AB326" s="211"/>
      <c r="AC326" s="42"/>
      <c r="AD326" s="42"/>
      <c r="AE326" s="42"/>
      <c r="AF326" s="42"/>
    </row>
    <row r="327" spans="1:32" x14ac:dyDescent="0.3">
      <c r="A327" s="191"/>
      <c r="B327" s="44"/>
      <c r="C327" s="44"/>
      <c r="D327" s="44"/>
      <c r="E327" s="44"/>
      <c r="F327" s="44"/>
      <c r="G327" s="84"/>
      <c r="H327" s="84"/>
      <c r="I327" s="47"/>
      <c r="J327" s="45"/>
      <c r="K327" s="46"/>
      <c r="L327" s="195"/>
      <c r="M327" s="196"/>
      <c r="N327" s="195"/>
      <c r="O327" s="196"/>
      <c r="P327" s="47"/>
      <c r="Q327" s="47"/>
      <c r="R327" s="47"/>
      <c r="S327" s="47"/>
      <c r="T327" s="50"/>
      <c r="U327" s="47"/>
      <c r="V327" s="211"/>
      <c r="W327" s="211"/>
      <c r="X327" s="211"/>
      <c r="Y327" s="211"/>
      <c r="Z327" s="211"/>
      <c r="AA327" s="211"/>
      <c r="AB327" s="211"/>
      <c r="AC327" s="42"/>
      <c r="AD327" s="42"/>
      <c r="AE327" s="42"/>
      <c r="AF327" s="42"/>
    </row>
    <row r="328" spans="1:32" x14ac:dyDescent="0.3">
      <c r="A328" s="191"/>
      <c r="B328" s="44"/>
      <c r="C328" s="44"/>
      <c r="D328" s="44"/>
      <c r="E328" s="44"/>
      <c r="F328" s="44"/>
      <c r="G328" s="84"/>
      <c r="H328" s="84"/>
      <c r="I328" s="47"/>
      <c r="J328" s="45"/>
      <c r="K328" s="46"/>
      <c r="L328" s="195"/>
      <c r="M328" s="196"/>
      <c r="N328" s="195"/>
      <c r="O328" s="196"/>
      <c r="P328" s="47"/>
      <c r="Q328" s="47"/>
      <c r="R328" s="47"/>
      <c r="S328" s="47"/>
      <c r="T328" s="50"/>
      <c r="U328" s="47"/>
      <c r="V328" s="211"/>
      <c r="W328" s="211"/>
      <c r="X328" s="211"/>
      <c r="Y328" s="211"/>
      <c r="Z328" s="211"/>
      <c r="AA328" s="211"/>
      <c r="AB328" s="211"/>
      <c r="AC328" s="42"/>
      <c r="AD328" s="42"/>
      <c r="AE328" s="42"/>
      <c r="AF328" s="42"/>
    </row>
    <row r="329" spans="1:32" x14ac:dyDescent="0.3">
      <c r="A329" s="191"/>
      <c r="B329" s="44"/>
      <c r="C329" s="44"/>
      <c r="D329" s="44"/>
      <c r="E329" s="44"/>
      <c r="F329" s="44"/>
      <c r="G329" s="84"/>
      <c r="H329" s="84"/>
      <c r="I329" s="47"/>
      <c r="J329" s="45"/>
      <c r="K329" s="46"/>
      <c r="L329" s="195"/>
      <c r="M329" s="196"/>
      <c r="N329" s="195"/>
      <c r="O329" s="196"/>
      <c r="P329" s="47"/>
      <c r="Q329" s="47"/>
      <c r="R329" s="47"/>
      <c r="S329" s="47"/>
      <c r="T329" s="50"/>
      <c r="U329" s="47"/>
      <c r="V329" s="211"/>
      <c r="W329" s="211"/>
      <c r="X329" s="211"/>
      <c r="Y329" s="211"/>
      <c r="Z329" s="211"/>
      <c r="AA329" s="211"/>
      <c r="AB329" s="211"/>
      <c r="AC329" s="42"/>
      <c r="AD329" s="42"/>
      <c r="AE329" s="42"/>
      <c r="AF329" s="42"/>
    </row>
    <row r="330" spans="1:32" x14ac:dyDescent="0.3">
      <c r="A330" s="191"/>
      <c r="B330" s="44"/>
      <c r="C330" s="44"/>
      <c r="D330" s="44"/>
      <c r="E330" s="44"/>
      <c r="F330" s="44"/>
      <c r="G330" s="84"/>
      <c r="H330" s="84"/>
      <c r="I330" s="47"/>
      <c r="J330" s="45"/>
      <c r="K330" s="46"/>
      <c r="L330" s="195"/>
      <c r="M330" s="196"/>
      <c r="N330" s="195"/>
      <c r="O330" s="196"/>
      <c r="P330" s="47"/>
      <c r="Q330" s="47"/>
      <c r="R330" s="47"/>
      <c r="S330" s="47"/>
      <c r="T330" s="50"/>
      <c r="U330" s="47"/>
      <c r="V330" s="211"/>
      <c r="W330" s="211"/>
      <c r="X330" s="211"/>
      <c r="Y330" s="211"/>
      <c r="Z330" s="211"/>
      <c r="AA330" s="211"/>
      <c r="AB330" s="211"/>
      <c r="AC330" s="42"/>
      <c r="AD330" s="42"/>
      <c r="AE330" s="42"/>
      <c r="AF330" s="42"/>
    </row>
    <row r="331" spans="1:32" x14ac:dyDescent="0.3">
      <c r="A331" s="191"/>
      <c r="B331" s="44"/>
      <c r="C331" s="44"/>
      <c r="D331" s="44"/>
      <c r="E331" s="44"/>
      <c r="F331" s="44"/>
      <c r="G331" s="84"/>
      <c r="H331" s="84"/>
      <c r="I331" s="47"/>
      <c r="J331" s="45"/>
      <c r="K331" s="46"/>
      <c r="L331" s="195"/>
      <c r="M331" s="196"/>
      <c r="N331" s="195"/>
      <c r="O331" s="196"/>
      <c r="P331" s="47"/>
      <c r="Q331" s="47"/>
      <c r="R331" s="47"/>
      <c r="S331" s="47"/>
      <c r="T331" s="50"/>
      <c r="U331" s="47"/>
      <c r="V331" s="211"/>
      <c r="W331" s="211"/>
      <c r="X331" s="211"/>
      <c r="Y331" s="211"/>
      <c r="Z331" s="211"/>
      <c r="AA331" s="211"/>
      <c r="AB331" s="211"/>
      <c r="AC331" s="42"/>
      <c r="AD331" s="42"/>
      <c r="AE331" s="42"/>
      <c r="AF331" s="42"/>
    </row>
    <row r="332" spans="1:32" x14ac:dyDescent="0.3">
      <c r="A332" s="191"/>
      <c r="B332" s="44"/>
      <c r="C332" s="44"/>
      <c r="D332" s="44"/>
      <c r="E332" s="44"/>
      <c r="F332" s="44"/>
      <c r="G332" s="84"/>
      <c r="H332" s="84"/>
      <c r="I332" s="47"/>
      <c r="J332" s="45"/>
      <c r="K332" s="46"/>
      <c r="L332" s="195"/>
      <c r="M332" s="196"/>
      <c r="N332" s="195"/>
      <c r="O332" s="196"/>
      <c r="P332" s="47"/>
      <c r="Q332" s="47"/>
      <c r="R332" s="47"/>
      <c r="S332" s="47"/>
      <c r="T332" s="50"/>
      <c r="U332" s="47"/>
      <c r="V332" s="211"/>
      <c r="W332" s="211"/>
      <c r="X332" s="211"/>
      <c r="Y332" s="211"/>
      <c r="Z332" s="211"/>
      <c r="AA332" s="211"/>
      <c r="AB332" s="211"/>
      <c r="AC332" s="42"/>
      <c r="AD332" s="42"/>
      <c r="AE332" s="42"/>
      <c r="AF332" s="42"/>
    </row>
    <row r="333" spans="1:32" x14ac:dyDescent="0.3">
      <c r="A333" s="191"/>
      <c r="B333" s="44"/>
      <c r="C333" s="44"/>
      <c r="D333" s="44"/>
      <c r="E333" s="44"/>
      <c r="F333" s="44"/>
      <c r="G333" s="84"/>
      <c r="H333" s="84"/>
      <c r="I333" s="47"/>
      <c r="J333" s="45"/>
      <c r="K333" s="46"/>
      <c r="L333" s="195"/>
      <c r="M333" s="196"/>
      <c r="N333" s="195"/>
      <c r="O333" s="196"/>
      <c r="P333" s="47"/>
      <c r="Q333" s="47"/>
      <c r="R333" s="47"/>
      <c r="S333" s="47"/>
      <c r="T333" s="50"/>
      <c r="U333" s="47"/>
      <c r="V333" s="211"/>
      <c r="W333" s="211"/>
      <c r="X333" s="211"/>
      <c r="Y333" s="211"/>
      <c r="Z333" s="211"/>
      <c r="AA333" s="211"/>
      <c r="AB333" s="211"/>
      <c r="AC333" s="42"/>
      <c r="AD333" s="42"/>
      <c r="AE333" s="42"/>
      <c r="AF333" s="42"/>
    </row>
    <row r="334" spans="1:32" x14ac:dyDescent="0.3">
      <c r="A334" s="191"/>
      <c r="B334" s="44"/>
      <c r="C334" s="44"/>
      <c r="D334" s="44"/>
      <c r="E334" s="44"/>
      <c r="F334" s="44"/>
      <c r="G334" s="84"/>
      <c r="H334" s="84"/>
      <c r="I334" s="47"/>
      <c r="J334" s="45"/>
      <c r="K334" s="46"/>
      <c r="L334" s="195"/>
      <c r="M334" s="196"/>
      <c r="N334" s="195"/>
      <c r="O334" s="196"/>
      <c r="P334" s="47"/>
      <c r="Q334" s="47"/>
      <c r="R334" s="47"/>
      <c r="S334" s="47"/>
      <c r="T334" s="50"/>
      <c r="U334" s="47"/>
      <c r="V334" s="211"/>
      <c r="W334" s="211"/>
      <c r="X334" s="211"/>
      <c r="Y334" s="211"/>
      <c r="Z334" s="211"/>
      <c r="AA334" s="211"/>
      <c r="AB334" s="211"/>
      <c r="AC334" s="42"/>
      <c r="AD334" s="42"/>
      <c r="AE334" s="42"/>
      <c r="AF334" s="42"/>
    </row>
    <row r="335" spans="1:32" x14ac:dyDescent="0.3">
      <c r="A335" s="191"/>
      <c r="B335" s="44"/>
      <c r="C335" s="44"/>
      <c r="D335" s="44"/>
      <c r="E335" s="44"/>
      <c r="F335" s="44"/>
      <c r="G335" s="84"/>
      <c r="H335" s="84"/>
      <c r="I335" s="47"/>
      <c r="J335" s="45"/>
      <c r="K335" s="46"/>
      <c r="L335" s="195"/>
      <c r="M335" s="196"/>
      <c r="N335" s="195"/>
      <c r="O335" s="196"/>
      <c r="P335" s="47"/>
      <c r="Q335" s="47"/>
      <c r="R335" s="47"/>
      <c r="S335" s="47"/>
      <c r="T335" s="50"/>
      <c r="U335" s="47"/>
      <c r="V335" s="211"/>
      <c r="W335" s="211"/>
      <c r="X335" s="211"/>
      <c r="Y335" s="211"/>
      <c r="Z335" s="211"/>
      <c r="AA335" s="211"/>
      <c r="AB335" s="211"/>
      <c r="AC335" s="42"/>
      <c r="AD335" s="42"/>
      <c r="AE335" s="42"/>
      <c r="AF335" s="42"/>
    </row>
    <row r="336" spans="1:32" x14ac:dyDescent="0.3">
      <c r="A336" s="191"/>
      <c r="B336" s="44"/>
      <c r="C336" s="44"/>
      <c r="D336" s="44"/>
      <c r="E336" s="44"/>
      <c r="F336" s="44"/>
      <c r="G336" s="84"/>
      <c r="H336" s="84"/>
      <c r="I336" s="47"/>
      <c r="J336" s="45"/>
      <c r="K336" s="46"/>
      <c r="L336" s="195"/>
      <c r="M336" s="196"/>
      <c r="N336" s="195"/>
      <c r="O336" s="196"/>
      <c r="P336" s="47"/>
      <c r="Q336" s="47"/>
      <c r="R336" s="47"/>
      <c r="S336" s="47"/>
      <c r="T336" s="50"/>
      <c r="U336" s="47"/>
      <c r="V336" s="211"/>
      <c r="W336" s="211"/>
      <c r="X336" s="211"/>
      <c r="Y336" s="211"/>
      <c r="Z336" s="211"/>
      <c r="AA336" s="211"/>
      <c r="AB336" s="211"/>
      <c r="AC336" s="42"/>
      <c r="AD336" s="42"/>
      <c r="AE336" s="42"/>
      <c r="AF336" s="42"/>
    </row>
    <row r="337" spans="1:32" x14ac:dyDescent="0.3">
      <c r="A337" s="191"/>
      <c r="B337" s="44"/>
      <c r="C337" s="44"/>
      <c r="D337" s="44"/>
      <c r="E337" s="44"/>
      <c r="F337" s="44"/>
      <c r="G337" s="84"/>
      <c r="H337" s="84"/>
      <c r="I337" s="47"/>
      <c r="J337" s="45"/>
      <c r="K337" s="46"/>
      <c r="L337" s="195"/>
      <c r="M337" s="196"/>
      <c r="N337" s="195"/>
      <c r="O337" s="196"/>
      <c r="P337" s="47"/>
      <c r="Q337" s="47"/>
      <c r="R337" s="47"/>
      <c r="S337" s="47"/>
      <c r="T337" s="50"/>
      <c r="U337" s="47"/>
      <c r="V337" s="211"/>
      <c r="W337" s="211"/>
      <c r="X337" s="211"/>
      <c r="Y337" s="211"/>
      <c r="Z337" s="211"/>
      <c r="AA337" s="211"/>
      <c r="AB337" s="211"/>
      <c r="AC337" s="42"/>
      <c r="AD337" s="42"/>
      <c r="AE337" s="42"/>
      <c r="AF337" s="42"/>
    </row>
    <row r="338" spans="1:32" x14ac:dyDescent="0.3">
      <c r="A338" s="191"/>
      <c r="B338" s="44"/>
      <c r="C338" s="44"/>
      <c r="D338" s="44"/>
      <c r="E338" s="44"/>
      <c r="F338" s="44"/>
      <c r="G338" s="84"/>
      <c r="H338" s="84"/>
      <c r="I338" s="47"/>
      <c r="J338" s="45"/>
      <c r="K338" s="46"/>
      <c r="L338" s="195"/>
      <c r="M338" s="196"/>
      <c r="N338" s="195"/>
      <c r="O338" s="196"/>
      <c r="P338" s="47"/>
      <c r="Q338" s="47"/>
      <c r="R338" s="47"/>
      <c r="S338" s="47"/>
      <c r="T338" s="50"/>
      <c r="U338" s="47"/>
      <c r="V338" s="211"/>
      <c r="W338" s="211"/>
      <c r="X338" s="211"/>
      <c r="Y338" s="211"/>
      <c r="Z338" s="211"/>
      <c r="AA338" s="211"/>
      <c r="AB338" s="211"/>
      <c r="AC338" s="42"/>
      <c r="AD338" s="42"/>
      <c r="AE338" s="42"/>
      <c r="AF338" s="42"/>
    </row>
    <row r="339" spans="1:32" x14ac:dyDescent="0.3">
      <c r="A339" s="191"/>
      <c r="B339" s="44"/>
      <c r="C339" s="44"/>
      <c r="D339" s="44"/>
      <c r="E339" s="44"/>
      <c r="F339" s="44"/>
      <c r="G339" s="84"/>
      <c r="H339" s="84"/>
      <c r="I339" s="47"/>
      <c r="J339" s="45"/>
      <c r="K339" s="46"/>
      <c r="L339" s="195"/>
      <c r="M339" s="196"/>
      <c r="N339" s="195"/>
      <c r="O339" s="196"/>
      <c r="P339" s="47"/>
      <c r="Q339" s="47"/>
      <c r="R339" s="47"/>
      <c r="S339" s="47"/>
      <c r="T339" s="50"/>
      <c r="U339" s="47"/>
      <c r="V339" s="211"/>
      <c r="W339" s="211"/>
      <c r="X339" s="211"/>
      <c r="Y339" s="211"/>
      <c r="Z339" s="211"/>
      <c r="AA339" s="211"/>
      <c r="AB339" s="211"/>
      <c r="AC339" s="42"/>
      <c r="AD339" s="42"/>
      <c r="AE339" s="42"/>
      <c r="AF339" s="42"/>
    </row>
    <row r="340" spans="1:32" x14ac:dyDescent="0.3">
      <c r="A340" s="191"/>
      <c r="B340" s="44"/>
      <c r="C340" s="44"/>
      <c r="D340" s="44"/>
      <c r="E340" s="44"/>
      <c r="F340" s="44"/>
      <c r="G340" s="84"/>
      <c r="H340" s="84"/>
      <c r="I340" s="47"/>
      <c r="J340" s="45"/>
      <c r="K340" s="46"/>
      <c r="L340" s="195"/>
      <c r="M340" s="196"/>
      <c r="N340" s="195"/>
      <c r="O340" s="196"/>
      <c r="P340" s="47"/>
      <c r="Q340" s="47"/>
      <c r="R340" s="47"/>
      <c r="S340" s="47"/>
      <c r="T340" s="50"/>
      <c r="U340" s="47"/>
      <c r="V340" s="211"/>
      <c r="W340" s="211"/>
      <c r="X340" s="211"/>
      <c r="Y340" s="211"/>
      <c r="Z340" s="211"/>
      <c r="AA340" s="211"/>
      <c r="AB340" s="211"/>
      <c r="AC340" s="42"/>
      <c r="AD340" s="42"/>
      <c r="AE340" s="42"/>
      <c r="AF340" s="42"/>
    </row>
    <row r="341" spans="1:32" x14ac:dyDescent="0.3">
      <c r="A341" s="191"/>
      <c r="B341" s="44"/>
      <c r="C341" s="44"/>
      <c r="D341" s="44"/>
      <c r="E341" s="44"/>
      <c r="F341" s="44"/>
      <c r="G341" s="84"/>
      <c r="H341" s="84"/>
      <c r="I341" s="47"/>
      <c r="J341" s="45"/>
      <c r="K341" s="46"/>
      <c r="L341" s="195"/>
      <c r="M341" s="196"/>
      <c r="N341" s="195"/>
      <c r="O341" s="196"/>
      <c r="P341" s="47"/>
      <c r="Q341" s="47"/>
      <c r="R341" s="47"/>
      <c r="S341" s="47"/>
      <c r="T341" s="50"/>
      <c r="U341" s="47"/>
      <c r="V341" s="211"/>
      <c r="W341" s="211"/>
      <c r="X341" s="211"/>
      <c r="Y341" s="211"/>
      <c r="Z341" s="211"/>
      <c r="AA341" s="211"/>
      <c r="AB341" s="211"/>
      <c r="AC341" s="42"/>
      <c r="AD341" s="42"/>
      <c r="AE341" s="42"/>
      <c r="AF341" s="42"/>
    </row>
    <row r="342" spans="1:32" x14ac:dyDescent="0.3">
      <c r="A342" s="191"/>
      <c r="B342" s="44"/>
      <c r="C342" s="44"/>
      <c r="D342" s="44"/>
      <c r="E342" s="44"/>
      <c r="F342" s="44"/>
      <c r="G342" s="84"/>
      <c r="H342" s="84"/>
      <c r="I342" s="47"/>
      <c r="J342" s="45"/>
      <c r="K342" s="46"/>
      <c r="L342" s="195"/>
      <c r="M342" s="196"/>
      <c r="N342" s="195"/>
      <c r="O342" s="196"/>
      <c r="P342" s="47"/>
      <c r="Q342" s="47"/>
      <c r="R342" s="47"/>
      <c r="S342" s="47"/>
      <c r="T342" s="50"/>
      <c r="U342" s="47"/>
      <c r="V342" s="211"/>
      <c r="W342" s="211"/>
      <c r="X342" s="211"/>
      <c r="Y342" s="211"/>
      <c r="Z342" s="211"/>
      <c r="AA342" s="211"/>
      <c r="AB342" s="211"/>
      <c r="AC342" s="42"/>
      <c r="AD342" s="42"/>
      <c r="AE342" s="42"/>
      <c r="AF342" s="42"/>
    </row>
    <row r="343" spans="1:32" x14ac:dyDescent="0.3">
      <c r="A343" s="191"/>
      <c r="B343" s="44"/>
      <c r="C343" s="44"/>
      <c r="D343" s="44"/>
      <c r="E343" s="44"/>
      <c r="F343" s="44"/>
      <c r="G343" s="84"/>
      <c r="H343" s="84"/>
      <c r="I343" s="47"/>
      <c r="J343" s="45"/>
      <c r="K343" s="46"/>
      <c r="L343" s="195"/>
      <c r="M343" s="196"/>
      <c r="N343" s="195"/>
      <c r="O343" s="196"/>
      <c r="P343" s="47"/>
      <c r="Q343" s="47"/>
      <c r="R343" s="47"/>
      <c r="S343" s="47"/>
      <c r="T343" s="50"/>
      <c r="U343" s="47"/>
      <c r="V343" s="211"/>
      <c r="W343" s="211"/>
      <c r="X343" s="211"/>
      <c r="Y343" s="211"/>
      <c r="Z343" s="211"/>
      <c r="AA343" s="211"/>
      <c r="AB343" s="211"/>
      <c r="AC343" s="42"/>
      <c r="AD343" s="42"/>
      <c r="AE343" s="42"/>
      <c r="AF343" s="42"/>
    </row>
    <row r="344" spans="1:32" x14ac:dyDescent="0.3">
      <c r="A344" s="191"/>
      <c r="B344" s="44"/>
      <c r="C344" s="44"/>
      <c r="D344" s="44"/>
      <c r="E344" s="44"/>
      <c r="F344" s="44"/>
      <c r="G344" s="84"/>
      <c r="H344" s="84"/>
      <c r="I344" s="47"/>
      <c r="J344" s="45"/>
      <c r="K344" s="46"/>
      <c r="L344" s="195"/>
      <c r="M344" s="196"/>
      <c r="N344" s="195"/>
      <c r="O344" s="196"/>
      <c r="P344" s="47"/>
      <c r="Q344" s="47"/>
      <c r="R344" s="47"/>
      <c r="S344" s="47"/>
      <c r="T344" s="50"/>
      <c r="U344" s="47"/>
      <c r="V344" s="211"/>
      <c r="W344" s="211"/>
      <c r="X344" s="211"/>
      <c r="Y344" s="211"/>
      <c r="Z344" s="211"/>
      <c r="AA344" s="211"/>
      <c r="AB344" s="211"/>
      <c r="AC344" s="42"/>
      <c r="AD344" s="42"/>
      <c r="AE344" s="42"/>
      <c r="AF344" s="42"/>
    </row>
    <row r="345" spans="1:32" x14ac:dyDescent="0.3">
      <c r="A345" s="191"/>
      <c r="B345" s="44"/>
      <c r="C345" s="44"/>
      <c r="D345" s="44"/>
      <c r="E345" s="44"/>
      <c r="F345" s="44"/>
      <c r="G345" s="84"/>
      <c r="H345" s="84"/>
      <c r="I345" s="47"/>
      <c r="J345" s="45"/>
      <c r="K345" s="46"/>
      <c r="L345" s="195"/>
      <c r="M345" s="196"/>
      <c r="N345" s="195"/>
      <c r="O345" s="196"/>
      <c r="P345" s="47"/>
      <c r="Q345" s="47"/>
      <c r="R345" s="47"/>
      <c r="S345" s="47"/>
      <c r="T345" s="50"/>
      <c r="U345" s="47"/>
      <c r="V345" s="211"/>
      <c r="W345" s="211"/>
      <c r="X345" s="211"/>
      <c r="Y345" s="211"/>
      <c r="Z345" s="211"/>
      <c r="AA345" s="211"/>
      <c r="AB345" s="211"/>
      <c r="AC345" s="42"/>
      <c r="AD345" s="42"/>
      <c r="AE345" s="42"/>
      <c r="AF345" s="42"/>
    </row>
    <row r="346" spans="1:32" x14ac:dyDescent="0.3">
      <c r="A346" s="191"/>
      <c r="B346" s="44"/>
      <c r="C346" s="44"/>
      <c r="D346" s="44"/>
      <c r="E346" s="44"/>
      <c r="F346" s="44"/>
      <c r="G346" s="84"/>
      <c r="H346" s="84"/>
      <c r="I346" s="47"/>
      <c r="J346" s="45"/>
      <c r="K346" s="46"/>
      <c r="L346" s="195"/>
      <c r="M346" s="196"/>
      <c r="N346" s="195"/>
      <c r="O346" s="196"/>
      <c r="P346" s="47"/>
      <c r="Q346" s="47"/>
      <c r="R346" s="47"/>
      <c r="S346" s="47"/>
      <c r="T346" s="50"/>
      <c r="U346" s="47"/>
      <c r="V346" s="211"/>
      <c r="W346" s="211"/>
      <c r="X346" s="211"/>
      <c r="Y346" s="211"/>
      <c r="Z346" s="211"/>
      <c r="AA346" s="211"/>
      <c r="AB346" s="211"/>
      <c r="AC346" s="42"/>
      <c r="AD346" s="42"/>
      <c r="AE346" s="42"/>
      <c r="AF346" s="42"/>
    </row>
    <row r="347" spans="1:32" x14ac:dyDescent="0.3">
      <c r="A347" s="191"/>
      <c r="B347" s="44"/>
      <c r="C347" s="44"/>
      <c r="D347" s="44"/>
      <c r="E347" s="44"/>
      <c r="F347" s="44"/>
      <c r="G347" s="84"/>
      <c r="H347" s="84"/>
      <c r="I347" s="47"/>
      <c r="J347" s="45"/>
      <c r="K347" s="46"/>
      <c r="L347" s="195"/>
      <c r="M347" s="196"/>
      <c r="N347" s="195"/>
      <c r="O347" s="196"/>
      <c r="P347" s="47"/>
      <c r="Q347" s="47"/>
      <c r="R347" s="47"/>
      <c r="S347" s="47"/>
      <c r="T347" s="50"/>
      <c r="U347" s="47"/>
      <c r="V347" s="211"/>
      <c r="W347" s="211"/>
      <c r="X347" s="211"/>
      <c r="Y347" s="211"/>
      <c r="Z347" s="211"/>
      <c r="AA347" s="211"/>
      <c r="AB347" s="211"/>
      <c r="AC347" s="42"/>
      <c r="AD347" s="42"/>
      <c r="AE347" s="42"/>
      <c r="AF347" s="42"/>
    </row>
    <row r="348" spans="1:32" x14ac:dyDescent="0.3">
      <c r="A348" s="191"/>
      <c r="B348" s="44"/>
      <c r="C348" s="44"/>
      <c r="D348" s="44"/>
      <c r="E348" s="44"/>
      <c r="F348" s="44"/>
      <c r="G348" s="84"/>
      <c r="H348" s="84"/>
      <c r="I348" s="47"/>
      <c r="J348" s="45"/>
      <c r="K348" s="46"/>
      <c r="L348" s="195"/>
      <c r="M348" s="196"/>
      <c r="N348" s="195"/>
      <c r="O348" s="196"/>
      <c r="P348" s="47"/>
      <c r="Q348" s="47"/>
      <c r="R348" s="47"/>
      <c r="S348" s="47"/>
      <c r="T348" s="50"/>
      <c r="U348" s="47"/>
      <c r="V348" s="211"/>
      <c r="W348" s="211"/>
      <c r="X348" s="211"/>
      <c r="Y348" s="211"/>
      <c r="Z348" s="211"/>
      <c r="AA348" s="211"/>
      <c r="AB348" s="211"/>
      <c r="AC348" s="42"/>
      <c r="AD348" s="42"/>
      <c r="AE348" s="42"/>
      <c r="AF348" s="42"/>
    </row>
    <row r="349" spans="1:32" x14ac:dyDescent="0.3">
      <c r="A349" s="191"/>
      <c r="B349" s="44"/>
      <c r="C349" s="44"/>
      <c r="D349" s="44"/>
      <c r="E349" s="44"/>
      <c r="F349" s="44"/>
      <c r="G349" s="84"/>
      <c r="H349" s="84"/>
      <c r="I349" s="47"/>
      <c r="J349" s="45"/>
      <c r="K349" s="46"/>
      <c r="L349" s="195"/>
      <c r="M349" s="196"/>
      <c r="N349" s="195"/>
      <c r="O349" s="196"/>
      <c r="P349" s="47"/>
      <c r="Q349" s="47"/>
      <c r="R349" s="47"/>
      <c r="S349" s="47"/>
      <c r="T349" s="50"/>
      <c r="U349" s="47"/>
      <c r="V349" s="211"/>
      <c r="W349" s="211"/>
      <c r="X349" s="211"/>
      <c r="Y349" s="211"/>
      <c r="Z349" s="211"/>
      <c r="AA349" s="211"/>
      <c r="AB349" s="211"/>
      <c r="AC349" s="42"/>
      <c r="AD349" s="42"/>
      <c r="AE349" s="42"/>
      <c r="AF349" s="42"/>
    </row>
    <row r="350" spans="1:32" x14ac:dyDescent="0.3">
      <c r="A350" s="191"/>
      <c r="B350" s="44"/>
      <c r="C350" s="44"/>
      <c r="D350" s="44"/>
      <c r="E350" s="44"/>
      <c r="F350" s="44"/>
      <c r="G350" s="84"/>
      <c r="H350" s="84"/>
      <c r="I350" s="47"/>
      <c r="J350" s="45"/>
      <c r="K350" s="46"/>
      <c r="L350" s="195"/>
      <c r="M350" s="196"/>
      <c r="N350" s="195"/>
      <c r="O350" s="196"/>
      <c r="P350" s="47"/>
      <c r="Q350" s="47"/>
      <c r="R350" s="47"/>
      <c r="S350" s="47"/>
      <c r="T350" s="50"/>
      <c r="U350" s="47"/>
      <c r="V350" s="211"/>
      <c r="W350" s="211"/>
      <c r="X350" s="211"/>
      <c r="Y350" s="211"/>
      <c r="Z350" s="211"/>
      <c r="AA350" s="211"/>
      <c r="AB350" s="211"/>
      <c r="AC350" s="42"/>
      <c r="AD350" s="42"/>
      <c r="AE350" s="42"/>
      <c r="AF350" s="42"/>
    </row>
    <row r="351" spans="1:32" x14ac:dyDescent="0.3">
      <c r="A351" s="191"/>
      <c r="B351" s="44"/>
      <c r="C351" s="44"/>
      <c r="D351" s="44"/>
      <c r="E351" s="44"/>
      <c r="F351" s="44"/>
      <c r="G351" s="84"/>
      <c r="H351" s="84"/>
      <c r="I351" s="47"/>
      <c r="J351" s="45"/>
      <c r="K351" s="46"/>
      <c r="L351" s="195"/>
      <c r="M351" s="196"/>
      <c r="N351" s="195"/>
      <c r="O351" s="196"/>
      <c r="P351" s="47"/>
      <c r="Q351" s="47"/>
      <c r="R351" s="47"/>
      <c r="S351" s="47"/>
      <c r="T351" s="50"/>
      <c r="U351" s="47"/>
      <c r="V351" s="211"/>
      <c r="W351" s="211"/>
      <c r="X351" s="211"/>
      <c r="Y351" s="211"/>
      <c r="Z351" s="211"/>
      <c r="AA351" s="211"/>
      <c r="AB351" s="211"/>
      <c r="AC351" s="42"/>
      <c r="AD351" s="42"/>
      <c r="AE351" s="42"/>
      <c r="AF351" s="42"/>
    </row>
    <row r="352" spans="1:32" x14ac:dyDescent="0.3">
      <c r="A352" s="191"/>
      <c r="B352" s="44"/>
      <c r="C352" s="44"/>
      <c r="D352" s="44"/>
      <c r="E352" s="44"/>
      <c r="F352" s="44"/>
      <c r="G352" s="84"/>
      <c r="H352" s="84"/>
      <c r="I352" s="47"/>
      <c r="J352" s="45"/>
      <c r="K352" s="46"/>
      <c r="L352" s="195"/>
      <c r="M352" s="196"/>
      <c r="N352" s="195"/>
      <c r="O352" s="196"/>
      <c r="P352" s="47"/>
      <c r="Q352" s="47"/>
      <c r="R352" s="47"/>
      <c r="S352" s="47"/>
      <c r="T352" s="50"/>
      <c r="U352" s="47"/>
      <c r="V352" s="211"/>
      <c r="W352" s="211"/>
      <c r="X352" s="211"/>
      <c r="Y352" s="211"/>
      <c r="Z352" s="211"/>
      <c r="AA352" s="211"/>
      <c r="AB352" s="211"/>
      <c r="AC352" s="42"/>
      <c r="AD352" s="42"/>
      <c r="AE352" s="42"/>
      <c r="AF352" s="42"/>
    </row>
    <row r="353" spans="1:32" x14ac:dyDescent="0.3">
      <c r="A353" s="191"/>
      <c r="B353" s="44"/>
      <c r="C353" s="44"/>
      <c r="D353" s="44"/>
      <c r="E353" s="44"/>
      <c r="F353" s="44"/>
      <c r="G353" s="84"/>
      <c r="H353" s="84"/>
      <c r="I353" s="47"/>
      <c r="J353" s="45"/>
      <c r="K353" s="46"/>
      <c r="L353" s="195"/>
      <c r="M353" s="196"/>
      <c r="N353" s="195"/>
      <c r="O353" s="196"/>
      <c r="P353" s="47"/>
      <c r="Q353" s="47"/>
      <c r="R353" s="47"/>
      <c r="S353" s="47"/>
      <c r="T353" s="50"/>
      <c r="U353" s="47"/>
      <c r="V353" s="211"/>
      <c r="W353" s="211"/>
      <c r="X353" s="211"/>
      <c r="Y353" s="211"/>
      <c r="Z353" s="211"/>
      <c r="AA353" s="211"/>
      <c r="AB353" s="211"/>
      <c r="AC353" s="42"/>
      <c r="AD353" s="42"/>
      <c r="AE353" s="42"/>
      <c r="AF353" s="42"/>
    </row>
    <row r="354" spans="1:32" x14ac:dyDescent="0.3">
      <c r="A354" s="191"/>
      <c r="B354" s="44"/>
      <c r="C354" s="44"/>
      <c r="D354" s="44"/>
      <c r="E354" s="44"/>
      <c r="F354" s="44"/>
      <c r="G354" s="84"/>
      <c r="H354" s="84"/>
      <c r="I354" s="47"/>
      <c r="J354" s="45"/>
      <c r="K354" s="46"/>
      <c r="L354" s="195"/>
      <c r="M354" s="196"/>
      <c r="N354" s="195"/>
      <c r="O354" s="196"/>
      <c r="P354" s="47"/>
      <c r="Q354" s="47"/>
      <c r="R354" s="47"/>
      <c r="S354" s="47"/>
      <c r="T354" s="50"/>
      <c r="U354" s="47"/>
      <c r="V354" s="211"/>
      <c r="W354" s="211"/>
      <c r="X354" s="211"/>
      <c r="Y354" s="211"/>
      <c r="Z354" s="211"/>
      <c r="AA354" s="211"/>
      <c r="AB354" s="211"/>
      <c r="AC354" s="42"/>
      <c r="AD354" s="42"/>
      <c r="AE354" s="42"/>
      <c r="AF354" s="42"/>
    </row>
    <row r="355" spans="1:32" x14ac:dyDescent="0.3">
      <c r="A355" s="191"/>
      <c r="B355" s="44"/>
      <c r="C355" s="44"/>
      <c r="D355" s="44"/>
      <c r="E355" s="44"/>
      <c r="F355" s="44"/>
      <c r="G355" s="84"/>
      <c r="H355" s="84"/>
      <c r="I355" s="47"/>
      <c r="J355" s="45"/>
      <c r="K355" s="46"/>
      <c r="L355" s="195"/>
      <c r="M355" s="196"/>
      <c r="N355" s="195"/>
      <c r="O355" s="196"/>
      <c r="P355" s="47"/>
      <c r="Q355" s="47"/>
      <c r="R355" s="47"/>
      <c r="S355" s="47"/>
      <c r="T355" s="50"/>
      <c r="U355" s="47"/>
      <c r="V355" s="211"/>
      <c r="W355" s="211"/>
      <c r="X355" s="211"/>
      <c r="Y355" s="211"/>
      <c r="Z355" s="211"/>
      <c r="AA355" s="211"/>
      <c r="AB355" s="211"/>
      <c r="AC355" s="42"/>
      <c r="AD355" s="42"/>
      <c r="AE355" s="42"/>
      <c r="AF355" s="42"/>
    </row>
    <row r="356" spans="1:32" x14ac:dyDescent="0.3">
      <c r="A356" s="191"/>
      <c r="B356" s="44"/>
      <c r="C356" s="44"/>
      <c r="D356" s="44"/>
      <c r="E356" s="44"/>
      <c r="F356" s="44"/>
      <c r="G356" s="84"/>
      <c r="H356" s="84"/>
      <c r="I356" s="47"/>
      <c r="J356" s="45"/>
      <c r="K356" s="46"/>
      <c r="L356" s="195"/>
      <c r="M356" s="196"/>
      <c r="N356" s="195"/>
      <c r="O356" s="196"/>
      <c r="P356" s="47"/>
      <c r="Q356" s="47"/>
      <c r="R356" s="47"/>
      <c r="S356" s="47"/>
      <c r="T356" s="50"/>
      <c r="U356" s="47"/>
      <c r="V356" s="211"/>
      <c r="W356" s="211"/>
      <c r="X356" s="211"/>
      <c r="Y356" s="211"/>
      <c r="Z356" s="211"/>
      <c r="AA356" s="211"/>
      <c r="AB356" s="211"/>
      <c r="AC356" s="42"/>
      <c r="AD356" s="42"/>
      <c r="AE356" s="42"/>
      <c r="AF356" s="42"/>
    </row>
    <row r="357" spans="1:32" x14ac:dyDescent="0.3">
      <c r="A357" s="191"/>
      <c r="B357" s="44"/>
      <c r="C357" s="44"/>
      <c r="D357" s="44"/>
      <c r="E357" s="44"/>
      <c r="F357" s="44"/>
      <c r="G357" s="84"/>
      <c r="H357" s="84"/>
      <c r="I357" s="47"/>
      <c r="J357" s="45"/>
      <c r="K357" s="46"/>
      <c r="L357" s="195"/>
      <c r="M357" s="196"/>
      <c r="N357" s="195"/>
      <c r="O357" s="196"/>
      <c r="P357" s="47"/>
      <c r="Q357" s="47"/>
      <c r="R357" s="47"/>
      <c r="S357" s="47"/>
      <c r="T357" s="50"/>
      <c r="U357" s="47"/>
      <c r="V357" s="211"/>
      <c r="W357" s="211"/>
      <c r="X357" s="211"/>
      <c r="Y357" s="211"/>
      <c r="Z357" s="211"/>
      <c r="AA357" s="211"/>
      <c r="AB357" s="211"/>
      <c r="AC357" s="42"/>
      <c r="AD357" s="42"/>
      <c r="AE357" s="42"/>
      <c r="AF357" s="42"/>
    </row>
    <row r="358" spans="1:32" x14ac:dyDescent="0.3">
      <c r="A358" s="191"/>
      <c r="B358" s="44"/>
      <c r="C358" s="44"/>
      <c r="D358" s="44"/>
      <c r="E358" s="44"/>
      <c r="F358" s="44"/>
      <c r="G358" s="84"/>
      <c r="H358" s="84"/>
      <c r="I358" s="47"/>
      <c r="J358" s="45"/>
      <c r="K358" s="46"/>
      <c r="L358" s="195"/>
      <c r="M358" s="196"/>
      <c r="N358" s="195"/>
      <c r="O358" s="196"/>
      <c r="P358" s="47"/>
      <c r="Q358" s="47"/>
      <c r="R358" s="47"/>
      <c r="S358" s="47"/>
      <c r="T358" s="50"/>
      <c r="U358" s="47"/>
      <c r="V358" s="211"/>
      <c r="W358" s="211"/>
      <c r="X358" s="211"/>
      <c r="Y358" s="211"/>
      <c r="Z358" s="211"/>
      <c r="AA358" s="211"/>
      <c r="AB358" s="211"/>
      <c r="AC358" s="42"/>
      <c r="AD358" s="42"/>
      <c r="AE358" s="42"/>
      <c r="AF358" s="42"/>
    </row>
    <row r="359" spans="1:32" x14ac:dyDescent="0.3">
      <c r="A359" s="191"/>
      <c r="B359" s="44"/>
      <c r="C359" s="44"/>
      <c r="D359" s="44"/>
      <c r="E359" s="44"/>
      <c r="F359" s="44"/>
      <c r="G359" s="84"/>
      <c r="H359" s="84"/>
      <c r="I359" s="47"/>
      <c r="J359" s="45"/>
      <c r="K359" s="46"/>
      <c r="L359" s="195"/>
      <c r="M359" s="196"/>
      <c r="N359" s="195"/>
      <c r="O359" s="196"/>
      <c r="P359" s="47"/>
      <c r="Q359" s="47"/>
      <c r="R359" s="47"/>
      <c r="S359" s="47"/>
      <c r="T359" s="50"/>
      <c r="U359" s="47"/>
      <c r="V359" s="211"/>
      <c r="W359" s="211"/>
      <c r="X359" s="211"/>
      <c r="Y359" s="211"/>
      <c r="Z359" s="211"/>
      <c r="AA359" s="211"/>
      <c r="AB359" s="211"/>
      <c r="AC359" s="42"/>
      <c r="AD359" s="42"/>
      <c r="AE359" s="42"/>
      <c r="AF359" s="42"/>
    </row>
    <row r="360" spans="1:32" x14ac:dyDescent="0.3">
      <c r="A360" s="191"/>
      <c r="B360" s="44"/>
      <c r="C360" s="44"/>
      <c r="D360" s="44"/>
      <c r="E360" s="44"/>
      <c r="F360" s="44"/>
      <c r="G360" s="84"/>
      <c r="H360" s="84"/>
      <c r="I360" s="47"/>
      <c r="J360" s="45"/>
      <c r="K360" s="46"/>
      <c r="L360" s="195"/>
      <c r="M360" s="196"/>
      <c r="N360" s="195"/>
      <c r="O360" s="196"/>
      <c r="P360" s="47"/>
      <c r="Q360" s="47"/>
      <c r="R360" s="47"/>
      <c r="S360" s="47"/>
      <c r="T360" s="50"/>
      <c r="U360" s="47"/>
      <c r="V360" s="211"/>
      <c r="W360" s="211"/>
      <c r="X360" s="211"/>
      <c r="Y360" s="211"/>
      <c r="Z360" s="211"/>
      <c r="AA360" s="211"/>
      <c r="AB360" s="211"/>
      <c r="AC360" s="42"/>
      <c r="AD360" s="42"/>
      <c r="AE360" s="42"/>
      <c r="AF360" s="42"/>
    </row>
    <row r="361" spans="1:32" x14ac:dyDescent="0.3">
      <c r="A361" s="191"/>
      <c r="B361" s="44"/>
      <c r="C361" s="44"/>
      <c r="D361" s="44"/>
      <c r="E361" s="44"/>
      <c r="F361" s="44"/>
      <c r="G361" s="84"/>
      <c r="H361" s="84"/>
      <c r="I361" s="47"/>
      <c r="J361" s="45"/>
      <c r="K361" s="46"/>
      <c r="L361" s="195"/>
      <c r="M361" s="196"/>
      <c r="N361" s="195"/>
      <c r="O361" s="196"/>
      <c r="P361" s="47"/>
      <c r="Q361" s="47"/>
      <c r="R361" s="47"/>
      <c r="S361" s="47"/>
      <c r="T361" s="50"/>
      <c r="U361" s="47"/>
      <c r="V361" s="211"/>
      <c r="W361" s="211"/>
      <c r="X361" s="211"/>
      <c r="Y361" s="211"/>
      <c r="Z361" s="211"/>
      <c r="AA361" s="211"/>
      <c r="AB361" s="211"/>
      <c r="AC361" s="42"/>
      <c r="AD361" s="42"/>
      <c r="AE361" s="42"/>
      <c r="AF361" s="42"/>
    </row>
    <row r="362" spans="1:32" x14ac:dyDescent="0.3">
      <c r="A362" s="191"/>
      <c r="B362" s="44"/>
      <c r="C362" s="44"/>
      <c r="D362" s="44"/>
      <c r="E362" s="44"/>
      <c r="F362" s="44"/>
      <c r="G362" s="84"/>
      <c r="H362" s="84"/>
      <c r="I362" s="47"/>
      <c r="J362" s="45"/>
      <c r="K362" s="46"/>
      <c r="L362" s="195"/>
      <c r="M362" s="196"/>
      <c r="N362" s="195"/>
      <c r="O362" s="196"/>
      <c r="P362" s="47"/>
      <c r="Q362" s="47"/>
      <c r="R362" s="47"/>
      <c r="S362" s="47"/>
      <c r="T362" s="50"/>
      <c r="U362" s="47"/>
      <c r="V362" s="211"/>
      <c r="W362" s="211"/>
      <c r="X362" s="211"/>
      <c r="Y362" s="211"/>
      <c r="Z362" s="211"/>
      <c r="AA362" s="211"/>
      <c r="AB362" s="211"/>
      <c r="AC362" s="42"/>
      <c r="AD362" s="42"/>
      <c r="AE362" s="42"/>
      <c r="AF362" s="42"/>
    </row>
    <row r="363" spans="1:32" x14ac:dyDescent="0.3">
      <c r="A363" s="191"/>
      <c r="B363" s="44"/>
      <c r="C363" s="44"/>
      <c r="D363" s="44"/>
      <c r="E363" s="44"/>
      <c r="F363" s="44"/>
      <c r="G363" s="84"/>
      <c r="H363" s="84"/>
      <c r="I363" s="47"/>
      <c r="J363" s="45"/>
      <c r="K363" s="46"/>
      <c r="L363" s="195"/>
      <c r="M363" s="196"/>
      <c r="N363" s="195"/>
      <c r="O363" s="196"/>
      <c r="P363" s="47"/>
      <c r="Q363" s="47"/>
      <c r="R363" s="47"/>
      <c r="S363" s="47"/>
      <c r="T363" s="50"/>
      <c r="U363" s="47"/>
      <c r="V363" s="211"/>
      <c r="W363" s="211"/>
      <c r="X363" s="211"/>
      <c r="Y363" s="211"/>
      <c r="Z363" s="211"/>
      <c r="AA363" s="211"/>
      <c r="AB363" s="211"/>
      <c r="AC363" s="42"/>
      <c r="AD363" s="42"/>
      <c r="AE363" s="42"/>
      <c r="AF363" s="42"/>
    </row>
    <row r="364" spans="1:32" x14ac:dyDescent="0.3">
      <c r="A364" s="191"/>
      <c r="B364" s="44"/>
      <c r="C364" s="44"/>
      <c r="D364" s="44"/>
      <c r="E364" s="44"/>
      <c r="F364" s="44"/>
      <c r="G364" s="84"/>
      <c r="H364" s="84"/>
      <c r="I364" s="47"/>
      <c r="J364" s="45"/>
      <c r="K364" s="46"/>
      <c r="L364" s="195"/>
      <c r="M364" s="196"/>
      <c r="N364" s="195"/>
      <c r="O364" s="196"/>
      <c r="P364" s="47"/>
      <c r="Q364" s="47"/>
      <c r="R364" s="47"/>
      <c r="S364" s="47"/>
      <c r="T364" s="50"/>
      <c r="U364" s="47"/>
      <c r="V364" s="211"/>
      <c r="W364" s="211"/>
      <c r="X364" s="211"/>
      <c r="Y364" s="211"/>
      <c r="Z364" s="211"/>
      <c r="AA364" s="211"/>
      <c r="AB364" s="211"/>
      <c r="AC364" s="42"/>
      <c r="AD364" s="42"/>
      <c r="AE364" s="42"/>
      <c r="AF364" s="42"/>
    </row>
    <row r="365" spans="1:32" x14ac:dyDescent="0.3">
      <c r="A365" s="191"/>
      <c r="B365" s="44"/>
      <c r="C365" s="44"/>
      <c r="D365" s="44"/>
      <c r="E365" s="44"/>
      <c r="F365" s="44"/>
      <c r="G365" s="84"/>
      <c r="H365" s="84"/>
      <c r="I365" s="47"/>
      <c r="J365" s="45"/>
      <c r="K365" s="46"/>
      <c r="L365" s="195"/>
      <c r="M365" s="196"/>
      <c r="N365" s="195"/>
      <c r="O365" s="196"/>
      <c r="P365" s="47"/>
      <c r="Q365" s="47"/>
      <c r="R365" s="47"/>
      <c r="S365" s="47"/>
      <c r="T365" s="50"/>
      <c r="U365" s="47"/>
      <c r="V365" s="211"/>
      <c r="W365" s="211"/>
      <c r="X365" s="211"/>
      <c r="Y365" s="211"/>
      <c r="Z365" s="211"/>
      <c r="AA365" s="211"/>
      <c r="AB365" s="211"/>
      <c r="AC365" s="42"/>
      <c r="AD365" s="42"/>
      <c r="AE365" s="42"/>
      <c r="AF365" s="42"/>
    </row>
    <row r="366" spans="1:32" x14ac:dyDescent="0.3">
      <c r="A366" s="191"/>
      <c r="B366" s="44"/>
      <c r="C366" s="44"/>
      <c r="D366" s="44"/>
      <c r="E366" s="44"/>
      <c r="F366" s="44"/>
      <c r="G366" s="84"/>
      <c r="H366" s="84"/>
      <c r="I366" s="47"/>
      <c r="J366" s="45"/>
      <c r="K366" s="46"/>
      <c r="L366" s="195"/>
      <c r="M366" s="196"/>
      <c r="N366" s="195"/>
      <c r="O366" s="196"/>
      <c r="P366" s="47"/>
      <c r="Q366" s="47"/>
      <c r="R366" s="47"/>
      <c r="S366" s="47"/>
      <c r="T366" s="50"/>
      <c r="U366" s="47"/>
      <c r="V366" s="211"/>
      <c r="W366" s="211"/>
      <c r="X366" s="211"/>
      <c r="Y366" s="211"/>
      <c r="Z366" s="211"/>
      <c r="AA366" s="211"/>
      <c r="AB366" s="211"/>
      <c r="AC366" s="42"/>
      <c r="AD366" s="42"/>
      <c r="AE366" s="42"/>
      <c r="AF366" s="42"/>
    </row>
    <row r="367" spans="1:32" x14ac:dyDescent="0.3">
      <c r="A367" s="191"/>
      <c r="B367" s="44"/>
      <c r="C367" s="44"/>
      <c r="D367" s="44"/>
      <c r="E367" s="44"/>
      <c r="F367" s="44"/>
      <c r="G367" s="84"/>
      <c r="H367" s="84"/>
      <c r="I367" s="47"/>
      <c r="J367" s="45"/>
      <c r="K367" s="46"/>
      <c r="L367" s="195"/>
      <c r="M367" s="196"/>
      <c r="N367" s="195"/>
      <c r="O367" s="196"/>
      <c r="P367" s="47"/>
      <c r="Q367" s="47"/>
      <c r="R367" s="47"/>
      <c r="S367" s="47"/>
      <c r="T367" s="50"/>
      <c r="U367" s="47"/>
      <c r="V367" s="211"/>
      <c r="W367" s="211"/>
      <c r="X367" s="211"/>
      <c r="Y367" s="211"/>
      <c r="Z367" s="211"/>
      <c r="AA367" s="211"/>
      <c r="AB367" s="211"/>
      <c r="AC367" s="42"/>
      <c r="AD367" s="42"/>
      <c r="AE367" s="42"/>
      <c r="AF367" s="42"/>
    </row>
    <row r="368" spans="1:32" x14ac:dyDescent="0.3">
      <c r="A368" s="191"/>
      <c r="B368" s="44"/>
      <c r="C368" s="44"/>
      <c r="D368" s="44"/>
      <c r="E368" s="44"/>
      <c r="F368" s="44"/>
      <c r="G368" s="84"/>
      <c r="H368" s="84"/>
      <c r="I368" s="47"/>
      <c r="J368" s="45"/>
      <c r="K368" s="46"/>
      <c r="L368" s="195"/>
      <c r="M368" s="196"/>
      <c r="N368" s="195"/>
      <c r="O368" s="196"/>
      <c r="P368" s="47"/>
      <c r="Q368" s="47"/>
      <c r="R368" s="47"/>
      <c r="S368" s="47"/>
      <c r="T368" s="50"/>
      <c r="U368" s="47"/>
      <c r="V368" s="211"/>
      <c r="W368" s="211"/>
      <c r="X368" s="211"/>
      <c r="Y368" s="211"/>
      <c r="Z368" s="211"/>
      <c r="AA368" s="211"/>
      <c r="AB368" s="211"/>
      <c r="AC368" s="42"/>
      <c r="AD368" s="42"/>
      <c r="AE368" s="42"/>
      <c r="AF368" s="42"/>
    </row>
    <row r="369" spans="1:32" x14ac:dyDescent="0.3">
      <c r="A369" s="191"/>
      <c r="B369" s="44"/>
      <c r="C369" s="44"/>
      <c r="D369" s="44"/>
      <c r="E369" s="44"/>
      <c r="F369" s="44"/>
      <c r="G369" s="84"/>
      <c r="H369" s="84"/>
      <c r="I369" s="47"/>
      <c r="J369" s="45"/>
      <c r="K369" s="46"/>
      <c r="L369" s="195"/>
      <c r="M369" s="196"/>
      <c r="N369" s="195"/>
      <c r="O369" s="196"/>
      <c r="P369" s="47"/>
      <c r="Q369" s="47"/>
      <c r="R369" s="47"/>
      <c r="S369" s="47"/>
      <c r="T369" s="50"/>
      <c r="U369" s="47"/>
      <c r="V369" s="211"/>
      <c r="W369" s="211"/>
      <c r="X369" s="211"/>
      <c r="Y369" s="211"/>
      <c r="Z369" s="211"/>
      <c r="AA369" s="211"/>
      <c r="AB369" s="211"/>
      <c r="AC369" s="42"/>
      <c r="AD369" s="42"/>
      <c r="AE369" s="42"/>
      <c r="AF369" s="42"/>
    </row>
    <row r="370" spans="1:32" x14ac:dyDescent="0.3">
      <c r="A370" s="191"/>
      <c r="B370" s="44"/>
      <c r="C370" s="44"/>
      <c r="D370" s="44"/>
      <c r="E370" s="44"/>
      <c r="F370" s="44"/>
      <c r="G370" s="84"/>
      <c r="H370" s="84"/>
      <c r="I370" s="47"/>
      <c r="J370" s="45"/>
      <c r="K370" s="46"/>
      <c r="L370" s="195"/>
      <c r="M370" s="196"/>
      <c r="N370" s="195"/>
      <c r="O370" s="196"/>
      <c r="P370" s="47"/>
      <c r="Q370" s="47"/>
      <c r="R370" s="47"/>
      <c r="S370" s="47"/>
      <c r="T370" s="50"/>
      <c r="U370" s="47"/>
      <c r="V370" s="211"/>
      <c r="W370" s="211"/>
      <c r="X370" s="211"/>
      <c r="Y370" s="211"/>
      <c r="Z370" s="211"/>
      <c r="AA370" s="211"/>
      <c r="AB370" s="211"/>
      <c r="AC370" s="42"/>
      <c r="AD370" s="42"/>
      <c r="AE370" s="42"/>
      <c r="AF370" s="42"/>
    </row>
    <row r="371" spans="1:32" x14ac:dyDescent="0.3">
      <c r="A371" s="191"/>
      <c r="B371" s="44"/>
      <c r="C371" s="44"/>
      <c r="D371" s="44"/>
      <c r="E371" s="44"/>
      <c r="F371" s="44"/>
      <c r="G371" s="84"/>
      <c r="H371" s="84"/>
      <c r="I371" s="47"/>
      <c r="J371" s="45"/>
      <c r="K371" s="46"/>
      <c r="L371" s="195"/>
      <c r="M371" s="196"/>
      <c r="N371" s="195"/>
      <c r="O371" s="196"/>
      <c r="P371" s="47"/>
      <c r="Q371" s="47"/>
      <c r="R371" s="47"/>
      <c r="S371" s="47"/>
      <c r="T371" s="50"/>
      <c r="U371" s="47"/>
      <c r="V371" s="211"/>
      <c r="W371" s="211"/>
      <c r="X371" s="211"/>
      <c r="Y371" s="211"/>
      <c r="Z371" s="211"/>
      <c r="AA371" s="211"/>
      <c r="AB371" s="211"/>
      <c r="AC371" s="42"/>
      <c r="AD371" s="42"/>
      <c r="AE371" s="42"/>
      <c r="AF371" s="42"/>
    </row>
    <row r="372" spans="1:32" x14ac:dyDescent="0.3">
      <c r="A372" s="191"/>
      <c r="B372" s="44"/>
      <c r="C372" s="44"/>
      <c r="D372" s="44"/>
      <c r="E372" s="44"/>
      <c r="F372" s="44"/>
      <c r="G372" s="84"/>
      <c r="H372" s="84"/>
      <c r="I372" s="47"/>
      <c r="J372" s="45"/>
      <c r="K372" s="46"/>
      <c r="L372" s="195"/>
      <c r="M372" s="196"/>
      <c r="N372" s="195"/>
      <c r="O372" s="196"/>
      <c r="P372" s="47"/>
      <c r="Q372" s="47"/>
      <c r="R372" s="47"/>
      <c r="S372" s="47"/>
      <c r="T372" s="50"/>
      <c r="U372" s="47"/>
      <c r="V372" s="211"/>
      <c r="W372" s="211"/>
      <c r="X372" s="211"/>
      <c r="Y372" s="211"/>
      <c r="Z372" s="211"/>
      <c r="AA372" s="211"/>
      <c r="AB372" s="211"/>
      <c r="AC372" s="42"/>
      <c r="AD372" s="42"/>
      <c r="AE372" s="42"/>
      <c r="AF372" s="42"/>
    </row>
    <row r="373" spans="1:32" x14ac:dyDescent="0.3">
      <c r="A373" s="191"/>
      <c r="B373" s="44"/>
      <c r="C373" s="44"/>
      <c r="D373" s="44"/>
      <c r="E373" s="44"/>
      <c r="F373" s="44"/>
      <c r="G373" s="84"/>
      <c r="H373" s="84"/>
      <c r="I373" s="47"/>
      <c r="J373" s="45"/>
      <c r="K373" s="46"/>
      <c r="L373" s="195"/>
      <c r="M373" s="196"/>
      <c r="N373" s="195"/>
      <c r="O373" s="196"/>
      <c r="P373" s="47"/>
      <c r="Q373" s="47"/>
      <c r="R373" s="47"/>
      <c r="S373" s="47"/>
      <c r="T373" s="50"/>
      <c r="U373" s="47"/>
      <c r="V373" s="211"/>
      <c r="W373" s="211"/>
      <c r="X373" s="211"/>
      <c r="Y373" s="211"/>
      <c r="Z373" s="211"/>
      <c r="AA373" s="211"/>
      <c r="AB373" s="211"/>
      <c r="AC373" s="42"/>
      <c r="AD373" s="42"/>
      <c r="AE373" s="42"/>
      <c r="AF373" s="42"/>
    </row>
    <row r="374" spans="1:32" x14ac:dyDescent="0.3">
      <c r="A374" s="191"/>
      <c r="B374" s="44"/>
      <c r="C374" s="44"/>
      <c r="D374" s="44"/>
      <c r="E374" s="44"/>
      <c r="F374" s="44"/>
      <c r="G374" s="84"/>
      <c r="H374" s="84"/>
      <c r="I374" s="47"/>
      <c r="J374" s="45"/>
      <c r="K374" s="46"/>
      <c r="L374" s="195"/>
      <c r="M374" s="196"/>
      <c r="N374" s="195"/>
      <c r="O374" s="196"/>
      <c r="P374" s="47"/>
      <c r="Q374" s="47"/>
      <c r="R374" s="47"/>
      <c r="S374" s="47"/>
      <c r="T374" s="50"/>
      <c r="U374" s="47"/>
      <c r="V374" s="211"/>
      <c r="W374" s="211"/>
      <c r="X374" s="211"/>
      <c r="Y374" s="211"/>
      <c r="Z374" s="211"/>
      <c r="AA374" s="211"/>
      <c r="AB374" s="211"/>
      <c r="AC374" s="42"/>
      <c r="AD374" s="42"/>
      <c r="AE374" s="42"/>
      <c r="AF374" s="42"/>
    </row>
    <row r="375" spans="1:32" x14ac:dyDescent="0.3">
      <c r="A375" s="191"/>
      <c r="B375" s="44"/>
      <c r="C375" s="44"/>
      <c r="D375" s="44"/>
      <c r="E375" s="44"/>
      <c r="F375" s="44"/>
      <c r="G375" s="84"/>
      <c r="H375" s="84"/>
      <c r="I375" s="47"/>
      <c r="J375" s="45"/>
      <c r="K375" s="46"/>
      <c r="L375" s="195"/>
      <c r="M375" s="196"/>
      <c r="N375" s="195"/>
      <c r="O375" s="196"/>
      <c r="P375" s="47"/>
      <c r="Q375" s="47"/>
      <c r="R375" s="47"/>
      <c r="S375" s="47"/>
      <c r="T375" s="50"/>
      <c r="U375" s="47"/>
      <c r="V375" s="211"/>
      <c r="W375" s="211"/>
      <c r="X375" s="211"/>
      <c r="Y375" s="211"/>
      <c r="Z375" s="211"/>
      <c r="AA375" s="211"/>
      <c r="AB375" s="211"/>
      <c r="AC375" s="42"/>
      <c r="AD375" s="42"/>
      <c r="AE375" s="42"/>
      <c r="AF375" s="42"/>
    </row>
    <row r="376" spans="1:32" x14ac:dyDescent="0.3">
      <c r="A376" s="191"/>
      <c r="B376" s="44"/>
      <c r="C376" s="44"/>
      <c r="D376" s="44"/>
      <c r="E376" s="44"/>
      <c r="F376" s="44"/>
      <c r="G376" s="84"/>
      <c r="H376" s="84"/>
      <c r="I376" s="47"/>
      <c r="J376" s="45"/>
      <c r="K376" s="46"/>
      <c r="L376" s="195"/>
      <c r="M376" s="196"/>
      <c r="N376" s="195"/>
      <c r="O376" s="196"/>
      <c r="P376" s="47"/>
      <c r="Q376" s="47"/>
      <c r="R376" s="47"/>
      <c r="S376" s="47"/>
      <c r="T376" s="50"/>
      <c r="U376" s="47"/>
      <c r="V376" s="211"/>
      <c r="W376" s="211"/>
      <c r="X376" s="211"/>
      <c r="Y376" s="211"/>
      <c r="Z376" s="211"/>
      <c r="AA376" s="211"/>
      <c r="AB376" s="211"/>
      <c r="AC376" s="42"/>
      <c r="AD376" s="42"/>
      <c r="AE376" s="42"/>
      <c r="AF376" s="42"/>
    </row>
    <row r="377" spans="1:32" x14ac:dyDescent="0.3">
      <c r="A377" s="191"/>
      <c r="B377" s="44"/>
      <c r="C377" s="44"/>
      <c r="D377" s="44"/>
      <c r="E377" s="44"/>
      <c r="F377" s="44"/>
      <c r="G377" s="84"/>
      <c r="H377" s="84"/>
      <c r="I377" s="47"/>
      <c r="J377" s="45"/>
      <c r="K377" s="46"/>
      <c r="L377" s="195"/>
      <c r="M377" s="196"/>
      <c r="N377" s="195"/>
      <c r="O377" s="196"/>
      <c r="P377" s="47"/>
      <c r="Q377" s="47"/>
      <c r="R377" s="47"/>
      <c r="S377" s="47"/>
      <c r="T377" s="50"/>
      <c r="U377" s="47"/>
      <c r="V377" s="211"/>
      <c r="W377" s="211"/>
      <c r="X377" s="211"/>
      <c r="Y377" s="211"/>
      <c r="Z377" s="211"/>
      <c r="AA377" s="211"/>
      <c r="AB377" s="211"/>
      <c r="AC377" s="42"/>
      <c r="AD377" s="42"/>
      <c r="AE377" s="42"/>
      <c r="AF377" s="42"/>
    </row>
    <row r="378" spans="1:32" x14ac:dyDescent="0.3">
      <c r="A378" s="191"/>
      <c r="B378" s="44"/>
      <c r="C378" s="44"/>
      <c r="D378" s="44"/>
      <c r="E378" s="44"/>
      <c r="F378" s="44"/>
      <c r="G378" s="84"/>
      <c r="H378" s="84"/>
      <c r="I378" s="47"/>
      <c r="J378" s="45"/>
      <c r="K378" s="46"/>
      <c r="L378" s="195"/>
      <c r="M378" s="196"/>
      <c r="N378" s="195"/>
      <c r="O378" s="196"/>
      <c r="P378" s="47"/>
      <c r="Q378" s="47"/>
      <c r="R378" s="47"/>
      <c r="S378" s="47"/>
      <c r="T378" s="50"/>
      <c r="U378" s="47"/>
      <c r="V378" s="211"/>
      <c r="W378" s="211"/>
      <c r="X378" s="211"/>
      <c r="Y378" s="211"/>
      <c r="Z378" s="211"/>
      <c r="AA378" s="211"/>
      <c r="AB378" s="211"/>
      <c r="AC378" s="42"/>
      <c r="AD378" s="42"/>
      <c r="AE378" s="42"/>
      <c r="AF378" s="42"/>
    </row>
    <row r="379" spans="1:32" x14ac:dyDescent="0.3">
      <c r="A379" s="191"/>
      <c r="B379" s="44"/>
      <c r="C379" s="44"/>
      <c r="D379" s="44"/>
      <c r="E379" s="44"/>
      <c r="F379" s="44"/>
      <c r="G379" s="84"/>
      <c r="H379" s="84"/>
      <c r="I379" s="47"/>
      <c r="J379" s="45"/>
      <c r="K379" s="46"/>
      <c r="L379" s="195"/>
      <c r="M379" s="196"/>
      <c r="N379" s="195"/>
      <c r="O379" s="196"/>
      <c r="P379" s="47"/>
      <c r="Q379" s="47"/>
      <c r="R379" s="47"/>
      <c r="S379" s="47"/>
      <c r="T379" s="50"/>
      <c r="U379" s="47"/>
      <c r="V379" s="211"/>
      <c r="W379" s="211"/>
      <c r="X379" s="211"/>
      <c r="Y379" s="211"/>
      <c r="Z379" s="211"/>
      <c r="AA379" s="211"/>
      <c r="AB379" s="211"/>
      <c r="AC379" s="42"/>
      <c r="AD379" s="42"/>
      <c r="AE379" s="42"/>
      <c r="AF379" s="42"/>
    </row>
    <row r="380" spans="1:32" x14ac:dyDescent="0.3">
      <c r="A380" s="191"/>
      <c r="B380" s="44"/>
      <c r="C380" s="44"/>
      <c r="D380" s="44"/>
      <c r="E380" s="44"/>
      <c r="F380" s="44"/>
      <c r="G380" s="84"/>
      <c r="H380" s="84"/>
      <c r="I380" s="47"/>
      <c r="J380" s="45"/>
      <c r="K380" s="46"/>
      <c r="L380" s="195"/>
      <c r="M380" s="196"/>
      <c r="N380" s="195"/>
      <c r="O380" s="196"/>
      <c r="P380" s="47"/>
      <c r="Q380" s="47"/>
      <c r="R380" s="47"/>
      <c r="S380" s="47"/>
      <c r="T380" s="50"/>
      <c r="U380" s="47"/>
      <c r="V380" s="211"/>
      <c r="W380" s="211"/>
      <c r="X380" s="211"/>
      <c r="Y380" s="211"/>
      <c r="Z380" s="211"/>
      <c r="AA380" s="211"/>
      <c r="AB380" s="211"/>
      <c r="AC380" s="42"/>
      <c r="AD380" s="42"/>
      <c r="AE380" s="42"/>
      <c r="AF380" s="42"/>
    </row>
    <row r="381" spans="1:32" x14ac:dyDescent="0.3">
      <c r="A381" s="191"/>
      <c r="B381" s="44"/>
      <c r="C381" s="44"/>
      <c r="D381" s="44"/>
      <c r="E381" s="44"/>
      <c r="F381" s="44"/>
      <c r="G381" s="84"/>
      <c r="H381" s="84"/>
      <c r="I381" s="47"/>
      <c r="J381" s="45"/>
      <c r="K381" s="46"/>
      <c r="L381" s="195"/>
      <c r="M381" s="196"/>
      <c r="N381" s="195"/>
      <c r="O381" s="196"/>
      <c r="P381" s="47"/>
      <c r="Q381" s="47"/>
      <c r="R381" s="47"/>
      <c r="S381" s="47"/>
      <c r="T381" s="50"/>
      <c r="U381" s="47"/>
      <c r="V381" s="211"/>
      <c r="W381" s="211"/>
      <c r="X381" s="211"/>
      <c r="Y381" s="211"/>
      <c r="Z381" s="211"/>
      <c r="AA381" s="211"/>
      <c r="AB381" s="211"/>
      <c r="AC381" s="42"/>
      <c r="AD381" s="42"/>
      <c r="AE381" s="42"/>
      <c r="AF381" s="42"/>
    </row>
    <row r="382" spans="1:32" x14ac:dyDescent="0.3">
      <c r="A382" s="191"/>
      <c r="B382" s="44"/>
      <c r="C382" s="44"/>
      <c r="D382" s="44"/>
      <c r="E382" s="44"/>
      <c r="F382" s="44"/>
      <c r="G382" s="84"/>
      <c r="H382" s="84"/>
      <c r="I382" s="47"/>
      <c r="J382" s="45"/>
      <c r="K382" s="46"/>
      <c r="L382" s="195"/>
      <c r="M382" s="196"/>
      <c r="N382" s="195"/>
      <c r="O382" s="196"/>
      <c r="P382" s="47"/>
      <c r="Q382" s="47"/>
      <c r="R382" s="47"/>
      <c r="S382" s="47"/>
      <c r="T382" s="50"/>
      <c r="U382" s="47"/>
      <c r="V382" s="211"/>
      <c r="W382" s="211"/>
      <c r="X382" s="211"/>
      <c r="Y382" s="211"/>
      <c r="Z382" s="211"/>
      <c r="AA382" s="211"/>
      <c r="AB382" s="211"/>
      <c r="AC382" s="42"/>
      <c r="AD382" s="42"/>
      <c r="AE382" s="42"/>
      <c r="AF382" s="42"/>
    </row>
    <row r="383" spans="1:32" x14ac:dyDescent="0.3">
      <c r="A383" s="191"/>
      <c r="B383" s="44"/>
      <c r="C383" s="44"/>
      <c r="D383" s="44"/>
      <c r="E383" s="44"/>
      <c r="F383" s="44"/>
      <c r="G383" s="84"/>
      <c r="H383" s="84"/>
      <c r="I383" s="47"/>
      <c r="J383" s="45"/>
      <c r="K383" s="46"/>
      <c r="L383" s="195"/>
      <c r="M383" s="196"/>
      <c r="N383" s="195"/>
      <c r="O383" s="196"/>
      <c r="P383" s="47"/>
      <c r="Q383" s="47"/>
      <c r="R383" s="47"/>
      <c r="S383" s="47"/>
      <c r="T383" s="50"/>
      <c r="U383" s="47"/>
      <c r="V383" s="211"/>
      <c r="W383" s="211"/>
      <c r="X383" s="211"/>
      <c r="Y383" s="211"/>
      <c r="Z383" s="211"/>
      <c r="AA383" s="211"/>
      <c r="AB383" s="211"/>
      <c r="AC383" s="42"/>
      <c r="AD383" s="42"/>
      <c r="AE383" s="42"/>
      <c r="AF383" s="42"/>
    </row>
    <row r="384" spans="1:32" x14ac:dyDescent="0.3">
      <c r="A384" s="191"/>
      <c r="B384" s="44"/>
      <c r="C384" s="44"/>
      <c r="D384" s="44"/>
      <c r="E384" s="44"/>
      <c r="F384" s="44"/>
      <c r="G384" s="84"/>
      <c r="H384" s="84"/>
      <c r="I384" s="47"/>
      <c r="J384" s="45"/>
      <c r="K384" s="46"/>
      <c r="L384" s="195"/>
      <c r="M384" s="196"/>
      <c r="N384" s="195"/>
      <c r="O384" s="196"/>
      <c r="P384" s="47"/>
      <c r="Q384" s="47"/>
      <c r="R384" s="47"/>
      <c r="S384" s="47"/>
      <c r="T384" s="50"/>
      <c r="U384" s="47"/>
      <c r="V384" s="211"/>
      <c r="W384" s="211"/>
      <c r="X384" s="211"/>
      <c r="Y384" s="211"/>
      <c r="Z384" s="211"/>
      <c r="AA384" s="211"/>
      <c r="AB384" s="211"/>
      <c r="AC384" s="42"/>
      <c r="AD384" s="42"/>
      <c r="AE384" s="42"/>
      <c r="AF384" s="42"/>
    </row>
    <row r="385" spans="1:32" x14ac:dyDescent="0.3">
      <c r="A385" s="191"/>
      <c r="B385" s="44"/>
      <c r="C385" s="44"/>
      <c r="D385" s="44"/>
      <c r="E385" s="44"/>
      <c r="F385" s="44"/>
      <c r="G385" s="84"/>
      <c r="H385" s="84"/>
      <c r="I385" s="47"/>
      <c r="J385" s="45"/>
      <c r="K385" s="46"/>
      <c r="L385" s="195"/>
      <c r="M385" s="196"/>
      <c r="N385" s="195"/>
      <c r="O385" s="196"/>
      <c r="P385" s="47"/>
      <c r="Q385" s="47"/>
      <c r="R385" s="47"/>
      <c r="S385" s="47"/>
      <c r="T385" s="50"/>
      <c r="U385" s="47"/>
      <c r="V385" s="211"/>
      <c r="W385" s="211"/>
      <c r="X385" s="211"/>
      <c r="Y385" s="211"/>
      <c r="Z385" s="211"/>
      <c r="AA385" s="211"/>
      <c r="AB385" s="211"/>
      <c r="AC385" s="42"/>
      <c r="AD385" s="42"/>
      <c r="AE385" s="42"/>
      <c r="AF385" s="42"/>
    </row>
    <row r="386" spans="1:32" x14ac:dyDescent="0.3">
      <c r="A386" s="191"/>
      <c r="B386" s="44"/>
      <c r="C386" s="44"/>
      <c r="D386" s="44"/>
      <c r="E386" s="44"/>
      <c r="F386" s="44"/>
      <c r="G386" s="84"/>
      <c r="H386" s="84"/>
      <c r="I386" s="47"/>
      <c r="J386" s="45"/>
      <c r="K386" s="46"/>
      <c r="L386" s="195"/>
      <c r="M386" s="196"/>
      <c r="N386" s="195"/>
      <c r="O386" s="196"/>
      <c r="P386" s="47"/>
      <c r="Q386" s="47"/>
      <c r="R386" s="47"/>
      <c r="S386" s="47"/>
      <c r="T386" s="50"/>
      <c r="U386" s="47"/>
      <c r="V386" s="211"/>
      <c r="W386" s="211"/>
      <c r="X386" s="211"/>
      <c r="Y386" s="211"/>
      <c r="Z386" s="211"/>
      <c r="AA386" s="211"/>
      <c r="AB386" s="211"/>
      <c r="AC386" s="42"/>
      <c r="AD386" s="42"/>
      <c r="AE386" s="42"/>
      <c r="AF386" s="42"/>
    </row>
    <row r="387" spans="1:32" x14ac:dyDescent="0.3">
      <c r="A387" s="191"/>
      <c r="B387" s="44"/>
      <c r="C387" s="44"/>
      <c r="D387" s="44"/>
      <c r="E387" s="44"/>
      <c r="F387" s="44"/>
      <c r="G387" s="84"/>
      <c r="H387" s="84"/>
      <c r="I387" s="47"/>
      <c r="J387" s="45"/>
      <c r="K387" s="46"/>
      <c r="L387" s="195"/>
      <c r="M387" s="196"/>
      <c r="N387" s="195"/>
      <c r="O387" s="196"/>
      <c r="P387" s="47"/>
      <c r="Q387" s="47"/>
      <c r="R387" s="47"/>
      <c r="S387" s="47"/>
      <c r="T387" s="50"/>
      <c r="U387" s="47"/>
      <c r="V387" s="211"/>
      <c r="W387" s="211"/>
      <c r="X387" s="211"/>
      <c r="Y387" s="211"/>
      <c r="Z387" s="211"/>
      <c r="AA387" s="211"/>
      <c r="AB387" s="211"/>
      <c r="AC387" s="42"/>
      <c r="AD387" s="42"/>
      <c r="AE387" s="42"/>
      <c r="AF387" s="42"/>
    </row>
    <row r="388" spans="1:32" x14ac:dyDescent="0.3">
      <c r="A388" s="191"/>
      <c r="B388" s="44"/>
      <c r="C388" s="44"/>
      <c r="D388" s="44"/>
      <c r="E388" s="44"/>
      <c r="F388" s="44"/>
      <c r="G388" s="84"/>
      <c r="H388" s="84"/>
      <c r="I388" s="47"/>
      <c r="J388" s="45"/>
      <c r="K388" s="46"/>
      <c r="L388" s="195"/>
      <c r="M388" s="196"/>
      <c r="N388" s="195"/>
      <c r="O388" s="196"/>
      <c r="P388" s="47"/>
      <c r="Q388" s="47"/>
      <c r="R388" s="47"/>
      <c r="S388" s="47"/>
      <c r="T388" s="50"/>
      <c r="U388" s="47"/>
      <c r="V388" s="211"/>
      <c r="W388" s="211"/>
      <c r="X388" s="211"/>
      <c r="Y388" s="211"/>
      <c r="Z388" s="211"/>
      <c r="AA388" s="211"/>
      <c r="AB388" s="211"/>
      <c r="AC388" s="42"/>
      <c r="AD388" s="42"/>
      <c r="AE388" s="42"/>
      <c r="AF388" s="42"/>
    </row>
    <row r="389" spans="1:32" x14ac:dyDescent="0.3">
      <c r="A389" s="191"/>
      <c r="B389" s="44"/>
      <c r="C389" s="44"/>
      <c r="D389" s="44"/>
      <c r="E389" s="44"/>
      <c r="F389" s="44"/>
      <c r="G389" s="84"/>
      <c r="H389" s="84"/>
      <c r="I389" s="47"/>
      <c r="J389" s="45"/>
      <c r="K389" s="46"/>
      <c r="L389" s="195"/>
      <c r="M389" s="196"/>
      <c r="N389" s="195"/>
      <c r="O389" s="196"/>
      <c r="P389" s="47"/>
      <c r="Q389" s="47"/>
      <c r="R389" s="47"/>
      <c r="S389" s="47"/>
      <c r="T389" s="50"/>
      <c r="U389" s="47"/>
      <c r="V389" s="211"/>
      <c r="W389" s="211"/>
      <c r="X389" s="211"/>
      <c r="Y389" s="211"/>
      <c r="Z389" s="211"/>
      <c r="AA389" s="211"/>
      <c r="AB389" s="211"/>
      <c r="AC389" s="42"/>
      <c r="AD389" s="42"/>
      <c r="AE389" s="42"/>
      <c r="AF389" s="42"/>
    </row>
    <row r="390" spans="1:32" x14ac:dyDescent="0.3">
      <c r="A390" s="191"/>
      <c r="B390" s="44"/>
      <c r="C390" s="44"/>
      <c r="D390" s="44"/>
      <c r="E390" s="44"/>
      <c r="F390" s="44"/>
      <c r="G390" s="84"/>
      <c r="H390" s="84"/>
      <c r="I390" s="47"/>
      <c r="J390" s="45"/>
      <c r="K390" s="46"/>
      <c r="L390" s="195"/>
      <c r="M390" s="196"/>
      <c r="N390" s="195"/>
      <c r="O390" s="196"/>
      <c r="P390" s="47"/>
      <c r="Q390" s="47"/>
      <c r="R390" s="47"/>
      <c r="S390" s="47"/>
      <c r="T390" s="50"/>
      <c r="U390" s="47"/>
      <c r="V390" s="211"/>
      <c r="W390" s="211"/>
      <c r="X390" s="211"/>
      <c r="Y390" s="211"/>
      <c r="Z390" s="211"/>
      <c r="AA390" s="211"/>
      <c r="AB390" s="211"/>
      <c r="AC390" s="42"/>
      <c r="AD390" s="42"/>
      <c r="AE390" s="42"/>
      <c r="AF390" s="42"/>
    </row>
    <row r="391" spans="1:32" x14ac:dyDescent="0.3">
      <c r="A391" s="191"/>
      <c r="B391" s="44"/>
      <c r="C391" s="44"/>
      <c r="D391" s="44"/>
      <c r="E391" s="44"/>
      <c r="F391" s="44"/>
      <c r="G391" s="84"/>
      <c r="H391" s="84"/>
      <c r="I391" s="47"/>
      <c r="J391" s="45"/>
      <c r="K391" s="46"/>
      <c r="L391" s="195"/>
      <c r="M391" s="196"/>
      <c r="N391" s="195"/>
      <c r="O391" s="196"/>
      <c r="P391" s="47"/>
      <c r="Q391" s="47"/>
      <c r="R391" s="47"/>
      <c r="S391" s="47"/>
      <c r="T391" s="50"/>
      <c r="U391" s="47"/>
      <c r="V391" s="211"/>
      <c r="W391" s="211"/>
      <c r="X391" s="211"/>
      <c r="Y391" s="211"/>
      <c r="Z391" s="211"/>
      <c r="AA391" s="211"/>
      <c r="AB391" s="211"/>
      <c r="AC391" s="42"/>
      <c r="AD391" s="42"/>
      <c r="AE391" s="42"/>
      <c r="AF391" s="42"/>
    </row>
    <row r="392" spans="1:32" x14ac:dyDescent="0.3">
      <c r="A392" s="191"/>
      <c r="B392" s="44"/>
      <c r="C392" s="44"/>
      <c r="D392" s="44"/>
      <c r="E392" s="44"/>
      <c r="F392" s="44"/>
      <c r="G392" s="84"/>
      <c r="H392" s="84"/>
      <c r="I392" s="47"/>
      <c r="J392" s="45"/>
      <c r="K392" s="46"/>
      <c r="L392" s="195"/>
      <c r="M392" s="196"/>
      <c r="N392" s="195"/>
      <c r="O392" s="196"/>
      <c r="P392" s="47"/>
      <c r="Q392" s="47"/>
      <c r="R392" s="47"/>
      <c r="S392" s="47"/>
      <c r="T392" s="50"/>
      <c r="U392" s="47"/>
      <c r="V392" s="211"/>
      <c r="W392" s="211"/>
      <c r="X392" s="211"/>
      <c r="Y392" s="211"/>
      <c r="Z392" s="211"/>
      <c r="AA392" s="211"/>
      <c r="AB392" s="211"/>
      <c r="AC392" s="42"/>
      <c r="AD392" s="42"/>
      <c r="AE392" s="42"/>
      <c r="AF392" s="42"/>
    </row>
    <row r="393" spans="1:32" x14ac:dyDescent="0.3">
      <c r="A393" s="191"/>
      <c r="B393" s="44"/>
      <c r="C393" s="44"/>
      <c r="D393" s="44"/>
      <c r="E393" s="44"/>
      <c r="F393" s="44"/>
      <c r="G393" s="84"/>
      <c r="H393" s="84"/>
      <c r="I393" s="47"/>
      <c r="J393" s="45"/>
      <c r="K393" s="46"/>
      <c r="L393" s="195"/>
      <c r="M393" s="196"/>
      <c r="N393" s="195"/>
      <c r="O393" s="196"/>
      <c r="P393" s="47"/>
      <c r="Q393" s="47"/>
      <c r="R393" s="47"/>
      <c r="S393" s="47"/>
      <c r="T393" s="50"/>
      <c r="U393" s="47"/>
      <c r="V393" s="211"/>
      <c r="W393" s="211"/>
      <c r="X393" s="211"/>
      <c r="Y393" s="211"/>
      <c r="Z393" s="211"/>
      <c r="AA393" s="211"/>
      <c r="AB393" s="211"/>
      <c r="AC393" s="42"/>
      <c r="AD393" s="42"/>
      <c r="AE393" s="42"/>
      <c r="AF393" s="42"/>
    </row>
    <row r="394" spans="1:32" x14ac:dyDescent="0.3">
      <c r="A394" s="191"/>
      <c r="B394" s="44"/>
      <c r="C394" s="44"/>
      <c r="D394" s="44"/>
      <c r="E394" s="44"/>
      <c r="F394" s="44"/>
      <c r="G394" s="84"/>
      <c r="H394" s="84"/>
      <c r="I394" s="47"/>
      <c r="J394" s="45"/>
      <c r="K394" s="46"/>
      <c r="L394" s="195"/>
      <c r="M394" s="196"/>
      <c r="N394" s="195"/>
      <c r="O394" s="196"/>
      <c r="P394" s="47"/>
      <c r="Q394" s="47"/>
      <c r="R394" s="47"/>
      <c r="S394" s="47"/>
      <c r="T394" s="50"/>
      <c r="U394" s="47"/>
      <c r="V394" s="211"/>
      <c r="W394" s="211"/>
      <c r="X394" s="211"/>
      <c r="Y394" s="211"/>
      <c r="Z394" s="211"/>
      <c r="AA394" s="211"/>
      <c r="AB394" s="211"/>
      <c r="AC394" s="42"/>
      <c r="AD394" s="42"/>
      <c r="AE394" s="42"/>
      <c r="AF394" s="42"/>
    </row>
    <row r="395" spans="1:32" x14ac:dyDescent="0.3">
      <c r="B395" s="44"/>
      <c r="C395" s="44"/>
      <c r="D395" s="44"/>
      <c r="E395" s="44"/>
      <c r="F395" s="44"/>
      <c r="G395" s="84"/>
      <c r="H395" s="84"/>
      <c r="I395" s="47"/>
      <c r="J395" s="45"/>
      <c r="K395" s="46"/>
      <c r="L395" s="195"/>
      <c r="M395" s="196"/>
      <c r="N395" s="195"/>
      <c r="O395" s="196"/>
      <c r="P395" s="47"/>
      <c r="Q395" s="47"/>
      <c r="R395" s="47"/>
      <c r="S395" s="47"/>
      <c r="T395" s="50"/>
      <c r="U395" s="47"/>
      <c r="V395" s="211"/>
      <c r="W395" s="211"/>
      <c r="X395" s="211"/>
      <c r="Y395" s="211"/>
      <c r="Z395" s="211"/>
      <c r="AA395" s="211"/>
      <c r="AB395" s="211"/>
    </row>
    <row r="396" spans="1:32" x14ac:dyDescent="0.3">
      <c r="B396" s="44"/>
      <c r="C396" s="44"/>
      <c r="D396" s="44"/>
      <c r="E396" s="44"/>
      <c r="F396" s="44"/>
      <c r="G396" s="84"/>
      <c r="H396" s="84"/>
      <c r="I396" s="47"/>
      <c r="J396" s="45"/>
      <c r="K396" s="46"/>
      <c r="L396" s="195"/>
      <c r="M396" s="196"/>
      <c r="N396" s="195"/>
      <c r="O396" s="196"/>
      <c r="P396" s="47"/>
      <c r="Q396" s="47"/>
      <c r="R396" s="47"/>
      <c r="S396" s="47"/>
      <c r="T396" s="50"/>
      <c r="U396" s="47"/>
      <c r="V396" s="211"/>
      <c r="W396" s="211"/>
      <c r="X396" s="211"/>
      <c r="Y396" s="211"/>
      <c r="Z396" s="211"/>
      <c r="AA396" s="211"/>
      <c r="AB396" s="211"/>
    </row>
    <row r="397" spans="1:32" x14ac:dyDescent="0.3">
      <c r="B397" s="44"/>
      <c r="C397" s="44"/>
      <c r="D397" s="44"/>
      <c r="E397" s="44"/>
      <c r="F397" s="44"/>
      <c r="G397" s="84"/>
      <c r="H397" s="84"/>
      <c r="I397" s="47"/>
      <c r="J397" s="45"/>
      <c r="K397" s="46"/>
      <c r="L397" s="195"/>
      <c r="M397" s="196"/>
      <c r="N397" s="195"/>
      <c r="O397" s="196"/>
      <c r="P397" s="47"/>
      <c r="Q397" s="47"/>
      <c r="R397" s="47"/>
      <c r="S397" s="47"/>
      <c r="T397" s="50"/>
      <c r="U397" s="47"/>
      <c r="V397" s="211"/>
      <c r="W397" s="211"/>
      <c r="X397" s="211"/>
      <c r="Y397" s="211"/>
      <c r="Z397" s="211"/>
      <c r="AA397" s="211"/>
      <c r="AB397" s="211"/>
    </row>
    <row r="398" spans="1:32" x14ac:dyDescent="0.3">
      <c r="B398" s="44"/>
      <c r="C398" s="44"/>
      <c r="D398" s="44"/>
      <c r="E398" s="44"/>
      <c r="F398" s="44"/>
      <c r="G398" s="84"/>
      <c r="H398" s="84"/>
      <c r="I398" s="47"/>
      <c r="J398" s="45"/>
      <c r="K398" s="46"/>
      <c r="L398" s="195"/>
      <c r="M398" s="196"/>
      <c r="N398" s="195"/>
      <c r="O398" s="196"/>
      <c r="P398" s="47"/>
      <c r="Q398" s="47"/>
      <c r="R398" s="47"/>
      <c r="S398" s="47"/>
      <c r="T398" s="50"/>
      <c r="U398" s="47"/>
      <c r="V398" s="211"/>
      <c r="W398" s="211"/>
      <c r="X398" s="211"/>
      <c r="Y398" s="211"/>
      <c r="Z398" s="211"/>
      <c r="AA398" s="211"/>
      <c r="AB398" s="211"/>
    </row>
    <row r="399" spans="1:32" x14ac:dyDescent="0.3">
      <c r="B399" s="44"/>
      <c r="C399" s="44"/>
      <c r="D399" s="44"/>
      <c r="E399" s="44"/>
      <c r="F399" s="44"/>
      <c r="G399" s="84"/>
      <c r="H399" s="84"/>
      <c r="I399" s="47"/>
      <c r="J399" s="45"/>
      <c r="K399" s="46"/>
      <c r="L399" s="195"/>
      <c r="M399" s="196"/>
      <c r="N399" s="195"/>
      <c r="O399" s="196"/>
      <c r="P399" s="47"/>
      <c r="Q399" s="47"/>
      <c r="R399" s="47"/>
      <c r="S399" s="47"/>
      <c r="T399" s="50"/>
      <c r="U399" s="47"/>
      <c r="V399" s="211"/>
      <c r="W399" s="211"/>
      <c r="X399" s="211"/>
      <c r="Y399" s="211"/>
      <c r="Z399" s="211"/>
      <c r="AA399" s="211"/>
      <c r="AB399" s="211"/>
    </row>
    <row r="400" spans="1:32" x14ac:dyDescent="0.3">
      <c r="B400" s="44"/>
      <c r="C400" s="44"/>
      <c r="D400" s="44"/>
      <c r="E400" s="44"/>
      <c r="F400" s="44"/>
      <c r="G400" s="84"/>
      <c r="H400" s="84"/>
      <c r="I400" s="47"/>
      <c r="J400" s="45"/>
      <c r="K400" s="46"/>
      <c r="L400" s="195"/>
      <c r="M400" s="196"/>
      <c r="N400" s="195"/>
      <c r="O400" s="196"/>
      <c r="P400" s="47"/>
      <c r="Q400" s="47"/>
      <c r="R400" s="47"/>
      <c r="S400" s="47"/>
      <c r="T400" s="50"/>
      <c r="U400" s="47"/>
      <c r="V400" s="211"/>
      <c r="W400" s="211"/>
      <c r="X400" s="211"/>
      <c r="Y400" s="211"/>
      <c r="Z400" s="211"/>
      <c r="AA400" s="211"/>
      <c r="AB400" s="211"/>
    </row>
    <row r="401" spans="2:28" x14ac:dyDescent="0.3">
      <c r="B401" s="44"/>
      <c r="C401" s="44"/>
      <c r="D401" s="44"/>
      <c r="E401" s="44"/>
      <c r="F401" s="44"/>
      <c r="G401" s="84"/>
      <c r="H401" s="84"/>
      <c r="I401" s="47"/>
      <c r="J401" s="45"/>
      <c r="K401" s="46"/>
      <c r="L401" s="195"/>
      <c r="M401" s="196"/>
      <c r="N401" s="195"/>
      <c r="O401" s="196"/>
      <c r="P401" s="47"/>
      <c r="Q401" s="47"/>
      <c r="R401" s="47"/>
      <c r="S401" s="47"/>
      <c r="T401" s="50"/>
      <c r="U401" s="47"/>
      <c r="V401" s="211"/>
      <c r="W401" s="211"/>
      <c r="X401" s="211"/>
      <c r="Y401" s="211"/>
      <c r="Z401" s="211"/>
      <c r="AA401" s="211"/>
      <c r="AB401" s="211"/>
    </row>
    <row r="402" spans="2:28" x14ac:dyDescent="0.3">
      <c r="B402" s="44"/>
      <c r="C402" s="44"/>
      <c r="D402" s="44"/>
      <c r="E402" s="44"/>
      <c r="F402" s="44"/>
      <c r="G402" s="84"/>
      <c r="H402" s="84"/>
      <c r="I402" s="47"/>
      <c r="J402" s="45"/>
      <c r="K402" s="46"/>
      <c r="L402" s="195"/>
      <c r="M402" s="196"/>
      <c r="N402" s="195"/>
      <c r="O402" s="196"/>
      <c r="P402" s="47"/>
      <c r="Q402" s="47"/>
      <c r="R402" s="47"/>
      <c r="S402" s="47"/>
      <c r="T402" s="50"/>
      <c r="U402" s="47"/>
      <c r="V402" s="211"/>
      <c r="W402" s="211"/>
      <c r="X402" s="211"/>
      <c r="Y402" s="211"/>
      <c r="Z402" s="211"/>
      <c r="AA402" s="211"/>
      <c r="AB402" s="211"/>
    </row>
    <row r="403" spans="2:28" x14ac:dyDescent="0.3">
      <c r="B403" s="44"/>
      <c r="C403" s="44"/>
      <c r="D403" s="44"/>
      <c r="E403" s="44"/>
      <c r="F403" s="44"/>
      <c r="G403" s="84"/>
      <c r="H403" s="84"/>
      <c r="I403" s="47"/>
      <c r="J403" s="45"/>
      <c r="K403" s="46"/>
      <c r="L403" s="195"/>
      <c r="M403" s="196"/>
      <c r="N403" s="195"/>
      <c r="O403" s="196"/>
      <c r="P403" s="47"/>
      <c r="Q403" s="47"/>
      <c r="R403" s="47"/>
      <c r="S403" s="47"/>
      <c r="T403" s="50"/>
      <c r="U403" s="47"/>
      <c r="V403" s="211"/>
      <c r="W403" s="211"/>
      <c r="X403" s="211"/>
      <c r="Y403" s="211"/>
      <c r="Z403" s="211"/>
      <c r="AA403" s="211"/>
      <c r="AB403" s="211"/>
    </row>
    <row r="404" spans="2:28" x14ac:dyDescent="0.3">
      <c r="B404" s="44"/>
      <c r="C404" s="44"/>
      <c r="D404" s="44"/>
      <c r="E404" s="44"/>
      <c r="F404" s="44"/>
      <c r="G404" s="84"/>
      <c r="H404" s="84"/>
      <c r="I404" s="47"/>
      <c r="J404" s="45"/>
      <c r="K404" s="46"/>
      <c r="L404" s="195"/>
      <c r="M404" s="196"/>
      <c r="N404" s="195"/>
      <c r="O404" s="196"/>
      <c r="P404" s="47"/>
      <c r="Q404" s="47"/>
      <c r="R404" s="47"/>
      <c r="S404" s="47"/>
      <c r="T404" s="50"/>
      <c r="U404" s="47"/>
      <c r="V404" s="211"/>
      <c r="W404" s="211"/>
      <c r="X404" s="211"/>
      <c r="Y404" s="211"/>
      <c r="Z404" s="211"/>
      <c r="AA404" s="211"/>
      <c r="AB404" s="211"/>
    </row>
    <row r="405" spans="2:28" x14ac:dyDescent="0.3">
      <c r="B405" s="44"/>
      <c r="C405" s="44"/>
      <c r="D405" s="44"/>
      <c r="E405" s="44"/>
      <c r="F405" s="44"/>
      <c r="G405" s="84"/>
      <c r="H405" s="84"/>
      <c r="I405" s="47"/>
      <c r="J405" s="45"/>
      <c r="K405" s="46"/>
      <c r="L405" s="195"/>
      <c r="M405" s="196"/>
      <c r="N405" s="195"/>
      <c r="O405" s="196"/>
      <c r="P405" s="47"/>
      <c r="Q405" s="47"/>
      <c r="R405" s="47"/>
      <c r="S405" s="47"/>
      <c r="T405" s="50"/>
      <c r="U405" s="47"/>
      <c r="V405" s="211"/>
      <c r="W405" s="211"/>
      <c r="X405" s="211"/>
      <c r="Y405" s="211"/>
      <c r="Z405" s="211"/>
      <c r="AA405" s="211"/>
      <c r="AB405" s="211"/>
    </row>
    <row r="406" spans="2:28" x14ac:dyDescent="0.3">
      <c r="B406" s="44"/>
      <c r="C406" s="44"/>
      <c r="D406" s="44"/>
      <c r="E406" s="44"/>
      <c r="F406" s="44"/>
      <c r="G406" s="84"/>
      <c r="H406" s="84"/>
      <c r="I406" s="47"/>
      <c r="J406" s="45"/>
      <c r="K406" s="46"/>
      <c r="L406" s="195"/>
      <c r="M406" s="196"/>
      <c r="N406" s="195"/>
      <c r="O406" s="196"/>
      <c r="P406" s="47"/>
      <c r="Q406" s="47"/>
      <c r="R406" s="47"/>
      <c r="S406" s="47"/>
      <c r="T406" s="50"/>
      <c r="U406" s="47"/>
      <c r="V406" s="211"/>
      <c r="W406" s="211"/>
      <c r="X406" s="211"/>
      <c r="Y406" s="211"/>
      <c r="Z406" s="211"/>
      <c r="AA406" s="211"/>
      <c r="AB406" s="211"/>
    </row>
    <row r="407" spans="2:28" x14ac:dyDescent="0.3">
      <c r="B407" s="44"/>
      <c r="C407" s="44"/>
      <c r="D407" s="44"/>
      <c r="E407" s="44"/>
      <c r="F407" s="44"/>
      <c r="G407" s="84"/>
      <c r="H407" s="84"/>
      <c r="I407" s="47"/>
      <c r="J407" s="45"/>
      <c r="K407" s="46"/>
      <c r="L407" s="195"/>
      <c r="M407" s="196"/>
      <c r="N407" s="195"/>
      <c r="O407" s="196"/>
      <c r="P407" s="47"/>
      <c r="Q407" s="47"/>
      <c r="R407" s="47"/>
      <c r="S407" s="47"/>
      <c r="T407" s="50"/>
      <c r="U407" s="47"/>
      <c r="V407" s="211"/>
      <c r="W407" s="211"/>
      <c r="X407" s="211"/>
      <c r="Y407" s="211"/>
      <c r="Z407" s="211"/>
      <c r="AA407" s="211"/>
      <c r="AB407" s="211"/>
    </row>
    <row r="408" spans="2:28" x14ac:dyDescent="0.3">
      <c r="B408" s="44"/>
      <c r="C408" s="44"/>
      <c r="D408" s="44"/>
      <c r="E408" s="44"/>
      <c r="F408" s="44"/>
      <c r="G408" s="84"/>
      <c r="H408" s="84"/>
      <c r="I408" s="47"/>
      <c r="J408" s="45"/>
      <c r="K408" s="46"/>
      <c r="L408" s="195"/>
      <c r="M408" s="196"/>
      <c r="N408" s="195"/>
      <c r="O408" s="196"/>
      <c r="P408" s="47"/>
      <c r="Q408" s="47"/>
      <c r="R408" s="47"/>
      <c r="S408" s="47"/>
      <c r="T408" s="50"/>
      <c r="U408" s="47"/>
      <c r="V408" s="211"/>
      <c r="W408" s="211"/>
      <c r="X408" s="211"/>
      <c r="Y408" s="211"/>
      <c r="Z408" s="211"/>
      <c r="AA408" s="211"/>
      <c r="AB408" s="211"/>
    </row>
    <row r="409" spans="2:28" x14ac:dyDescent="0.3">
      <c r="B409" s="44"/>
      <c r="C409" s="44"/>
      <c r="D409" s="44"/>
      <c r="E409" s="44"/>
      <c r="F409" s="44"/>
      <c r="G409" s="84"/>
      <c r="H409" s="84"/>
      <c r="I409" s="47"/>
      <c r="J409" s="45"/>
      <c r="K409" s="46"/>
      <c r="L409" s="195"/>
      <c r="M409" s="196"/>
      <c r="N409" s="195"/>
      <c r="O409" s="196"/>
      <c r="P409" s="47"/>
      <c r="Q409" s="47"/>
      <c r="R409" s="47"/>
      <c r="S409" s="47"/>
      <c r="T409" s="50"/>
      <c r="U409" s="47"/>
      <c r="V409" s="211"/>
      <c r="W409" s="211"/>
      <c r="X409" s="211"/>
      <c r="Y409" s="211"/>
      <c r="Z409" s="211"/>
      <c r="AA409" s="211"/>
      <c r="AB409" s="211"/>
    </row>
    <row r="410" spans="2:28" x14ac:dyDescent="0.3">
      <c r="B410" s="44"/>
      <c r="C410" s="44"/>
      <c r="D410" s="44"/>
      <c r="E410" s="44"/>
      <c r="F410" s="44"/>
      <c r="G410" s="84"/>
      <c r="H410" s="84"/>
      <c r="I410" s="47"/>
      <c r="J410" s="45"/>
      <c r="K410" s="46"/>
      <c r="L410" s="195"/>
      <c r="M410" s="196"/>
      <c r="N410" s="195"/>
      <c r="O410" s="196"/>
      <c r="P410" s="47"/>
      <c r="Q410" s="47"/>
      <c r="R410" s="47"/>
      <c r="S410" s="47"/>
      <c r="T410" s="50"/>
      <c r="U410" s="47"/>
      <c r="V410" s="211"/>
      <c r="W410" s="211"/>
      <c r="X410" s="211"/>
      <c r="Y410" s="211"/>
      <c r="Z410" s="211"/>
      <c r="AA410" s="211"/>
      <c r="AB410" s="211"/>
    </row>
    <row r="411" spans="2:28" x14ac:dyDescent="0.3">
      <c r="B411" s="44"/>
      <c r="C411" s="44"/>
      <c r="D411" s="44"/>
      <c r="E411" s="44"/>
      <c r="F411" s="44"/>
      <c r="G411" s="84"/>
      <c r="H411" s="84"/>
      <c r="I411" s="47"/>
      <c r="J411" s="45"/>
      <c r="K411" s="46"/>
      <c r="L411" s="195"/>
      <c r="M411" s="196"/>
      <c r="N411" s="195"/>
      <c r="O411" s="196"/>
      <c r="P411" s="47"/>
      <c r="Q411" s="47"/>
      <c r="R411" s="47"/>
      <c r="S411" s="47"/>
      <c r="T411" s="50"/>
      <c r="U411" s="47"/>
      <c r="V411" s="211"/>
      <c r="W411" s="211"/>
      <c r="X411" s="211"/>
      <c r="Y411" s="211"/>
      <c r="Z411" s="211"/>
      <c r="AA411" s="211"/>
      <c r="AB411" s="211"/>
    </row>
    <row r="412" spans="2:28" x14ac:dyDescent="0.3">
      <c r="B412" s="44"/>
      <c r="C412" s="44"/>
      <c r="D412" s="44"/>
      <c r="E412" s="44"/>
      <c r="F412" s="44"/>
      <c r="G412" s="84"/>
      <c r="H412" s="84"/>
      <c r="I412" s="47"/>
      <c r="J412" s="45"/>
      <c r="K412" s="46"/>
      <c r="L412" s="195"/>
      <c r="M412" s="196"/>
      <c r="N412" s="195"/>
      <c r="O412" s="196"/>
      <c r="P412" s="47"/>
      <c r="Q412" s="47"/>
      <c r="R412" s="47"/>
      <c r="S412" s="47"/>
      <c r="T412" s="50"/>
      <c r="U412" s="47"/>
      <c r="V412" s="211"/>
      <c r="W412" s="211"/>
      <c r="X412" s="211"/>
      <c r="Y412" s="211"/>
      <c r="Z412" s="211"/>
      <c r="AA412" s="211"/>
      <c r="AB412" s="211"/>
    </row>
    <row r="413" spans="2:28" x14ac:dyDescent="0.3">
      <c r="B413" s="44"/>
      <c r="C413" s="44"/>
      <c r="D413" s="44"/>
      <c r="E413" s="44"/>
      <c r="F413" s="44"/>
      <c r="G413" s="84"/>
      <c r="H413" s="84"/>
      <c r="I413" s="47"/>
      <c r="J413" s="45"/>
      <c r="K413" s="46"/>
      <c r="L413" s="195"/>
      <c r="M413" s="196"/>
      <c r="N413" s="195"/>
      <c r="O413" s="196"/>
      <c r="P413" s="47"/>
      <c r="Q413" s="47"/>
      <c r="R413" s="47"/>
      <c r="S413" s="47"/>
      <c r="T413" s="50"/>
      <c r="U413" s="47"/>
      <c r="V413" s="211"/>
      <c r="W413" s="211"/>
      <c r="X413" s="211"/>
      <c r="Y413" s="211"/>
      <c r="Z413" s="211"/>
      <c r="AA413" s="211"/>
      <c r="AB413" s="211"/>
    </row>
    <row r="414" spans="2:28" x14ac:dyDescent="0.3">
      <c r="B414" s="44"/>
      <c r="C414" s="44"/>
      <c r="D414" s="44"/>
      <c r="E414" s="44"/>
      <c r="F414" s="44"/>
      <c r="G414" s="84"/>
      <c r="H414" s="84"/>
      <c r="I414" s="47"/>
      <c r="J414" s="45"/>
      <c r="K414" s="46"/>
      <c r="L414" s="195"/>
      <c r="M414" s="196"/>
      <c r="N414" s="195"/>
      <c r="O414" s="196"/>
      <c r="P414" s="47"/>
      <c r="Q414" s="47"/>
      <c r="R414" s="47"/>
      <c r="S414" s="47"/>
      <c r="T414" s="50"/>
      <c r="U414" s="47"/>
      <c r="V414" s="211"/>
      <c r="W414" s="211"/>
      <c r="X414" s="211"/>
      <c r="Y414" s="211"/>
      <c r="Z414" s="211"/>
      <c r="AA414" s="211"/>
      <c r="AB414" s="211"/>
    </row>
    <row r="415" spans="2:28" x14ac:dyDescent="0.3">
      <c r="B415" s="44"/>
      <c r="C415" s="44"/>
      <c r="D415" s="44"/>
      <c r="E415" s="44"/>
      <c r="F415" s="44"/>
      <c r="G415" s="84"/>
      <c r="H415" s="84"/>
      <c r="I415" s="47"/>
      <c r="J415" s="45"/>
      <c r="K415" s="46"/>
      <c r="L415" s="195"/>
      <c r="M415" s="196"/>
      <c r="N415" s="195"/>
      <c r="O415" s="196"/>
      <c r="P415" s="47"/>
      <c r="Q415" s="47"/>
      <c r="R415" s="47"/>
      <c r="S415" s="47"/>
      <c r="T415" s="50"/>
      <c r="U415" s="47"/>
      <c r="V415" s="211"/>
      <c r="W415" s="211"/>
      <c r="X415" s="211"/>
      <c r="Y415" s="211"/>
      <c r="Z415" s="211"/>
      <c r="AA415" s="211"/>
      <c r="AB415" s="211"/>
    </row>
    <row r="416" spans="2:28" x14ac:dyDescent="0.3">
      <c r="B416" s="44"/>
      <c r="C416" s="44"/>
      <c r="D416" s="44"/>
      <c r="E416" s="44"/>
      <c r="F416" s="44"/>
      <c r="G416" s="84"/>
      <c r="H416" s="84"/>
      <c r="I416" s="47"/>
      <c r="J416" s="45"/>
      <c r="K416" s="46"/>
      <c r="L416" s="195"/>
      <c r="M416" s="196"/>
      <c r="N416" s="195"/>
      <c r="O416" s="196"/>
      <c r="P416" s="47"/>
      <c r="Q416" s="47"/>
      <c r="R416" s="47"/>
      <c r="S416" s="47"/>
      <c r="T416" s="50"/>
      <c r="U416" s="47"/>
      <c r="V416" s="211"/>
      <c r="W416" s="211"/>
      <c r="X416" s="211"/>
      <c r="Y416" s="211"/>
      <c r="Z416" s="211"/>
      <c r="AA416" s="211"/>
      <c r="AB416" s="211"/>
    </row>
    <row r="417" spans="2:28" x14ac:dyDescent="0.3">
      <c r="B417" s="44"/>
      <c r="C417" s="44"/>
      <c r="D417" s="44"/>
      <c r="E417" s="44"/>
      <c r="F417" s="44"/>
      <c r="G417" s="84"/>
      <c r="H417" s="84"/>
      <c r="I417" s="47"/>
      <c r="J417" s="45"/>
      <c r="K417" s="46"/>
      <c r="L417" s="195"/>
      <c r="M417" s="196"/>
      <c r="N417" s="195"/>
      <c r="O417" s="196"/>
      <c r="P417" s="47"/>
      <c r="Q417" s="47"/>
      <c r="R417" s="47"/>
      <c r="S417" s="47"/>
      <c r="T417" s="50"/>
      <c r="U417" s="47"/>
      <c r="V417" s="211"/>
      <c r="W417" s="211"/>
      <c r="X417" s="211"/>
      <c r="Y417" s="211"/>
      <c r="Z417" s="211"/>
      <c r="AA417" s="211"/>
      <c r="AB417" s="211"/>
    </row>
    <row r="418" spans="2:28" x14ac:dyDescent="0.3">
      <c r="B418" s="44"/>
      <c r="C418" s="44"/>
      <c r="D418" s="44"/>
      <c r="E418" s="44"/>
      <c r="F418" s="44"/>
      <c r="G418" s="84"/>
      <c r="H418" s="84"/>
      <c r="I418" s="47"/>
      <c r="J418" s="45"/>
      <c r="K418" s="46"/>
      <c r="L418" s="195"/>
      <c r="M418" s="196"/>
      <c r="N418" s="195"/>
      <c r="O418" s="196"/>
      <c r="P418" s="47"/>
      <c r="Q418" s="47"/>
      <c r="R418" s="47"/>
      <c r="S418" s="47"/>
      <c r="T418" s="50"/>
      <c r="U418" s="47"/>
      <c r="V418" s="211"/>
      <c r="W418" s="211"/>
      <c r="X418" s="211"/>
      <c r="Y418" s="211"/>
      <c r="Z418" s="211"/>
      <c r="AA418" s="211"/>
      <c r="AB418" s="211"/>
    </row>
    <row r="419" spans="2:28" x14ac:dyDescent="0.3">
      <c r="B419" s="44"/>
      <c r="C419" s="44"/>
      <c r="D419" s="44"/>
      <c r="E419" s="44"/>
      <c r="F419" s="44"/>
      <c r="G419" s="84"/>
      <c r="H419" s="84"/>
      <c r="I419" s="47"/>
      <c r="J419" s="45"/>
      <c r="K419" s="46"/>
      <c r="L419" s="195"/>
      <c r="M419" s="196"/>
      <c r="N419" s="195"/>
      <c r="O419" s="196"/>
      <c r="P419" s="47"/>
      <c r="Q419" s="47"/>
      <c r="R419" s="47"/>
      <c r="S419" s="47"/>
      <c r="T419" s="50"/>
      <c r="U419" s="47"/>
      <c r="V419" s="211"/>
      <c r="W419" s="211"/>
      <c r="X419" s="211"/>
      <c r="Y419" s="211"/>
      <c r="Z419" s="211"/>
      <c r="AA419" s="211"/>
      <c r="AB419" s="211"/>
    </row>
    <row r="420" spans="2:28" x14ac:dyDescent="0.3">
      <c r="B420" s="44"/>
      <c r="C420" s="44"/>
      <c r="D420" s="44"/>
      <c r="E420" s="44"/>
      <c r="F420" s="44"/>
      <c r="G420" s="84"/>
      <c r="H420" s="84"/>
      <c r="I420" s="47"/>
      <c r="J420" s="45"/>
      <c r="K420" s="46"/>
      <c r="L420" s="195"/>
      <c r="M420" s="196"/>
      <c r="N420" s="195"/>
      <c r="O420" s="196"/>
      <c r="P420" s="47"/>
      <c r="Q420" s="47"/>
      <c r="R420" s="47"/>
      <c r="S420" s="47"/>
      <c r="T420" s="50"/>
      <c r="U420" s="47"/>
      <c r="V420" s="211"/>
      <c r="W420" s="211"/>
      <c r="X420" s="211"/>
      <c r="Y420" s="211"/>
      <c r="Z420" s="211"/>
      <c r="AA420" s="211"/>
      <c r="AB420" s="211"/>
    </row>
    <row r="421" spans="2:28" x14ac:dyDescent="0.3">
      <c r="B421" s="44"/>
      <c r="C421" s="44"/>
      <c r="D421" s="44"/>
      <c r="E421" s="44"/>
      <c r="F421" s="44"/>
      <c r="G421" s="84"/>
      <c r="H421" s="84"/>
      <c r="I421" s="47"/>
      <c r="J421" s="45"/>
      <c r="K421" s="46"/>
      <c r="L421" s="195"/>
      <c r="M421" s="196"/>
      <c r="N421" s="195"/>
      <c r="O421" s="196"/>
      <c r="P421" s="47"/>
      <c r="Q421" s="47"/>
      <c r="R421" s="47"/>
      <c r="S421" s="47"/>
      <c r="T421" s="50"/>
      <c r="U421" s="47"/>
      <c r="V421" s="211"/>
      <c r="W421" s="211"/>
      <c r="X421" s="211"/>
      <c r="Y421" s="211"/>
      <c r="Z421" s="211"/>
      <c r="AA421" s="211"/>
      <c r="AB421" s="211"/>
    </row>
    <row r="422" spans="2:28" x14ac:dyDescent="0.3">
      <c r="B422" s="44"/>
      <c r="C422" s="44"/>
      <c r="D422" s="44"/>
      <c r="E422" s="44"/>
      <c r="F422" s="44"/>
      <c r="G422" s="84"/>
      <c r="H422" s="84"/>
      <c r="I422" s="47"/>
      <c r="J422" s="45"/>
      <c r="K422" s="46"/>
      <c r="L422" s="195"/>
      <c r="M422" s="196"/>
      <c r="N422" s="195"/>
      <c r="O422" s="196"/>
      <c r="P422" s="47"/>
      <c r="Q422" s="47"/>
      <c r="R422" s="47"/>
      <c r="S422" s="47"/>
      <c r="T422" s="50"/>
      <c r="U422" s="47"/>
      <c r="V422" s="211"/>
      <c r="W422" s="211"/>
      <c r="X422" s="211"/>
      <c r="Y422" s="211"/>
      <c r="Z422" s="211"/>
      <c r="AA422" s="211"/>
      <c r="AB422" s="211"/>
    </row>
    <row r="423" spans="2:28" x14ac:dyDescent="0.3">
      <c r="B423" s="44"/>
      <c r="C423" s="44"/>
      <c r="D423" s="44"/>
      <c r="E423" s="44"/>
      <c r="F423" s="44"/>
      <c r="G423" s="84"/>
      <c r="H423" s="84"/>
      <c r="I423" s="47"/>
      <c r="J423" s="45"/>
      <c r="K423" s="46"/>
      <c r="L423" s="195"/>
      <c r="M423" s="196"/>
      <c r="N423" s="195"/>
      <c r="O423" s="196"/>
      <c r="P423" s="47"/>
      <c r="Q423" s="47"/>
      <c r="R423" s="47"/>
      <c r="S423" s="47"/>
      <c r="T423" s="50"/>
      <c r="U423" s="47"/>
      <c r="V423" s="211"/>
      <c r="W423" s="211"/>
      <c r="X423" s="211"/>
      <c r="Y423" s="211"/>
      <c r="Z423" s="211"/>
      <c r="AA423" s="211"/>
      <c r="AB423" s="211"/>
    </row>
    <row r="424" spans="2:28" x14ac:dyDescent="0.3">
      <c r="B424" s="44"/>
      <c r="C424" s="44"/>
      <c r="D424" s="44"/>
      <c r="E424" s="44"/>
      <c r="F424" s="44"/>
      <c r="G424" s="84"/>
      <c r="H424" s="84"/>
      <c r="I424" s="47"/>
      <c r="J424" s="45"/>
      <c r="K424" s="46"/>
      <c r="L424" s="195"/>
      <c r="M424" s="196"/>
      <c r="N424" s="195"/>
      <c r="O424" s="196"/>
      <c r="P424" s="47"/>
      <c r="Q424" s="47"/>
      <c r="R424" s="47"/>
      <c r="S424" s="47"/>
      <c r="T424" s="50"/>
      <c r="U424" s="47"/>
      <c r="V424" s="211"/>
      <c r="W424" s="211"/>
      <c r="X424" s="211"/>
      <c r="Y424" s="211"/>
      <c r="Z424" s="211"/>
      <c r="AA424" s="211"/>
      <c r="AB424" s="211"/>
    </row>
    <row r="425" spans="2:28" x14ac:dyDescent="0.3">
      <c r="B425" s="44"/>
      <c r="C425" s="44"/>
      <c r="D425" s="44"/>
      <c r="E425" s="44"/>
      <c r="F425" s="44"/>
      <c r="G425" s="84"/>
      <c r="H425" s="84"/>
      <c r="I425" s="47"/>
      <c r="J425" s="45"/>
      <c r="K425" s="46"/>
      <c r="L425" s="195"/>
      <c r="M425" s="196"/>
      <c r="N425" s="195"/>
      <c r="O425" s="196"/>
      <c r="P425" s="47"/>
      <c r="Q425" s="47"/>
      <c r="R425" s="47"/>
      <c r="S425" s="47"/>
      <c r="T425" s="50"/>
      <c r="U425" s="47"/>
      <c r="V425" s="211"/>
      <c r="W425" s="211"/>
      <c r="X425" s="211"/>
      <c r="Y425" s="211"/>
      <c r="Z425" s="211"/>
      <c r="AA425" s="211"/>
      <c r="AB425" s="211"/>
    </row>
    <row r="426" spans="2:28" x14ac:dyDescent="0.3">
      <c r="B426" s="44"/>
      <c r="C426" s="44"/>
      <c r="D426" s="44"/>
      <c r="E426" s="44"/>
      <c r="F426" s="44"/>
      <c r="G426" s="84"/>
      <c r="H426" s="84"/>
      <c r="I426" s="47"/>
      <c r="J426" s="45"/>
      <c r="K426" s="46"/>
      <c r="L426" s="195"/>
      <c r="M426" s="196"/>
      <c r="N426" s="195"/>
      <c r="O426" s="196"/>
      <c r="P426" s="47"/>
      <c r="Q426" s="47"/>
      <c r="R426" s="47"/>
      <c r="S426" s="47"/>
      <c r="T426" s="50"/>
      <c r="U426" s="47"/>
      <c r="V426" s="211"/>
      <c r="W426" s="211"/>
      <c r="X426" s="211"/>
      <c r="Y426" s="211"/>
      <c r="Z426" s="211"/>
      <c r="AA426" s="211"/>
      <c r="AB426" s="211"/>
    </row>
    <row r="427" spans="2:28" x14ac:dyDescent="0.3">
      <c r="B427" s="44"/>
      <c r="C427" s="44"/>
      <c r="D427" s="44"/>
      <c r="E427" s="44"/>
      <c r="F427" s="44"/>
      <c r="G427" s="84"/>
      <c r="H427" s="84"/>
      <c r="I427" s="47"/>
      <c r="J427" s="45"/>
      <c r="K427" s="46"/>
      <c r="L427" s="195"/>
      <c r="M427" s="196"/>
      <c r="N427" s="195"/>
      <c r="O427" s="196"/>
      <c r="P427" s="47"/>
      <c r="Q427" s="47"/>
      <c r="R427" s="47"/>
      <c r="S427" s="47"/>
      <c r="T427" s="50"/>
      <c r="U427" s="47"/>
      <c r="V427" s="211"/>
      <c r="W427" s="211"/>
      <c r="X427" s="211"/>
      <c r="Y427" s="211"/>
      <c r="Z427" s="211"/>
      <c r="AA427" s="211"/>
      <c r="AB427" s="211"/>
    </row>
    <row r="428" spans="2:28" x14ac:dyDescent="0.3">
      <c r="B428" s="44"/>
      <c r="C428" s="44"/>
      <c r="D428" s="44"/>
      <c r="E428" s="44"/>
      <c r="F428" s="44"/>
      <c r="G428" s="84"/>
      <c r="H428" s="84"/>
      <c r="I428" s="47"/>
      <c r="J428" s="45"/>
      <c r="K428" s="46"/>
      <c r="L428" s="195"/>
      <c r="M428" s="196"/>
      <c r="N428" s="195"/>
      <c r="O428" s="196"/>
      <c r="P428" s="47"/>
      <c r="Q428" s="47"/>
      <c r="R428" s="47"/>
      <c r="S428" s="47"/>
      <c r="T428" s="50"/>
      <c r="U428" s="47"/>
      <c r="V428" s="211"/>
      <c r="W428" s="211"/>
      <c r="X428" s="211"/>
      <c r="Y428" s="211"/>
      <c r="Z428" s="211"/>
      <c r="AA428" s="211"/>
      <c r="AB428" s="211"/>
    </row>
    <row r="429" spans="2:28" x14ac:dyDescent="0.3">
      <c r="B429" s="44"/>
      <c r="C429" s="44"/>
      <c r="D429" s="44"/>
      <c r="E429" s="44"/>
      <c r="F429" s="44"/>
      <c r="G429" s="84"/>
      <c r="H429" s="84"/>
      <c r="I429" s="47"/>
      <c r="J429" s="45"/>
      <c r="K429" s="46"/>
      <c r="L429" s="195"/>
      <c r="M429" s="196"/>
      <c r="N429" s="195"/>
      <c r="O429" s="196"/>
      <c r="P429" s="47"/>
      <c r="Q429" s="47"/>
      <c r="R429" s="47"/>
      <c r="S429" s="47"/>
      <c r="T429" s="50"/>
      <c r="U429" s="47"/>
      <c r="V429" s="211"/>
      <c r="W429" s="211"/>
      <c r="X429" s="211"/>
      <c r="Y429" s="211"/>
      <c r="Z429" s="211"/>
      <c r="AA429" s="211"/>
      <c r="AB429" s="211"/>
    </row>
    <row r="430" spans="2:28" x14ac:dyDescent="0.3">
      <c r="B430" s="44"/>
      <c r="C430" s="44"/>
      <c r="D430" s="44"/>
      <c r="E430" s="44"/>
      <c r="F430" s="44"/>
      <c r="G430" s="84"/>
      <c r="H430" s="84"/>
      <c r="I430" s="47"/>
      <c r="J430" s="45"/>
      <c r="K430" s="46"/>
      <c r="L430" s="195"/>
      <c r="M430" s="196"/>
      <c r="N430" s="195"/>
      <c r="O430" s="196"/>
      <c r="P430" s="47"/>
      <c r="Q430" s="47"/>
      <c r="R430" s="47"/>
      <c r="S430" s="47"/>
      <c r="T430" s="50"/>
      <c r="U430" s="47"/>
      <c r="V430" s="211"/>
      <c r="W430" s="211"/>
      <c r="X430" s="211"/>
      <c r="Y430" s="211"/>
      <c r="Z430" s="211"/>
      <c r="AA430" s="211"/>
      <c r="AB430" s="211"/>
    </row>
    <row r="431" spans="2:28" x14ac:dyDescent="0.3">
      <c r="B431" s="44"/>
      <c r="C431" s="44"/>
      <c r="D431" s="44"/>
      <c r="E431" s="44"/>
      <c r="F431" s="44"/>
      <c r="G431" s="84"/>
      <c r="H431" s="84"/>
      <c r="I431" s="47"/>
      <c r="J431" s="45"/>
      <c r="K431" s="46"/>
      <c r="L431" s="195"/>
      <c r="M431" s="196"/>
      <c r="N431" s="195"/>
      <c r="O431" s="196"/>
      <c r="P431" s="47"/>
      <c r="Q431" s="47"/>
      <c r="R431" s="47"/>
      <c r="S431" s="47"/>
      <c r="T431" s="50"/>
      <c r="U431" s="47"/>
      <c r="V431" s="211"/>
      <c r="W431" s="211"/>
      <c r="X431" s="211"/>
      <c r="Y431" s="211"/>
      <c r="Z431" s="211"/>
      <c r="AA431" s="211"/>
      <c r="AB431" s="211"/>
    </row>
    <row r="432" spans="2:28" x14ac:dyDescent="0.3">
      <c r="B432" s="44"/>
      <c r="C432" s="44"/>
      <c r="D432" s="44"/>
      <c r="E432" s="44"/>
      <c r="F432" s="44"/>
      <c r="G432" s="84"/>
      <c r="H432" s="84"/>
      <c r="I432" s="47"/>
      <c r="J432" s="45"/>
      <c r="K432" s="46"/>
      <c r="L432" s="195"/>
      <c r="M432" s="196"/>
      <c r="N432" s="195"/>
      <c r="O432" s="196"/>
      <c r="P432" s="47"/>
      <c r="Q432" s="47"/>
      <c r="R432" s="47"/>
      <c r="S432" s="47"/>
      <c r="T432" s="50"/>
      <c r="U432" s="47"/>
      <c r="V432" s="211"/>
      <c r="W432" s="211"/>
      <c r="X432" s="211"/>
      <c r="Y432" s="211"/>
      <c r="Z432" s="211"/>
      <c r="AA432" s="211"/>
      <c r="AB432" s="211"/>
    </row>
    <row r="433" spans="2:28" x14ac:dyDescent="0.3">
      <c r="B433" s="44"/>
      <c r="C433" s="44"/>
      <c r="D433" s="44"/>
      <c r="E433" s="44"/>
      <c r="F433" s="44"/>
      <c r="G433" s="84"/>
      <c r="H433" s="84"/>
      <c r="I433" s="47"/>
      <c r="J433" s="45"/>
      <c r="K433" s="46"/>
      <c r="L433" s="195"/>
      <c r="M433" s="196"/>
      <c r="N433" s="195"/>
      <c r="O433" s="196"/>
      <c r="P433" s="47"/>
      <c r="Q433" s="47"/>
      <c r="R433" s="47"/>
      <c r="S433" s="47"/>
      <c r="T433" s="50"/>
      <c r="U433" s="47"/>
      <c r="V433" s="211"/>
      <c r="W433" s="211"/>
      <c r="X433" s="211"/>
      <c r="Y433" s="211"/>
      <c r="Z433" s="211"/>
      <c r="AA433" s="211"/>
      <c r="AB433" s="211"/>
    </row>
    <row r="434" spans="2:28" x14ac:dyDescent="0.3">
      <c r="B434" s="44"/>
      <c r="C434" s="44"/>
      <c r="D434" s="44"/>
      <c r="E434" s="44"/>
      <c r="F434" s="44"/>
      <c r="G434" s="84"/>
      <c r="H434" s="84"/>
      <c r="I434" s="47"/>
      <c r="J434" s="45"/>
      <c r="K434" s="46"/>
      <c r="L434" s="195"/>
      <c r="M434" s="196"/>
      <c r="N434" s="195"/>
      <c r="O434" s="196"/>
      <c r="P434" s="47"/>
      <c r="Q434" s="47"/>
      <c r="R434" s="47"/>
      <c r="S434" s="47"/>
      <c r="T434" s="50"/>
      <c r="U434" s="47"/>
      <c r="V434" s="211"/>
      <c r="W434" s="211"/>
      <c r="X434" s="211"/>
      <c r="Y434" s="211"/>
      <c r="Z434" s="211"/>
      <c r="AA434" s="211"/>
      <c r="AB434" s="211"/>
    </row>
    <row r="435" spans="2:28" x14ac:dyDescent="0.3">
      <c r="B435" s="44"/>
      <c r="C435" s="44"/>
      <c r="D435" s="44"/>
      <c r="E435" s="44"/>
      <c r="F435" s="44"/>
      <c r="G435" s="84"/>
      <c r="H435" s="84"/>
      <c r="I435" s="47"/>
      <c r="J435" s="45"/>
      <c r="K435" s="46"/>
      <c r="L435" s="195"/>
      <c r="M435" s="196"/>
      <c r="N435" s="195"/>
      <c r="O435" s="196"/>
      <c r="P435" s="47"/>
      <c r="Q435" s="47"/>
      <c r="R435" s="47"/>
      <c r="S435" s="47"/>
      <c r="T435" s="50"/>
      <c r="U435" s="47"/>
      <c r="V435" s="211"/>
      <c r="W435" s="211"/>
      <c r="X435" s="211"/>
      <c r="Y435" s="211"/>
      <c r="Z435" s="211"/>
      <c r="AA435" s="211"/>
      <c r="AB435" s="211"/>
    </row>
    <row r="436" spans="2:28" x14ac:dyDescent="0.3">
      <c r="B436" s="44"/>
      <c r="C436" s="44"/>
      <c r="D436" s="44"/>
      <c r="E436" s="44"/>
      <c r="F436" s="44"/>
      <c r="G436" s="84"/>
      <c r="H436" s="84"/>
      <c r="I436" s="47"/>
      <c r="J436" s="45"/>
      <c r="K436" s="46"/>
      <c r="L436" s="195"/>
      <c r="M436" s="196"/>
      <c r="N436" s="195"/>
      <c r="O436" s="196"/>
      <c r="P436" s="47"/>
      <c r="Q436" s="47"/>
      <c r="R436" s="47"/>
      <c r="S436" s="47"/>
      <c r="T436" s="50"/>
      <c r="U436" s="47"/>
      <c r="V436" s="211"/>
      <c r="W436" s="211"/>
      <c r="X436" s="211"/>
      <c r="Y436" s="211"/>
      <c r="Z436" s="211"/>
      <c r="AA436" s="211"/>
      <c r="AB436" s="211"/>
    </row>
    <row r="437" spans="2:28" x14ac:dyDescent="0.3">
      <c r="B437" s="44"/>
      <c r="C437" s="44"/>
      <c r="D437" s="44"/>
      <c r="E437" s="44"/>
      <c r="F437" s="44"/>
      <c r="G437" s="84"/>
      <c r="H437" s="84"/>
      <c r="I437" s="47"/>
      <c r="J437" s="45"/>
      <c r="K437" s="46"/>
      <c r="L437" s="195"/>
      <c r="M437" s="196"/>
      <c r="N437" s="195"/>
      <c r="O437" s="196"/>
      <c r="P437" s="47"/>
      <c r="Q437" s="47"/>
      <c r="R437" s="47"/>
      <c r="S437" s="47"/>
      <c r="T437" s="50"/>
      <c r="U437" s="47"/>
      <c r="V437" s="211"/>
      <c r="W437" s="211"/>
      <c r="X437" s="211"/>
      <c r="Y437" s="211"/>
      <c r="Z437" s="211"/>
      <c r="AA437" s="211"/>
      <c r="AB437" s="211"/>
    </row>
    <row r="438" spans="2:28" x14ac:dyDescent="0.3">
      <c r="B438" s="44"/>
      <c r="C438" s="44"/>
      <c r="D438" s="44"/>
      <c r="E438" s="44"/>
      <c r="F438" s="44"/>
      <c r="G438" s="84"/>
      <c r="H438" s="84"/>
      <c r="I438" s="47"/>
      <c r="J438" s="45"/>
      <c r="K438" s="46"/>
      <c r="L438" s="195"/>
      <c r="M438" s="196"/>
      <c r="N438" s="195"/>
      <c r="O438" s="196"/>
      <c r="P438" s="47"/>
      <c r="Q438" s="47"/>
      <c r="R438" s="47"/>
      <c r="S438" s="47"/>
      <c r="T438" s="50"/>
      <c r="U438" s="47"/>
      <c r="V438" s="211"/>
      <c r="W438" s="211"/>
      <c r="X438" s="211"/>
      <c r="Y438" s="211"/>
      <c r="Z438" s="211"/>
      <c r="AA438" s="211"/>
      <c r="AB438" s="211"/>
    </row>
    <row r="439" spans="2:28" x14ac:dyDescent="0.3">
      <c r="B439" s="44"/>
      <c r="C439" s="44"/>
      <c r="D439" s="44"/>
      <c r="E439" s="44"/>
      <c r="F439" s="44"/>
      <c r="G439" s="84"/>
      <c r="H439" s="84"/>
      <c r="I439" s="47"/>
      <c r="J439" s="45"/>
      <c r="K439" s="46"/>
      <c r="L439" s="195"/>
      <c r="M439" s="196"/>
      <c r="N439" s="195"/>
      <c r="O439" s="196"/>
      <c r="P439" s="47"/>
      <c r="Q439" s="47"/>
      <c r="R439" s="47"/>
      <c r="S439" s="47"/>
      <c r="T439" s="50"/>
      <c r="U439" s="47"/>
      <c r="V439" s="211"/>
      <c r="W439" s="211"/>
      <c r="X439" s="211"/>
      <c r="Y439" s="211"/>
      <c r="Z439" s="211"/>
      <c r="AA439" s="211"/>
      <c r="AB439" s="211"/>
    </row>
    <row r="440" spans="2:28" x14ac:dyDescent="0.3">
      <c r="B440" s="44"/>
      <c r="C440" s="44"/>
      <c r="D440" s="44"/>
      <c r="E440" s="44"/>
      <c r="F440" s="44"/>
      <c r="G440" s="84"/>
      <c r="H440" s="84"/>
      <c r="I440" s="47"/>
      <c r="J440" s="45"/>
      <c r="K440" s="46"/>
      <c r="L440" s="195"/>
      <c r="M440" s="196"/>
      <c r="N440" s="195"/>
      <c r="O440" s="196"/>
      <c r="P440" s="47"/>
      <c r="Q440" s="47"/>
      <c r="R440" s="47"/>
      <c r="S440" s="47"/>
      <c r="T440" s="50"/>
      <c r="U440" s="47"/>
      <c r="V440" s="211"/>
      <c r="W440" s="211"/>
      <c r="X440" s="211"/>
      <c r="Y440" s="211"/>
      <c r="Z440" s="211"/>
      <c r="AA440" s="211"/>
      <c r="AB440" s="211"/>
    </row>
    <row r="441" spans="2:28" x14ac:dyDescent="0.3">
      <c r="B441" s="44"/>
      <c r="C441" s="44"/>
      <c r="D441" s="44"/>
      <c r="E441" s="44"/>
      <c r="F441" s="44"/>
      <c r="G441" s="84"/>
      <c r="H441" s="84"/>
      <c r="I441" s="47"/>
      <c r="J441" s="45"/>
      <c r="K441" s="46"/>
      <c r="L441" s="195"/>
      <c r="M441" s="196"/>
      <c r="N441" s="195"/>
      <c r="O441" s="196"/>
      <c r="P441" s="47"/>
      <c r="Q441" s="47"/>
      <c r="R441" s="47"/>
      <c r="S441" s="47"/>
      <c r="T441" s="50"/>
      <c r="U441" s="47"/>
      <c r="V441" s="211"/>
      <c r="W441" s="211"/>
      <c r="X441" s="211"/>
      <c r="Y441" s="211"/>
      <c r="Z441" s="211"/>
      <c r="AA441" s="211"/>
      <c r="AB441" s="211"/>
    </row>
    <row r="442" spans="2:28" x14ac:dyDescent="0.3">
      <c r="B442" s="44"/>
      <c r="C442" s="44"/>
      <c r="D442" s="44"/>
      <c r="E442" s="44"/>
      <c r="F442" s="44"/>
      <c r="G442" s="84"/>
      <c r="H442" s="84"/>
      <c r="I442" s="47"/>
      <c r="J442" s="45"/>
      <c r="K442" s="46"/>
      <c r="L442" s="195"/>
      <c r="M442" s="196"/>
      <c r="N442" s="195"/>
      <c r="O442" s="196"/>
      <c r="P442" s="47"/>
      <c r="Q442" s="47"/>
      <c r="R442" s="47"/>
      <c r="S442" s="47"/>
      <c r="T442" s="50"/>
      <c r="U442" s="47"/>
      <c r="V442" s="211"/>
      <c r="W442" s="211"/>
      <c r="X442" s="211"/>
      <c r="Y442" s="211"/>
      <c r="Z442" s="211"/>
      <c r="AA442" s="211"/>
      <c r="AB442" s="211"/>
    </row>
    <row r="443" spans="2:28" x14ac:dyDescent="0.3">
      <c r="B443" s="44"/>
      <c r="C443" s="44"/>
      <c r="D443" s="44"/>
      <c r="E443" s="44"/>
      <c r="F443" s="44"/>
      <c r="G443" s="84"/>
      <c r="H443" s="84"/>
      <c r="I443" s="47"/>
      <c r="J443" s="45"/>
      <c r="K443" s="46"/>
      <c r="L443" s="195"/>
      <c r="M443" s="196"/>
      <c r="N443" s="195"/>
      <c r="O443" s="196"/>
      <c r="P443" s="47"/>
      <c r="Q443" s="47"/>
      <c r="R443" s="47"/>
      <c r="S443" s="47"/>
      <c r="T443" s="50"/>
      <c r="U443" s="47"/>
      <c r="V443" s="211"/>
      <c r="W443" s="211"/>
      <c r="X443" s="211"/>
      <c r="Y443" s="211"/>
      <c r="Z443" s="211"/>
      <c r="AA443" s="211"/>
      <c r="AB443" s="211"/>
    </row>
    <row r="444" spans="2:28" x14ac:dyDescent="0.3">
      <c r="B444" s="44"/>
      <c r="C444" s="44"/>
      <c r="D444" s="44"/>
      <c r="E444" s="44"/>
      <c r="F444" s="44"/>
      <c r="G444" s="84"/>
      <c r="H444" s="84"/>
      <c r="I444" s="47"/>
      <c r="J444" s="45"/>
      <c r="K444" s="46"/>
      <c r="L444" s="195"/>
      <c r="M444" s="196"/>
      <c r="N444" s="195"/>
      <c r="O444" s="196"/>
      <c r="P444" s="47"/>
      <c r="Q444" s="47"/>
      <c r="R444" s="47"/>
      <c r="S444" s="47"/>
      <c r="T444" s="50"/>
      <c r="U444" s="47"/>
      <c r="V444" s="211"/>
      <c r="W444" s="211"/>
      <c r="X444" s="211"/>
      <c r="Y444" s="211"/>
      <c r="Z444" s="211"/>
      <c r="AA444" s="211"/>
      <c r="AB444" s="211"/>
    </row>
    <row r="445" spans="2:28" x14ac:dyDescent="0.3">
      <c r="B445" s="44"/>
      <c r="C445" s="44"/>
      <c r="D445" s="44"/>
      <c r="E445" s="44"/>
      <c r="F445" s="44"/>
      <c r="G445" s="84"/>
      <c r="H445" s="84"/>
      <c r="I445" s="47"/>
      <c r="J445" s="45"/>
      <c r="K445" s="46"/>
      <c r="L445" s="195"/>
      <c r="M445" s="196"/>
      <c r="N445" s="195"/>
      <c r="O445" s="196"/>
      <c r="P445" s="47"/>
      <c r="Q445" s="47"/>
      <c r="R445" s="47"/>
      <c r="S445" s="47"/>
      <c r="T445" s="50"/>
      <c r="U445" s="47"/>
      <c r="V445" s="211"/>
      <c r="W445" s="211"/>
      <c r="X445" s="211"/>
      <c r="Y445" s="211"/>
      <c r="Z445" s="211"/>
      <c r="AA445" s="211"/>
      <c r="AB445" s="211"/>
    </row>
    <row r="446" spans="2:28" x14ac:dyDescent="0.3">
      <c r="B446" s="44"/>
      <c r="C446" s="44"/>
      <c r="D446" s="44"/>
      <c r="E446" s="44"/>
      <c r="F446" s="44"/>
      <c r="G446" s="84"/>
      <c r="H446" s="84"/>
      <c r="I446" s="47"/>
      <c r="J446" s="45"/>
      <c r="K446" s="46"/>
      <c r="L446" s="195"/>
      <c r="M446" s="196"/>
      <c r="N446" s="195"/>
      <c r="O446" s="196"/>
      <c r="P446" s="47"/>
      <c r="Q446" s="47"/>
      <c r="R446" s="47"/>
      <c r="S446" s="47"/>
      <c r="T446" s="50"/>
      <c r="U446" s="47"/>
      <c r="V446" s="211"/>
      <c r="W446" s="211"/>
      <c r="X446" s="211"/>
      <c r="Y446" s="211"/>
      <c r="Z446" s="211"/>
      <c r="AA446" s="211"/>
      <c r="AB446" s="211"/>
    </row>
    <row r="447" spans="2:28" x14ac:dyDescent="0.3">
      <c r="B447" s="44"/>
      <c r="C447" s="44"/>
      <c r="D447" s="44"/>
      <c r="E447" s="44"/>
      <c r="F447" s="44"/>
      <c r="G447" s="84"/>
      <c r="H447" s="84"/>
      <c r="I447" s="47"/>
      <c r="J447" s="45"/>
      <c r="K447" s="46"/>
      <c r="L447" s="195"/>
      <c r="M447" s="196"/>
      <c r="N447" s="195"/>
      <c r="O447" s="196"/>
      <c r="P447" s="47"/>
      <c r="Q447" s="47"/>
      <c r="R447" s="47"/>
      <c r="S447" s="47"/>
      <c r="T447" s="50"/>
      <c r="U447" s="47"/>
      <c r="V447" s="211"/>
      <c r="W447" s="211"/>
      <c r="X447" s="211"/>
      <c r="Y447" s="211"/>
      <c r="Z447" s="211"/>
      <c r="AA447" s="211"/>
      <c r="AB447" s="211"/>
    </row>
    <row r="448" spans="2:28" x14ac:dyDescent="0.3">
      <c r="B448" s="44"/>
      <c r="C448" s="44"/>
      <c r="D448" s="44"/>
      <c r="E448" s="44"/>
      <c r="F448" s="44"/>
      <c r="G448" s="84"/>
      <c r="H448" s="84"/>
      <c r="I448" s="47"/>
      <c r="J448" s="45"/>
      <c r="K448" s="46"/>
      <c r="L448" s="195"/>
      <c r="M448" s="196"/>
      <c r="N448" s="195"/>
      <c r="O448" s="196"/>
      <c r="P448" s="47"/>
      <c r="Q448" s="47"/>
      <c r="R448" s="47"/>
      <c r="S448" s="47"/>
      <c r="T448" s="50"/>
      <c r="U448" s="47"/>
      <c r="V448" s="211"/>
      <c r="W448" s="211"/>
      <c r="X448" s="211"/>
      <c r="Y448" s="211"/>
      <c r="Z448" s="211"/>
      <c r="AA448" s="211"/>
      <c r="AB448" s="211"/>
    </row>
    <row r="449" spans="2:28" x14ac:dyDescent="0.3">
      <c r="B449" s="44"/>
      <c r="C449" s="44"/>
      <c r="D449" s="44"/>
      <c r="E449" s="44"/>
      <c r="F449" s="44"/>
      <c r="G449" s="84"/>
      <c r="H449" s="84"/>
      <c r="I449" s="47"/>
      <c r="J449" s="45"/>
      <c r="K449" s="46"/>
      <c r="L449" s="195"/>
      <c r="M449" s="196"/>
      <c r="N449" s="195"/>
      <c r="O449" s="196"/>
      <c r="P449" s="47"/>
      <c r="Q449" s="47"/>
      <c r="R449" s="47"/>
      <c r="S449" s="47"/>
      <c r="T449" s="50"/>
      <c r="U449" s="47"/>
      <c r="V449" s="211"/>
      <c r="W449" s="211"/>
      <c r="X449" s="211"/>
      <c r="Y449" s="211"/>
      <c r="Z449" s="211"/>
      <c r="AA449" s="211"/>
      <c r="AB449" s="211"/>
    </row>
    <row r="450" spans="2:28" x14ac:dyDescent="0.3">
      <c r="B450" s="44"/>
      <c r="C450" s="44"/>
      <c r="D450" s="44"/>
      <c r="E450" s="44"/>
      <c r="F450" s="44"/>
      <c r="G450" s="84"/>
      <c r="H450" s="84"/>
      <c r="I450" s="47"/>
      <c r="J450" s="45"/>
      <c r="K450" s="46"/>
      <c r="L450" s="195"/>
      <c r="M450" s="196"/>
      <c r="N450" s="195"/>
      <c r="O450" s="196"/>
      <c r="P450" s="47"/>
      <c r="Q450" s="47"/>
      <c r="R450" s="47"/>
      <c r="S450" s="47"/>
      <c r="T450" s="50"/>
      <c r="U450" s="47"/>
      <c r="V450" s="211"/>
      <c r="W450" s="211"/>
      <c r="X450" s="211"/>
      <c r="Y450" s="211"/>
      <c r="Z450" s="211"/>
      <c r="AA450" s="211"/>
      <c r="AB450" s="211"/>
    </row>
    <row r="451" spans="2:28" x14ac:dyDescent="0.3">
      <c r="B451" s="44"/>
      <c r="C451" s="44"/>
      <c r="D451" s="44"/>
      <c r="E451" s="44"/>
      <c r="F451" s="44"/>
      <c r="G451" s="84"/>
      <c r="H451" s="84"/>
      <c r="I451" s="47"/>
      <c r="J451" s="45"/>
      <c r="K451" s="46"/>
      <c r="L451" s="195"/>
      <c r="M451" s="196"/>
      <c r="N451" s="195"/>
      <c r="O451" s="196"/>
      <c r="P451" s="47"/>
      <c r="Q451" s="47"/>
      <c r="R451" s="47"/>
      <c r="S451" s="47"/>
      <c r="T451" s="50"/>
      <c r="U451" s="47"/>
      <c r="V451" s="211"/>
      <c r="W451" s="211"/>
      <c r="X451" s="211"/>
      <c r="Y451" s="211"/>
      <c r="Z451" s="211"/>
      <c r="AA451" s="211"/>
      <c r="AB451" s="211"/>
    </row>
    <row r="452" spans="2:28" x14ac:dyDescent="0.3">
      <c r="B452" s="44"/>
      <c r="C452" s="44"/>
      <c r="D452" s="44"/>
      <c r="E452" s="44"/>
      <c r="F452" s="44"/>
      <c r="G452" s="84"/>
      <c r="H452" s="84"/>
      <c r="I452" s="47"/>
      <c r="J452" s="45"/>
      <c r="K452" s="46"/>
      <c r="L452" s="195"/>
      <c r="M452" s="196"/>
      <c r="N452" s="195"/>
      <c r="O452" s="196"/>
      <c r="P452" s="47"/>
      <c r="Q452" s="47"/>
      <c r="R452" s="47"/>
      <c r="S452" s="47"/>
      <c r="T452" s="50"/>
      <c r="U452" s="47"/>
      <c r="V452" s="211"/>
      <c r="W452" s="211"/>
      <c r="X452" s="211"/>
      <c r="Y452" s="211"/>
      <c r="Z452" s="211"/>
      <c r="AA452" s="211"/>
      <c r="AB452" s="211"/>
    </row>
    <row r="453" spans="2:28" x14ac:dyDescent="0.3">
      <c r="B453" s="44"/>
      <c r="C453" s="44"/>
      <c r="D453" s="44"/>
      <c r="E453" s="44"/>
      <c r="F453" s="44"/>
      <c r="G453" s="84"/>
      <c r="H453" s="84"/>
      <c r="I453" s="47"/>
      <c r="J453" s="45"/>
      <c r="K453" s="46"/>
      <c r="L453" s="195"/>
      <c r="M453" s="196"/>
      <c r="N453" s="195"/>
      <c r="O453" s="196"/>
      <c r="P453" s="47"/>
      <c r="Q453" s="47"/>
      <c r="R453" s="47"/>
      <c r="S453" s="47"/>
      <c r="T453" s="50"/>
      <c r="U453" s="47"/>
      <c r="V453" s="211"/>
      <c r="W453" s="211"/>
      <c r="X453" s="211"/>
      <c r="Y453" s="211"/>
      <c r="Z453" s="211"/>
      <c r="AA453" s="211"/>
      <c r="AB453" s="211"/>
    </row>
    <row r="454" spans="2:28" x14ac:dyDescent="0.3">
      <c r="B454" s="44"/>
      <c r="C454" s="44"/>
      <c r="D454" s="44"/>
      <c r="E454" s="44"/>
      <c r="F454" s="44"/>
      <c r="G454" s="84"/>
      <c r="H454" s="84"/>
      <c r="I454" s="47"/>
      <c r="J454" s="45"/>
      <c r="K454" s="46"/>
      <c r="L454" s="195"/>
      <c r="M454" s="196"/>
      <c r="N454" s="195"/>
      <c r="O454" s="196"/>
      <c r="P454" s="47"/>
      <c r="Q454" s="47"/>
      <c r="R454" s="47"/>
      <c r="S454" s="47"/>
      <c r="T454" s="50"/>
      <c r="U454" s="47"/>
      <c r="V454" s="211"/>
      <c r="W454" s="211"/>
      <c r="X454" s="211"/>
      <c r="Y454" s="211"/>
      <c r="Z454" s="211"/>
      <c r="AA454" s="211"/>
      <c r="AB454" s="211"/>
    </row>
    <row r="455" spans="2:28" x14ac:dyDescent="0.3">
      <c r="B455" s="44"/>
      <c r="C455" s="44"/>
      <c r="D455" s="44"/>
      <c r="E455" s="44"/>
      <c r="F455" s="44"/>
      <c r="G455" s="84"/>
      <c r="H455" s="84"/>
      <c r="I455" s="47"/>
      <c r="J455" s="45"/>
      <c r="K455" s="46"/>
      <c r="L455" s="195"/>
      <c r="M455" s="196"/>
      <c r="N455" s="195"/>
      <c r="O455" s="196"/>
      <c r="P455" s="47"/>
      <c r="Q455" s="47"/>
      <c r="R455" s="47"/>
      <c r="S455" s="47"/>
      <c r="T455" s="50"/>
      <c r="U455" s="47"/>
      <c r="V455" s="211"/>
      <c r="W455" s="211"/>
      <c r="X455" s="211"/>
      <c r="Y455" s="211"/>
      <c r="Z455" s="211"/>
      <c r="AA455" s="211"/>
      <c r="AB455" s="211"/>
    </row>
    <row r="456" spans="2:28" x14ac:dyDescent="0.3">
      <c r="B456" s="44"/>
      <c r="C456" s="44"/>
      <c r="D456" s="44"/>
      <c r="E456" s="44"/>
      <c r="F456" s="44"/>
      <c r="G456" s="84"/>
      <c r="H456" s="84"/>
      <c r="I456" s="47"/>
      <c r="J456" s="45"/>
      <c r="K456" s="46"/>
      <c r="L456" s="195"/>
      <c r="M456" s="196"/>
      <c r="N456" s="195"/>
      <c r="O456" s="196"/>
      <c r="P456" s="47"/>
      <c r="Q456" s="47"/>
      <c r="R456" s="47"/>
      <c r="S456" s="47"/>
      <c r="T456" s="50"/>
      <c r="U456" s="47"/>
      <c r="V456" s="211"/>
      <c r="W456" s="211"/>
      <c r="X456" s="211"/>
      <c r="Y456" s="211"/>
      <c r="Z456" s="211"/>
      <c r="AA456" s="211"/>
      <c r="AB456" s="211"/>
    </row>
    <row r="457" spans="2:28" x14ac:dyDescent="0.3">
      <c r="B457" s="44"/>
      <c r="C457" s="44"/>
      <c r="D457" s="44"/>
      <c r="E457" s="44"/>
      <c r="F457" s="44"/>
      <c r="G457" s="84"/>
      <c r="H457" s="84"/>
      <c r="I457" s="47"/>
      <c r="J457" s="45"/>
      <c r="K457" s="46"/>
      <c r="L457" s="195"/>
      <c r="M457" s="196"/>
      <c r="N457" s="195"/>
      <c r="O457" s="196"/>
      <c r="P457" s="47"/>
      <c r="Q457" s="47"/>
      <c r="R457" s="47"/>
      <c r="S457" s="47"/>
      <c r="T457" s="50"/>
      <c r="U457" s="47"/>
      <c r="V457" s="211"/>
      <c r="W457" s="211"/>
      <c r="X457" s="211"/>
      <c r="Y457" s="211"/>
      <c r="Z457" s="211"/>
      <c r="AA457" s="211"/>
      <c r="AB457" s="211"/>
    </row>
    <row r="458" spans="2:28" x14ac:dyDescent="0.3">
      <c r="B458" s="44"/>
      <c r="C458" s="44"/>
      <c r="D458" s="44"/>
      <c r="E458" s="44"/>
      <c r="F458" s="44"/>
      <c r="G458" s="84"/>
      <c r="H458" s="84"/>
      <c r="I458" s="47"/>
      <c r="J458" s="45"/>
      <c r="K458" s="46"/>
      <c r="L458" s="195"/>
      <c r="M458" s="196"/>
      <c r="N458" s="195"/>
      <c r="O458" s="196"/>
      <c r="P458" s="47"/>
      <c r="Q458" s="47"/>
      <c r="R458" s="47"/>
      <c r="S458" s="47"/>
      <c r="T458" s="50"/>
      <c r="U458" s="47"/>
      <c r="V458" s="211"/>
      <c r="W458" s="211"/>
      <c r="X458" s="211"/>
      <c r="Y458" s="211"/>
      <c r="Z458" s="211"/>
      <c r="AA458" s="211"/>
      <c r="AB458" s="211"/>
    </row>
    <row r="459" spans="2:28" x14ac:dyDescent="0.3">
      <c r="B459" s="44"/>
      <c r="C459" s="44"/>
      <c r="D459" s="44"/>
      <c r="E459" s="44"/>
      <c r="F459" s="44"/>
      <c r="G459" s="84"/>
      <c r="H459" s="84"/>
      <c r="I459" s="47"/>
      <c r="J459" s="45"/>
      <c r="K459" s="46"/>
      <c r="L459" s="195"/>
      <c r="M459" s="196"/>
      <c r="N459" s="195"/>
      <c r="O459" s="196"/>
      <c r="P459" s="47"/>
      <c r="Q459" s="47"/>
      <c r="R459" s="47"/>
      <c r="S459" s="47"/>
      <c r="T459" s="50"/>
      <c r="U459" s="47"/>
      <c r="V459" s="211"/>
      <c r="W459" s="211"/>
      <c r="X459" s="211"/>
      <c r="Y459" s="211"/>
      <c r="Z459" s="211"/>
      <c r="AA459" s="211"/>
      <c r="AB459" s="211"/>
    </row>
    <row r="460" spans="2:28" x14ac:dyDescent="0.3">
      <c r="B460" s="44"/>
      <c r="C460" s="44"/>
      <c r="D460" s="44"/>
      <c r="E460" s="44"/>
      <c r="F460" s="44"/>
      <c r="G460" s="84"/>
      <c r="H460" s="84"/>
      <c r="I460" s="47"/>
      <c r="J460" s="45"/>
      <c r="K460" s="46"/>
      <c r="L460" s="195"/>
      <c r="M460" s="196"/>
      <c r="N460" s="195"/>
      <c r="O460" s="196"/>
      <c r="P460" s="47"/>
      <c r="Q460" s="47"/>
      <c r="R460" s="47"/>
      <c r="S460" s="47"/>
      <c r="T460" s="50"/>
      <c r="U460" s="47"/>
      <c r="V460" s="211"/>
      <c r="W460" s="211"/>
      <c r="X460" s="211"/>
      <c r="Y460" s="211"/>
      <c r="Z460" s="211"/>
      <c r="AA460" s="211"/>
      <c r="AB460" s="211"/>
    </row>
    <row r="461" spans="2:28" x14ac:dyDescent="0.3">
      <c r="B461" s="44"/>
      <c r="C461" s="44"/>
      <c r="D461" s="44"/>
      <c r="E461" s="44"/>
      <c r="F461" s="44"/>
      <c r="G461" s="84"/>
      <c r="H461" s="84"/>
      <c r="I461" s="47"/>
      <c r="J461" s="45"/>
      <c r="K461" s="46"/>
      <c r="L461" s="195"/>
      <c r="M461" s="196"/>
      <c r="N461" s="195"/>
      <c r="O461" s="196"/>
      <c r="P461" s="47"/>
      <c r="Q461" s="47"/>
      <c r="R461" s="47"/>
      <c r="S461" s="47"/>
      <c r="T461" s="50"/>
      <c r="U461" s="47"/>
      <c r="V461" s="211"/>
      <c r="W461" s="211"/>
      <c r="X461" s="211"/>
      <c r="Y461" s="211"/>
      <c r="Z461" s="211"/>
      <c r="AA461" s="211"/>
      <c r="AB461" s="211"/>
    </row>
    <row r="462" spans="2:28" x14ac:dyDescent="0.3">
      <c r="B462" s="44"/>
      <c r="C462" s="44"/>
      <c r="D462" s="44"/>
      <c r="E462" s="44"/>
      <c r="F462" s="44"/>
      <c r="G462" s="84"/>
      <c r="H462" s="84"/>
      <c r="I462" s="47"/>
      <c r="J462" s="45"/>
      <c r="K462" s="46"/>
      <c r="L462" s="195"/>
      <c r="M462" s="196"/>
      <c r="N462" s="195"/>
      <c r="O462" s="196"/>
      <c r="P462" s="47"/>
      <c r="Q462" s="47"/>
      <c r="R462" s="47"/>
      <c r="S462" s="47"/>
      <c r="T462" s="50"/>
      <c r="U462" s="47"/>
      <c r="V462" s="211"/>
      <c r="W462" s="211"/>
      <c r="X462" s="211"/>
      <c r="Y462" s="211"/>
      <c r="Z462" s="211"/>
      <c r="AA462" s="211"/>
      <c r="AB462" s="211"/>
    </row>
    <row r="463" spans="2:28" x14ac:dyDescent="0.3">
      <c r="B463" s="44"/>
      <c r="C463" s="44"/>
      <c r="D463" s="44"/>
      <c r="E463" s="44"/>
      <c r="F463" s="44"/>
      <c r="G463" s="84"/>
      <c r="H463" s="84"/>
      <c r="I463" s="47"/>
      <c r="J463" s="45"/>
      <c r="K463" s="46"/>
      <c r="L463" s="195"/>
      <c r="M463" s="196"/>
      <c r="N463" s="195"/>
      <c r="O463" s="196"/>
      <c r="P463" s="47"/>
      <c r="Q463" s="47"/>
      <c r="R463" s="47"/>
      <c r="S463" s="47"/>
      <c r="T463" s="50"/>
      <c r="U463" s="47"/>
      <c r="V463" s="211"/>
      <c r="W463" s="211"/>
      <c r="X463" s="211"/>
      <c r="Y463" s="211"/>
      <c r="Z463" s="211"/>
      <c r="AA463" s="211"/>
      <c r="AB463" s="211"/>
    </row>
    <row r="464" spans="2:28" x14ac:dyDescent="0.3">
      <c r="B464" s="44"/>
      <c r="C464" s="44"/>
      <c r="D464" s="44"/>
      <c r="E464" s="44"/>
      <c r="F464" s="44"/>
      <c r="G464" s="84"/>
      <c r="H464" s="84"/>
      <c r="I464" s="47"/>
      <c r="J464" s="45"/>
      <c r="K464" s="46"/>
      <c r="L464" s="195"/>
      <c r="M464" s="196"/>
      <c r="N464" s="195"/>
      <c r="O464" s="196"/>
      <c r="P464" s="47"/>
      <c r="Q464" s="47"/>
      <c r="R464" s="47"/>
      <c r="S464" s="47"/>
      <c r="T464" s="50"/>
      <c r="U464" s="47"/>
      <c r="V464" s="211"/>
      <c r="W464" s="211"/>
      <c r="X464" s="211"/>
      <c r="Y464" s="211"/>
      <c r="Z464" s="211"/>
      <c r="AA464" s="211"/>
      <c r="AB464" s="211"/>
    </row>
    <row r="465" spans="2:28" x14ac:dyDescent="0.3">
      <c r="B465" s="44"/>
      <c r="C465" s="44"/>
      <c r="D465" s="44"/>
      <c r="E465" s="44"/>
      <c r="F465" s="44"/>
      <c r="G465" s="84"/>
      <c r="H465" s="84"/>
      <c r="I465" s="47"/>
      <c r="J465" s="45"/>
      <c r="K465" s="46"/>
      <c r="L465" s="195"/>
      <c r="M465" s="196"/>
      <c r="N465" s="195"/>
      <c r="O465" s="196"/>
      <c r="P465" s="47"/>
      <c r="Q465" s="47"/>
      <c r="R465" s="47"/>
      <c r="S465" s="47"/>
      <c r="T465" s="50"/>
      <c r="U465" s="47"/>
      <c r="V465" s="211"/>
      <c r="W465" s="211"/>
      <c r="X465" s="211"/>
      <c r="Y465" s="211"/>
      <c r="Z465" s="211"/>
      <c r="AA465" s="211"/>
      <c r="AB465" s="211"/>
    </row>
    <row r="466" spans="2:28" x14ac:dyDescent="0.3">
      <c r="B466" s="44"/>
      <c r="C466" s="44"/>
      <c r="D466" s="44"/>
      <c r="E466" s="44"/>
      <c r="F466" s="44"/>
      <c r="G466" s="84"/>
      <c r="H466" s="84"/>
      <c r="I466" s="47"/>
      <c r="J466" s="45"/>
      <c r="K466" s="46"/>
      <c r="L466" s="195"/>
      <c r="M466" s="196"/>
      <c r="N466" s="195"/>
      <c r="O466" s="196"/>
      <c r="P466" s="47"/>
      <c r="Q466" s="47"/>
      <c r="R466" s="47"/>
      <c r="S466" s="47"/>
      <c r="T466" s="50"/>
      <c r="U466" s="47"/>
      <c r="V466" s="211"/>
      <c r="W466" s="211"/>
      <c r="X466" s="211"/>
      <c r="Y466" s="211"/>
      <c r="Z466" s="211"/>
      <c r="AA466" s="211"/>
      <c r="AB466" s="211"/>
    </row>
    <row r="467" spans="2:28" x14ac:dyDescent="0.3">
      <c r="B467" s="44"/>
      <c r="C467" s="44"/>
      <c r="D467" s="44"/>
      <c r="E467" s="44"/>
      <c r="F467" s="44"/>
      <c r="G467" s="84"/>
      <c r="H467" s="84"/>
      <c r="I467" s="47"/>
      <c r="J467" s="45"/>
      <c r="K467" s="46"/>
      <c r="L467" s="195"/>
      <c r="M467" s="196"/>
      <c r="N467" s="195"/>
      <c r="O467" s="196"/>
      <c r="P467" s="47"/>
      <c r="Q467" s="47"/>
      <c r="R467" s="47"/>
      <c r="S467" s="47"/>
      <c r="T467" s="50"/>
      <c r="U467" s="47"/>
      <c r="V467" s="211"/>
      <c r="W467" s="211"/>
      <c r="X467" s="211"/>
      <c r="Y467" s="211"/>
      <c r="Z467" s="211"/>
      <c r="AA467" s="211"/>
      <c r="AB467" s="211"/>
    </row>
    <row r="468" spans="2:28" x14ac:dyDescent="0.3">
      <c r="B468" s="44"/>
      <c r="C468" s="44"/>
      <c r="D468" s="44"/>
      <c r="E468" s="44"/>
      <c r="F468" s="44"/>
      <c r="G468" s="84"/>
      <c r="H468" s="84"/>
      <c r="I468" s="47"/>
      <c r="J468" s="45"/>
      <c r="K468" s="46"/>
      <c r="L468" s="195"/>
      <c r="M468" s="196"/>
      <c r="N468" s="195"/>
      <c r="O468" s="196"/>
      <c r="P468" s="47"/>
      <c r="Q468" s="47"/>
      <c r="R468" s="47"/>
      <c r="S468" s="47"/>
      <c r="T468" s="50"/>
      <c r="U468" s="47"/>
      <c r="V468" s="211"/>
      <c r="W468" s="211"/>
      <c r="X468" s="211"/>
      <c r="Y468" s="211"/>
      <c r="Z468" s="211"/>
      <c r="AA468" s="211"/>
      <c r="AB468" s="211"/>
    </row>
    <row r="469" spans="2:28" x14ac:dyDescent="0.3">
      <c r="B469" s="44"/>
      <c r="C469" s="44"/>
      <c r="D469" s="44"/>
      <c r="E469" s="44"/>
      <c r="F469" s="44"/>
      <c r="G469" s="84"/>
      <c r="H469" s="84"/>
      <c r="I469" s="47"/>
      <c r="J469" s="45"/>
      <c r="K469" s="46"/>
      <c r="L469" s="195"/>
      <c r="M469" s="196"/>
      <c r="N469" s="195"/>
      <c r="O469" s="196"/>
      <c r="P469" s="47"/>
      <c r="Q469" s="47"/>
      <c r="R469" s="47"/>
      <c r="S469" s="47"/>
      <c r="T469" s="50"/>
      <c r="U469" s="47"/>
      <c r="V469" s="211"/>
      <c r="W469" s="211"/>
      <c r="X469" s="211"/>
      <c r="Y469" s="211"/>
      <c r="Z469" s="211"/>
      <c r="AA469" s="211"/>
      <c r="AB469" s="211"/>
    </row>
    <row r="470" spans="2:28" x14ac:dyDescent="0.3">
      <c r="B470" s="44"/>
      <c r="C470" s="44"/>
      <c r="D470" s="44"/>
      <c r="E470" s="44"/>
      <c r="F470" s="44"/>
      <c r="G470" s="84"/>
      <c r="H470" s="84"/>
      <c r="I470" s="47"/>
      <c r="J470" s="45"/>
      <c r="K470" s="46"/>
      <c r="L470" s="195"/>
      <c r="M470" s="196"/>
      <c r="N470" s="195"/>
      <c r="O470" s="196"/>
      <c r="P470" s="47"/>
      <c r="Q470" s="47"/>
      <c r="R470" s="47"/>
      <c r="S470" s="47"/>
      <c r="T470" s="50"/>
      <c r="U470" s="47"/>
      <c r="V470" s="211"/>
      <c r="W470" s="211"/>
      <c r="X470" s="211"/>
      <c r="Y470" s="211"/>
      <c r="Z470" s="211"/>
      <c r="AA470" s="211"/>
      <c r="AB470" s="211"/>
    </row>
    <row r="471" spans="2:28" x14ac:dyDescent="0.3">
      <c r="B471" s="44"/>
      <c r="C471" s="44"/>
      <c r="D471" s="44"/>
      <c r="E471" s="44"/>
      <c r="F471" s="44"/>
      <c r="G471" s="84"/>
      <c r="H471" s="84"/>
      <c r="I471" s="47"/>
      <c r="J471" s="45"/>
      <c r="K471" s="46"/>
      <c r="L471" s="195"/>
      <c r="M471" s="196"/>
      <c r="N471" s="195"/>
      <c r="O471" s="196"/>
      <c r="P471" s="47"/>
      <c r="Q471" s="47"/>
      <c r="R471" s="47"/>
      <c r="S471" s="47"/>
      <c r="T471" s="50"/>
      <c r="U471" s="47"/>
      <c r="V471" s="211"/>
      <c r="W471" s="211"/>
      <c r="X471" s="211"/>
      <c r="Y471" s="211"/>
      <c r="Z471" s="211"/>
      <c r="AA471" s="211"/>
      <c r="AB471" s="211"/>
    </row>
    <row r="472" spans="2:28" x14ac:dyDescent="0.3">
      <c r="B472" s="44"/>
      <c r="C472" s="44"/>
      <c r="D472" s="44"/>
      <c r="E472" s="44"/>
      <c r="F472" s="44"/>
      <c r="G472" s="84"/>
      <c r="H472" s="84"/>
      <c r="I472" s="47"/>
      <c r="J472" s="45"/>
      <c r="K472" s="46"/>
      <c r="L472" s="195"/>
      <c r="M472" s="196"/>
      <c r="N472" s="195"/>
      <c r="O472" s="196"/>
      <c r="P472" s="47"/>
      <c r="Q472" s="47"/>
      <c r="R472" s="47"/>
      <c r="S472" s="47"/>
      <c r="T472" s="50"/>
      <c r="U472" s="47"/>
      <c r="V472" s="211"/>
      <c r="W472" s="211"/>
      <c r="X472" s="211"/>
      <c r="Y472" s="211"/>
      <c r="Z472" s="211"/>
      <c r="AA472" s="211"/>
      <c r="AB472" s="211"/>
    </row>
    <row r="473" spans="2:28" x14ac:dyDescent="0.3">
      <c r="B473" s="44"/>
      <c r="C473" s="44"/>
      <c r="D473" s="44"/>
      <c r="E473" s="44"/>
      <c r="F473" s="44"/>
      <c r="G473" s="84"/>
      <c r="H473" s="84"/>
      <c r="I473" s="47"/>
      <c r="J473" s="45"/>
      <c r="K473" s="46"/>
      <c r="L473" s="195"/>
      <c r="M473" s="196"/>
      <c r="N473" s="195"/>
      <c r="O473" s="196"/>
      <c r="P473" s="47"/>
      <c r="Q473" s="47"/>
      <c r="R473" s="47"/>
      <c r="S473" s="47"/>
      <c r="T473" s="50"/>
      <c r="U473" s="47"/>
      <c r="V473" s="211"/>
      <c r="W473" s="211"/>
      <c r="X473" s="211"/>
      <c r="Y473" s="211"/>
      <c r="Z473" s="211"/>
      <c r="AA473" s="211"/>
      <c r="AB473" s="211"/>
    </row>
    <row r="474" spans="2:28" x14ac:dyDescent="0.3">
      <c r="B474" s="44"/>
      <c r="C474" s="44"/>
      <c r="D474" s="44"/>
      <c r="E474" s="44"/>
      <c r="F474" s="44"/>
      <c r="G474" s="84"/>
      <c r="H474" s="84"/>
      <c r="I474" s="47"/>
      <c r="J474" s="45"/>
      <c r="K474" s="46"/>
      <c r="L474" s="195"/>
      <c r="M474" s="196"/>
      <c r="N474" s="195"/>
      <c r="O474" s="196"/>
      <c r="P474" s="47"/>
      <c r="Q474" s="47"/>
      <c r="R474" s="47"/>
      <c r="S474" s="47"/>
      <c r="T474" s="50"/>
      <c r="U474" s="47"/>
      <c r="V474" s="211"/>
      <c r="W474" s="211"/>
      <c r="X474" s="211"/>
      <c r="Y474" s="211"/>
      <c r="Z474" s="211"/>
      <c r="AA474" s="211"/>
      <c r="AB474" s="211"/>
    </row>
    <row r="475" spans="2:28" x14ac:dyDescent="0.3">
      <c r="B475" s="44"/>
      <c r="C475" s="44"/>
      <c r="D475" s="44"/>
      <c r="E475" s="44"/>
      <c r="F475" s="44"/>
      <c r="G475" s="84"/>
      <c r="H475" s="84"/>
      <c r="I475" s="47"/>
      <c r="J475" s="45"/>
      <c r="K475" s="46"/>
      <c r="L475" s="195"/>
      <c r="M475" s="196"/>
      <c r="N475" s="195"/>
      <c r="O475" s="196"/>
      <c r="P475" s="47"/>
      <c r="Q475" s="47"/>
      <c r="R475" s="47"/>
      <c r="S475" s="47"/>
      <c r="T475" s="50"/>
      <c r="U475" s="47"/>
      <c r="V475" s="211"/>
      <c r="W475" s="211"/>
      <c r="X475" s="211"/>
      <c r="Y475" s="211"/>
      <c r="Z475" s="211"/>
      <c r="AA475" s="211"/>
      <c r="AB475" s="211"/>
    </row>
    <row r="476" spans="2:28" x14ac:dyDescent="0.3">
      <c r="B476" s="44"/>
      <c r="C476" s="44"/>
      <c r="D476" s="44"/>
      <c r="E476" s="44"/>
      <c r="F476" s="44"/>
      <c r="G476" s="84"/>
      <c r="H476" s="84"/>
      <c r="I476" s="47"/>
      <c r="J476" s="45"/>
      <c r="K476" s="46"/>
      <c r="L476" s="195"/>
      <c r="M476" s="196"/>
      <c r="N476" s="195"/>
      <c r="O476" s="196"/>
      <c r="P476" s="47"/>
      <c r="Q476" s="47"/>
      <c r="R476" s="47"/>
      <c r="S476" s="47"/>
      <c r="T476" s="50"/>
      <c r="U476" s="47"/>
      <c r="V476" s="211"/>
      <c r="W476" s="211"/>
      <c r="X476" s="211"/>
      <c r="Y476" s="211"/>
      <c r="Z476" s="211"/>
      <c r="AA476" s="211"/>
      <c r="AB476" s="211"/>
    </row>
    <row r="477" spans="2:28" x14ac:dyDescent="0.3">
      <c r="B477" s="44"/>
      <c r="C477" s="44"/>
      <c r="D477" s="44"/>
      <c r="E477" s="44"/>
      <c r="F477" s="44"/>
      <c r="G477" s="84"/>
      <c r="H477" s="84"/>
      <c r="I477" s="47"/>
      <c r="J477" s="45"/>
      <c r="K477" s="46"/>
      <c r="L477" s="195"/>
      <c r="M477" s="196"/>
      <c r="N477" s="195"/>
      <c r="O477" s="196"/>
      <c r="P477" s="47"/>
      <c r="Q477" s="47"/>
      <c r="R477" s="47"/>
      <c r="S477" s="47"/>
      <c r="T477" s="50"/>
      <c r="U477" s="47"/>
      <c r="V477" s="211"/>
      <c r="W477" s="211"/>
      <c r="X477" s="211"/>
      <c r="Y477" s="211"/>
      <c r="Z477" s="211"/>
      <c r="AA477" s="211"/>
      <c r="AB477" s="211"/>
    </row>
    <row r="478" spans="2:28" x14ac:dyDescent="0.3">
      <c r="B478" s="44"/>
      <c r="C478" s="44"/>
      <c r="D478" s="44"/>
      <c r="E478" s="44"/>
      <c r="F478" s="44"/>
      <c r="G478" s="84"/>
      <c r="H478" s="84"/>
      <c r="I478" s="47"/>
      <c r="J478" s="45"/>
      <c r="K478" s="46"/>
      <c r="L478" s="195"/>
      <c r="M478" s="196"/>
      <c r="N478" s="195"/>
      <c r="O478" s="196"/>
      <c r="P478" s="47"/>
      <c r="Q478" s="47"/>
      <c r="R478" s="47"/>
      <c r="S478" s="47"/>
      <c r="T478" s="50"/>
      <c r="U478" s="47"/>
      <c r="V478" s="211"/>
      <c r="W478" s="211"/>
      <c r="X478" s="211"/>
      <c r="Y478" s="211"/>
      <c r="Z478" s="211"/>
      <c r="AA478" s="211"/>
      <c r="AB478" s="211"/>
    </row>
    <row r="479" spans="2:28" x14ac:dyDescent="0.3">
      <c r="B479" s="44"/>
      <c r="C479" s="44"/>
      <c r="D479" s="44"/>
      <c r="E479" s="44"/>
      <c r="F479" s="44"/>
      <c r="G479" s="84"/>
      <c r="H479" s="84"/>
      <c r="I479" s="47"/>
      <c r="J479" s="45"/>
      <c r="K479" s="46"/>
      <c r="L479" s="195"/>
      <c r="M479" s="196"/>
      <c r="N479" s="195"/>
      <c r="O479" s="196"/>
      <c r="P479" s="47"/>
      <c r="Q479" s="47"/>
      <c r="R479" s="47"/>
      <c r="S479" s="47"/>
      <c r="T479" s="50"/>
      <c r="U479" s="47"/>
      <c r="V479" s="211"/>
      <c r="W479" s="211"/>
      <c r="X479" s="211"/>
      <c r="Y479" s="211"/>
      <c r="Z479" s="211"/>
      <c r="AA479" s="211"/>
      <c r="AB479" s="211"/>
    </row>
    <row r="480" spans="2:28" x14ac:dyDescent="0.3">
      <c r="B480" s="44"/>
      <c r="C480" s="44"/>
      <c r="D480" s="44"/>
      <c r="E480" s="44"/>
      <c r="F480" s="44"/>
      <c r="G480" s="84"/>
      <c r="H480" s="84"/>
      <c r="I480" s="47"/>
      <c r="J480" s="45"/>
      <c r="K480" s="46"/>
      <c r="L480" s="195"/>
      <c r="M480" s="196"/>
      <c r="N480" s="195"/>
      <c r="O480" s="196"/>
      <c r="P480" s="47"/>
      <c r="Q480" s="47"/>
      <c r="R480" s="47"/>
      <c r="S480" s="47"/>
      <c r="T480" s="50"/>
      <c r="U480" s="47"/>
      <c r="V480" s="211"/>
      <c r="W480" s="211"/>
      <c r="X480" s="211"/>
      <c r="Y480" s="211"/>
      <c r="Z480" s="211"/>
      <c r="AA480" s="211"/>
      <c r="AB480" s="211"/>
    </row>
    <row r="481" spans="2:28" x14ac:dyDescent="0.3">
      <c r="B481" s="44"/>
      <c r="C481" s="44"/>
      <c r="D481" s="44"/>
      <c r="E481" s="44"/>
      <c r="F481" s="44"/>
      <c r="G481" s="84"/>
      <c r="H481" s="84"/>
      <c r="I481" s="47"/>
      <c r="J481" s="45"/>
      <c r="K481" s="46"/>
      <c r="L481" s="195"/>
      <c r="M481" s="196"/>
      <c r="N481" s="195"/>
      <c r="O481" s="196"/>
      <c r="P481" s="47"/>
      <c r="Q481" s="47"/>
      <c r="R481" s="47"/>
      <c r="S481" s="47"/>
      <c r="T481" s="50"/>
      <c r="U481" s="47"/>
      <c r="V481" s="211"/>
      <c r="W481" s="211"/>
      <c r="X481" s="211"/>
      <c r="Y481" s="211"/>
      <c r="Z481" s="211"/>
      <c r="AA481" s="211"/>
      <c r="AB481" s="211"/>
    </row>
    <row r="482" spans="2:28" x14ac:dyDescent="0.3">
      <c r="B482" s="44"/>
      <c r="C482" s="44"/>
      <c r="D482" s="44"/>
      <c r="E482" s="44"/>
      <c r="F482" s="44"/>
      <c r="G482" s="84"/>
      <c r="H482" s="84"/>
      <c r="I482" s="47"/>
      <c r="J482" s="45"/>
      <c r="K482" s="46"/>
      <c r="L482" s="195"/>
      <c r="M482" s="196"/>
      <c r="N482" s="195"/>
      <c r="O482" s="196"/>
      <c r="P482" s="47"/>
      <c r="Q482" s="47"/>
      <c r="R482" s="47"/>
      <c r="S482" s="47"/>
      <c r="T482" s="50"/>
      <c r="U482" s="47"/>
      <c r="V482" s="211"/>
      <c r="W482" s="211"/>
      <c r="X482" s="211"/>
      <c r="Y482" s="211"/>
      <c r="Z482" s="211"/>
      <c r="AA482" s="211"/>
      <c r="AB482" s="211"/>
    </row>
    <row r="483" spans="2:28" x14ac:dyDescent="0.3">
      <c r="B483" s="44"/>
      <c r="C483" s="44"/>
      <c r="D483" s="44"/>
      <c r="E483" s="44"/>
      <c r="F483" s="44"/>
      <c r="G483" s="84"/>
      <c r="H483" s="84"/>
      <c r="I483" s="47"/>
      <c r="J483" s="45"/>
      <c r="K483" s="46"/>
      <c r="L483" s="195"/>
      <c r="M483" s="196"/>
      <c r="N483" s="195"/>
      <c r="O483" s="196"/>
      <c r="P483" s="47"/>
      <c r="Q483" s="47"/>
      <c r="R483" s="47"/>
      <c r="S483" s="47"/>
      <c r="T483" s="50"/>
      <c r="U483" s="47"/>
      <c r="V483" s="211"/>
      <c r="W483" s="211"/>
      <c r="X483" s="211"/>
      <c r="Y483" s="211"/>
      <c r="Z483" s="211"/>
      <c r="AA483" s="211"/>
      <c r="AB483" s="211"/>
    </row>
    <row r="484" spans="2:28" x14ac:dyDescent="0.3">
      <c r="B484" s="44"/>
      <c r="C484" s="44"/>
      <c r="D484" s="44"/>
      <c r="E484" s="44"/>
      <c r="F484" s="44"/>
      <c r="G484" s="84"/>
      <c r="H484" s="84"/>
      <c r="I484" s="47"/>
      <c r="J484" s="45"/>
      <c r="K484" s="46"/>
      <c r="L484" s="195"/>
      <c r="M484" s="196"/>
      <c r="N484" s="195"/>
      <c r="O484" s="196"/>
      <c r="P484" s="47"/>
      <c r="Q484" s="47"/>
      <c r="R484" s="47"/>
      <c r="S484" s="47"/>
      <c r="T484" s="50"/>
      <c r="U484" s="47"/>
      <c r="V484" s="211"/>
      <c r="W484" s="211"/>
      <c r="X484" s="211"/>
      <c r="Y484" s="211"/>
      <c r="Z484" s="211"/>
      <c r="AA484" s="211"/>
      <c r="AB484" s="211"/>
    </row>
    <row r="485" spans="2:28" x14ac:dyDescent="0.3">
      <c r="B485" s="44"/>
      <c r="C485" s="44"/>
      <c r="D485" s="44"/>
      <c r="E485" s="44"/>
      <c r="F485" s="44"/>
      <c r="G485" s="84"/>
      <c r="H485" s="84"/>
      <c r="I485" s="47"/>
      <c r="J485" s="45"/>
      <c r="K485" s="46"/>
      <c r="L485" s="195"/>
      <c r="M485" s="196"/>
      <c r="N485" s="195"/>
      <c r="O485" s="196"/>
      <c r="P485" s="47"/>
      <c r="Q485" s="47"/>
      <c r="R485" s="47"/>
      <c r="S485" s="47"/>
      <c r="T485" s="50"/>
      <c r="U485" s="47"/>
      <c r="V485" s="211"/>
      <c r="W485" s="211"/>
      <c r="X485" s="211"/>
      <c r="Y485" s="211"/>
      <c r="Z485" s="211"/>
      <c r="AA485" s="211"/>
      <c r="AB485" s="211"/>
    </row>
    <row r="486" spans="2:28" x14ac:dyDescent="0.3">
      <c r="B486" s="44"/>
      <c r="C486" s="44"/>
      <c r="D486" s="44"/>
      <c r="E486" s="44"/>
      <c r="F486" s="44"/>
      <c r="G486" s="84"/>
      <c r="H486" s="84"/>
      <c r="I486" s="47"/>
      <c r="J486" s="45"/>
      <c r="K486" s="46"/>
      <c r="L486" s="195"/>
      <c r="M486" s="196"/>
      <c r="N486" s="195"/>
      <c r="O486" s="196"/>
      <c r="P486" s="47"/>
      <c r="Q486" s="47"/>
      <c r="R486" s="47"/>
      <c r="S486" s="47"/>
      <c r="T486" s="50"/>
      <c r="U486" s="47"/>
      <c r="V486" s="211"/>
      <c r="W486" s="211"/>
      <c r="X486" s="211"/>
      <c r="Y486" s="211"/>
      <c r="Z486" s="211"/>
      <c r="AA486" s="211"/>
      <c r="AB486" s="211"/>
    </row>
    <row r="487" spans="2:28" x14ac:dyDescent="0.3">
      <c r="B487" s="44"/>
      <c r="C487" s="44"/>
      <c r="D487" s="44"/>
      <c r="E487" s="44"/>
      <c r="F487" s="44"/>
      <c r="G487" s="84"/>
      <c r="H487" s="84"/>
      <c r="I487" s="47"/>
      <c r="J487" s="45"/>
      <c r="K487" s="46"/>
      <c r="L487" s="195"/>
      <c r="M487" s="196"/>
      <c r="N487" s="195"/>
      <c r="O487" s="196"/>
      <c r="P487" s="47"/>
      <c r="Q487" s="47"/>
      <c r="R487" s="47"/>
      <c r="S487" s="47"/>
      <c r="T487" s="50"/>
      <c r="U487" s="47"/>
      <c r="V487" s="211"/>
      <c r="W487" s="211"/>
      <c r="X487" s="211"/>
      <c r="Y487" s="211"/>
      <c r="Z487" s="211"/>
      <c r="AA487" s="211"/>
      <c r="AB487" s="211"/>
    </row>
    <row r="488" spans="2:28" x14ac:dyDescent="0.3">
      <c r="B488" s="44"/>
      <c r="C488" s="44"/>
      <c r="D488" s="44"/>
      <c r="E488" s="44"/>
      <c r="F488" s="44"/>
      <c r="G488" s="84"/>
      <c r="H488" s="84"/>
      <c r="I488" s="47"/>
      <c r="J488" s="45"/>
      <c r="K488" s="46"/>
      <c r="L488" s="195"/>
      <c r="M488" s="196"/>
      <c r="N488" s="195"/>
      <c r="O488" s="196"/>
      <c r="P488" s="47"/>
      <c r="Q488" s="47"/>
      <c r="R488" s="47"/>
      <c r="S488" s="47"/>
      <c r="T488" s="50"/>
      <c r="U488" s="47"/>
      <c r="V488" s="211"/>
      <c r="W488" s="211"/>
      <c r="X488" s="211"/>
      <c r="Y488" s="211"/>
      <c r="Z488" s="211"/>
      <c r="AA488" s="211"/>
      <c r="AB488" s="211"/>
    </row>
    <row r="489" spans="2:28" x14ac:dyDescent="0.3">
      <c r="B489" s="44"/>
      <c r="C489" s="44"/>
      <c r="D489" s="44"/>
      <c r="E489" s="44"/>
      <c r="F489" s="44"/>
      <c r="G489" s="84"/>
      <c r="H489" s="84"/>
      <c r="I489" s="47"/>
      <c r="J489" s="45"/>
      <c r="K489" s="46"/>
      <c r="L489" s="195"/>
      <c r="M489" s="196"/>
      <c r="N489" s="195"/>
      <c r="O489" s="196"/>
      <c r="P489" s="47"/>
      <c r="Q489" s="47"/>
      <c r="R489" s="47"/>
      <c r="S489" s="47"/>
      <c r="T489" s="50"/>
      <c r="U489" s="47"/>
      <c r="V489" s="211"/>
      <c r="W489" s="211"/>
      <c r="X489" s="211"/>
      <c r="Y489" s="211"/>
      <c r="Z489" s="211"/>
      <c r="AA489" s="211"/>
      <c r="AB489" s="211"/>
    </row>
    <row r="490" spans="2:28" x14ac:dyDescent="0.3">
      <c r="B490" s="44"/>
      <c r="C490" s="44"/>
      <c r="D490" s="44"/>
      <c r="E490" s="44"/>
      <c r="F490" s="44"/>
      <c r="G490" s="84"/>
      <c r="H490" s="84"/>
      <c r="I490" s="47"/>
      <c r="J490" s="45"/>
      <c r="K490" s="46"/>
      <c r="L490" s="195"/>
      <c r="M490" s="196"/>
      <c r="N490" s="195"/>
      <c r="O490" s="196"/>
      <c r="P490" s="47"/>
      <c r="Q490" s="47"/>
      <c r="R490" s="47"/>
      <c r="S490" s="47"/>
      <c r="T490" s="50"/>
      <c r="U490" s="47"/>
      <c r="V490" s="211"/>
      <c r="W490" s="211"/>
      <c r="X490" s="211"/>
      <c r="Y490" s="211"/>
      <c r="Z490" s="211"/>
      <c r="AA490" s="211"/>
      <c r="AB490" s="211"/>
    </row>
    <row r="491" spans="2:28" x14ac:dyDescent="0.3">
      <c r="B491" s="44"/>
      <c r="C491" s="44"/>
      <c r="D491" s="44"/>
      <c r="E491" s="44"/>
      <c r="F491" s="44"/>
      <c r="G491" s="84"/>
      <c r="H491" s="84"/>
      <c r="I491" s="47"/>
      <c r="J491" s="45"/>
      <c r="K491" s="46"/>
      <c r="L491" s="195"/>
      <c r="M491" s="196"/>
      <c r="N491" s="195"/>
      <c r="O491" s="196"/>
      <c r="P491" s="47"/>
      <c r="Q491" s="47"/>
      <c r="R491" s="47"/>
      <c r="S491" s="47"/>
      <c r="T491" s="50"/>
      <c r="U491" s="47"/>
      <c r="V491" s="211"/>
      <c r="W491" s="211"/>
      <c r="X491" s="211"/>
      <c r="Y491" s="211"/>
      <c r="Z491" s="211"/>
      <c r="AA491" s="211"/>
      <c r="AB491" s="211"/>
    </row>
    <row r="492" spans="2:28" x14ac:dyDescent="0.3">
      <c r="B492" s="44"/>
      <c r="C492" s="44"/>
      <c r="D492" s="44"/>
      <c r="E492" s="44"/>
      <c r="F492" s="44"/>
      <c r="G492" s="84"/>
      <c r="H492" s="84"/>
      <c r="I492" s="47"/>
      <c r="J492" s="45"/>
      <c r="K492" s="46"/>
      <c r="L492" s="195"/>
      <c r="M492" s="196"/>
      <c r="N492" s="195"/>
      <c r="O492" s="196"/>
      <c r="P492" s="47"/>
      <c r="Q492" s="47"/>
      <c r="R492" s="47"/>
      <c r="S492" s="47"/>
      <c r="T492" s="50"/>
      <c r="U492" s="47"/>
      <c r="V492" s="211"/>
      <c r="W492" s="211"/>
      <c r="X492" s="211"/>
      <c r="Y492" s="211"/>
      <c r="Z492" s="211"/>
      <c r="AA492" s="211"/>
      <c r="AB492" s="211"/>
    </row>
    <row r="493" spans="2:28" x14ac:dyDescent="0.3">
      <c r="B493" s="44"/>
      <c r="C493" s="44"/>
      <c r="D493" s="44"/>
      <c r="E493" s="44"/>
      <c r="F493" s="44"/>
      <c r="G493" s="84"/>
      <c r="H493" s="84"/>
      <c r="I493" s="47"/>
      <c r="J493" s="45"/>
      <c r="K493" s="46"/>
      <c r="L493" s="195"/>
      <c r="M493" s="196"/>
      <c r="N493" s="195"/>
      <c r="O493" s="196"/>
      <c r="P493" s="47"/>
      <c r="Q493" s="47"/>
      <c r="R493" s="47"/>
      <c r="S493" s="47"/>
      <c r="T493" s="50"/>
      <c r="U493" s="47"/>
      <c r="V493" s="211"/>
      <c r="W493" s="211"/>
      <c r="X493" s="211"/>
      <c r="Y493" s="211"/>
      <c r="Z493" s="211"/>
      <c r="AA493" s="211"/>
      <c r="AB493" s="211"/>
    </row>
    <row r="494" spans="2:28" x14ac:dyDescent="0.3">
      <c r="B494" s="44"/>
      <c r="C494" s="44"/>
      <c r="D494" s="44"/>
      <c r="E494" s="44"/>
      <c r="F494" s="44"/>
      <c r="G494" s="84"/>
      <c r="H494" s="84"/>
      <c r="I494" s="47"/>
      <c r="J494" s="45"/>
      <c r="K494" s="46"/>
      <c r="L494" s="195"/>
      <c r="M494" s="196"/>
      <c r="N494" s="195"/>
      <c r="O494" s="196"/>
      <c r="P494" s="47"/>
      <c r="Q494" s="47"/>
      <c r="R494" s="47"/>
      <c r="S494" s="47"/>
      <c r="T494" s="50"/>
      <c r="U494" s="47"/>
      <c r="V494" s="211"/>
      <c r="W494" s="211"/>
      <c r="X494" s="211"/>
      <c r="Y494" s="211"/>
      <c r="Z494" s="211"/>
      <c r="AA494" s="211"/>
      <c r="AB494" s="211"/>
    </row>
    <row r="495" spans="2:28" x14ac:dyDescent="0.3">
      <c r="B495" s="44"/>
      <c r="C495" s="44"/>
      <c r="D495" s="44"/>
      <c r="E495" s="44"/>
      <c r="F495" s="44"/>
      <c r="G495" s="84"/>
      <c r="H495" s="84"/>
      <c r="I495" s="47"/>
      <c r="J495" s="45"/>
      <c r="K495" s="46"/>
      <c r="L495" s="195"/>
      <c r="M495" s="196"/>
      <c r="N495" s="195"/>
      <c r="O495" s="196"/>
      <c r="P495" s="47"/>
      <c r="Q495" s="47"/>
      <c r="R495" s="47"/>
      <c r="S495" s="47"/>
      <c r="T495" s="50"/>
      <c r="U495" s="47"/>
      <c r="V495" s="211"/>
      <c r="W495" s="211"/>
      <c r="X495" s="211"/>
      <c r="Y495" s="211"/>
      <c r="Z495" s="211"/>
      <c r="AA495" s="211"/>
      <c r="AB495" s="211"/>
    </row>
    <row r="496" spans="2:28" x14ac:dyDescent="0.3">
      <c r="B496" s="44"/>
      <c r="C496" s="44"/>
      <c r="D496" s="44"/>
      <c r="E496" s="44"/>
      <c r="F496" s="44"/>
      <c r="G496" s="84"/>
      <c r="H496" s="84"/>
      <c r="I496" s="47"/>
      <c r="J496" s="45"/>
      <c r="K496" s="46"/>
      <c r="L496" s="195"/>
      <c r="M496" s="196"/>
      <c r="N496" s="195"/>
      <c r="O496" s="196"/>
      <c r="P496" s="47"/>
      <c r="Q496" s="47"/>
      <c r="R496" s="47"/>
      <c r="S496" s="47"/>
      <c r="T496" s="50"/>
      <c r="U496" s="47"/>
      <c r="V496" s="211"/>
      <c r="W496" s="211"/>
      <c r="X496" s="211"/>
      <c r="Y496" s="211"/>
      <c r="Z496" s="211"/>
      <c r="AA496" s="211"/>
      <c r="AB496" s="211"/>
    </row>
    <row r="497" spans="2:28" x14ac:dyDescent="0.3">
      <c r="B497" s="44"/>
      <c r="C497" s="44"/>
      <c r="D497" s="44"/>
      <c r="E497" s="44"/>
      <c r="F497" s="44"/>
      <c r="G497" s="84"/>
      <c r="H497" s="84"/>
      <c r="I497" s="47"/>
      <c r="J497" s="45"/>
      <c r="K497" s="46"/>
      <c r="L497" s="195"/>
      <c r="M497" s="196"/>
      <c r="N497" s="195"/>
      <c r="O497" s="196"/>
      <c r="P497" s="47"/>
      <c r="Q497" s="47"/>
      <c r="R497" s="47"/>
      <c r="S497" s="47"/>
      <c r="T497" s="50"/>
      <c r="U497" s="47"/>
      <c r="V497" s="211"/>
      <c r="W497" s="211"/>
      <c r="X497" s="211"/>
      <c r="Y497" s="211"/>
      <c r="Z497" s="211"/>
      <c r="AA497" s="211"/>
      <c r="AB497" s="211"/>
    </row>
    <row r="498" spans="2:28" x14ac:dyDescent="0.3">
      <c r="B498" s="44"/>
      <c r="C498" s="44"/>
      <c r="D498" s="44"/>
      <c r="E498" s="44"/>
      <c r="F498" s="44"/>
      <c r="G498" s="84"/>
      <c r="H498" s="84"/>
      <c r="I498" s="47"/>
      <c r="J498" s="45"/>
      <c r="K498" s="46"/>
      <c r="L498" s="195"/>
      <c r="M498" s="196"/>
      <c r="N498" s="195"/>
      <c r="O498" s="196"/>
      <c r="P498" s="47"/>
      <c r="Q498" s="47"/>
      <c r="R498" s="47"/>
      <c r="S498" s="47"/>
      <c r="T498" s="50"/>
      <c r="U498" s="47"/>
      <c r="V498" s="211"/>
      <c r="W498" s="211"/>
      <c r="X498" s="211"/>
      <c r="Y498" s="211"/>
      <c r="Z498" s="211"/>
      <c r="AA498" s="211"/>
      <c r="AB498" s="211"/>
    </row>
    <row r="499" spans="2:28" x14ac:dyDescent="0.3">
      <c r="B499" s="44"/>
      <c r="C499" s="44"/>
      <c r="D499" s="44"/>
      <c r="E499" s="44"/>
      <c r="F499" s="44"/>
      <c r="G499" s="84"/>
      <c r="H499" s="84"/>
      <c r="I499" s="47"/>
      <c r="J499" s="45"/>
      <c r="K499" s="46"/>
      <c r="L499" s="195"/>
      <c r="M499" s="196"/>
      <c r="N499" s="195"/>
      <c r="O499" s="196"/>
      <c r="P499" s="47"/>
      <c r="Q499" s="47"/>
      <c r="R499" s="47"/>
      <c r="S499" s="47"/>
      <c r="T499" s="50"/>
      <c r="U499" s="47"/>
      <c r="V499" s="211"/>
      <c r="W499" s="211"/>
      <c r="X499" s="211"/>
      <c r="Y499" s="211"/>
      <c r="Z499" s="211"/>
      <c r="AA499" s="211"/>
      <c r="AB499" s="211"/>
    </row>
    <row r="500" spans="2:28" x14ac:dyDescent="0.3">
      <c r="B500" s="44"/>
      <c r="C500" s="44"/>
      <c r="D500" s="44"/>
      <c r="E500" s="44"/>
      <c r="F500" s="44"/>
      <c r="G500" s="84"/>
      <c r="H500" s="84"/>
      <c r="I500" s="47"/>
      <c r="J500" s="45"/>
      <c r="K500" s="46"/>
      <c r="L500" s="195"/>
      <c r="M500" s="196"/>
      <c r="N500" s="195"/>
      <c r="O500" s="196"/>
      <c r="P500" s="47"/>
      <c r="Q500" s="47"/>
      <c r="R500" s="47"/>
      <c r="S500" s="47"/>
      <c r="T500" s="50"/>
      <c r="U500" s="47"/>
      <c r="V500" s="211"/>
      <c r="W500" s="211"/>
      <c r="X500" s="211"/>
      <c r="Y500" s="211"/>
      <c r="Z500" s="211"/>
      <c r="AA500" s="211"/>
      <c r="AB500" s="211"/>
    </row>
    <row r="501" spans="2:28" x14ac:dyDescent="0.3">
      <c r="B501" s="44"/>
      <c r="C501" s="44"/>
      <c r="D501" s="44"/>
      <c r="E501" s="44"/>
      <c r="F501" s="44"/>
      <c r="G501" s="84"/>
      <c r="H501" s="84"/>
      <c r="I501" s="47"/>
      <c r="J501" s="45"/>
      <c r="K501" s="46"/>
      <c r="L501" s="195"/>
      <c r="M501" s="196"/>
      <c r="N501" s="195"/>
      <c r="O501" s="196"/>
      <c r="P501" s="47"/>
      <c r="Q501" s="47"/>
      <c r="R501" s="47"/>
      <c r="S501" s="47"/>
      <c r="T501" s="50"/>
      <c r="U501" s="47"/>
      <c r="V501" s="211"/>
      <c r="W501" s="211"/>
      <c r="X501" s="211"/>
      <c r="Y501" s="211"/>
      <c r="Z501" s="211"/>
      <c r="AA501" s="211"/>
      <c r="AB501" s="211"/>
    </row>
    <row r="502" spans="2:28" x14ac:dyDescent="0.3">
      <c r="B502" s="44"/>
      <c r="C502" s="44"/>
      <c r="D502" s="44"/>
      <c r="E502" s="44"/>
      <c r="F502" s="44"/>
      <c r="G502" s="84"/>
      <c r="H502" s="84"/>
      <c r="I502" s="47"/>
      <c r="J502" s="45"/>
      <c r="K502" s="46"/>
      <c r="L502" s="195"/>
      <c r="M502" s="196"/>
      <c r="N502" s="195"/>
      <c r="O502" s="196"/>
      <c r="P502" s="47"/>
      <c r="Q502" s="47"/>
      <c r="R502" s="47"/>
      <c r="S502" s="47"/>
      <c r="T502" s="50"/>
      <c r="U502" s="47"/>
      <c r="V502" s="211"/>
      <c r="W502" s="211"/>
      <c r="X502" s="211"/>
      <c r="Y502" s="211"/>
      <c r="Z502" s="211"/>
      <c r="AA502" s="211"/>
      <c r="AB502" s="211"/>
    </row>
    <row r="503" spans="2:28" x14ac:dyDescent="0.3">
      <c r="B503" s="44"/>
      <c r="C503" s="44"/>
      <c r="D503" s="44"/>
      <c r="E503" s="44"/>
      <c r="F503" s="44"/>
      <c r="G503" s="84"/>
      <c r="H503" s="84"/>
      <c r="I503" s="47"/>
      <c r="J503" s="45"/>
      <c r="K503" s="46"/>
      <c r="L503" s="195"/>
      <c r="M503" s="196"/>
      <c r="N503" s="195"/>
      <c r="O503" s="196"/>
      <c r="P503" s="47"/>
      <c r="Q503" s="47"/>
      <c r="R503" s="47"/>
      <c r="S503" s="47"/>
      <c r="T503" s="50"/>
      <c r="U503" s="47"/>
      <c r="V503" s="211"/>
      <c r="W503" s="211"/>
      <c r="X503" s="211"/>
      <c r="Y503" s="211"/>
      <c r="Z503" s="211"/>
      <c r="AA503" s="211"/>
      <c r="AB503" s="211"/>
    </row>
    <row r="504" spans="2:28" x14ac:dyDescent="0.3">
      <c r="B504" s="44"/>
      <c r="C504" s="44"/>
      <c r="D504" s="44"/>
      <c r="E504" s="44"/>
      <c r="F504" s="44"/>
      <c r="G504" s="84"/>
      <c r="H504" s="84"/>
      <c r="I504" s="47"/>
      <c r="J504" s="45"/>
      <c r="K504" s="46"/>
      <c r="L504" s="195"/>
      <c r="M504" s="196"/>
      <c r="N504" s="195"/>
      <c r="O504" s="196"/>
      <c r="P504" s="47"/>
      <c r="Q504" s="47"/>
      <c r="R504" s="47"/>
      <c r="S504" s="47"/>
      <c r="T504" s="50"/>
      <c r="U504" s="47"/>
      <c r="V504" s="211"/>
      <c r="W504" s="211"/>
      <c r="X504" s="211"/>
      <c r="Y504" s="211"/>
      <c r="Z504" s="211"/>
      <c r="AA504" s="211"/>
      <c r="AB504" s="211"/>
    </row>
    <row r="505" spans="2:28" x14ac:dyDescent="0.3">
      <c r="B505" s="44"/>
      <c r="C505" s="44"/>
      <c r="D505" s="44"/>
      <c r="E505" s="44"/>
      <c r="F505" s="44"/>
      <c r="G505" s="84"/>
      <c r="H505" s="84"/>
      <c r="I505" s="47"/>
      <c r="J505" s="45"/>
      <c r="K505" s="46"/>
      <c r="L505" s="195"/>
      <c r="M505" s="196"/>
      <c r="N505" s="195"/>
      <c r="O505" s="196"/>
      <c r="P505" s="47"/>
      <c r="Q505" s="47"/>
      <c r="R505" s="47"/>
      <c r="S505" s="47"/>
      <c r="T505" s="50"/>
      <c r="U505" s="47"/>
      <c r="V505" s="211"/>
      <c r="W505" s="211"/>
      <c r="X505" s="211"/>
      <c r="Y505" s="211"/>
      <c r="Z505" s="211"/>
      <c r="AA505" s="211"/>
      <c r="AB505" s="211"/>
    </row>
    <row r="506" spans="2:28" x14ac:dyDescent="0.3">
      <c r="B506" s="44"/>
      <c r="C506" s="44"/>
      <c r="D506" s="44"/>
      <c r="E506" s="44"/>
      <c r="F506" s="44"/>
      <c r="G506" s="84"/>
      <c r="H506" s="84"/>
      <c r="I506" s="47"/>
      <c r="J506" s="45"/>
      <c r="K506" s="46"/>
      <c r="L506" s="195"/>
      <c r="M506" s="196"/>
      <c r="N506" s="195"/>
      <c r="O506" s="196"/>
      <c r="P506" s="47"/>
      <c r="Q506" s="47"/>
      <c r="R506" s="47"/>
      <c r="S506" s="47"/>
      <c r="T506" s="50"/>
      <c r="U506" s="47"/>
      <c r="V506" s="211"/>
      <c r="W506" s="211"/>
      <c r="X506" s="211"/>
      <c r="Y506" s="211"/>
      <c r="Z506" s="211"/>
      <c r="AA506" s="211"/>
      <c r="AB506" s="211"/>
    </row>
    <row r="507" spans="2:28" x14ac:dyDescent="0.3">
      <c r="B507" s="44"/>
      <c r="C507" s="44"/>
      <c r="D507" s="44"/>
      <c r="E507" s="44"/>
      <c r="F507" s="44"/>
      <c r="G507" s="84"/>
      <c r="H507" s="84"/>
      <c r="I507" s="47"/>
      <c r="J507" s="45"/>
      <c r="K507" s="46"/>
      <c r="L507" s="195"/>
      <c r="M507" s="196"/>
      <c r="N507" s="195"/>
      <c r="O507" s="196"/>
      <c r="P507" s="47"/>
      <c r="Q507" s="47"/>
      <c r="R507" s="47"/>
      <c r="S507" s="47"/>
      <c r="T507" s="50"/>
      <c r="U507" s="47"/>
      <c r="V507" s="211"/>
      <c r="W507" s="211"/>
      <c r="X507" s="211"/>
      <c r="Y507" s="211"/>
      <c r="Z507" s="211"/>
      <c r="AA507" s="211"/>
      <c r="AB507" s="211"/>
    </row>
    <row r="508" spans="2:28" x14ac:dyDescent="0.3">
      <c r="B508" s="44"/>
      <c r="C508" s="44"/>
      <c r="D508" s="44"/>
      <c r="E508" s="44"/>
      <c r="F508" s="44"/>
      <c r="G508" s="84"/>
      <c r="H508" s="84"/>
      <c r="I508" s="47"/>
      <c r="J508" s="45"/>
      <c r="K508" s="46"/>
      <c r="L508" s="195"/>
      <c r="M508" s="196"/>
      <c r="N508" s="195"/>
      <c r="O508" s="196"/>
      <c r="P508" s="47"/>
      <c r="Q508" s="47"/>
      <c r="R508" s="47"/>
      <c r="S508" s="47"/>
      <c r="T508" s="50"/>
      <c r="U508" s="47"/>
      <c r="V508" s="211"/>
      <c r="W508" s="211"/>
      <c r="X508" s="211"/>
      <c r="Y508" s="211"/>
      <c r="Z508" s="211"/>
      <c r="AA508" s="211"/>
      <c r="AB508" s="211"/>
    </row>
    <row r="509" spans="2:28" x14ac:dyDescent="0.3">
      <c r="B509" s="44"/>
      <c r="C509" s="44"/>
      <c r="D509" s="44"/>
      <c r="E509" s="44"/>
      <c r="F509" s="44"/>
      <c r="G509" s="84"/>
      <c r="H509" s="84"/>
      <c r="I509" s="47"/>
      <c r="J509" s="45"/>
      <c r="K509" s="46"/>
      <c r="L509" s="195"/>
      <c r="M509" s="196"/>
      <c r="N509" s="195"/>
      <c r="O509" s="196"/>
      <c r="P509" s="47"/>
      <c r="Q509" s="47"/>
      <c r="R509" s="47"/>
      <c r="S509" s="47"/>
      <c r="T509" s="50"/>
      <c r="U509" s="47"/>
      <c r="V509" s="211"/>
      <c r="W509" s="211"/>
      <c r="X509" s="211"/>
      <c r="Y509" s="211"/>
      <c r="Z509" s="211"/>
      <c r="AA509" s="211"/>
      <c r="AB509" s="211"/>
    </row>
    <row r="510" spans="2:28" x14ac:dyDescent="0.3">
      <c r="B510" s="44"/>
      <c r="C510" s="44"/>
      <c r="D510" s="44"/>
      <c r="E510" s="44"/>
      <c r="F510" s="44"/>
      <c r="G510" s="84"/>
      <c r="H510" s="84"/>
      <c r="I510" s="47"/>
      <c r="J510" s="45"/>
      <c r="K510" s="46"/>
      <c r="L510" s="195"/>
      <c r="M510" s="196"/>
      <c r="N510" s="195"/>
      <c r="O510" s="196"/>
      <c r="P510" s="47"/>
      <c r="Q510" s="47"/>
      <c r="R510" s="47"/>
      <c r="S510" s="47"/>
      <c r="T510" s="50"/>
      <c r="U510" s="47"/>
      <c r="V510" s="211"/>
      <c r="W510" s="211"/>
      <c r="X510" s="211"/>
      <c r="Y510" s="211"/>
      <c r="Z510" s="211"/>
      <c r="AA510" s="211"/>
      <c r="AB510" s="211"/>
    </row>
    <row r="511" spans="2:28" x14ac:dyDescent="0.3">
      <c r="B511" s="44"/>
      <c r="C511" s="44"/>
      <c r="D511" s="44"/>
      <c r="E511" s="44"/>
      <c r="F511" s="44"/>
      <c r="G511" s="84"/>
      <c r="H511" s="84"/>
      <c r="I511" s="47"/>
      <c r="J511" s="45"/>
      <c r="K511" s="46"/>
      <c r="L511" s="195"/>
      <c r="M511" s="196"/>
      <c r="N511" s="195"/>
      <c r="O511" s="196"/>
      <c r="P511" s="47"/>
      <c r="Q511" s="47"/>
      <c r="R511" s="47"/>
      <c r="S511" s="47"/>
      <c r="T511" s="50"/>
      <c r="U511" s="47"/>
      <c r="V511" s="211"/>
      <c r="W511" s="211"/>
      <c r="X511" s="211"/>
      <c r="Y511" s="211"/>
      <c r="Z511" s="211"/>
      <c r="AA511" s="211"/>
      <c r="AB511" s="211"/>
    </row>
    <row r="512" spans="2:28" x14ac:dyDescent="0.3">
      <c r="B512" s="44"/>
      <c r="C512" s="44"/>
      <c r="D512" s="44"/>
      <c r="E512" s="44"/>
      <c r="F512" s="44"/>
      <c r="G512" s="84"/>
      <c r="H512" s="84"/>
      <c r="I512" s="47"/>
      <c r="J512" s="45"/>
      <c r="K512" s="46"/>
      <c r="L512" s="195"/>
      <c r="M512" s="196"/>
      <c r="N512" s="195"/>
      <c r="O512" s="196"/>
      <c r="P512" s="47"/>
      <c r="Q512" s="47"/>
      <c r="R512" s="47"/>
      <c r="S512" s="47"/>
      <c r="T512" s="50"/>
      <c r="U512" s="47"/>
      <c r="V512" s="211"/>
      <c r="W512" s="211"/>
      <c r="X512" s="211"/>
      <c r="Y512" s="211"/>
      <c r="Z512" s="211"/>
      <c r="AA512" s="211"/>
      <c r="AB512" s="211"/>
    </row>
    <row r="513" spans="2:28" x14ac:dyDescent="0.3">
      <c r="B513" s="44"/>
      <c r="C513" s="44"/>
      <c r="D513" s="44"/>
      <c r="E513" s="44"/>
      <c r="F513" s="44"/>
      <c r="G513" s="84"/>
      <c r="H513" s="84"/>
      <c r="I513" s="47"/>
      <c r="J513" s="45"/>
      <c r="K513" s="46"/>
      <c r="L513" s="195"/>
      <c r="M513" s="196"/>
      <c r="N513" s="195"/>
      <c r="O513" s="196"/>
      <c r="P513" s="47"/>
      <c r="Q513" s="47"/>
      <c r="R513" s="47"/>
      <c r="S513" s="47"/>
      <c r="T513" s="50"/>
      <c r="U513" s="47"/>
      <c r="V513" s="211"/>
      <c r="W513" s="211"/>
      <c r="X513" s="211"/>
      <c r="Y513" s="211"/>
      <c r="Z513" s="211"/>
      <c r="AA513" s="211"/>
      <c r="AB513" s="211"/>
    </row>
    <row r="514" spans="2:28" x14ac:dyDescent="0.3">
      <c r="B514" s="44"/>
      <c r="C514" s="44"/>
      <c r="D514" s="44"/>
      <c r="E514" s="44"/>
      <c r="F514" s="44"/>
      <c r="G514" s="84"/>
      <c r="H514" s="84"/>
      <c r="I514" s="47"/>
      <c r="J514" s="45"/>
      <c r="K514" s="46"/>
      <c r="L514" s="195"/>
      <c r="M514" s="196"/>
      <c r="N514" s="195"/>
      <c r="O514" s="196"/>
      <c r="P514" s="47"/>
      <c r="Q514" s="47"/>
      <c r="R514" s="47"/>
      <c r="S514" s="47"/>
      <c r="T514" s="50"/>
      <c r="U514" s="47"/>
      <c r="V514" s="211"/>
      <c r="W514" s="211"/>
      <c r="X514" s="211"/>
      <c r="Y514" s="211"/>
      <c r="Z514" s="211"/>
      <c r="AA514" s="211"/>
      <c r="AB514" s="211"/>
    </row>
    <row r="515" spans="2:28" x14ac:dyDescent="0.3">
      <c r="B515" s="44"/>
      <c r="C515" s="44"/>
      <c r="D515" s="44"/>
      <c r="E515" s="44"/>
      <c r="F515" s="44"/>
      <c r="G515" s="84"/>
      <c r="H515" s="84"/>
      <c r="I515" s="47"/>
      <c r="J515" s="45"/>
      <c r="K515" s="46"/>
      <c r="L515" s="195"/>
      <c r="M515" s="196"/>
      <c r="N515" s="195"/>
      <c r="O515" s="196"/>
      <c r="P515" s="47"/>
      <c r="Q515" s="47"/>
      <c r="R515" s="47"/>
      <c r="S515" s="47"/>
      <c r="T515" s="50"/>
      <c r="U515" s="47"/>
      <c r="V515" s="211"/>
      <c r="W515" s="211"/>
      <c r="X515" s="211"/>
      <c r="Y515" s="211"/>
      <c r="Z515" s="211"/>
      <c r="AA515" s="211"/>
      <c r="AB515" s="211"/>
    </row>
    <row r="516" spans="2:28" x14ac:dyDescent="0.3">
      <c r="B516" s="44"/>
      <c r="C516" s="44"/>
      <c r="D516" s="44"/>
      <c r="E516" s="44"/>
      <c r="F516" s="44"/>
      <c r="G516" s="84"/>
      <c r="H516" s="84"/>
      <c r="I516" s="47"/>
      <c r="J516" s="45"/>
      <c r="K516" s="46"/>
      <c r="L516" s="195"/>
      <c r="M516" s="196"/>
      <c r="N516" s="195"/>
      <c r="O516" s="196"/>
      <c r="P516" s="47"/>
      <c r="Q516" s="47"/>
      <c r="R516" s="47"/>
      <c r="S516" s="47"/>
      <c r="T516" s="50"/>
      <c r="U516" s="47"/>
      <c r="V516" s="211"/>
      <c r="W516" s="211"/>
      <c r="X516" s="211"/>
      <c r="Y516" s="211"/>
      <c r="Z516" s="211"/>
      <c r="AA516" s="211"/>
      <c r="AB516" s="211"/>
    </row>
    <row r="517" spans="2:28" x14ac:dyDescent="0.3">
      <c r="B517" s="44"/>
      <c r="C517" s="44"/>
      <c r="D517" s="44"/>
      <c r="E517" s="44"/>
      <c r="F517" s="44"/>
      <c r="G517" s="84"/>
      <c r="H517" s="84"/>
      <c r="I517" s="47"/>
      <c r="J517" s="45"/>
      <c r="K517" s="46"/>
      <c r="L517" s="195"/>
      <c r="M517" s="196"/>
      <c r="N517" s="195"/>
      <c r="O517" s="196"/>
      <c r="P517" s="47"/>
      <c r="Q517" s="47"/>
      <c r="R517" s="47"/>
      <c r="S517" s="47"/>
      <c r="T517" s="50"/>
      <c r="U517" s="47"/>
      <c r="V517" s="211"/>
      <c r="W517" s="211"/>
      <c r="X517" s="211"/>
      <c r="Y517" s="211"/>
      <c r="Z517" s="211"/>
      <c r="AA517" s="211"/>
      <c r="AB517" s="211"/>
    </row>
    <row r="518" spans="2:28" x14ac:dyDescent="0.3">
      <c r="B518" s="44"/>
      <c r="C518" s="44"/>
      <c r="D518" s="44"/>
      <c r="E518" s="44"/>
      <c r="F518" s="44"/>
      <c r="G518" s="84"/>
      <c r="H518" s="84"/>
      <c r="I518" s="47"/>
      <c r="J518" s="45"/>
      <c r="K518" s="46"/>
      <c r="L518" s="195"/>
      <c r="M518" s="196"/>
      <c r="N518" s="195"/>
      <c r="O518" s="196"/>
      <c r="P518" s="47"/>
      <c r="Q518" s="47"/>
      <c r="R518" s="47"/>
      <c r="S518" s="47"/>
      <c r="T518" s="50"/>
      <c r="U518" s="47"/>
      <c r="V518" s="211"/>
      <c r="W518" s="211"/>
      <c r="X518" s="211"/>
      <c r="Y518" s="211"/>
      <c r="Z518" s="211"/>
      <c r="AA518" s="211"/>
      <c r="AB518" s="211"/>
    </row>
    <row r="519" spans="2:28" x14ac:dyDescent="0.3">
      <c r="B519" s="44"/>
      <c r="C519" s="44"/>
      <c r="D519" s="44"/>
      <c r="E519" s="44"/>
      <c r="F519" s="44"/>
      <c r="G519" s="84"/>
      <c r="H519" s="84"/>
      <c r="I519" s="47"/>
      <c r="J519" s="45"/>
      <c r="K519" s="46"/>
      <c r="L519" s="195"/>
      <c r="M519" s="196"/>
      <c r="N519" s="195"/>
      <c r="O519" s="196"/>
      <c r="P519" s="47"/>
      <c r="Q519" s="47"/>
      <c r="R519" s="47"/>
      <c r="S519" s="47"/>
      <c r="T519" s="50"/>
      <c r="U519" s="47"/>
      <c r="V519" s="211"/>
      <c r="W519" s="211"/>
      <c r="X519" s="211"/>
      <c r="Y519" s="211"/>
      <c r="Z519" s="211"/>
      <c r="AA519" s="211"/>
      <c r="AB519" s="211"/>
    </row>
    <row r="520" spans="2:28" x14ac:dyDescent="0.3">
      <c r="B520" s="44"/>
      <c r="C520" s="44"/>
      <c r="D520" s="44"/>
      <c r="E520" s="44"/>
      <c r="F520" s="44"/>
      <c r="G520" s="84"/>
      <c r="H520" s="84"/>
      <c r="I520" s="47"/>
      <c r="J520" s="45"/>
      <c r="K520" s="46"/>
      <c r="L520" s="195"/>
      <c r="M520" s="196"/>
      <c r="N520" s="195"/>
      <c r="O520" s="196"/>
      <c r="P520" s="47"/>
      <c r="Q520" s="47"/>
      <c r="R520" s="47"/>
      <c r="S520" s="47"/>
      <c r="T520" s="50"/>
      <c r="U520" s="47"/>
      <c r="V520" s="211"/>
      <c r="W520" s="211"/>
      <c r="X520" s="211"/>
      <c r="Y520" s="211"/>
      <c r="Z520" s="211"/>
      <c r="AA520" s="211"/>
      <c r="AB520" s="211"/>
    </row>
    <row r="521" spans="2:28" x14ac:dyDescent="0.3">
      <c r="B521" s="44"/>
      <c r="C521" s="44"/>
      <c r="D521" s="44"/>
      <c r="E521" s="44"/>
      <c r="F521" s="44"/>
      <c r="G521" s="84"/>
      <c r="H521" s="84"/>
      <c r="I521" s="47"/>
      <c r="J521" s="45"/>
      <c r="K521" s="46"/>
      <c r="L521" s="195"/>
      <c r="M521" s="196"/>
      <c r="N521" s="195"/>
      <c r="O521" s="196"/>
      <c r="P521" s="47"/>
      <c r="Q521" s="47"/>
      <c r="R521" s="47"/>
      <c r="S521" s="47"/>
      <c r="T521" s="50"/>
      <c r="U521" s="47"/>
      <c r="V521" s="211"/>
      <c r="W521" s="211"/>
      <c r="X521" s="211"/>
      <c r="Y521" s="211"/>
      <c r="Z521" s="211"/>
      <c r="AA521" s="211"/>
      <c r="AB521" s="211"/>
    </row>
    <row r="522" spans="2:28" x14ac:dyDescent="0.3">
      <c r="B522" s="44"/>
      <c r="C522" s="44"/>
      <c r="D522" s="44"/>
      <c r="E522" s="44"/>
      <c r="F522" s="44"/>
      <c r="G522" s="84"/>
      <c r="H522" s="84"/>
      <c r="I522" s="47"/>
      <c r="J522" s="45"/>
      <c r="K522" s="46"/>
      <c r="L522" s="195"/>
      <c r="M522" s="196"/>
      <c r="N522" s="195"/>
      <c r="O522" s="196"/>
      <c r="P522" s="47"/>
      <c r="Q522" s="47"/>
      <c r="R522" s="47"/>
      <c r="S522" s="47"/>
      <c r="T522" s="50"/>
      <c r="U522" s="47"/>
      <c r="V522" s="211"/>
      <c r="W522" s="211"/>
      <c r="X522" s="211"/>
      <c r="Y522" s="211"/>
      <c r="Z522" s="211"/>
      <c r="AA522" s="211"/>
      <c r="AB522" s="211"/>
    </row>
    <row r="523" spans="2:28" x14ac:dyDescent="0.3">
      <c r="B523" s="44"/>
      <c r="C523" s="44"/>
      <c r="D523" s="44"/>
      <c r="E523" s="44"/>
      <c r="F523" s="44"/>
      <c r="G523" s="84"/>
      <c r="H523" s="84"/>
      <c r="I523" s="47"/>
      <c r="J523" s="45"/>
      <c r="K523" s="46"/>
      <c r="L523" s="195"/>
      <c r="M523" s="196"/>
      <c r="N523" s="195"/>
      <c r="O523" s="196"/>
      <c r="P523" s="47"/>
      <c r="Q523" s="47"/>
      <c r="R523" s="47"/>
      <c r="S523" s="47"/>
      <c r="T523" s="50"/>
      <c r="U523" s="47"/>
      <c r="V523" s="211"/>
      <c r="W523" s="211"/>
      <c r="X523" s="211"/>
      <c r="Y523" s="211"/>
      <c r="Z523" s="211"/>
      <c r="AA523" s="211"/>
      <c r="AB523" s="211"/>
    </row>
    <row r="524" spans="2:28" x14ac:dyDescent="0.3">
      <c r="B524" s="44"/>
      <c r="C524" s="44"/>
      <c r="D524" s="44"/>
      <c r="E524" s="44"/>
      <c r="F524" s="44"/>
      <c r="G524" s="84"/>
      <c r="H524" s="84"/>
      <c r="I524" s="47"/>
      <c r="J524" s="45"/>
      <c r="K524" s="46"/>
      <c r="L524" s="195"/>
      <c r="M524" s="196"/>
      <c r="N524" s="195"/>
      <c r="O524" s="196"/>
      <c r="P524" s="47"/>
      <c r="Q524" s="47"/>
      <c r="R524" s="47"/>
      <c r="S524" s="47"/>
      <c r="T524" s="50"/>
      <c r="U524" s="47"/>
      <c r="V524" s="211"/>
      <c r="W524" s="211"/>
      <c r="X524" s="211"/>
      <c r="Y524" s="211"/>
      <c r="Z524" s="211"/>
      <c r="AA524" s="211"/>
      <c r="AB524" s="211"/>
    </row>
    <row r="525" spans="2:28" x14ac:dyDescent="0.3">
      <c r="B525" s="44"/>
      <c r="C525" s="44"/>
      <c r="D525" s="44"/>
      <c r="E525" s="44"/>
      <c r="F525" s="44"/>
      <c r="G525" s="84"/>
      <c r="H525" s="84"/>
      <c r="I525" s="47"/>
      <c r="J525" s="45"/>
      <c r="K525" s="46"/>
      <c r="L525" s="195"/>
      <c r="M525" s="196"/>
      <c r="N525" s="195"/>
      <c r="O525" s="196"/>
      <c r="P525" s="47"/>
      <c r="Q525" s="47"/>
      <c r="R525" s="47"/>
      <c r="S525" s="47"/>
      <c r="T525" s="50"/>
      <c r="U525" s="47"/>
      <c r="V525" s="211"/>
      <c r="W525" s="211"/>
      <c r="X525" s="211"/>
      <c r="Y525" s="211"/>
      <c r="Z525" s="211"/>
      <c r="AA525" s="211"/>
      <c r="AB525" s="211"/>
    </row>
    <row r="526" spans="2:28" x14ac:dyDescent="0.3">
      <c r="B526" s="44"/>
      <c r="C526" s="44"/>
      <c r="D526" s="44"/>
      <c r="E526" s="44"/>
      <c r="F526" s="44"/>
      <c r="G526" s="84"/>
      <c r="H526" s="84"/>
      <c r="I526" s="47"/>
      <c r="J526" s="45"/>
      <c r="K526" s="46"/>
      <c r="L526" s="195"/>
      <c r="M526" s="196"/>
      <c r="N526" s="195"/>
      <c r="O526" s="196"/>
      <c r="P526" s="47"/>
      <c r="Q526" s="47"/>
      <c r="R526" s="47"/>
      <c r="S526" s="47"/>
      <c r="T526" s="50"/>
      <c r="U526" s="47"/>
      <c r="V526" s="211"/>
      <c r="W526" s="211"/>
      <c r="X526" s="211"/>
      <c r="Y526" s="211"/>
      <c r="Z526" s="211"/>
      <c r="AA526" s="211"/>
      <c r="AB526" s="211"/>
    </row>
    <row r="527" spans="2:28" x14ac:dyDescent="0.3">
      <c r="B527" s="44"/>
      <c r="C527" s="44"/>
      <c r="D527" s="44"/>
      <c r="E527" s="44"/>
      <c r="F527" s="44"/>
      <c r="G527" s="84"/>
      <c r="H527" s="84"/>
      <c r="I527" s="47"/>
      <c r="J527" s="45"/>
      <c r="K527" s="46"/>
      <c r="L527" s="195"/>
      <c r="M527" s="196"/>
      <c r="N527" s="195"/>
      <c r="O527" s="196"/>
      <c r="P527" s="47"/>
      <c r="Q527" s="47"/>
      <c r="R527" s="47"/>
      <c r="S527" s="47"/>
      <c r="T527" s="50"/>
      <c r="U527" s="47"/>
      <c r="V527" s="211"/>
      <c r="W527" s="211"/>
      <c r="X527" s="211"/>
      <c r="Y527" s="211"/>
      <c r="Z527" s="211"/>
      <c r="AA527" s="211"/>
      <c r="AB527" s="211"/>
    </row>
    <row r="528" spans="2:28" x14ac:dyDescent="0.3">
      <c r="B528" s="44"/>
      <c r="C528" s="44"/>
      <c r="D528" s="44"/>
      <c r="E528" s="44"/>
      <c r="F528" s="44"/>
      <c r="G528" s="84"/>
      <c r="H528" s="84"/>
      <c r="I528" s="47"/>
      <c r="J528" s="45"/>
      <c r="K528" s="46"/>
      <c r="L528" s="195"/>
      <c r="M528" s="196"/>
      <c r="N528" s="195"/>
      <c r="O528" s="196"/>
      <c r="P528" s="47"/>
      <c r="Q528" s="47"/>
      <c r="R528" s="47"/>
      <c r="S528" s="47"/>
      <c r="T528" s="50"/>
      <c r="U528" s="47"/>
      <c r="V528" s="211"/>
      <c r="W528" s="211"/>
      <c r="X528" s="211"/>
      <c r="Y528" s="211"/>
      <c r="Z528" s="211"/>
      <c r="AA528" s="211"/>
      <c r="AB528" s="211"/>
    </row>
    <row r="529" spans="2:28" x14ac:dyDescent="0.3">
      <c r="B529" s="44"/>
      <c r="C529" s="44"/>
      <c r="D529" s="44"/>
      <c r="E529" s="44"/>
      <c r="F529" s="44"/>
      <c r="G529" s="84"/>
      <c r="H529" s="84"/>
      <c r="I529" s="47"/>
      <c r="J529" s="45"/>
      <c r="K529" s="46"/>
      <c r="L529" s="195"/>
      <c r="M529" s="196"/>
      <c r="N529" s="195"/>
      <c r="O529" s="196"/>
      <c r="P529" s="47"/>
      <c r="Q529" s="47"/>
      <c r="R529" s="47"/>
      <c r="S529" s="47"/>
      <c r="T529" s="50"/>
      <c r="U529" s="47"/>
      <c r="V529" s="211"/>
      <c r="W529" s="211"/>
      <c r="X529" s="211"/>
      <c r="Y529" s="211"/>
      <c r="Z529" s="211"/>
      <c r="AA529" s="211"/>
      <c r="AB529" s="211"/>
    </row>
    <row r="530" spans="2:28" x14ac:dyDescent="0.3">
      <c r="B530" s="44"/>
      <c r="C530" s="44"/>
      <c r="D530" s="44"/>
      <c r="E530" s="44"/>
      <c r="F530" s="44"/>
      <c r="G530" s="84"/>
      <c r="H530" s="84"/>
      <c r="I530" s="47"/>
      <c r="J530" s="45"/>
      <c r="K530" s="46"/>
      <c r="L530" s="195"/>
      <c r="M530" s="196"/>
      <c r="N530" s="195"/>
      <c r="O530" s="196"/>
      <c r="P530" s="47"/>
      <c r="Q530" s="47"/>
      <c r="R530" s="47"/>
      <c r="S530" s="47"/>
      <c r="T530" s="50"/>
      <c r="U530" s="47"/>
      <c r="V530" s="211"/>
      <c r="W530" s="211"/>
      <c r="X530" s="211"/>
      <c r="Y530" s="211"/>
      <c r="Z530" s="211"/>
      <c r="AA530" s="211"/>
      <c r="AB530" s="211"/>
    </row>
    <row r="531" spans="2:28" x14ac:dyDescent="0.3">
      <c r="B531" s="44"/>
      <c r="C531" s="44"/>
      <c r="D531" s="44"/>
      <c r="E531" s="44"/>
      <c r="F531" s="44"/>
      <c r="G531" s="84"/>
      <c r="H531" s="84"/>
      <c r="I531" s="47"/>
      <c r="J531" s="45"/>
      <c r="K531" s="46"/>
      <c r="L531" s="195"/>
      <c r="M531" s="196"/>
      <c r="N531" s="195"/>
      <c r="O531" s="196"/>
      <c r="P531" s="47"/>
      <c r="Q531" s="47"/>
      <c r="R531" s="47"/>
      <c r="S531" s="47"/>
      <c r="T531" s="50"/>
      <c r="U531" s="47"/>
      <c r="V531" s="211"/>
      <c r="W531" s="211"/>
      <c r="X531" s="211"/>
      <c r="Y531" s="211"/>
      <c r="Z531" s="211"/>
      <c r="AA531" s="211"/>
      <c r="AB531" s="211"/>
    </row>
    <row r="532" spans="2:28" x14ac:dyDescent="0.3">
      <c r="B532" s="44"/>
      <c r="C532" s="44"/>
      <c r="D532" s="44"/>
      <c r="E532" s="44"/>
      <c r="F532" s="44"/>
      <c r="G532" s="84"/>
      <c r="H532" s="84"/>
      <c r="I532" s="47"/>
      <c r="J532" s="45"/>
      <c r="K532" s="46"/>
      <c r="L532" s="195"/>
      <c r="M532" s="196"/>
      <c r="N532" s="195"/>
      <c r="O532" s="196"/>
      <c r="P532" s="47"/>
      <c r="Q532" s="47"/>
      <c r="R532" s="47"/>
      <c r="S532" s="47"/>
      <c r="T532" s="50"/>
      <c r="U532" s="47"/>
      <c r="V532" s="211"/>
      <c r="W532" s="211"/>
      <c r="X532" s="211"/>
      <c r="Y532" s="211"/>
      <c r="Z532" s="211"/>
      <c r="AA532" s="211"/>
      <c r="AB532" s="211"/>
    </row>
    <row r="533" spans="2:28" x14ac:dyDescent="0.3">
      <c r="B533" s="44"/>
      <c r="C533" s="44"/>
      <c r="D533" s="44"/>
      <c r="E533" s="44"/>
      <c r="F533" s="44"/>
      <c r="G533" s="84"/>
      <c r="H533" s="84"/>
      <c r="I533" s="47"/>
      <c r="J533" s="45"/>
      <c r="K533" s="46"/>
      <c r="L533" s="195"/>
      <c r="M533" s="196"/>
      <c r="N533" s="195"/>
      <c r="O533" s="196"/>
      <c r="P533" s="47"/>
      <c r="Q533" s="47"/>
      <c r="R533" s="47"/>
      <c r="S533" s="47"/>
      <c r="T533" s="50"/>
      <c r="U533" s="47"/>
      <c r="V533" s="211"/>
      <c r="W533" s="211"/>
      <c r="X533" s="211"/>
      <c r="Y533" s="211"/>
      <c r="Z533" s="211"/>
      <c r="AA533" s="211"/>
      <c r="AB533" s="211"/>
    </row>
    <row r="534" spans="2:28" x14ac:dyDescent="0.3">
      <c r="B534" s="44"/>
      <c r="C534" s="44"/>
      <c r="D534" s="44"/>
      <c r="E534" s="44"/>
      <c r="F534" s="44"/>
      <c r="G534" s="84"/>
      <c r="H534" s="84"/>
      <c r="I534" s="47"/>
      <c r="J534" s="45"/>
      <c r="K534" s="46"/>
      <c r="L534" s="195"/>
      <c r="M534" s="196"/>
      <c r="N534" s="195"/>
      <c r="O534" s="196"/>
      <c r="P534" s="47"/>
      <c r="Q534" s="47"/>
      <c r="R534" s="47"/>
      <c r="S534" s="47"/>
      <c r="T534" s="50"/>
      <c r="U534" s="47"/>
      <c r="V534" s="211"/>
      <c r="W534" s="211"/>
      <c r="X534" s="211"/>
      <c r="Y534" s="211"/>
      <c r="Z534" s="211"/>
      <c r="AA534" s="211"/>
      <c r="AB534" s="211"/>
    </row>
    <row r="535" spans="2:28" x14ac:dyDescent="0.3">
      <c r="B535" s="44"/>
      <c r="C535" s="44"/>
      <c r="D535" s="44"/>
      <c r="E535" s="44"/>
      <c r="F535" s="44"/>
      <c r="G535" s="84"/>
      <c r="H535" s="84"/>
      <c r="I535" s="47"/>
      <c r="J535" s="45"/>
      <c r="K535" s="46"/>
      <c r="L535" s="195"/>
      <c r="M535" s="196"/>
      <c r="N535" s="195"/>
      <c r="O535" s="196"/>
      <c r="P535" s="47"/>
      <c r="Q535" s="47"/>
      <c r="R535" s="47"/>
      <c r="S535" s="47"/>
      <c r="T535" s="50"/>
      <c r="U535" s="47"/>
      <c r="V535" s="211"/>
      <c r="W535" s="211"/>
      <c r="X535" s="211"/>
      <c r="Y535" s="211"/>
      <c r="Z535" s="211"/>
      <c r="AA535" s="211"/>
      <c r="AB535" s="211"/>
    </row>
    <row r="536" spans="2:28" x14ac:dyDescent="0.3">
      <c r="B536" s="44"/>
      <c r="C536" s="44"/>
      <c r="D536" s="44"/>
      <c r="E536" s="44"/>
      <c r="F536" s="44"/>
      <c r="G536" s="84"/>
      <c r="H536" s="84"/>
      <c r="I536" s="47"/>
      <c r="J536" s="45"/>
      <c r="K536" s="46"/>
      <c r="L536" s="195"/>
      <c r="M536" s="196"/>
      <c r="N536" s="195"/>
      <c r="O536" s="196"/>
      <c r="P536" s="47"/>
      <c r="Q536" s="47"/>
      <c r="R536" s="47"/>
      <c r="S536" s="47"/>
      <c r="T536" s="50"/>
      <c r="U536" s="47"/>
      <c r="V536" s="211"/>
      <c r="W536" s="211"/>
      <c r="X536" s="211"/>
      <c r="Y536" s="211"/>
      <c r="Z536" s="211"/>
      <c r="AA536" s="211"/>
      <c r="AB536" s="211"/>
    </row>
    <row r="537" spans="2:28" x14ac:dyDescent="0.3">
      <c r="B537" s="44"/>
      <c r="C537" s="44"/>
      <c r="D537" s="44"/>
      <c r="E537" s="44"/>
      <c r="F537" s="44"/>
      <c r="G537" s="84"/>
      <c r="H537" s="84"/>
      <c r="I537" s="47"/>
      <c r="J537" s="45"/>
      <c r="K537" s="46"/>
      <c r="L537" s="195"/>
      <c r="M537" s="196"/>
      <c r="N537" s="195"/>
      <c r="O537" s="196"/>
      <c r="P537" s="47"/>
      <c r="Q537" s="47"/>
      <c r="R537" s="47"/>
      <c r="S537" s="47"/>
      <c r="T537" s="50"/>
      <c r="U537" s="47"/>
      <c r="V537" s="211"/>
      <c r="W537" s="211"/>
      <c r="X537" s="211"/>
      <c r="Y537" s="211"/>
      <c r="Z537" s="211"/>
      <c r="AA537" s="211"/>
      <c r="AB537" s="211"/>
    </row>
    <row r="538" spans="2:28" x14ac:dyDescent="0.3">
      <c r="B538" s="44"/>
      <c r="C538" s="44"/>
      <c r="D538" s="44"/>
      <c r="E538" s="44"/>
      <c r="F538" s="44"/>
      <c r="G538" s="84"/>
      <c r="H538" s="84"/>
      <c r="I538" s="47"/>
      <c r="J538" s="45"/>
      <c r="K538" s="46"/>
      <c r="L538" s="195"/>
      <c r="M538" s="196"/>
      <c r="N538" s="195"/>
      <c r="O538" s="196"/>
      <c r="P538" s="47"/>
      <c r="Q538" s="47"/>
      <c r="R538" s="47"/>
      <c r="S538" s="47"/>
      <c r="T538" s="50"/>
      <c r="U538" s="47"/>
      <c r="V538" s="211"/>
      <c r="W538" s="211"/>
      <c r="X538" s="211"/>
      <c r="Y538" s="211"/>
      <c r="Z538" s="211"/>
      <c r="AA538" s="211"/>
      <c r="AB538" s="211"/>
    </row>
    <row r="539" spans="2:28" x14ac:dyDescent="0.3">
      <c r="B539" s="44"/>
      <c r="C539" s="44"/>
      <c r="D539" s="44"/>
      <c r="E539" s="44"/>
      <c r="F539" s="44"/>
      <c r="G539" s="84"/>
      <c r="H539" s="84"/>
      <c r="I539" s="47"/>
      <c r="J539" s="45"/>
      <c r="K539" s="46"/>
      <c r="L539" s="195"/>
      <c r="M539" s="196"/>
      <c r="N539" s="195"/>
      <c r="O539" s="196"/>
      <c r="P539" s="47"/>
      <c r="Q539" s="47"/>
      <c r="R539" s="47"/>
      <c r="S539" s="47"/>
      <c r="T539" s="50"/>
      <c r="U539" s="47"/>
      <c r="V539" s="211"/>
      <c r="W539" s="211"/>
      <c r="X539" s="211"/>
      <c r="Y539" s="211"/>
      <c r="Z539" s="211"/>
      <c r="AA539" s="211"/>
      <c r="AB539" s="211"/>
    </row>
    <row r="540" spans="2:28" x14ac:dyDescent="0.3">
      <c r="B540" s="44"/>
      <c r="C540" s="44"/>
      <c r="D540" s="44"/>
      <c r="E540" s="44"/>
      <c r="F540" s="44"/>
      <c r="G540" s="84"/>
      <c r="H540" s="84"/>
      <c r="I540" s="47"/>
      <c r="J540" s="45"/>
      <c r="K540" s="46"/>
      <c r="L540" s="195"/>
      <c r="M540" s="196"/>
      <c r="N540" s="195"/>
      <c r="O540" s="196"/>
      <c r="P540" s="47"/>
      <c r="Q540" s="47"/>
      <c r="R540" s="47"/>
      <c r="S540" s="47"/>
      <c r="T540" s="50"/>
      <c r="U540" s="47"/>
      <c r="V540" s="211"/>
      <c r="W540" s="211"/>
      <c r="X540" s="211"/>
      <c r="Y540" s="211"/>
      <c r="Z540" s="211"/>
      <c r="AA540" s="211"/>
      <c r="AB540" s="211"/>
    </row>
    <row r="541" spans="2:28" x14ac:dyDescent="0.3">
      <c r="B541" s="44"/>
      <c r="C541" s="44"/>
      <c r="D541" s="44"/>
      <c r="E541" s="44"/>
      <c r="F541" s="44"/>
      <c r="G541" s="84"/>
      <c r="H541" s="84"/>
      <c r="I541" s="47"/>
      <c r="J541" s="45"/>
      <c r="K541" s="46"/>
      <c r="L541" s="195"/>
      <c r="M541" s="196"/>
      <c r="N541" s="195"/>
      <c r="O541" s="196"/>
      <c r="P541" s="47"/>
      <c r="Q541" s="47"/>
      <c r="R541" s="47"/>
      <c r="S541" s="47"/>
      <c r="T541" s="50"/>
      <c r="U541" s="47"/>
      <c r="V541" s="211"/>
      <c r="W541" s="211"/>
      <c r="X541" s="211"/>
      <c r="Y541" s="211"/>
      <c r="Z541" s="211"/>
      <c r="AA541" s="211"/>
      <c r="AB541" s="211"/>
    </row>
    <row r="542" spans="2:28" x14ac:dyDescent="0.3">
      <c r="B542" s="44"/>
      <c r="C542" s="44"/>
      <c r="D542" s="44"/>
      <c r="E542" s="44"/>
      <c r="F542" s="44"/>
      <c r="G542" s="84"/>
      <c r="H542" s="84"/>
      <c r="I542" s="47"/>
      <c r="J542" s="45"/>
      <c r="K542" s="46"/>
      <c r="L542" s="195"/>
      <c r="M542" s="196"/>
      <c r="N542" s="195"/>
      <c r="O542" s="196"/>
      <c r="P542" s="47"/>
      <c r="Q542" s="47"/>
      <c r="R542" s="47"/>
      <c r="S542" s="47"/>
      <c r="T542" s="50"/>
      <c r="U542" s="47"/>
      <c r="V542" s="211"/>
      <c r="W542" s="211"/>
      <c r="X542" s="211"/>
      <c r="Y542" s="211"/>
      <c r="Z542" s="211"/>
      <c r="AA542" s="211"/>
      <c r="AB542" s="211"/>
    </row>
    <row r="543" spans="2:28" x14ac:dyDescent="0.3">
      <c r="B543" s="44"/>
      <c r="C543" s="44"/>
      <c r="D543" s="44"/>
      <c r="E543" s="44"/>
      <c r="F543" s="44"/>
      <c r="G543" s="84"/>
      <c r="H543" s="84"/>
      <c r="I543" s="47"/>
      <c r="J543" s="45"/>
      <c r="K543" s="46"/>
      <c r="L543" s="195"/>
      <c r="M543" s="196"/>
      <c r="N543" s="195"/>
      <c r="O543" s="196"/>
      <c r="P543" s="47"/>
      <c r="Q543" s="47"/>
      <c r="R543" s="47"/>
      <c r="S543" s="47"/>
      <c r="T543" s="50"/>
      <c r="U543" s="47"/>
      <c r="V543" s="211"/>
      <c r="W543" s="211"/>
      <c r="X543" s="211"/>
      <c r="Y543" s="211"/>
      <c r="Z543" s="211"/>
      <c r="AA543" s="211"/>
      <c r="AB543" s="211"/>
    </row>
    <row r="544" spans="2:28" x14ac:dyDescent="0.3">
      <c r="B544" s="44"/>
      <c r="C544" s="44"/>
      <c r="D544" s="44"/>
      <c r="E544" s="44"/>
      <c r="F544" s="44"/>
      <c r="G544" s="84"/>
      <c r="H544" s="84"/>
      <c r="I544" s="47"/>
      <c r="J544" s="45"/>
      <c r="K544" s="46"/>
      <c r="L544" s="195"/>
      <c r="M544" s="196"/>
      <c r="N544" s="195"/>
      <c r="O544" s="196"/>
      <c r="P544" s="47"/>
      <c r="Q544" s="47"/>
      <c r="R544" s="47"/>
      <c r="S544" s="47"/>
      <c r="T544" s="50"/>
      <c r="U544" s="47"/>
      <c r="V544" s="211"/>
      <c r="W544" s="211"/>
      <c r="X544" s="211"/>
      <c r="Y544" s="211"/>
      <c r="Z544" s="211"/>
      <c r="AA544" s="211"/>
      <c r="AB544" s="211"/>
    </row>
    <row r="545" spans="2:28" x14ac:dyDescent="0.3">
      <c r="B545" s="44"/>
      <c r="C545" s="44"/>
      <c r="D545" s="44"/>
      <c r="E545" s="44"/>
      <c r="F545" s="44"/>
      <c r="G545" s="84"/>
      <c r="H545" s="84"/>
      <c r="I545" s="47"/>
      <c r="J545" s="45"/>
      <c r="K545" s="46"/>
      <c r="L545" s="195"/>
      <c r="M545" s="196"/>
      <c r="N545" s="195"/>
      <c r="O545" s="196"/>
      <c r="P545" s="47"/>
      <c r="Q545" s="47"/>
      <c r="R545" s="47"/>
      <c r="S545" s="47"/>
      <c r="T545" s="50"/>
      <c r="U545" s="47"/>
      <c r="V545" s="211"/>
      <c r="W545" s="211"/>
      <c r="X545" s="211"/>
      <c r="Y545" s="211"/>
      <c r="Z545" s="211"/>
      <c r="AA545" s="211"/>
      <c r="AB545" s="211"/>
    </row>
    <row r="546" spans="2:28" x14ac:dyDescent="0.3">
      <c r="B546" s="44"/>
      <c r="C546" s="44"/>
      <c r="D546" s="44"/>
      <c r="E546" s="44"/>
      <c r="F546" s="44"/>
      <c r="G546" s="84"/>
      <c r="H546" s="84"/>
      <c r="I546" s="47"/>
      <c r="J546" s="45"/>
      <c r="K546" s="46"/>
      <c r="L546" s="195"/>
      <c r="M546" s="196"/>
      <c r="N546" s="195"/>
      <c r="O546" s="196"/>
      <c r="P546" s="47"/>
      <c r="Q546" s="47"/>
      <c r="R546" s="47"/>
      <c r="S546" s="47"/>
      <c r="T546" s="50"/>
      <c r="U546" s="47"/>
      <c r="V546" s="211"/>
      <c r="W546" s="211"/>
      <c r="X546" s="211"/>
      <c r="Y546" s="211"/>
      <c r="Z546" s="211"/>
      <c r="AA546" s="211"/>
      <c r="AB546" s="211"/>
    </row>
    <row r="547" spans="2:28" x14ac:dyDescent="0.3">
      <c r="B547" s="44"/>
      <c r="C547" s="44"/>
      <c r="D547" s="44"/>
      <c r="E547" s="44"/>
      <c r="F547" s="44"/>
      <c r="G547" s="84"/>
      <c r="H547" s="84"/>
      <c r="I547" s="47"/>
      <c r="J547" s="45"/>
      <c r="K547" s="46"/>
      <c r="L547" s="195"/>
      <c r="M547" s="196"/>
      <c r="N547" s="195"/>
      <c r="O547" s="196"/>
      <c r="P547" s="47"/>
      <c r="Q547" s="47"/>
      <c r="R547" s="47"/>
      <c r="S547" s="47"/>
      <c r="T547" s="50"/>
      <c r="U547" s="47"/>
      <c r="V547" s="211"/>
      <c r="W547" s="211"/>
      <c r="X547" s="211"/>
      <c r="Y547" s="211"/>
      <c r="Z547" s="211"/>
      <c r="AA547" s="211"/>
      <c r="AB547" s="211"/>
    </row>
    <row r="548" spans="2:28" x14ac:dyDescent="0.3">
      <c r="B548" s="44"/>
      <c r="C548" s="44"/>
      <c r="D548" s="44"/>
      <c r="E548" s="44"/>
      <c r="F548" s="44"/>
      <c r="G548" s="84"/>
      <c r="H548" s="84"/>
      <c r="I548" s="47"/>
      <c r="J548" s="45"/>
      <c r="K548" s="46"/>
      <c r="L548" s="195"/>
      <c r="M548" s="196"/>
      <c r="N548" s="195"/>
      <c r="O548" s="196"/>
      <c r="P548" s="47"/>
      <c r="Q548" s="47"/>
      <c r="R548" s="47"/>
      <c r="S548" s="47"/>
      <c r="T548" s="50"/>
      <c r="U548" s="47"/>
      <c r="V548" s="211"/>
      <c r="W548" s="211"/>
      <c r="X548" s="211"/>
      <c r="Y548" s="211"/>
      <c r="Z548" s="211"/>
      <c r="AA548" s="211"/>
      <c r="AB548" s="211"/>
    </row>
    <row r="549" spans="2:28" x14ac:dyDescent="0.3">
      <c r="B549" s="44"/>
      <c r="C549" s="44"/>
      <c r="D549" s="44"/>
      <c r="E549" s="44"/>
      <c r="F549" s="44"/>
      <c r="G549" s="84"/>
      <c r="H549" s="84"/>
      <c r="I549" s="47"/>
      <c r="J549" s="45"/>
      <c r="K549" s="46"/>
      <c r="L549" s="195"/>
      <c r="M549" s="196"/>
      <c r="N549" s="195"/>
      <c r="O549" s="196"/>
      <c r="P549" s="47"/>
      <c r="Q549" s="47"/>
      <c r="R549" s="47"/>
      <c r="S549" s="47"/>
      <c r="T549" s="50"/>
      <c r="U549" s="47"/>
      <c r="V549" s="211"/>
      <c r="W549" s="211"/>
      <c r="X549" s="211"/>
      <c r="Y549" s="211"/>
      <c r="Z549" s="211"/>
      <c r="AA549" s="211"/>
      <c r="AB549" s="211"/>
    </row>
    <row r="550" spans="2:28" x14ac:dyDescent="0.3">
      <c r="B550" s="44"/>
      <c r="C550" s="44"/>
      <c r="D550" s="44"/>
      <c r="E550" s="44"/>
      <c r="F550" s="44"/>
      <c r="G550" s="84"/>
      <c r="H550" s="84"/>
      <c r="I550" s="47"/>
      <c r="J550" s="45"/>
      <c r="K550" s="46"/>
      <c r="L550" s="195"/>
      <c r="M550" s="196"/>
      <c r="N550" s="195"/>
      <c r="O550" s="196"/>
      <c r="P550" s="47"/>
      <c r="Q550" s="47"/>
      <c r="R550" s="47"/>
      <c r="S550" s="47"/>
      <c r="T550" s="50"/>
      <c r="U550" s="47"/>
      <c r="V550" s="211"/>
      <c r="W550" s="211"/>
      <c r="X550" s="211"/>
      <c r="Y550" s="211"/>
      <c r="Z550" s="211"/>
      <c r="AA550" s="211"/>
      <c r="AB550" s="211"/>
    </row>
    <row r="551" spans="2:28" x14ac:dyDescent="0.3">
      <c r="B551" s="44"/>
      <c r="C551" s="44"/>
      <c r="D551" s="44"/>
      <c r="E551" s="44"/>
      <c r="F551" s="44"/>
      <c r="G551" s="84"/>
      <c r="H551" s="84"/>
      <c r="I551" s="47"/>
      <c r="J551" s="45"/>
      <c r="K551" s="46"/>
      <c r="L551" s="195"/>
      <c r="M551" s="196"/>
      <c r="N551" s="195"/>
      <c r="O551" s="196"/>
      <c r="P551" s="47"/>
      <c r="Q551" s="47"/>
      <c r="R551" s="47"/>
      <c r="S551" s="47"/>
      <c r="T551" s="50"/>
      <c r="U551" s="47"/>
      <c r="V551" s="211"/>
      <c r="W551" s="211"/>
      <c r="X551" s="211"/>
      <c r="Y551" s="211"/>
      <c r="Z551" s="211"/>
      <c r="AA551" s="211"/>
      <c r="AB551" s="211"/>
    </row>
    <row r="552" spans="2:28" x14ac:dyDescent="0.3">
      <c r="B552" s="44"/>
      <c r="C552" s="44"/>
      <c r="D552" s="44"/>
      <c r="E552" s="44"/>
      <c r="F552" s="44"/>
      <c r="G552" s="84"/>
      <c r="H552" s="84"/>
      <c r="I552" s="47"/>
      <c r="J552" s="45"/>
      <c r="K552" s="46"/>
      <c r="L552" s="195"/>
      <c r="M552" s="196"/>
      <c r="N552" s="195"/>
      <c r="O552" s="196"/>
      <c r="P552" s="47"/>
      <c r="Q552" s="47"/>
      <c r="R552" s="47"/>
      <c r="S552" s="47"/>
      <c r="T552" s="50"/>
      <c r="U552" s="47"/>
      <c r="V552" s="211"/>
      <c r="W552" s="211"/>
      <c r="X552" s="211"/>
      <c r="Y552" s="211"/>
      <c r="Z552" s="211"/>
      <c r="AA552" s="211"/>
      <c r="AB552" s="211"/>
    </row>
    <row r="553" spans="2:28" x14ac:dyDescent="0.3">
      <c r="B553" s="44"/>
      <c r="C553" s="44"/>
      <c r="D553" s="44"/>
      <c r="E553" s="44"/>
      <c r="F553" s="44"/>
      <c r="G553" s="84"/>
      <c r="H553" s="84"/>
      <c r="I553" s="47"/>
      <c r="J553" s="45"/>
      <c r="K553" s="46"/>
      <c r="L553" s="195"/>
      <c r="M553" s="196"/>
      <c r="N553" s="195"/>
      <c r="O553" s="196"/>
      <c r="P553" s="47"/>
      <c r="Q553" s="47"/>
      <c r="R553" s="47"/>
      <c r="S553" s="47"/>
      <c r="T553" s="50"/>
      <c r="U553" s="47"/>
      <c r="V553" s="211"/>
      <c r="W553" s="211"/>
      <c r="X553" s="211"/>
      <c r="Y553" s="211"/>
      <c r="Z553" s="211"/>
      <c r="AA553" s="211"/>
      <c r="AB553" s="211"/>
    </row>
    <row r="554" spans="2:28" x14ac:dyDescent="0.3">
      <c r="B554" s="44"/>
      <c r="C554" s="44"/>
      <c r="D554" s="44"/>
      <c r="E554" s="44"/>
      <c r="F554" s="44"/>
      <c r="G554" s="84"/>
      <c r="H554" s="84"/>
      <c r="I554" s="47"/>
      <c r="J554" s="45"/>
      <c r="K554" s="46"/>
      <c r="L554" s="195"/>
      <c r="M554" s="196"/>
      <c r="N554" s="195"/>
      <c r="O554" s="196"/>
      <c r="P554" s="47"/>
      <c r="Q554" s="47"/>
      <c r="R554" s="47"/>
      <c r="S554" s="47"/>
      <c r="T554" s="50"/>
      <c r="U554" s="47"/>
      <c r="V554" s="211"/>
      <c r="W554" s="211"/>
      <c r="X554" s="211"/>
      <c r="Y554" s="211"/>
      <c r="Z554" s="211"/>
      <c r="AA554" s="211"/>
      <c r="AB554" s="211"/>
    </row>
    <row r="555" spans="2:28" x14ac:dyDescent="0.3">
      <c r="B555" s="44"/>
      <c r="C555" s="44"/>
      <c r="D555" s="44"/>
      <c r="E555" s="44"/>
      <c r="F555" s="44"/>
      <c r="G555" s="84"/>
      <c r="H555" s="84"/>
      <c r="I555" s="47"/>
      <c r="J555" s="45"/>
      <c r="K555" s="46"/>
      <c r="L555" s="195"/>
      <c r="M555" s="196"/>
      <c r="N555" s="195"/>
      <c r="O555" s="196"/>
      <c r="P555" s="47"/>
      <c r="Q555" s="47"/>
      <c r="R555" s="47"/>
      <c r="S555" s="47"/>
      <c r="T555" s="50"/>
      <c r="U555" s="47"/>
      <c r="V555" s="211"/>
      <c r="W555" s="211"/>
      <c r="X555" s="211"/>
      <c r="Y555" s="211"/>
      <c r="Z555" s="211"/>
      <c r="AA555" s="211"/>
      <c r="AB555" s="211"/>
    </row>
    <row r="556" spans="2:28" x14ac:dyDescent="0.3">
      <c r="B556" s="44"/>
      <c r="C556" s="44"/>
      <c r="D556" s="44"/>
      <c r="E556" s="44"/>
      <c r="F556" s="44"/>
      <c r="G556" s="84"/>
      <c r="H556" s="84"/>
      <c r="I556" s="47"/>
      <c r="J556" s="45"/>
      <c r="K556" s="46"/>
      <c r="L556" s="195"/>
      <c r="M556" s="196"/>
      <c r="N556" s="195"/>
      <c r="O556" s="196"/>
      <c r="P556" s="47"/>
      <c r="Q556" s="47"/>
      <c r="R556" s="47"/>
      <c r="S556" s="47"/>
      <c r="T556" s="50"/>
      <c r="U556" s="47"/>
      <c r="V556" s="211"/>
      <c r="W556" s="211"/>
      <c r="X556" s="211"/>
      <c r="Y556" s="211"/>
      <c r="Z556" s="211"/>
      <c r="AA556" s="211"/>
      <c r="AB556" s="211"/>
    </row>
    <row r="557" spans="2:28" x14ac:dyDescent="0.3">
      <c r="B557" s="44"/>
      <c r="C557" s="44"/>
      <c r="D557" s="44"/>
      <c r="E557" s="44"/>
      <c r="F557" s="44"/>
      <c r="G557" s="84"/>
      <c r="H557" s="84"/>
      <c r="I557" s="47"/>
      <c r="J557" s="45"/>
      <c r="K557" s="46"/>
      <c r="L557" s="195"/>
      <c r="M557" s="196"/>
      <c r="N557" s="195"/>
      <c r="O557" s="196"/>
      <c r="P557" s="47"/>
      <c r="Q557" s="47"/>
      <c r="R557" s="47"/>
      <c r="S557" s="47"/>
      <c r="T557" s="50"/>
      <c r="U557" s="47"/>
      <c r="V557" s="211"/>
      <c r="W557" s="211"/>
      <c r="X557" s="211"/>
      <c r="Y557" s="211"/>
      <c r="Z557" s="211"/>
      <c r="AA557" s="211"/>
      <c r="AB557" s="211"/>
    </row>
    <row r="558" spans="2:28" x14ac:dyDescent="0.3">
      <c r="B558" s="44"/>
      <c r="C558" s="44"/>
      <c r="D558" s="44"/>
      <c r="E558" s="44"/>
      <c r="F558" s="44"/>
      <c r="G558" s="84"/>
      <c r="H558" s="84"/>
      <c r="I558" s="47"/>
      <c r="J558" s="45"/>
      <c r="K558" s="46"/>
      <c r="L558" s="195"/>
      <c r="M558" s="196"/>
      <c r="N558" s="195"/>
      <c r="O558" s="196"/>
      <c r="P558" s="47"/>
      <c r="Q558" s="47"/>
      <c r="R558" s="47"/>
      <c r="S558" s="47"/>
      <c r="T558" s="50"/>
      <c r="U558" s="47"/>
      <c r="V558" s="211"/>
      <c r="W558" s="211"/>
      <c r="X558" s="211"/>
      <c r="Y558" s="211"/>
      <c r="Z558" s="211"/>
      <c r="AA558" s="211"/>
      <c r="AB558" s="211"/>
    </row>
    <row r="559" spans="2:28" x14ac:dyDescent="0.3">
      <c r="B559" s="44"/>
      <c r="C559" s="44"/>
      <c r="D559" s="44"/>
      <c r="E559" s="44"/>
      <c r="F559" s="44"/>
      <c r="G559" s="84"/>
      <c r="H559" s="84"/>
      <c r="I559" s="47"/>
      <c r="J559" s="45"/>
      <c r="K559" s="46"/>
      <c r="L559" s="195"/>
      <c r="M559" s="196"/>
      <c r="N559" s="195"/>
      <c r="O559" s="196"/>
      <c r="P559" s="47"/>
      <c r="Q559" s="47"/>
      <c r="R559" s="47"/>
      <c r="S559" s="47"/>
      <c r="T559" s="50"/>
      <c r="U559" s="47"/>
      <c r="V559" s="211"/>
      <c r="W559" s="211"/>
      <c r="X559" s="211"/>
      <c r="Y559" s="211"/>
      <c r="Z559" s="211"/>
      <c r="AA559" s="211"/>
      <c r="AB559" s="211"/>
    </row>
    <row r="560" spans="2:28" x14ac:dyDescent="0.3">
      <c r="B560" s="44"/>
      <c r="C560" s="44"/>
      <c r="D560" s="44"/>
      <c r="E560" s="44"/>
      <c r="F560" s="44"/>
      <c r="G560" s="84"/>
      <c r="H560" s="84"/>
      <c r="I560" s="47"/>
      <c r="J560" s="45"/>
      <c r="K560" s="46"/>
      <c r="L560" s="195"/>
      <c r="M560" s="196"/>
      <c r="N560" s="195"/>
      <c r="O560" s="196"/>
      <c r="P560" s="47"/>
      <c r="Q560" s="47"/>
      <c r="R560" s="47"/>
      <c r="S560" s="47"/>
      <c r="T560" s="50"/>
      <c r="U560" s="47"/>
      <c r="V560" s="211"/>
      <c r="W560" s="211"/>
      <c r="X560" s="211"/>
      <c r="Y560" s="211"/>
      <c r="Z560" s="211"/>
      <c r="AA560" s="211"/>
      <c r="AB560" s="211"/>
    </row>
    <row r="561" spans="2:28" x14ac:dyDescent="0.3">
      <c r="B561" s="44"/>
      <c r="C561" s="44"/>
      <c r="D561" s="44"/>
      <c r="E561" s="44"/>
      <c r="F561" s="44"/>
      <c r="G561" s="84"/>
      <c r="H561" s="84"/>
      <c r="I561" s="47"/>
      <c r="J561" s="45"/>
      <c r="K561" s="46"/>
      <c r="L561" s="195"/>
      <c r="M561" s="196"/>
      <c r="N561" s="195"/>
      <c r="O561" s="196"/>
      <c r="P561" s="47"/>
      <c r="Q561" s="47"/>
      <c r="R561" s="47"/>
      <c r="S561" s="47"/>
      <c r="T561" s="50"/>
      <c r="U561" s="47"/>
      <c r="V561" s="211"/>
      <c r="W561" s="211"/>
      <c r="X561" s="211"/>
      <c r="Y561" s="211"/>
      <c r="Z561" s="211"/>
      <c r="AA561" s="211"/>
      <c r="AB561" s="211"/>
    </row>
    <row r="562" spans="2:28" x14ac:dyDescent="0.3">
      <c r="B562" s="44"/>
      <c r="C562" s="44"/>
      <c r="D562" s="44"/>
      <c r="E562" s="44"/>
      <c r="F562" s="44"/>
      <c r="G562" s="84"/>
      <c r="H562" s="84"/>
      <c r="I562" s="47"/>
      <c r="J562" s="45"/>
      <c r="K562" s="46"/>
      <c r="L562" s="195"/>
      <c r="M562" s="196"/>
      <c r="N562" s="195"/>
      <c r="O562" s="196"/>
      <c r="P562" s="47"/>
      <c r="Q562" s="47"/>
      <c r="R562" s="47"/>
      <c r="S562" s="47"/>
      <c r="T562" s="50"/>
      <c r="U562" s="47"/>
      <c r="V562" s="211"/>
      <c r="W562" s="211"/>
      <c r="X562" s="211"/>
      <c r="Y562" s="211"/>
      <c r="Z562" s="211"/>
      <c r="AA562" s="211"/>
      <c r="AB562" s="211"/>
    </row>
    <row r="563" spans="2:28" x14ac:dyDescent="0.3">
      <c r="B563" s="44"/>
      <c r="C563" s="44"/>
      <c r="D563" s="44"/>
      <c r="E563" s="44"/>
      <c r="F563" s="44"/>
      <c r="G563" s="84"/>
      <c r="H563" s="84"/>
      <c r="I563" s="47"/>
      <c r="J563" s="45"/>
      <c r="K563" s="46"/>
      <c r="L563" s="195"/>
      <c r="M563" s="196"/>
      <c r="N563" s="195"/>
      <c r="O563" s="196"/>
      <c r="P563" s="47"/>
      <c r="Q563" s="47"/>
      <c r="R563" s="47"/>
      <c r="S563" s="47"/>
      <c r="T563" s="50"/>
      <c r="U563" s="47"/>
      <c r="V563" s="211"/>
      <c r="W563" s="211"/>
      <c r="X563" s="211"/>
      <c r="Y563" s="211"/>
      <c r="Z563" s="211"/>
      <c r="AA563" s="211"/>
      <c r="AB563" s="211"/>
    </row>
    <row r="564" spans="2:28" x14ac:dyDescent="0.3">
      <c r="B564" s="44"/>
      <c r="C564" s="44"/>
      <c r="D564" s="44"/>
      <c r="E564" s="44"/>
      <c r="F564" s="44"/>
      <c r="G564" s="84"/>
      <c r="H564" s="84"/>
      <c r="I564" s="47"/>
      <c r="J564" s="45"/>
      <c r="K564" s="46"/>
      <c r="L564" s="195"/>
      <c r="M564" s="196"/>
      <c r="N564" s="195"/>
      <c r="O564" s="196"/>
      <c r="P564" s="47"/>
      <c r="Q564" s="47"/>
      <c r="R564" s="47"/>
      <c r="S564" s="47"/>
      <c r="T564" s="50"/>
      <c r="U564" s="47"/>
      <c r="V564" s="211"/>
      <c r="W564" s="211"/>
      <c r="X564" s="211"/>
      <c r="Y564" s="211"/>
      <c r="Z564" s="211"/>
      <c r="AA564" s="211"/>
      <c r="AB564" s="211"/>
    </row>
    <row r="565" spans="2:28" x14ac:dyDescent="0.3">
      <c r="B565" s="44"/>
      <c r="C565" s="44"/>
      <c r="D565" s="44"/>
      <c r="E565" s="44"/>
      <c r="F565" s="44"/>
      <c r="G565" s="84"/>
      <c r="H565" s="84"/>
      <c r="I565" s="47"/>
      <c r="J565" s="45"/>
      <c r="K565" s="46"/>
      <c r="L565" s="195"/>
      <c r="M565" s="196"/>
      <c r="N565" s="195"/>
      <c r="O565" s="196"/>
      <c r="P565" s="47"/>
      <c r="Q565" s="47"/>
      <c r="R565" s="47"/>
      <c r="S565" s="47"/>
      <c r="T565" s="50"/>
      <c r="U565" s="47"/>
      <c r="V565" s="211"/>
      <c r="W565" s="211"/>
      <c r="X565" s="211"/>
      <c r="Y565" s="211"/>
      <c r="Z565" s="211"/>
      <c r="AA565" s="211"/>
      <c r="AB565" s="211"/>
    </row>
    <row r="566" spans="2:28" x14ac:dyDescent="0.3">
      <c r="B566" s="44"/>
      <c r="C566" s="44"/>
      <c r="D566" s="44"/>
      <c r="E566" s="44"/>
      <c r="F566" s="44"/>
      <c r="G566" s="84"/>
      <c r="H566" s="84"/>
      <c r="I566" s="47"/>
      <c r="J566" s="45"/>
      <c r="K566" s="46"/>
      <c r="L566" s="195"/>
      <c r="M566" s="196"/>
      <c r="N566" s="195"/>
      <c r="O566" s="196"/>
      <c r="P566" s="47"/>
      <c r="Q566" s="47"/>
      <c r="R566" s="47"/>
      <c r="S566" s="47"/>
      <c r="T566" s="50"/>
      <c r="U566" s="47"/>
      <c r="V566" s="211"/>
      <c r="W566" s="211"/>
      <c r="X566" s="211"/>
      <c r="Y566" s="211"/>
      <c r="Z566" s="211"/>
      <c r="AA566" s="211"/>
      <c r="AB566" s="211"/>
    </row>
    <row r="567" spans="2:28" x14ac:dyDescent="0.3">
      <c r="B567" s="44"/>
      <c r="C567" s="44"/>
      <c r="D567" s="44"/>
      <c r="E567" s="44"/>
      <c r="F567" s="44"/>
      <c r="G567" s="84"/>
      <c r="H567" s="84"/>
      <c r="I567" s="47"/>
      <c r="J567" s="45"/>
      <c r="K567" s="46"/>
      <c r="L567" s="195"/>
      <c r="M567" s="196"/>
      <c r="N567" s="195"/>
      <c r="O567" s="196"/>
      <c r="P567" s="47"/>
      <c r="Q567" s="47"/>
      <c r="R567" s="47"/>
      <c r="S567" s="47"/>
      <c r="T567" s="50"/>
      <c r="U567" s="47"/>
      <c r="V567" s="211"/>
      <c r="W567" s="211"/>
      <c r="X567" s="211"/>
      <c r="Y567" s="211"/>
      <c r="Z567" s="211"/>
      <c r="AA567" s="211"/>
      <c r="AB567" s="211"/>
    </row>
    <row r="568" spans="2:28" x14ac:dyDescent="0.3">
      <c r="B568" s="44"/>
      <c r="C568" s="44"/>
      <c r="D568" s="44"/>
      <c r="E568" s="44"/>
      <c r="F568" s="44"/>
      <c r="G568" s="84"/>
      <c r="H568" s="84"/>
      <c r="I568" s="47"/>
      <c r="J568" s="45"/>
      <c r="K568" s="46"/>
      <c r="L568" s="195"/>
      <c r="M568" s="196"/>
      <c r="N568" s="195"/>
      <c r="O568" s="196"/>
      <c r="P568" s="47"/>
      <c r="Q568" s="47"/>
      <c r="R568" s="47"/>
      <c r="S568" s="47"/>
      <c r="T568" s="50"/>
      <c r="U568" s="47"/>
      <c r="V568" s="211"/>
      <c r="W568" s="211"/>
      <c r="X568" s="211"/>
      <c r="Y568" s="211"/>
      <c r="Z568" s="211"/>
      <c r="AA568" s="211"/>
      <c r="AB568" s="211"/>
    </row>
    <row r="569" spans="2:28" x14ac:dyDescent="0.3">
      <c r="B569" s="44"/>
      <c r="C569" s="44"/>
      <c r="D569" s="44"/>
      <c r="E569" s="44"/>
      <c r="F569" s="44"/>
      <c r="G569" s="84"/>
      <c r="H569" s="84"/>
      <c r="I569" s="47"/>
      <c r="J569" s="45"/>
      <c r="K569" s="46"/>
      <c r="L569" s="195"/>
      <c r="M569" s="196"/>
      <c r="N569" s="195"/>
      <c r="O569" s="196"/>
      <c r="P569" s="47"/>
      <c r="Q569" s="47"/>
      <c r="R569" s="47"/>
      <c r="S569" s="47"/>
      <c r="T569" s="50"/>
      <c r="U569" s="47"/>
      <c r="V569" s="211"/>
      <c r="W569" s="211"/>
      <c r="X569" s="211"/>
      <c r="Y569" s="211"/>
      <c r="Z569" s="211"/>
      <c r="AA569" s="211"/>
      <c r="AB569" s="211"/>
    </row>
    <row r="570" spans="2:28" x14ac:dyDescent="0.3">
      <c r="B570" s="44"/>
      <c r="C570" s="44"/>
      <c r="D570" s="44"/>
      <c r="E570" s="44"/>
      <c r="F570" s="44"/>
      <c r="G570" s="84"/>
      <c r="H570" s="84"/>
      <c r="I570" s="47"/>
      <c r="J570" s="45"/>
      <c r="K570" s="46"/>
      <c r="L570" s="195"/>
      <c r="M570" s="196"/>
      <c r="N570" s="195"/>
      <c r="O570" s="196"/>
      <c r="P570" s="47"/>
      <c r="Q570" s="47"/>
      <c r="R570" s="47"/>
      <c r="S570" s="47"/>
      <c r="T570" s="50"/>
      <c r="U570" s="47"/>
      <c r="V570" s="211"/>
      <c r="W570" s="211"/>
      <c r="X570" s="211"/>
      <c r="Y570" s="211"/>
      <c r="Z570" s="211"/>
      <c r="AA570" s="211"/>
      <c r="AB570" s="211"/>
    </row>
    <row r="571" spans="2:28" x14ac:dyDescent="0.3">
      <c r="B571" s="44"/>
      <c r="C571" s="44"/>
      <c r="D571" s="44"/>
      <c r="E571" s="44"/>
      <c r="F571" s="44"/>
      <c r="G571" s="84"/>
      <c r="H571" s="84"/>
      <c r="I571" s="47"/>
      <c r="J571" s="45"/>
      <c r="K571" s="46"/>
      <c r="L571" s="195"/>
      <c r="M571" s="196"/>
      <c r="N571" s="195"/>
      <c r="O571" s="196"/>
      <c r="P571" s="47"/>
      <c r="Q571" s="47"/>
      <c r="R571" s="47"/>
      <c r="S571" s="47"/>
      <c r="T571" s="50"/>
      <c r="U571" s="47"/>
      <c r="V571" s="211"/>
      <c r="W571" s="211"/>
      <c r="X571" s="211"/>
      <c r="Y571" s="211"/>
      <c r="Z571" s="211"/>
      <c r="AA571" s="211"/>
      <c r="AB571" s="211"/>
    </row>
    <row r="572" spans="2:28" x14ac:dyDescent="0.3">
      <c r="B572" s="44"/>
      <c r="C572" s="44"/>
      <c r="D572" s="44"/>
      <c r="E572" s="44"/>
      <c r="F572" s="44"/>
      <c r="G572" s="84"/>
      <c r="H572" s="84"/>
      <c r="I572" s="47"/>
      <c r="J572" s="45"/>
      <c r="K572" s="46"/>
      <c r="L572" s="195"/>
      <c r="M572" s="196"/>
      <c r="N572" s="195"/>
      <c r="O572" s="196"/>
      <c r="P572" s="47"/>
      <c r="Q572" s="47"/>
      <c r="R572" s="47"/>
      <c r="S572" s="47"/>
      <c r="T572" s="50"/>
      <c r="U572" s="47"/>
      <c r="V572" s="211"/>
      <c r="W572" s="211"/>
      <c r="X572" s="211"/>
      <c r="Y572" s="211"/>
      <c r="Z572" s="211"/>
      <c r="AA572" s="211"/>
      <c r="AB572" s="211"/>
    </row>
    <row r="573" spans="2:28" x14ac:dyDescent="0.3">
      <c r="B573" s="44"/>
      <c r="C573" s="44"/>
      <c r="D573" s="44"/>
      <c r="E573" s="44"/>
      <c r="F573" s="44"/>
      <c r="G573" s="84"/>
      <c r="H573" s="84"/>
      <c r="I573" s="47"/>
      <c r="J573" s="45"/>
      <c r="K573" s="46"/>
      <c r="L573" s="195"/>
      <c r="M573" s="196"/>
      <c r="N573" s="195"/>
      <c r="O573" s="196"/>
      <c r="P573" s="47"/>
      <c r="Q573" s="47"/>
      <c r="R573" s="47"/>
      <c r="S573" s="47"/>
      <c r="T573" s="50"/>
      <c r="U573" s="47"/>
      <c r="V573" s="211"/>
      <c r="W573" s="211"/>
      <c r="X573" s="211"/>
      <c r="Y573" s="211"/>
      <c r="Z573" s="211"/>
      <c r="AA573" s="211"/>
      <c r="AB573" s="211"/>
    </row>
    <row r="574" spans="2:28" x14ac:dyDescent="0.3">
      <c r="B574" s="44"/>
      <c r="C574" s="44"/>
      <c r="D574" s="44"/>
      <c r="E574" s="44"/>
      <c r="F574" s="44"/>
      <c r="G574" s="84"/>
      <c r="H574" s="84"/>
      <c r="I574" s="47"/>
      <c r="J574" s="45"/>
      <c r="K574" s="46"/>
      <c r="L574" s="195"/>
      <c r="M574" s="196"/>
      <c r="N574" s="195"/>
      <c r="O574" s="196"/>
      <c r="P574" s="47"/>
      <c r="Q574" s="47"/>
      <c r="R574" s="47"/>
      <c r="S574" s="47"/>
      <c r="T574" s="50"/>
      <c r="U574" s="47"/>
      <c r="V574" s="211"/>
      <c r="W574" s="211"/>
      <c r="X574" s="211"/>
      <c r="Y574" s="211"/>
      <c r="Z574" s="211"/>
      <c r="AA574" s="211"/>
      <c r="AB574" s="211"/>
    </row>
    <row r="575" spans="2:28" x14ac:dyDescent="0.3">
      <c r="B575" s="44"/>
      <c r="C575" s="44"/>
      <c r="D575" s="44"/>
      <c r="E575" s="44"/>
      <c r="F575" s="44"/>
      <c r="G575" s="84"/>
      <c r="H575" s="84"/>
      <c r="I575" s="47"/>
      <c r="J575" s="45"/>
      <c r="K575" s="46"/>
      <c r="L575" s="195"/>
      <c r="M575" s="196"/>
      <c r="N575" s="195"/>
      <c r="O575" s="196"/>
      <c r="P575" s="47"/>
      <c r="Q575" s="47"/>
      <c r="R575" s="47"/>
      <c r="S575" s="47"/>
      <c r="T575" s="50"/>
      <c r="U575" s="47"/>
      <c r="V575" s="211"/>
      <c r="W575" s="211"/>
      <c r="X575" s="211"/>
      <c r="Y575" s="211"/>
      <c r="Z575" s="211"/>
      <c r="AA575" s="211"/>
      <c r="AB575" s="211"/>
    </row>
    <row r="576" spans="2:28" x14ac:dyDescent="0.3">
      <c r="B576" s="44"/>
      <c r="C576" s="44"/>
      <c r="D576" s="44"/>
      <c r="E576" s="44"/>
      <c r="F576" s="44"/>
      <c r="G576" s="84"/>
      <c r="H576" s="84"/>
      <c r="I576" s="47"/>
      <c r="J576" s="45"/>
      <c r="K576" s="46"/>
      <c r="L576" s="195"/>
      <c r="M576" s="196"/>
      <c r="N576" s="195"/>
      <c r="O576" s="196"/>
      <c r="P576" s="47"/>
      <c r="Q576" s="47"/>
      <c r="R576" s="47"/>
      <c r="S576" s="47"/>
      <c r="T576" s="50"/>
      <c r="U576" s="47"/>
      <c r="V576" s="211"/>
      <c r="W576" s="211"/>
      <c r="X576" s="211"/>
      <c r="Y576" s="211"/>
      <c r="Z576" s="211"/>
      <c r="AA576" s="211"/>
      <c r="AB576" s="211"/>
    </row>
    <row r="577" spans="2:28" x14ac:dyDescent="0.3">
      <c r="B577" s="44"/>
      <c r="C577" s="44"/>
      <c r="D577" s="44"/>
      <c r="E577" s="44"/>
      <c r="F577" s="44"/>
      <c r="G577" s="84"/>
      <c r="H577" s="84"/>
      <c r="I577" s="47"/>
      <c r="J577" s="45"/>
      <c r="K577" s="46"/>
      <c r="L577" s="195"/>
      <c r="M577" s="196"/>
      <c r="N577" s="195"/>
      <c r="O577" s="196"/>
      <c r="P577" s="47"/>
      <c r="Q577" s="47"/>
      <c r="R577" s="47"/>
      <c r="S577" s="47"/>
      <c r="T577" s="50"/>
      <c r="U577" s="47"/>
      <c r="V577" s="211"/>
      <c r="W577" s="211"/>
      <c r="X577" s="211"/>
      <c r="Y577" s="211"/>
      <c r="Z577" s="211"/>
      <c r="AA577" s="211"/>
      <c r="AB577" s="211"/>
    </row>
    <row r="578" spans="2:28" x14ac:dyDescent="0.3">
      <c r="B578" s="44"/>
      <c r="C578" s="44"/>
      <c r="D578" s="44"/>
      <c r="E578" s="44"/>
      <c r="F578" s="44"/>
      <c r="G578" s="84"/>
      <c r="H578" s="84"/>
      <c r="I578" s="47"/>
      <c r="J578" s="45"/>
      <c r="K578" s="46"/>
      <c r="L578" s="195"/>
      <c r="M578" s="196"/>
      <c r="N578" s="195"/>
      <c r="O578" s="196"/>
      <c r="P578" s="47"/>
      <c r="Q578" s="47"/>
      <c r="R578" s="47"/>
      <c r="S578" s="47"/>
      <c r="T578" s="50"/>
      <c r="U578" s="47"/>
      <c r="V578" s="211"/>
      <c r="W578" s="211"/>
      <c r="X578" s="211"/>
      <c r="Y578" s="211"/>
      <c r="Z578" s="211"/>
      <c r="AA578" s="211"/>
      <c r="AB578" s="211"/>
    </row>
    <row r="579" spans="2:28" x14ac:dyDescent="0.3">
      <c r="B579" s="44"/>
      <c r="C579" s="44"/>
      <c r="D579" s="44"/>
      <c r="E579" s="44"/>
      <c r="F579" s="44"/>
      <c r="G579" s="84"/>
      <c r="H579" s="84"/>
      <c r="I579" s="47"/>
      <c r="J579" s="45"/>
      <c r="K579" s="46"/>
      <c r="L579" s="195"/>
      <c r="M579" s="196"/>
      <c r="N579" s="195"/>
      <c r="O579" s="196"/>
      <c r="P579" s="47"/>
      <c r="Q579" s="47"/>
      <c r="R579" s="47"/>
      <c r="S579" s="47"/>
      <c r="T579" s="50"/>
      <c r="U579" s="47"/>
      <c r="V579" s="211"/>
      <c r="W579" s="211"/>
      <c r="X579" s="211"/>
      <c r="Y579" s="211"/>
      <c r="Z579" s="211"/>
      <c r="AA579" s="211"/>
      <c r="AB579" s="211"/>
    </row>
    <row r="580" spans="2:28" x14ac:dyDescent="0.3">
      <c r="B580" s="44"/>
      <c r="C580" s="44"/>
      <c r="D580" s="44"/>
      <c r="E580" s="44"/>
      <c r="F580" s="44"/>
      <c r="G580" s="84"/>
      <c r="H580" s="84"/>
      <c r="I580" s="47"/>
      <c r="J580" s="45"/>
      <c r="K580" s="46"/>
      <c r="L580" s="195"/>
      <c r="M580" s="196"/>
      <c r="N580" s="195"/>
      <c r="O580" s="196"/>
      <c r="P580" s="47"/>
      <c r="Q580" s="47"/>
      <c r="R580" s="47"/>
      <c r="S580" s="47"/>
      <c r="T580" s="50"/>
      <c r="U580" s="47"/>
      <c r="V580" s="211"/>
      <c r="W580" s="211"/>
      <c r="X580" s="211"/>
      <c r="Y580" s="211"/>
      <c r="Z580" s="211"/>
      <c r="AA580" s="211"/>
      <c r="AB580" s="211"/>
    </row>
    <row r="581" spans="2:28" x14ac:dyDescent="0.3">
      <c r="B581" s="44"/>
      <c r="C581" s="44"/>
      <c r="D581" s="44"/>
      <c r="E581" s="44"/>
      <c r="F581" s="44"/>
      <c r="G581" s="84"/>
      <c r="H581" s="84"/>
      <c r="I581" s="47"/>
      <c r="J581" s="45"/>
      <c r="K581" s="46"/>
      <c r="L581" s="195"/>
      <c r="M581" s="196"/>
      <c r="N581" s="195"/>
      <c r="O581" s="196"/>
      <c r="P581" s="47"/>
      <c r="Q581" s="47"/>
      <c r="R581" s="47"/>
      <c r="S581" s="47"/>
      <c r="T581" s="50"/>
      <c r="U581" s="47"/>
      <c r="V581" s="211"/>
      <c r="W581" s="211"/>
      <c r="X581" s="211"/>
      <c r="Y581" s="211"/>
      <c r="Z581" s="211"/>
      <c r="AA581" s="211"/>
      <c r="AB581" s="211"/>
    </row>
    <row r="582" spans="2:28" x14ac:dyDescent="0.3">
      <c r="B582" s="44"/>
      <c r="C582" s="44"/>
      <c r="D582" s="44"/>
      <c r="E582" s="44"/>
      <c r="F582" s="44"/>
      <c r="G582" s="84"/>
      <c r="H582" s="84"/>
      <c r="I582" s="47"/>
      <c r="J582" s="45"/>
      <c r="K582" s="46"/>
      <c r="L582" s="195"/>
      <c r="M582" s="196"/>
      <c r="N582" s="195"/>
      <c r="O582" s="196"/>
      <c r="P582" s="47"/>
      <c r="Q582" s="47"/>
      <c r="R582" s="47"/>
      <c r="S582" s="47"/>
      <c r="T582" s="50"/>
      <c r="U582" s="47"/>
      <c r="V582" s="211"/>
      <c r="W582" s="211"/>
      <c r="X582" s="211"/>
      <c r="Y582" s="211"/>
      <c r="Z582" s="211"/>
      <c r="AA582" s="211"/>
      <c r="AB582" s="211"/>
    </row>
    <row r="583" spans="2:28" x14ac:dyDescent="0.3">
      <c r="B583" s="44"/>
      <c r="C583" s="44"/>
      <c r="D583" s="44"/>
      <c r="E583" s="44"/>
      <c r="F583" s="44"/>
      <c r="G583" s="84"/>
      <c r="H583" s="84"/>
      <c r="I583" s="47"/>
      <c r="J583" s="45"/>
      <c r="K583" s="46"/>
      <c r="L583" s="195"/>
      <c r="M583" s="196"/>
      <c r="N583" s="195"/>
      <c r="O583" s="196"/>
      <c r="P583" s="47"/>
      <c r="Q583" s="47"/>
      <c r="R583" s="47"/>
      <c r="S583" s="47"/>
      <c r="T583" s="50"/>
      <c r="U583" s="47"/>
      <c r="V583" s="211"/>
      <c r="W583" s="211"/>
      <c r="X583" s="211"/>
      <c r="Y583" s="211"/>
      <c r="Z583" s="211"/>
      <c r="AA583" s="211"/>
      <c r="AB583" s="211"/>
    </row>
    <row r="584" spans="2:28" x14ac:dyDescent="0.3">
      <c r="B584" s="44"/>
      <c r="C584" s="44"/>
      <c r="D584" s="44"/>
      <c r="E584" s="44"/>
      <c r="F584" s="44"/>
      <c r="G584" s="84"/>
      <c r="H584" s="84"/>
      <c r="I584" s="47"/>
      <c r="J584" s="45"/>
      <c r="K584" s="46"/>
      <c r="L584" s="195"/>
      <c r="M584" s="196"/>
      <c r="N584" s="195"/>
      <c r="O584" s="196"/>
      <c r="P584" s="47"/>
      <c r="Q584" s="47"/>
      <c r="R584" s="47"/>
      <c r="S584" s="47"/>
      <c r="T584" s="50"/>
      <c r="U584" s="47"/>
      <c r="V584" s="211"/>
      <c r="W584" s="211"/>
      <c r="X584" s="211"/>
      <c r="Y584" s="211"/>
      <c r="Z584" s="211"/>
      <c r="AA584" s="211"/>
      <c r="AB584" s="211"/>
    </row>
    <row r="585" spans="2:28" x14ac:dyDescent="0.3">
      <c r="B585" s="44"/>
      <c r="C585" s="44"/>
      <c r="D585" s="44"/>
      <c r="E585" s="44"/>
      <c r="F585" s="44"/>
      <c r="G585" s="84"/>
      <c r="H585" s="84"/>
      <c r="I585" s="47"/>
      <c r="J585" s="45"/>
      <c r="K585" s="46"/>
      <c r="L585" s="195"/>
      <c r="M585" s="196"/>
      <c r="N585" s="195"/>
      <c r="O585" s="196"/>
      <c r="P585" s="47"/>
      <c r="Q585" s="47"/>
      <c r="R585" s="47"/>
      <c r="S585" s="47"/>
      <c r="T585" s="50"/>
      <c r="U585" s="47"/>
      <c r="V585" s="211"/>
      <c r="W585" s="211"/>
      <c r="X585" s="211"/>
      <c r="Y585" s="211"/>
      <c r="Z585" s="211"/>
      <c r="AA585" s="211"/>
      <c r="AB585" s="211"/>
    </row>
    <row r="586" spans="2:28" x14ac:dyDescent="0.3">
      <c r="B586" s="44"/>
      <c r="C586" s="44"/>
      <c r="D586" s="44"/>
      <c r="E586" s="44"/>
      <c r="F586" s="44"/>
      <c r="G586" s="84"/>
      <c r="H586" s="84"/>
      <c r="I586" s="47"/>
      <c r="J586" s="45"/>
      <c r="K586" s="46"/>
      <c r="L586" s="195"/>
      <c r="M586" s="196"/>
      <c r="N586" s="195"/>
      <c r="O586" s="196"/>
      <c r="P586" s="47"/>
      <c r="Q586" s="47"/>
      <c r="R586" s="47"/>
      <c r="S586" s="47"/>
      <c r="T586" s="50"/>
      <c r="U586" s="47"/>
      <c r="V586" s="211"/>
      <c r="W586" s="211"/>
      <c r="X586" s="211"/>
      <c r="Y586" s="211"/>
      <c r="Z586" s="211"/>
      <c r="AA586" s="211"/>
      <c r="AB586" s="211"/>
    </row>
    <row r="587" spans="2:28" x14ac:dyDescent="0.3">
      <c r="B587" s="44"/>
      <c r="C587" s="44"/>
      <c r="D587" s="44"/>
      <c r="E587" s="44"/>
      <c r="F587" s="44"/>
      <c r="G587" s="84"/>
      <c r="H587" s="84"/>
      <c r="I587" s="47"/>
      <c r="J587" s="45"/>
      <c r="K587" s="46"/>
      <c r="L587" s="195"/>
      <c r="M587" s="196"/>
      <c r="N587" s="195"/>
      <c r="O587" s="196"/>
      <c r="P587" s="47"/>
      <c r="Q587" s="47"/>
      <c r="R587" s="47"/>
      <c r="S587" s="47"/>
      <c r="T587" s="50"/>
      <c r="U587" s="47"/>
      <c r="V587" s="211"/>
      <c r="W587" s="211"/>
      <c r="X587" s="211"/>
      <c r="Y587" s="211"/>
      <c r="Z587" s="211"/>
      <c r="AA587" s="211"/>
      <c r="AB587" s="211"/>
    </row>
    <row r="588" spans="2:28" x14ac:dyDescent="0.3">
      <c r="B588" s="44"/>
      <c r="C588" s="44"/>
      <c r="D588" s="44"/>
      <c r="E588" s="44"/>
      <c r="F588" s="44"/>
      <c r="G588" s="84"/>
      <c r="H588" s="84"/>
      <c r="I588" s="47"/>
      <c r="J588" s="45"/>
      <c r="K588" s="46"/>
      <c r="L588" s="195"/>
      <c r="M588" s="196"/>
      <c r="N588" s="195"/>
      <c r="O588" s="196"/>
      <c r="P588" s="47"/>
      <c r="Q588" s="47"/>
      <c r="R588" s="47"/>
      <c r="S588" s="47"/>
      <c r="T588" s="50"/>
      <c r="U588" s="47"/>
      <c r="V588" s="211"/>
      <c r="W588" s="211"/>
      <c r="X588" s="211"/>
      <c r="Y588" s="211"/>
      <c r="Z588" s="211"/>
      <c r="AA588" s="211"/>
      <c r="AB588" s="211"/>
    </row>
    <row r="589" spans="2:28" x14ac:dyDescent="0.3">
      <c r="B589" s="44"/>
      <c r="C589" s="44"/>
      <c r="D589" s="44"/>
      <c r="E589" s="44"/>
      <c r="F589" s="44"/>
      <c r="G589" s="84"/>
      <c r="H589" s="84"/>
      <c r="I589" s="47"/>
      <c r="J589" s="45"/>
      <c r="K589" s="46"/>
      <c r="L589" s="195"/>
      <c r="M589" s="196"/>
      <c r="N589" s="195"/>
      <c r="O589" s="196"/>
      <c r="P589" s="47"/>
      <c r="Q589" s="47"/>
      <c r="R589" s="47"/>
      <c r="S589" s="47"/>
      <c r="T589" s="50"/>
      <c r="U589" s="47"/>
      <c r="V589" s="211"/>
      <c r="W589" s="211"/>
      <c r="X589" s="211"/>
      <c r="Y589" s="211"/>
      <c r="Z589" s="211"/>
      <c r="AA589" s="211"/>
      <c r="AB589" s="211"/>
    </row>
    <row r="590" spans="2:28" x14ac:dyDescent="0.3">
      <c r="B590" s="44"/>
      <c r="C590" s="44"/>
      <c r="D590" s="44"/>
      <c r="E590" s="44"/>
      <c r="F590" s="44"/>
      <c r="G590" s="84"/>
      <c r="H590" s="84"/>
      <c r="I590" s="47"/>
      <c r="J590" s="45"/>
      <c r="K590" s="46"/>
      <c r="L590" s="195"/>
      <c r="M590" s="196"/>
      <c r="N590" s="195"/>
      <c r="O590" s="196"/>
      <c r="P590" s="47"/>
      <c r="Q590" s="47"/>
      <c r="R590" s="47"/>
      <c r="S590" s="47"/>
      <c r="T590" s="50"/>
      <c r="U590" s="47"/>
      <c r="V590" s="211"/>
      <c r="W590" s="211"/>
      <c r="X590" s="211"/>
      <c r="Y590" s="211"/>
      <c r="Z590" s="211"/>
      <c r="AA590" s="211"/>
      <c r="AB590" s="211"/>
    </row>
    <row r="591" spans="2:28" x14ac:dyDescent="0.3">
      <c r="B591" s="44"/>
      <c r="C591" s="44"/>
      <c r="D591" s="44"/>
      <c r="E591" s="44"/>
      <c r="F591" s="44"/>
      <c r="G591" s="84"/>
      <c r="H591" s="84"/>
      <c r="I591" s="47"/>
      <c r="J591" s="45"/>
      <c r="K591" s="46"/>
      <c r="L591" s="195"/>
      <c r="M591" s="196"/>
      <c r="N591" s="195"/>
      <c r="O591" s="196"/>
      <c r="P591" s="47"/>
      <c r="Q591" s="47"/>
      <c r="R591" s="47"/>
      <c r="S591" s="47"/>
      <c r="T591" s="50"/>
      <c r="U591" s="47"/>
      <c r="V591" s="211"/>
      <c r="W591" s="211"/>
      <c r="X591" s="211"/>
      <c r="Y591" s="211"/>
      <c r="Z591" s="211"/>
      <c r="AA591" s="211"/>
      <c r="AB591" s="211"/>
    </row>
    <row r="592" spans="2:28" x14ac:dyDescent="0.3">
      <c r="B592" s="44"/>
      <c r="C592" s="44"/>
      <c r="D592" s="44"/>
      <c r="E592" s="44"/>
      <c r="F592" s="44"/>
      <c r="G592" s="84"/>
      <c r="H592" s="84"/>
      <c r="I592" s="47"/>
      <c r="J592" s="45"/>
      <c r="K592" s="46"/>
      <c r="L592" s="195"/>
      <c r="M592" s="196"/>
      <c r="N592" s="195"/>
      <c r="O592" s="196"/>
      <c r="P592" s="47"/>
      <c r="Q592" s="47"/>
      <c r="R592" s="47"/>
      <c r="S592" s="47"/>
      <c r="T592" s="50"/>
      <c r="U592" s="47"/>
      <c r="V592" s="211"/>
      <c r="W592" s="211"/>
      <c r="X592" s="211"/>
      <c r="Y592" s="211"/>
      <c r="Z592" s="211"/>
      <c r="AA592" s="211"/>
      <c r="AB592" s="211"/>
    </row>
    <row r="593" spans="2:28" x14ac:dyDescent="0.3">
      <c r="B593" s="44"/>
      <c r="C593" s="44"/>
      <c r="D593" s="44"/>
      <c r="E593" s="44"/>
      <c r="F593" s="44"/>
      <c r="G593" s="84"/>
      <c r="H593" s="84"/>
      <c r="I593" s="47"/>
      <c r="J593" s="45"/>
      <c r="K593" s="46"/>
      <c r="L593" s="195"/>
      <c r="M593" s="196"/>
      <c r="N593" s="195"/>
      <c r="O593" s="196"/>
      <c r="P593" s="47"/>
      <c r="Q593" s="47"/>
      <c r="R593" s="47"/>
      <c r="S593" s="47"/>
      <c r="T593" s="50"/>
      <c r="U593" s="47"/>
      <c r="V593" s="211"/>
      <c r="W593" s="211"/>
      <c r="X593" s="211"/>
      <c r="Y593" s="211"/>
      <c r="Z593" s="211"/>
      <c r="AA593" s="211"/>
      <c r="AB593" s="211"/>
    </row>
    <row r="594" spans="2:28" x14ac:dyDescent="0.3">
      <c r="B594" s="44"/>
      <c r="C594" s="44"/>
      <c r="D594" s="44"/>
      <c r="E594" s="44"/>
      <c r="F594" s="44"/>
      <c r="G594" s="84"/>
      <c r="H594" s="84"/>
      <c r="I594" s="47"/>
      <c r="J594" s="45"/>
      <c r="K594" s="46"/>
      <c r="L594" s="195"/>
      <c r="M594" s="196"/>
      <c r="N594" s="195"/>
      <c r="O594" s="196"/>
      <c r="P594" s="47"/>
      <c r="Q594" s="47"/>
      <c r="R594" s="47"/>
      <c r="S594" s="47"/>
      <c r="T594" s="50"/>
      <c r="U594" s="47"/>
      <c r="V594" s="211"/>
      <c r="W594" s="211"/>
      <c r="X594" s="211"/>
      <c r="Y594" s="211"/>
      <c r="Z594" s="211"/>
      <c r="AA594" s="211"/>
      <c r="AB594" s="211"/>
    </row>
    <row r="595" spans="2:28" x14ac:dyDescent="0.3">
      <c r="B595" s="44"/>
      <c r="C595" s="44"/>
      <c r="D595" s="44"/>
      <c r="E595" s="44"/>
      <c r="F595" s="44"/>
      <c r="G595" s="84"/>
      <c r="H595" s="84"/>
      <c r="I595" s="47"/>
      <c r="J595" s="45"/>
      <c r="K595" s="46"/>
      <c r="L595" s="195"/>
      <c r="M595" s="196"/>
      <c r="N595" s="195"/>
      <c r="O595" s="196"/>
      <c r="P595" s="47"/>
      <c r="Q595" s="47"/>
      <c r="R595" s="47"/>
      <c r="S595" s="47"/>
      <c r="T595" s="50"/>
      <c r="U595" s="47"/>
      <c r="V595" s="211"/>
      <c r="W595" s="211"/>
      <c r="X595" s="211"/>
      <c r="Y595" s="211"/>
      <c r="Z595" s="211"/>
      <c r="AA595" s="211"/>
      <c r="AB595" s="211"/>
    </row>
    <row r="596" spans="2:28" x14ac:dyDescent="0.3">
      <c r="B596" s="44"/>
      <c r="C596" s="44"/>
      <c r="D596" s="44"/>
      <c r="E596" s="44"/>
      <c r="F596" s="44"/>
      <c r="G596" s="84"/>
      <c r="H596" s="84"/>
      <c r="I596" s="47"/>
      <c r="J596" s="45"/>
      <c r="K596" s="46"/>
      <c r="L596" s="195"/>
      <c r="M596" s="196"/>
      <c r="N596" s="195"/>
      <c r="O596" s="196"/>
      <c r="P596" s="47"/>
      <c r="Q596" s="47"/>
      <c r="R596" s="47"/>
      <c r="S596" s="47"/>
      <c r="T596" s="50"/>
      <c r="U596" s="47"/>
      <c r="V596" s="211"/>
      <c r="W596" s="211"/>
      <c r="X596" s="211"/>
      <c r="Y596" s="211"/>
      <c r="Z596" s="211"/>
      <c r="AA596" s="211"/>
      <c r="AB596" s="211"/>
    </row>
    <row r="597" spans="2:28" x14ac:dyDescent="0.3">
      <c r="B597" s="44"/>
      <c r="C597" s="44"/>
      <c r="D597" s="44"/>
      <c r="E597" s="44"/>
      <c r="F597" s="44"/>
      <c r="G597" s="84"/>
      <c r="H597" s="84"/>
      <c r="I597" s="47"/>
      <c r="J597" s="45"/>
      <c r="K597" s="46"/>
      <c r="L597" s="195"/>
      <c r="M597" s="196"/>
      <c r="N597" s="195"/>
      <c r="O597" s="196"/>
      <c r="P597" s="47"/>
      <c r="Q597" s="47"/>
      <c r="R597" s="47"/>
      <c r="S597" s="47"/>
      <c r="T597" s="50"/>
      <c r="U597" s="47"/>
      <c r="V597" s="211"/>
      <c r="W597" s="211"/>
      <c r="X597" s="211"/>
      <c r="Y597" s="211"/>
      <c r="Z597" s="211"/>
      <c r="AA597" s="211"/>
      <c r="AB597" s="211"/>
    </row>
    <row r="598" spans="2:28" x14ac:dyDescent="0.3">
      <c r="B598" s="44"/>
      <c r="C598" s="44"/>
      <c r="D598" s="44"/>
      <c r="E598" s="44"/>
      <c r="F598" s="44"/>
      <c r="G598" s="84"/>
      <c r="H598" s="84"/>
      <c r="I598" s="47"/>
      <c r="J598" s="45"/>
      <c r="K598" s="46"/>
      <c r="L598" s="195"/>
      <c r="M598" s="196"/>
      <c r="N598" s="195"/>
      <c r="O598" s="196"/>
      <c r="P598" s="47"/>
      <c r="Q598" s="47"/>
      <c r="R598" s="47"/>
      <c r="S598" s="47"/>
      <c r="T598" s="50"/>
      <c r="U598" s="47"/>
      <c r="V598" s="211"/>
      <c r="W598" s="211"/>
      <c r="X598" s="211"/>
      <c r="Y598" s="211"/>
      <c r="Z598" s="211"/>
      <c r="AA598" s="211"/>
      <c r="AB598" s="211"/>
    </row>
    <row r="599" spans="2:28" x14ac:dyDescent="0.3">
      <c r="B599" s="44"/>
      <c r="C599" s="44"/>
      <c r="D599" s="44"/>
      <c r="E599" s="44"/>
      <c r="F599" s="44"/>
      <c r="G599" s="84"/>
      <c r="H599" s="84"/>
      <c r="I599" s="47"/>
      <c r="J599" s="45"/>
      <c r="K599" s="46"/>
      <c r="L599" s="195"/>
      <c r="M599" s="196"/>
      <c r="N599" s="195"/>
      <c r="O599" s="196"/>
      <c r="P599" s="47"/>
      <c r="Q599" s="47"/>
      <c r="R599" s="47"/>
      <c r="S599" s="47"/>
      <c r="T599" s="50"/>
      <c r="U599" s="47"/>
      <c r="V599" s="211"/>
      <c r="W599" s="211"/>
      <c r="X599" s="211"/>
      <c r="Y599" s="211"/>
      <c r="Z599" s="211"/>
      <c r="AA599" s="211"/>
      <c r="AB599" s="211"/>
    </row>
    <row r="600" spans="2:28" x14ac:dyDescent="0.3">
      <c r="B600" s="44"/>
      <c r="C600" s="44"/>
      <c r="D600" s="44"/>
      <c r="E600" s="44"/>
      <c r="F600" s="44"/>
      <c r="G600" s="84"/>
      <c r="H600" s="84"/>
      <c r="I600" s="47"/>
      <c r="J600" s="45"/>
      <c r="K600" s="46"/>
      <c r="L600" s="195"/>
      <c r="M600" s="196"/>
      <c r="N600" s="195"/>
      <c r="O600" s="196"/>
      <c r="P600" s="47"/>
      <c r="Q600" s="47"/>
      <c r="R600" s="47"/>
      <c r="S600" s="47"/>
      <c r="T600" s="50"/>
      <c r="U600" s="47"/>
      <c r="V600" s="211"/>
      <c r="W600" s="211"/>
      <c r="X600" s="211"/>
      <c r="Y600" s="211"/>
      <c r="Z600" s="211"/>
      <c r="AA600" s="211"/>
      <c r="AB600" s="211"/>
    </row>
    <row r="601" spans="2:28" x14ac:dyDescent="0.3">
      <c r="B601" s="44"/>
      <c r="C601" s="44"/>
      <c r="D601" s="44"/>
      <c r="E601" s="44"/>
      <c r="F601" s="44"/>
      <c r="G601" s="84"/>
      <c r="H601" s="84"/>
      <c r="I601" s="47"/>
      <c r="J601" s="45"/>
      <c r="K601" s="46"/>
      <c r="L601" s="195"/>
      <c r="M601" s="196"/>
      <c r="N601" s="195"/>
      <c r="O601" s="196"/>
      <c r="P601" s="47"/>
      <c r="Q601" s="47"/>
      <c r="R601" s="47"/>
      <c r="S601" s="47"/>
      <c r="T601" s="50"/>
      <c r="U601" s="47"/>
      <c r="V601" s="211"/>
      <c r="W601" s="211"/>
      <c r="X601" s="211"/>
      <c r="Y601" s="211"/>
      <c r="Z601" s="211"/>
      <c r="AA601" s="211"/>
      <c r="AB601" s="211"/>
    </row>
    <row r="602" spans="2:28" x14ac:dyDescent="0.3">
      <c r="B602" s="44"/>
      <c r="C602" s="44"/>
      <c r="D602" s="44"/>
      <c r="E602" s="44"/>
      <c r="F602" s="44"/>
      <c r="G602" s="84"/>
      <c r="H602" s="84"/>
      <c r="I602" s="47"/>
      <c r="J602" s="45"/>
      <c r="K602" s="46"/>
      <c r="L602" s="195"/>
      <c r="M602" s="196"/>
      <c r="N602" s="195"/>
      <c r="O602" s="196"/>
      <c r="P602" s="47"/>
      <c r="Q602" s="47"/>
      <c r="R602" s="47"/>
      <c r="S602" s="47"/>
      <c r="T602" s="50"/>
      <c r="U602" s="47"/>
      <c r="V602" s="211"/>
      <c r="W602" s="211"/>
      <c r="X602" s="211"/>
      <c r="Y602" s="211"/>
      <c r="Z602" s="211"/>
      <c r="AA602" s="211"/>
      <c r="AB602" s="211"/>
    </row>
    <row r="603" spans="2:28" x14ac:dyDescent="0.3">
      <c r="B603" s="44"/>
      <c r="C603" s="44"/>
      <c r="D603" s="44"/>
      <c r="E603" s="44"/>
      <c r="F603" s="44"/>
      <c r="G603" s="84"/>
      <c r="H603" s="84"/>
      <c r="I603" s="47"/>
      <c r="J603" s="45"/>
      <c r="K603" s="46"/>
      <c r="L603" s="195"/>
      <c r="M603" s="196"/>
      <c r="N603" s="195"/>
      <c r="O603" s="196"/>
      <c r="P603" s="47"/>
      <c r="Q603" s="47"/>
      <c r="R603" s="47"/>
      <c r="S603" s="47"/>
      <c r="T603" s="50"/>
      <c r="U603" s="47"/>
      <c r="V603" s="211"/>
      <c r="W603" s="211"/>
      <c r="X603" s="211"/>
      <c r="Y603" s="211"/>
      <c r="Z603" s="211"/>
      <c r="AA603" s="211"/>
      <c r="AB603" s="211"/>
    </row>
    <row r="604" spans="2:28" x14ac:dyDescent="0.3">
      <c r="B604" s="44"/>
      <c r="C604" s="44"/>
      <c r="D604" s="44"/>
      <c r="E604" s="44"/>
      <c r="F604" s="44"/>
      <c r="G604" s="84"/>
      <c r="H604" s="84"/>
      <c r="I604" s="47"/>
      <c r="J604" s="45"/>
      <c r="K604" s="46"/>
      <c r="L604" s="195"/>
      <c r="M604" s="196"/>
      <c r="N604" s="195"/>
      <c r="O604" s="196"/>
      <c r="P604" s="47"/>
      <c r="Q604" s="47"/>
      <c r="R604" s="47"/>
      <c r="S604" s="47"/>
      <c r="T604" s="50"/>
      <c r="U604" s="47"/>
      <c r="V604" s="211"/>
      <c r="W604" s="211"/>
      <c r="X604" s="211"/>
      <c r="Y604" s="211"/>
      <c r="Z604" s="211"/>
      <c r="AA604" s="211"/>
      <c r="AB604" s="211"/>
    </row>
    <row r="605" spans="2:28" x14ac:dyDescent="0.3">
      <c r="B605" s="44"/>
      <c r="C605" s="44"/>
      <c r="D605" s="44"/>
      <c r="E605" s="44"/>
      <c r="F605" s="44"/>
      <c r="G605" s="84"/>
      <c r="H605" s="84"/>
      <c r="I605" s="47"/>
      <c r="J605" s="45"/>
      <c r="K605" s="46"/>
      <c r="L605" s="195"/>
      <c r="M605" s="196"/>
      <c r="N605" s="195"/>
      <c r="O605" s="196"/>
      <c r="P605" s="47"/>
      <c r="Q605" s="47"/>
      <c r="R605" s="47"/>
      <c r="S605" s="47"/>
      <c r="T605" s="50"/>
      <c r="U605" s="47"/>
      <c r="V605" s="211"/>
      <c r="W605" s="211"/>
      <c r="X605" s="211"/>
      <c r="Y605" s="211"/>
      <c r="Z605" s="211"/>
      <c r="AA605" s="211"/>
      <c r="AB605" s="211"/>
    </row>
    <row r="606" spans="2:28" x14ac:dyDescent="0.3">
      <c r="B606" s="44"/>
      <c r="C606" s="44"/>
      <c r="D606" s="44"/>
      <c r="E606" s="44"/>
      <c r="F606" s="44"/>
      <c r="G606" s="84"/>
      <c r="H606" s="84"/>
      <c r="I606" s="47"/>
      <c r="J606" s="45"/>
      <c r="K606" s="46"/>
      <c r="L606" s="195"/>
      <c r="M606" s="196"/>
      <c r="N606" s="195"/>
      <c r="O606" s="196"/>
      <c r="P606" s="47"/>
      <c r="Q606" s="47"/>
      <c r="R606" s="47"/>
      <c r="S606" s="47"/>
      <c r="T606" s="50"/>
      <c r="U606" s="47"/>
      <c r="V606" s="211"/>
      <c r="W606" s="211"/>
      <c r="X606" s="211"/>
      <c r="Y606" s="211"/>
      <c r="Z606" s="211"/>
      <c r="AA606" s="211"/>
      <c r="AB606" s="211"/>
    </row>
    <row r="607" spans="2:28" x14ac:dyDescent="0.3">
      <c r="B607" s="44"/>
      <c r="C607" s="44"/>
      <c r="D607" s="44"/>
      <c r="E607" s="44"/>
      <c r="F607" s="44"/>
      <c r="G607" s="84"/>
      <c r="H607" s="84"/>
      <c r="I607" s="47"/>
      <c r="J607" s="45"/>
      <c r="K607" s="46"/>
      <c r="L607" s="195"/>
      <c r="M607" s="196"/>
      <c r="N607" s="195"/>
      <c r="O607" s="196"/>
      <c r="P607" s="47"/>
      <c r="Q607" s="47"/>
      <c r="R607" s="47"/>
      <c r="S607" s="47"/>
      <c r="T607" s="50"/>
      <c r="U607" s="47"/>
      <c r="V607" s="211"/>
      <c r="W607" s="211"/>
      <c r="X607" s="211"/>
      <c r="Y607" s="211"/>
      <c r="Z607" s="211"/>
      <c r="AA607" s="211"/>
      <c r="AB607" s="211"/>
    </row>
    <row r="608" spans="2:28" x14ac:dyDescent="0.3">
      <c r="B608" s="44"/>
      <c r="C608" s="44"/>
      <c r="D608" s="44"/>
      <c r="E608" s="44"/>
      <c r="F608" s="44"/>
      <c r="G608" s="84"/>
      <c r="H608" s="84"/>
      <c r="I608" s="47"/>
      <c r="J608" s="45"/>
      <c r="K608" s="46"/>
      <c r="L608" s="195"/>
      <c r="M608" s="196"/>
      <c r="N608" s="195"/>
      <c r="O608" s="196"/>
      <c r="P608" s="47"/>
      <c r="Q608" s="47"/>
      <c r="R608" s="47"/>
      <c r="S608" s="47"/>
      <c r="T608" s="50"/>
      <c r="U608" s="47"/>
      <c r="V608" s="211"/>
      <c r="W608" s="211"/>
      <c r="X608" s="211"/>
      <c r="Y608" s="211"/>
      <c r="Z608" s="211"/>
      <c r="AA608" s="211"/>
      <c r="AB608" s="211"/>
    </row>
    <row r="609" spans="2:28" x14ac:dyDescent="0.3">
      <c r="B609" s="44"/>
      <c r="C609" s="44"/>
      <c r="D609" s="44"/>
      <c r="E609" s="44"/>
      <c r="F609" s="44"/>
      <c r="G609" s="84"/>
      <c r="H609" s="84"/>
      <c r="I609" s="47"/>
      <c r="J609" s="45"/>
      <c r="K609" s="46"/>
      <c r="L609" s="195"/>
      <c r="M609" s="196"/>
      <c r="N609" s="195"/>
      <c r="O609" s="196"/>
      <c r="P609" s="47"/>
      <c r="Q609" s="47"/>
      <c r="R609" s="47"/>
      <c r="S609" s="47"/>
      <c r="T609" s="50"/>
      <c r="U609" s="47"/>
      <c r="V609" s="211"/>
      <c r="W609" s="211"/>
      <c r="X609" s="211"/>
      <c r="Y609" s="211"/>
      <c r="Z609" s="211"/>
      <c r="AA609" s="211"/>
      <c r="AB609" s="211"/>
    </row>
    <row r="610" spans="2:28" x14ac:dyDescent="0.3">
      <c r="B610" s="44"/>
      <c r="C610" s="44"/>
      <c r="D610" s="44"/>
      <c r="E610" s="44"/>
      <c r="F610" s="44"/>
      <c r="G610" s="84"/>
      <c r="H610" s="84"/>
      <c r="I610" s="47"/>
      <c r="J610" s="45"/>
      <c r="K610" s="46"/>
      <c r="L610" s="195"/>
      <c r="M610" s="196"/>
      <c r="N610" s="195"/>
      <c r="O610" s="196"/>
      <c r="P610" s="47"/>
      <c r="Q610" s="47"/>
      <c r="R610" s="47"/>
      <c r="S610" s="47"/>
      <c r="T610" s="50"/>
      <c r="U610" s="47"/>
      <c r="V610" s="211"/>
      <c r="W610" s="211"/>
      <c r="X610" s="211"/>
      <c r="Y610" s="211"/>
      <c r="Z610" s="211"/>
      <c r="AA610" s="211"/>
      <c r="AB610" s="211"/>
    </row>
    <row r="611" spans="2:28" x14ac:dyDescent="0.3">
      <c r="B611" s="44"/>
      <c r="C611" s="44"/>
      <c r="D611" s="44"/>
      <c r="E611" s="44"/>
      <c r="F611" s="44"/>
      <c r="G611" s="84"/>
      <c r="H611" s="84"/>
      <c r="I611" s="47"/>
      <c r="J611" s="45"/>
      <c r="K611" s="46"/>
      <c r="L611" s="195"/>
      <c r="M611" s="196"/>
      <c r="N611" s="195"/>
      <c r="O611" s="196"/>
      <c r="P611" s="47"/>
      <c r="Q611" s="47"/>
      <c r="R611" s="47"/>
      <c r="S611" s="47"/>
      <c r="T611" s="50"/>
      <c r="U611" s="47"/>
      <c r="V611" s="211"/>
      <c r="W611" s="211"/>
      <c r="X611" s="211"/>
      <c r="Y611" s="211"/>
      <c r="Z611" s="211"/>
      <c r="AA611" s="211"/>
      <c r="AB611" s="211"/>
    </row>
    <row r="612" spans="2:28" x14ac:dyDescent="0.3">
      <c r="B612" s="44"/>
      <c r="C612" s="44"/>
      <c r="D612" s="44"/>
      <c r="E612" s="44"/>
      <c r="F612" s="44"/>
      <c r="G612" s="84"/>
      <c r="H612" s="84"/>
      <c r="I612" s="47"/>
      <c r="J612" s="45"/>
      <c r="K612" s="46"/>
      <c r="L612" s="195"/>
      <c r="M612" s="196"/>
      <c r="N612" s="195"/>
      <c r="O612" s="196"/>
      <c r="P612" s="47"/>
      <c r="Q612" s="47"/>
      <c r="R612" s="47"/>
      <c r="S612" s="47"/>
      <c r="T612" s="50"/>
      <c r="U612" s="47"/>
      <c r="V612" s="211"/>
      <c r="W612" s="211"/>
      <c r="X612" s="211"/>
      <c r="Y612" s="211"/>
      <c r="Z612" s="211"/>
      <c r="AA612" s="211"/>
      <c r="AB612" s="211"/>
    </row>
    <row r="613" spans="2:28" x14ac:dyDescent="0.3">
      <c r="B613" s="44"/>
      <c r="C613" s="44"/>
      <c r="D613" s="44"/>
      <c r="E613" s="44"/>
      <c r="F613" s="44"/>
      <c r="G613" s="84"/>
      <c r="H613" s="84"/>
      <c r="I613" s="47"/>
      <c r="J613" s="45"/>
      <c r="K613" s="46"/>
      <c r="L613" s="195"/>
      <c r="M613" s="196"/>
      <c r="N613" s="195"/>
      <c r="O613" s="196"/>
      <c r="P613" s="47"/>
      <c r="Q613" s="47"/>
      <c r="R613" s="47"/>
      <c r="S613" s="47"/>
      <c r="T613" s="50"/>
      <c r="U613" s="47"/>
      <c r="V613" s="211"/>
      <c r="W613" s="211"/>
      <c r="X613" s="211"/>
      <c r="Y613" s="211"/>
      <c r="Z613" s="211"/>
      <c r="AA613" s="211"/>
      <c r="AB613" s="211"/>
    </row>
    <row r="614" spans="2:28" x14ac:dyDescent="0.3">
      <c r="B614" s="44"/>
      <c r="C614" s="44"/>
      <c r="D614" s="44"/>
      <c r="E614" s="44"/>
      <c r="F614" s="44"/>
      <c r="G614" s="84"/>
      <c r="H614" s="84"/>
      <c r="I614" s="47"/>
      <c r="J614" s="45"/>
      <c r="K614" s="46"/>
      <c r="L614" s="195"/>
      <c r="M614" s="196"/>
      <c r="N614" s="195"/>
      <c r="O614" s="196"/>
      <c r="P614" s="47"/>
      <c r="Q614" s="47"/>
      <c r="R614" s="47"/>
      <c r="S614" s="47"/>
      <c r="T614" s="50"/>
      <c r="U614" s="47"/>
      <c r="V614" s="211"/>
      <c r="W614" s="211"/>
      <c r="X614" s="211"/>
      <c r="Y614" s="211"/>
      <c r="Z614" s="211"/>
      <c r="AA614" s="211"/>
      <c r="AB614" s="211"/>
    </row>
    <row r="615" spans="2:28" x14ac:dyDescent="0.3">
      <c r="B615" s="44"/>
      <c r="C615" s="44"/>
      <c r="D615" s="44"/>
      <c r="E615" s="44"/>
      <c r="F615" s="44"/>
      <c r="G615" s="84"/>
      <c r="H615" s="84"/>
      <c r="I615" s="47"/>
      <c r="J615" s="45"/>
      <c r="K615" s="46"/>
      <c r="L615" s="195"/>
      <c r="M615" s="196"/>
      <c r="N615" s="195"/>
      <c r="O615" s="196"/>
      <c r="P615" s="47"/>
      <c r="Q615" s="47"/>
      <c r="R615" s="47"/>
      <c r="S615" s="47"/>
      <c r="T615" s="50"/>
      <c r="U615" s="47"/>
      <c r="V615" s="211"/>
      <c r="W615" s="211"/>
      <c r="X615" s="211"/>
      <c r="Y615" s="211"/>
      <c r="Z615" s="211"/>
      <c r="AA615" s="211"/>
      <c r="AB615" s="211"/>
    </row>
    <row r="616" spans="2:28" x14ac:dyDescent="0.3">
      <c r="B616" s="44"/>
      <c r="C616" s="44"/>
      <c r="D616" s="44"/>
      <c r="E616" s="44"/>
      <c r="F616" s="44"/>
      <c r="G616" s="84"/>
      <c r="H616" s="84"/>
      <c r="I616" s="47"/>
      <c r="J616" s="45"/>
      <c r="K616" s="46"/>
      <c r="L616" s="195"/>
      <c r="M616" s="196"/>
      <c r="N616" s="195"/>
      <c r="O616" s="196"/>
      <c r="P616" s="47"/>
      <c r="Q616" s="47"/>
      <c r="R616" s="47"/>
      <c r="S616" s="47"/>
      <c r="T616" s="50"/>
      <c r="U616" s="47"/>
      <c r="V616" s="211"/>
      <c r="W616" s="211"/>
      <c r="X616" s="211"/>
      <c r="Y616" s="211"/>
      <c r="Z616" s="211"/>
      <c r="AA616" s="211"/>
      <c r="AB616" s="211"/>
    </row>
    <row r="617" spans="2:28" x14ac:dyDescent="0.3">
      <c r="B617" s="44"/>
      <c r="C617" s="44"/>
      <c r="D617" s="44"/>
      <c r="E617" s="44"/>
      <c r="F617" s="44"/>
      <c r="G617" s="84"/>
      <c r="H617" s="84"/>
      <c r="I617" s="47"/>
      <c r="J617" s="45"/>
      <c r="K617" s="46"/>
      <c r="L617" s="195"/>
      <c r="M617" s="196"/>
      <c r="N617" s="195"/>
      <c r="O617" s="196"/>
      <c r="P617" s="47"/>
      <c r="Q617" s="47"/>
      <c r="R617" s="47"/>
      <c r="S617" s="47"/>
      <c r="T617" s="50"/>
      <c r="U617" s="47"/>
      <c r="V617" s="211"/>
      <c r="W617" s="211"/>
      <c r="X617" s="211"/>
      <c r="Y617" s="211"/>
      <c r="Z617" s="211"/>
      <c r="AA617" s="211"/>
      <c r="AB617" s="211"/>
    </row>
    <row r="618" spans="2:28" x14ac:dyDescent="0.3">
      <c r="B618" s="44"/>
      <c r="C618" s="44"/>
      <c r="D618" s="44"/>
      <c r="E618" s="44"/>
      <c r="F618" s="44"/>
      <c r="G618" s="84"/>
      <c r="H618" s="84"/>
      <c r="I618" s="47"/>
      <c r="J618" s="45"/>
      <c r="K618" s="46"/>
      <c r="L618" s="195"/>
      <c r="M618" s="196"/>
      <c r="N618" s="195"/>
      <c r="O618" s="196"/>
      <c r="P618" s="47"/>
      <c r="Q618" s="47"/>
      <c r="R618" s="47"/>
      <c r="S618" s="47"/>
      <c r="T618" s="50"/>
      <c r="U618" s="47"/>
      <c r="V618" s="211"/>
      <c r="W618" s="211"/>
      <c r="X618" s="211"/>
      <c r="Y618" s="211"/>
      <c r="Z618" s="211"/>
      <c r="AA618" s="211"/>
      <c r="AB618" s="211"/>
    </row>
    <row r="619" spans="2:28" x14ac:dyDescent="0.3">
      <c r="B619" s="44"/>
      <c r="C619" s="44"/>
      <c r="D619" s="44"/>
      <c r="E619" s="44"/>
      <c r="F619" s="44"/>
      <c r="G619" s="84"/>
      <c r="H619" s="84"/>
      <c r="I619" s="47"/>
      <c r="J619" s="45"/>
      <c r="K619" s="46"/>
      <c r="L619" s="195"/>
      <c r="M619" s="196"/>
      <c r="N619" s="195"/>
      <c r="O619" s="196"/>
      <c r="P619" s="47"/>
      <c r="Q619" s="47"/>
      <c r="R619" s="47"/>
      <c r="S619" s="47"/>
      <c r="T619" s="50"/>
      <c r="U619" s="47"/>
      <c r="V619" s="211"/>
      <c r="W619" s="211"/>
      <c r="X619" s="211"/>
      <c r="Y619" s="211"/>
      <c r="Z619" s="211"/>
      <c r="AA619" s="211"/>
      <c r="AB619" s="211"/>
    </row>
    <row r="620" spans="2:28" x14ac:dyDescent="0.3">
      <c r="B620" s="44"/>
      <c r="C620" s="44"/>
      <c r="D620" s="44"/>
      <c r="E620" s="44"/>
      <c r="F620" s="44"/>
      <c r="G620" s="84"/>
      <c r="H620" s="84"/>
      <c r="I620" s="47"/>
      <c r="J620" s="45"/>
      <c r="K620" s="46"/>
      <c r="L620" s="195"/>
      <c r="M620" s="196"/>
      <c r="N620" s="195"/>
      <c r="O620" s="196"/>
      <c r="P620" s="47"/>
      <c r="Q620" s="47"/>
      <c r="R620" s="47"/>
      <c r="S620" s="47"/>
      <c r="T620" s="50"/>
      <c r="U620" s="47"/>
      <c r="V620" s="211"/>
      <c r="W620" s="211"/>
      <c r="X620" s="211"/>
      <c r="Y620" s="211"/>
      <c r="Z620" s="211"/>
      <c r="AA620" s="211"/>
      <c r="AB620" s="211"/>
    </row>
    <row r="621" spans="2:28" x14ac:dyDescent="0.3">
      <c r="B621" s="44"/>
      <c r="C621" s="44"/>
      <c r="D621" s="44"/>
      <c r="E621" s="44"/>
      <c r="F621" s="44"/>
      <c r="G621" s="84"/>
      <c r="H621" s="84"/>
      <c r="I621" s="47"/>
      <c r="J621" s="45"/>
      <c r="K621" s="46"/>
      <c r="L621" s="195"/>
      <c r="M621" s="196"/>
      <c r="N621" s="195"/>
      <c r="O621" s="196"/>
      <c r="P621" s="47"/>
      <c r="Q621" s="47"/>
      <c r="R621" s="47"/>
      <c r="S621" s="47"/>
      <c r="T621" s="50"/>
      <c r="U621" s="47"/>
      <c r="V621" s="211"/>
      <c r="W621" s="211"/>
      <c r="X621" s="211"/>
      <c r="Y621" s="211"/>
      <c r="Z621" s="211"/>
      <c r="AA621" s="211"/>
      <c r="AB621" s="211"/>
    </row>
    <row r="622" spans="2:28" x14ac:dyDescent="0.3">
      <c r="B622" s="44"/>
      <c r="C622" s="44"/>
      <c r="D622" s="44"/>
      <c r="E622" s="44"/>
      <c r="F622" s="44"/>
      <c r="G622" s="84"/>
      <c r="H622" s="84"/>
      <c r="I622" s="47"/>
      <c r="J622" s="45"/>
      <c r="K622" s="46"/>
      <c r="L622" s="195"/>
      <c r="M622" s="196"/>
      <c r="N622" s="195"/>
      <c r="O622" s="196"/>
      <c r="P622" s="47"/>
      <c r="Q622" s="47"/>
      <c r="R622" s="47"/>
      <c r="S622" s="47"/>
      <c r="T622" s="50"/>
      <c r="U622" s="47"/>
      <c r="V622" s="211"/>
      <c r="W622" s="211"/>
      <c r="X622" s="211"/>
      <c r="Y622" s="211"/>
      <c r="Z622" s="211"/>
      <c r="AA622" s="211"/>
      <c r="AB622" s="211"/>
    </row>
    <row r="623" spans="2:28" x14ac:dyDescent="0.3">
      <c r="B623" s="44"/>
      <c r="C623" s="44"/>
      <c r="D623" s="44"/>
      <c r="E623" s="44"/>
      <c r="F623" s="44"/>
      <c r="G623" s="84"/>
      <c r="H623" s="84"/>
      <c r="I623" s="47"/>
      <c r="J623" s="45"/>
      <c r="K623" s="46"/>
      <c r="L623" s="195"/>
      <c r="M623" s="196"/>
      <c r="N623" s="195"/>
      <c r="O623" s="196"/>
      <c r="P623" s="47"/>
      <c r="Q623" s="47"/>
      <c r="R623" s="47"/>
      <c r="S623" s="47"/>
      <c r="T623" s="50"/>
      <c r="U623" s="47"/>
      <c r="V623" s="211"/>
      <c r="W623" s="211"/>
      <c r="X623" s="211"/>
      <c r="Y623" s="211"/>
      <c r="Z623" s="211"/>
      <c r="AA623" s="211"/>
      <c r="AB623" s="211"/>
    </row>
    <row r="624" spans="2:28" x14ac:dyDescent="0.3">
      <c r="B624" s="44"/>
      <c r="C624" s="44"/>
      <c r="D624" s="44"/>
      <c r="E624" s="44"/>
      <c r="F624" s="44"/>
      <c r="G624" s="84"/>
      <c r="H624" s="84"/>
      <c r="I624" s="47"/>
      <c r="J624" s="45"/>
      <c r="K624" s="46"/>
      <c r="L624" s="195"/>
      <c r="M624" s="196"/>
      <c r="N624" s="195"/>
      <c r="O624" s="196"/>
      <c r="P624" s="47"/>
      <c r="Q624" s="47"/>
      <c r="R624" s="47"/>
      <c r="S624" s="47"/>
      <c r="T624" s="50"/>
      <c r="U624" s="47"/>
      <c r="V624" s="211"/>
      <c r="W624" s="211"/>
      <c r="X624" s="211"/>
      <c r="Y624" s="211"/>
      <c r="Z624" s="211"/>
      <c r="AA624" s="211"/>
      <c r="AB624" s="211"/>
    </row>
    <row r="625" spans="2:28" x14ac:dyDescent="0.3">
      <c r="B625" s="44"/>
      <c r="C625" s="44"/>
      <c r="D625" s="44"/>
      <c r="E625" s="44"/>
      <c r="F625" s="44"/>
      <c r="G625" s="84"/>
      <c r="H625" s="84"/>
      <c r="I625" s="47"/>
      <c r="J625" s="45"/>
      <c r="K625" s="46"/>
      <c r="L625" s="195"/>
      <c r="M625" s="196"/>
      <c r="N625" s="195"/>
      <c r="O625" s="196"/>
      <c r="P625" s="47"/>
      <c r="Q625" s="47"/>
      <c r="R625" s="47"/>
      <c r="S625" s="47"/>
      <c r="T625" s="50"/>
      <c r="U625" s="47"/>
      <c r="V625" s="211"/>
      <c r="W625" s="211"/>
      <c r="X625" s="211"/>
      <c r="Y625" s="211"/>
      <c r="Z625" s="211"/>
      <c r="AA625" s="211"/>
      <c r="AB625" s="211"/>
    </row>
    <row r="626" spans="2:28" x14ac:dyDescent="0.3">
      <c r="B626" s="44"/>
      <c r="C626" s="44"/>
      <c r="D626" s="44"/>
      <c r="E626" s="44"/>
      <c r="F626" s="44"/>
      <c r="G626" s="84"/>
      <c r="H626" s="84"/>
      <c r="I626" s="47"/>
      <c r="J626" s="45"/>
      <c r="K626" s="46"/>
      <c r="L626" s="195"/>
      <c r="M626" s="196"/>
      <c r="N626" s="195"/>
      <c r="O626" s="196"/>
      <c r="P626" s="47"/>
      <c r="Q626" s="47"/>
      <c r="R626" s="47"/>
      <c r="S626" s="47"/>
      <c r="T626" s="50"/>
      <c r="U626" s="47"/>
      <c r="V626" s="211"/>
      <c r="W626" s="211"/>
      <c r="X626" s="211"/>
      <c r="Y626" s="211"/>
      <c r="Z626" s="211"/>
      <c r="AA626" s="211"/>
      <c r="AB626" s="211"/>
    </row>
    <row r="627" spans="2:28" x14ac:dyDescent="0.3">
      <c r="B627" s="44"/>
      <c r="C627" s="44"/>
      <c r="D627" s="44"/>
      <c r="E627" s="44"/>
      <c r="F627" s="44"/>
      <c r="G627" s="84"/>
      <c r="H627" s="84"/>
      <c r="I627" s="47"/>
      <c r="J627" s="45"/>
      <c r="K627" s="46"/>
      <c r="L627" s="195"/>
      <c r="M627" s="196"/>
      <c r="N627" s="195"/>
      <c r="O627" s="196"/>
      <c r="P627" s="47"/>
      <c r="Q627" s="47"/>
      <c r="R627" s="47"/>
      <c r="S627" s="47"/>
      <c r="T627" s="50"/>
      <c r="U627" s="47"/>
      <c r="V627" s="211"/>
      <c r="W627" s="211"/>
      <c r="X627" s="211"/>
      <c r="Y627" s="211"/>
      <c r="Z627" s="211"/>
      <c r="AA627" s="211"/>
      <c r="AB627" s="211"/>
    </row>
    <row r="628" spans="2:28" x14ac:dyDescent="0.3">
      <c r="B628" s="44"/>
      <c r="C628" s="44"/>
      <c r="D628" s="44"/>
      <c r="E628" s="44"/>
      <c r="F628" s="44"/>
      <c r="G628" s="84"/>
      <c r="H628" s="84"/>
      <c r="I628" s="47"/>
      <c r="J628" s="45"/>
      <c r="K628" s="46"/>
      <c r="L628" s="195"/>
      <c r="M628" s="196"/>
      <c r="N628" s="195"/>
      <c r="O628" s="196"/>
      <c r="P628" s="47"/>
      <c r="Q628" s="47"/>
      <c r="R628" s="47"/>
      <c r="S628" s="47"/>
      <c r="T628" s="50"/>
      <c r="U628" s="47"/>
      <c r="V628" s="211"/>
      <c r="W628" s="211"/>
      <c r="X628" s="211"/>
      <c r="Y628" s="211"/>
      <c r="Z628" s="211"/>
      <c r="AA628" s="211"/>
      <c r="AB628" s="211"/>
    </row>
    <row r="629" spans="2:28" x14ac:dyDescent="0.3">
      <c r="B629" s="44"/>
      <c r="C629" s="44"/>
      <c r="D629" s="44"/>
      <c r="E629" s="44"/>
      <c r="F629" s="44"/>
      <c r="G629" s="84"/>
      <c r="H629" s="84"/>
      <c r="I629" s="47"/>
      <c r="J629" s="45"/>
      <c r="K629" s="46"/>
      <c r="L629" s="195"/>
      <c r="M629" s="196"/>
      <c r="N629" s="195"/>
      <c r="O629" s="196"/>
      <c r="P629" s="47"/>
      <c r="Q629" s="47"/>
      <c r="R629" s="47"/>
      <c r="S629" s="47"/>
      <c r="T629" s="50"/>
      <c r="U629" s="47"/>
      <c r="V629" s="211"/>
      <c r="W629" s="211"/>
      <c r="X629" s="211"/>
      <c r="Y629" s="211"/>
      <c r="Z629" s="211"/>
      <c r="AA629" s="211"/>
      <c r="AB629" s="211"/>
    </row>
    <row r="630" spans="2:28" x14ac:dyDescent="0.3">
      <c r="B630" s="44"/>
      <c r="C630" s="44"/>
      <c r="D630" s="44"/>
      <c r="E630" s="44"/>
      <c r="F630" s="44"/>
      <c r="G630" s="84"/>
      <c r="H630" s="84"/>
      <c r="I630" s="47"/>
      <c r="J630" s="45"/>
      <c r="K630" s="46"/>
      <c r="L630" s="195"/>
      <c r="M630" s="196"/>
      <c r="N630" s="195"/>
      <c r="O630" s="196"/>
      <c r="P630" s="47"/>
      <c r="Q630" s="47"/>
      <c r="R630" s="47"/>
      <c r="S630" s="47"/>
      <c r="T630" s="50"/>
      <c r="U630" s="47"/>
      <c r="V630" s="211"/>
      <c r="W630" s="211"/>
      <c r="X630" s="211"/>
      <c r="Y630" s="211"/>
      <c r="Z630" s="211"/>
      <c r="AA630" s="211"/>
      <c r="AB630" s="211"/>
    </row>
    <row r="631" spans="2:28" x14ac:dyDescent="0.3">
      <c r="B631" s="44"/>
      <c r="C631" s="44"/>
      <c r="D631" s="44"/>
      <c r="E631" s="44"/>
      <c r="F631" s="44"/>
      <c r="G631" s="84"/>
      <c r="H631" s="84"/>
      <c r="I631" s="47"/>
      <c r="J631" s="45"/>
      <c r="K631" s="46"/>
      <c r="L631" s="195"/>
      <c r="M631" s="196"/>
      <c r="N631" s="195"/>
      <c r="O631" s="196"/>
      <c r="P631" s="47"/>
      <c r="Q631" s="47"/>
      <c r="R631" s="47"/>
      <c r="S631" s="47"/>
      <c r="T631" s="50"/>
      <c r="U631" s="47"/>
      <c r="V631" s="211"/>
      <c r="W631" s="211"/>
      <c r="X631" s="211"/>
      <c r="Y631" s="211"/>
      <c r="Z631" s="211"/>
      <c r="AA631" s="211"/>
      <c r="AB631" s="211"/>
    </row>
    <row r="632" spans="2:28" x14ac:dyDescent="0.3">
      <c r="B632" s="44"/>
      <c r="C632" s="44"/>
      <c r="D632" s="44"/>
      <c r="E632" s="44"/>
      <c r="F632" s="44"/>
      <c r="G632" s="84"/>
      <c r="H632" s="84"/>
      <c r="I632" s="47"/>
      <c r="J632" s="45"/>
      <c r="K632" s="46"/>
      <c r="L632" s="195"/>
      <c r="M632" s="196"/>
      <c r="N632" s="195"/>
      <c r="O632" s="196"/>
      <c r="P632" s="47"/>
      <c r="Q632" s="47"/>
      <c r="R632" s="47"/>
      <c r="S632" s="47"/>
      <c r="T632" s="50"/>
      <c r="U632" s="47"/>
      <c r="V632" s="211"/>
      <c r="W632" s="211"/>
      <c r="X632" s="211"/>
      <c r="Y632" s="211"/>
      <c r="Z632" s="211"/>
      <c r="AA632" s="211"/>
      <c r="AB632" s="211"/>
    </row>
    <row r="633" spans="2:28" x14ac:dyDescent="0.3">
      <c r="B633" s="44"/>
      <c r="C633" s="44"/>
      <c r="D633" s="44"/>
      <c r="E633" s="44"/>
      <c r="F633" s="44"/>
      <c r="G633" s="84"/>
      <c r="H633" s="84"/>
      <c r="I633" s="47"/>
      <c r="J633" s="45"/>
      <c r="K633" s="46"/>
      <c r="L633" s="195"/>
      <c r="M633" s="196"/>
      <c r="N633" s="195"/>
      <c r="O633" s="196"/>
      <c r="P633" s="47"/>
      <c r="Q633" s="47"/>
      <c r="R633" s="47"/>
      <c r="S633" s="47"/>
      <c r="T633" s="50"/>
      <c r="U633" s="47"/>
      <c r="V633" s="211"/>
      <c r="W633" s="211"/>
      <c r="X633" s="211"/>
      <c r="Y633" s="211"/>
      <c r="Z633" s="211"/>
      <c r="AA633" s="211"/>
      <c r="AB633" s="211"/>
    </row>
    <row r="634" spans="2:28" x14ac:dyDescent="0.3">
      <c r="B634" s="44"/>
      <c r="C634" s="44"/>
      <c r="D634" s="44"/>
      <c r="E634" s="44"/>
      <c r="F634" s="44"/>
      <c r="G634" s="84"/>
      <c r="H634" s="84"/>
      <c r="I634" s="47"/>
      <c r="J634" s="45"/>
      <c r="K634" s="46"/>
      <c r="L634" s="195"/>
      <c r="M634" s="196"/>
      <c r="N634" s="195"/>
      <c r="O634" s="196"/>
      <c r="P634" s="47"/>
      <c r="Q634" s="47"/>
      <c r="R634" s="47"/>
      <c r="S634" s="47"/>
      <c r="T634" s="50"/>
      <c r="U634" s="47"/>
      <c r="V634" s="211"/>
      <c r="W634" s="211"/>
      <c r="X634" s="211"/>
      <c r="Y634" s="211"/>
      <c r="Z634" s="211"/>
      <c r="AA634" s="211"/>
      <c r="AB634" s="211"/>
    </row>
    <row r="635" spans="2:28" x14ac:dyDescent="0.3">
      <c r="B635" s="44"/>
      <c r="C635" s="44"/>
      <c r="D635" s="44"/>
      <c r="E635" s="44"/>
      <c r="F635" s="44"/>
      <c r="G635" s="84"/>
      <c r="H635" s="84"/>
      <c r="I635" s="47"/>
      <c r="J635" s="45"/>
      <c r="K635" s="46"/>
      <c r="L635" s="195"/>
      <c r="M635" s="196"/>
      <c r="N635" s="195"/>
      <c r="O635" s="196"/>
      <c r="P635" s="47"/>
      <c r="Q635" s="47"/>
      <c r="R635" s="47"/>
      <c r="S635" s="47"/>
      <c r="T635" s="50"/>
      <c r="U635" s="47"/>
      <c r="V635" s="211"/>
      <c r="W635" s="211"/>
      <c r="X635" s="211"/>
      <c r="Y635" s="211"/>
      <c r="Z635" s="211"/>
      <c r="AA635" s="211"/>
      <c r="AB635" s="211"/>
    </row>
    <row r="636" spans="2:28" x14ac:dyDescent="0.3">
      <c r="B636" s="44"/>
      <c r="C636" s="44"/>
      <c r="D636" s="44"/>
      <c r="E636" s="44"/>
      <c r="F636" s="44"/>
      <c r="G636" s="84"/>
      <c r="H636" s="84"/>
      <c r="I636" s="47"/>
      <c r="J636" s="45"/>
      <c r="K636" s="46"/>
      <c r="L636" s="195"/>
      <c r="M636" s="196"/>
      <c r="N636" s="195"/>
      <c r="O636" s="196"/>
      <c r="P636" s="47"/>
      <c r="Q636" s="47"/>
      <c r="R636" s="47"/>
      <c r="S636" s="47"/>
      <c r="T636" s="50"/>
      <c r="U636" s="47"/>
      <c r="V636" s="211"/>
      <c r="W636" s="211"/>
      <c r="X636" s="211"/>
      <c r="Y636" s="211"/>
      <c r="Z636" s="211"/>
      <c r="AA636" s="211"/>
      <c r="AB636" s="211"/>
    </row>
    <row r="637" spans="2:28" x14ac:dyDescent="0.3">
      <c r="B637" s="44"/>
      <c r="C637" s="44"/>
      <c r="D637" s="44"/>
      <c r="E637" s="44"/>
      <c r="F637" s="44"/>
      <c r="G637" s="84"/>
      <c r="H637" s="84"/>
      <c r="I637" s="47"/>
      <c r="J637" s="45"/>
      <c r="K637" s="46"/>
      <c r="L637" s="195"/>
      <c r="M637" s="196"/>
      <c r="N637" s="195"/>
      <c r="O637" s="196"/>
      <c r="P637" s="47"/>
      <c r="Q637" s="47"/>
      <c r="R637" s="47"/>
      <c r="S637" s="47"/>
      <c r="T637" s="50"/>
      <c r="U637" s="47"/>
      <c r="V637" s="211"/>
      <c r="W637" s="211"/>
      <c r="X637" s="211"/>
      <c r="Y637" s="211"/>
      <c r="Z637" s="211"/>
      <c r="AA637" s="211"/>
      <c r="AB637" s="211"/>
    </row>
    <row r="638" spans="2:28" x14ac:dyDescent="0.3">
      <c r="B638" s="44"/>
      <c r="C638" s="44"/>
      <c r="D638" s="44"/>
      <c r="E638" s="44"/>
      <c r="F638" s="44"/>
      <c r="G638" s="84"/>
      <c r="H638" s="84"/>
      <c r="I638" s="47"/>
      <c r="J638" s="45"/>
      <c r="K638" s="46"/>
      <c r="L638" s="195"/>
      <c r="M638" s="196"/>
      <c r="N638" s="195"/>
      <c r="O638" s="196"/>
      <c r="P638" s="47"/>
      <c r="Q638" s="47"/>
      <c r="R638" s="47"/>
      <c r="S638" s="47"/>
      <c r="T638" s="50"/>
      <c r="U638" s="47"/>
      <c r="V638" s="211"/>
      <c r="W638" s="211"/>
      <c r="X638" s="211"/>
      <c r="Y638" s="211"/>
      <c r="Z638" s="211"/>
      <c r="AA638" s="211"/>
      <c r="AB638" s="211"/>
    </row>
    <row r="639" spans="2:28" x14ac:dyDescent="0.3">
      <c r="B639" s="44"/>
      <c r="C639" s="44"/>
      <c r="D639" s="44"/>
      <c r="E639" s="44"/>
      <c r="F639" s="44"/>
      <c r="G639" s="84"/>
      <c r="H639" s="84"/>
      <c r="I639" s="47"/>
      <c r="J639" s="45"/>
      <c r="K639" s="46"/>
      <c r="L639" s="195"/>
      <c r="M639" s="196"/>
      <c r="N639" s="195"/>
      <c r="O639" s="196"/>
      <c r="P639" s="47"/>
      <c r="Q639" s="47"/>
      <c r="R639" s="47"/>
      <c r="S639" s="47"/>
      <c r="T639" s="50"/>
      <c r="U639" s="47"/>
      <c r="V639" s="211"/>
      <c r="W639" s="211"/>
      <c r="X639" s="211"/>
      <c r="Y639" s="211"/>
      <c r="Z639" s="211"/>
      <c r="AA639" s="211"/>
      <c r="AB639" s="211"/>
    </row>
    <row r="640" spans="2:28" x14ac:dyDescent="0.3">
      <c r="B640" s="44"/>
      <c r="C640" s="44"/>
      <c r="D640" s="44"/>
      <c r="E640" s="44"/>
      <c r="F640" s="44"/>
      <c r="G640" s="84"/>
      <c r="H640" s="84"/>
      <c r="I640" s="47"/>
      <c r="J640" s="45"/>
      <c r="K640" s="46"/>
      <c r="L640" s="195"/>
      <c r="M640" s="196"/>
      <c r="N640" s="195"/>
      <c r="O640" s="196"/>
      <c r="P640" s="47"/>
      <c r="Q640" s="47"/>
      <c r="R640" s="47"/>
      <c r="S640" s="47"/>
      <c r="T640" s="50"/>
      <c r="U640" s="47"/>
      <c r="V640" s="211"/>
      <c r="W640" s="211"/>
      <c r="X640" s="211"/>
      <c r="Y640" s="211"/>
      <c r="Z640" s="211"/>
      <c r="AA640" s="211"/>
      <c r="AB640" s="211"/>
    </row>
    <row r="641" spans="2:28" x14ac:dyDescent="0.3">
      <c r="B641" s="44"/>
      <c r="C641" s="44"/>
      <c r="D641" s="44"/>
      <c r="E641" s="44"/>
      <c r="F641" s="44"/>
      <c r="G641" s="84"/>
      <c r="H641" s="84"/>
      <c r="I641" s="47"/>
      <c r="J641" s="45"/>
      <c r="K641" s="46"/>
      <c r="L641" s="195"/>
      <c r="M641" s="196"/>
      <c r="N641" s="195"/>
      <c r="O641" s="196"/>
      <c r="P641" s="47"/>
      <c r="Q641" s="47"/>
      <c r="R641" s="47"/>
      <c r="S641" s="47"/>
      <c r="T641" s="50"/>
      <c r="U641" s="47"/>
      <c r="V641" s="211"/>
      <c r="W641" s="211"/>
      <c r="X641" s="211"/>
      <c r="Y641" s="211"/>
      <c r="Z641" s="211"/>
      <c r="AA641" s="211"/>
      <c r="AB641" s="211"/>
    </row>
    <row r="642" spans="2:28" x14ac:dyDescent="0.3">
      <c r="B642" s="44"/>
      <c r="C642" s="44"/>
      <c r="D642" s="44"/>
      <c r="E642" s="44"/>
      <c r="F642" s="44"/>
      <c r="G642" s="84"/>
      <c r="H642" s="84"/>
      <c r="I642" s="47"/>
      <c r="J642" s="45"/>
      <c r="K642" s="46"/>
      <c r="L642" s="195"/>
      <c r="M642" s="196"/>
      <c r="N642" s="195"/>
      <c r="O642" s="196"/>
      <c r="P642" s="47"/>
      <c r="Q642" s="47"/>
      <c r="R642" s="47"/>
      <c r="S642" s="47"/>
      <c r="T642" s="50"/>
      <c r="U642" s="47"/>
      <c r="V642" s="211"/>
      <c r="W642" s="211"/>
      <c r="X642" s="211"/>
      <c r="Y642" s="211"/>
      <c r="Z642" s="211"/>
      <c r="AA642" s="211"/>
      <c r="AB642" s="211"/>
    </row>
    <row r="643" spans="2:28" x14ac:dyDescent="0.3">
      <c r="B643" s="44"/>
      <c r="C643" s="44"/>
      <c r="D643" s="44"/>
      <c r="E643" s="44"/>
      <c r="F643" s="44"/>
      <c r="G643" s="84"/>
      <c r="H643" s="84"/>
      <c r="I643" s="47"/>
      <c r="J643" s="45"/>
      <c r="K643" s="46"/>
      <c r="L643" s="195"/>
      <c r="M643" s="196"/>
      <c r="N643" s="195"/>
      <c r="O643" s="196"/>
      <c r="P643" s="47"/>
      <c r="Q643" s="47"/>
      <c r="R643" s="47"/>
      <c r="S643" s="47"/>
      <c r="T643" s="50"/>
      <c r="U643" s="47"/>
      <c r="V643" s="211"/>
      <c r="W643" s="211"/>
      <c r="X643" s="211"/>
      <c r="Y643" s="211"/>
      <c r="Z643" s="211"/>
      <c r="AA643" s="211"/>
      <c r="AB643" s="211"/>
    </row>
    <row r="644" spans="2:28" x14ac:dyDescent="0.3">
      <c r="B644" s="44"/>
      <c r="C644" s="44"/>
      <c r="D644" s="44"/>
      <c r="E644" s="44"/>
      <c r="F644" s="44"/>
      <c r="G644" s="84"/>
      <c r="H644" s="84"/>
      <c r="I644" s="47"/>
      <c r="J644" s="45"/>
      <c r="K644" s="46"/>
      <c r="L644" s="195"/>
      <c r="M644" s="196"/>
      <c r="N644" s="195"/>
      <c r="O644" s="196"/>
      <c r="P644" s="47"/>
      <c r="Q644" s="47"/>
      <c r="R644" s="47"/>
      <c r="S644" s="47"/>
      <c r="T644" s="50"/>
      <c r="U644" s="47"/>
      <c r="V644" s="211"/>
      <c r="W644" s="211"/>
      <c r="X644" s="211"/>
      <c r="Y644" s="211"/>
      <c r="Z644" s="211"/>
      <c r="AA644" s="211"/>
      <c r="AB644" s="211"/>
    </row>
    <row r="645" spans="2:28" x14ac:dyDescent="0.3">
      <c r="B645" s="44"/>
      <c r="C645" s="44"/>
      <c r="D645" s="44"/>
      <c r="E645" s="44"/>
      <c r="F645" s="44"/>
      <c r="G645" s="84"/>
      <c r="H645" s="84"/>
      <c r="I645" s="47"/>
      <c r="J645" s="45"/>
      <c r="K645" s="46"/>
      <c r="L645" s="195"/>
      <c r="M645" s="196"/>
      <c r="N645" s="195"/>
      <c r="O645" s="196"/>
      <c r="P645" s="47"/>
      <c r="Q645" s="47"/>
      <c r="R645" s="47"/>
      <c r="S645" s="47"/>
      <c r="T645" s="50"/>
      <c r="U645" s="47"/>
      <c r="V645" s="211"/>
      <c r="W645" s="211"/>
      <c r="X645" s="211"/>
      <c r="Y645" s="211"/>
      <c r="Z645" s="211"/>
      <c r="AA645" s="211"/>
      <c r="AB645" s="211"/>
    </row>
    <row r="646" spans="2:28" x14ac:dyDescent="0.3">
      <c r="B646" s="44"/>
      <c r="C646" s="44"/>
      <c r="D646" s="44"/>
      <c r="E646" s="44"/>
      <c r="F646" s="44"/>
      <c r="G646" s="84"/>
      <c r="H646" s="84"/>
      <c r="I646" s="47"/>
      <c r="J646" s="45"/>
      <c r="K646" s="46"/>
      <c r="L646" s="195"/>
      <c r="M646" s="196"/>
      <c r="N646" s="195"/>
      <c r="O646" s="196"/>
      <c r="P646" s="47"/>
      <c r="Q646" s="47"/>
      <c r="R646" s="47"/>
      <c r="S646" s="47"/>
      <c r="T646" s="50"/>
      <c r="U646" s="47"/>
      <c r="V646" s="211"/>
      <c r="W646" s="211"/>
      <c r="X646" s="211"/>
      <c r="Y646" s="211"/>
      <c r="Z646" s="211"/>
      <c r="AA646" s="211"/>
      <c r="AB646" s="211"/>
    </row>
    <row r="647" spans="2:28" x14ac:dyDescent="0.3">
      <c r="B647" s="44"/>
      <c r="C647" s="44"/>
      <c r="D647" s="44"/>
      <c r="E647" s="44"/>
      <c r="F647" s="44"/>
      <c r="G647" s="84"/>
      <c r="H647" s="84"/>
      <c r="I647" s="47"/>
      <c r="J647" s="45"/>
      <c r="K647" s="46"/>
      <c r="L647" s="195"/>
      <c r="M647" s="196"/>
      <c r="N647" s="195"/>
      <c r="O647" s="196"/>
      <c r="P647" s="47"/>
      <c r="Q647" s="47"/>
      <c r="R647" s="47"/>
      <c r="S647" s="47"/>
      <c r="T647" s="50"/>
      <c r="U647" s="47"/>
      <c r="V647" s="211"/>
      <c r="W647" s="211"/>
      <c r="X647" s="211"/>
      <c r="Y647" s="211"/>
      <c r="Z647" s="211"/>
      <c r="AA647" s="211"/>
      <c r="AB647" s="211"/>
    </row>
    <row r="648" spans="2:28" x14ac:dyDescent="0.3">
      <c r="B648" s="44"/>
      <c r="C648" s="44"/>
      <c r="D648" s="44"/>
      <c r="E648" s="44"/>
      <c r="F648" s="44"/>
      <c r="G648" s="84"/>
      <c r="H648" s="84"/>
      <c r="I648" s="47"/>
      <c r="J648" s="45"/>
      <c r="K648" s="46"/>
      <c r="L648" s="195"/>
      <c r="M648" s="196"/>
      <c r="N648" s="195"/>
      <c r="O648" s="196"/>
      <c r="P648" s="47"/>
      <c r="Q648" s="47"/>
      <c r="R648" s="47"/>
      <c r="S648" s="47"/>
      <c r="T648" s="50"/>
      <c r="U648" s="47"/>
      <c r="V648" s="211"/>
      <c r="W648" s="211"/>
      <c r="X648" s="211"/>
      <c r="Y648" s="211"/>
      <c r="Z648" s="211"/>
      <c r="AA648" s="211"/>
      <c r="AB648" s="211"/>
    </row>
    <row r="649" spans="2:28" x14ac:dyDescent="0.3">
      <c r="B649" s="44"/>
      <c r="C649" s="44"/>
      <c r="D649" s="44"/>
      <c r="E649" s="44"/>
      <c r="F649" s="44"/>
      <c r="G649" s="84"/>
      <c r="H649" s="84"/>
      <c r="I649" s="47"/>
      <c r="J649" s="45"/>
      <c r="K649" s="46"/>
      <c r="L649" s="195"/>
      <c r="M649" s="196"/>
      <c r="N649" s="195"/>
      <c r="O649" s="196"/>
      <c r="P649" s="47"/>
      <c r="Q649" s="47"/>
      <c r="R649" s="47"/>
      <c r="S649" s="47"/>
      <c r="T649" s="50"/>
      <c r="U649" s="47"/>
      <c r="V649" s="211"/>
      <c r="W649" s="211"/>
      <c r="X649" s="211"/>
      <c r="Y649" s="211"/>
      <c r="Z649" s="211"/>
      <c r="AA649" s="211"/>
      <c r="AB649" s="211"/>
    </row>
    <row r="650" spans="2:28" x14ac:dyDescent="0.3">
      <c r="B650" s="44"/>
      <c r="C650" s="44"/>
      <c r="D650" s="44"/>
      <c r="E650" s="44"/>
      <c r="F650" s="44"/>
      <c r="G650" s="84"/>
      <c r="H650" s="84"/>
      <c r="I650" s="47"/>
      <c r="J650" s="45"/>
      <c r="K650" s="46"/>
      <c r="L650" s="195"/>
      <c r="M650" s="196"/>
      <c r="N650" s="195"/>
      <c r="O650" s="196"/>
      <c r="P650" s="47"/>
      <c r="Q650" s="47"/>
      <c r="R650" s="47"/>
      <c r="S650" s="47"/>
      <c r="T650" s="50"/>
      <c r="U650" s="47"/>
      <c r="V650" s="211"/>
      <c r="W650" s="211"/>
      <c r="X650" s="211"/>
      <c r="Y650" s="211"/>
      <c r="Z650" s="211"/>
      <c r="AA650" s="211"/>
      <c r="AB650" s="211"/>
    </row>
    <row r="651" spans="2:28" x14ac:dyDescent="0.3">
      <c r="B651" s="44"/>
      <c r="C651" s="44"/>
      <c r="D651" s="44"/>
      <c r="E651" s="44"/>
      <c r="F651" s="44"/>
      <c r="G651" s="84"/>
      <c r="H651" s="84"/>
      <c r="I651" s="47"/>
      <c r="J651" s="45"/>
      <c r="K651" s="46"/>
      <c r="L651" s="195"/>
      <c r="M651" s="196"/>
      <c r="N651" s="195"/>
      <c r="O651" s="196"/>
      <c r="P651" s="47"/>
      <c r="Q651" s="47"/>
      <c r="R651" s="47"/>
      <c r="S651" s="47"/>
      <c r="T651" s="50"/>
      <c r="U651" s="47"/>
      <c r="V651" s="211"/>
      <c r="W651" s="211"/>
      <c r="X651" s="211"/>
      <c r="Y651" s="211"/>
      <c r="Z651" s="211"/>
      <c r="AA651" s="211"/>
      <c r="AB651" s="211"/>
    </row>
    <row r="652" spans="2:28" x14ac:dyDescent="0.3">
      <c r="B652" s="44"/>
      <c r="C652" s="44"/>
      <c r="D652" s="44"/>
      <c r="E652" s="44"/>
      <c r="F652" s="44"/>
      <c r="G652" s="84"/>
      <c r="H652" s="84"/>
      <c r="I652" s="47"/>
      <c r="J652" s="45"/>
      <c r="K652" s="46"/>
      <c r="L652" s="195"/>
      <c r="M652" s="196"/>
      <c r="N652" s="195"/>
      <c r="O652" s="196"/>
      <c r="P652" s="47"/>
      <c r="Q652" s="47"/>
      <c r="R652" s="47"/>
      <c r="S652" s="47"/>
      <c r="T652" s="50"/>
      <c r="U652" s="47"/>
      <c r="V652" s="211"/>
      <c r="W652" s="211"/>
      <c r="X652" s="211"/>
      <c r="Y652" s="211"/>
      <c r="Z652" s="211"/>
      <c r="AA652" s="211"/>
      <c r="AB652" s="211"/>
    </row>
    <row r="653" spans="2:28" x14ac:dyDescent="0.3">
      <c r="B653" s="44"/>
      <c r="C653" s="44"/>
      <c r="D653" s="44"/>
      <c r="E653" s="44"/>
      <c r="F653" s="44"/>
      <c r="G653" s="84"/>
      <c r="H653" s="84"/>
      <c r="I653" s="47"/>
      <c r="J653" s="45"/>
      <c r="K653" s="46"/>
      <c r="L653" s="195"/>
      <c r="M653" s="196"/>
      <c r="N653" s="195"/>
      <c r="O653" s="196"/>
      <c r="P653" s="47"/>
      <c r="Q653" s="47"/>
      <c r="R653" s="47"/>
      <c r="S653" s="47"/>
      <c r="T653" s="50"/>
      <c r="U653" s="47"/>
      <c r="V653" s="211"/>
      <c r="W653" s="211"/>
      <c r="X653" s="211"/>
      <c r="Y653" s="211"/>
      <c r="Z653" s="211"/>
      <c r="AA653" s="211"/>
      <c r="AB653" s="211"/>
    </row>
    <row r="654" spans="2:28" x14ac:dyDescent="0.3">
      <c r="B654" s="44"/>
      <c r="C654" s="44"/>
      <c r="D654" s="44"/>
      <c r="E654" s="44"/>
      <c r="F654" s="44"/>
      <c r="G654" s="84"/>
      <c r="H654" s="84"/>
      <c r="I654" s="47"/>
      <c r="J654" s="45"/>
      <c r="K654" s="46"/>
      <c r="L654" s="195"/>
      <c r="M654" s="196"/>
      <c r="N654" s="195"/>
      <c r="O654" s="196"/>
      <c r="P654" s="47"/>
      <c r="Q654" s="47"/>
      <c r="R654" s="47"/>
      <c r="S654" s="47"/>
      <c r="T654" s="50"/>
      <c r="U654" s="47"/>
      <c r="V654" s="211"/>
      <c r="W654" s="211"/>
      <c r="X654" s="211"/>
      <c r="Y654" s="211"/>
      <c r="Z654" s="211"/>
      <c r="AA654" s="211"/>
      <c r="AB654" s="211"/>
    </row>
    <row r="655" spans="2:28" x14ac:dyDescent="0.3">
      <c r="B655" s="44"/>
      <c r="C655" s="44"/>
      <c r="D655" s="44"/>
      <c r="E655" s="44"/>
      <c r="F655" s="44"/>
      <c r="G655" s="84"/>
      <c r="H655" s="84"/>
      <c r="I655" s="47"/>
      <c r="J655" s="45"/>
      <c r="K655" s="46"/>
      <c r="L655" s="195"/>
      <c r="M655" s="196"/>
      <c r="N655" s="195"/>
      <c r="O655" s="196"/>
      <c r="P655" s="47"/>
      <c r="Q655" s="47"/>
      <c r="R655" s="47"/>
      <c r="S655" s="47"/>
      <c r="T655" s="50"/>
      <c r="U655" s="47"/>
      <c r="V655" s="211"/>
      <c r="W655" s="211"/>
      <c r="X655" s="211"/>
      <c r="Y655" s="211"/>
      <c r="Z655" s="211"/>
      <c r="AA655" s="211"/>
      <c r="AB655" s="211"/>
    </row>
    <row r="656" spans="2:28" x14ac:dyDescent="0.3">
      <c r="B656" s="44"/>
      <c r="C656" s="44"/>
      <c r="D656" s="44"/>
      <c r="E656" s="44"/>
      <c r="F656" s="44"/>
      <c r="G656" s="84"/>
      <c r="H656" s="84"/>
      <c r="I656" s="47"/>
      <c r="J656" s="45"/>
      <c r="K656" s="46"/>
      <c r="L656" s="195"/>
      <c r="M656" s="196"/>
      <c r="N656" s="195"/>
      <c r="O656" s="196"/>
      <c r="P656" s="47"/>
      <c r="Q656" s="47"/>
      <c r="R656" s="47"/>
      <c r="S656" s="47"/>
      <c r="T656" s="50"/>
      <c r="U656" s="47"/>
      <c r="V656" s="211"/>
      <c r="W656" s="211"/>
      <c r="X656" s="211"/>
      <c r="Y656" s="211"/>
      <c r="Z656" s="211"/>
      <c r="AA656" s="211"/>
      <c r="AB656" s="211"/>
    </row>
    <row r="657" spans="2:28" x14ac:dyDescent="0.3">
      <c r="B657" s="44"/>
      <c r="C657" s="44"/>
      <c r="D657" s="44"/>
      <c r="E657" s="44"/>
      <c r="F657" s="44"/>
      <c r="G657" s="84"/>
      <c r="H657" s="84"/>
      <c r="I657" s="47"/>
      <c r="J657" s="45"/>
      <c r="K657" s="46"/>
      <c r="L657" s="195"/>
      <c r="M657" s="196"/>
      <c r="N657" s="195"/>
      <c r="O657" s="196"/>
      <c r="P657" s="47"/>
      <c r="Q657" s="47"/>
      <c r="R657" s="47"/>
      <c r="S657" s="47"/>
      <c r="T657" s="50"/>
      <c r="U657" s="47"/>
      <c r="V657" s="211"/>
      <c r="W657" s="211"/>
      <c r="X657" s="211"/>
      <c r="Y657" s="211"/>
      <c r="Z657" s="211"/>
      <c r="AA657" s="211"/>
      <c r="AB657" s="211"/>
    </row>
    <row r="658" spans="2:28" x14ac:dyDescent="0.3">
      <c r="B658" s="44"/>
      <c r="C658" s="44"/>
      <c r="D658" s="44"/>
      <c r="E658" s="44"/>
      <c r="F658" s="44"/>
      <c r="G658" s="84"/>
      <c r="H658" s="84"/>
      <c r="I658" s="47"/>
      <c r="J658" s="45"/>
      <c r="K658" s="46"/>
      <c r="L658" s="195"/>
      <c r="M658" s="196"/>
      <c r="N658" s="195"/>
      <c r="O658" s="196"/>
      <c r="P658" s="47"/>
      <c r="Q658" s="47"/>
      <c r="R658" s="47"/>
      <c r="S658" s="47"/>
      <c r="T658" s="50"/>
      <c r="U658" s="47"/>
      <c r="V658" s="211"/>
      <c r="W658" s="211"/>
      <c r="X658" s="211"/>
      <c r="Y658" s="211"/>
      <c r="Z658" s="211"/>
      <c r="AA658" s="211"/>
      <c r="AB658" s="211"/>
    </row>
    <row r="659" spans="2:28" x14ac:dyDescent="0.3">
      <c r="B659" s="44"/>
      <c r="C659" s="44"/>
      <c r="D659" s="44"/>
      <c r="E659" s="44"/>
      <c r="F659" s="44"/>
      <c r="G659" s="84"/>
      <c r="H659" s="84"/>
      <c r="I659" s="47"/>
      <c r="J659" s="45"/>
      <c r="K659" s="46"/>
      <c r="L659" s="195"/>
      <c r="M659" s="196"/>
      <c r="N659" s="195"/>
      <c r="O659" s="196"/>
      <c r="P659" s="47"/>
      <c r="Q659" s="47"/>
      <c r="R659" s="47"/>
      <c r="S659" s="47"/>
      <c r="T659" s="50"/>
      <c r="U659" s="47"/>
      <c r="V659" s="211"/>
      <c r="W659" s="211"/>
      <c r="X659" s="211"/>
      <c r="Y659" s="211"/>
      <c r="Z659" s="211"/>
      <c r="AA659" s="211"/>
      <c r="AB659" s="211"/>
    </row>
    <row r="660" spans="2:28" x14ac:dyDescent="0.3">
      <c r="B660" s="44"/>
      <c r="C660" s="44"/>
      <c r="D660" s="44"/>
      <c r="E660" s="44"/>
      <c r="F660" s="44"/>
      <c r="G660" s="84"/>
      <c r="H660" s="84"/>
      <c r="I660" s="47"/>
      <c r="J660" s="45"/>
      <c r="K660" s="46"/>
      <c r="L660" s="195"/>
      <c r="M660" s="196"/>
      <c r="N660" s="195"/>
      <c r="O660" s="196"/>
      <c r="P660" s="47"/>
      <c r="Q660" s="47"/>
      <c r="R660" s="47"/>
      <c r="S660" s="47"/>
      <c r="T660" s="50"/>
      <c r="U660" s="47"/>
      <c r="V660" s="211"/>
      <c r="W660" s="211"/>
      <c r="X660" s="211"/>
      <c r="Y660" s="211"/>
      <c r="Z660" s="211"/>
      <c r="AA660" s="211"/>
      <c r="AB660" s="211"/>
    </row>
    <row r="661" spans="2:28" x14ac:dyDescent="0.3">
      <c r="B661" s="44"/>
      <c r="C661" s="44"/>
      <c r="D661" s="44"/>
      <c r="E661" s="44"/>
      <c r="F661" s="44"/>
      <c r="G661" s="84"/>
      <c r="H661" s="84"/>
      <c r="I661" s="47"/>
      <c r="J661" s="45"/>
      <c r="K661" s="46"/>
      <c r="L661" s="195"/>
      <c r="M661" s="196"/>
      <c r="N661" s="195"/>
      <c r="O661" s="196"/>
      <c r="P661" s="47"/>
      <c r="Q661" s="47"/>
      <c r="R661" s="47"/>
      <c r="S661" s="47"/>
      <c r="T661" s="50"/>
      <c r="U661" s="47"/>
      <c r="V661" s="211"/>
      <c r="W661" s="211"/>
      <c r="X661" s="211"/>
      <c r="Y661" s="211"/>
      <c r="Z661" s="211"/>
      <c r="AA661" s="211"/>
      <c r="AB661" s="211"/>
    </row>
    <row r="662" spans="2:28" x14ac:dyDescent="0.3">
      <c r="B662" s="44"/>
      <c r="C662" s="44"/>
      <c r="D662" s="44"/>
      <c r="E662" s="44"/>
      <c r="F662" s="44"/>
      <c r="G662" s="84"/>
      <c r="H662" s="84"/>
      <c r="I662" s="47"/>
      <c r="J662" s="45"/>
      <c r="K662" s="46"/>
      <c r="L662" s="195"/>
      <c r="M662" s="196"/>
      <c r="N662" s="195"/>
      <c r="O662" s="196"/>
      <c r="P662" s="47"/>
      <c r="Q662" s="47"/>
      <c r="R662" s="47"/>
      <c r="S662" s="47"/>
      <c r="T662" s="50"/>
      <c r="U662" s="47"/>
      <c r="V662" s="211"/>
      <c r="W662" s="211"/>
      <c r="X662" s="211"/>
      <c r="Y662" s="211"/>
      <c r="Z662" s="211"/>
      <c r="AA662" s="211"/>
      <c r="AB662" s="211"/>
    </row>
    <row r="663" spans="2:28" x14ac:dyDescent="0.3">
      <c r="B663" s="44"/>
      <c r="C663" s="44"/>
      <c r="D663" s="44"/>
      <c r="E663" s="44"/>
      <c r="F663" s="44"/>
      <c r="G663" s="84"/>
      <c r="H663" s="84"/>
      <c r="I663" s="47"/>
      <c r="J663" s="45"/>
      <c r="K663" s="46"/>
      <c r="L663" s="195"/>
      <c r="M663" s="196"/>
      <c r="N663" s="195"/>
      <c r="O663" s="196"/>
      <c r="P663" s="47"/>
      <c r="Q663" s="47"/>
      <c r="R663" s="47"/>
      <c r="S663" s="47"/>
      <c r="T663" s="50"/>
      <c r="U663" s="47"/>
      <c r="V663" s="211"/>
      <c r="W663" s="211"/>
      <c r="X663" s="211"/>
      <c r="Y663" s="211"/>
      <c r="Z663" s="211"/>
      <c r="AA663" s="211"/>
      <c r="AB663" s="211"/>
    </row>
    <row r="664" spans="2:28" x14ac:dyDescent="0.3">
      <c r="B664" s="44"/>
      <c r="C664" s="44"/>
      <c r="D664" s="44"/>
      <c r="E664" s="44"/>
      <c r="F664" s="44"/>
      <c r="G664" s="84"/>
      <c r="H664" s="84"/>
      <c r="I664" s="47"/>
      <c r="J664" s="45"/>
      <c r="K664" s="46"/>
      <c r="L664" s="195"/>
      <c r="M664" s="196"/>
      <c r="N664" s="195"/>
      <c r="O664" s="196"/>
      <c r="P664" s="47"/>
      <c r="Q664" s="47"/>
      <c r="R664" s="47"/>
      <c r="S664" s="47"/>
      <c r="T664" s="50"/>
      <c r="U664" s="47"/>
      <c r="V664" s="211"/>
      <c r="W664" s="211"/>
      <c r="X664" s="211"/>
      <c r="Y664" s="211"/>
      <c r="Z664" s="211"/>
      <c r="AA664" s="211"/>
      <c r="AB664" s="211"/>
    </row>
    <row r="665" spans="2:28" x14ac:dyDescent="0.3">
      <c r="B665" s="44"/>
      <c r="C665" s="44"/>
      <c r="D665" s="44"/>
      <c r="E665" s="44"/>
      <c r="F665" s="44"/>
      <c r="G665" s="84"/>
      <c r="H665" s="84"/>
      <c r="I665" s="47"/>
      <c r="J665" s="45"/>
      <c r="K665" s="46"/>
      <c r="L665" s="195"/>
      <c r="M665" s="196"/>
      <c r="N665" s="195"/>
      <c r="O665" s="196"/>
      <c r="P665" s="47"/>
      <c r="Q665" s="47"/>
      <c r="R665" s="47"/>
      <c r="S665" s="47"/>
      <c r="T665" s="50"/>
      <c r="U665" s="47"/>
      <c r="V665" s="211"/>
      <c r="W665" s="211"/>
      <c r="X665" s="211"/>
      <c r="Y665" s="211"/>
      <c r="Z665" s="211"/>
      <c r="AA665" s="211"/>
      <c r="AB665" s="211"/>
    </row>
    <row r="666" spans="2:28" x14ac:dyDescent="0.3">
      <c r="B666" s="44"/>
      <c r="C666" s="44"/>
      <c r="D666" s="44"/>
      <c r="E666" s="44"/>
      <c r="F666" s="44"/>
      <c r="G666" s="84"/>
      <c r="H666" s="84"/>
      <c r="I666" s="47"/>
      <c r="J666" s="45"/>
      <c r="K666" s="46"/>
      <c r="L666" s="195"/>
      <c r="M666" s="196"/>
      <c r="N666" s="195"/>
      <c r="O666" s="196"/>
      <c r="P666" s="47"/>
      <c r="Q666" s="47"/>
      <c r="R666" s="47"/>
      <c r="S666" s="47"/>
      <c r="T666" s="50"/>
      <c r="U666" s="47"/>
      <c r="V666" s="211"/>
      <c r="W666" s="211"/>
      <c r="X666" s="211"/>
      <c r="Y666" s="211"/>
      <c r="Z666" s="211"/>
      <c r="AA666" s="211"/>
      <c r="AB666" s="211"/>
    </row>
    <row r="667" spans="2:28" x14ac:dyDescent="0.3">
      <c r="B667" s="44"/>
      <c r="C667" s="44"/>
      <c r="D667" s="44"/>
      <c r="E667" s="44"/>
      <c r="F667" s="44"/>
      <c r="G667" s="84"/>
      <c r="H667" s="84"/>
      <c r="I667" s="47"/>
      <c r="J667" s="45"/>
      <c r="K667" s="46"/>
      <c r="L667" s="195"/>
      <c r="M667" s="196"/>
      <c r="N667" s="195"/>
      <c r="O667" s="196"/>
      <c r="P667" s="47"/>
      <c r="Q667" s="47"/>
      <c r="R667" s="47"/>
      <c r="S667" s="47"/>
      <c r="T667" s="50"/>
      <c r="U667" s="47"/>
      <c r="V667" s="211"/>
      <c r="W667" s="211"/>
      <c r="X667" s="211"/>
      <c r="Y667" s="211"/>
      <c r="Z667" s="211"/>
      <c r="AA667" s="211"/>
      <c r="AB667" s="211"/>
    </row>
    <row r="668" spans="2:28" x14ac:dyDescent="0.3">
      <c r="B668" s="44"/>
      <c r="C668" s="44"/>
      <c r="D668" s="44"/>
      <c r="E668" s="44"/>
      <c r="F668" s="44"/>
      <c r="G668" s="84"/>
      <c r="H668" s="84"/>
      <c r="I668" s="47"/>
      <c r="J668" s="45"/>
      <c r="K668" s="46"/>
      <c r="L668" s="195"/>
      <c r="M668" s="196"/>
      <c r="N668" s="195"/>
      <c r="O668" s="196"/>
      <c r="P668" s="47"/>
      <c r="Q668" s="47"/>
      <c r="R668" s="47"/>
      <c r="S668" s="47"/>
      <c r="T668" s="50"/>
      <c r="U668" s="47"/>
      <c r="V668" s="211"/>
      <c r="W668" s="211"/>
      <c r="X668" s="211"/>
      <c r="Y668" s="211"/>
      <c r="Z668" s="211"/>
      <c r="AA668" s="211"/>
      <c r="AB668" s="211"/>
    </row>
    <row r="669" spans="2:28" x14ac:dyDescent="0.3">
      <c r="B669" s="44"/>
      <c r="C669" s="44"/>
      <c r="D669" s="44"/>
      <c r="E669" s="44"/>
      <c r="F669" s="44"/>
      <c r="G669" s="84"/>
      <c r="H669" s="84"/>
      <c r="I669" s="47"/>
      <c r="J669" s="45"/>
      <c r="K669" s="46"/>
      <c r="L669" s="195"/>
      <c r="M669" s="196"/>
      <c r="N669" s="195"/>
      <c r="O669" s="196"/>
      <c r="P669" s="47"/>
      <c r="Q669" s="47"/>
      <c r="R669" s="47"/>
      <c r="S669" s="47"/>
      <c r="T669" s="50"/>
      <c r="U669" s="47"/>
      <c r="V669" s="211"/>
      <c r="W669" s="211"/>
      <c r="X669" s="211"/>
      <c r="Y669" s="211"/>
      <c r="Z669" s="211"/>
      <c r="AA669" s="211"/>
      <c r="AB669" s="211"/>
    </row>
    <row r="670" spans="2:28" x14ac:dyDescent="0.3">
      <c r="B670" s="44"/>
      <c r="C670" s="44"/>
      <c r="D670" s="44"/>
      <c r="E670" s="44"/>
      <c r="F670" s="44"/>
      <c r="G670" s="84"/>
      <c r="H670" s="84"/>
      <c r="I670" s="47"/>
      <c r="J670" s="45"/>
      <c r="K670" s="46"/>
      <c r="L670" s="195"/>
      <c r="M670" s="196"/>
      <c r="N670" s="195"/>
      <c r="O670" s="196"/>
      <c r="P670" s="47"/>
      <c r="Q670" s="47"/>
      <c r="R670" s="47"/>
      <c r="S670" s="47"/>
      <c r="T670" s="50"/>
      <c r="U670" s="47"/>
      <c r="V670" s="211"/>
      <c r="W670" s="211"/>
      <c r="X670" s="211"/>
      <c r="Y670" s="211"/>
      <c r="Z670" s="211"/>
      <c r="AA670" s="211"/>
      <c r="AB670" s="211"/>
    </row>
    <row r="671" spans="2:28" x14ac:dyDescent="0.3">
      <c r="B671" s="44"/>
      <c r="C671" s="44"/>
      <c r="D671" s="44"/>
      <c r="E671" s="44"/>
      <c r="F671" s="44"/>
      <c r="G671" s="84"/>
      <c r="H671" s="84"/>
      <c r="I671" s="47"/>
      <c r="J671" s="45"/>
      <c r="K671" s="46"/>
      <c r="L671" s="195"/>
      <c r="M671" s="196"/>
      <c r="N671" s="195"/>
      <c r="O671" s="196"/>
      <c r="P671" s="47"/>
      <c r="Q671" s="47"/>
      <c r="R671" s="47"/>
      <c r="S671" s="47"/>
      <c r="T671" s="50"/>
      <c r="U671" s="47"/>
      <c r="V671" s="211"/>
      <c r="W671" s="211"/>
      <c r="X671" s="211"/>
      <c r="Y671" s="211"/>
      <c r="Z671" s="211"/>
      <c r="AA671" s="211"/>
      <c r="AB671" s="211"/>
    </row>
    <row r="672" spans="2:28" x14ac:dyDescent="0.3">
      <c r="B672" s="44"/>
      <c r="C672" s="44"/>
      <c r="D672" s="44"/>
      <c r="E672" s="44"/>
      <c r="F672" s="44"/>
      <c r="G672" s="84"/>
      <c r="H672" s="84"/>
      <c r="I672" s="47"/>
      <c r="J672" s="45"/>
      <c r="K672" s="46"/>
      <c r="L672" s="195"/>
      <c r="M672" s="196"/>
      <c r="N672" s="195"/>
      <c r="O672" s="196"/>
      <c r="P672" s="47"/>
      <c r="Q672" s="47"/>
      <c r="R672" s="47"/>
      <c r="S672" s="47"/>
      <c r="T672" s="50"/>
      <c r="U672" s="47"/>
      <c r="V672" s="211"/>
      <c r="W672" s="211"/>
      <c r="X672" s="211"/>
      <c r="Y672" s="211"/>
      <c r="Z672" s="211"/>
      <c r="AA672" s="211"/>
      <c r="AB672" s="211"/>
    </row>
    <row r="673" spans="2:28" x14ac:dyDescent="0.3">
      <c r="B673" s="44"/>
      <c r="C673" s="44"/>
      <c r="D673" s="44"/>
      <c r="E673" s="44"/>
      <c r="F673" s="44"/>
      <c r="G673" s="84"/>
      <c r="H673" s="84"/>
      <c r="I673" s="47"/>
      <c r="J673" s="45"/>
      <c r="K673" s="46"/>
      <c r="L673" s="195"/>
      <c r="M673" s="196"/>
      <c r="N673" s="195"/>
      <c r="O673" s="196"/>
      <c r="P673" s="47"/>
      <c r="Q673" s="47"/>
      <c r="R673" s="47"/>
      <c r="S673" s="47"/>
      <c r="T673" s="50"/>
      <c r="U673" s="47"/>
      <c r="V673" s="211"/>
      <c r="W673" s="211"/>
      <c r="X673" s="211"/>
      <c r="Y673" s="211"/>
      <c r="Z673" s="211"/>
      <c r="AA673" s="211"/>
      <c r="AB673" s="211"/>
    </row>
    <row r="674" spans="2:28" x14ac:dyDescent="0.3">
      <c r="B674" s="44"/>
      <c r="C674" s="44"/>
      <c r="D674" s="44"/>
      <c r="E674" s="44"/>
      <c r="F674" s="44"/>
      <c r="G674" s="84"/>
      <c r="H674" s="84"/>
      <c r="I674" s="47"/>
      <c r="J674" s="45"/>
      <c r="K674" s="46"/>
      <c r="L674" s="195"/>
      <c r="M674" s="196"/>
      <c r="N674" s="195"/>
      <c r="O674" s="196"/>
      <c r="P674" s="47"/>
      <c r="Q674" s="47"/>
      <c r="R674" s="47"/>
      <c r="S674" s="47"/>
      <c r="T674" s="50"/>
      <c r="U674" s="47"/>
      <c r="V674" s="211"/>
      <c r="W674" s="211"/>
      <c r="X674" s="211"/>
      <c r="Y674" s="211"/>
      <c r="Z674" s="211"/>
      <c r="AA674" s="211"/>
      <c r="AB674" s="211"/>
    </row>
    <row r="675" spans="2:28" x14ac:dyDescent="0.3">
      <c r="B675" s="44"/>
      <c r="C675" s="44"/>
      <c r="D675" s="44"/>
      <c r="E675" s="44"/>
      <c r="F675" s="44"/>
      <c r="G675" s="84"/>
      <c r="H675" s="84"/>
      <c r="I675" s="47"/>
      <c r="J675" s="45"/>
      <c r="K675" s="46"/>
      <c r="L675" s="195"/>
      <c r="M675" s="196"/>
      <c r="N675" s="195"/>
      <c r="O675" s="196"/>
      <c r="P675" s="47"/>
      <c r="Q675" s="47"/>
      <c r="R675" s="47"/>
      <c r="S675" s="47"/>
      <c r="T675" s="50"/>
      <c r="U675" s="47"/>
      <c r="V675" s="211"/>
      <c r="W675" s="211"/>
      <c r="X675" s="211"/>
      <c r="Y675" s="211"/>
      <c r="Z675" s="211"/>
      <c r="AA675" s="211"/>
      <c r="AB675" s="211"/>
    </row>
    <row r="676" spans="2:28" x14ac:dyDescent="0.3">
      <c r="B676" s="44"/>
      <c r="C676" s="44"/>
      <c r="D676" s="44"/>
      <c r="E676" s="44"/>
      <c r="F676" s="44"/>
      <c r="G676" s="84"/>
      <c r="H676" s="84"/>
      <c r="I676" s="47"/>
      <c r="J676" s="45"/>
      <c r="K676" s="46"/>
      <c r="L676" s="195"/>
      <c r="M676" s="196"/>
      <c r="N676" s="195"/>
      <c r="O676" s="196"/>
      <c r="P676" s="47"/>
      <c r="Q676" s="47"/>
      <c r="R676" s="47"/>
      <c r="S676" s="47"/>
      <c r="T676" s="50"/>
      <c r="U676" s="47"/>
      <c r="V676" s="211"/>
      <c r="W676" s="211"/>
      <c r="X676" s="211"/>
      <c r="Y676" s="211"/>
      <c r="Z676" s="211"/>
      <c r="AA676" s="211"/>
      <c r="AB676" s="211"/>
    </row>
    <row r="677" spans="2:28" x14ac:dyDescent="0.3">
      <c r="B677" s="44"/>
      <c r="C677" s="44"/>
      <c r="D677" s="44"/>
      <c r="E677" s="44"/>
      <c r="F677" s="44"/>
      <c r="G677" s="84"/>
      <c r="H677" s="84"/>
      <c r="I677" s="47"/>
      <c r="J677" s="45"/>
      <c r="K677" s="46"/>
      <c r="L677" s="195"/>
      <c r="M677" s="196"/>
      <c r="N677" s="195"/>
      <c r="O677" s="196"/>
      <c r="P677" s="47"/>
      <c r="Q677" s="47"/>
      <c r="R677" s="47"/>
      <c r="S677" s="47"/>
      <c r="T677" s="50"/>
      <c r="U677" s="47"/>
      <c r="V677" s="211"/>
      <c r="W677" s="211"/>
      <c r="X677" s="211"/>
      <c r="Y677" s="211"/>
      <c r="Z677" s="211"/>
      <c r="AA677" s="211"/>
      <c r="AB677" s="211"/>
    </row>
    <row r="678" spans="2:28" x14ac:dyDescent="0.3">
      <c r="B678" s="44"/>
      <c r="C678" s="44"/>
      <c r="D678" s="44"/>
      <c r="E678" s="44"/>
      <c r="F678" s="44"/>
      <c r="G678" s="84"/>
      <c r="H678" s="84"/>
      <c r="I678" s="47"/>
      <c r="J678" s="45"/>
      <c r="K678" s="46"/>
      <c r="L678" s="195"/>
      <c r="M678" s="196"/>
      <c r="N678" s="195"/>
      <c r="O678" s="196"/>
      <c r="P678" s="47"/>
      <c r="Q678" s="47"/>
      <c r="R678" s="47"/>
      <c r="S678" s="47"/>
      <c r="T678" s="50"/>
      <c r="U678" s="47"/>
      <c r="V678" s="211"/>
      <c r="W678" s="211"/>
      <c r="X678" s="211"/>
      <c r="Y678" s="211"/>
      <c r="Z678" s="211"/>
      <c r="AA678" s="211"/>
      <c r="AB678" s="211"/>
    </row>
    <row r="679" spans="2:28" x14ac:dyDescent="0.3">
      <c r="B679" s="44"/>
      <c r="C679" s="44"/>
      <c r="D679" s="44"/>
      <c r="E679" s="44"/>
      <c r="F679" s="44"/>
      <c r="G679" s="84"/>
      <c r="H679" s="84"/>
      <c r="I679" s="47"/>
      <c r="J679" s="45"/>
      <c r="K679" s="46"/>
      <c r="L679" s="195"/>
      <c r="M679" s="196"/>
      <c r="N679" s="195"/>
      <c r="O679" s="196"/>
      <c r="P679" s="47"/>
      <c r="Q679" s="47"/>
      <c r="R679" s="47"/>
      <c r="S679" s="47"/>
      <c r="T679" s="50"/>
      <c r="U679" s="47"/>
      <c r="V679" s="211"/>
      <c r="W679" s="211"/>
      <c r="X679" s="211"/>
      <c r="Y679" s="211"/>
      <c r="Z679" s="211"/>
      <c r="AA679" s="211"/>
      <c r="AB679" s="211"/>
    </row>
    <row r="680" spans="2:28" x14ac:dyDescent="0.3">
      <c r="B680" s="44"/>
      <c r="C680" s="44"/>
      <c r="D680" s="44"/>
      <c r="E680" s="44"/>
      <c r="F680" s="44"/>
      <c r="G680" s="84"/>
      <c r="H680" s="84"/>
      <c r="I680" s="47"/>
      <c r="J680" s="45"/>
      <c r="K680" s="46"/>
      <c r="L680" s="195"/>
      <c r="M680" s="196"/>
      <c r="N680" s="195"/>
      <c r="O680" s="196"/>
      <c r="P680" s="47"/>
      <c r="Q680" s="47"/>
      <c r="R680" s="47"/>
      <c r="S680" s="47"/>
      <c r="T680" s="50"/>
      <c r="U680" s="47"/>
      <c r="V680" s="211"/>
      <c r="W680" s="211"/>
      <c r="X680" s="211"/>
      <c r="Y680" s="211"/>
      <c r="Z680" s="211"/>
      <c r="AA680" s="211"/>
      <c r="AB680" s="211"/>
    </row>
    <row r="681" spans="2:28" x14ac:dyDescent="0.3">
      <c r="B681" s="44"/>
      <c r="C681" s="44"/>
      <c r="D681" s="44"/>
      <c r="E681" s="44"/>
      <c r="F681" s="44"/>
      <c r="G681" s="84"/>
      <c r="H681" s="84"/>
      <c r="I681" s="47"/>
      <c r="J681" s="45"/>
      <c r="K681" s="46"/>
      <c r="L681" s="195"/>
      <c r="M681" s="196"/>
      <c r="N681" s="195"/>
      <c r="O681" s="196"/>
      <c r="P681" s="47"/>
      <c r="Q681" s="47"/>
      <c r="R681" s="47"/>
      <c r="S681" s="47"/>
      <c r="T681" s="50"/>
      <c r="U681" s="47"/>
      <c r="V681" s="211"/>
      <c r="W681" s="211"/>
      <c r="X681" s="211"/>
      <c r="Y681" s="211"/>
      <c r="Z681" s="211"/>
      <c r="AA681" s="211"/>
      <c r="AB681" s="211"/>
    </row>
    <row r="682" spans="2:28" x14ac:dyDescent="0.3">
      <c r="B682" s="44"/>
      <c r="C682" s="44"/>
      <c r="D682" s="44"/>
      <c r="E682" s="44"/>
      <c r="F682" s="44"/>
      <c r="G682" s="84"/>
      <c r="H682" s="84"/>
      <c r="I682" s="47"/>
      <c r="J682" s="45"/>
      <c r="K682" s="46"/>
      <c r="L682" s="195"/>
      <c r="M682" s="196"/>
      <c r="N682" s="195"/>
      <c r="O682" s="196"/>
      <c r="P682" s="47"/>
      <c r="Q682" s="47"/>
      <c r="R682" s="47"/>
      <c r="S682" s="47"/>
      <c r="T682" s="50"/>
      <c r="U682" s="47"/>
      <c r="V682" s="211"/>
      <c r="W682" s="211"/>
      <c r="X682" s="211"/>
      <c r="Y682" s="211"/>
      <c r="Z682" s="211"/>
      <c r="AA682" s="211"/>
      <c r="AB682" s="211"/>
    </row>
    <row r="683" spans="2:28" x14ac:dyDescent="0.3">
      <c r="B683" s="44"/>
      <c r="C683" s="44"/>
      <c r="D683" s="44"/>
      <c r="E683" s="44"/>
      <c r="F683" s="44"/>
      <c r="G683" s="84"/>
      <c r="H683" s="84"/>
      <c r="I683" s="47"/>
      <c r="J683" s="45"/>
      <c r="K683" s="46"/>
      <c r="L683" s="195"/>
      <c r="M683" s="196"/>
      <c r="N683" s="195"/>
      <c r="O683" s="196"/>
      <c r="P683" s="47"/>
      <c r="Q683" s="47"/>
      <c r="R683" s="47"/>
      <c r="S683" s="47"/>
      <c r="T683" s="50"/>
      <c r="U683" s="47"/>
      <c r="V683" s="211"/>
      <c r="W683" s="211"/>
      <c r="X683" s="211"/>
      <c r="Y683" s="211"/>
      <c r="Z683" s="211"/>
      <c r="AA683" s="211"/>
      <c r="AB683" s="211"/>
    </row>
    <row r="684" spans="2:28" x14ac:dyDescent="0.3">
      <c r="B684" s="44"/>
      <c r="C684" s="44"/>
      <c r="D684" s="44"/>
      <c r="E684" s="44"/>
      <c r="F684" s="44"/>
      <c r="G684" s="84"/>
      <c r="H684" s="84"/>
      <c r="I684" s="47"/>
      <c r="J684" s="45"/>
      <c r="K684" s="46"/>
      <c r="L684" s="195"/>
      <c r="M684" s="196"/>
      <c r="N684" s="195"/>
      <c r="O684" s="196"/>
      <c r="P684" s="47"/>
      <c r="Q684" s="47"/>
      <c r="R684" s="47"/>
      <c r="S684" s="47"/>
      <c r="T684" s="50"/>
      <c r="U684" s="47"/>
      <c r="V684" s="211"/>
      <c r="W684" s="211"/>
      <c r="X684" s="211"/>
      <c r="Y684" s="211"/>
      <c r="Z684" s="211"/>
      <c r="AA684" s="211"/>
      <c r="AB684" s="211"/>
    </row>
    <row r="685" spans="2:28" x14ac:dyDescent="0.3">
      <c r="B685" s="44"/>
      <c r="C685" s="44"/>
      <c r="D685" s="44"/>
      <c r="E685" s="44"/>
      <c r="F685" s="44"/>
      <c r="G685" s="84"/>
      <c r="H685" s="84"/>
      <c r="I685" s="47"/>
      <c r="J685" s="45"/>
      <c r="K685" s="46"/>
      <c r="L685" s="195"/>
      <c r="M685" s="196"/>
      <c r="N685" s="195"/>
      <c r="O685" s="196"/>
      <c r="P685" s="47"/>
      <c r="Q685" s="47"/>
      <c r="R685" s="47"/>
      <c r="S685" s="47"/>
      <c r="T685" s="50"/>
      <c r="U685" s="47"/>
      <c r="V685" s="211"/>
      <c r="W685" s="211"/>
      <c r="X685" s="211"/>
      <c r="Y685" s="211"/>
      <c r="Z685" s="211"/>
      <c r="AA685" s="211"/>
      <c r="AB685" s="211"/>
    </row>
    <row r="686" spans="2:28" x14ac:dyDescent="0.3">
      <c r="B686" s="44"/>
      <c r="C686" s="44"/>
      <c r="D686" s="44"/>
      <c r="E686" s="44"/>
      <c r="F686" s="44"/>
      <c r="G686" s="84"/>
      <c r="H686" s="84"/>
      <c r="I686" s="47"/>
      <c r="J686" s="45"/>
      <c r="K686" s="46"/>
      <c r="L686" s="195"/>
      <c r="M686" s="196"/>
      <c r="N686" s="195"/>
      <c r="O686" s="196"/>
      <c r="P686" s="47"/>
      <c r="Q686" s="47"/>
      <c r="R686" s="47"/>
      <c r="S686" s="47"/>
      <c r="T686" s="50"/>
      <c r="U686" s="47"/>
      <c r="V686" s="211"/>
      <c r="W686" s="211"/>
      <c r="X686" s="211"/>
      <c r="Y686" s="211"/>
      <c r="Z686" s="211"/>
      <c r="AA686" s="211"/>
      <c r="AB686" s="211"/>
    </row>
    <row r="687" spans="2:28" x14ac:dyDescent="0.3">
      <c r="B687" s="44"/>
      <c r="C687" s="44"/>
      <c r="D687" s="44"/>
      <c r="E687" s="44"/>
      <c r="F687" s="44"/>
      <c r="G687" s="84"/>
      <c r="H687" s="84"/>
      <c r="I687" s="47"/>
      <c r="J687" s="45"/>
      <c r="K687" s="46"/>
      <c r="L687" s="195"/>
      <c r="M687" s="196"/>
      <c r="N687" s="195"/>
      <c r="O687" s="196"/>
      <c r="P687" s="47"/>
      <c r="Q687" s="47"/>
      <c r="R687" s="47"/>
      <c r="S687" s="47"/>
      <c r="T687" s="50"/>
      <c r="U687" s="47"/>
      <c r="V687" s="211"/>
      <c r="W687" s="211"/>
      <c r="X687" s="211"/>
      <c r="Y687" s="211"/>
      <c r="Z687" s="211"/>
      <c r="AA687" s="211"/>
      <c r="AB687" s="211"/>
    </row>
    <row r="688" spans="2:28" x14ac:dyDescent="0.3">
      <c r="B688" s="44"/>
      <c r="C688" s="44"/>
      <c r="D688" s="44"/>
      <c r="E688" s="44"/>
      <c r="F688" s="44"/>
      <c r="G688" s="84"/>
      <c r="H688" s="84"/>
      <c r="I688" s="47"/>
      <c r="J688" s="45"/>
      <c r="K688" s="46"/>
      <c r="L688" s="195"/>
      <c r="M688" s="196"/>
      <c r="N688" s="195"/>
      <c r="O688" s="196"/>
      <c r="P688" s="47"/>
      <c r="Q688" s="47"/>
      <c r="R688" s="47"/>
      <c r="S688" s="47"/>
      <c r="T688" s="50"/>
      <c r="U688" s="47"/>
      <c r="V688" s="211"/>
      <c r="W688" s="211"/>
      <c r="X688" s="211"/>
      <c r="Y688" s="211"/>
      <c r="Z688" s="211"/>
      <c r="AA688" s="211"/>
      <c r="AB688" s="211"/>
    </row>
    <row r="689" spans="2:28" x14ac:dyDescent="0.3">
      <c r="B689" s="44"/>
      <c r="C689" s="44"/>
      <c r="D689" s="44"/>
      <c r="E689" s="44"/>
      <c r="F689" s="44"/>
      <c r="G689" s="84"/>
      <c r="H689" s="84"/>
      <c r="I689" s="47"/>
      <c r="J689" s="45"/>
      <c r="K689" s="46"/>
      <c r="L689" s="195"/>
      <c r="M689" s="196"/>
      <c r="N689" s="195"/>
      <c r="O689" s="196"/>
      <c r="P689" s="47"/>
      <c r="Q689" s="47"/>
      <c r="R689" s="47"/>
      <c r="S689" s="47"/>
      <c r="T689" s="50"/>
      <c r="U689" s="47"/>
      <c r="V689" s="211"/>
      <c r="W689" s="211"/>
      <c r="X689" s="211"/>
      <c r="Y689" s="211"/>
      <c r="Z689" s="211"/>
      <c r="AA689" s="211"/>
      <c r="AB689" s="211"/>
    </row>
    <row r="690" spans="2:28" x14ac:dyDescent="0.3">
      <c r="B690" s="44"/>
      <c r="C690" s="44"/>
      <c r="D690" s="44"/>
      <c r="E690" s="44"/>
      <c r="F690" s="44"/>
      <c r="G690" s="84"/>
      <c r="H690" s="84"/>
      <c r="I690" s="47"/>
      <c r="J690" s="45"/>
      <c r="K690" s="46"/>
      <c r="L690" s="195"/>
      <c r="M690" s="196"/>
      <c r="N690" s="195"/>
      <c r="O690" s="196"/>
      <c r="P690" s="47"/>
      <c r="Q690" s="47"/>
      <c r="R690" s="47"/>
      <c r="S690" s="47"/>
      <c r="T690" s="50"/>
      <c r="U690" s="47"/>
      <c r="V690" s="211"/>
      <c r="W690" s="211"/>
      <c r="X690" s="211"/>
      <c r="Y690" s="211"/>
      <c r="Z690" s="211"/>
      <c r="AA690" s="211"/>
      <c r="AB690" s="211"/>
    </row>
    <row r="691" spans="2:28" x14ac:dyDescent="0.3">
      <c r="B691" s="44"/>
      <c r="C691" s="44"/>
      <c r="D691" s="44"/>
      <c r="E691" s="44"/>
      <c r="F691" s="44"/>
      <c r="G691" s="84"/>
      <c r="H691" s="84"/>
      <c r="I691" s="47"/>
      <c r="J691" s="45"/>
      <c r="K691" s="46"/>
      <c r="L691" s="195"/>
      <c r="M691" s="196"/>
      <c r="N691" s="195"/>
      <c r="O691" s="196"/>
      <c r="P691" s="47"/>
      <c r="Q691" s="47"/>
      <c r="R691" s="47"/>
      <c r="S691" s="47"/>
      <c r="T691" s="50"/>
      <c r="U691" s="47"/>
      <c r="V691" s="211"/>
      <c r="W691" s="211"/>
      <c r="X691" s="211"/>
      <c r="Y691" s="211"/>
      <c r="Z691" s="211"/>
      <c r="AA691" s="211"/>
      <c r="AB691" s="211"/>
    </row>
    <row r="692" spans="2:28" x14ac:dyDescent="0.3">
      <c r="B692" s="44"/>
      <c r="C692" s="44"/>
      <c r="D692" s="44"/>
      <c r="E692" s="44"/>
      <c r="F692" s="44"/>
      <c r="G692" s="84"/>
      <c r="H692" s="84"/>
      <c r="I692" s="47"/>
      <c r="J692" s="45"/>
      <c r="K692" s="46"/>
      <c r="L692" s="195"/>
      <c r="M692" s="196"/>
      <c r="N692" s="195"/>
      <c r="O692" s="196"/>
      <c r="P692" s="47"/>
      <c r="Q692" s="47"/>
      <c r="R692" s="47"/>
      <c r="S692" s="47"/>
      <c r="T692" s="50"/>
      <c r="U692" s="47"/>
      <c r="V692" s="211"/>
      <c r="W692" s="211"/>
      <c r="X692" s="211"/>
      <c r="Y692" s="211"/>
      <c r="Z692" s="211"/>
      <c r="AA692" s="211"/>
      <c r="AB692" s="211"/>
    </row>
    <row r="693" spans="2:28" x14ac:dyDescent="0.3">
      <c r="B693" s="44"/>
      <c r="C693" s="44"/>
      <c r="D693" s="44"/>
      <c r="E693" s="44"/>
      <c r="F693" s="44"/>
      <c r="G693" s="84"/>
      <c r="H693" s="84"/>
      <c r="I693" s="47"/>
      <c r="J693" s="45"/>
      <c r="K693" s="46"/>
      <c r="L693" s="195"/>
      <c r="M693" s="196"/>
      <c r="N693" s="195"/>
      <c r="O693" s="196"/>
      <c r="P693" s="47"/>
      <c r="Q693" s="47"/>
      <c r="R693" s="47"/>
      <c r="S693" s="47"/>
      <c r="T693" s="50"/>
      <c r="U693" s="47"/>
      <c r="V693" s="211"/>
      <c r="W693" s="211"/>
      <c r="X693" s="211"/>
      <c r="Y693" s="211"/>
      <c r="Z693" s="211"/>
      <c r="AA693" s="211"/>
      <c r="AB693" s="211"/>
    </row>
    <row r="694" spans="2:28" x14ac:dyDescent="0.3">
      <c r="B694" s="44"/>
      <c r="C694" s="44"/>
      <c r="D694" s="44"/>
      <c r="E694" s="44"/>
      <c r="F694" s="44"/>
      <c r="G694" s="84"/>
      <c r="H694" s="84"/>
      <c r="I694" s="47"/>
      <c r="J694" s="45"/>
      <c r="K694" s="46"/>
      <c r="L694" s="195"/>
      <c r="M694" s="196"/>
      <c r="N694" s="195"/>
      <c r="O694" s="196"/>
      <c r="P694" s="47"/>
      <c r="Q694" s="47"/>
      <c r="R694" s="47"/>
      <c r="S694" s="47"/>
      <c r="T694" s="50"/>
      <c r="U694" s="47"/>
      <c r="V694" s="211"/>
      <c r="W694" s="211"/>
      <c r="X694" s="211"/>
      <c r="Y694" s="211"/>
      <c r="Z694" s="211"/>
      <c r="AA694" s="211"/>
      <c r="AB694" s="211"/>
    </row>
    <row r="695" spans="2:28" x14ac:dyDescent="0.3">
      <c r="B695" s="44"/>
      <c r="C695" s="44"/>
      <c r="D695" s="44"/>
      <c r="E695" s="44"/>
      <c r="F695" s="44"/>
      <c r="G695" s="84"/>
      <c r="H695" s="84"/>
      <c r="I695" s="47"/>
      <c r="J695" s="45"/>
      <c r="K695" s="46"/>
      <c r="L695" s="195"/>
      <c r="M695" s="196"/>
      <c r="N695" s="195"/>
      <c r="O695" s="196"/>
      <c r="P695" s="47"/>
      <c r="Q695" s="47"/>
      <c r="R695" s="47"/>
      <c r="S695" s="47"/>
      <c r="T695" s="50"/>
      <c r="U695" s="47"/>
      <c r="V695" s="211"/>
      <c r="W695" s="211"/>
      <c r="X695" s="211"/>
      <c r="Y695" s="211"/>
      <c r="Z695" s="211"/>
      <c r="AA695" s="211"/>
      <c r="AB695" s="211"/>
    </row>
    <row r="696" spans="2:28" x14ac:dyDescent="0.3">
      <c r="B696" s="44"/>
      <c r="C696" s="44"/>
      <c r="D696" s="44"/>
      <c r="E696" s="44"/>
      <c r="F696" s="44"/>
      <c r="G696" s="84"/>
      <c r="H696" s="84"/>
      <c r="I696" s="47"/>
      <c r="J696" s="45"/>
      <c r="K696" s="46"/>
      <c r="L696" s="195"/>
      <c r="M696" s="196"/>
      <c r="N696" s="195"/>
      <c r="O696" s="196"/>
      <c r="P696" s="47"/>
      <c r="Q696" s="47"/>
      <c r="R696" s="47"/>
      <c r="S696" s="47"/>
      <c r="T696" s="50"/>
      <c r="U696" s="47"/>
      <c r="V696" s="211"/>
      <c r="W696" s="211"/>
      <c r="X696" s="211"/>
      <c r="Y696" s="211"/>
      <c r="Z696" s="211"/>
      <c r="AA696" s="211"/>
      <c r="AB696" s="211"/>
    </row>
    <row r="697" spans="2:28" x14ac:dyDescent="0.3">
      <c r="B697" s="44"/>
      <c r="C697" s="44"/>
      <c r="D697" s="44"/>
      <c r="E697" s="44"/>
      <c r="F697" s="44"/>
      <c r="G697" s="84"/>
      <c r="H697" s="84"/>
      <c r="I697" s="47"/>
      <c r="J697" s="45"/>
      <c r="K697" s="46"/>
      <c r="L697" s="195"/>
      <c r="M697" s="196"/>
      <c r="N697" s="195"/>
      <c r="O697" s="196"/>
      <c r="P697" s="47"/>
      <c r="Q697" s="47"/>
      <c r="R697" s="47"/>
      <c r="S697" s="47"/>
      <c r="T697" s="50"/>
      <c r="U697" s="47"/>
      <c r="V697" s="211"/>
      <c r="W697" s="211"/>
      <c r="X697" s="211"/>
      <c r="Y697" s="211"/>
      <c r="Z697" s="211"/>
      <c r="AA697" s="211"/>
      <c r="AB697" s="211"/>
    </row>
    <row r="698" spans="2:28" x14ac:dyDescent="0.3">
      <c r="B698" s="44"/>
      <c r="C698" s="44"/>
      <c r="D698" s="44"/>
      <c r="E698" s="44"/>
      <c r="F698" s="44"/>
      <c r="G698" s="84"/>
      <c r="H698" s="84"/>
      <c r="I698" s="47"/>
      <c r="J698" s="45"/>
      <c r="K698" s="46"/>
      <c r="L698" s="195"/>
      <c r="M698" s="196"/>
      <c r="N698" s="195"/>
      <c r="O698" s="196"/>
      <c r="P698" s="47"/>
      <c r="Q698" s="47"/>
      <c r="R698" s="47"/>
      <c r="S698" s="47"/>
      <c r="T698" s="50"/>
      <c r="U698" s="47"/>
      <c r="V698" s="211"/>
      <c r="W698" s="211"/>
      <c r="X698" s="211"/>
      <c r="Y698" s="211"/>
      <c r="Z698" s="211"/>
      <c r="AA698" s="211"/>
      <c r="AB698" s="211"/>
    </row>
    <row r="699" spans="2:28" x14ac:dyDescent="0.3">
      <c r="B699" s="44"/>
      <c r="C699" s="44"/>
      <c r="D699" s="44"/>
      <c r="E699" s="44"/>
      <c r="F699" s="44"/>
      <c r="G699" s="84"/>
      <c r="H699" s="84"/>
      <c r="I699" s="47"/>
      <c r="J699" s="45"/>
      <c r="K699" s="46"/>
      <c r="L699" s="195"/>
      <c r="M699" s="196"/>
      <c r="N699" s="195"/>
      <c r="O699" s="196"/>
      <c r="P699" s="47"/>
      <c r="Q699" s="47"/>
      <c r="R699" s="47"/>
      <c r="S699" s="47"/>
      <c r="T699" s="50"/>
      <c r="U699" s="47"/>
      <c r="V699" s="211"/>
      <c r="W699" s="211"/>
      <c r="X699" s="211"/>
      <c r="Y699" s="211"/>
      <c r="Z699" s="211"/>
      <c r="AA699" s="211"/>
      <c r="AB699" s="211"/>
    </row>
    <row r="700" spans="2:28" x14ac:dyDescent="0.3">
      <c r="B700" s="44"/>
      <c r="C700" s="44"/>
      <c r="D700" s="44"/>
      <c r="E700" s="44"/>
      <c r="F700" s="44"/>
      <c r="G700" s="84"/>
      <c r="H700" s="84"/>
      <c r="I700" s="47"/>
      <c r="J700" s="45"/>
      <c r="K700" s="46"/>
      <c r="L700" s="195"/>
      <c r="M700" s="196"/>
      <c r="N700" s="195"/>
      <c r="O700" s="196"/>
      <c r="P700" s="47"/>
      <c r="Q700" s="47"/>
      <c r="R700" s="47"/>
      <c r="S700" s="47"/>
      <c r="T700" s="50"/>
      <c r="U700" s="47"/>
      <c r="V700" s="211"/>
      <c r="W700" s="211"/>
      <c r="X700" s="211"/>
      <c r="Y700" s="211"/>
      <c r="Z700" s="211"/>
      <c r="AA700" s="211"/>
      <c r="AB700" s="211"/>
    </row>
    <row r="701" spans="2:28" x14ac:dyDescent="0.3">
      <c r="B701" s="44"/>
      <c r="C701" s="44"/>
      <c r="D701" s="44"/>
      <c r="E701" s="44"/>
      <c r="F701" s="44"/>
      <c r="G701" s="84"/>
      <c r="H701" s="84"/>
      <c r="I701" s="47"/>
      <c r="J701" s="45"/>
      <c r="K701" s="46"/>
      <c r="L701" s="195"/>
      <c r="M701" s="196"/>
      <c r="N701" s="195"/>
      <c r="O701" s="196"/>
      <c r="P701" s="47"/>
      <c r="Q701" s="47"/>
      <c r="R701" s="47"/>
      <c r="S701" s="47"/>
      <c r="T701" s="50"/>
      <c r="U701" s="47"/>
      <c r="V701" s="211"/>
      <c r="W701" s="211"/>
      <c r="X701" s="211"/>
      <c r="Y701" s="211"/>
      <c r="Z701" s="211"/>
      <c r="AA701" s="211"/>
      <c r="AB701" s="211"/>
    </row>
    <row r="702" spans="2:28" x14ac:dyDescent="0.3">
      <c r="B702" s="44"/>
      <c r="C702" s="44"/>
      <c r="D702" s="44"/>
      <c r="E702" s="44"/>
      <c r="F702" s="44"/>
      <c r="G702" s="84"/>
      <c r="H702" s="84"/>
      <c r="I702" s="47"/>
      <c r="J702" s="45"/>
      <c r="K702" s="46"/>
      <c r="L702" s="195"/>
      <c r="M702" s="196"/>
      <c r="N702" s="195"/>
      <c r="O702" s="196"/>
      <c r="P702" s="47"/>
      <c r="Q702" s="47"/>
      <c r="R702" s="47"/>
      <c r="S702" s="47"/>
      <c r="T702" s="50"/>
      <c r="U702" s="47"/>
      <c r="V702" s="211"/>
      <c r="W702" s="211"/>
      <c r="X702" s="211"/>
      <c r="Y702" s="211"/>
      <c r="Z702" s="211"/>
      <c r="AA702" s="211"/>
      <c r="AB702" s="211"/>
    </row>
    <row r="703" spans="2:28" x14ac:dyDescent="0.3">
      <c r="B703" s="44"/>
      <c r="C703" s="44"/>
      <c r="D703" s="44"/>
      <c r="E703" s="44"/>
      <c r="F703" s="44"/>
      <c r="G703" s="84"/>
      <c r="H703" s="84"/>
      <c r="I703" s="47"/>
      <c r="J703" s="45"/>
      <c r="K703" s="46"/>
      <c r="L703" s="195"/>
      <c r="M703" s="196"/>
      <c r="N703" s="195"/>
      <c r="O703" s="196"/>
      <c r="P703" s="47"/>
      <c r="Q703" s="47"/>
      <c r="R703" s="47"/>
      <c r="S703" s="47"/>
      <c r="T703" s="50"/>
      <c r="U703" s="47"/>
      <c r="V703" s="211"/>
      <c r="W703" s="211"/>
      <c r="X703" s="211"/>
      <c r="Y703" s="211"/>
      <c r="Z703" s="211"/>
      <c r="AA703" s="211"/>
      <c r="AB703" s="211"/>
    </row>
    <row r="704" spans="2:28" x14ac:dyDescent="0.3">
      <c r="B704" s="44"/>
      <c r="C704" s="44"/>
      <c r="D704" s="44"/>
      <c r="E704" s="44"/>
      <c r="F704" s="44"/>
      <c r="G704" s="84"/>
      <c r="H704" s="84"/>
      <c r="I704" s="47"/>
      <c r="J704" s="45"/>
      <c r="K704" s="46"/>
      <c r="L704" s="195"/>
      <c r="M704" s="196"/>
      <c r="N704" s="195"/>
      <c r="O704" s="196"/>
      <c r="P704" s="47"/>
      <c r="Q704" s="47"/>
      <c r="R704" s="47"/>
      <c r="S704" s="47"/>
      <c r="T704" s="50"/>
      <c r="U704" s="47"/>
      <c r="V704" s="211"/>
      <c r="W704" s="211"/>
      <c r="X704" s="211"/>
      <c r="Y704" s="211"/>
      <c r="Z704" s="211"/>
      <c r="AA704" s="211"/>
      <c r="AB704" s="211"/>
    </row>
    <row r="705" spans="2:28" x14ac:dyDescent="0.3">
      <c r="B705" s="44"/>
      <c r="C705" s="44"/>
      <c r="D705" s="44"/>
      <c r="E705" s="44"/>
      <c r="F705" s="44"/>
      <c r="G705" s="84"/>
      <c r="H705" s="84"/>
      <c r="I705" s="47"/>
      <c r="J705" s="45"/>
      <c r="K705" s="46"/>
      <c r="L705" s="195"/>
      <c r="M705" s="196"/>
      <c r="N705" s="195"/>
      <c r="O705" s="196"/>
      <c r="P705" s="47"/>
      <c r="Q705" s="47"/>
      <c r="R705" s="47"/>
      <c r="S705" s="47"/>
      <c r="T705" s="50"/>
      <c r="U705" s="47"/>
      <c r="V705" s="211"/>
      <c r="W705" s="211"/>
      <c r="X705" s="211"/>
      <c r="Y705" s="211"/>
      <c r="Z705" s="211"/>
      <c r="AA705" s="211"/>
      <c r="AB705" s="211"/>
    </row>
    <row r="706" spans="2:28" x14ac:dyDescent="0.3">
      <c r="B706" s="44"/>
      <c r="C706" s="44"/>
      <c r="D706" s="44"/>
      <c r="E706" s="44"/>
      <c r="F706" s="44"/>
      <c r="G706" s="84"/>
      <c r="H706" s="84"/>
      <c r="I706" s="47"/>
      <c r="J706" s="45"/>
      <c r="K706" s="46"/>
      <c r="L706" s="195"/>
      <c r="M706" s="196"/>
      <c r="N706" s="195"/>
      <c r="O706" s="196"/>
      <c r="P706" s="47"/>
      <c r="Q706" s="47"/>
      <c r="R706" s="47"/>
      <c r="S706" s="47"/>
      <c r="T706" s="50"/>
      <c r="U706" s="47"/>
      <c r="V706" s="211"/>
      <c r="W706" s="211"/>
      <c r="X706" s="211"/>
      <c r="Y706" s="211"/>
      <c r="Z706" s="211"/>
      <c r="AA706" s="211"/>
      <c r="AB706" s="211"/>
    </row>
    <row r="707" spans="2:28" x14ac:dyDescent="0.3">
      <c r="B707" s="44"/>
      <c r="C707" s="44"/>
      <c r="D707" s="44"/>
      <c r="E707" s="44"/>
      <c r="F707" s="44"/>
      <c r="G707" s="84"/>
      <c r="H707" s="84"/>
      <c r="I707" s="47"/>
      <c r="J707" s="45"/>
      <c r="K707" s="46"/>
      <c r="L707" s="195"/>
      <c r="M707" s="196"/>
      <c r="N707" s="195"/>
      <c r="O707" s="196"/>
      <c r="P707" s="47"/>
      <c r="Q707" s="47"/>
      <c r="R707" s="47"/>
      <c r="S707" s="47"/>
      <c r="T707" s="50"/>
      <c r="U707" s="47"/>
      <c r="V707" s="211"/>
      <c r="W707" s="211"/>
      <c r="X707" s="211"/>
      <c r="Y707" s="211"/>
      <c r="Z707" s="211"/>
      <c r="AA707" s="211"/>
      <c r="AB707" s="211"/>
    </row>
    <row r="708" spans="2:28" x14ac:dyDescent="0.3">
      <c r="B708" s="44"/>
      <c r="C708" s="44"/>
      <c r="D708" s="44"/>
      <c r="E708" s="44"/>
      <c r="F708" s="44"/>
      <c r="G708" s="84"/>
      <c r="H708" s="84"/>
      <c r="I708" s="47"/>
      <c r="J708" s="45"/>
      <c r="K708" s="46"/>
      <c r="L708" s="195"/>
      <c r="M708" s="196"/>
      <c r="N708" s="195"/>
      <c r="O708" s="196"/>
      <c r="P708" s="47"/>
      <c r="Q708" s="47"/>
      <c r="R708" s="47"/>
      <c r="S708" s="47"/>
      <c r="T708" s="50"/>
      <c r="U708" s="47"/>
      <c r="V708" s="211"/>
      <c r="W708" s="211"/>
      <c r="X708" s="211"/>
      <c r="Y708" s="211"/>
      <c r="Z708" s="211"/>
      <c r="AA708" s="211"/>
      <c r="AB708" s="211"/>
    </row>
    <row r="709" spans="2:28" x14ac:dyDescent="0.3">
      <c r="B709" s="44"/>
      <c r="C709" s="44"/>
      <c r="D709" s="44"/>
      <c r="E709" s="44"/>
      <c r="F709" s="44"/>
      <c r="G709" s="84"/>
      <c r="H709" s="84"/>
      <c r="I709" s="47"/>
      <c r="J709" s="45"/>
      <c r="K709" s="46"/>
      <c r="L709" s="195"/>
      <c r="M709" s="196"/>
      <c r="N709" s="195"/>
      <c r="O709" s="196"/>
      <c r="P709" s="47"/>
      <c r="Q709" s="47"/>
      <c r="R709" s="47"/>
      <c r="S709" s="47"/>
      <c r="T709" s="50"/>
      <c r="U709" s="47"/>
      <c r="V709" s="211"/>
      <c r="W709" s="211"/>
      <c r="X709" s="211"/>
      <c r="Y709" s="211"/>
      <c r="Z709" s="211"/>
      <c r="AA709" s="211"/>
      <c r="AB709" s="211"/>
    </row>
    <row r="710" spans="2:28" x14ac:dyDescent="0.3">
      <c r="B710" s="44"/>
      <c r="C710" s="44"/>
      <c r="D710" s="44"/>
      <c r="E710" s="44"/>
      <c r="F710" s="44"/>
      <c r="G710" s="84"/>
      <c r="H710" s="84"/>
      <c r="I710" s="47"/>
      <c r="J710" s="45"/>
      <c r="K710" s="46"/>
      <c r="L710" s="195"/>
      <c r="M710" s="196"/>
      <c r="N710" s="195"/>
      <c r="O710" s="196"/>
      <c r="P710" s="47"/>
      <c r="Q710" s="47"/>
      <c r="R710" s="47"/>
      <c r="S710" s="47"/>
      <c r="T710" s="50"/>
      <c r="U710" s="47"/>
      <c r="V710" s="211"/>
      <c r="W710" s="211"/>
      <c r="X710" s="211"/>
      <c r="Y710" s="211"/>
      <c r="Z710" s="211"/>
      <c r="AA710" s="211"/>
      <c r="AB710" s="211"/>
    </row>
    <row r="711" spans="2:28" x14ac:dyDescent="0.3">
      <c r="B711" s="44"/>
      <c r="C711" s="44"/>
      <c r="D711" s="44"/>
      <c r="E711" s="44"/>
      <c r="F711" s="44"/>
      <c r="G711" s="84"/>
      <c r="H711" s="84"/>
      <c r="I711" s="47"/>
      <c r="J711" s="45"/>
      <c r="K711" s="46"/>
      <c r="L711" s="195"/>
      <c r="M711" s="196"/>
      <c r="N711" s="195"/>
      <c r="O711" s="196"/>
      <c r="P711" s="47"/>
      <c r="Q711" s="47"/>
      <c r="R711" s="47"/>
      <c r="S711" s="47"/>
      <c r="T711" s="50"/>
      <c r="U711" s="47"/>
      <c r="V711" s="211"/>
      <c r="W711" s="211"/>
      <c r="X711" s="211"/>
      <c r="Y711" s="211"/>
      <c r="Z711" s="211"/>
      <c r="AA711" s="211"/>
      <c r="AB711" s="211"/>
    </row>
    <row r="712" spans="2:28" x14ac:dyDescent="0.3">
      <c r="B712" s="44"/>
      <c r="C712" s="44"/>
      <c r="D712" s="44"/>
      <c r="E712" s="44"/>
      <c r="F712" s="44"/>
      <c r="G712" s="84"/>
      <c r="H712" s="84"/>
      <c r="I712" s="47"/>
      <c r="J712" s="45"/>
      <c r="K712" s="46"/>
      <c r="L712" s="195"/>
      <c r="M712" s="196"/>
      <c r="N712" s="195"/>
      <c r="O712" s="196"/>
      <c r="P712" s="47"/>
      <c r="Q712" s="47"/>
      <c r="R712" s="47"/>
      <c r="S712" s="47"/>
      <c r="T712" s="50"/>
      <c r="U712" s="47"/>
      <c r="V712" s="211"/>
      <c r="W712" s="211"/>
      <c r="X712" s="211"/>
      <c r="Y712" s="211"/>
      <c r="Z712" s="211"/>
      <c r="AA712" s="211"/>
      <c r="AB712" s="211"/>
    </row>
    <row r="713" spans="2:28" x14ac:dyDescent="0.3">
      <c r="B713" s="44"/>
      <c r="C713" s="44"/>
      <c r="D713" s="44"/>
      <c r="E713" s="44"/>
      <c r="F713" s="44"/>
      <c r="G713" s="84"/>
      <c r="H713" s="84"/>
      <c r="I713" s="47"/>
      <c r="J713" s="45"/>
      <c r="K713" s="46"/>
      <c r="L713" s="195"/>
      <c r="M713" s="196"/>
      <c r="N713" s="195"/>
      <c r="O713" s="196"/>
      <c r="P713" s="47"/>
      <c r="Q713" s="47"/>
      <c r="R713" s="47"/>
      <c r="S713" s="47"/>
      <c r="T713" s="50"/>
      <c r="U713" s="47"/>
      <c r="V713" s="211"/>
      <c r="W713" s="211"/>
      <c r="X713" s="211"/>
      <c r="Y713" s="211"/>
      <c r="Z713" s="211"/>
      <c r="AA713" s="211"/>
      <c r="AB713" s="211"/>
    </row>
    <row r="714" spans="2:28" x14ac:dyDescent="0.3">
      <c r="B714" s="44"/>
      <c r="C714" s="44"/>
      <c r="D714" s="44"/>
      <c r="E714" s="44"/>
      <c r="F714" s="44"/>
      <c r="G714" s="84"/>
      <c r="H714" s="84"/>
      <c r="I714" s="47"/>
      <c r="J714" s="45"/>
      <c r="K714" s="46"/>
      <c r="L714" s="195"/>
      <c r="M714" s="196"/>
      <c r="N714" s="195"/>
      <c r="O714" s="196"/>
      <c r="P714" s="47"/>
      <c r="Q714" s="47"/>
      <c r="R714" s="47"/>
      <c r="S714" s="47"/>
      <c r="T714" s="50"/>
      <c r="U714" s="47"/>
      <c r="V714" s="211"/>
      <c r="W714" s="211"/>
      <c r="X714" s="211"/>
      <c r="Y714" s="211"/>
      <c r="Z714" s="211"/>
      <c r="AA714" s="211"/>
      <c r="AB714" s="211"/>
    </row>
    <row r="715" spans="2:28" x14ac:dyDescent="0.3">
      <c r="B715" s="44"/>
      <c r="C715" s="44"/>
      <c r="D715" s="44"/>
      <c r="E715" s="44"/>
      <c r="F715" s="44"/>
      <c r="G715" s="84"/>
      <c r="H715" s="84"/>
      <c r="I715" s="47"/>
      <c r="J715" s="45"/>
      <c r="K715" s="46"/>
      <c r="L715" s="195"/>
      <c r="M715" s="196"/>
      <c r="N715" s="195"/>
      <c r="O715" s="196"/>
      <c r="P715" s="47"/>
      <c r="Q715" s="47"/>
      <c r="R715" s="47"/>
      <c r="S715" s="47"/>
      <c r="T715" s="50"/>
      <c r="U715" s="47"/>
      <c r="V715" s="211"/>
      <c r="W715" s="211"/>
      <c r="X715" s="211"/>
      <c r="Y715" s="211"/>
      <c r="Z715" s="211"/>
      <c r="AA715" s="211"/>
      <c r="AB715" s="211"/>
    </row>
    <row r="716" spans="2:28" x14ac:dyDescent="0.3">
      <c r="B716" s="44"/>
      <c r="C716" s="44"/>
      <c r="D716" s="44"/>
      <c r="E716" s="44"/>
      <c r="F716" s="44"/>
      <c r="G716" s="84"/>
      <c r="H716" s="84"/>
      <c r="I716" s="47"/>
      <c r="J716" s="45"/>
      <c r="K716" s="46"/>
      <c r="L716" s="195"/>
      <c r="M716" s="196"/>
      <c r="N716" s="195"/>
      <c r="O716" s="196"/>
      <c r="P716" s="47"/>
      <c r="Q716" s="47"/>
      <c r="R716" s="47"/>
      <c r="S716" s="47"/>
      <c r="T716" s="50"/>
      <c r="U716" s="47"/>
      <c r="V716" s="211"/>
      <c r="W716" s="211"/>
      <c r="X716" s="211"/>
      <c r="Y716" s="211"/>
      <c r="Z716" s="211"/>
      <c r="AA716" s="211"/>
      <c r="AB716" s="211"/>
    </row>
    <row r="717" spans="2:28" x14ac:dyDescent="0.3">
      <c r="B717" s="44"/>
      <c r="C717" s="44"/>
      <c r="D717" s="44"/>
      <c r="E717" s="44"/>
      <c r="F717" s="44"/>
      <c r="G717" s="84"/>
      <c r="H717" s="84"/>
      <c r="I717" s="47"/>
      <c r="J717" s="45"/>
      <c r="K717" s="46"/>
      <c r="L717" s="195"/>
      <c r="M717" s="196"/>
      <c r="N717" s="195"/>
      <c r="O717" s="196"/>
      <c r="P717" s="47"/>
      <c r="Q717" s="47"/>
      <c r="R717" s="47"/>
      <c r="S717" s="47"/>
      <c r="T717" s="50"/>
      <c r="U717" s="47"/>
      <c r="V717" s="211"/>
      <c r="W717" s="211"/>
      <c r="X717" s="211"/>
      <c r="Y717" s="211"/>
      <c r="Z717" s="211"/>
      <c r="AA717" s="211"/>
      <c r="AB717" s="211"/>
    </row>
    <row r="718" spans="2:28" x14ac:dyDescent="0.3">
      <c r="B718" s="44"/>
      <c r="C718" s="44"/>
      <c r="D718" s="44"/>
      <c r="E718" s="44"/>
      <c r="F718" s="44"/>
      <c r="G718" s="84"/>
      <c r="H718" s="84"/>
      <c r="I718" s="47"/>
      <c r="J718" s="45"/>
      <c r="K718" s="46"/>
      <c r="L718" s="195"/>
      <c r="M718" s="196"/>
      <c r="N718" s="195"/>
      <c r="O718" s="196"/>
      <c r="P718" s="47"/>
      <c r="Q718" s="47"/>
      <c r="R718" s="47"/>
      <c r="S718" s="47"/>
      <c r="T718" s="50"/>
      <c r="U718" s="47"/>
      <c r="V718" s="211"/>
      <c r="W718" s="211"/>
      <c r="X718" s="211"/>
      <c r="Y718" s="211"/>
      <c r="Z718" s="211"/>
      <c r="AA718" s="211"/>
      <c r="AB718" s="211"/>
    </row>
    <row r="719" spans="2:28" x14ac:dyDescent="0.3">
      <c r="B719" s="44"/>
      <c r="C719" s="44"/>
      <c r="D719" s="44"/>
      <c r="E719" s="44"/>
      <c r="F719" s="44"/>
      <c r="G719" s="84"/>
      <c r="H719" s="84"/>
      <c r="I719" s="47"/>
      <c r="J719" s="45"/>
      <c r="K719" s="46"/>
      <c r="L719" s="195"/>
      <c r="M719" s="196"/>
      <c r="N719" s="195"/>
      <c r="O719" s="196"/>
      <c r="P719" s="47"/>
      <c r="Q719" s="47"/>
      <c r="R719" s="47"/>
      <c r="S719" s="47"/>
      <c r="T719" s="50"/>
      <c r="U719" s="47"/>
      <c r="V719" s="211"/>
      <c r="W719" s="211"/>
      <c r="X719" s="211"/>
      <c r="Y719" s="211"/>
      <c r="Z719" s="211"/>
      <c r="AA719" s="211"/>
      <c r="AB719" s="211"/>
    </row>
    <row r="720" spans="2:28" x14ac:dyDescent="0.3">
      <c r="B720" s="44"/>
      <c r="C720" s="44"/>
      <c r="D720" s="44"/>
      <c r="E720" s="44"/>
      <c r="F720" s="44"/>
      <c r="G720" s="84"/>
      <c r="H720" s="84"/>
      <c r="I720" s="47"/>
      <c r="J720" s="45"/>
      <c r="K720" s="46"/>
      <c r="L720" s="195"/>
      <c r="M720" s="196"/>
      <c r="N720" s="195"/>
      <c r="O720" s="196"/>
      <c r="P720" s="47"/>
      <c r="Q720" s="47"/>
      <c r="R720" s="47"/>
      <c r="S720" s="47"/>
      <c r="T720" s="50"/>
      <c r="U720" s="47"/>
      <c r="V720" s="211"/>
      <c r="W720" s="211"/>
      <c r="X720" s="211"/>
      <c r="Y720" s="211"/>
      <c r="Z720" s="211"/>
      <c r="AA720" s="211"/>
      <c r="AB720" s="211"/>
    </row>
    <row r="721" spans="2:28" x14ac:dyDescent="0.3">
      <c r="B721" s="44"/>
      <c r="C721" s="44"/>
      <c r="D721" s="44"/>
      <c r="E721" s="44"/>
      <c r="F721" s="44"/>
      <c r="G721" s="84"/>
      <c r="H721" s="84"/>
      <c r="I721" s="47"/>
      <c r="J721" s="45"/>
      <c r="K721" s="46"/>
      <c r="L721" s="195"/>
      <c r="M721" s="196"/>
      <c r="N721" s="195"/>
      <c r="O721" s="196"/>
      <c r="P721" s="47"/>
      <c r="Q721" s="47"/>
      <c r="R721" s="47"/>
      <c r="S721" s="47"/>
      <c r="T721" s="50"/>
      <c r="U721" s="47"/>
      <c r="V721" s="211"/>
      <c r="W721" s="211"/>
      <c r="X721" s="211"/>
      <c r="Y721" s="211"/>
      <c r="Z721" s="211"/>
      <c r="AA721" s="211"/>
      <c r="AB721" s="211"/>
    </row>
    <row r="722" spans="2:28" x14ac:dyDescent="0.3">
      <c r="B722" s="44"/>
      <c r="C722" s="44"/>
      <c r="D722" s="44"/>
      <c r="E722" s="44"/>
      <c r="F722" s="44"/>
      <c r="G722" s="84"/>
      <c r="H722" s="84"/>
      <c r="I722" s="47"/>
      <c r="J722" s="45"/>
      <c r="K722" s="46"/>
      <c r="L722" s="195"/>
      <c r="M722" s="196"/>
      <c r="N722" s="195"/>
      <c r="O722" s="196"/>
      <c r="P722" s="47"/>
      <c r="Q722" s="47"/>
      <c r="R722" s="47"/>
      <c r="S722" s="47"/>
      <c r="T722" s="50"/>
      <c r="U722" s="47"/>
      <c r="V722" s="211"/>
      <c r="W722" s="211"/>
      <c r="X722" s="211"/>
      <c r="Y722" s="211"/>
      <c r="Z722" s="211"/>
      <c r="AA722" s="211"/>
      <c r="AB722" s="211"/>
    </row>
    <row r="723" spans="2:28" x14ac:dyDescent="0.3">
      <c r="B723" s="44"/>
      <c r="C723" s="44"/>
      <c r="D723" s="44"/>
      <c r="E723" s="44"/>
      <c r="F723" s="44"/>
      <c r="G723" s="84"/>
      <c r="H723" s="84"/>
      <c r="I723" s="47"/>
      <c r="J723" s="45"/>
      <c r="K723" s="46"/>
      <c r="L723" s="195"/>
      <c r="M723" s="196"/>
      <c r="N723" s="195"/>
      <c r="O723" s="196"/>
      <c r="P723" s="47"/>
      <c r="Q723" s="47"/>
      <c r="R723" s="47"/>
      <c r="S723" s="47"/>
      <c r="T723" s="50"/>
      <c r="U723" s="47"/>
      <c r="V723" s="211"/>
      <c r="W723" s="211"/>
      <c r="X723" s="211"/>
      <c r="Y723" s="211"/>
      <c r="Z723" s="211"/>
      <c r="AA723" s="211"/>
      <c r="AB723" s="211"/>
    </row>
    <row r="724" spans="2:28" x14ac:dyDescent="0.3">
      <c r="B724" s="44"/>
      <c r="C724" s="44"/>
      <c r="D724" s="44"/>
      <c r="E724" s="44"/>
      <c r="F724" s="44"/>
      <c r="G724" s="84"/>
      <c r="H724" s="84"/>
      <c r="I724" s="47"/>
      <c r="J724" s="45"/>
      <c r="K724" s="46"/>
      <c r="L724" s="195"/>
      <c r="M724" s="196"/>
      <c r="N724" s="195"/>
      <c r="O724" s="196"/>
      <c r="P724" s="47"/>
      <c r="Q724" s="47"/>
      <c r="R724" s="47"/>
      <c r="S724" s="47"/>
      <c r="T724" s="50"/>
      <c r="U724" s="47"/>
      <c r="V724" s="211"/>
      <c r="W724" s="211"/>
      <c r="X724" s="211"/>
      <c r="Y724" s="211"/>
      <c r="Z724" s="211"/>
      <c r="AA724" s="211"/>
      <c r="AB724" s="211"/>
    </row>
    <row r="725" spans="2:28" x14ac:dyDescent="0.3">
      <c r="B725" s="44"/>
      <c r="C725" s="44"/>
      <c r="D725" s="44"/>
      <c r="E725" s="44"/>
      <c r="F725" s="44"/>
      <c r="G725" s="84"/>
      <c r="H725" s="84"/>
      <c r="I725" s="47"/>
      <c r="J725" s="45"/>
      <c r="K725" s="46"/>
      <c r="L725" s="195"/>
      <c r="M725" s="196"/>
      <c r="N725" s="195"/>
      <c r="O725" s="196"/>
      <c r="P725" s="47"/>
      <c r="Q725" s="47"/>
      <c r="R725" s="47"/>
      <c r="S725" s="47"/>
      <c r="T725" s="50"/>
      <c r="U725" s="47"/>
      <c r="V725" s="211"/>
      <c r="W725" s="211"/>
      <c r="X725" s="211"/>
      <c r="Y725" s="211"/>
      <c r="Z725" s="211"/>
      <c r="AA725" s="211"/>
      <c r="AB725" s="211"/>
    </row>
    <row r="726" spans="2:28" x14ac:dyDescent="0.3">
      <c r="B726" s="44"/>
      <c r="C726" s="44"/>
      <c r="D726" s="44"/>
      <c r="E726" s="44"/>
      <c r="F726" s="44"/>
      <c r="G726" s="84"/>
      <c r="H726" s="84"/>
      <c r="I726" s="47"/>
      <c r="J726" s="45"/>
      <c r="K726" s="46"/>
      <c r="L726" s="195"/>
      <c r="M726" s="196"/>
      <c r="N726" s="195"/>
      <c r="O726" s="196"/>
      <c r="P726" s="47"/>
      <c r="Q726" s="47"/>
      <c r="R726" s="47"/>
      <c r="S726" s="47"/>
      <c r="T726" s="50"/>
      <c r="U726" s="47"/>
      <c r="V726" s="211"/>
      <c r="W726" s="211"/>
      <c r="X726" s="211"/>
      <c r="Y726" s="211"/>
      <c r="Z726" s="211"/>
      <c r="AA726" s="211"/>
      <c r="AB726" s="211"/>
    </row>
    <row r="727" spans="2:28" x14ac:dyDescent="0.3">
      <c r="B727" s="44"/>
      <c r="C727" s="44"/>
      <c r="D727" s="44"/>
      <c r="E727" s="44"/>
      <c r="F727" s="44"/>
      <c r="G727" s="84"/>
      <c r="H727" s="84"/>
      <c r="I727" s="47"/>
      <c r="J727" s="45"/>
      <c r="K727" s="46"/>
      <c r="L727" s="195"/>
      <c r="M727" s="196"/>
      <c r="N727" s="195"/>
      <c r="O727" s="196"/>
      <c r="P727" s="47"/>
      <c r="Q727" s="47"/>
      <c r="R727" s="47"/>
      <c r="S727" s="47"/>
      <c r="T727" s="50"/>
      <c r="U727" s="47"/>
      <c r="V727" s="211"/>
      <c r="W727" s="211"/>
      <c r="X727" s="211"/>
      <c r="Y727" s="211"/>
      <c r="Z727" s="211"/>
      <c r="AA727" s="211"/>
      <c r="AB727" s="211"/>
    </row>
    <row r="728" spans="2:28" x14ac:dyDescent="0.3">
      <c r="B728" s="44"/>
      <c r="C728" s="44"/>
      <c r="D728" s="44"/>
      <c r="E728" s="44"/>
      <c r="F728" s="44"/>
      <c r="G728" s="84"/>
      <c r="H728" s="84"/>
      <c r="I728" s="47"/>
      <c r="J728" s="45"/>
      <c r="K728" s="46"/>
      <c r="L728" s="195"/>
      <c r="M728" s="196"/>
      <c r="N728" s="195"/>
      <c r="O728" s="196"/>
      <c r="P728" s="47"/>
      <c r="Q728" s="47"/>
      <c r="R728" s="47"/>
      <c r="S728" s="47"/>
      <c r="T728" s="50"/>
      <c r="U728" s="47"/>
      <c r="V728" s="211"/>
      <c r="W728" s="211"/>
      <c r="X728" s="211"/>
      <c r="Y728" s="211"/>
      <c r="Z728" s="211"/>
      <c r="AA728" s="211"/>
      <c r="AB728" s="211"/>
    </row>
    <row r="729" spans="2:28" x14ac:dyDescent="0.3">
      <c r="B729" s="44"/>
      <c r="C729" s="44"/>
      <c r="D729" s="44"/>
      <c r="E729" s="44"/>
      <c r="F729" s="44"/>
      <c r="G729" s="84"/>
      <c r="H729" s="84"/>
      <c r="I729" s="47"/>
      <c r="J729" s="45"/>
      <c r="K729" s="46"/>
      <c r="L729" s="195"/>
      <c r="M729" s="196"/>
      <c r="N729" s="195"/>
      <c r="O729" s="196"/>
      <c r="P729" s="47"/>
      <c r="Q729" s="47"/>
      <c r="R729" s="47"/>
      <c r="S729" s="47"/>
      <c r="T729" s="50"/>
      <c r="U729" s="47"/>
      <c r="V729" s="211"/>
      <c r="W729" s="211"/>
      <c r="X729" s="211"/>
      <c r="Y729" s="211"/>
      <c r="Z729" s="211"/>
      <c r="AA729" s="211"/>
      <c r="AB729" s="211"/>
    </row>
    <row r="730" spans="2:28" x14ac:dyDescent="0.3">
      <c r="B730" s="44"/>
      <c r="C730" s="44"/>
      <c r="D730" s="44"/>
      <c r="E730" s="44"/>
      <c r="F730" s="44"/>
      <c r="G730" s="84"/>
      <c r="H730" s="84"/>
      <c r="I730" s="47"/>
      <c r="J730" s="45"/>
      <c r="K730" s="46"/>
      <c r="L730" s="195"/>
      <c r="M730" s="196"/>
      <c r="N730" s="195"/>
      <c r="O730" s="196"/>
      <c r="P730" s="47"/>
      <c r="Q730" s="47"/>
      <c r="R730" s="47"/>
      <c r="S730" s="47"/>
      <c r="T730" s="50"/>
      <c r="U730" s="47"/>
      <c r="V730" s="211"/>
      <c r="W730" s="211"/>
      <c r="X730" s="211"/>
      <c r="Y730" s="211"/>
      <c r="Z730" s="211"/>
      <c r="AA730" s="211"/>
      <c r="AB730" s="211"/>
    </row>
    <row r="731" spans="2:28" x14ac:dyDescent="0.3">
      <c r="B731" s="44"/>
      <c r="C731" s="44"/>
      <c r="D731" s="44"/>
      <c r="E731" s="44"/>
      <c r="F731" s="44"/>
      <c r="G731" s="84"/>
      <c r="H731" s="84"/>
      <c r="I731" s="47"/>
      <c r="J731" s="45"/>
      <c r="K731" s="46"/>
      <c r="L731" s="195"/>
      <c r="M731" s="196"/>
      <c r="N731" s="195"/>
      <c r="O731" s="196"/>
      <c r="P731" s="47"/>
      <c r="Q731" s="47"/>
      <c r="R731" s="47"/>
      <c r="S731" s="47"/>
      <c r="T731" s="50"/>
      <c r="U731" s="47"/>
      <c r="V731" s="211"/>
      <c r="W731" s="211"/>
      <c r="X731" s="211"/>
      <c r="Y731" s="211"/>
      <c r="Z731" s="211"/>
      <c r="AA731" s="211"/>
      <c r="AB731" s="211"/>
    </row>
    <row r="732" spans="2:28" x14ac:dyDescent="0.3">
      <c r="B732" s="44"/>
      <c r="C732" s="44"/>
      <c r="D732" s="44"/>
      <c r="E732" s="44"/>
      <c r="F732" s="44"/>
      <c r="G732" s="84"/>
      <c r="H732" s="84"/>
      <c r="I732" s="47"/>
      <c r="J732" s="45"/>
      <c r="K732" s="46"/>
      <c r="L732" s="195"/>
      <c r="M732" s="196"/>
      <c r="N732" s="195"/>
      <c r="O732" s="196"/>
      <c r="P732" s="47"/>
      <c r="Q732" s="47"/>
      <c r="R732" s="47"/>
      <c r="S732" s="47"/>
      <c r="T732" s="50"/>
      <c r="U732" s="47"/>
      <c r="V732" s="211"/>
      <c r="W732" s="211"/>
      <c r="X732" s="211"/>
      <c r="Y732" s="211"/>
      <c r="Z732" s="211"/>
      <c r="AA732" s="211"/>
      <c r="AB732" s="211"/>
    </row>
    <row r="733" spans="2:28" x14ac:dyDescent="0.3">
      <c r="B733" s="44"/>
      <c r="C733" s="44"/>
      <c r="D733" s="44"/>
      <c r="E733" s="44"/>
      <c r="F733" s="44"/>
      <c r="G733" s="84"/>
      <c r="H733" s="84"/>
      <c r="I733" s="47"/>
      <c r="J733" s="45"/>
      <c r="K733" s="46"/>
      <c r="L733" s="195"/>
      <c r="M733" s="196"/>
      <c r="N733" s="195"/>
      <c r="O733" s="196"/>
      <c r="P733" s="47"/>
      <c r="Q733" s="47"/>
      <c r="R733" s="47"/>
      <c r="S733" s="47"/>
      <c r="T733" s="50"/>
      <c r="U733" s="47"/>
      <c r="V733" s="211"/>
      <c r="W733" s="211"/>
      <c r="X733" s="211"/>
      <c r="Y733" s="211"/>
      <c r="Z733" s="211"/>
      <c r="AA733" s="211"/>
      <c r="AB733" s="211"/>
    </row>
    <row r="734" spans="2:28" x14ac:dyDescent="0.3">
      <c r="B734" s="44"/>
      <c r="C734" s="44"/>
      <c r="D734" s="44"/>
      <c r="E734" s="44"/>
      <c r="F734" s="44"/>
      <c r="G734" s="84"/>
      <c r="H734" s="84"/>
      <c r="I734" s="47"/>
      <c r="J734" s="45"/>
      <c r="K734" s="46"/>
      <c r="L734" s="195"/>
      <c r="M734" s="196"/>
      <c r="N734" s="195"/>
      <c r="O734" s="196"/>
      <c r="P734" s="47"/>
      <c r="Q734" s="47"/>
      <c r="R734" s="47"/>
      <c r="S734" s="47"/>
      <c r="T734" s="50"/>
      <c r="U734" s="47"/>
      <c r="V734" s="211"/>
      <c r="W734" s="211"/>
      <c r="X734" s="211"/>
      <c r="Y734" s="211"/>
      <c r="Z734" s="211"/>
      <c r="AA734" s="211"/>
      <c r="AB734" s="211"/>
    </row>
    <row r="735" spans="2:28" x14ac:dyDescent="0.3">
      <c r="B735" s="44"/>
      <c r="C735" s="44"/>
      <c r="D735" s="44"/>
      <c r="E735" s="44"/>
      <c r="F735" s="44"/>
      <c r="G735" s="84"/>
      <c r="H735" s="84"/>
      <c r="I735" s="47"/>
      <c r="J735" s="45"/>
      <c r="K735" s="46"/>
      <c r="L735" s="195"/>
      <c r="M735" s="196"/>
      <c r="N735" s="195"/>
      <c r="O735" s="196"/>
      <c r="P735" s="47"/>
      <c r="Q735" s="47"/>
      <c r="R735" s="47"/>
      <c r="S735" s="47"/>
      <c r="T735" s="50"/>
      <c r="U735" s="47"/>
      <c r="V735" s="211"/>
      <c r="W735" s="211"/>
      <c r="X735" s="211"/>
      <c r="Y735" s="211"/>
      <c r="Z735" s="211"/>
      <c r="AA735" s="211"/>
      <c r="AB735" s="211"/>
    </row>
    <row r="736" spans="2:28" x14ac:dyDescent="0.3">
      <c r="B736" s="44"/>
      <c r="C736" s="44"/>
      <c r="D736" s="44"/>
      <c r="E736" s="44"/>
      <c r="F736" s="44"/>
      <c r="G736" s="84"/>
      <c r="H736" s="84"/>
      <c r="I736" s="47"/>
      <c r="J736" s="45"/>
      <c r="K736" s="46"/>
      <c r="L736" s="195"/>
      <c r="M736" s="196"/>
      <c r="N736" s="195"/>
      <c r="O736" s="196"/>
      <c r="P736" s="47"/>
      <c r="Q736" s="47"/>
      <c r="R736" s="47"/>
      <c r="S736" s="47"/>
      <c r="T736" s="50"/>
      <c r="U736" s="47"/>
      <c r="V736" s="211"/>
      <c r="W736" s="211"/>
      <c r="X736" s="211"/>
      <c r="Y736" s="211"/>
      <c r="Z736" s="211"/>
      <c r="AA736" s="211"/>
      <c r="AB736" s="211"/>
    </row>
    <row r="737" spans="2:28" x14ac:dyDescent="0.3">
      <c r="B737" s="44"/>
      <c r="C737" s="44"/>
      <c r="D737" s="44"/>
      <c r="E737" s="44"/>
      <c r="F737" s="44"/>
      <c r="G737" s="84"/>
      <c r="H737" s="84"/>
      <c r="I737" s="47"/>
      <c r="J737" s="45"/>
      <c r="K737" s="46"/>
      <c r="L737" s="195"/>
      <c r="M737" s="196"/>
      <c r="N737" s="195"/>
      <c r="O737" s="196"/>
      <c r="P737" s="47"/>
      <c r="Q737" s="47"/>
      <c r="R737" s="47"/>
      <c r="S737" s="47"/>
      <c r="T737" s="50"/>
      <c r="U737" s="47"/>
      <c r="V737" s="211"/>
      <c r="W737" s="211"/>
      <c r="X737" s="211"/>
      <c r="Y737" s="211"/>
      <c r="Z737" s="211"/>
      <c r="AA737" s="211"/>
      <c r="AB737" s="211"/>
    </row>
    <row r="738" spans="2:28" x14ac:dyDescent="0.3">
      <c r="B738" s="44"/>
      <c r="C738" s="44"/>
      <c r="D738" s="44"/>
      <c r="E738" s="44"/>
      <c r="F738" s="44"/>
      <c r="G738" s="84"/>
      <c r="H738" s="84"/>
      <c r="I738" s="47"/>
      <c r="J738" s="45"/>
      <c r="K738" s="46"/>
      <c r="L738" s="195"/>
      <c r="M738" s="196"/>
      <c r="N738" s="195"/>
      <c r="O738" s="196"/>
      <c r="P738" s="47"/>
      <c r="Q738" s="47"/>
      <c r="R738" s="47"/>
      <c r="S738" s="47"/>
      <c r="T738" s="50"/>
      <c r="U738" s="47"/>
      <c r="V738" s="211"/>
      <c r="W738" s="211"/>
      <c r="X738" s="211"/>
      <c r="Y738" s="211"/>
      <c r="Z738" s="211"/>
      <c r="AA738" s="211"/>
      <c r="AB738" s="211"/>
    </row>
    <row r="739" spans="2:28" x14ac:dyDescent="0.3">
      <c r="B739" s="44"/>
      <c r="C739" s="44"/>
      <c r="D739" s="44"/>
      <c r="E739" s="44"/>
      <c r="F739" s="44"/>
      <c r="G739" s="84"/>
      <c r="H739" s="84"/>
      <c r="I739" s="47"/>
      <c r="J739" s="45"/>
      <c r="K739" s="46"/>
      <c r="L739" s="195"/>
      <c r="M739" s="196"/>
      <c r="N739" s="195"/>
      <c r="O739" s="196"/>
      <c r="P739" s="47"/>
      <c r="Q739" s="47"/>
      <c r="R739" s="47"/>
      <c r="S739" s="47"/>
      <c r="T739" s="50"/>
      <c r="U739" s="47"/>
      <c r="V739" s="211"/>
      <c r="W739" s="211"/>
      <c r="X739" s="211"/>
      <c r="Y739" s="211"/>
      <c r="Z739" s="211"/>
      <c r="AA739" s="211"/>
      <c r="AB739" s="211"/>
    </row>
    <row r="740" spans="2:28" x14ac:dyDescent="0.3">
      <c r="B740" s="44"/>
      <c r="C740" s="44"/>
      <c r="D740" s="44"/>
      <c r="E740" s="44"/>
      <c r="F740" s="44"/>
      <c r="G740" s="84"/>
      <c r="H740" s="84"/>
      <c r="I740" s="47"/>
      <c r="J740" s="45"/>
      <c r="K740" s="46"/>
      <c r="L740" s="195"/>
      <c r="M740" s="196"/>
      <c r="N740" s="195"/>
      <c r="O740" s="196"/>
      <c r="P740" s="47"/>
      <c r="Q740" s="47"/>
      <c r="R740" s="47"/>
      <c r="S740" s="47"/>
      <c r="T740" s="50"/>
      <c r="U740" s="47"/>
      <c r="V740" s="211"/>
      <c r="W740" s="211"/>
      <c r="X740" s="211"/>
      <c r="Y740" s="211"/>
      <c r="Z740" s="211"/>
      <c r="AA740" s="211"/>
      <c r="AB740" s="211"/>
    </row>
    <row r="741" spans="2:28" x14ac:dyDescent="0.3">
      <c r="B741" s="44"/>
      <c r="C741" s="44"/>
      <c r="D741" s="44"/>
      <c r="E741" s="44"/>
      <c r="F741" s="44"/>
      <c r="G741" s="84"/>
      <c r="H741" s="84"/>
      <c r="I741" s="47"/>
      <c r="J741" s="45"/>
      <c r="K741" s="46"/>
      <c r="L741" s="195"/>
      <c r="M741" s="196"/>
      <c r="N741" s="195"/>
      <c r="O741" s="196"/>
      <c r="P741" s="47"/>
      <c r="Q741" s="47"/>
      <c r="R741" s="47"/>
      <c r="S741" s="47"/>
      <c r="T741" s="50"/>
      <c r="U741" s="47"/>
      <c r="V741" s="211"/>
      <c r="W741" s="211"/>
      <c r="X741" s="211"/>
      <c r="Y741" s="211"/>
      <c r="Z741" s="211"/>
      <c r="AA741" s="211"/>
      <c r="AB741" s="211"/>
    </row>
    <row r="742" spans="2:28" x14ac:dyDescent="0.3">
      <c r="B742" s="44"/>
      <c r="C742" s="44"/>
      <c r="D742" s="44"/>
      <c r="E742" s="44"/>
      <c r="F742" s="44"/>
      <c r="G742" s="84"/>
      <c r="H742" s="84"/>
      <c r="I742" s="47"/>
      <c r="J742" s="45"/>
      <c r="K742" s="46"/>
      <c r="L742" s="195"/>
      <c r="M742" s="196"/>
      <c r="N742" s="195"/>
      <c r="O742" s="196"/>
      <c r="P742" s="47"/>
      <c r="Q742" s="47"/>
      <c r="R742" s="47"/>
      <c r="S742" s="47"/>
      <c r="T742" s="50"/>
      <c r="U742" s="47"/>
      <c r="V742" s="211"/>
      <c r="W742" s="211"/>
      <c r="X742" s="211"/>
      <c r="Y742" s="211"/>
      <c r="Z742" s="211"/>
      <c r="AA742" s="211"/>
      <c r="AB742" s="211"/>
    </row>
    <row r="743" spans="2:28" x14ac:dyDescent="0.3">
      <c r="B743" s="44"/>
      <c r="C743" s="44"/>
      <c r="D743" s="44"/>
      <c r="E743" s="44"/>
      <c r="F743" s="44"/>
      <c r="G743" s="84"/>
      <c r="H743" s="84"/>
      <c r="I743" s="47"/>
      <c r="J743" s="45"/>
      <c r="K743" s="46"/>
      <c r="L743" s="195"/>
      <c r="M743" s="196"/>
      <c r="N743" s="195"/>
      <c r="O743" s="196"/>
      <c r="P743" s="47"/>
      <c r="Q743" s="47"/>
      <c r="R743" s="47"/>
      <c r="S743" s="47"/>
      <c r="T743" s="50"/>
      <c r="U743" s="47"/>
      <c r="V743" s="211"/>
      <c r="W743" s="211"/>
      <c r="X743" s="211"/>
      <c r="Y743" s="211"/>
      <c r="Z743" s="211"/>
      <c r="AA743" s="211"/>
      <c r="AB743" s="211"/>
    </row>
    <row r="744" spans="2:28" x14ac:dyDescent="0.3">
      <c r="B744" s="44"/>
      <c r="C744" s="44"/>
      <c r="D744" s="44"/>
      <c r="E744" s="44"/>
      <c r="F744" s="44"/>
      <c r="G744" s="84"/>
      <c r="H744" s="84"/>
      <c r="I744" s="47"/>
      <c r="J744" s="45"/>
      <c r="K744" s="46"/>
      <c r="L744" s="195"/>
      <c r="M744" s="196"/>
      <c r="N744" s="195"/>
      <c r="O744" s="196"/>
      <c r="P744" s="47"/>
      <c r="Q744" s="47"/>
      <c r="R744" s="47"/>
      <c r="S744" s="47"/>
      <c r="T744" s="50"/>
      <c r="U744" s="47"/>
      <c r="V744" s="211"/>
      <c r="W744" s="211"/>
      <c r="X744" s="211"/>
      <c r="Y744" s="211"/>
      <c r="Z744" s="211"/>
      <c r="AA744" s="211"/>
      <c r="AB744" s="211"/>
    </row>
    <row r="745" spans="2:28" x14ac:dyDescent="0.3">
      <c r="B745" s="44"/>
      <c r="C745" s="44"/>
      <c r="D745" s="44"/>
      <c r="E745" s="44"/>
      <c r="F745" s="44"/>
      <c r="G745" s="84"/>
      <c r="H745" s="84"/>
      <c r="I745" s="47"/>
      <c r="J745" s="45"/>
      <c r="K745" s="46"/>
      <c r="L745" s="195"/>
      <c r="M745" s="196"/>
      <c r="N745" s="195"/>
      <c r="O745" s="196"/>
      <c r="P745" s="47"/>
      <c r="Q745" s="47"/>
      <c r="R745" s="47"/>
      <c r="S745" s="47"/>
      <c r="T745" s="50"/>
      <c r="U745" s="47"/>
      <c r="V745" s="211"/>
      <c r="W745" s="211"/>
      <c r="X745" s="211"/>
      <c r="Y745" s="211"/>
      <c r="Z745" s="211"/>
      <c r="AA745" s="211"/>
      <c r="AB745" s="211"/>
    </row>
    <row r="746" spans="2:28" x14ac:dyDescent="0.3">
      <c r="B746" s="44"/>
      <c r="C746" s="44"/>
      <c r="D746" s="44"/>
      <c r="E746" s="44"/>
      <c r="F746" s="44"/>
      <c r="G746" s="84"/>
      <c r="H746" s="84"/>
      <c r="I746" s="47"/>
      <c r="J746" s="45"/>
      <c r="K746" s="46"/>
      <c r="L746" s="195"/>
      <c r="M746" s="196"/>
      <c r="N746" s="195"/>
      <c r="O746" s="196"/>
      <c r="P746" s="47"/>
      <c r="Q746" s="47"/>
      <c r="R746" s="47"/>
      <c r="S746" s="47"/>
      <c r="T746" s="50"/>
      <c r="U746" s="47"/>
      <c r="V746" s="211"/>
      <c r="W746" s="211"/>
      <c r="X746" s="211"/>
      <c r="Y746" s="211"/>
      <c r="Z746" s="211"/>
      <c r="AA746" s="211"/>
      <c r="AB746" s="211"/>
    </row>
    <row r="747" spans="2:28" x14ac:dyDescent="0.3">
      <c r="B747" s="44"/>
      <c r="C747" s="44"/>
      <c r="D747" s="44"/>
      <c r="E747" s="44"/>
      <c r="F747" s="44"/>
      <c r="G747" s="84"/>
      <c r="H747" s="84"/>
      <c r="I747" s="47"/>
      <c r="J747" s="45"/>
      <c r="K747" s="46"/>
      <c r="L747" s="195"/>
      <c r="M747" s="196"/>
      <c r="N747" s="195"/>
      <c r="O747" s="196"/>
      <c r="P747" s="47"/>
      <c r="Q747" s="47"/>
      <c r="R747" s="47"/>
      <c r="S747" s="47"/>
      <c r="T747" s="50"/>
      <c r="U747" s="47"/>
      <c r="V747" s="211"/>
      <c r="W747" s="211"/>
      <c r="X747" s="211"/>
      <c r="Y747" s="211"/>
      <c r="Z747" s="211"/>
      <c r="AA747" s="211"/>
      <c r="AB747" s="211"/>
    </row>
    <row r="748" spans="2:28" x14ac:dyDescent="0.3">
      <c r="B748" s="44"/>
      <c r="C748" s="44"/>
      <c r="D748" s="44"/>
      <c r="E748" s="44"/>
      <c r="F748" s="44"/>
      <c r="G748" s="84"/>
      <c r="H748" s="84"/>
      <c r="I748" s="47"/>
      <c r="J748" s="45"/>
      <c r="K748" s="46"/>
      <c r="L748" s="195"/>
      <c r="M748" s="196"/>
      <c r="N748" s="195"/>
      <c r="O748" s="196"/>
      <c r="P748" s="47"/>
      <c r="Q748" s="47"/>
      <c r="R748" s="47"/>
      <c r="S748" s="47"/>
      <c r="T748" s="50"/>
      <c r="U748" s="47"/>
      <c r="V748" s="211"/>
      <c r="W748" s="211"/>
      <c r="X748" s="211"/>
      <c r="Y748" s="211"/>
      <c r="Z748" s="211"/>
      <c r="AA748" s="211"/>
      <c r="AB748" s="211"/>
    </row>
    <row r="749" spans="2:28" x14ac:dyDescent="0.3">
      <c r="B749" s="44"/>
      <c r="C749" s="44"/>
      <c r="D749" s="44"/>
      <c r="E749" s="44"/>
      <c r="F749" s="44"/>
      <c r="G749" s="84"/>
      <c r="H749" s="84"/>
      <c r="I749" s="47"/>
      <c r="J749" s="45"/>
      <c r="K749" s="46"/>
      <c r="L749" s="195"/>
      <c r="M749" s="196"/>
      <c r="N749" s="195"/>
      <c r="O749" s="196"/>
      <c r="P749" s="47"/>
      <c r="Q749" s="47"/>
      <c r="R749" s="47"/>
      <c r="S749" s="47"/>
      <c r="T749" s="50"/>
      <c r="U749" s="47"/>
      <c r="V749" s="211"/>
      <c r="W749" s="211"/>
      <c r="X749" s="211"/>
      <c r="Y749" s="211"/>
      <c r="Z749" s="211"/>
      <c r="AA749" s="211"/>
      <c r="AB749" s="211"/>
    </row>
    <row r="750" spans="2:28" x14ac:dyDescent="0.3">
      <c r="B750" s="44"/>
      <c r="C750" s="44"/>
      <c r="D750" s="44"/>
      <c r="E750" s="44"/>
      <c r="F750" s="44"/>
      <c r="G750" s="84"/>
      <c r="H750" s="84"/>
      <c r="I750" s="47"/>
      <c r="J750" s="45"/>
      <c r="K750" s="46"/>
      <c r="L750" s="195"/>
      <c r="M750" s="196"/>
      <c r="N750" s="195"/>
      <c r="O750" s="196"/>
      <c r="P750" s="47"/>
      <c r="Q750" s="47"/>
      <c r="R750" s="47"/>
      <c r="S750" s="47"/>
      <c r="T750" s="50"/>
      <c r="U750" s="47"/>
      <c r="V750" s="211"/>
      <c r="W750" s="211"/>
      <c r="X750" s="211"/>
      <c r="Y750" s="211"/>
      <c r="Z750" s="211"/>
      <c r="AA750" s="211"/>
      <c r="AB750" s="211"/>
    </row>
    <row r="751" spans="2:28" x14ac:dyDescent="0.3">
      <c r="B751" s="44"/>
      <c r="C751" s="44"/>
      <c r="D751" s="44"/>
      <c r="E751" s="44"/>
      <c r="F751" s="44"/>
      <c r="G751" s="84"/>
      <c r="H751" s="84"/>
      <c r="I751" s="47"/>
      <c r="J751" s="45"/>
      <c r="K751" s="46"/>
      <c r="L751" s="195"/>
      <c r="M751" s="196"/>
      <c r="N751" s="195"/>
      <c r="O751" s="196"/>
      <c r="P751" s="47"/>
      <c r="Q751" s="47"/>
      <c r="R751" s="47"/>
      <c r="S751" s="47"/>
      <c r="T751" s="50"/>
      <c r="U751" s="47"/>
      <c r="V751" s="211"/>
      <c r="W751" s="211"/>
      <c r="X751" s="211"/>
      <c r="Y751" s="211"/>
      <c r="Z751" s="211"/>
      <c r="AA751" s="211"/>
      <c r="AB751" s="211"/>
    </row>
    <row r="752" spans="2:28" x14ac:dyDescent="0.3">
      <c r="B752" s="44"/>
      <c r="C752" s="44"/>
      <c r="D752" s="44"/>
      <c r="E752" s="44"/>
      <c r="F752" s="44"/>
      <c r="G752" s="84"/>
      <c r="H752" s="84"/>
      <c r="I752" s="47"/>
      <c r="J752" s="45"/>
      <c r="K752" s="46"/>
      <c r="L752" s="195"/>
      <c r="M752" s="196"/>
      <c r="N752" s="195"/>
      <c r="O752" s="196"/>
      <c r="P752" s="47"/>
      <c r="Q752" s="47"/>
      <c r="R752" s="47"/>
      <c r="S752" s="47"/>
      <c r="T752" s="50"/>
      <c r="U752" s="47"/>
      <c r="V752" s="211"/>
      <c r="W752" s="211"/>
      <c r="X752" s="211"/>
      <c r="Y752" s="211"/>
      <c r="Z752" s="211"/>
      <c r="AA752" s="211"/>
      <c r="AB752" s="211"/>
    </row>
    <row r="753" spans="2:28" x14ac:dyDescent="0.3">
      <c r="B753" s="44"/>
      <c r="C753" s="44"/>
      <c r="D753" s="44"/>
      <c r="E753" s="44"/>
      <c r="F753" s="44"/>
      <c r="G753" s="84"/>
      <c r="H753" s="84"/>
      <c r="I753" s="47"/>
      <c r="J753" s="45"/>
      <c r="K753" s="46"/>
      <c r="L753" s="195"/>
      <c r="M753" s="196"/>
      <c r="N753" s="195"/>
      <c r="O753" s="196"/>
      <c r="P753" s="47"/>
      <c r="Q753" s="47"/>
      <c r="R753" s="47"/>
      <c r="S753" s="47"/>
      <c r="T753" s="50"/>
      <c r="U753" s="47"/>
      <c r="V753" s="211"/>
      <c r="W753" s="211"/>
      <c r="X753" s="211"/>
      <c r="Y753" s="211"/>
      <c r="Z753" s="211"/>
      <c r="AA753" s="211"/>
      <c r="AB753" s="211"/>
    </row>
    <row r="754" spans="2:28" x14ac:dyDescent="0.3">
      <c r="B754" s="44"/>
      <c r="C754" s="44"/>
      <c r="D754" s="44"/>
      <c r="E754" s="44"/>
      <c r="F754" s="44"/>
      <c r="G754" s="84"/>
      <c r="H754" s="84"/>
      <c r="I754" s="47"/>
      <c r="J754" s="45"/>
      <c r="K754" s="46"/>
      <c r="L754" s="195"/>
      <c r="M754" s="196"/>
      <c r="N754" s="195"/>
      <c r="O754" s="196"/>
      <c r="P754" s="47"/>
      <c r="Q754" s="47"/>
      <c r="R754" s="47"/>
      <c r="S754" s="47"/>
      <c r="T754" s="50"/>
      <c r="U754" s="47"/>
      <c r="V754" s="211"/>
      <c r="W754" s="211"/>
      <c r="X754" s="211"/>
      <c r="Y754" s="211"/>
      <c r="Z754" s="211"/>
      <c r="AA754" s="211"/>
      <c r="AB754" s="211"/>
    </row>
    <row r="755" spans="2:28" x14ac:dyDescent="0.3">
      <c r="B755" s="44"/>
      <c r="C755" s="44"/>
      <c r="D755" s="44"/>
      <c r="E755" s="44"/>
      <c r="F755" s="44"/>
      <c r="G755" s="84"/>
      <c r="H755" s="84"/>
      <c r="I755" s="47"/>
      <c r="J755" s="45"/>
      <c r="K755" s="46"/>
      <c r="L755" s="195"/>
      <c r="M755" s="196"/>
      <c r="N755" s="195"/>
      <c r="O755" s="196"/>
      <c r="P755" s="47"/>
      <c r="Q755" s="47"/>
      <c r="R755" s="47"/>
      <c r="S755" s="47"/>
      <c r="T755" s="50"/>
      <c r="U755" s="47"/>
      <c r="V755" s="211"/>
      <c r="W755" s="211"/>
      <c r="X755" s="211"/>
      <c r="Y755" s="211"/>
      <c r="Z755" s="211"/>
      <c r="AA755" s="211"/>
      <c r="AB755" s="211"/>
    </row>
    <row r="756" spans="2:28" x14ac:dyDescent="0.3">
      <c r="B756" s="44"/>
      <c r="C756" s="44"/>
      <c r="D756" s="44"/>
      <c r="E756" s="44"/>
      <c r="F756" s="44"/>
      <c r="G756" s="84"/>
      <c r="H756" s="84"/>
      <c r="I756" s="47"/>
      <c r="J756" s="45"/>
      <c r="K756" s="46"/>
      <c r="L756" s="195"/>
      <c r="M756" s="196"/>
      <c r="N756" s="195"/>
      <c r="O756" s="196"/>
      <c r="P756" s="47"/>
      <c r="Q756" s="47"/>
      <c r="R756" s="47"/>
      <c r="S756" s="47"/>
      <c r="T756" s="50"/>
      <c r="U756" s="47"/>
      <c r="V756" s="211"/>
      <c r="W756" s="211"/>
      <c r="X756" s="211"/>
      <c r="Y756" s="211"/>
      <c r="Z756" s="211"/>
      <c r="AA756" s="211"/>
      <c r="AB756" s="211"/>
    </row>
    <row r="757" spans="2:28" x14ac:dyDescent="0.3">
      <c r="B757" s="44"/>
      <c r="C757" s="44"/>
      <c r="D757" s="44"/>
      <c r="E757" s="44"/>
      <c r="F757" s="44"/>
      <c r="G757" s="84"/>
      <c r="H757" s="84"/>
      <c r="I757" s="47"/>
      <c r="J757" s="45"/>
      <c r="K757" s="46"/>
      <c r="L757" s="195"/>
      <c r="M757" s="196"/>
      <c r="N757" s="195"/>
      <c r="O757" s="196"/>
      <c r="P757" s="47"/>
      <c r="Q757" s="47"/>
      <c r="R757" s="47"/>
      <c r="S757" s="47"/>
      <c r="T757" s="50"/>
      <c r="U757" s="47"/>
      <c r="V757" s="211"/>
      <c r="W757" s="211"/>
      <c r="X757" s="211"/>
      <c r="Y757" s="211"/>
      <c r="Z757" s="211"/>
      <c r="AA757" s="211"/>
      <c r="AB757" s="211"/>
    </row>
    <row r="758" spans="2:28" x14ac:dyDescent="0.3">
      <c r="B758" s="44"/>
      <c r="C758" s="44"/>
      <c r="D758" s="44"/>
      <c r="E758" s="44"/>
      <c r="F758" s="44"/>
      <c r="G758" s="84"/>
      <c r="H758" s="84"/>
      <c r="I758" s="47"/>
      <c r="J758" s="45"/>
      <c r="K758" s="46"/>
      <c r="L758" s="195"/>
      <c r="M758" s="196"/>
      <c r="N758" s="195"/>
      <c r="O758" s="196"/>
      <c r="P758" s="47"/>
      <c r="Q758" s="47"/>
      <c r="R758" s="47"/>
      <c r="S758" s="47"/>
      <c r="T758" s="50"/>
      <c r="U758" s="47"/>
      <c r="V758" s="211"/>
      <c r="W758" s="211"/>
      <c r="X758" s="211"/>
      <c r="Y758" s="211"/>
      <c r="Z758" s="211"/>
      <c r="AA758" s="211"/>
      <c r="AB758" s="211"/>
    </row>
    <row r="759" spans="2:28" x14ac:dyDescent="0.3">
      <c r="B759" s="44"/>
      <c r="C759" s="44"/>
      <c r="D759" s="44"/>
      <c r="E759" s="44"/>
      <c r="F759" s="44"/>
      <c r="G759" s="84"/>
      <c r="H759" s="84"/>
      <c r="I759" s="47"/>
      <c r="J759" s="45"/>
      <c r="K759" s="46"/>
      <c r="L759" s="195"/>
      <c r="M759" s="196"/>
      <c r="N759" s="195"/>
      <c r="O759" s="196"/>
      <c r="P759" s="47"/>
      <c r="Q759" s="47"/>
      <c r="R759" s="47"/>
      <c r="S759" s="47"/>
      <c r="T759" s="50"/>
      <c r="U759" s="47"/>
      <c r="V759" s="211"/>
      <c r="W759" s="211"/>
      <c r="X759" s="211"/>
      <c r="Y759" s="211"/>
      <c r="Z759" s="211"/>
      <c r="AA759" s="211"/>
      <c r="AB759" s="211"/>
    </row>
    <row r="760" spans="2:28" x14ac:dyDescent="0.3">
      <c r="B760" s="44"/>
      <c r="C760" s="44"/>
      <c r="D760" s="44"/>
      <c r="E760" s="44"/>
      <c r="F760" s="44"/>
      <c r="G760" s="84"/>
      <c r="H760" s="84"/>
      <c r="I760" s="47"/>
      <c r="J760" s="45"/>
      <c r="K760" s="46"/>
      <c r="L760" s="195"/>
      <c r="M760" s="196"/>
      <c r="N760" s="195"/>
      <c r="O760" s="196"/>
      <c r="P760" s="47"/>
      <c r="Q760" s="47"/>
      <c r="R760" s="47"/>
      <c r="S760" s="47"/>
      <c r="T760" s="50"/>
      <c r="U760" s="47"/>
      <c r="V760" s="211"/>
      <c r="W760" s="211"/>
      <c r="X760" s="211"/>
      <c r="Y760" s="211"/>
      <c r="Z760" s="211"/>
      <c r="AA760" s="211"/>
      <c r="AB760" s="211"/>
    </row>
    <row r="761" spans="2:28" x14ac:dyDescent="0.3">
      <c r="B761" s="44"/>
      <c r="C761" s="44"/>
      <c r="D761" s="44"/>
      <c r="E761" s="44"/>
      <c r="F761" s="44"/>
      <c r="G761" s="84"/>
      <c r="H761" s="84"/>
      <c r="I761" s="47"/>
      <c r="J761" s="45"/>
      <c r="K761" s="46"/>
      <c r="L761" s="195"/>
      <c r="M761" s="196"/>
      <c r="N761" s="195"/>
      <c r="O761" s="196"/>
      <c r="P761" s="47"/>
      <c r="Q761" s="47"/>
      <c r="R761" s="47"/>
      <c r="S761" s="47"/>
      <c r="T761" s="50"/>
      <c r="U761" s="47"/>
      <c r="V761" s="211"/>
      <c r="W761" s="211"/>
      <c r="X761" s="211"/>
      <c r="Y761" s="211"/>
      <c r="Z761" s="211"/>
      <c r="AA761" s="211"/>
      <c r="AB761" s="211"/>
    </row>
    <row r="762" spans="2:28" x14ac:dyDescent="0.3">
      <c r="B762" s="44"/>
      <c r="C762" s="44"/>
      <c r="D762" s="44"/>
      <c r="E762" s="44"/>
      <c r="F762" s="44"/>
      <c r="G762" s="84"/>
      <c r="H762" s="84"/>
      <c r="I762" s="47"/>
      <c r="J762" s="45"/>
      <c r="K762" s="46"/>
      <c r="L762" s="195"/>
      <c r="M762" s="196"/>
      <c r="N762" s="195"/>
      <c r="O762" s="196"/>
      <c r="P762" s="47"/>
      <c r="Q762" s="47"/>
      <c r="R762" s="47"/>
      <c r="S762" s="47"/>
      <c r="T762" s="50"/>
      <c r="U762" s="47"/>
      <c r="V762" s="211"/>
      <c r="W762" s="211"/>
      <c r="X762" s="211"/>
      <c r="Y762" s="211"/>
      <c r="Z762" s="211"/>
      <c r="AA762" s="211"/>
      <c r="AB762" s="211"/>
    </row>
    <row r="763" spans="2:28" x14ac:dyDescent="0.3">
      <c r="B763" s="44"/>
      <c r="C763" s="44"/>
      <c r="D763" s="44"/>
      <c r="E763" s="44"/>
      <c r="F763" s="44"/>
      <c r="G763" s="84"/>
      <c r="H763" s="84"/>
      <c r="I763" s="47"/>
      <c r="J763" s="45"/>
      <c r="K763" s="46"/>
      <c r="L763" s="195"/>
      <c r="M763" s="196"/>
      <c r="N763" s="195"/>
      <c r="O763" s="196"/>
      <c r="P763" s="47"/>
      <c r="Q763" s="47"/>
      <c r="R763" s="47"/>
      <c r="S763" s="47"/>
      <c r="T763" s="50"/>
      <c r="U763" s="47"/>
      <c r="V763" s="211"/>
      <c r="W763" s="211"/>
      <c r="X763" s="211"/>
      <c r="Y763" s="211"/>
      <c r="Z763" s="211"/>
      <c r="AA763" s="211"/>
      <c r="AB763" s="211"/>
    </row>
    <row r="764" spans="2:28" x14ac:dyDescent="0.3">
      <c r="B764" s="44"/>
      <c r="C764" s="44"/>
      <c r="D764" s="44"/>
      <c r="E764" s="44"/>
      <c r="F764" s="44"/>
      <c r="G764" s="84"/>
      <c r="H764" s="84"/>
      <c r="I764" s="47"/>
      <c r="J764" s="45"/>
      <c r="K764" s="46"/>
      <c r="L764" s="195"/>
      <c r="M764" s="196"/>
      <c r="N764" s="195"/>
      <c r="O764" s="196"/>
      <c r="P764" s="47"/>
      <c r="Q764" s="47"/>
      <c r="R764" s="47"/>
      <c r="S764" s="47"/>
      <c r="T764" s="50"/>
      <c r="U764" s="47"/>
      <c r="V764" s="211"/>
      <c r="W764" s="211"/>
      <c r="X764" s="211"/>
      <c r="Y764" s="211"/>
      <c r="Z764" s="211"/>
      <c r="AA764" s="211"/>
      <c r="AB764" s="211"/>
    </row>
    <row r="765" spans="2:28" x14ac:dyDescent="0.3">
      <c r="B765" s="44"/>
      <c r="C765" s="44"/>
      <c r="D765" s="44"/>
      <c r="E765" s="44"/>
      <c r="F765" s="44"/>
      <c r="G765" s="84"/>
      <c r="H765" s="84"/>
      <c r="I765" s="47"/>
      <c r="J765" s="45"/>
      <c r="K765" s="46"/>
      <c r="L765" s="195"/>
      <c r="M765" s="196"/>
      <c r="N765" s="195"/>
      <c r="O765" s="196"/>
      <c r="P765" s="47"/>
      <c r="Q765" s="47"/>
      <c r="R765" s="47"/>
      <c r="S765" s="47"/>
      <c r="T765" s="50"/>
      <c r="U765" s="47"/>
      <c r="V765" s="211"/>
      <c r="W765" s="211"/>
      <c r="X765" s="211"/>
      <c r="Y765" s="211"/>
      <c r="Z765" s="211"/>
      <c r="AA765" s="211"/>
      <c r="AB765" s="211"/>
    </row>
    <row r="766" spans="2:28" x14ac:dyDescent="0.3">
      <c r="B766" s="44"/>
      <c r="C766" s="44"/>
      <c r="D766" s="44"/>
      <c r="E766" s="44"/>
      <c r="F766" s="44"/>
      <c r="G766" s="84"/>
      <c r="H766" s="84"/>
      <c r="I766" s="47"/>
      <c r="J766" s="45"/>
      <c r="K766" s="46"/>
      <c r="L766" s="195"/>
      <c r="M766" s="196"/>
      <c r="N766" s="195"/>
      <c r="O766" s="196"/>
      <c r="P766" s="47"/>
      <c r="Q766" s="47"/>
      <c r="R766" s="47"/>
      <c r="S766" s="47"/>
      <c r="T766" s="50"/>
      <c r="U766" s="47"/>
      <c r="V766" s="211"/>
      <c r="W766" s="211"/>
      <c r="X766" s="211"/>
      <c r="Y766" s="211"/>
      <c r="Z766" s="211"/>
      <c r="AA766" s="211"/>
      <c r="AB766" s="211"/>
    </row>
    <row r="767" spans="2:28" x14ac:dyDescent="0.3">
      <c r="B767" s="44"/>
      <c r="C767" s="44"/>
      <c r="D767" s="44"/>
      <c r="E767" s="44"/>
      <c r="F767" s="44"/>
      <c r="G767" s="84"/>
      <c r="H767" s="84"/>
      <c r="I767" s="47"/>
      <c r="J767" s="45"/>
      <c r="K767" s="46"/>
      <c r="L767" s="195"/>
      <c r="M767" s="196"/>
      <c r="N767" s="195"/>
      <c r="O767" s="196"/>
      <c r="P767" s="47"/>
      <c r="Q767" s="47"/>
      <c r="R767" s="47"/>
      <c r="S767" s="47"/>
      <c r="T767" s="50"/>
      <c r="U767" s="47"/>
      <c r="V767" s="211"/>
      <c r="W767" s="211"/>
      <c r="X767" s="211"/>
      <c r="Y767" s="211"/>
      <c r="Z767" s="211"/>
      <c r="AA767" s="211"/>
      <c r="AB767" s="211"/>
    </row>
    <row r="768" spans="2:28" x14ac:dyDescent="0.3">
      <c r="B768" s="44"/>
      <c r="C768" s="44"/>
      <c r="D768" s="44"/>
      <c r="E768" s="44"/>
      <c r="F768" s="44"/>
      <c r="G768" s="84"/>
      <c r="H768" s="84"/>
      <c r="I768" s="47"/>
      <c r="J768" s="45"/>
      <c r="K768" s="46"/>
      <c r="L768" s="195"/>
      <c r="M768" s="196"/>
      <c r="N768" s="195"/>
      <c r="O768" s="196"/>
      <c r="P768" s="47"/>
      <c r="Q768" s="47"/>
      <c r="R768" s="47"/>
      <c r="S768" s="47"/>
      <c r="T768" s="50"/>
      <c r="U768" s="47"/>
      <c r="V768" s="211"/>
      <c r="W768" s="211"/>
      <c r="X768" s="211"/>
      <c r="Y768" s="211"/>
      <c r="Z768" s="211"/>
      <c r="AA768" s="211"/>
      <c r="AB768" s="211"/>
    </row>
    <row r="769" spans="2:28" x14ac:dyDescent="0.3">
      <c r="B769" s="44"/>
      <c r="C769" s="44"/>
      <c r="D769" s="44"/>
      <c r="E769" s="44"/>
      <c r="F769" s="44"/>
      <c r="G769" s="84"/>
      <c r="H769" s="84"/>
      <c r="I769" s="47"/>
      <c r="J769" s="45"/>
      <c r="K769" s="46"/>
      <c r="L769" s="195"/>
      <c r="M769" s="196"/>
      <c r="N769" s="195"/>
      <c r="O769" s="196"/>
      <c r="P769" s="47"/>
      <c r="Q769" s="47"/>
      <c r="R769" s="47"/>
      <c r="S769" s="47"/>
      <c r="T769" s="50"/>
      <c r="U769" s="47"/>
      <c r="V769" s="211"/>
      <c r="W769" s="211"/>
      <c r="X769" s="211"/>
      <c r="Y769" s="211"/>
      <c r="Z769" s="211"/>
      <c r="AA769" s="211"/>
      <c r="AB769" s="211"/>
    </row>
    <row r="770" spans="2:28" x14ac:dyDescent="0.3">
      <c r="B770" s="44"/>
      <c r="C770" s="44"/>
      <c r="D770" s="44"/>
      <c r="E770" s="44"/>
      <c r="F770" s="44"/>
      <c r="G770" s="84"/>
      <c r="H770" s="84"/>
      <c r="I770" s="47"/>
      <c r="J770" s="45"/>
      <c r="K770" s="46"/>
      <c r="L770" s="195"/>
      <c r="M770" s="196"/>
      <c r="N770" s="195"/>
      <c r="O770" s="196"/>
      <c r="P770" s="47"/>
      <c r="Q770" s="47"/>
      <c r="R770" s="47"/>
      <c r="S770" s="47"/>
      <c r="T770" s="50"/>
      <c r="U770" s="47"/>
      <c r="V770" s="211"/>
      <c r="W770" s="211"/>
      <c r="X770" s="211"/>
      <c r="Y770" s="211"/>
      <c r="Z770" s="211"/>
      <c r="AA770" s="211"/>
      <c r="AB770" s="211"/>
    </row>
    <row r="771" spans="2:28" x14ac:dyDescent="0.3">
      <c r="B771" s="44"/>
      <c r="C771" s="44"/>
      <c r="D771" s="44"/>
      <c r="E771" s="44"/>
      <c r="F771" s="44"/>
      <c r="G771" s="84"/>
      <c r="H771" s="84"/>
      <c r="I771" s="47"/>
      <c r="J771" s="45"/>
      <c r="K771" s="46"/>
      <c r="L771" s="195"/>
      <c r="M771" s="196"/>
      <c r="N771" s="195"/>
      <c r="O771" s="196"/>
      <c r="P771" s="47"/>
      <c r="Q771" s="47"/>
      <c r="R771" s="47"/>
      <c r="S771" s="47"/>
      <c r="T771" s="50"/>
      <c r="U771" s="47"/>
      <c r="V771" s="211"/>
      <c r="W771" s="211"/>
      <c r="X771" s="211"/>
      <c r="Y771" s="211"/>
      <c r="Z771" s="211"/>
      <c r="AA771" s="211"/>
      <c r="AB771" s="211"/>
    </row>
    <row r="772" spans="2:28" x14ac:dyDescent="0.3">
      <c r="B772" s="44"/>
      <c r="C772" s="44"/>
      <c r="D772" s="44"/>
      <c r="E772" s="44"/>
      <c r="F772" s="44"/>
      <c r="G772" s="84"/>
      <c r="H772" s="84"/>
      <c r="I772" s="47"/>
      <c r="J772" s="45"/>
      <c r="K772" s="46"/>
      <c r="L772" s="195"/>
      <c r="M772" s="196"/>
      <c r="N772" s="195"/>
      <c r="O772" s="196"/>
      <c r="P772" s="47"/>
      <c r="Q772" s="47"/>
      <c r="R772" s="47"/>
      <c r="S772" s="47"/>
      <c r="T772" s="50"/>
      <c r="U772" s="47"/>
      <c r="V772" s="211"/>
      <c r="W772" s="211"/>
      <c r="X772" s="211"/>
      <c r="Y772" s="211"/>
      <c r="Z772" s="211"/>
      <c r="AA772" s="211"/>
      <c r="AB772" s="211"/>
    </row>
    <row r="773" spans="2:28" x14ac:dyDescent="0.3">
      <c r="B773" s="44"/>
      <c r="C773" s="44"/>
      <c r="D773" s="44"/>
      <c r="E773" s="44"/>
      <c r="F773" s="44"/>
      <c r="G773" s="84"/>
      <c r="H773" s="84"/>
      <c r="I773" s="47"/>
      <c r="J773" s="45"/>
      <c r="K773" s="46"/>
      <c r="L773" s="195"/>
      <c r="M773" s="196"/>
      <c r="N773" s="195"/>
      <c r="O773" s="196"/>
      <c r="P773" s="47"/>
      <c r="Q773" s="47"/>
      <c r="R773" s="47"/>
      <c r="S773" s="47"/>
      <c r="T773" s="50"/>
      <c r="U773" s="47"/>
      <c r="V773" s="211"/>
      <c r="W773" s="211"/>
      <c r="X773" s="211"/>
      <c r="Y773" s="211"/>
      <c r="Z773" s="211"/>
      <c r="AA773" s="211"/>
      <c r="AB773" s="211"/>
    </row>
    <row r="774" spans="2:28" x14ac:dyDescent="0.3">
      <c r="B774" s="44"/>
      <c r="C774" s="44"/>
      <c r="D774" s="44"/>
      <c r="E774" s="44"/>
      <c r="F774" s="44"/>
      <c r="G774" s="84"/>
      <c r="H774" s="84"/>
      <c r="I774" s="47"/>
      <c r="J774" s="45"/>
      <c r="K774" s="46"/>
      <c r="L774" s="195"/>
      <c r="M774" s="196"/>
      <c r="N774" s="195"/>
      <c r="O774" s="196"/>
      <c r="P774" s="47"/>
      <c r="Q774" s="47"/>
      <c r="R774" s="47"/>
      <c r="S774" s="47"/>
      <c r="T774" s="50"/>
      <c r="U774" s="47"/>
      <c r="V774" s="211"/>
      <c r="W774" s="211"/>
      <c r="X774" s="211"/>
      <c r="Y774" s="211"/>
      <c r="Z774" s="211"/>
      <c r="AA774" s="211"/>
      <c r="AB774" s="211"/>
    </row>
    <row r="775" spans="2:28" x14ac:dyDescent="0.3">
      <c r="B775" s="44"/>
      <c r="C775" s="44"/>
      <c r="D775" s="44"/>
      <c r="E775" s="44"/>
      <c r="F775" s="44"/>
      <c r="G775" s="84"/>
      <c r="H775" s="84"/>
      <c r="I775" s="47"/>
      <c r="J775" s="45"/>
      <c r="K775" s="46"/>
      <c r="L775" s="195"/>
      <c r="M775" s="196"/>
      <c r="N775" s="195"/>
      <c r="O775" s="196"/>
      <c r="P775" s="47"/>
      <c r="Q775" s="47"/>
      <c r="R775" s="47"/>
      <c r="S775" s="47"/>
      <c r="T775" s="50"/>
      <c r="U775" s="47"/>
      <c r="V775" s="211"/>
      <c r="W775" s="211"/>
      <c r="X775" s="211"/>
      <c r="Y775" s="211"/>
      <c r="Z775" s="211"/>
      <c r="AA775" s="211"/>
      <c r="AB775" s="211"/>
    </row>
    <row r="776" spans="2:28" x14ac:dyDescent="0.3">
      <c r="B776" s="44"/>
      <c r="C776" s="44"/>
      <c r="D776" s="44"/>
      <c r="E776" s="44"/>
      <c r="F776" s="44"/>
      <c r="G776" s="84"/>
      <c r="H776" s="84"/>
      <c r="I776" s="47"/>
      <c r="J776" s="45"/>
      <c r="K776" s="46"/>
      <c r="L776" s="195"/>
      <c r="M776" s="196"/>
      <c r="N776" s="195"/>
      <c r="O776" s="196"/>
      <c r="P776" s="47"/>
      <c r="Q776" s="47"/>
      <c r="R776" s="47"/>
      <c r="S776" s="47"/>
      <c r="T776" s="50"/>
      <c r="U776" s="47"/>
      <c r="V776" s="211"/>
      <c r="W776" s="211"/>
      <c r="X776" s="211"/>
      <c r="Y776" s="211"/>
      <c r="Z776" s="211"/>
      <c r="AA776" s="211"/>
      <c r="AB776" s="211"/>
    </row>
    <row r="777" spans="2:28" x14ac:dyDescent="0.3">
      <c r="B777" s="44"/>
      <c r="C777" s="44"/>
      <c r="D777" s="44"/>
      <c r="E777" s="44"/>
      <c r="F777" s="44"/>
      <c r="G777" s="84"/>
      <c r="H777" s="84"/>
      <c r="I777" s="47"/>
      <c r="J777" s="45"/>
      <c r="K777" s="46"/>
      <c r="L777" s="195"/>
      <c r="M777" s="196"/>
      <c r="N777" s="195"/>
      <c r="O777" s="196"/>
      <c r="P777" s="47"/>
      <c r="Q777" s="47"/>
      <c r="R777" s="47"/>
      <c r="S777" s="47"/>
      <c r="T777" s="50"/>
      <c r="U777" s="47"/>
      <c r="V777" s="211"/>
      <c r="W777" s="211"/>
      <c r="X777" s="211"/>
      <c r="Y777" s="211"/>
      <c r="Z777" s="211"/>
      <c r="AA777" s="211"/>
      <c r="AB777" s="211"/>
    </row>
    <row r="778" spans="2:28" x14ac:dyDescent="0.3">
      <c r="B778" s="44"/>
      <c r="C778" s="44"/>
      <c r="D778" s="44"/>
      <c r="E778" s="44"/>
      <c r="F778" s="44"/>
      <c r="G778" s="84"/>
      <c r="H778" s="84"/>
      <c r="I778" s="47"/>
      <c r="J778" s="45"/>
      <c r="K778" s="46"/>
      <c r="L778" s="195"/>
      <c r="M778" s="196"/>
      <c r="N778" s="195"/>
      <c r="O778" s="196"/>
      <c r="P778" s="47"/>
      <c r="Q778" s="47"/>
      <c r="R778" s="47"/>
      <c r="S778" s="47"/>
      <c r="T778" s="50"/>
      <c r="U778" s="47"/>
      <c r="V778" s="211"/>
      <c r="W778" s="211"/>
      <c r="X778" s="211"/>
      <c r="Y778" s="211"/>
      <c r="Z778" s="211"/>
      <c r="AA778" s="211"/>
      <c r="AB778" s="211"/>
    </row>
    <row r="779" spans="2:28" x14ac:dyDescent="0.3">
      <c r="B779" s="44"/>
      <c r="C779" s="44"/>
      <c r="D779" s="44"/>
      <c r="E779" s="44"/>
      <c r="F779" s="44"/>
      <c r="G779" s="84"/>
      <c r="H779" s="84"/>
      <c r="I779" s="47"/>
      <c r="J779" s="45"/>
      <c r="K779" s="46"/>
      <c r="L779" s="195"/>
      <c r="M779" s="196"/>
      <c r="N779" s="195"/>
      <c r="O779" s="196"/>
      <c r="P779" s="47"/>
      <c r="Q779" s="47"/>
      <c r="R779" s="47"/>
      <c r="S779" s="47"/>
      <c r="T779" s="50"/>
      <c r="U779" s="47"/>
      <c r="V779" s="211"/>
      <c r="W779" s="211"/>
      <c r="X779" s="211"/>
      <c r="Y779" s="211"/>
      <c r="Z779" s="211"/>
      <c r="AA779" s="211"/>
      <c r="AB779" s="211"/>
    </row>
    <row r="780" spans="2:28" x14ac:dyDescent="0.3">
      <c r="B780" s="44"/>
      <c r="C780" s="44"/>
      <c r="D780" s="44"/>
      <c r="E780" s="44"/>
      <c r="F780" s="44"/>
      <c r="G780" s="84"/>
      <c r="H780" s="84"/>
      <c r="I780" s="47"/>
      <c r="J780" s="45"/>
      <c r="K780" s="46"/>
      <c r="L780" s="195"/>
      <c r="M780" s="196"/>
      <c r="N780" s="195"/>
      <c r="O780" s="196"/>
      <c r="P780" s="47"/>
      <c r="Q780" s="47"/>
      <c r="R780" s="47"/>
      <c r="S780" s="47"/>
      <c r="T780" s="50"/>
      <c r="U780" s="47"/>
      <c r="V780" s="211"/>
      <c r="W780" s="211"/>
      <c r="X780" s="211"/>
      <c r="Y780" s="211"/>
      <c r="Z780" s="211"/>
      <c r="AA780" s="211"/>
      <c r="AB780" s="211"/>
    </row>
    <row r="781" spans="2:28" x14ac:dyDescent="0.3">
      <c r="B781" s="44"/>
      <c r="C781" s="44"/>
      <c r="D781" s="44"/>
      <c r="E781" s="44"/>
      <c r="F781" s="44"/>
      <c r="G781" s="84"/>
      <c r="H781" s="84"/>
      <c r="I781" s="47"/>
      <c r="J781" s="45"/>
      <c r="K781" s="46"/>
      <c r="L781" s="195"/>
      <c r="M781" s="196"/>
      <c r="N781" s="195"/>
      <c r="O781" s="196"/>
      <c r="P781" s="47"/>
      <c r="Q781" s="47"/>
      <c r="R781" s="47"/>
      <c r="S781" s="47"/>
      <c r="T781" s="50"/>
      <c r="U781" s="47"/>
      <c r="V781" s="211"/>
      <c r="W781" s="211"/>
      <c r="X781" s="211"/>
      <c r="Y781" s="211"/>
      <c r="Z781" s="211"/>
      <c r="AA781" s="211"/>
      <c r="AB781" s="211"/>
    </row>
    <row r="782" spans="2:28" x14ac:dyDescent="0.3">
      <c r="B782" s="44"/>
      <c r="C782" s="44"/>
      <c r="D782" s="44"/>
      <c r="E782" s="44"/>
      <c r="F782" s="44"/>
      <c r="G782" s="84"/>
      <c r="H782" s="84"/>
      <c r="I782" s="47"/>
      <c r="J782" s="45"/>
      <c r="K782" s="46"/>
      <c r="L782" s="195"/>
      <c r="M782" s="196"/>
      <c r="N782" s="195"/>
      <c r="O782" s="196"/>
      <c r="P782" s="47"/>
      <c r="Q782" s="47"/>
      <c r="R782" s="47"/>
      <c r="S782" s="47"/>
      <c r="T782" s="50"/>
      <c r="U782" s="47"/>
      <c r="V782" s="211"/>
      <c r="W782" s="211"/>
      <c r="X782" s="211"/>
      <c r="Y782" s="211"/>
      <c r="Z782" s="211"/>
      <c r="AA782" s="211"/>
      <c r="AB782" s="211"/>
    </row>
    <row r="783" spans="2:28" x14ac:dyDescent="0.3">
      <c r="B783" s="44"/>
      <c r="C783" s="44"/>
      <c r="D783" s="44"/>
      <c r="E783" s="44"/>
      <c r="F783" s="44"/>
      <c r="G783" s="84"/>
      <c r="H783" s="84"/>
      <c r="I783" s="47"/>
      <c r="J783" s="45"/>
      <c r="K783" s="46"/>
      <c r="L783" s="195"/>
      <c r="M783" s="196"/>
      <c r="N783" s="195"/>
      <c r="O783" s="196"/>
      <c r="P783" s="47"/>
      <c r="Q783" s="47"/>
      <c r="R783" s="47"/>
      <c r="S783" s="47"/>
      <c r="T783" s="50"/>
      <c r="U783" s="47"/>
      <c r="V783" s="211"/>
      <c r="W783" s="211"/>
      <c r="X783" s="211"/>
      <c r="Y783" s="211"/>
      <c r="Z783" s="211"/>
      <c r="AA783" s="211"/>
      <c r="AB783" s="211"/>
    </row>
    <row r="784" spans="2:28" x14ac:dyDescent="0.3">
      <c r="B784" s="44"/>
      <c r="C784" s="44"/>
      <c r="D784" s="44"/>
      <c r="E784" s="44"/>
      <c r="F784" s="44"/>
      <c r="G784" s="84"/>
      <c r="H784" s="84"/>
      <c r="I784" s="47"/>
      <c r="J784" s="45"/>
      <c r="K784" s="46"/>
      <c r="L784" s="195"/>
      <c r="M784" s="196"/>
      <c r="N784" s="195"/>
      <c r="O784" s="196"/>
      <c r="P784" s="47"/>
      <c r="Q784" s="47"/>
      <c r="R784" s="47"/>
      <c r="S784" s="47"/>
      <c r="T784" s="50"/>
      <c r="U784" s="47"/>
      <c r="V784" s="211"/>
      <c r="W784" s="211"/>
      <c r="X784" s="211"/>
      <c r="Y784" s="211"/>
      <c r="Z784" s="211"/>
      <c r="AA784" s="211"/>
      <c r="AB784" s="211"/>
    </row>
    <row r="785" spans="2:28" x14ac:dyDescent="0.3">
      <c r="B785" s="44"/>
      <c r="C785" s="44"/>
      <c r="D785" s="44"/>
      <c r="E785" s="44"/>
      <c r="F785" s="44"/>
      <c r="G785" s="84"/>
      <c r="H785" s="84"/>
      <c r="I785" s="47"/>
      <c r="J785" s="45"/>
      <c r="K785" s="46"/>
      <c r="L785" s="195"/>
      <c r="M785" s="196"/>
      <c r="N785" s="195"/>
      <c r="O785" s="196"/>
      <c r="P785" s="47"/>
      <c r="Q785" s="47"/>
      <c r="R785" s="47"/>
      <c r="S785" s="47"/>
      <c r="T785" s="50"/>
      <c r="U785" s="47"/>
      <c r="V785" s="211"/>
      <c r="W785" s="211"/>
      <c r="X785" s="211"/>
      <c r="Y785" s="211"/>
      <c r="Z785" s="211"/>
      <c r="AA785" s="211"/>
      <c r="AB785" s="211"/>
    </row>
    <row r="786" spans="2:28" x14ac:dyDescent="0.3">
      <c r="B786" s="44"/>
      <c r="C786" s="44"/>
      <c r="D786" s="44"/>
      <c r="E786" s="44"/>
      <c r="F786" s="44"/>
      <c r="G786" s="84"/>
      <c r="H786" s="84"/>
      <c r="I786" s="47"/>
      <c r="J786" s="45"/>
      <c r="K786" s="46"/>
      <c r="L786" s="195"/>
      <c r="M786" s="196"/>
      <c r="N786" s="195"/>
      <c r="O786" s="196"/>
      <c r="P786" s="47"/>
      <c r="Q786" s="47"/>
      <c r="R786" s="47"/>
      <c r="S786" s="47"/>
      <c r="T786" s="50"/>
      <c r="U786" s="47"/>
      <c r="V786" s="211"/>
      <c r="W786" s="211"/>
      <c r="X786" s="211"/>
      <c r="Y786" s="211"/>
      <c r="Z786" s="211"/>
      <c r="AA786" s="211"/>
      <c r="AB786" s="211"/>
    </row>
    <row r="787" spans="2:28" x14ac:dyDescent="0.3">
      <c r="B787" s="44"/>
      <c r="C787" s="44"/>
      <c r="D787" s="44"/>
      <c r="E787" s="44"/>
      <c r="F787" s="44"/>
      <c r="G787" s="84"/>
      <c r="H787" s="84"/>
      <c r="I787" s="47"/>
      <c r="J787" s="45"/>
      <c r="K787" s="46"/>
      <c r="L787" s="195"/>
      <c r="M787" s="196"/>
      <c r="N787" s="195"/>
      <c r="O787" s="196"/>
      <c r="P787" s="47"/>
      <c r="Q787" s="47"/>
      <c r="R787" s="47"/>
      <c r="S787" s="47"/>
      <c r="T787" s="50"/>
      <c r="U787" s="47"/>
      <c r="V787" s="211"/>
      <c r="W787" s="211"/>
      <c r="X787" s="211"/>
      <c r="Y787" s="211"/>
      <c r="Z787" s="211"/>
      <c r="AA787" s="211"/>
      <c r="AB787" s="211"/>
    </row>
    <row r="788" spans="2:28" x14ac:dyDescent="0.3">
      <c r="B788" s="44"/>
      <c r="C788" s="44"/>
      <c r="D788" s="44"/>
      <c r="E788" s="44"/>
      <c r="F788" s="44"/>
      <c r="G788" s="84"/>
      <c r="H788" s="84"/>
      <c r="I788" s="47"/>
      <c r="J788" s="45"/>
      <c r="K788" s="46"/>
      <c r="L788" s="195"/>
      <c r="M788" s="196"/>
      <c r="N788" s="195"/>
      <c r="O788" s="196"/>
      <c r="P788" s="47"/>
      <c r="Q788" s="47"/>
      <c r="R788" s="47"/>
      <c r="S788" s="47"/>
      <c r="T788" s="50"/>
      <c r="U788" s="47"/>
      <c r="V788" s="211"/>
      <c r="W788" s="211"/>
      <c r="X788" s="211"/>
      <c r="Y788" s="211"/>
      <c r="Z788" s="211"/>
      <c r="AA788" s="211"/>
      <c r="AB788" s="211"/>
    </row>
    <row r="789" spans="2:28" x14ac:dyDescent="0.3">
      <c r="B789" s="44"/>
      <c r="C789" s="44"/>
      <c r="D789" s="44"/>
      <c r="E789" s="44"/>
      <c r="F789" s="44"/>
      <c r="G789" s="84"/>
      <c r="H789" s="84"/>
      <c r="I789" s="47"/>
      <c r="J789" s="45"/>
      <c r="K789" s="46"/>
      <c r="L789" s="195"/>
      <c r="M789" s="196"/>
      <c r="N789" s="195"/>
      <c r="O789" s="196"/>
      <c r="P789" s="47"/>
      <c r="Q789" s="47"/>
      <c r="R789" s="47"/>
      <c r="S789" s="47"/>
      <c r="T789" s="50"/>
      <c r="U789" s="47"/>
      <c r="V789" s="211"/>
      <c r="W789" s="211"/>
      <c r="X789" s="211"/>
      <c r="Y789" s="211"/>
      <c r="Z789" s="211"/>
      <c r="AA789" s="211"/>
      <c r="AB789" s="211"/>
    </row>
    <row r="790" spans="2:28" x14ac:dyDescent="0.3">
      <c r="B790" s="44"/>
      <c r="C790" s="44"/>
      <c r="D790" s="44"/>
      <c r="E790" s="44"/>
      <c r="F790" s="44"/>
      <c r="G790" s="84"/>
      <c r="H790" s="84"/>
      <c r="I790" s="47"/>
      <c r="J790" s="45"/>
      <c r="K790" s="46"/>
      <c r="L790" s="195"/>
      <c r="M790" s="196"/>
      <c r="N790" s="195"/>
      <c r="O790" s="196"/>
      <c r="P790" s="47"/>
      <c r="Q790" s="47"/>
      <c r="R790" s="47"/>
      <c r="S790" s="47"/>
      <c r="T790" s="50"/>
      <c r="U790" s="47"/>
      <c r="V790" s="211"/>
      <c r="W790" s="211"/>
      <c r="X790" s="211"/>
      <c r="Y790" s="211"/>
      <c r="Z790" s="211"/>
      <c r="AA790" s="211"/>
      <c r="AB790" s="211"/>
    </row>
    <row r="791" spans="2:28" x14ac:dyDescent="0.3">
      <c r="B791" s="44"/>
      <c r="C791" s="44"/>
      <c r="D791" s="44"/>
      <c r="E791" s="44"/>
      <c r="F791" s="44"/>
      <c r="G791" s="84"/>
      <c r="H791" s="84"/>
      <c r="I791" s="47"/>
      <c r="J791" s="45"/>
      <c r="K791" s="46"/>
      <c r="L791" s="195"/>
      <c r="M791" s="196"/>
      <c r="N791" s="195"/>
      <c r="O791" s="196"/>
      <c r="P791" s="47"/>
      <c r="Q791" s="47"/>
      <c r="R791" s="47"/>
      <c r="S791" s="47"/>
      <c r="T791" s="50"/>
      <c r="U791" s="47"/>
      <c r="V791" s="211"/>
      <c r="W791" s="211"/>
      <c r="X791" s="211"/>
      <c r="Y791" s="211"/>
      <c r="Z791" s="211"/>
      <c r="AA791" s="211"/>
      <c r="AB791" s="211"/>
    </row>
    <row r="792" spans="2:28" x14ac:dyDescent="0.3">
      <c r="B792" s="44"/>
      <c r="C792" s="44"/>
      <c r="D792" s="44"/>
      <c r="E792" s="44"/>
      <c r="F792" s="44"/>
      <c r="G792" s="84"/>
      <c r="H792" s="84"/>
      <c r="I792" s="47"/>
      <c r="J792" s="45"/>
      <c r="K792" s="46"/>
      <c r="L792" s="195"/>
      <c r="M792" s="196"/>
      <c r="N792" s="195"/>
      <c r="O792" s="196"/>
      <c r="P792" s="47"/>
      <c r="Q792" s="47"/>
      <c r="R792" s="47"/>
      <c r="S792" s="47"/>
      <c r="T792" s="50"/>
      <c r="U792" s="47"/>
      <c r="V792" s="211"/>
      <c r="W792" s="211"/>
      <c r="X792" s="211"/>
      <c r="Y792" s="211"/>
      <c r="Z792" s="211"/>
      <c r="AA792" s="211"/>
      <c r="AB792" s="211"/>
    </row>
    <row r="793" spans="2:28" x14ac:dyDescent="0.3">
      <c r="B793" s="44"/>
      <c r="C793" s="44"/>
      <c r="D793" s="44"/>
      <c r="E793" s="44"/>
      <c r="F793" s="44"/>
      <c r="G793" s="84"/>
      <c r="H793" s="84"/>
      <c r="I793" s="47"/>
      <c r="J793" s="45"/>
      <c r="K793" s="46"/>
      <c r="L793" s="195"/>
      <c r="M793" s="196"/>
      <c r="N793" s="195"/>
      <c r="O793" s="196"/>
      <c r="P793" s="47"/>
      <c r="Q793" s="47"/>
      <c r="R793" s="47"/>
      <c r="S793" s="47"/>
      <c r="T793" s="50"/>
      <c r="U793" s="47"/>
      <c r="V793" s="211"/>
      <c r="W793" s="211"/>
      <c r="X793" s="211"/>
      <c r="Y793" s="211"/>
      <c r="Z793" s="211"/>
      <c r="AA793" s="211"/>
      <c r="AB793" s="211"/>
    </row>
    <row r="794" spans="2:28" x14ac:dyDescent="0.3">
      <c r="B794" s="44"/>
      <c r="C794" s="44"/>
      <c r="D794" s="44"/>
      <c r="E794" s="44"/>
      <c r="F794" s="44"/>
      <c r="G794" s="84"/>
      <c r="H794" s="84"/>
      <c r="I794" s="47"/>
      <c r="J794" s="45"/>
      <c r="K794" s="46"/>
      <c r="L794" s="195"/>
      <c r="M794" s="196"/>
      <c r="N794" s="195"/>
      <c r="O794" s="196"/>
      <c r="P794" s="47"/>
      <c r="Q794" s="47"/>
      <c r="R794" s="47"/>
      <c r="S794" s="47"/>
      <c r="T794" s="50"/>
      <c r="U794" s="47"/>
      <c r="V794" s="211"/>
      <c r="W794" s="211"/>
      <c r="X794" s="211"/>
      <c r="Y794" s="211"/>
      <c r="Z794" s="211"/>
      <c r="AA794" s="211"/>
      <c r="AB794" s="211"/>
    </row>
    <row r="795" spans="2:28" x14ac:dyDescent="0.3">
      <c r="B795" s="44"/>
      <c r="C795" s="44"/>
      <c r="D795" s="44"/>
      <c r="E795" s="44"/>
      <c r="F795" s="44"/>
      <c r="G795" s="84"/>
      <c r="H795" s="84"/>
      <c r="I795" s="47"/>
      <c r="J795" s="45"/>
      <c r="K795" s="46"/>
      <c r="L795" s="195"/>
      <c r="M795" s="196"/>
      <c r="N795" s="195"/>
      <c r="O795" s="196"/>
      <c r="P795" s="47"/>
      <c r="Q795" s="47"/>
      <c r="R795" s="47"/>
      <c r="S795" s="47"/>
      <c r="T795" s="50"/>
      <c r="U795" s="47"/>
      <c r="V795" s="211"/>
      <c r="W795" s="211"/>
      <c r="X795" s="211"/>
      <c r="Y795" s="211"/>
      <c r="Z795" s="211"/>
      <c r="AA795" s="211"/>
      <c r="AB795" s="211"/>
    </row>
    <row r="796" spans="2:28" x14ac:dyDescent="0.3">
      <c r="B796" s="44"/>
      <c r="C796" s="44"/>
      <c r="D796" s="44"/>
      <c r="E796" s="44"/>
      <c r="F796" s="44"/>
      <c r="G796" s="84"/>
      <c r="H796" s="84"/>
      <c r="I796" s="47"/>
      <c r="J796" s="45"/>
      <c r="K796" s="46"/>
      <c r="L796" s="195"/>
      <c r="M796" s="196"/>
      <c r="N796" s="195"/>
      <c r="O796" s="196"/>
      <c r="P796" s="47"/>
      <c r="Q796" s="47"/>
      <c r="R796" s="47"/>
      <c r="S796" s="47"/>
      <c r="T796" s="50"/>
      <c r="U796" s="47"/>
      <c r="V796" s="211"/>
      <c r="W796" s="211"/>
      <c r="X796" s="211"/>
      <c r="Y796" s="211"/>
      <c r="Z796" s="211"/>
      <c r="AA796" s="211"/>
      <c r="AB796" s="211"/>
    </row>
    <row r="797" spans="2:28" x14ac:dyDescent="0.3">
      <c r="B797" s="44"/>
      <c r="C797" s="44"/>
      <c r="D797" s="44"/>
      <c r="E797" s="44"/>
      <c r="F797" s="44"/>
      <c r="G797" s="84"/>
      <c r="H797" s="84"/>
      <c r="I797" s="47"/>
      <c r="J797" s="45"/>
      <c r="K797" s="46"/>
      <c r="L797" s="195"/>
      <c r="M797" s="196"/>
      <c r="N797" s="195"/>
      <c r="O797" s="196"/>
      <c r="P797" s="47"/>
      <c r="Q797" s="47"/>
      <c r="R797" s="47"/>
      <c r="S797" s="47"/>
      <c r="T797" s="50"/>
      <c r="U797" s="47"/>
      <c r="V797" s="211"/>
      <c r="W797" s="211"/>
      <c r="X797" s="211"/>
      <c r="Y797" s="211"/>
      <c r="Z797" s="211"/>
      <c r="AA797" s="211"/>
      <c r="AB797" s="211"/>
    </row>
    <row r="798" spans="2:28" x14ac:dyDescent="0.3">
      <c r="B798" s="44"/>
      <c r="C798" s="44"/>
      <c r="D798" s="44"/>
      <c r="E798" s="44"/>
      <c r="F798" s="44"/>
      <c r="G798" s="84"/>
      <c r="H798" s="84"/>
      <c r="I798" s="47"/>
      <c r="J798" s="45"/>
      <c r="K798" s="46"/>
      <c r="L798" s="195"/>
      <c r="M798" s="196"/>
      <c r="N798" s="195"/>
      <c r="O798" s="196"/>
      <c r="P798" s="47"/>
      <c r="Q798" s="47"/>
      <c r="R798" s="47"/>
      <c r="S798" s="47"/>
      <c r="T798" s="50"/>
      <c r="U798" s="47"/>
      <c r="V798" s="211"/>
      <c r="W798" s="211"/>
      <c r="X798" s="211"/>
      <c r="Y798" s="211"/>
      <c r="Z798" s="211"/>
      <c r="AA798" s="211"/>
      <c r="AB798" s="211"/>
    </row>
    <row r="799" spans="2:28" x14ac:dyDescent="0.3">
      <c r="B799" s="44"/>
      <c r="C799" s="44"/>
      <c r="D799" s="44"/>
      <c r="E799" s="44"/>
      <c r="F799" s="44"/>
      <c r="G799" s="84"/>
      <c r="H799" s="84"/>
      <c r="I799" s="47"/>
      <c r="J799" s="45"/>
      <c r="K799" s="46"/>
      <c r="L799" s="195"/>
      <c r="M799" s="196"/>
      <c r="N799" s="195"/>
      <c r="O799" s="196"/>
      <c r="P799" s="47"/>
      <c r="Q799" s="47"/>
      <c r="R799" s="47"/>
      <c r="S799" s="47"/>
      <c r="T799" s="50"/>
      <c r="U799" s="47"/>
      <c r="V799" s="211"/>
      <c r="W799" s="211"/>
      <c r="X799" s="211"/>
      <c r="Y799" s="211"/>
      <c r="Z799" s="211"/>
      <c r="AA799" s="211"/>
      <c r="AB799" s="211"/>
    </row>
    <row r="800" spans="2:28" x14ac:dyDescent="0.3">
      <c r="B800" s="44"/>
      <c r="C800" s="44"/>
      <c r="D800" s="44"/>
      <c r="E800" s="44"/>
      <c r="F800" s="44"/>
      <c r="G800" s="84"/>
      <c r="H800" s="84"/>
      <c r="I800" s="47"/>
      <c r="J800" s="45"/>
      <c r="K800" s="46"/>
      <c r="L800" s="195"/>
      <c r="M800" s="196"/>
      <c r="N800" s="195"/>
      <c r="O800" s="196"/>
      <c r="P800" s="47"/>
      <c r="Q800" s="47"/>
      <c r="R800" s="47"/>
      <c r="S800" s="47"/>
      <c r="T800" s="50"/>
      <c r="U800" s="47"/>
      <c r="V800" s="211"/>
      <c r="W800" s="211"/>
      <c r="X800" s="211"/>
      <c r="Y800" s="211"/>
      <c r="Z800" s="211"/>
      <c r="AA800" s="211"/>
      <c r="AB800" s="211"/>
    </row>
    <row r="801" spans="2:28" x14ac:dyDescent="0.3">
      <c r="B801" s="44"/>
      <c r="C801" s="44"/>
      <c r="D801" s="44"/>
      <c r="E801" s="44"/>
      <c r="F801" s="44"/>
      <c r="G801" s="84"/>
      <c r="H801" s="84"/>
      <c r="I801" s="47"/>
      <c r="J801" s="45"/>
      <c r="K801" s="46"/>
      <c r="L801" s="195"/>
      <c r="M801" s="196"/>
      <c r="N801" s="195"/>
      <c r="O801" s="196"/>
      <c r="P801" s="47"/>
      <c r="Q801" s="47"/>
      <c r="R801" s="47"/>
      <c r="S801" s="47"/>
      <c r="T801" s="50"/>
      <c r="U801" s="47"/>
      <c r="V801" s="211"/>
      <c r="W801" s="211"/>
      <c r="X801" s="211"/>
      <c r="Y801" s="211"/>
      <c r="Z801" s="211"/>
      <c r="AA801" s="211"/>
      <c r="AB801" s="211"/>
    </row>
    <row r="802" spans="2:28" x14ac:dyDescent="0.3">
      <c r="B802" s="44"/>
      <c r="C802" s="44"/>
      <c r="D802" s="44"/>
      <c r="E802" s="44"/>
      <c r="F802" s="44"/>
      <c r="G802" s="84"/>
      <c r="H802" s="84"/>
      <c r="I802" s="47"/>
      <c r="J802" s="45"/>
      <c r="K802" s="46"/>
      <c r="L802" s="195"/>
      <c r="M802" s="196"/>
      <c r="N802" s="195"/>
      <c r="O802" s="196"/>
      <c r="P802" s="47"/>
      <c r="Q802" s="47"/>
      <c r="R802" s="47"/>
      <c r="S802" s="47"/>
      <c r="T802" s="50"/>
      <c r="U802" s="47"/>
      <c r="V802" s="211"/>
      <c r="W802" s="211"/>
      <c r="X802" s="211"/>
      <c r="Y802" s="211"/>
      <c r="Z802" s="211"/>
      <c r="AA802" s="211"/>
      <c r="AB802" s="211"/>
    </row>
    <row r="803" spans="2:28" x14ac:dyDescent="0.3">
      <c r="B803" s="44"/>
      <c r="C803" s="44"/>
      <c r="D803" s="44"/>
      <c r="E803" s="44"/>
      <c r="F803" s="44"/>
      <c r="G803" s="84"/>
      <c r="H803" s="84"/>
      <c r="I803" s="47"/>
      <c r="J803" s="45"/>
      <c r="K803" s="46"/>
      <c r="L803" s="195"/>
      <c r="M803" s="196"/>
      <c r="N803" s="195"/>
      <c r="O803" s="196"/>
      <c r="P803" s="47"/>
      <c r="Q803" s="47"/>
      <c r="R803" s="47"/>
      <c r="S803" s="47"/>
      <c r="T803" s="50"/>
      <c r="U803" s="47"/>
      <c r="V803" s="211"/>
      <c r="W803" s="211"/>
      <c r="X803" s="211"/>
      <c r="Y803" s="211"/>
      <c r="Z803" s="211"/>
      <c r="AA803" s="211"/>
      <c r="AB803" s="211"/>
    </row>
    <row r="804" spans="2:28" x14ac:dyDescent="0.3">
      <c r="B804" s="44"/>
      <c r="C804" s="44"/>
      <c r="D804" s="44"/>
      <c r="E804" s="44"/>
      <c r="F804" s="44"/>
      <c r="G804" s="84"/>
      <c r="H804" s="84"/>
      <c r="I804" s="47"/>
      <c r="J804" s="45"/>
      <c r="K804" s="46"/>
      <c r="L804" s="195"/>
      <c r="M804" s="196"/>
      <c r="N804" s="195"/>
      <c r="O804" s="196"/>
      <c r="P804" s="47"/>
      <c r="Q804" s="47"/>
      <c r="R804" s="47"/>
      <c r="S804" s="47"/>
      <c r="T804" s="50"/>
      <c r="U804" s="47"/>
      <c r="V804" s="211"/>
      <c r="W804" s="211"/>
      <c r="X804" s="211"/>
      <c r="Y804" s="211"/>
      <c r="Z804" s="211"/>
      <c r="AA804" s="211"/>
      <c r="AB804" s="211"/>
    </row>
    <row r="805" spans="2:28" x14ac:dyDescent="0.3">
      <c r="B805" s="44"/>
      <c r="C805" s="44"/>
      <c r="D805" s="44"/>
      <c r="E805" s="44"/>
      <c r="F805" s="44"/>
      <c r="G805" s="84"/>
      <c r="H805" s="84"/>
      <c r="I805" s="47"/>
      <c r="J805" s="45"/>
      <c r="K805" s="46"/>
      <c r="L805" s="195"/>
      <c r="M805" s="196"/>
      <c r="N805" s="195"/>
      <c r="O805" s="196"/>
      <c r="P805" s="47"/>
      <c r="Q805" s="47"/>
      <c r="R805" s="47"/>
      <c r="S805" s="47"/>
      <c r="T805" s="50"/>
      <c r="U805" s="47"/>
      <c r="V805" s="211"/>
      <c r="W805" s="211"/>
      <c r="X805" s="211"/>
      <c r="Y805" s="211"/>
      <c r="Z805" s="211"/>
      <c r="AA805" s="211"/>
      <c r="AB805" s="211"/>
    </row>
    <row r="806" spans="2:28" x14ac:dyDescent="0.3">
      <c r="B806" s="44"/>
      <c r="C806" s="44"/>
      <c r="D806" s="44"/>
      <c r="E806" s="44"/>
      <c r="F806" s="44"/>
      <c r="G806" s="84"/>
      <c r="H806" s="84"/>
      <c r="I806" s="47"/>
      <c r="J806" s="45"/>
      <c r="K806" s="46"/>
      <c r="L806" s="195"/>
      <c r="M806" s="196"/>
      <c r="N806" s="195"/>
      <c r="O806" s="196"/>
      <c r="P806" s="47"/>
      <c r="Q806" s="47"/>
      <c r="R806" s="47"/>
      <c r="S806" s="47"/>
      <c r="T806" s="50"/>
      <c r="U806" s="47"/>
      <c r="V806" s="211"/>
      <c r="W806" s="211"/>
      <c r="X806" s="211"/>
      <c r="Y806" s="211"/>
      <c r="Z806" s="211"/>
      <c r="AA806" s="211"/>
      <c r="AB806" s="211"/>
    </row>
    <row r="807" spans="2:28" x14ac:dyDescent="0.3">
      <c r="B807" s="44"/>
      <c r="C807" s="44"/>
      <c r="D807" s="44"/>
      <c r="E807" s="44"/>
      <c r="F807" s="44"/>
      <c r="G807" s="84"/>
      <c r="H807" s="84"/>
      <c r="I807" s="47"/>
      <c r="J807" s="45"/>
      <c r="K807" s="46"/>
      <c r="L807" s="195"/>
      <c r="M807" s="196"/>
      <c r="N807" s="195"/>
      <c r="O807" s="196"/>
      <c r="P807" s="47"/>
      <c r="Q807" s="47"/>
      <c r="R807" s="47"/>
      <c r="S807" s="47"/>
      <c r="T807" s="50"/>
      <c r="U807" s="47"/>
      <c r="V807" s="211"/>
      <c r="W807" s="211"/>
      <c r="X807" s="211"/>
      <c r="Y807" s="211"/>
      <c r="Z807" s="211"/>
      <c r="AA807" s="211"/>
      <c r="AB807" s="211"/>
    </row>
    <row r="808" spans="2:28" x14ac:dyDescent="0.3">
      <c r="B808" s="44"/>
      <c r="C808" s="44"/>
      <c r="D808" s="44"/>
      <c r="E808" s="44"/>
      <c r="F808" s="44"/>
      <c r="G808" s="84"/>
      <c r="H808" s="84"/>
      <c r="I808" s="47"/>
      <c r="J808" s="45"/>
      <c r="K808" s="46"/>
      <c r="L808" s="195"/>
      <c r="M808" s="196"/>
      <c r="N808" s="195"/>
      <c r="O808" s="196"/>
      <c r="P808" s="47"/>
      <c r="Q808" s="47"/>
      <c r="R808" s="47"/>
      <c r="S808" s="47"/>
      <c r="T808" s="50"/>
      <c r="U808" s="47"/>
      <c r="V808" s="211"/>
      <c r="W808" s="211"/>
      <c r="X808" s="211"/>
      <c r="Y808" s="211"/>
      <c r="Z808" s="211"/>
      <c r="AA808" s="211"/>
      <c r="AB808" s="211"/>
    </row>
    <row r="809" spans="2:28" x14ac:dyDescent="0.3">
      <c r="B809" s="44"/>
      <c r="C809" s="44"/>
      <c r="D809" s="44"/>
      <c r="E809" s="44"/>
      <c r="F809" s="44"/>
      <c r="G809" s="84"/>
      <c r="H809" s="84"/>
      <c r="I809" s="47"/>
      <c r="J809" s="45"/>
      <c r="K809" s="46"/>
      <c r="L809" s="195"/>
      <c r="M809" s="196"/>
      <c r="N809" s="195"/>
      <c r="O809" s="196"/>
      <c r="P809" s="47"/>
      <c r="Q809" s="47"/>
      <c r="R809" s="47"/>
      <c r="S809" s="47"/>
      <c r="T809" s="50"/>
      <c r="U809" s="47"/>
      <c r="V809" s="211"/>
      <c r="W809" s="211"/>
      <c r="X809" s="211"/>
      <c r="Y809" s="211"/>
      <c r="Z809" s="211"/>
      <c r="AA809" s="211"/>
      <c r="AB809" s="211"/>
    </row>
    <row r="810" spans="2:28" x14ac:dyDescent="0.3">
      <c r="B810" s="44"/>
      <c r="C810" s="44"/>
      <c r="D810" s="44"/>
      <c r="E810" s="44"/>
      <c r="F810" s="44"/>
      <c r="G810" s="84"/>
      <c r="H810" s="84"/>
      <c r="I810" s="47"/>
      <c r="J810" s="45"/>
      <c r="K810" s="46"/>
      <c r="L810" s="195"/>
      <c r="M810" s="196"/>
      <c r="N810" s="195"/>
      <c r="O810" s="196"/>
      <c r="P810" s="47"/>
      <c r="Q810" s="47"/>
      <c r="R810" s="47"/>
      <c r="S810" s="47"/>
      <c r="T810" s="50"/>
      <c r="U810" s="47"/>
      <c r="V810" s="211"/>
      <c r="W810" s="211"/>
      <c r="X810" s="211"/>
      <c r="Y810" s="211"/>
      <c r="Z810" s="211"/>
      <c r="AA810" s="211"/>
      <c r="AB810" s="211"/>
    </row>
    <row r="811" spans="2:28" x14ac:dyDescent="0.3">
      <c r="B811" s="44"/>
      <c r="C811" s="44"/>
      <c r="D811" s="44"/>
      <c r="E811" s="44"/>
      <c r="F811" s="44"/>
      <c r="G811" s="84"/>
      <c r="H811" s="84"/>
      <c r="I811" s="47"/>
      <c r="J811" s="45"/>
      <c r="K811" s="46"/>
      <c r="L811" s="195"/>
      <c r="M811" s="196"/>
      <c r="N811" s="195"/>
      <c r="O811" s="196"/>
      <c r="P811" s="47"/>
      <c r="Q811" s="47"/>
      <c r="R811" s="47"/>
      <c r="S811" s="47"/>
      <c r="T811" s="50"/>
      <c r="U811" s="47"/>
      <c r="V811" s="211"/>
      <c r="W811" s="211"/>
      <c r="X811" s="211"/>
      <c r="Y811" s="211"/>
      <c r="Z811" s="211"/>
      <c r="AA811" s="211"/>
      <c r="AB811" s="211"/>
    </row>
    <row r="812" spans="2:28" x14ac:dyDescent="0.3">
      <c r="B812" s="44"/>
      <c r="C812" s="44"/>
      <c r="D812" s="44"/>
      <c r="E812" s="44"/>
      <c r="F812" s="44"/>
      <c r="G812" s="84"/>
      <c r="H812" s="84"/>
      <c r="I812" s="47"/>
      <c r="J812" s="45"/>
      <c r="K812" s="46"/>
      <c r="L812" s="195"/>
      <c r="M812" s="196"/>
      <c r="N812" s="195"/>
      <c r="O812" s="196"/>
      <c r="P812" s="47"/>
      <c r="Q812" s="47"/>
      <c r="R812" s="47"/>
      <c r="S812" s="47"/>
      <c r="T812" s="50"/>
      <c r="U812" s="47"/>
      <c r="V812" s="211"/>
      <c r="W812" s="211"/>
      <c r="X812" s="211"/>
      <c r="Y812" s="211"/>
      <c r="Z812" s="211"/>
      <c r="AA812" s="211"/>
      <c r="AB812" s="211"/>
    </row>
    <row r="813" spans="2:28" x14ac:dyDescent="0.3">
      <c r="B813" s="44"/>
      <c r="C813" s="44"/>
      <c r="D813" s="44"/>
      <c r="E813" s="44"/>
      <c r="F813" s="44"/>
      <c r="G813" s="84"/>
      <c r="H813" s="84"/>
      <c r="I813" s="47"/>
      <c r="J813" s="45"/>
      <c r="K813" s="46"/>
      <c r="L813" s="195"/>
      <c r="M813" s="196"/>
      <c r="N813" s="195"/>
      <c r="O813" s="196"/>
      <c r="P813" s="47"/>
      <c r="Q813" s="47"/>
      <c r="R813" s="47"/>
      <c r="S813" s="47"/>
      <c r="T813" s="50"/>
      <c r="U813" s="47"/>
      <c r="V813" s="211"/>
      <c r="W813" s="211"/>
      <c r="X813" s="211"/>
      <c r="Y813" s="211"/>
      <c r="Z813" s="211"/>
      <c r="AA813" s="211"/>
      <c r="AB813" s="211"/>
    </row>
    <row r="814" spans="2:28" x14ac:dyDescent="0.3">
      <c r="B814" s="44"/>
      <c r="C814" s="44"/>
      <c r="D814" s="44"/>
      <c r="E814" s="44"/>
      <c r="F814" s="44"/>
      <c r="G814" s="84"/>
      <c r="H814" s="84"/>
      <c r="I814" s="47"/>
      <c r="J814" s="45"/>
      <c r="K814" s="46"/>
      <c r="L814" s="195"/>
      <c r="M814" s="196"/>
      <c r="N814" s="195"/>
      <c r="O814" s="196"/>
      <c r="P814" s="47"/>
      <c r="Q814" s="47"/>
      <c r="R814" s="47"/>
      <c r="S814" s="47"/>
      <c r="T814" s="50"/>
      <c r="U814" s="47"/>
      <c r="V814" s="211"/>
      <c r="W814" s="211"/>
      <c r="X814" s="211"/>
      <c r="Y814" s="211"/>
      <c r="Z814" s="211"/>
      <c r="AA814" s="211"/>
      <c r="AB814" s="211"/>
    </row>
    <row r="815" spans="2:28" x14ac:dyDescent="0.3">
      <c r="B815" s="44"/>
      <c r="C815" s="44"/>
      <c r="D815" s="44"/>
      <c r="E815" s="44"/>
      <c r="F815" s="44"/>
      <c r="G815" s="84"/>
      <c r="H815" s="84"/>
      <c r="I815" s="47"/>
      <c r="J815" s="45"/>
      <c r="K815" s="46"/>
      <c r="L815" s="195"/>
      <c r="M815" s="196"/>
      <c r="N815" s="195"/>
      <c r="O815" s="196"/>
      <c r="P815" s="47"/>
      <c r="Q815" s="47"/>
      <c r="R815" s="47"/>
      <c r="S815" s="47"/>
      <c r="T815" s="50"/>
      <c r="U815" s="47"/>
      <c r="V815" s="211"/>
      <c r="W815" s="211"/>
      <c r="X815" s="211"/>
      <c r="Y815" s="211"/>
      <c r="Z815" s="211"/>
      <c r="AA815" s="211"/>
      <c r="AB815" s="211"/>
    </row>
    <row r="816" spans="2:28" x14ac:dyDescent="0.3">
      <c r="B816" s="44"/>
      <c r="C816" s="44"/>
      <c r="D816" s="44"/>
      <c r="E816" s="44"/>
      <c r="F816" s="44"/>
      <c r="G816" s="84"/>
      <c r="H816" s="84"/>
      <c r="I816" s="47"/>
      <c r="J816" s="45"/>
      <c r="K816" s="46"/>
      <c r="L816" s="195"/>
      <c r="M816" s="196"/>
      <c r="N816" s="195"/>
      <c r="O816" s="196"/>
      <c r="P816" s="47"/>
      <c r="Q816" s="47"/>
      <c r="R816" s="47"/>
      <c r="S816" s="47"/>
      <c r="T816" s="50"/>
      <c r="U816" s="47"/>
      <c r="V816" s="211"/>
      <c r="W816" s="211"/>
      <c r="X816" s="211"/>
      <c r="Y816" s="211"/>
      <c r="Z816" s="211"/>
      <c r="AA816" s="211"/>
      <c r="AB816" s="211"/>
    </row>
    <row r="817" spans="2:28" x14ac:dyDescent="0.3">
      <c r="B817" s="44"/>
      <c r="C817" s="44"/>
      <c r="D817" s="44"/>
      <c r="E817" s="44"/>
      <c r="F817" s="44"/>
      <c r="G817" s="84"/>
      <c r="H817" s="84"/>
      <c r="I817" s="47"/>
      <c r="J817" s="45"/>
      <c r="K817" s="46"/>
      <c r="L817" s="195"/>
      <c r="M817" s="196"/>
      <c r="N817" s="195"/>
      <c r="O817" s="196"/>
      <c r="P817" s="47"/>
      <c r="Q817" s="47"/>
      <c r="R817" s="47"/>
      <c r="S817" s="47"/>
      <c r="T817" s="50"/>
      <c r="U817" s="47"/>
      <c r="V817" s="211"/>
      <c r="W817" s="211"/>
      <c r="X817" s="211"/>
      <c r="Y817" s="211"/>
      <c r="Z817" s="211"/>
      <c r="AA817" s="211"/>
      <c r="AB817" s="211"/>
    </row>
    <row r="818" spans="2:28" x14ac:dyDescent="0.3">
      <c r="B818" s="44"/>
      <c r="C818" s="44"/>
      <c r="D818" s="44"/>
      <c r="E818" s="44"/>
      <c r="F818" s="44"/>
      <c r="G818" s="84"/>
      <c r="H818" s="84"/>
      <c r="I818" s="47"/>
      <c r="J818" s="45"/>
      <c r="K818" s="46"/>
      <c r="L818" s="195"/>
      <c r="M818" s="196"/>
      <c r="N818" s="195"/>
      <c r="O818" s="196"/>
      <c r="P818" s="47"/>
      <c r="Q818" s="47"/>
      <c r="R818" s="47"/>
      <c r="S818" s="47"/>
      <c r="T818" s="50"/>
      <c r="U818" s="47"/>
      <c r="V818" s="211"/>
      <c r="W818" s="211"/>
      <c r="X818" s="211"/>
      <c r="Y818" s="211"/>
      <c r="Z818" s="211"/>
      <c r="AA818" s="211"/>
      <c r="AB818" s="211"/>
    </row>
    <row r="819" spans="2:28" x14ac:dyDescent="0.3">
      <c r="B819" s="44"/>
      <c r="C819" s="44"/>
      <c r="D819" s="44"/>
      <c r="E819" s="44"/>
      <c r="F819" s="44"/>
      <c r="G819" s="84"/>
      <c r="H819" s="84"/>
      <c r="I819" s="47"/>
      <c r="J819" s="45"/>
      <c r="K819" s="46"/>
      <c r="L819" s="195"/>
      <c r="M819" s="196"/>
      <c r="N819" s="195"/>
      <c r="O819" s="196"/>
      <c r="P819" s="47"/>
      <c r="Q819" s="47"/>
      <c r="R819" s="47"/>
      <c r="S819" s="47"/>
      <c r="T819" s="50"/>
      <c r="U819" s="47"/>
      <c r="V819" s="211"/>
      <c r="W819" s="211"/>
      <c r="X819" s="211"/>
      <c r="Y819" s="211"/>
      <c r="Z819" s="211"/>
      <c r="AA819" s="211"/>
      <c r="AB819" s="211"/>
    </row>
    <row r="820" spans="2:28" x14ac:dyDescent="0.3">
      <c r="B820" s="44"/>
      <c r="C820" s="44"/>
      <c r="D820" s="44"/>
      <c r="E820" s="44"/>
      <c r="F820" s="44"/>
      <c r="G820" s="84"/>
      <c r="H820" s="84"/>
      <c r="I820" s="47"/>
      <c r="J820" s="45"/>
      <c r="K820" s="46"/>
      <c r="L820" s="195"/>
      <c r="M820" s="196"/>
      <c r="N820" s="195"/>
      <c r="O820" s="196"/>
      <c r="P820" s="47"/>
      <c r="Q820" s="47"/>
      <c r="R820" s="47"/>
      <c r="S820" s="47"/>
      <c r="T820" s="50"/>
      <c r="U820" s="47"/>
      <c r="V820" s="211"/>
      <c r="W820" s="211"/>
      <c r="X820" s="211"/>
      <c r="Y820" s="211"/>
      <c r="Z820" s="211"/>
      <c r="AA820" s="211"/>
      <c r="AB820" s="211"/>
    </row>
    <row r="821" spans="2:28" x14ac:dyDescent="0.3">
      <c r="B821" s="44"/>
      <c r="C821" s="44"/>
      <c r="D821" s="44"/>
      <c r="E821" s="44"/>
      <c r="F821" s="44"/>
      <c r="G821" s="84"/>
      <c r="H821" s="84"/>
      <c r="I821" s="47"/>
      <c r="J821" s="45"/>
      <c r="K821" s="46"/>
      <c r="L821" s="195"/>
      <c r="M821" s="196"/>
      <c r="N821" s="195"/>
      <c r="O821" s="196"/>
      <c r="P821" s="47"/>
      <c r="Q821" s="47"/>
      <c r="R821" s="47"/>
      <c r="S821" s="47"/>
      <c r="T821" s="50"/>
      <c r="U821" s="47"/>
      <c r="V821" s="211"/>
      <c r="W821" s="211"/>
      <c r="X821" s="211"/>
      <c r="Y821" s="211"/>
      <c r="Z821" s="211"/>
      <c r="AA821" s="211"/>
      <c r="AB821" s="211"/>
    </row>
    <row r="822" spans="2:28" x14ac:dyDescent="0.3">
      <c r="B822" s="44"/>
      <c r="C822" s="44"/>
      <c r="D822" s="44"/>
      <c r="E822" s="44"/>
      <c r="F822" s="44"/>
      <c r="G822" s="84"/>
      <c r="H822" s="84"/>
      <c r="I822" s="47"/>
      <c r="J822" s="45"/>
      <c r="K822" s="46"/>
      <c r="L822" s="195"/>
      <c r="M822" s="196"/>
      <c r="N822" s="195"/>
      <c r="O822" s="196"/>
      <c r="P822" s="47"/>
      <c r="Q822" s="47"/>
      <c r="R822" s="47"/>
      <c r="S822" s="47"/>
      <c r="T822" s="50"/>
      <c r="U822" s="47"/>
      <c r="V822" s="211"/>
      <c r="W822" s="211"/>
      <c r="X822" s="211"/>
      <c r="Y822" s="211"/>
      <c r="Z822" s="211"/>
      <c r="AA822" s="211"/>
      <c r="AB822" s="211"/>
    </row>
    <row r="823" spans="2:28" x14ac:dyDescent="0.3">
      <c r="B823" s="44"/>
      <c r="C823" s="44"/>
      <c r="D823" s="44"/>
      <c r="E823" s="44"/>
      <c r="F823" s="44"/>
      <c r="G823" s="84"/>
      <c r="H823" s="84"/>
      <c r="I823" s="47"/>
      <c r="J823" s="45"/>
      <c r="K823" s="46"/>
      <c r="L823" s="195"/>
      <c r="M823" s="196"/>
      <c r="N823" s="195"/>
      <c r="O823" s="196"/>
      <c r="P823" s="47"/>
      <c r="Q823" s="47"/>
      <c r="R823" s="47"/>
      <c r="S823" s="47"/>
      <c r="T823" s="50"/>
      <c r="U823" s="47"/>
      <c r="V823" s="211"/>
      <c r="W823" s="211"/>
      <c r="X823" s="211"/>
      <c r="Y823" s="211"/>
      <c r="Z823" s="211"/>
      <c r="AA823" s="211"/>
      <c r="AB823" s="211"/>
    </row>
    <row r="824" spans="2:28" x14ac:dyDescent="0.3">
      <c r="B824" s="44"/>
      <c r="C824" s="44"/>
      <c r="D824" s="44"/>
      <c r="E824" s="44"/>
      <c r="F824" s="44"/>
      <c r="G824" s="84"/>
      <c r="H824" s="84"/>
      <c r="I824" s="47"/>
      <c r="J824" s="45"/>
      <c r="K824" s="46"/>
      <c r="L824" s="195"/>
      <c r="M824" s="196"/>
      <c r="N824" s="195"/>
      <c r="O824" s="196"/>
      <c r="P824" s="47"/>
      <c r="Q824" s="47"/>
      <c r="R824" s="47"/>
      <c r="S824" s="47"/>
      <c r="T824" s="50"/>
      <c r="U824" s="47"/>
      <c r="V824" s="211"/>
      <c r="W824" s="211"/>
      <c r="X824" s="211"/>
      <c r="Y824" s="211"/>
      <c r="Z824" s="211"/>
      <c r="AA824" s="211"/>
      <c r="AB824" s="211"/>
    </row>
    <row r="825" spans="2:28" x14ac:dyDescent="0.3">
      <c r="B825" s="44"/>
      <c r="C825" s="44"/>
      <c r="D825" s="44"/>
      <c r="E825" s="44"/>
      <c r="F825" s="44"/>
      <c r="G825" s="84"/>
      <c r="H825" s="84"/>
      <c r="I825" s="47"/>
      <c r="J825" s="45"/>
      <c r="K825" s="46"/>
      <c r="L825" s="195"/>
      <c r="M825" s="196"/>
      <c r="N825" s="195"/>
      <c r="O825" s="196"/>
      <c r="P825" s="47"/>
      <c r="Q825" s="47"/>
      <c r="R825" s="47"/>
      <c r="S825" s="47"/>
      <c r="T825" s="50"/>
      <c r="U825" s="47"/>
      <c r="V825" s="211"/>
      <c r="W825" s="211"/>
      <c r="X825" s="211"/>
      <c r="Y825" s="211"/>
      <c r="Z825" s="211"/>
      <c r="AA825" s="211"/>
      <c r="AB825" s="211"/>
    </row>
    <row r="826" spans="2:28" x14ac:dyDescent="0.3">
      <c r="B826" s="44"/>
      <c r="C826" s="44"/>
      <c r="D826" s="44"/>
      <c r="E826" s="44"/>
      <c r="F826" s="44"/>
      <c r="G826" s="84"/>
      <c r="H826" s="84"/>
      <c r="I826" s="47"/>
      <c r="J826" s="45"/>
      <c r="K826" s="46"/>
      <c r="L826" s="195"/>
      <c r="M826" s="196"/>
      <c r="N826" s="195"/>
      <c r="O826" s="196"/>
      <c r="P826" s="47"/>
      <c r="Q826" s="47"/>
      <c r="R826" s="47"/>
      <c r="S826" s="47"/>
      <c r="T826" s="50"/>
      <c r="U826" s="47"/>
      <c r="V826" s="211"/>
      <c r="W826" s="211"/>
      <c r="X826" s="211"/>
      <c r="Y826" s="211"/>
      <c r="Z826" s="211"/>
      <c r="AA826" s="211"/>
      <c r="AB826" s="211"/>
    </row>
    <row r="827" spans="2:28" x14ac:dyDescent="0.3">
      <c r="B827" s="44"/>
      <c r="C827" s="44"/>
      <c r="D827" s="44"/>
      <c r="E827" s="44"/>
      <c r="F827" s="44"/>
      <c r="G827" s="84"/>
      <c r="H827" s="84"/>
      <c r="I827" s="47"/>
      <c r="J827" s="45"/>
      <c r="K827" s="46"/>
      <c r="L827" s="195"/>
      <c r="M827" s="196"/>
      <c r="N827" s="195"/>
      <c r="O827" s="196"/>
      <c r="P827" s="47"/>
      <c r="Q827" s="47"/>
      <c r="R827" s="47"/>
      <c r="S827" s="47"/>
      <c r="T827" s="50"/>
      <c r="U827" s="47"/>
      <c r="V827" s="211"/>
      <c r="W827" s="211"/>
      <c r="X827" s="211"/>
      <c r="Y827" s="211"/>
      <c r="Z827" s="211"/>
      <c r="AA827" s="211"/>
      <c r="AB827" s="211"/>
    </row>
    <row r="828" spans="2:28" x14ac:dyDescent="0.3">
      <c r="B828" s="44"/>
      <c r="C828" s="44"/>
      <c r="D828" s="44"/>
      <c r="E828" s="44"/>
      <c r="F828" s="44"/>
      <c r="G828" s="84"/>
      <c r="H828" s="84"/>
      <c r="I828" s="47"/>
      <c r="J828" s="45"/>
      <c r="K828" s="46"/>
      <c r="L828" s="195"/>
      <c r="M828" s="196"/>
      <c r="N828" s="195"/>
      <c r="O828" s="196"/>
      <c r="P828" s="47"/>
      <c r="Q828" s="47"/>
      <c r="R828" s="47"/>
      <c r="S828" s="47"/>
      <c r="T828" s="50"/>
      <c r="U828" s="47"/>
      <c r="V828" s="211"/>
      <c r="W828" s="211"/>
      <c r="X828" s="211"/>
      <c r="Y828" s="211"/>
      <c r="Z828" s="211"/>
      <c r="AA828" s="211"/>
      <c r="AB828" s="211"/>
    </row>
    <row r="829" spans="2:28" x14ac:dyDescent="0.3">
      <c r="B829" s="44"/>
      <c r="C829" s="44"/>
      <c r="D829" s="44"/>
      <c r="E829" s="44"/>
      <c r="F829" s="44"/>
      <c r="G829" s="84"/>
      <c r="H829" s="84"/>
      <c r="I829" s="47"/>
      <c r="J829" s="45"/>
      <c r="K829" s="46"/>
      <c r="L829" s="195"/>
      <c r="M829" s="196"/>
      <c r="N829" s="195"/>
      <c r="O829" s="196"/>
      <c r="P829" s="47"/>
      <c r="Q829" s="47"/>
      <c r="R829" s="47"/>
      <c r="S829" s="47"/>
      <c r="T829" s="50"/>
      <c r="U829" s="47"/>
      <c r="V829" s="211"/>
      <c r="W829" s="211"/>
      <c r="X829" s="211"/>
      <c r="Y829" s="211"/>
      <c r="Z829" s="211"/>
      <c r="AA829" s="211"/>
      <c r="AB829" s="211"/>
    </row>
    <row r="830" spans="2:28" x14ac:dyDescent="0.3">
      <c r="B830" s="44"/>
      <c r="C830" s="44"/>
      <c r="D830" s="44"/>
      <c r="E830" s="44"/>
      <c r="F830" s="44"/>
      <c r="G830" s="84"/>
      <c r="H830" s="84"/>
      <c r="I830" s="47"/>
      <c r="J830" s="45"/>
      <c r="K830" s="46"/>
      <c r="L830" s="195"/>
      <c r="M830" s="196"/>
      <c r="N830" s="195"/>
      <c r="O830" s="196"/>
      <c r="P830" s="47"/>
      <c r="Q830" s="47"/>
      <c r="R830" s="47"/>
      <c r="S830" s="47"/>
      <c r="T830" s="50"/>
      <c r="U830" s="47"/>
      <c r="V830" s="211"/>
      <c r="W830" s="211"/>
      <c r="X830" s="211"/>
      <c r="Y830" s="211"/>
      <c r="Z830" s="211"/>
      <c r="AA830" s="211"/>
      <c r="AB830" s="211"/>
    </row>
    <row r="831" spans="2:28" x14ac:dyDescent="0.3">
      <c r="B831" s="44"/>
      <c r="C831" s="44"/>
      <c r="D831" s="44"/>
      <c r="E831" s="44"/>
      <c r="F831" s="44"/>
      <c r="G831" s="84"/>
      <c r="H831" s="84"/>
      <c r="I831" s="47"/>
      <c r="J831" s="45"/>
      <c r="K831" s="46"/>
      <c r="L831" s="195"/>
      <c r="M831" s="196"/>
      <c r="N831" s="195"/>
      <c r="O831" s="196"/>
      <c r="P831" s="47"/>
      <c r="Q831" s="47"/>
      <c r="R831" s="47"/>
      <c r="S831" s="47"/>
      <c r="T831" s="50"/>
      <c r="U831" s="47"/>
      <c r="V831" s="211"/>
      <c r="W831" s="211"/>
      <c r="X831" s="211"/>
      <c r="Y831" s="211"/>
      <c r="Z831" s="211"/>
      <c r="AA831" s="211"/>
      <c r="AB831" s="211"/>
    </row>
    <row r="832" spans="2:28" x14ac:dyDescent="0.3">
      <c r="B832" s="44"/>
      <c r="C832" s="44"/>
      <c r="D832" s="44"/>
      <c r="E832" s="44"/>
      <c r="F832" s="44"/>
      <c r="G832" s="84"/>
      <c r="H832" s="84"/>
      <c r="I832" s="47"/>
      <c r="J832" s="45"/>
      <c r="K832" s="46"/>
      <c r="L832" s="195"/>
      <c r="M832" s="196"/>
      <c r="N832" s="195"/>
      <c r="O832" s="196"/>
      <c r="P832" s="47"/>
      <c r="Q832" s="47"/>
      <c r="R832" s="47"/>
      <c r="S832" s="47"/>
      <c r="T832" s="50"/>
      <c r="U832" s="47"/>
      <c r="V832" s="211"/>
      <c r="W832" s="211"/>
      <c r="X832" s="211"/>
      <c r="Y832" s="211"/>
      <c r="Z832" s="211"/>
      <c r="AA832" s="211"/>
      <c r="AB832" s="211"/>
    </row>
    <row r="833" spans="2:28" x14ac:dyDescent="0.3">
      <c r="B833" s="44"/>
      <c r="C833" s="44"/>
      <c r="D833" s="44"/>
      <c r="E833" s="44"/>
      <c r="F833" s="44"/>
      <c r="G833" s="84"/>
      <c r="H833" s="84"/>
      <c r="I833" s="47"/>
      <c r="J833" s="45"/>
      <c r="K833" s="46"/>
      <c r="L833" s="195"/>
      <c r="M833" s="196"/>
      <c r="N833" s="195"/>
      <c r="O833" s="196"/>
      <c r="P833" s="47"/>
      <c r="Q833" s="47"/>
      <c r="R833" s="47"/>
      <c r="S833" s="47"/>
      <c r="T833" s="50"/>
      <c r="U833" s="47"/>
      <c r="V833" s="211"/>
      <c r="W833" s="211"/>
      <c r="X833" s="211"/>
      <c r="Y833" s="211"/>
      <c r="Z833" s="211"/>
      <c r="AA833" s="211"/>
      <c r="AB833" s="211"/>
    </row>
    <row r="834" spans="2:28" x14ac:dyDescent="0.3">
      <c r="B834" s="44"/>
      <c r="C834" s="44"/>
      <c r="D834" s="44"/>
      <c r="E834" s="44"/>
      <c r="F834" s="44"/>
      <c r="G834" s="84"/>
      <c r="H834" s="84"/>
      <c r="I834" s="47"/>
      <c r="J834" s="45"/>
      <c r="K834" s="46"/>
      <c r="L834" s="195"/>
      <c r="M834" s="196"/>
      <c r="N834" s="195"/>
      <c r="O834" s="196"/>
      <c r="P834" s="47"/>
      <c r="Q834" s="47"/>
      <c r="R834" s="47"/>
      <c r="S834" s="47"/>
      <c r="T834" s="50"/>
      <c r="U834" s="47"/>
      <c r="V834" s="211"/>
      <c r="W834" s="211"/>
      <c r="X834" s="211"/>
      <c r="Y834" s="211"/>
      <c r="Z834" s="211"/>
      <c r="AA834" s="211"/>
      <c r="AB834" s="211"/>
    </row>
    <row r="835" spans="2:28" x14ac:dyDescent="0.3">
      <c r="B835" s="44"/>
      <c r="C835" s="44"/>
      <c r="D835" s="44"/>
      <c r="E835" s="44"/>
      <c r="F835" s="44"/>
      <c r="G835" s="84"/>
      <c r="H835" s="84"/>
      <c r="I835" s="47"/>
      <c r="J835" s="45"/>
      <c r="K835" s="46"/>
      <c r="L835" s="195"/>
      <c r="M835" s="196"/>
      <c r="N835" s="195"/>
      <c r="O835" s="196"/>
      <c r="P835" s="47"/>
      <c r="Q835" s="47"/>
      <c r="R835" s="47"/>
      <c r="S835" s="47"/>
      <c r="T835" s="50"/>
      <c r="U835" s="47"/>
      <c r="V835" s="211"/>
      <c r="W835" s="211"/>
      <c r="X835" s="211"/>
      <c r="Y835" s="211"/>
      <c r="Z835" s="211"/>
      <c r="AA835" s="211"/>
      <c r="AB835" s="211"/>
    </row>
    <row r="836" spans="2:28" x14ac:dyDescent="0.3">
      <c r="B836" s="44"/>
      <c r="C836" s="44"/>
      <c r="D836" s="44"/>
      <c r="E836" s="44"/>
      <c r="F836" s="44"/>
      <c r="G836" s="84"/>
      <c r="H836" s="84"/>
      <c r="I836" s="47"/>
      <c r="J836" s="45"/>
      <c r="K836" s="46"/>
      <c r="L836" s="195"/>
      <c r="M836" s="196"/>
      <c r="N836" s="195"/>
      <c r="O836" s="196"/>
      <c r="P836" s="47"/>
      <c r="Q836" s="47"/>
      <c r="R836" s="47"/>
      <c r="S836" s="47"/>
      <c r="T836" s="50"/>
      <c r="U836" s="47"/>
      <c r="V836" s="211"/>
      <c r="W836" s="211"/>
      <c r="X836" s="211"/>
      <c r="Y836" s="211"/>
      <c r="Z836" s="211"/>
      <c r="AA836" s="211"/>
      <c r="AB836" s="211"/>
    </row>
    <row r="837" spans="2:28" x14ac:dyDescent="0.3">
      <c r="B837" s="44"/>
      <c r="C837" s="44"/>
      <c r="D837" s="44"/>
      <c r="E837" s="44"/>
      <c r="F837" s="44"/>
      <c r="G837" s="84"/>
      <c r="H837" s="84"/>
      <c r="I837" s="47"/>
      <c r="J837" s="45"/>
      <c r="K837" s="46"/>
      <c r="L837" s="195"/>
      <c r="M837" s="196"/>
      <c r="N837" s="195"/>
      <c r="O837" s="196"/>
      <c r="P837" s="47"/>
      <c r="Q837" s="47"/>
      <c r="R837" s="47"/>
      <c r="S837" s="47"/>
      <c r="T837" s="50"/>
      <c r="U837" s="47"/>
      <c r="V837" s="211"/>
      <c r="W837" s="211"/>
      <c r="X837" s="211"/>
      <c r="Y837" s="211"/>
      <c r="Z837" s="211"/>
      <c r="AA837" s="211"/>
      <c r="AB837" s="211"/>
    </row>
    <row r="838" spans="2:28" x14ac:dyDescent="0.3">
      <c r="B838" s="44"/>
      <c r="C838" s="44"/>
      <c r="D838" s="44"/>
      <c r="E838" s="44"/>
      <c r="F838" s="44"/>
      <c r="G838" s="84"/>
      <c r="H838" s="84"/>
      <c r="I838" s="47"/>
      <c r="J838" s="45"/>
      <c r="K838" s="46"/>
      <c r="L838" s="195"/>
      <c r="M838" s="196"/>
      <c r="N838" s="195"/>
      <c r="O838" s="196"/>
      <c r="P838" s="47"/>
      <c r="Q838" s="47"/>
      <c r="R838" s="47"/>
      <c r="S838" s="47"/>
      <c r="T838" s="50"/>
      <c r="U838" s="47"/>
      <c r="V838" s="211"/>
      <c r="W838" s="211"/>
      <c r="X838" s="211"/>
      <c r="Y838" s="211"/>
      <c r="Z838" s="211"/>
      <c r="AA838" s="211"/>
      <c r="AB838" s="211"/>
    </row>
    <row r="839" spans="2:28" x14ac:dyDescent="0.3">
      <c r="B839" s="44"/>
      <c r="C839" s="44"/>
      <c r="D839" s="44"/>
      <c r="E839" s="44"/>
      <c r="F839" s="44"/>
      <c r="G839" s="84"/>
      <c r="H839" s="84"/>
      <c r="I839" s="47"/>
      <c r="J839" s="45"/>
      <c r="K839" s="46"/>
      <c r="L839" s="195"/>
      <c r="M839" s="196"/>
      <c r="N839" s="195"/>
      <c r="O839" s="196"/>
      <c r="P839" s="47"/>
      <c r="Q839" s="47"/>
      <c r="R839" s="47"/>
      <c r="S839" s="47"/>
      <c r="T839" s="50"/>
      <c r="U839" s="47"/>
      <c r="V839" s="211"/>
      <c r="W839" s="211"/>
      <c r="X839" s="211"/>
      <c r="Y839" s="211"/>
      <c r="Z839" s="211"/>
      <c r="AA839" s="211"/>
      <c r="AB839" s="211"/>
    </row>
    <row r="840" spans="2:28" x14ac:dyDescent="0.3">
      <c r="B840" s="44"/>
      <c r="C840" s="44"/>
      <c r="D840" s="44"/>
      <c r="E840" s="44"/>
      <c r="F840" s="44"/>
      <c r="G840" s="84"/>
      <c r="H840" s="84"/>
      <c r="I840" s="47"/>
      <c r="J840" s="45"/>
      <c r="K840" s="46"/>
      <c r="L840" s="195"/>
      <c r="M840" s="196"/>
      <c r="N840" s="195"/>
      <c r="O840" s="196"/>
      <c r="P840" s="47"/>
      <c r="Q840" s="47"/>
      <c r="R840" s="47"/>
      <c r="S840" s="47"/>
      <c r="T840" s="50"/>
      <c r="U840" s="47"/>
      <c r="V840" s="211"/>
      <c r="W840" s="211"/>
      <c r="X840" s="211"/>
      <c r="Y840" s="211"/>
      <c r="Z840" s="211"/>
      <c r="AA840" s="211"/>
      <c r="AB840" s="211"/>
    </row>
    <row r="841" spans="2:28" x14ac:dyDescent="0.3">
      <c r="B841" s="44"/>
      <c r="C841" s="44"/>
      <c r="D841" s="44"/>
      <c r="E841" s="44"/>
      <c r="F841" s="44"/>
      <c r="G841" s="84"/>
      <c r="H841" s="84"/>
      <c r="I841" s="47"/>
      <c r="J841" s="45"/>
      <c r="K841" s="46"/>
      <c r="L841" s="195"/>
      <c r="M841" s="196"/>
      <c r="N841" s="195"/>
      <c r="O841" s="196"/>
      <c r="P841" s="47"/>
      <c r="Q841" s="47"/>
      <c r="R841" s="47"/>
      <c r="S841" s="47"/>
      <c r="T841" s="50"/>
      <c r="U841" s="47"/>
      <c r="V841" s="211"/>
      <c r="W841" s="211"/>
      <c r="X841" s="211"/>
      <c r="Y841" s="211"/>
      <c r="Z841" s="211"/>
      <c r="AA841" s="211"/>
      <c r="AB841" s="211"/>
    </row>
    <row r="842" spans="2:28" x14ac:dyDescent="0.3">
      <c r="B842" s="44"/>
      <c r="C842" s="44"/>
      <c r="D842" s="44"/>
      <c r="E842" s="44"/>
      <c r="F842" s="44"/>
      <c r="G842" s="84"/>
      <c r="H842" s="84"/>
      <c r="I842" s="47"/>
      <c r="J842" s="45"/>
      <c r="K842" s="46"/>
      <c r="L842" s="195"/>
      <c r="M842" s="196"/>
      <c r="N842" s="195"/>
      <c r="O842" s="196"/>
      <c r="P842" s="47"/>
      <c r="Q842" s="47"/>
      <c r="R842" s="47"/>
      <c r="S842" s="47"/>
      <c r="T842" s="50"/>
      <c r="U842" s="47"/>
      <c r="V842" s="211"/>
      <c r="W842" s="211"/>
      <c r="X842" s="211"/>
      <c r="Y842" s="211"/>
      <c r="Z842" s="211"/>
      <c r="AA842" s="211"/>
      <c r="AB842" s="211"/>
    </row>
    <row r="843" spans="2:28" x14ac:dyDescent="0.3">
      <c r="B843" s="44"/>
      <c r="C843" s="44"/>
      <c r="D843" s="44"/>
      <c r="E843" s="44"/>
      <c r="F843" s="44"/>
      <c r="G843" s="84"/>
      <c r="H843" s="84"/>
      <c r="I843" s="47"/>
      <c r="J843" s="45"/>
      <c r="K843" s="46"/>
      <c r="L843" s="195"/>
      <c r="M843" s="196"/>
      <c r="N843" s="195"/>
      <c r="O843" s="196"/>
      <c r="P843" s="47"/>
      <c r="Q843" s="47"/>
      <c r="R843" s="47"/>
      <c r="S843" s="47"/>
      <c r="T843" s="50"/>
      <c r="U843" s="47"/>
      <c r="V843" s="211"/>
      <c r="W843" s="211"/>
      <c r="X843" s="211"/>
      <c r="Y843" s="211"/>
      <c r="Z843" s="211"/>
      <c r="AA843" s="211"/>
      <c r="AB843" s="211"/>
    </row>
    <row r="844" spans="2:28" x14ac:dyDescent="0.3">
      <c r="B844" s="44"/>
      <c r="C844" s="44"/>
      <c r="D844" s="44"/>
      <c r="E844" s="44"/>
      <c r="F844" s="44"/>
      <c r="G844" s="84"/>
      <c r="H844" s="84"/>
      <c r="I844" s="47"/>
      <c r="J844" s="45"/>
      <c r="K844" s="46"/>
      <c r="L844" s="195"/>
      <c r="M844" s="196"/>
      <c r="N844" s="195"/>
      <c r="O844" s="196"/>
      <c r="P844" s="47"/>
      <c r="Q844" s="47"/>
      <c r="R844" s="47"/>
      <c r="S844" s="47"/>
      <c r="T844" s="50"/>
      <c r="U844" s="47"/>
      <c r="V844" s="211"/>
      <c r="W844" s="211"/>
      <c r="X844" s="211"/>
      <c r="Y844" s="211"/>
      <c r="Z844" s="211"/>
      <c r="AA844" s="211"/>
      <c r="AB844" s="211"/>
    </row>
    <row r="845" spans="2:28" x14ac:dyDescent="0.3">
      <c r="B845" s="44"/>
      <c r="C845" s="44"/>
      <c r="D845" s="44"/>
      <c r="E845" s="44"/>
      <c r="F845" s="44"/>
      <c r="G845" s="84"/>
      <c r="H845" s="84"/>
      <c r="I845" s="47"/>
      <c r="J845" s="45"/>
      <c r="K845" s="46"/>
      <c r="L845" s="195"/>
      <c r="M845" s="196"/>
      <c r="N845" s="195"/>
      <c r="O845" s="196"/>
      <c r="P845" s="47"/>
      <c r="Q845" s="47"/>
      <c r="R845" s="47"/>
      <c r="S845" s="47"/>
      <c r="T845" s="50"/>
      <c r="U845" s="47"/>
      <c r="V845" s="211"/>
      <c r="W845" s="211"/>
      <c r="X845" s="211"/>
      <c r="Y845" s="211"/>
      <c r="Z845" s="211"/>
      <c r="AA845" s="211"/>
      <c r="AB845" s="211"/>
    </row>
    <row r="846" spans="2:28" x14ac:dyDescent="0.3">
      <c r="B846" s="44"/>
      <c r="C846" s="44"/>
      <c r="D846" s="44"/>
      <c r="E846" s="44"/>
      <c r="F846" s="44"/>
      <c r="G846" s="84"/>
      <c r="H846" s="84"/>
      <c r="I846" s="47"/>
      <c r="J846" s="45"/>
      <c r="K846" s="46"/>
      <c r="L846" s="195"/>
      <c r="M846" s="196"/>
      <c r="N846" s="195"/>
      <c r="O846" s="196"/>
      <c r="P846" s="47"/>
      <c r="Q846" s="47"/>
      <c r="R846" s="47"/>
      <c r="S846" s="47"/>
      <c r="T846" s="50"/>
      <c r="U846" s="47"/>
      <c r="V846" s="211"/>
      <c r="W846" s="211"/>
      <c r="X846" s="211"/>
      <c r="Y846" s="211"/>
      <c r="Z846" s="211"/>
      <c r="AA846" s="211"/>
      <c r="AB846" s="211"/>
    </row>
    <row r="847" spans="2:28" x14ac:dyDescent="0.3">
      <c r="B847" s="44"/>
      <c r="C847" s="44"/>
      <c r="D847" s="44"/>
      <c r="E847" s="44"/>
      <c r="F847" s="44"/>
      <c r="G847" s="84"/>
      <c r="H847" s="84"/>
      <c r="I847" s="47"/>
      <c r="J847" s="45"/>
      <c r="K847" s="46"/>
      <c r="L847" s="195"/>
      <c r="M847" s="196"/>
      <c r="N847" s="195"/>
      <c r="O847" s="196"/>
      <c r="P847" s="47"/>
      <c r="Q847" s="47"/>
      <c r="R847" s="47"/>
      <c r="S847" s="47"/>
      <c r="T847" s="50"/>
      <c r="U847" s="47"/>
      <c r="V847" s="211"/>
      <c r="W847" s="211"/>
      <c r="X847" s="211"/>
      <c r="Y847" s="211"/>
      <c r="Z847" s="211"/>
      <c r="AA847" s="211"/>
      <c r="AB847" s="211"/>
    </row>
    <row r="848" spans="2:28" x14ac:dyDescent="0.3">
      <c r="B848" s="44"/>
      <c r="C848" s="44"/>
      <c r="D848" s="44"/>
      <c r="E848" s="44"/>
      <c r="F848" s="44"/>
      <c r="G848" s="84"/>
      <c r="H848" s="84"/>
      <c r="I848" s="47"/>
      <c r="J848" s="45"/>
      <c r="K848" s="46"/>
      <c r="L848" s="195"/>
      <c r="M848" s="196"/>
      <c r="N848" s="195"/>
      <c r="O848" s="196"/>
      <c r="P848" s="47"/>
      <c r="Q848" s="47"/>
      <c r="R848" s="47"/>
      <c r="S848" s="47"/>
      <c r="T848" s="50"/>
      <c r="U848" s="47"/>
      <c r="V848" s="211"/>
      <c r="W848" s="211"/>
      <c r="X848" s="211"/>
      <c r="Y848" s="211"/>
      <c r="Z848" s="211"/>
      <c r="AA848" s="211"/>
      <c r="AB848" s="211"/>
    </row>
    <row r="849" spans="2:28" x14ac:dyDescent="0.3">
      <c r="B849" s="44"/>
      <c r="C849" s="44"/>
      <c r="D849" s="44"/>
      <c r="E849" s="44"/>
      <c r="F849" s="44"/>
      <c r="G849" s="84"/>
      <c r="H849" s="84"/>
      <c r="I849" s="47"/>
      <c r="J849" s="45"/>
      <c r="K849" s="46"/>
      <c r="L849" s="195"/>
      <c r="M849" s="196"/>
      <c r="N849" s="195"/>
      <c r="O849" s="196"/>
      <c r="P849" s="47"/>
      <c r="Q849" s="47"/>
      <c r="R849" s="47"/>
      <c r="S849" s="47"/>
      <c r="T849" s="50"/>
      <c r="U849" s="47"/>
      <c r="V849" s="211"/>
      <c r="W849" s="211"/>
      <c r="X849" s="211"/>
      <c r="Y849" s="211"/>
      <c r="Z849" s="211"/>
      <c r="AA849" s="211"/>
      <c r="AB849" s="211"/>
    </row>
    <row r="850" spans="2:28" x14ac:dyDescent="0.3">
      <c r="B850" s="44"/>
      <c r="C850" s="44"/>
      <c r="D850" s="44"/>
      <c r="E850" s="44"/>
      <c r="F850" s="44"/>
      <c r="G850" s="84"/>
      <c r="H850" s="84"/>
      <c r="I850" s="47"/>
      <c r="J850" s="45"/>
      <c r="K850" s="46"/>
      <c r="L850" s="195"/>
      <c r="M850" s="196"/>
      <c r="N850" s="195"/>
      <c r="O850" s="196"/>
      <c r="P850" s="47"/>
      <c r="Q850" s="47"/>
      <c r="R850" s="47"/>
      <c r="S850" s="47"/>
      <c r="T850" s="50"/>
      <c r="U850" s="47"/>
      <c r="V850" s="211"/>
      <c r="W850" s="211"/>
      <c r="X850" s="211"/>
      <c r="Y850" s="211"/>
      <c r="Z850" s="211"/>
      <c r="AA850" s="211"/>
      <c r="AB850" s="211"/>
    </row>
    <row r="851" spans="2:28" x14ac:dyDescent="0.3">
      <c r="B851" s="44"/>
      <c r="C851" s="44"/>
      <c r="D851" s="44"/>
      <c r="E851" s="44"/>
      <c r="F851" s="44"/>
      <c r="G851" s="84"/>
      <c r="H851" s="84"/>
      <c r="I851" s="47"/>
      <c r="J851" s="45"/>
      <c r="K851" s="46"/>
      <c r="L851" s="195"/>
      <c r="M851" s="196"/>
      <c r="N851" s="195"/>
      <c r="O851" s="196"/>
      <c r="P851" s="47"/>
      <c r="Q851" s="47"/>
      <c r="R851" s="47"/>
      <c r="S851" s="47"/>
      <c r="T851" s="50"/>
      <c r="U851" s="47"/>
      <c r="V851" s="211"/>
      <c r="W851" s="211"/>
      <c r="X851" s="211"/>
      <c r="Y851" s="211"/>
      <c r="Z851" s="211"/>
      <c r="AA851" s="211"/>
      <c r="AB851" s="211"/>
    </row>
    <row r="852" spans="2:28" x14ac:dyDescent="0.3">
      <c r="B852" s="44"/>
      <c r="C852" s="44"/>
      <c r="D852" s="44"/>
      <c r="E852" s="44"/>
      <c r="F852" s="44"/>
      <c r="G852" s="84"/>
      <c r="H852" s="84"/>
      <c r="I852" s="47"/>
      <c r="J852" s="45"/>
      <c r="K852" s="46"/>
      <c r="L852" s="195"/>
      <c r="M852" s="196"/>
      <c r="N852" s="195"/>
      <c r="O852" s="196"/>
      <c r="P852" s="47"/>
      <c r="Q852" s="47"/>
      <c r="R852" s="47"/>
      <c r="S852" s="47"/>
      <c r="T852" s="50"/>
      <c r="U852" s="47"/>
      <c r="V852" s="211"/>
      <c r="W852" s="211"/>
      <c r="X852" s="211"/>
      <c r="Y852" s="211"/>
      <c r="Z852" s="211"/>
      <c r="AA852" s="211"/>
      <c r="AB852" s="211"/>
    </row>
    <row r="853" spans="2:28" x14ac:dyDescent="0.3">
      <c r="B853" s="44"/>
      <c r="C853" s="44"/>
      <c r="D853" s="44"/>
      <c r="E853" s="44"/>
      <c r="F853" s="44"/>
      <c r="G853" s="84"/>
      <c r="H853" s="84"/>
      <c r="I853" s="47"/>
      <c r="J853" s="45"/>
      <c r="K853" s="46"/>
      <c r="L853" s="195"/>
      <c r="M853" s="196"/>
      <c r="N853" s="195"/>
      <c r="O853" s="196"/>
      <c r="P853" s="47"/>
      <c r="Q853" s="47"/>
      <c r="R853" s="47"/>
      <c r="S853" s="47"/>
      <c r="T853" s="50"/>
      <c r="U853" s="47"/>
      <c r="V853" s="211"/>
      <c r="W853" s="211"/>
      <c r="X853" s="211"/>
      <c r="Y853" s="211"/>
      <c r="Z853" s="211"/>
      <c r="AA853" s="211"/>
      <c r="AB853" s="211"/>
    </row>
    <row r="854" spans="2:28" x14ac:dyDescent="0.3">
      <c r="B854" s="44"/>
      <c r="C854" s="44"/>
      <c r="D854" s="44"/>
      <c r="E854" s="44"/>
      <c r="F854" s="44"/>
      <c r="G854" s="84"/>
      <c r="H854" s="84"/>
      <c r="I854" s="47"/>
      <c r="J854" s="45"/>
      <c r="K854" s="46"/>
      <c r="L854" s="195"/>
      <c r="M854" s="196"/>
      <c r="N854" s="195"/>
      <c r="O854" s="196"/>
      <c r="P854" s="47"/>
      <c r="Q854" s="47"/>
      <c r="R854" s="47"/>
      <c r="S854" s="47"/>
      <c r="T854" s="50"/>
      <c r="U854" s="47"/>
      <c r="V854" s="211"/>
      <c r="W854" s="211"/>
      <c r="X854" s="211"/>
      <c r="Y854" s="211"/>
      <c r="Z854" s="211"/>
      <c r="AA854" s="211"/>
      <c r="AB854" s="211"/>
    </row>
    <row r="855" spans="2:28" x14ac:dyDescent="0.3">
      <c r="B855" s="44"/>
      <c r="C855" s="44"/>
      <c r="D855" s="44"/>
      <c r="E855" s="44"/>
      <c r="F855" s="44"/>
      <c r="G855" s="84"/>
      <c r="H855" s="84"/>
      <c r="I855" s="47"/>
      <c r="J855" s="45"/>
      <c r="K855" s="46"/>
      <c r="L855" s="195"/>
      <c r="M855" s="196"/>
      <c r="N855" s="195"/>
      <c r="O855" s="196"/>
      <c r="P855" s="47"/>
      <c r="Q855" s="47"/>
      <c r="R855" s="47"/>
      <c r="S855" s="47"/>
      <c r="T855" s="50"/>
      <c r="U855" s="47"/>
      <c r="V855" s="211"/>
      <c r="W855" s="211"/>
      <c r="X855" s="211"/>
      <c r="Y855" s="211"/>
      <c r="Z855" s="211"/>
      <c r="AA855" s="211"/>
      <c r="AB855" s="211"/>
    </row>
    <row r="856" spans="2:28" x14ac:dyDescent="0.3">
      <c r="B856" s="44"/>
      <c r="C856" s="44"/>
      <c r="D856" s="44"/>
      <c r="E856" s="44"/>
      <c r="F856" s="44"/>
      <c r="G856" s="84"/>
      <c r="H856" s="84"/>
      <c r="I856" s="47"/>
      <c r="J856" s="45"/>
      <c r="K856" s="46"/>
      <c r="L856" s="195"/>
      <c r="M856" s="196"/>
      <c r="N856" s="195"/>
      <c r="O856" s="196"/>
      <c r="P856" s="47"/>
      <c r="Q856" s="47"/>
      <c r="R856" s="47"/>
      <c r="S856" s="47"/>
      <c r="T856" s="50"/>
      <c r="U856" s="47"/>
      <c r="V856" s="211"/>
      <c r="W856" s="211"/>
      <c r="X856" s="211"/>
      <c r="Y856" s="211"/>
      <c r="Z856" s="211"/>
      <c r="AA856" s="211"/>
      <c r="AB856" s="211"/>
    </row>
    <row r="857" spans="2:28" x14ac:dyDescent="0.3">
      <c r="B857" s="44"/>
      <c r="C857" s="44"/>
      <c r="D857" s="44"/>
      <c r="E857" s="44"/>
      <c r="F857" s="44"/>
      <c r="G857" s="84"/>
      <c r="H857" s="84"/>
      <c r="I857" s="47"/>
      <c r="J857" s="45"/>
      <c r="K857" s="46"/>
      <c r="L857" s="195"/>
      <c r="M857" s="196"/>
      <c r="N857" s="195"/>
      <c r="O857" s="196"/>
      <c r="P857" s="47"/>
      <c r="Q857" s="47"/>
      <c r="R857" s="47"/>
      <c r="S857" s="47"/>
      <c r="T857" s="50"/>
      <c r="U857" s="47"/>
      <c r="V857" s="211"/>
      <c r="W857" s="211"/>
      <c r="X857" s="211"/>
      <c r="Y857" s="211"/>
      <c r="Z857" s="211"/>
      <c r="AA857" s="211"/>
      <c r="AB857" s="211"/>
    </row>
    <row r="858" spans="2:28" x14ac:dyDescent="0.3">
      <c r="B858" s="44"/>
      <c r="C858" s="44"/>
      <c r="D858" s="44"/>
      <c r="E858" s="44"/>
      <c r="F858" s="44"/>
      <c r="G858" s="84"/>
      <c r="H858" s="84"/>
      <c r="I858" s="47"/>
      <c r="J858" s="45"/>
      <c r="K858" s="46"/>
      <c r="L858" s="195"/>
      <c r="M858" s="196"/>
      <c r="N858" s="195"/>
      <c r="O858" s="196"/>
      <c r="P858" s="47"/>
      <c r="Q858" s="47"/>
      <c r="R858" s="47"/>
      <c r="S858" s="47"/>
      <c r="T858" s="50"/>
      <c r="U858" s="47"/>
      <c r="V858" s="211"/>
      <c r="W858" s="211"/>
      <c r="X858" s="211"/>
      <c r="Y858" s="211"/>
      <c r="Z858" s="211"/>
      <c r="AA858" s="211"/>
      <c r="AB858" s="211"/>
    </row>
    <row r="859" spans="2:28" x14ac:dyDescent="0.3">
      <c r="B859" s="44"/>
      <c r="C859" s="44"/>
      <c r="D859" s="44"/>
      <c r="E859" s="44"/>
      <c r="F859" s="44"/>
      <c r="G859" s="84"/>
      <c r="H859" s="84"/>
      <c r="I859" s="47"/>
      <c r="J859" s="45"/>
      <c r="K859" s="46"/>
      <c r="L859" s="195"/>
      <c r="M859" s="196"/>
      <c r="N859" s="195"/>
      <c r="O859" s="196"/>
      <c r="P859" s="47"/>
      <c r="Q859" s="47"/>
      <c r="R859" s="47"/>
      <c r="S859" s="47"/>
      <c r="T859" s="50"/>
      <c r="U859" s="47"/>
      <c r="V859" s="211"/>
      <c r="W859" s="211"/>
      <c r="X859" s="211"/>
      <c r="Y859" s="211"/>
      <c r="Z859" s="211"/>
      <c r="AA859" s="211"/>
      <c r="AB859" s="211"/>
    </row>
    <row r="860" spans="2:28" x14ac:dyDescent="0.3">
      <c r="B860" s="44"/>
      <c r="C860" s="44"/>
      <c r="D860" s="44"/>
      <c r="E860" s="44"/>
      <c r="F860" s="44"/>
      <c r="G860" s="84"/>
      <c r="H860" s="84"/>
      <c r="I860" s="47"/>
      <c r="J860" s="45"/>
      <c r="K860" s="46"/>
      <c r="L860" s="195"/>
      <c r="M860" s="196"/>
      <c r="N860" s="195"/>
      <c r="O860" s="196"/>
      <c r="P860" s="47"/>
      <c r="Q860" s="47"/>
      <c r="R860" s="47"/>
      <c r="S860" s="47"/>
      <c r="T860" s="50"/>
      <c r="U860" s="47"/>
      <c r="V860" s="211"/>
      <c r="W860" s="211"/>
      <c r="X860" s="211"/>
      <c r="Y860" s="211"/>
      <c r="Z860" s="211"/>
      <c r="AA860" s="211"/>
      <c r="AB860" s="211"/>
    </row>
    <row r="861" spans="2:28" x14ac:dyDescent="0.3">
      <c r="B861" s="44"/>
      <c r="C861" s="44"/>
      <c r="D861" s="44"/>
      <c r="E861" s="44"/>
      <c r="F861" s="44"/>
      <c r="G861" s="84"/>
      <c r="H861" s="84"/>
      <c r="I861" s="47"/>
      <c r="J861" s="45"/>
      <c r="K861" s="46"/>
      <c r="L861" s="195"/>
      <c r="M861" s="196"/>
      <c r="N861" s="195"/>
      <c r="O861" s="196"/>
      <c r="P861" s="47"/>
      <c r="Q861" s="47"/>
      <c r="R861" s="47"/>
      <c r="S861" s="47"/>
      <c r="T861" s="50"/>
      <c r="U861" s="47"/>
      <c r="V861" s="211"/>
      <c r="W861" s="211"/>
      <c r="X861" s="211"/>
      <c r="Y861" s="211"/>
      <c r="Z861" s="211"/>
      <c r="AA861" s="211"/>
      <c r="AB861" s="211"/>
    </row>
    <row r="862" spans="2:28" x14ac:dyDescent="0.3">
      <c r="B862" s="44"/>
      <c r="C862" s="44"/>
      <c r="D862" s="44"/>
      <c r="E862" s="44"/>
      <c r="F862" s="44"/>
      <c r="G862" s="84"/>
      <c r="H862" s="84"/>
      <c r="I862" s="47"/>
      <c r="J862" s="45"/>
      <c r="K862" s="46"/>
      <c r="L862" s="195"/>
      <c r="M862" s="196"/>
      <c r="N862" s="195"/>
      <c r="O862" s="196"/>
      <c r="P862" s="47"/>
      <c r="Q862" s="47"/>
      <c r="R862" s="47"/>
      <c r="S862" s="47"/>
      <c r="T862" s="50"/>
      <c r="U862" s="47"/>
      <c r="V862" s="211"/>
      <c r="W862" s="211"/>
      <c r="X862" s="211"/>
      <c r="Y862" s="211"/>
      <c r="Z862" s="211"/>
      <c r="AA862" s="211"/>
      <c r="AB862" s="211"/>
    </row>
    <row r="863" spans="2:28" x14ac:dyDescent="0.3">
      <c r="B863" s="44"/>
      <c r="C863" s="44"/>
      <c r="D863" s="44"/>
      <c r="E863" s="44"/>
      <c r="F863" s="44"/>
      <c r="G863" s="84"/>
      <c r="H863" s="84"/>
      <c r="I863" s="47"/>
      <c r="J863" s="45"/>
      <c r="K863" s="46"/>
      <c r="L863" s="195"/>
      <c r="M863" s="196"/>
      <c r="N863" s="195"/>
      <c r="O863" s="196"/>
      <c r="P863" s="47"/>
      <c r="Q863" s="47"/>
      <c r="R863" s="47"/>
      <c r="S863" s="47"/>
      <c r="T863" s="50"/>
      <c r="U863" s="47"/>
      <c r="V863" s="211"/>
      <c r="W863" s="211"/>
      <c r="X863" s="211"/>
      <c r="Y863" s="211"/>
      <c r="Z863" s="211"/>
      <c r="AA863" s="211"/>
      <c r="AB863" s="211"/>
    </row>
    <row r="864" spans="2:28" x14ac:dyDescent="0.3">
      <c r="B864" s="44"/>
      <c r="C864" s="44"/>
      <c r="D864" s="44"/>
      <c r="E864" s="44"/>
      <c r="F864" s="44"/>
      <c r="G864" s="84"/>
      <c r="H864" s="84"/>
      <c r="I864" s="47"/>
      <c r="J864" s="45"/>
      <c r="K864" s="46"/>
      <c r="L864" s="195"/>
      <c r="M864" s="196"/>
      <c r="N864" s="195"/>
      <c r="O864" s="196"/>
      <c r="P864" s="47"/>
      <c r="Q864" s="47"/>
      <c r="R864" s="47"/>
      <c r="S864" s="47"/>
      <c r="T864" s="50"/>
      <c r="U864" s="47"/>
      <c r="V864" s="211"/>
      <c r="W864" s="211"/>
      <c r="X864" s="211"/>
      <c r="Y864" s="211"/>
      <c r="Z864" s="211"/>
      <c r="AA864" s="211"/>
      <c r="AB864" s="211"/>
    </row>
    <row r="865" spans="2:28" x14ac:dyDescent="0.3">
      <c r="B865" s="44"/>
      <c r="C865" s="44"/>
      <c r="D865" s="44"/>
      <c r="E865" s="44"/>
      <c r="F865" s="44"/>
      <c r="G865" s="84"/>
      <c r="H865" s="84"/>
      <c r="I865" s="47"/>
      <c r="J865" s="45"/>
      <c r="K865" s="46"/>
      <c r="L865" s="195"/>
      <c r="M865" s="196"/>
      <c r="N865" s="195"/>
      <c r="O865" s="196"/>
      <c r="P865" s="47"/>
      <c r="Q865" s="47"/>
      <c r="R865" s="47"/>
      <c r="S865" s="47"/>
      <c r="T865" s="50"/>
      <c r="U865" s="47"/>
      <c r="V865" s="211"/>
      <c r="W865" s="211"/>
      <c r="X865" s="211"/>
      <c r="Y865" s="211"/>
      <c r="Z865" s="211"/>
      <c r="AA865" s="211"/>
      <c r="AB865" s="211"/>
    </row>
    <row r="866" spans="2:28" x14ac:dyDescent="0.3">
      <c r="B866" s="44"/>
      <c r="C866" s="44"/>
      <c r="D866" s="44"/>
      <c r="E866" s="44"/>
      <c r="F866" s="44"/>
      <c r="G866" s="84"/>
      <c r="H866" s="84"/>
      <c r="I866" s="47"/>
      <c r="J866" s="45"/>
      <c r="K866" s="46"/>
      <c r="L866" s="195"/>
      <c r="M866" s="196"/>
      <c r="N866" s="195"/>
      <c r="O866" s="196"/>
      <c r="P866" s="47"/>
      <c r="Q866" s="47"/>
      <c r="R866" s="47"/>
      <c r="S866" s="47"/>
      <c r="T866" s="50"/>
      <c r="U866" s="47"/>
      <c r="V866" s="211"/>
      <c r="W866" s="211"/>
      <c r="X866" s="211"/>
      <c r="Y866" s="211"/>
      <c r="Z866" s="211"/>
      <c r="AA866" s="211"/>
      <c r="AB866" s="211"/>
    </row>
    <row r="867" spans="2:28" x14ac:dyDescent="0.3">
      <c r="B867" s="44"/>
      <c r="C867" s="44"/>
      <c r="D867" s="44"/>
      <c r="E867" s="44"/>
      <c r="F867" s="44"/>
      <c r="G867" s="84"/>
      <c r="H867" s="84"/>
      <c r="I867" s="47"/>
      <c r="J867" s="45"/>
      <c r="K867" s="46"/>
      <c r="L867" s="195"/>
      <c r="M867" s="196"/>
      <c r="N867" s="195"/>
      <c r="O867" s="196"/>
      <c r="P867" s="47"/>
      <c r="Q867" s="47"/>
      <c r="R867" s="47"/>
      <c r="S867" s="47"/>
      <c r="T867" s="50"/>
      <c r="U867" s="47"/>
      <c r="V867" s="211"/>
      <c r="W867" s="211"/>
      <c r="X867" s="211"/>
      <c r="Y867" s="211"/>
      <c r="Z867" s="211"/>
      <c r="AA867" s="211"/>
      <c r="AB867" s="211"/>
    </row>
    <row r="868" spans="2:28" x14ac:dyDescent="0.3">
      <c r="B868" s="44"/>
      <c r="C868" s="44"/>
      <c r="D868" s="44"/>
      <c r="E868" s="44"/>
      <c r="F868" s="44"/>
      <c r="G868" s="84"/>
      <c r="H868" s="84"/>
      <c r="I868" s="47"/>
      <c r="J868" s="45"/>
      <c r="K868" s="46"/>
      <c r="L868" s="195"/>
      <c r="M868" s="196"/>
      <c r="N868" s="195"/>
      <c r="O868" s="196"/>
      <c r="P868" s="47"/>
      <c r="Q868" s="47"/>
      <c r="R868" s="47"/>
      <c r="S868" s="47"/>
      <c r="T868" s="50"/>
      <c r="U868" s="47"/>
      <c r="V868" s="211"/>
      <c r="W868" s="211"/>
      <c r="X868" s="211"/>
      <c r="Y868" s="211"/>
      <c r="Z868" s="211"/>
      <c r="AA868" s="211"/>
      <c r="AB868" s="211"/>
    </row>
    <row r="869" spans="2:28" x14ac:dyDescent="0.3">
      <c r="B869" s="44"/>
      <c r="C869" s="44"/>
      <c r="D869" s="44"/>
      <c r="E869" s="44"/>
      <c r="F869" s="44"/>
      <c r="G869" s="84"/>
      <c r="H869" s="84"/>
      <c r="I869" s="47"/>
      <c r="J869" s="45"/>
      <c r="K869" s="46"/>
      <c r="L869" s="195"/>
      <c r="M869" s="196"/>
      <c r="N869" s="195"/>
      <c r="O869" s="196"/>
      <c r="P869" s="47"/>
      <c r="Q869" s="47"/>
      <c r="R869" s="47"/>
      <c r="S869" s="47"/>
      <c r="T869" s="50"/>
      <c r="U869" s="47"/>
      <c r="V869" s="211"/>
      <c r="W869" s="211"/>
      <c r="X869" s="211"/>
      <c r="Y869" s="211"/>
      <c r="Z869" s="211"/>
      <c r="AA869" s="211"/>
      <c r="AB869" s="211"/>
    </row>
    <row r="870" spans="2:28" x14ac:dyDescent="0.3">
      <c r="B870" s="44"/>
      <c r="C870" s="44"/>
      <c r="D870" s="44"/>
      <c r="E870" s="44"/>
      <c r="F870" s="44"/>
      <c r="G870" s="84"/>
      <c r="H870" s="84"/>
      <c r="I870" s="47"/>
      <c r="J870" s="45"/>
      <c r="K870" s="46"/>
      <c r="L870" s="195"/>
      <c r="M870" s="196"/>
      <c r="N870" s="195"/>
      <c r="O870" s="196"/>
      <c r="P870" s="47"/>
      <c r="Q870" s="47"/>
      <c r="R870" s="47"/>
      <c r="S870" s="47"/>
      <c r="T870" s="50"/>
      <c r="U870" s="47"/>
      <c r="V870" s="211"/>
      <c r="W870" s="211"/>
      <c r="X870" s="211"/>
      <c r="Y870" s="211"/>
      <c r="Z870" s="211"/>
      <c r="AA870" s="211"/>
      <c r="AB870" s="211"/>
    </row>
    <row r="871" spans="2:28" x14ac:dyDescent="0.3">
      <c r="B871" s="44"/>
      <c r="C871" s="44"/>
      <c r="D871" s="44"/>
      <c r="E871" s="44"/>
      <c r="F871" s="44"/>
      <c r="G871" s="84"/>
      <c r="H871" s="84"/>
      <c r="I871" s="47"/>
      <c r="J871" s="45"/>
      <c r="K871" s="46"/>
      <c r="L871" s="195"/>
      <c r="M871" s="196"/>
      <c r="N871" s="195"/>
      <c r="O871" s="196"/>
      <c r="P871" s="47"/>
      <c r="Q871" s="47"/>
      <c r="R871" s="47"/>
      <c r="S871" s="47"/>
      <c r="T871" s="50"/>
      <c r="U871" s="47"/>
      <c r="V871" s="211"/>
      <c r="W871" s="211"/>
      <c r="X871" s="211"/>
      <c r="Y871" s="211"/>
      <c r="Z871" s="211"/>
      <c r="AA871" s="211"/>
      <c r="AB871" s="211"/>
    </row>
    <row r="872" spans="2:28" x14ac:dyDescent="0.3">
      <c r="B872" s="44"/>
      <c r="C872" s="44"/>
      <c r="D872" s="44"/>
      <c r="E872" s="44"/>
      <c r="F872" s="44"/>
      <c r="G872" s="84"/>
      <c r="H872" s="84"/>
      <c r="I872" s="47"/>
      <c r="J872" s="45"/>
      <c r="K872" s="46"/>
      <c r="L872" s="195"/>
      <c r="M872" s="196"/>
      <c r="N872" s="195"/>
      <c r="O872" s="196"/>
      <c r="P872" s="47"/>
      <c r="Q872" s="47"/>
      <c r="R872" s="47"/>
      <c r="S872" s="47"/>
      <c r="T872" s="50"/>
      <c r="U872" s="47"/>
      <c r="V872" s="211"/>
      <c r="W872" s="211"/>
      <c r="X872" s="211"/>
      <c r="Y872" s="211"/>
      <c r="Z872" s="211"/>
      <c r="AA872" s="211"/>
      <c r="AB872" s="211"/>
    </row>
    <row r="873" spans="2:28" x14ac:dyDescent="0.3">
      <c r="B873" s="44"/>
      <c r="C873" s="44"/>
      <c r="D873" s="44"/>
      <c r="E873" s="44"/>
      <c r="F873" s="44"/>
      <c r="G873" s="84"/>
      <c r="H873" s="84"/>
      <c r="I873" s="47"/>
      <c r="J873" s="45"/>
      <c r="K873" s="46"/>
      <c r="L873" s="195"/>
      <c r="M873" s="196"/>
      <c r="N873" s="195"/>
      <c r="O873" s="196"/>
      <c r="P873" s="47"/>
      <c r="Q873" s="47"/>
      <c r="R873" s="47"/>
      <c r="S873" s="47"/>
      <c r="T873" s="50"/>
      <c r="U873" s="47"/>
      <c r="V873" s="211"/>
      <c r="W873" s="211"/>
      <c r="X873" s="211"/>
      <c r="Y873" s="211"/>
      <c r="Z873" s="211"/>
      <c r="AA873" s="211"/>
      <c r="AB873" s="211"/>
    </row>
    <row r="874" spans="2:28" x14ac:dyDescent="0.3">
      <c r="B874" s="44"/>
      <c r="C874" s="44"/>
      <c r="D874" s="44"/>
      <c r="E874" s="44"/>
      <c r="F874" s="44"/>
      <c r="G874" s="84"/>
      <c r="H874" s="84"/>
      <c r="I874" s="47"/>
      <c r="J874" s="45"/>
      <c r="K874" s="46"/>
      <c r="L874" s="195"/>
      <c r="M874" s="196"/>
      <c r="N874" s="195"/>
      <c r="O874" s="196"/>
      <c r="P874" s="47"/>
      <c r="Q874" s="47"/>
      <c r="R874" s="47"/>
      <c r="S874" s="47"/>
      <c r="T874" s="50"/>
      <c r="U874" s="47"/>
      <c r="V874" s="211"/>
      <c r="W874" s="211"/>
      <c r="X874" s="211"/>
      <c r="Y874" s="211"/>
      <c r="Z874" s="211"/>
      <c r="AA874" s="211"/>
      <c r="AB874" s="211"/>
    </row>
    <row r="875" spans="2:28" x14ac:dyDescent="0.3">
      <c r="B875" s="44"/>
      <c r="C875" s="44"/>
      <c r="D875" s="44"/>
      <c r="E875" s="44"/>
      <c r="F875" s="44"/>
      <c r="G875" s="84"/>
      <c r="H875" s="84"/>
      <c r="I875" s="47"/>
      <c r="J875" s="45"/>
      <c r="K875" s="46"/>
      <c r="L875" s="195"/>
      <c r="M875" s="196"/>
      <c r="N875" s="195"/>
      <c r="O875" s="196"/>
      <c r="P875" s="47"/>
      <c r="Q875" s="47"/>
      <c r="R875" s="47"/>
      <c r="S875" s="47"/>
      <c r="T875" s="50"/>
      <c r="U875" s="47"/>
      <c r="V875" s="211"/>
      <c r="W875" s="211"/>
      <c r="X875" s="211"/>
      <c r="Y875" s="211"/>
      <c r="Z875" s="211"/>
      <c r="AA875" s="211"/>
      <c r="AB875" s="211"/>
    </row>
    <row r="876" spans="2:28" x14ac:dyDescent="0.3">
      <c r="B876" s="44"/>
      <c r="C876" s="44"/>
      <c r="D876" s="44"/>
      <c r="E876" s="44"/>
      <c r="F876" s="44"/>
      <c r="G876" s="84"/>
      <c r="H876" s="84"/>
      <c r="I876" s="47"/>
      <c r="J876" s="45"/>
      <c r="K876" s="46"/>
      <c r="L876" s="195"/>
      <c r="M876" s="196"/>
      <c r="N876" s="195"/>
      <c r="O876" s="196"/>
      <c r="P876" s="47"/>
      <c r="Q876" s="47"/>
      <c r="R876" s="47"/>
      <c r="S876" s="47"/>
      <c r="T876" s="50"/>
      <c r="U876" s="47"/>
      <c r="V876" s="211"/>
      <c r="W876" s="211"/>
      <c r="X876" s="211"/>
      <c r="Y876" s="211"/>
      <c r="Z876" s="211"/>
      <c r="AA876" s="211"/>
      <c r="AB876" s="211"/>
    </row>
    <row r="877" spans="2:28" x14ac:dyDescent="0.3">
      <c r="B877" s="44"/>
      <c r="C877" s="44"/>
      <c r="D877" s="44"/>
      <c r="E877" s="44"/>
      <c r="F877" s="44"/>
      <c r="G877" s="84"/>
      <c r="H877" s="84"/>
      <c r="I877" s="47"/>
      <c r="J877" s="45"/>
      <c r="K877" s="46"/>
      <c r="L877" s="195"/>
      <c r="M877" s="196"/>
      <c r="N877" s="195"/>
      <c r="O877" s="196"/>
      <c r="P877" s="47"/>
      <c r="Q877" s="47"/>
      <c r="R877" s="47"/>
      <c r="S877" s="47"/>
      <c r="T877" s="50"/>
      <c r="U877" s="47"/>
      <c r="V877" s="211"/>
      <c r="W877" s="211"/>
      <c r="X877" s="211"/>
      <c r="Y877" s="211"/>
      <c r="Z877" s="211"/>
      <c r="AA877" s="211"/>
      <c r="AB877" s="211"/>
    </row>
    <row r="878" spans="2:28" x14ac:dyDescent="0.3">
      <c r="B878" s="44"/>
      <c r="C878" s="44"/>
      <c r="D878" s="44"/>
      <c r="E878" s="44"/>
      <c r="F878" s="44"/>
      <c r="G878" s="84"/>
      <c r="H878" s="84"/>
      <c r="I878" s="47"/>
      <c r="J878" s="45"/>
      <c r="K878" s="46"/>
      <c r="L878" s="195"/>
      <c r="M878" s="196"/>
      <c r="N878" s="195"/>
      <c r="O878" s="196"/>
      <c r="P878" s="47"/>
      <c r="Q878" s="47"/>
      <c r="R878" s="47"/>
      <c r="S878" s="47"/>
      <c r="T878" s="50"/>
      <c r="U878" s="47"/>
      <c r="V878" s="211"/>
      <c r="W878" s="211"/>
      <c r="X878" s="211"/>
      <c r="Y878" s="211"/>
      <c r="Z878" s="211"/>
      <c r="AA878" s="211"/>
      <c r="AB878" s="211"/>
    </row>
    <row r="879" spans="2:28" x14ac:dyDescent="0.3">
      <c r="B879" s="44"/>
      <c r="C879" s="44"/>
      <c r="D879" s="44"/>
      <c r="E879" s="44"/>
      <c r="F879" s="44"/>
      <c r="G879" s="84"/>
      <c r="H879" s="84"/>
      <c r="I879" s="47"/>
      <c r="J879" s="45"/>
      <c r="K879" s="46"/>
      <c r="L879" s="195"/>
      <c r="M879" s="196"/>
      <c r="N879" s="195"/>
      <c r="O879" s="196"/>
      <c r="P879" s="47"/>
      <c r="Q879" s="47"/>
      <c r="R879" s="47"/>
      <c r="S879" s="47"/>
      <c r="T879" s="50"/>
      <c r="U879" s="47"/>
      <c r="V879" s="211"/>
      <c r="W879" s="211"/>
      <c r="X879" s="211"/>
      <c r="Y879" s="211"/>
      <c r="Z879" s="211"/>
      <c r="AA879" s="211"/>
      <c r="AB879" s="211"/>
    </row>
    <row r="880" spans="2:28" x14ac:dyDescent="0.3">
      <c r="B880" s="44"/>
      <c r="C880" s="44"/>
      <c r="D880" s="44"/>
      <c r="E880" s="44"/>
      <c r="F880" s="44"/>
      <c r="G880" s="84"/>
      <c r="H880" s="84"/>
      <c r="I880" s="47"/>
      <c r="J880" s="45"/>
      <c r="K880" s="46"/>
      <c r="L880" s="195"/>
      <c r="M880" s="196"/>
      <c r="N880" s="195"/>
      <c r="O880" s="196"/>
      <c r="P880" s="47"/>
      <c r="Q880" s="47"/>
      <c r="R880" s="47"/>
      <c r="S880" s="47"/>
      <c r="T880" s="50"/>
      <c r="U880" s="47"/>
      <c r="V880" s="211"/>
      <c r="W880" s="211"/>
      <c r="X880" s="211"/>
      <c r="Y880" s="211"/>
      <c r="Z880" s="211"/>
      <c r="AA880" s="211"/>
      <c r="AB880" s="211"/>
    </row>
    <row r="881" spans="2:28" x14ac:dyDescent="0.3">
      <c r="B881" s="44"/>
      <c r="C881" s="44"/>
      <c r="D881" s="44"/>
      <c r="E881" s="44"/>
      <c r="F881" s="44"/>
      <c r="G881" s="84"/>
      <c r="H881" s="84"/>
      <c r="I881" s="47"/>
      <c r="J881" s="45"/>
      <c r="K881" s="46"/>
      <c r="L881" s="195"/>
      <c r="M881" s="196"/>
      <c r="N881" s="195"/>
      <c r="O881" s="196"/>
      <c r="P881" s="47"/>
      <c r="Q881" s="47"/>
      <c r="R881" s="47"/>
      <c r="S881" s="47"/>
      <c r="T881" s="50"/>
      <c r="U881" s="47"/>
      <c r="V881" s="211"/>
      <c r="W881" s="211"/>
      <c r="X881" s="211"/>
      <c r="Y881" s="211"/>
      <c r="Z881" s="211"/>
      <c r="AA881" s="211"/>
      <c r="AB881" s="211"/>
    </row>
    <row r="882" spans="2:28" x14ac:dyDescent="0.3">
      <c r="B882" s="44"/>
      <c r="C882" s="44"/>
      <c r="D882" s="44"/>
      <c r="E882" s="44"/>
      <c r="F882" s="44"/>
      <c r="G882" s="84"/>
      <c r="H882" s="84"/>
      <c r="I882" s="47"/>
      <c r="J882" s="45"/>
      <c r="K882" s="46"/>
      <c r="L882" s="195"/>
      <c r="M882" s="196"/>
      <c r="N882" s="195"/>
      <c r="O882" s="196"/>
      <c r="P882" s="47"/>
      <c r="Q882" s="47"/>
      <c r="R882" s="47"/>
      <c r="S882" s="47"/>
      <c r="T882" s="50"/>
      <c r="U882" s="47"/>
      <c r="V882" s="211"/>
      <c r="W882" s="211"/>
      <c r="X882" s="211"/>
      <c r="Y882" s="211"/>
      <c r="Z882" s="211"/>
      <c r="AA882" s="211"/>
      <c r="AB882" s="211"/>
    </row>
    <row r="883" spans="2:28" x14ac:dyDescent="0.3">
      <c r="B883" s="44"/>
      <c r="C883" s="44"/>
      <c r="D883" s="44"/>
      <c r="E883" s="44"/>
      <c r="F883" s="44"/>
      <c r="G883" s="84"/>
      <c r="H883" s="84"/>
      <c r="I883" s="47"/>
      <c r="J883" s="45"/>
      <c r="K883" s="46"/>
      <c r="L883" s="195"/>
      <c r="M883" s="196"/>
      <c r="N883" s="195"/>
      <c r="O883" s="196"/>
      <c r="P883" s="47"/>
      <c r="Q883" s="47"/>
      <c r="R883" s="47"/>
      <c r="S883" s="47"/>
      <c r="T883" s="50"/>
      <c r="U883" s="47"/>
      <c r="V883" s="211"/>
      <c r="W883" s="211"/>
      <c r="X883" s="211"/>
      <c r="Y883" s="211"/>
      <c r="Z883" s="211"/>
      <c r="AA883" s="211"/>
      <c r="AB883" s="211"/>
    </row>
    <row r="884" spans="2:28" x14ac:dyDescent="0.3">
      <c r="B884" s="44"/>
      <c r="C884" s="44"/>
      <c r="D884" s="44"/>
      <c r="E884" s="44"/>
      <c r="F884" s="44"/>
      <c r="G884" s="84"/>
      <c r="H884" s="84"/>
      <c r="I884" s="47"/>
      <c r="J884" s="45"/>
      <c r="K884" s="46"/>
      <c r="L884" s="195"/>
      <c r="M884" s="196"/>
      <c r="N884" s="195"/>
      <c r="O884" s="196"/>
      <c r="P884" s="47"/>
      <c r="Q884" s="47"/>
      <c r="R884" s="47"/>
      <c r="S884" s="47"/>
      <c r="T884" s="50"/>
      <c r="U884" s="47"/>
      <c r="V884" s="211"/>
      <c r="W884" s="211"/>
      <c r="X884" s="211"/>
      <c r="Y884" s="211"/>
      <c r="Z884" s="211"/>
      <c r="AA884" s="211"/>
      <c r="AB884" s="211"/>
    </row>
    <row r="885" spans="2:28" x14ac:dyDescent="0.3">
      <c r="B885" s="44"/>
      <c r="C885" s="44"/>
      <c r="D885" s="44"/>
      <c r="E885" s="44"/>
      <c r="F885" s="44"/>
      <c r="G885" s="84"/>
      <c r="H885" s="84"/>
      <c r="I885" s="47"/>
      <c r="J885" s="45"/>
      <c r="K885" s="46"/>
      <c r="L885" s="195"/>
      <c r="M885" s="196"/>
      <c r="N885" s="195"/>
      <c r="O885" s="196"/>
      <c r="P885" s="47"/>
      <c r="Q885" s="47"/>
      <c r="R885" s="47"/>
      <c r="S885" s="47"/>
      <c r="T885" s="50"/>
      <c r="U885" s="47"/>
      <c r="V885" s="211"/>
      <c r="W885" s="211"/>
      <c r="X885" s="211"/>
      <c r="Y885" s="211"/>
      <c r="Z885" s="211"/>
      <c r="AA885" s="211"/>
      <c r="AB885" s="211"/>
    </row>
    <row r="886" spans="2:28" x14ac:dyDescent="0.3">
      <c r="B886" s="44"/>
      <c r="C886" s="44"/>
      <c r="D886" s="44"/>
      <c r="E886" s="44"/>
      <c r="F886" s="44"/>
      <c r="G886" s="84"/>
      <c r="H886" s="84"/>
      <c r="I886" s="47"/>
      <c r="J886" s="45"/>
      <c r="K886" s="46"/>
      <c r="L886" s="195"/>
      <c r="M886" s="196"/>
      <c r="N886" s="195"/>
      <c r="O886" s="196"/>
      <c r="P886" s="47"/>
      <c r="Q886" s="47"/>
      <c r="R886" s="47"/>
      <c r="S886" s="47"/>
      <c r="T886" s="50"/>
      <c r="U886" s="47"/>
      <c r="V886" s="211"/>
      <c r="W886" s="211"/>
      <c r="X886" s="211"/>
      <c r="Y886" s="211"/>
      <c r="Z886" s="211"/>
      <c r="AA886" s="211"/>
      <c r="AB886" s="211"/>
    </row>
    <row r="887" spans="2:28" x14ac:dyDescent="0.3">
      <c r="B887" s="44"/>
      <c r="C887" s="44"/>
      <c r="D887" s="44"/>
      <c r="E887" s="44"/>
      <c r="F887" s="44"/>
      <c r="G887" s="84"/>
      <c r="H887" s="84"/>
      <c r="I887" s="47"/>
      <c r="J887" s="45"/>
      <c r="K887" s="46"/>
      <c r="L887" s="195"/>
      <c r="M887" s="196"/>
      <c r="N887" s="195"/>
      <c r="O887" s="196"/>
      <c r="P887" s="47"/>
      <c r="Q887" s="47"/>
      <c r="R887" s="47"/>
      <c r="S887" s="47"/>
      <c r="T887" s="50"/>
      <c r="U887" s="47"/>
      <c r="V887" s="211"/>
      <c r="W887" s="211"/>
      <c r="X887" s="211"/>
      <c r="Y887" s="211"/>
      <c r="Z887" s="211"/>
      <c r="AA887" s="211"/>
      <c r="AB887" s="211"/>
    </row>
    <row r="888" spans="2:28" x14ac:dyDescent="0.3">
      <c r="B888" s="44"/>
      <c r="C888" s="44"/>
      <c r="D888" s="44"/>
      <c r="E888" s="44"/>
      <c r="F888" s="44"/>
      <c r="G888" s="84"/>
      <c r="H888" s="84"/>
      <c r="I888" s="47"/>
      <c r="J888" s="45"/>
      <c r="K888" s="46"/>
      <c r="L888" s="195"/>
      <c r="M888" s="196"/>
      <c r="N888" s="195"/>
      <c r="O888" s="196"/>
      <c r="P888" s="47"/>
      <c r="Q888" s="47"/>
      <c r="R888" s="47"/>
      <c r="S888" s="47"/>
      <c r="T888" s="50"/>
      <c r="U888" s="47"/>
      <c r="V888" s="211"/>
      <c r="W888" s="211"/>
      <c r="X888" s="211"/>
      <c r="Y888" s="211"/>
      <c r="Z888" s="211"/>
      <c r="AA888" s="211"/>
      <c r="AB888" s="211"/>
    </row>
    <row r="889" spans="2:28" x14ac:dyDescent="0.3">
      <c r="B889" s="44"/>
      <c r="C889" s="44"/>
      <c r="D889" s="44"/>
      <c r="E889" s="44"/>
      <c r="F889" s="44"/>
      <c r="G889" s="84"/>
      <c r="H889" s="84"/>
      <c r="I889" s="47"/>
      <c r="J889" s="45"/>
      <c r="K889" s="46"/>
      <c r="L889" s="195"/>
      <c r="M889" s="196"/>
      <c r="N889" s="195"/>
      <c r="O889" s="196"/>
      <c r="P889" s="47"/>
      <c r="Q889" s="47"/>
      <c r="R889" s="47"/>
      <c r="S889" s="47"/>
      <c r="T889" s="50"/>
      <c r="U889" s="47"/>
      <c r="V889" s="211"/>
      <c r="W889" s="211"/>
      <c r="X889" s="211"/>
      <c r="Y889" s="211"/>
      <c r="Z889" s="211"/>
      <c r="AA889" s="211"/>
      <c r="AB889" s="211"/>
    </row>
    <row r="890" spans="2:28" x14ac:dyDescent="0.3">
      <c r="B890" s="44"/>
      <c r="C890" s="44"/>
      <c r="D890" s="44"/>
      <c r="E890" s="44"/>
      <c r="F890" s="44"/>
      <c r="G890" s="84"/>
      <c r="H890" s="84"/>
      <c r="I890" s="47"/>
      <c r="J890" s="45"/>
      <c r="K890" s="46"/>
      <c r="L890" s="195"/>
      <c r="M890" s="196"/>
      <c r="N890" s="195"/>
      <c r="O890" s="196"/>
      <c r="P890" s="47"/>
      <c r="Q890" s="47"/>
      <c r="R890" s="47"/>
      <c r="S890" s="47"/>
      <c r="T890" s="50"/>
      <c r="U890" s="47"/>
      <c r="V890" s="211"/>
      <c r="W890" s="211"/>
      <c r="X890" s="211"/>
      <c r="Y890" s="211"/>
      <c r="Z890" s="211"/>
      <c r="AA890" s="211"/>
      <c r="AB890" s="211"/>
    </row>
    <row r="891" spans="2:28" x14ac:dyDescent="0.3">
      <c r="B891" s="44"/>
      <c r="C891" s="44"/>
      <c r="D891" s="44"/>
      <c r="E891" s="44"/>
      <c r="F891" s="44"/>
      <c r="G891" s="84"/>
      <c r="H891" s="84"/>
      <c r="I891" s="47"/>
      <c r="J891" s="45"/>
      <c r="K891" s="46"/>
      <c r="L891" s="195"/>
      <c r="M891" s="196"/>
      <c r="N891" s="195"/>
      <c r="O891" s="196"/>
      <c r="P891" s="47"/>
      <c r="Q891" s="47"/>
      <c r="R891" s="47"/>
      <c r="S891" s="47"/>
      <c r="T891" s="50"/>
      <c r="U891" s="47"/>
      <c r="V891" s="211"/>
      <c r="W891" s="211"/>
      <c r="X891" s="211"/>
      <c r="Y891" s="211"/>
      <c r="Z891" s="211"/>
      <c r="AA891" s="211"/>
      <c r="AB891" s="211"/>
    </row>
    <row r="892" spans="2:28" x14ac:dyDescent="0.3">
      <c r="B892" s="44"/>
      <c r="C892" s="44"/>
      <c r="D892" s="44"/>
      <c r="E892" s="44"/>
      <c r="F892" s="44"/>
      <c r="G892" s="84"/>
      <c r="H892" s="84"/>
      <c r="I892" s="47"/>
      <c r="J892" s="45"/>
      <c r="K892" s="46"/>
      <c r="L892" s="195"/>
      <c r="M892" s="196"/>
      <c r="N892" s="195"/>
      <c r="O892" s="196"/>
      <c r="P892" s="47"/>
      <c r="Q892" s="47"/>
      <c r="R892" s="47"/>
      <c r="S892" s="47"/>
      <c r="T892" s="50"/>
      <c r="U892" s="47"/>
      <c r="V892" s="211"/>
      <c r="W892" s="211"/>
      <c r="X892" s="211"/>
      <c r="Y892" s="211"/>
      <c r="Z892" s="211"/>
      <c r="AA892" s="211"/>
      <c r="AB892" s="211"/>
    </row>
    <row r="893" spans="2:28" x14ac:dyDescent="0.3">
      <c r="B893" s="44"/>
      <c r="C893" s="44"/>
      <c r="D893" s="44"/>
      <c r="E893" s="44"/>
      <c r="F893" s="44"/>
      <c r="G893" s="84"/>
      <c r="H893" s="84"/>
      <c r="I893" s="47"/>
      <c r="J893" s="45"/>
      <c r="K893" s="46"/>
      <c r="L893" s="195"/>
      <c r="M893" s="196"/>
      <c r="N893" s="195"/>
      <c r="O893" s="196"/>
      <c r="P893" s="47"/>
      <c r="Q893" s="47"/>
      <c r="R893" s="47"/>
      <c r="S893" s="47"/>
      <c r="T893" s="50"/>
      <c r="U893" s="47"/>
      <c r="V893" s="211"/>
      <c r="W893" s="211"/>
      <c r="X893" s="211"/>
      <c r="Y893" s="211"/>
      <c r="Z893" s="211"/>
      <c r="AA893" s="211"/>
      <c r="AB893" s="211"/>
    </row>
    <row r="894" spans="2:28" x14ac:dyDescent="0.3">
      <c r="B894" s="44"/>
      <c r="C894" s="44"/>
      <c r="D894" s="44"/>
      <c r="E894" s="44"/>
      <c r="F894" s="44"/>
      <c r="G894" s="84"/>
      <c r="H894" s="84"/>
      <c r="I894" s="47"/>
      <c r="J894" s="45"/>
      <c r="K894" s="46"/>
      <c r="L894" s="195"/>
      <c r="M894" s="196"/>
      <c r="N894" s="195"/>
      <c r="O894" s="196"/>
      <c r="P894" s="47"/>
      <c r="Q894" s="47"/>
      <c r="R894" s="47"/>
      <c r="S894" s="47"/>
      <c r="T894" s="50"/>
      <c r="U894" s="47"/>
      <c r="V894" s="211"/>
      <c r="W894" s="211"/>
      <c r="X894" s="211"/>
      <c r="Y894" s="211"/>
      <c r="Z894" s="211"/>
      <c r="AA894" s="211"/>
      <c r="AB894" s="211"/>
    </row>
    <row r="895" spans="2:28" x14ac:dyDescent="0.3">
      <c r="B895" s="44"/>
      <c r="C895" s="44"/>
      <c r="D895" s="44"/>
      <c r="E895" s="44"/>
      <c r="F895" s="44"/>
      <c r="G895" s="84"/>
      <c r="H895" s="84"/>
      <c r="I895" s="47"/>
      <c r="J895" s="45"/>
      <c r="K895" s="46"/>
      <c r="L895" s="195"/>
      <c r="M895" s="196"/>
      <c r="N895" s="195"/>
      <c r="O895" s="196"/>
      <c r="P895" s="47"/>
      <c r="Q895" s="47"/>
      <c r="R895" s="47"/>
      <c r="S895" s="47"/>
      <c r="T895" s="50"/>
      <c r="U895" s="47"/>
      <c r="V895" s="211"/>
      <c r="W895" s="211"/>
      <c r="X895" s="211"/>
      <c r="Y895" s="211"/>
      <c r="Z895" s="211"/>
      <c r="AA895" s="211"/>
      <c r="AB895" s="211"/>
    </row>
    <row r="896" spans="2:28" x14ac:dyDescent="0.3">
      <c r="B896" s="44"/>
      <c r="C896" s="44"/>
      <c r="D896" s="44"/>
      <c r="E896" s="44"/>
      <c r="F896" s="44"/>
      <c r="G896" s="84"/>
      <c r="H896" s="84"/>
      <c r="I896" s="47"/>
      <c r="J896" s="45"/>
      <c r="K896" s="46"/>
      <c r="L896" s="195"/>
      <c r="M896" s="196"/>
      <c r="N896" s="195"/>
      <c r="O896" s="196"/>
      <c r="P896" s="47"/>
      <c r="Q896" s="47"/>
      <c r="R896" s="47"/>
      <c r="S896" s="47"/>
      <c r="T896" s="50"/>
      <c r="U896" s="47"/>
      <c r="V896" s="211"/>
      <c r="W896" s="211"/>
      <c r="X896" s="211"/>
      <c r="Y896" s="211"/>
      <c r="Z896" s="211"/>
      <c r="AA896" s="211"/>
      <c r="AB896" s="211"/>
    </row>
    <row r="897" spans="2:28" x14ac:dyDescent="0.3">
      <c r="B897" s="44"/>
      <c r="C897" s="44"/>
      <c r="D897" s="44"/>
      <c r="E897" s="44"/>
      <c r="F897" s="44"/>
      <c r="G897" s="84"/>
      <c r="H897" s="84"/>
      <c r="I897" s="47"/>
      <c r="J897" s="45"/>
      <c r="K897" s="46"/>
      <c r="L897" s="195"/>
      <c r="M897" s="196"/>
      <c r="N897" s="195"/>
      <c r="O897" s="196"/>
      <c r="P897" s="47"/>
      <c r="Q897" s="47"/>
      <c r="R897" s="47"/>
      <c r="S897" s="47"/>
      <c r="T897" s="50"/>
      <c r="U897" s="47"/>
      <c r="V897" s="211"/>
      <c r="W897" s="211"/>
      <c r="X897" s="211"/>
      <c r="Y897" s="211"/>
      <c r="Z897" s="211"/>
      <c r="AA897" s="211"/>
      <c r="AB897" s="211"/>
    </row>
    <row r="898" spans="2:28" x14ac:dyDescent="0.3">
      <c r="B898" s="44"/>
      <c r="C898" s="44"/>
      <c r="D898" s="44"/>
      <c r="E898" s="44"/>
      <c r="F898" s="44"/>
      <c r="G898" s="84"/>
      <c r="H898" s="84"/>
      <c r="I898" s="47"/>
      <c r="J898" s="45"/>
      <c r="K898" s="46"/>
      <c r="L898" s="195"/>
      <c r="M898" s="196"/>
      <c r="N898" s="195"/>
      <c r="O898" s="196"/>
      <c r="P898" s="47"/>
      <c r="Q898" s="47"/>
      <c r="R898" s="47"/>
      <c r="S898" s="47"/>
      <c r="T898" s="50"/>
      <c r="U898" s="47"/>
      <c r="V898" s="211"/>
      <c r="W898" s="211"/>
      <c r="X898" s="211"/>
      <c r="Y898" s="211"/>
      <c r="Z898" s="211"/>
      <c r="AA898" s="211"/>
      <c r="AB898" s="211"/>
    </row>
    <row r="899" spans="2:28" x14ac:dyDescent="0.3">
      <c r="B899" s="44"/>
      <c r="C899" s="44"/>
      <c r="D899" s="44"/>
      <c r="E899" s="44"/>
      <c r="F899" s="44"/>
      <c r="G899" s="84"/>
      <c r="H899" s="84"/>
      <c r="I899" s="47"/>
      <c r="J899" s="45"/>
      <c r="K899" s="46"/>
      <c r="L899" s="195"/>
      <c r="M899" s="196"/>
      <c r="N899" s="195"/>
      <c r="O899" s="196"/>
      <c r="P899" s="47"/>
      <c r="Q899" s="47"/>
      <c r="R899" s="47"/>
      <c r="S899" s="47"/>
      <c r="T899" s="50"/>
      <c r="U899" s="47"/>
      <c r="V899" s="211"/>
      <c r="W899" s="211"/>
      <c r="X899" s="211"/>
      <c r="Y899" s="211"/>
      <c r="Z899" s="211"/>
      <c r="AA899" s="211"/>
      <c r="AB899" s="211"/>
    </row>
    <row r="900" spans="2:28" x14ac:dyDescent="0.3">
      <c r="B900" s="44"/>
      <c r="C900" s="44"/>
      <c r="D900" s="44"/>
      <c r="E900" s="44"/>
      <c r="F900" s="44"/>
      <c r="G900" s="84"/>
      <c r="H900" s="84"/>
      <c r="I900" s="47"/>
      <c r="J900" s="45"/>
      <c r="K900" s="46"/>
      <c r="L900" s="195"/>
      <c r="M900" s="196"/>
      <c r="N900" s="195"/>
      <c r="O900" s="196"/>
      <c r="P900" s="47"/>
      <c r="Q900" s="47"/>
      <c r="R900" s="47"/>
      <c r="S900" s="47"/>
      <c r="T900" s="50"/>
      <c r="U900" s="47"/>
      <c r="V900" s="211"/>
      <c r="W900" s="211"/>
      <c r="X900" s="211"/>
      <c r="Y900" s="211"/>
      <c r="Z900" s="211"/>
      <c r="AA900" s="211"/>
      <c r="AB900" s="211"/>
    </row>
    <row r="901" spans="2:28" x14ac:dyDescent="0.3">
      <c r="B901" s="44"/>
      <c r="C901" s="44"/>
      <c r="D901" s="44"/>
      <c r="E901" s="44"/>
      <c r="F901" s="44"/>
      <c r="G901" s="84"/>
      <c r="H901" s="84"/>
      <c r="I901" s="47"/>
      <c r="J901" s="45"/>
      <c r="K901" s="46"/>
      <c r="L901" s="195"/>
      <c r="M901" s="196"/>
      <c r="N901" s="195"/>
      <c r="O901" s="196"/>
      <c r="P901" s="47"/>
      <c r="Q901" s="47"/>
      <c r="R901" s="47"/>
      <c r="S901" s="47"/>
      <c r="T901" s="50"/>
      <c r="U901" s="47"/>
      <c r="V901" s="211"/>
      <c r="W901" s="211"/>
      <c r="X901" s="211"/>
      <c r="Y901" s="211"/>
      <c r="Z901" s="211"/>
      <c r="AA901" s="211"/>
      <c r="AB901" s="211"/>
    </row>
    <row r="902" spans="2:28" x14ac:dyDescent="0.3">
      <c r="B902" s="44"/>
      <c r="C902" s="44"/>
      <c r="D902" s="44"/>
      <c r="E902" s="44"/>
      <c r="F902" s="44"/>
      <c r="G902" s="84"/>
      <c r="H902" s="84"/>
      <c r="I902" s="47"/>
      <c r="J902" s="45"/>
      <c r="K902" s="46"/>
      <c r="L902" s="195"/>
      <c r="M902" s="196"/>
      <c r="N902" s="195"/>
      <c r="O902" s="196"/>
      <c r="P902" s="47"/>
      <c r="Q902" s="47"/>
      <c r="R902" s="47"/>
      <c r="S902" s="47"/>
      <c r="T902" s="50"/>
      <c r="U902" s="47"/>
      <c r="V902" s="211"/>
      <c r="W902" s="211"/>
      <c r="X902" s="211"/>
      <c r="Y902" s="211"/>
      <c r="Z902" s="211"/>
      <c r="AA902" s="211"/>
      <c r="AB902" s="211"/>
    </row>
    <row r="903" spans="2:28" x14ac:dyDescent="0.3">
      <c r="B903" s="44"/>
      <c r="C903" s="44"/>
      <c r="D903" s="44"/>
      <c r="E903" s="44"/>
      <c r="F903" s="44"/>
      <c r="G903" s="84"/>
      <c r="H903" s="84"/>
      <c r="I903" s="47"/>
      <c r="J903" s="45"/>
      <c r="K903" s="46"/>
      <c r="L903" s="195"/>
      <c r="M903" s="196"/>
      <c r="N903" s="195"/>
      <c r="O903" s="196"/>
      <c r="P903" s="47"/>
      <c r="Q903" s="47"/>
      <c r="R903" s="47"/>
      <c r="S903" s="47"/>
      <c r="T903" s="50"/>
      <c r="U903" s="47"/>
      <c r="V903" s="211"/>
      <c r="W903" s="211"/>
      <c r="X903" s="211"/>
      <c r="Y903" s="211"/>
      <c r="Z903" s="211"/>
      <c r="AA903" s="211"/>
      <c r="AB903" s="211"/>
    </row>
    <row r="904" spans="2:28" x14ac:dyDescent="0.3">
      <c r="B904" s="44"/>
      <c r="C904" s="44"/>
      <c r="D904" s="44"/>
      <c r="E904" s="44"/>
      <c r="F904" s="44"/>
      <c r="G904" s="84"/>
      <c r="H904" s="84"/>
      <c r="I904" s="47"/>
      <c r="J904" s="45"/>
      <c r="K904" s="46"/>
      <c r="L904" s="195"/>
      <c r="M904" s="196"/>
      <c r="N904" s="195"/>
      <c r="O904" s="196"/>
      <c r="P904" s="47"/>
      <c r="Q904" s="47"/>
      <c r="R904" s="47"/>
      <c r="S904" s="47"/>
      <c r="T904" s="50"/>
      <c r="U904" s="47"/>
      <c r="V904" s="211"/>
      <c r="W904" s="211"/>
      <c r="X904" s="211"/>
      <c r="Y904" s="211"/>
      <c r="Z904" s="211"/>
      <c r="AA904" s="211"/>
      <c r="AB904" s="211"/>
    </row>
    <row r="905" spans="2:28" x14ac:dyDescent="0.3">
      <c r="B905" s="44"/>
      <c r="C905" s="44"/>
      <c r="D905" s="44"/>
      <c r="E905" s="44"/>
      <c r="F905" s="44"/>
      <c r="G905" s="84"/>
      <c r="H905" s="84"/>
      <c r="I905" s="47"/>
      <c r="J905" s="45"/>
      <c r="K905" s="46"/>
      <c r="L905" s="195"/>
      <c r="M905" s="196"/>
      <c r="N905" s="195"/>
      <c r="O905" s="196"/>
      <c r="P905" s="47"/>
      <c r="Q905" s="47"/>
      <c r="R905" s="47"/>
      <c r="S905" s="47"/>
      <c r="T905" s="50"/>
      <c r="U905" s="47"/>
      <c r="V905" s="211"/>
      <c r="W905" s="211"/>
      <c r="X905" s="211"/>
      <c r="Y905" s="211"/>
      <c r="Z905" s="211"/>
      <c r="AA905" s="211"/>
      <c r="AB905" s="211"/>
    </row>
    <row r="906" spans="2:28" x14ac:dyDescent="0.3">
      <c r="B906" s="44"/>
      <c r="C906" s="44"/>
      <c r="D906" s="44"/>
      <c r="E906" s="44"/>
      <c r="F906" s="44"/>
      <c r="G906" s="84"/>
      <c r="H906" s="84"/>
      <c r="I906" s="47"/>
      <c r="J906" s="45"/>
      <c r="K906" s="46"/>
      <c r="L906" s="195"/>
      <c r="M906" s="196"/>
      <c r="N906" s="195"/>
      <c r="O906" s="196"/>
      <c r="P906" s="47"/>
      <c r="Q906" s="47"/>
      <c r="R906" s="47"/>
      <c r="S906" s="47"/>
      <c r="T906" s="50"/>
      <c r="U906" s="47"/>
      <c r="V906" s="211"/>
      <c r="W906" s="211"/>
      <c r="X906" s="211"/>
      <c r="Y906" s="211"/>
      <c r="Z906" s="211"/>
      <c r="AA906" s="211"/>
      <c r="AB906" s="211"/>
    </row>
    <row r="907" spans="2:28" x14ac:dyDescent="0.3">
      <c r="B907" s="44"/>
      <c r="C907" s="44"/>
      <c r="D907" s="44"/>
      <c r="E907" s="44"/>
      <c r="F907" s="44"/>
      <c r="G907" s="84"/>
      <c r="H907" s="84"/>
      <c r="I907" s="47"/>
      <c r="J907" s="45"/>
      <c r="K907" s="46"/>
      <c r="L907" s="195"/>
      <c r="M907" s="196"/>
      <c r="N907" s="195"/>
      <c r="O907" s="196"/>
      <c r="P907" s="47"/>
      <c r="Q907" s="47"/>
      <c r="R907" s="47"/>
      <c r="S907" s="47"/>
      <c r="T907" s="50"/>
      <c r="U907" s="47"/>
      <c r="V907" s="211"/>
      <c r="W907" s="211"/>
      <c r="X907" s="211"/>
      <c r="Y907" s="211"/>
      <c r="Z907" s="211"/>
      <c r="AA907" s="211"/>
      <c r="AB907" s="211"/>
    </row>
    <row r="908" spans="2:28" x14ac:dyDescent="0.3">
      <c r="B908" s="44"/>
      <c r="C908" s="44"/>
      <c r="D908" s="44"/>
      <c r="E908" s="44"/>
      <c r="F908" s="44"/>
      <c r="G908" s="84"/>
      <c r="H908" s="84"/>
      <c r="I908" s="47"/>
      <c r="J908" s="45"/>
      <c r="K908" s="46"/>
      <c r="L908" s="195"/>
      <c r="M908" s="196"/>
      <c r="N908" s="195"/>
      <c r="O908" s="196"/>
      <c r="P908" s="47"/>
      <c r="Q908" s="47"/>
      <c r="R908" s="47"/>
      <c r="S908" s="47"/>
      <c r="T908" s="50"/>
      <c r="U908" s="47"/>
      <c r="V908" s="211"/>
      <c r="W908" s="211"/>
      <c r="X908" s="211"/>
      <c r="Y908" s="211"/>
      <c r="Z908" s="211"/>
      <c r="AA908" s="211"/>
      <c r="AB908" s="211"/>
    </row>
    <row r="909" spans="2:28" x14ac:dyDescent="0.3">
      <c r="B909" s="44"/>
      <c r="C909" s="44"/>
      <c r="D909" s="44"/>
      <c r="E909" s="44"/>
      <c r="F909" s="44"/>
      <c r="G909" s="84"/>
      <c r="H909" s="84"/>
      <c r="I909" s="47"/>
      <c r="J909" s="45"/>
      <c r="K909" s="46"/>
      <c r="L909" s="195"/>
      <c r="M909" s="196"/>
      <c r="N909" s="195"/>
      <c r="O909" s="196"/>
      <c r="P909" s="47"/>
      <c r="Q909" s="47"/>
      <c r="R909" s="47"/>
      <c r="S909" s="47"/>
      <c r="T909" s="50"/>
      <c r="U909" s="47"/>
      <c r="V909" s="211"/>
      <c r="W909" s="211"/>
      <c r="X909" s="211"/>
      <c r="Y909" s="211"/>
      <c r="Z909" s="211"/>
      <c r="AA909" s="211"/>
      <c r="AB909" s="211"/>
    </row>
    <row r="910" spans="2:28" x14ac:dyDescent="0.3">
      <c r="B910" s="44"/>
      <c r="C910" s="44"/>
      <c r="D910" s="44"/>
      <c r="E910" s="44"/>
      <c r="F910" s="44"/>
      <c r="G910" s="84"/>
      <c r="H910" s="84"/>
      <c r="I910" s="47"/>
      <c r="J910" s="45"/>
      <c r="K910" s="46"/>
      <c r="L910" s="195"/>
      <c r="M910" s="196"/>
      <c r="N910" s="195"/>
      <c r="O910" s="196"/>
      <c r="P910" s="47"/>
      <c r="Q910" s="47"/>
      <c r="R910" s="47"/>
      <c r="S910" s="47"/>
      <c r="T910" s="50"/>
      <c r="U910" s="47"/>
      <c r="V910" s="211"/>
      <c r="W910" s="211"/>
      <c r="X910" s="211"/>
      <c r="Y910" s="211"/>
      <c r="Z910" s="211"/>
      <c r="AA910" s="211"/>
      <c r="AB910" s="211"/>
    </row>
    <row r="911" spans="2:28" x14ac:dyDescent="0.3">
      <c r="B911" s="44"/>
      <c r="C911" s="44"/>
      <c r="D911" s="44"/>
      <c r="E911" s="44"/>
      <c r="F911" s="44"/>
      <c r="G911" s="84"/>
      <c r="H911" s="84"/>
      <c r="I911" s="47"/>
      <c r="J911" s="45"/>
      <c r="K911" s="46"/>
      <c r="L911" s="195"/>
      <c r="M911" s="196"/>
      <c r="N911" s="195"/>
      <c r="O911" s="196"/>
      <c r="P911" s="47"/>
      <c r="Q911" s="47"/>
      <c r="R911" s="47"/>
      <c r="S911" s="47"/>
      <c r="T911" s="50"/>
      <c r="U911" s="47"/>
      <c r="V911" s="211"/>
      <c r="W911" s="211"/>
      <c r="X911" s="211"/>
      <c r="Y911" s="211"/>
      <c r="Z911" s="211"/>
      <c r="AA911" s="211"/>
      <c r="AB911" s="211"/>
    </row>
    <row r="912" spans="2:28" x14ac:dyDescent="0.3">
      <c r="B912" s="44"/>
      <c r="C912" s="44"/>
      <c r="D912" s="44"/>
      <c r="E912" s="44"/>
      <c r="F912" s="44"/>
      <c r="G912" s="84"/>
      <c r="H912" s="84"/>
      <c r="I912" s="47"/>
      <c r="J912" s="45"/>
      <c r="K912" s="46"/>
      <c r="L912" s="195"/>
      <c r="M912" s="196"/>
      <c r="N912" s="195"/>
      <c r="O912" s="196"/>
      <c r="P912" s="47"/>
      <c r="Q912" s="47"/>
      <c r="R912" s="47"/>
      <c r="S912" s="47"/>
      <c r="T912" s="50"/>
      <c r="U912" s="47"/>
      <c r="V912" s="211"/>
      <c r="W912" s="211"/>
      <c r="X912" s="211"/>
      <c r="Y912" s="211"/>
      <c r="Z912" s="211"/>
      <c r="AA912" s="211"/>
      <c r="AB912" s="211"/>
    </row>
    <row r="913" spans="2:28" x14ac:dyDescent="0.3">
      <c r="B913" s="44"/>
      <c r="C913" s="44"/>
      <c r="D913" s="44"/>
      <c r="E913" s="44"/>
      <c r="F913" s="44"/>
      <c r="G913" s="84"/>
      <c r="H913" s="84"/>
      <c r="I913" s="47"/>
      <c r="J913" s="45"/>
      <c r="K913" s="46"/>
      <c r="L913" s="195"/>
      <c r="M913" s="196"/>
      <c r="N913" s="195"/>
      <c r="O913" s="196"/>
      <c r="P913" s="47"/>
      <c r="Q913" s="47"/>
      <c r="R913" s="47"/>
      <c r="S913" s="47"/>
      <c r="T913" s="50"/>
      <c r="U913" s="47"/>
      <c r="V913" s="211"/>
      <c r="W913" s="211"/>
      <c r="X913" s="211"/>
      <c r="Y913" s="211"/>
      <c r="Z913" s="211"/>
      <c r="AA913" s="211"/>
      <c r="AB913" s="211"/>
    </row>
    <row r="914" spans="2:28" x14ac:dyDescent="0.3">
      <c r="B914" s="44"/>
      <c r="C914" s="44"/>
      <c r="D914" s="44"/>
      <c r="E914" s="44"/>
      <c r="F914" s="44"/>
      <c r="G914" s="84"/>
      <c r="H914" s="84"/>
      <c r="I914" s="47"/>
      <c r="J914" s="45"/>
      <c r="K914" s="46"/>
      <c r="L914" s="195"/>
      <c r="M914" s="196"/>
      <c r="N914" s="195"/>
      <c r="O914" s="196"/>
      <c r="P914" s="47"/>
      <c r="Q914" s="47"/>
      <c r="R914" s="47"/>
      <c r="S914" s="47"/>
      <c r="T914" s="50"/>
      <c r="U914" s="47"/>
      <c r="V914" s="211"/>
      <c r="W914" s="211"/>
      <c r="X914" s="211"/>
      <c r="Y914" s="211"/>
      <c r="Z914" s="211"/>
      <c r="AA914" s="211"/>
      <c r="AB914" s="211"/>
    </row>
    <row r="915" spans="2:28" x14ac:dyDescent="0.3">
      <c r="B915" s="44"/>
      <c r="C915" s="44"/>
      <c r="D915" s="44"/>
      <c r="E915" s="44"/>
      <c r="F915" s="44"/>
      <c r="G915" s="84"/>
      <c r="H915" s="84"/>
      <c r="I915" s="47"/>
      <c r="J915" s="45"/>
      <c r="K915" s="46"/>
      <c r="L915" s="195"/>
      <c r="M915" s="196"/>
      <c r="N915" s="195"/>
      <c r="O915" s="196"/>
      <c r="P915" s="47"/>
      <c r="Q915" s="47"/>
      <c r="R915" s="47"/>
      <c r="S915" s="47"/>
      <c r="T915" s="50"/>
      <c r="U915" s="47"/>
      <c r="V915" s="211"/>
      <c r="W915" s="211"/>
      <c r="X915" s="211"/>
      <c r="Y915" s="211"/>
      <c r="Z915" s="211"/>
      <c r="AA915" s="211"/>
      <c r="AB915" s="211"/>
    </row>
    <row r="916" spans="2:28" x14ac:dyDescent="0.3">
      <c r="B916" s="44"/>
      <c r="C916" s="44"/>
      <c r="D916" s="44"/>
      <c r="E916" s="44"/>
      <c r="F916" s="44"/>
      <c r="G916" s="84"/>
      <c r="H916" s="84"/>
      <c r="I916" s="47"/>
      <c r="J916" s="45"/>
      <c r="K916" s="46"/>
      <c r="L916" s="195"/>
      <c r="M916" s="196"/>
      <c r="N916" s="195"/>
      <c r="O916" s="196"/>
      <c r="P916" s="47"/>
      <c r="Q916" s="47"/>
      <c r="R916" s="47"/>
      <c r="S916" s="47"/>
      <c r="T916" s="50"/>
      <c r="U916" s="47"/>
      <c r="V916" s="211"/>
      <c r="W916" s="211"/>
      <c r="X916" s="211"/>
      <c r="Y916" s="211"/>
      <c r="Z916" s="211"/>
      <c r="AA916" s="211"/>
      <c r="AB916" s="211"/>
    </row>
    <row r="917" spans="2:28" x14ac:dyDescent="0.3">
      <c r="B917" s="44"/>
      <c r="C917" s="44"/>
      <c r="D917" s="44"/>
      <c r="E917" s="44"/>
      <c r="F917" s="44"/>
      <c r="G917" s="84"/>
      <c r="H917" s="84"/>
      <c r="I917" s="47"/>
      <c r="J917" s="45"/>
      <c r="K917" s="46"/>
      <c r="L917" s="195"/>
      <c r="M917" s="196"/>
      <c r="N917" s="195"/>
      <c r="O917" s="196"/>
      <c r="P917" s="47"/>
      <c r="Q917" s="47"/>
      <c r="R917" s="47"/>
      <c r="S917" s="47"/>
      <c r="T917" s="50"/>
      <c r="U917" s="47"/>
      <c r="V917" s="211"/>
      <c r="W917" s="211"/>
      <c r="X917" s="211"/>
      <c r="Y917" s="211"/>
      <c r="Z917" s="211"/>
      <c r="AA917" s="211"/>
      <c r="AB917" s="211"/>
    </row>
    <row r="918" spans="2:28" x14ac:dyDescent="0.3">
      <c r="B918" s="44"/>
      <c r="C918" s="44"/>
      <c r="D918" s="44"/>
      <c r="E918" s="44"/>
      <c r="F918" s="44"/>
      <c r="G918" s="84"/>
      <c r="H918" s="84"/>
      <c r="I918" s="47"/>
      <c r="J918" s="45"/>
      <c r="K918" s="46"/>
      <c r="L918" s="195"/>
      <c r="M918" s="196"/>
      <c r="N918" s="195"/>
      <c r="O918" s="196"/>
      <c r="P918" s="47"/>
      <c r="Q918" s="47"/>
      <c r="R918" s="47"/>
      <c r="S918" s="47"/>
      <c r="T918" s="50"/>
      <c r="U918" s="47"/>
      <c r="V918" s="211"/>
      <c r="W918" s="211"/>
      <c r="X918" s="211"/>
      <c r="Y918" s="211"/>
      <c r="Z918" s="211"/>
      <c r="AA918" s="211"/>
      <c r="AB918" s="211"/>
    </row>
    <row r="919" spans="2:28" x14ac:dyDescent="0.3">
      <c r="B919" s="44"/>
      <c r="C919" s="44"/>
      <c r="D919" s="44"/>
      <c r="E919" s="44"/>
      <c r="F919" s="44"/>
      <c r="G919" s="84"/>
      <c r="H919" s="84"/>
      <c r="I919" s="47"/>
      <c r="J919" s="45"/>
      <c r="K919" s="46"/>
      <c r="L919" s="195"/>
      <c r="M919" s="196"/>
      <c r="N919" s="195"/>
      <c r="O919" s="196"/>
      <c r="P919" s="47"/>
      <c r="Q919" s="47"/>
      <c r="R919" s="47"/>
      <c r="S919" s="47"/>
      <c r="T919" s="50"/>
      <c r="U919" s="47"/>
      <c r="V919" s="211"/>
      <c r="W919" s="211"/>
      <c r="X919" s="211"/>
      <c r="Y919" s="211"/>
      <c r="Z919" s="211"/>
      <c r="AA919" s="211"/>
      <c r="AB919" s="211"/>
    </row>
    <row r="920" spans="2:28" x14ac:dyDescent="0.3">
      <c r="B920" s="44"/>
      <c r="C920" s="44"/>
      <c r="D920" s="44"/>
      <c r="E920" s="44"/>
      <c r="F920" s="44"/>
      <c r="G920" s="84"/>
      <c r="H920" s="84"/>
      <c r="I920" s="47"/>
      <c r="J920" s="45"/>
      <c r="K920" s="46"/>
      <c r="L920" s="195"/>
      <c r="M920" s="196"/>
      <c r="N920" s="195"/>
      <c r="O920" s="196"/>
      <c r="P920" s="47"/>
      <c r="Q920" s="47"/>
      <c r="R920" s="47"/>
      <c r="S920" s="47"/>
      <c r="T920" s="50"/>
      <c r="U920" s="47"/>
      <c r="V920" s="211"/>
      <c r="W920" s="211"/>
      <c r="X920" s="211"/>
      <c r="Y920" s="211"/>
      <c r="Z920" s="211"/>
      <c r="AA920" s="211"/>
      <c r="AB920" s="211"/>
    </row>
    <row r="921" spans="2:28" x14ac:dyDescent="0.3">
      <c r="B921" s="44"/>
      <c r="C921" s="44"/>
      <c r="D921" s="44"/>
      <c r="E921" s="44"/>
      <c r="F921" s="44"/>
      <c r="G921" s="84"/>
      <c r="H921" s="84"/>
      <c r="I921" s="47"/>
      <c r="J921" s="45"/>
      <c r="K921" s="46"/>
      <c r="L921" s="195"/>
      <c r="M921" s="196"/>
      <c r="N921" s="195"/>
      <c r="O921" s="196"/>
      <c r="P921" s="47"/>
      <c r="Q921" s="47"/>
      <c r="R921" s="47"/>
      <c r="S921" s="47"/>
      <c r="T921" s="50"/>
      <c r="U921" s="47"/>
      <c r="V921" s="211"/>
      <c r="W921" s="211"/>
      <c r="X921" s="211"/>
      <c r="Y921" s="211"/>
      <c r="Z921" s="211"/>
      <c r="AA921" s="211"/>
      <c r="AB921" s="211"/>
    </row>
    <row r="922" spans="2:28" x14ac:dyDescent="0.3">
      <c r="B922" s="44"/>
      <c r="C922" s="44"/>
      <c r="D922" s="44"/>
      <c r="E922" s="44"/>
      <c r="F922" s="44"/>
      <c r="G922" s="84"/>
      <c r="H922" s="84"/>
      <c r="I922" s="47"/>
      <c r="J922" s="45"/>
      <c r="K922" s="46"/>
      <c r="L922" s="195"/>
      <c r="M922" s="196"/>
      <c r="N922" s="195"/>
      <c r="O922" s="196"/>
      <c r="P922" s="47"/>
      <c r="Q922" s="47"/>
      <c r="R922" s="47"/>
      <c r="S922" s="47"/>
      <c r="T922" s="50"/>
      <c r="U922" s="47"/>
      <c r="V922" s="211"/>
      <c r="W922" s="211"/>
      <c r="X922" s="211"/>
      <c r="Y922" s="211"/>
      <c r="Z922" s="211"/>
      <c r="AA922" s="211"/>
      <c r="AB922" s="211"/>
    </row>
    <row r="923" spans="2:28" x14ac:dyDescent="0.3">
      <c r="B923" s="44"/>
      <c r="C923" s="44"/>
      <c r="D923" s="44"/>
      <c r="E923" s="44"/>
      <c r="F923" s="44"/>
      <c r="G923" s="84"/>
      <c r="H923" s="84"/>
      <c r="I923" s="47"/>
      <c r="J923" s="45"/>
      <c r="K923" s="46"/>
      <c r="L923" s="195"/>
      <c r="M923" s="196"/>
      <c r="N923" s="195"/>
      <c r="O923" s="196"/>
      <c r="P923" s="47"/>
      <c r="Q923" s="47"/>
      <c r="R923" s="47"/>
      <c r="S923" s="47"/>
      <c r="T923" s="50"/>
      <c r="U923" s="47"/>
      <c r="V923" s="211"/>
      <c r="W923" s="211"/>
      <c r="X923" s="211"/>
      <c r="Y923" s="211"/>
      <c r="Z923" s="211"/>
      <c r="AA923" s="211"/>
      <c r="AB923" s="211"/>
    </row>
    <row r="924" spans="2:28" x14ac:dyDescent="0.3">
      <c r="B924" s="44"/>
      <c r="C924" s="44"/>
      <c r="D924" s="44"/>
      <c r="E924" s="44"/>
      <c r="F924" s="44"/>
      <c r="G924" s="84"/>
      <c r="H924" s="84"/>
      <c r="I924" s="47"/>
      <c r="J924" s="45"/>
      <c r="K924" s="46"/>
      <c r="L924" s="195"/>
      <c r="M924" s="196"/>
      <c r="N924" s="195"/>
      <c r="O924" s="196"/>
      <c r="P924" s="47"/>
      <c r="Q924" s="47"/>
      <c r="R924" s="47"/>
      <c r="S924" s="47"/>
      <c r="T924" s="50"/>
      <c r="U924" s="47"/>
      <c r="V924" s="211"/>
      <c r="W924" s="211"/>
      <c r="X924" s="211"/>
      <c r="Y924" s="211"/>
      <c r="Z924" s="211"/>
      <c r="AA924" s="211"/>
      <c r="AB924" s="211"/>
    </row>
    <row r="925" spans="2:28" x14ac:dyDescent="0.3">
      <c r="B925" s="44"/>
      <c r="C925" s="44"/>
      <c r="D925" s="44"/>
      <c r="E925" s="44"/>
      <c r="F925" s="44"/>
      <c r="G925" s="84"/>
      <c r="H925" s="84"/>
      <c r="I925" s="47"/>
      <c r="J925" s="45"/>
      <c r="K925" s="46"/>
      <c r="L925" s="195"/>
      <c r="M925" s="196"/>
      <c r="N925" s="195"/>
      <c r="O925" s="196"/>
      <c r="P925" s="47"/>
      <c r="Q925" s="47"/>
      <c r="R925" s="47"/>
      <c r="S925" s="47"/>
      <c r="T925" s="50"/>
      <c r="U925" s="47"/>
      <c r="V925" s="211"/>
      <c r="W925" s="211"/>
      <c r="X925" s="211"/>
      <c r="Y925" s="211"/>
      <c r="Z925" s="211"/>
      <c r="AA925" s="211"/>
      <c r="AB925" s="211"/>
    </row>
    <row r="926" spans="2:28" x14ac:dyDescent="0.3">
      <c r="B926" s="44"/>
      <c r="C926" s="44"/>
      <c r="D926" s="44"/>
      <c r="E926" s="44"/>
      <c r="F926" s="44"/>
      <c r="G926" s="84"/>
      <c r="H926" s="84"/>
      <c r="I926" s="47"/>
      <c r="J926" s="45"/>
      <c r="K926" s="46"/>
      <c r="L926" s="195"/>
      <c r="M926" s="196"/>
      <c r="N926" s="195"/>
      <c r="O926" s="196"/>
      <c r="P926" s="47"/>
      <c r="Q926" s="47"/>
      <c r="R926" s="47"/>
      <c r="S926" s="47"/>
      <c r="T926" s="50"/>
      <c r="U926" s="47"/>
      <c r="V926" s="211"/>
      <c r="W926" s="211"/>
      <c r="X926" s="211"/>
      <c r="Y926" s="211"/>
      <c r="Z926" s="211"/>
      <c r="AA926" s="211"/>
      <c r="AB926" s="211"/>
    </row>
    <row r="927" spans="2:28" x14ac:dyDescent="0.3">
      <c r="B927" s="44"/>
      <c r="C927" s="44"/>
      <c r="D927" s="44"/>
      <c r="E927" s="44"/>
      <c r="F927" s="44"/>
      <c r="G927" s="84"/>
      <c r="H927" s="84"/>
      <c r="I927" s="47"/>
      <c r="J927" s="45"/>
      <c r="K927" s="46"/>
      <c r="L927" s="195"/>
      <c r="M927" s="196"/>
      <c r="N927" s="195"/>
      <c r="O927" s="196"/>
      <c r="P927" s="47"/>
      <c r="Q927" s="47"/>
      <c r="R927" s="47"/>
      <c r="S927" s="47"/>
      <c r="T927" s="50"/>
      <c r="U927" s="47"/>
      <c r="V927" s="211"/>
      <c r="W927" s="211"/>
      <c r="X927" s="211"/>
      <c r="Y927" s="211"/>
      <c r="Z927" s="211"/>
      <c r="AA927" s="211"/>
      <c r="AB927" s="211"/>
    </row>
    <row r="928" spans="2:28" x14ac:dyDescent="0.3">
      <c r="B928" s="44"/>
      <c r="C928" s="44"/>
      <c r="D928" s="44"/>
      <c r="E928" s="44"/>
      <c r="F928" s="44"/>
      <c r="G928" s="84"/>
      <c r="H928" s="84"/>
      <c r="I928" s="47"/>
      <c r="J928" s="45"/>
      <c r="K928" s="46"/>
      <c r="L928" s="195"/>
      <c r="M928" s="196"/>
      <c r="N928" s="195"/>
      <c r="O928" s="196"/>
      <c r="P928" s="47"/>
      <c r="Q928" s="47"/>
      <c r="R928" s="47"/>
      <c r="S928" s="47"/>
      <c r="T928" s="50"/>
      <c r="U928" s="47"/>
      <c r="V928" s="211"/>
      <c r="W928" s="211"/>
      <c r="X928" s="211"/>
      <c r="Y928" s="211"/>
      <c r="Z928" s="211"/>
      <c r="AA928" s="211"/>
      <c r="AB928" s="211"/>
    </row>
    <row r="929" spans="2:28" x14ac:dyDescent="0.3">
      <c r="B929" s="44"/>
      <c r="C929" s="44"/>
      <c r="D929" s="44"/>
      <c r="E929" s="44"/>
      <c r="F929" s="44"/>
      <c r="G929" s="84"/>
      <c r="H929" s="84"/>
      <c r="I929" s="47"/>
      <c r="J929" s="45"/>
      <c r="K929" s="46"/>
      <c r="L929" s="195"/>
      <c r="M929" s="196"/>
      <c r="N929" s="195"/>
      <c r="O929" s="196"/>
      <c r="P929" s="47"/>
      <c r="Q929" s="47"/>
      <c r="R929" s="47"/>
      <c r="S929" s="47"/>
      <c r="T929" s="50"/>
      <c r="U929" s="47"/>
      <c r="V929" s="211"/>
      <c r="W929" s="211"/>
      <c r="X929" s="211"/>
      <c r="Y929" s="211"/>
      <c r="Z929" s="211"/>
      <c r="AA929" s="211"/>
      <c r="AB929" s="211"/>
    </row>
    <row r="930" spans="2:28" x14ac:dyDescent="0.3">
      <c r="B930" s="44"/>
      <c r="C930" s="44"/>
      <c r="D930" s="44"/>
      <c r="E930" s="44"/>
      <c r="F930" s="44"/>
      <c r="G930" s="84"/>
      <c r="H930" s="84"/>
      <c r="I930" s="47"/>
      <c r="J930" s="45"/>
      <c r="K930" s="46"/>
      <c r="L930" s="195"/>
      <c r="M930" s="196"/>
      <c r="N930" s="195"/>
      <c r="O930" s="196"/>
      <c r="P930" s="47"/>
      <c r="Q930" s="47"/>
      <c r="R930" s="47"/>
      <c r="S930" s="47"/>
      <c r="T930" s="50"/>
      <c r="U930" s="47"/>
      <c r="V930" s="211"/>
      <c r="W930" s="211"/>
      <c r="X930" s="211"/>
      <c r="Y930" s="211"/>
      <c r="Z930" s="211"/>
      <c r="AA930" s="211"/>
      <c r="AB930" s="211"/>
    </row>
    <row r="931" spans="2:28" x14ac:dyDescent="0.3">
      <c r="B931" s="44"/>
      <c r="C931" s="44"/>
      <c r="D931" s="44"/>
      <c r="E931" s="44"/>
      <c r="F931" s="44"/>
      <c r="G931" s="84"/>
      <c r="H931" s="84"/>
      <c r="I931" s="47"/>
      <c r="J931" s="45"/>
      <c r="K931" s="46"/>
      <c r="L931" s="195"/>
      <c r="M931" s="196"/>
      <c r="N931" s="195"/>
      <c r="O931" s="196"/>
      <c r="P931" s="47"/>
      <c r="Q931" s="47"/>
      <c r="R931" s="47"/>
      <c r="S931" s="47"/>
      <c r="T931" s="50"/>
      <c r="U931" s="47"/>
      <c r="V931" s="211"/>
      <c r="W931" s="211"/>
      <c r="X931" s="211"/>
      <c r="Y931" s="211"/>
      <c r="Z931" s="211"/>
      <c r="AA931" s="211"/>
      <c r="AB931" s="211"/>
    </row>
    <row r="932" spans="2:28" x14ac:dyDescent="0.3">
      <c r="B932" s="44"/>
      <c r="C932" s="44"/>
      <c r="D932" s="44"/>
      <c r="E932" s="44"/>
      <c r="F932" s="44"/>
      <c r="G932" s="84"/>
      <c r="H932" s="84"/>
      <c r="I932" s="47"/>
      <c r="J932" s="45"/>
      <c r="K932" s="46"/>
      <c r="L932" s="195"/>
      <c r="M932" s="196"/>
      <c r="N932" s="195"/>
      <c r="O932" s="196"/>
      <c r="P932" s="47"/>
      <c r="Q932" s="47"/>
      <c r="R932" s="47"/>
      <c r="S932" s="47"/>
      <c r="T932" s="50"/>
      <c r="U932" s="47"/>
      <c r="V932" s="211"/>
      <c r="W932" s="211"/>
      <c r="X932" s="211"/>
      <c r="Y932" s="211"/>
      <c r="Z932" s="211"/>
      <c r="AA932" s="211"/>
      <c r="AB932" s="211"/>
    </row>
    <row r="933" spans="2:28" x14ac:dyDescent="0.3">
      <c r="B933" s="44"/>
      <c r="C933" s="44"/>
      <c r="D933" s="44"/>
      <c r="E933" s="44"/>
      <c r="F933" s="44"/>
      <c r="G933" s="84"/>
      <c r="H933" s="84"/>
      <c r="I933" s="47"/>
      <c r="J933" s="45"/>
      <c r="K933" s="46"/>
      <c r="L933" s="195"/>
      <c r="M933" s="196"/>
      <c r="N933" s="195"/>
      <c r="O933" s="196"/>
      <c r="P933" s="47"/>
      <c r="Q933" s="47"/>
      <c r="R933" s="47"/>
      <c r="S933" s="47"/>
      <c r="T933" s="50"/>
      <c r="U933" s="47"/>
      <c r="V933" s="211"/>
      <c r="W933" s="211"/>
      <c r="X933" s="211"/>
      <c r="Y933" s="211"/>
      <c r="Z933" s="211"/>
      <c r="AA933" s="211"/>
      <c r="AB933" s="211"/>
    </row>
    <row r="934" spans="2:28" x14ac:dyDescent="0.3">
      <c r="B934" s="44"/>
      <c r="C934" s="44"/>
      <c r="D934" s="44"/>
      <c r="E934" s="44"/>
      <c r="F934" s="44"/>
      <c r="G934" s="84"/>
      <c r="H934" s="84"/>
      <c r="I934" s="47"/>
      <c r="J934" s="45"/>
      <c r="K934" s="46"/>
      <c r="L934" s="195"/>
      <c r="M934" s="196"/>
      <c r="N934" s="195"/>
      <c r="O934" s="196"/>
      <c r="P934" s="47"/>
      <c r="Q934" s="47"/>
      <c r="R934" s="47"/>
      <c r="S934" s="47"/>
      <c r="T934" s="50"/>
      <c r="U934" s="47"/>
      <c r="V934" s="211"/>
      <c r="W934" s="211"/>
      <c r="X934" s="211"/>
      <c r="Y934" s="211"/>
      <c r="Z934" s="211"/>
      <c r="AA934" s="211"/>
      <c r="AB934" s="211"/>
    </row>
    <row r="935" spans="2:28" x14ac:dyDescent="0.3">
      <c r="B935" s="44"/>
      <c r="C935" s="44"/>
      <c r="D935" s="44"/>
      <c r="E935" s="44"/>
      <c r="F935" s="44"/>
      <c r="G935" s="84"/>
      <c r="H935" s="84"/>
      <c r="I935" s="47"/>
      <c r="J935" s="45"/>
      <c r="K935" s="46"/>
      <c r="L935" s="195"/>
      <c r="M935" s="196"/>
      <c r="N935" s="195"/>
      <c r="O935" s="196"/>
      <c r="P935" s="47"/>
      <c r="Q935" s="47"/>
      <c r="R935" s="47"/>
      <c r="S935" s="47"/>
      <c r="T935" s="50"/>
      <c r="U935" s="47"/>
      <c r="V935" s="211"/>
      <c r="W935" s="211"/>
      <c r="X935" s="211"/>
      <c r="Y935" s="211"/>
      <c r="Z935" s="211"/>
      <c r="AA935" s="211"/>
      <c r="AB935" s="211"/>
    </row>
    <row r="936" spans="2:28" x14ac:dyDescent="0.3">
      <c r="B936" s="44"/>
      <c r="C936" s="44"/>
      <c r="D936" s="44"/>
      <c r="E936" s="44"/>
      <c r="F936" s="44"/>
      <c r="G936" s="84"/>
      <c r="H936" s="84"/>
      <c r="I936" s="47"/>
      <c r="J936" s="45"/>
      <c r="K936" s="46"/>
      <c r="L936" s="195"/>
      <c r="M936" s="196"/>
      <c r="N936" s="195"/>
      <c r="O936" s="196"/>
      <c r="P936" s="47"/>
      <c r="Q936" s="47"/>
      <c r="R936" s="47"/>
      <c r="S936" s="47"/>
      <c r="T936" s="50"/>
      <c r="U936" s="47"/>
      <c r="V936" s="211"/>
      <c r="W936" s="211"/>
      <c r="X936" s="211"/>
      <c r="Y936" s="211"/>
      <c r="Z936" s="211"/>
      <c r="AA936" s="211"/>
      <c r="AB936" s="211"/>
    </row>
    <row r="937" spans="2:28" x14ac:dyDescent="0.3">
      <c r="B937" s="44"/>
      <c r="C937" s="44"/>
      <c r="D937" s="44"/>
      <c r="E937" s="44"/>
      <c r="F937" s="44"/>
      <c r="G937" s="84"/>
      <c r="H937" s="84"/>
      <c r="I937" s="47"/>
      <c r="J937" s="45"/>
      <c r="K937" s="46"/>
      <c r="L937" s="195"/>
      <c r="M937" s="196"/>
      <c r="N937" s="195"/>
      <c r="O937" s="196"/>
      <c r="P937" s="47"/>
      <c r="Q937" s="47"/>
      <c r="R937" s="47"/>
      <c r="S937" s="47"/>
      <c r="T937" s="50"/>
      <c r="U937" s="47"/>
      <c r="V937" s="211"/>
      <c r="W937" s="211"/>
      <c r="X937" s="211"/>
      <c r="Y937" s="211"/>
      <c r="Z937" s="211"/>
      <c r="AA937" s="211"/>
      <c r="AB937" s="211"/>
    </row>
    <row r="938" spans="2:28" x14ac:dyDescent="0.3">
      <c r="B938" s="44"/>
      <c r="C938" s="44"/>
      <c r="D938" s="44"/>
      <c r="E938" s="44"/>
      <c r="F938" s="44"/>
      <c r="G938" s="84"/>
      <c r="H938" s="84"/>
      <c r="I938" s="47"/>
      <c r="J938" s="45"/>
      <c r="K938" s="46"/>
      <c r="L938" s="195"/>
      <c r="M938" s="196"/>
      <c r="N938" s="195"/>
      <c r="O938" s="196"/>
      <c r="P938" s="47"/>
      <c r="Q938" s="47"/>
      <c r="R938" s="47"/>
      <c r="S938" s="47"/>
      <c r="T938" s="50"/>
      <c r="U938" s="47"/>
      <c r="V938" s="211"/>
      <c r="W938" s="211"/>
      <c r="X938" s="211"/>
      <c r="Y938" s="211"/>
      <c r="Z938" s="211"/>
      <c r="AA938" s="211"/>
      <c r="AB938" s="211"/>
    </row>
    <row r="939" spans="2:28" x14ac:dyDescent="0.3">
      <c r="B939" s="44"/>
      <c r="C939" s="44"/>
      <c r="D939" s="44"/>
      <c r="E939" s="44"/>
      <c r="F939" s="44"/>
      <c r="G939" s="84"/>
      <c r="H939" s="84"/>
      <c r="I939" s="47"/>
      <c r="J939" s="45"/>
      <c r="K939" s="46"/>
      <c r="L939" s="195"/>
      <c r="M939" s="196"/>
      <c r="N939" s="195"/>
      <c r="O939" s="196"/>
      <c r="P939" s="47"/>
      <c r="Q939" s="47"/>
      <c r="R939" s="47"/>
      <c r="S939" s="47"/>
      <c r="T939" s="50"/>
      <c r="U939" s="47"/>
      <c r="V939" s="211"/>
      <c r="W939" s="211"/>
      <c r="X939" s="211"/>
      <c r="Y939" s="211"/>
      <c r="Z939" s="211"/>
      <c r="AA939" s="211"/>
      <c r="AB939" s="211"/>
    </row>
    <row r="940" spans="2:28" x14ac:dyDescent="0.3">
      <c r="B940" s="44"/>
      <c r="C940" s="44"/>
      <c r="D940" s="44"/>
      <c r="E940" s="44"/>
      <c r="F940" s="44"/>
      <c r="G940" s="84"/>
      <c r="H940" s="84"/>
      <c r="I940" s="47"/>
      <c r="J940" s="45"/>
      <c r="K940" s="46"/>
      <c r="L940" s="195"/>
      <c r="M940" s="196"/>
      <c r="N940" s="195"/>
      <c r="O940" s="196"/>
      <c r="P940" s="47"/>
      <c r="Q940" s="47"/>
      <c r="R940" s="47"/>
      <c r="S940" s="47"/>
      <c r="T940" s="50"/>
      <c r="U940" s="47"/>
      <c r="V940" s="211"/>
      <c r="W940" s="211"/>
      <c r="X940" s="211"/>
      <c r="Y940" s="211"/>
      <c r="Z940" s="211"/>
      <c r="AA940" s="211"/>
      <c r="AB940" s="211"/>
    </row>
    <row r="941" spans="2:28" x14ac:dyDescent="0.3">
      <c r="B941" s="44"/>
      <c r="C941" s="44"/>
      <c r="D941" s="44"/>
      <c r="E941" s="44"/>
      <c r="F941" s="44"/>
      <c r="G941" s="84"/>
      <c r="H941" s="84"/>
      <c r="I941" s="47"/>
      <c r="J941" s="45"/>
      <c r="K941" s="46"/>
      <c r="L941" s="195"/>
      <c r="M941" s="196"/>
      <c r="N941" s="195"/>
      <c r="O941" s="196"/>
      <c r="P941" s="47"/>
      <c r="Q941" s="47"/>
      <c r="R941" s="47"/>
      <c r="S941" s="47"/>
      <c r="T941" s="50"/>
      <c r="U941" s="47"/>
      <c r="V941" s="211"/>
      <c r="W941" s="211"/>
      <c r="X941" s="211"/>
      <c r="Y941" s="211"/>
      <c r="Z941" s="211"/>
      <c r="AA941" s="211"/>
      <c r="AB941" s="211"/>
    </row>
    <row r="942" spans="2:28" x14ac:dyDescent="0.3">
      <c r="B942" s="44"/>
      <c r="C942" s="44"/>
      <c r="D942" s="44"/>
      <c r="E942" s="44"/>
      <c r="F942" s="44"/>
      <c r="G942" s="84"/>
      <c r="H942" s="84"/>
      <c r="I942" s="47"/>
      <c r="J942" s="45"/>
      <c r="K942" s="46"/>
      <c r="L942" s="195"/>
      <c r="M942" s="196"/>
      <c r="N942" s="195"/>
      <c r="O942" s="196"/>
      <c r="P942" s="47"/>
      <c r="Q942" s="47"/>
      <c r="R942" s="47"/>
      <c r="S942" s="47"/>
      <c r="T942" s="50"/>
      <c r="U942" s="47"/>
      <c r="V942" s="211"/>
      <c r="W942" s="211"/>
      <c r="X942" s="211"/>
      <c r="Y942" s="211"/>
      <c r="Z942" s="211"/>
      <c r="AA942" s="211"/>
      <c r="AB942" s="211"/>
    </row>
    <row r="943" spans="2:28" x14ac:dyDescent="0.3">
      <c r="B943" s="44"/>
      <c r="C943" s="44"/>
      <c r="D943" s="44"/>
      <c r="E943" s="44"/>
      <c r="F943" s="44"/>
      <c r="G943" s="84"/>
      <c r="H943" s="84"/>
      <c r="I943" s="47"/>
      <c r="J943" s="45"/>
      <c r="K943" s="46"/>
      <c r="L943" s="195"/>
      <c r="M943" s="196"/>
      <c r="N943" s="195"/>
      <c r="O943" s="196"/>
      <c r="P943" s="47"/>
      <c r="Q943" s="47"/>
      <c r="R943" s="47"/>
      <c r="S943" s="47"/>
      <c r="T943" s="50"/>
      <c r="U943" s="47"/>
      <c r="V943" s="211"/>
      <c r="W943" s="211"/>
      <c r="X943" s="211"/>
      <c r="Y943" s="211"/>
      <c r="Z943" s="211"/>
      <c r="AA943" s="211"/>
      <c r="AB943" s="211"/>
    </row>
    <row r="944" spans="2:28" x14ac:dyDescent="0.3">
      <c r="B944" s="44"/>
      <c r="C944" s="44"/>
      <c r="D944" s="44"/>
      <c r="E944" s="44"/>
      <c r="F944" s="44"/>
      <c r="G944" s="84"/>
      <c r="H944" s="84"/>
      <c r="I944" s="47"/>
      <c r="J944" s="45"/>
      <c r="K944" s="46"/>
      <c r="L944" s="195"/>
      <c r="M944" s="196"/>
      <c r="N944" s="195"/>
      <c r="O944" s="196"/>
      <c r="P944" s="47"/>
      <c r="Q944" s="47"/>
      <c r="R944" s="47"/>
      <c r="S944" s="47"/>
      <c r="T944" s="50"/>
      <c r="U944" s="47"/>
      <c r="V944" s="211"/>
      <c r="W944" s="211"/>
      <c r="X944" s="211"/>
      <c r="Y944" s="211"/>
      <c r="Z944" s="211"/>
      <c r="AA944" s="211"/>
      <c r="AB944" s="211"/>
    </row>
    <row r="945" spans="2:28" x14ac:dyDescent="0.3">
      <c r="B945" s="44"/>
      <c r="C945" s="44"/>
      <c r="D945" s="44"/>
      <c r="E945" s="44"/>
      <c r="F945" s="44"/>
      <c r="G945" s="84"/>
      <c r="H945" s="84"/>
      <c r="I945" s="47"/>
      <c r="J945" s="45"/>
      <c r="K945" s="46"/>
      <c r="L945" s="195"/>
      <c r="M945" s="196"/>
      <c r="N945" s="195"/>
      <c r="O945" s="196"/>
      <c r="P945" s="47"/>
      <c r="Q945" s="47"/>
      <c r="R945" s="47"/>
      <c r="S945" s="47"/>
      <c r="T945" s="50"/>
      <c r="U945" s="47"/>
      <c r="V945" s="211"/>
      <c r="W945" s="211"/>
      <c r="X945" s="211"/>
      <c r="Y945" s="211"/>
      <c r="Z945" s="211"/>
      <c r="AA945" s="211"/>
      <c r="AB945" s="211"/>
    </row>
    <row r="946" spans="2:28" x14ac:dyDescent="0.3">
      <c r="B946" s="44"/>
      <c r="C946" s="44"/>
      <c r="D946" s="44"/>
      <c r="E946" s="44"/>
      <c r="F946" s="44"/>
      <c r="G946" s="84"/>
      <c r="H946" s="84"/>
      <c r="I946" s="47"/>
      <c r="J946" s="45"/>
      <c r="K946" s="46"/>
      <c r="L946" s="195"/>
      <c r="M946" s="196"/>
      <c r="N946" s="195"/>
      <c r="O946" s="196"/>
      <c r="P946" s="47"/>
      <c r="Q946" s="47"/>
      <c r="R946" s="47"/>
      <c r="S946" s="47"/>
      <c r="T946" s="50"/>
      <c r="U946" s="47"/>
      <c r="V946" s="211"/>
      <c r="W946" s="211"/>
      <c r="X946" s="211"/>
      <c r="Y946" s="211"/>
      <c r="Z946" s="211"/>
      <c r="AA946" s="211"/>
      <c r="AB946" s="211"/>
    </row>
    <row r="947" spans="2:28" x14ac:dyDescent="0.3">
      <c r="B947" s="44"/>
      <c r="C947" s="44"/>
      <c r="D947" s="44"/>
      <c r="E947" s="44"/>
      <c r="F947" s="44"/>
      <c r="G947" s="84"/>
      <c r="H947" s="84"/>
      <c r="I947" s="47"/>
      <c r="J947" s="45"/>
      <c r="K947" s="46"/>
      <c r="L947" s="195"/>
      <c r="M947" s="196"/>
      <c r="N947" s="195"/>
      <c r="O947" s="196"/>
      <c r="P947" s="47"/>
      <c r="Q947" s="47"/>
      <c r="R947" s="47"/>
      <c r="S947" s="47"/>
      <c r="T947" s="50"/>
      <c r="U947" s="47"/>
      <c r="V947" s="211"/>
      <c r="W947" s="211"/>
      <c r="X947" s="211"/>
      <c r="Y947" s="211"/>
      <c r="Z947" s="211"/>
      <c r="AA947" s="211"/>
      <c r="AB947" s="211"/>
    </row>
    <row r="948" spans="2:28" x14ac:dyDescent="0.3">
      <c r="B948" s="44"/>
      <c r="C948" s="44"/>
      <c r="D948" s="44"/>
      <c r="E948" s="44"/>
      <c r="F948" s="44"/>
      <c r="G948" s="84"/>
      <c r="H948" s="84"/>
      <c r="I948" s="47"/>
      <c r="J948" s="45"/>
      <c r="K948" s="46"/>
      <c r="L948" s="195"/>
      <c r="M948" s="196"/>
      <c r="N948" s="195"/>
      <c r="O948" s="196"/>
      <c r="P948" s="47"/>
      <c r="Q948" s="47"/>
      <c r="R948" s="47"/>
      <c r="S948" s="47"/>
      <c r="T948" s="50"/>
      <c r="U948" s="47"/>
      <c r="V948" s="211"/>
      <c r="W948" s="211"/>
      <c r="X948" s="211"/>
      <c r="Y948" s="211"/>
      <c r="Z948" s="211"/>
      <c r="AA948" s="211"/>
      <c r="AB948" s="211"/>
    </row>
    <row r="949" spans="2:28" x14ac:dyDescent="0.3">
      <c r="B949" s="44"/>
      <c r="C949" s="44"/>
      <c r="D949" s="44"/>
      <c r="E949" s="44"/>
      <c r="F949" s="44"/>
      <c r="G949" s="84"/>
      <c r="H949" s="84"/>
      <c r="I949" s="47"/>
      <c r="J949" s="45"/>
      <c r="K949" s="46"/>
      <c r="L949" s="195"/>
      <c r="M949" s="196"/>
      <c r="N949" s="195"/>
      <c r="O949" s="196"/>
      <c r="P949" s="47"/>
      <c r="Q949" s="47"/>
      <c r="R949" s="47"/>
      <c r="S949" s="47"/>
      <c r="T949" s="50"/>
      <c r="U949" s="47"/>
      <c r="V949" s="211"/>
      <c r="W949" s="211"/>
      <c r="X949" s="211"/>
      <c r="Y949" s="211"/>
      <c r="Z949" s="211"/>
      <c r="AA949" s="211"/>
      <c r="AB949" s="211"/>
    </row>
    <row r="950" spans="2:28" x14ac:dyDescent="0.3">
      <c r="B950" s="44"/>
      <c r="C950" s="44"/>
      <c r="D950" s="44"/>
      <c r="E950" s="44"/>
      <c r="F950" s="44"/>
      <c r="G950" s="84"/>
      <c r="H950" s="84"/>
      <c r="I950" s="47"/>
      <c r="J950" s="45"/>
      <c r="K950" s="46"/>
      <c r="L950" s="195"/>
      <c r="M950" s="196"/>
      <c r="N950" s="195"/>
      <c r="O950" s="196"/>
      <c r="P950" s="47"/>
      <c r="Q950" s="47"/>
      <c r="R950" s="47"/>
      <c r="S950" s="47"/>
      <c r="T950" s="50"/>
      <c r="U950" s="47"/>
      <c r="V950" s="211"/>
      <c r="W950" s="211"/>
      <c r="X950" s="211"/>
      <c r="Y950" s="211"/>
      <c r="Z950" s="211"/>
      <c r="AA950" s="211"/>
      <c r="AB950" s="211"/>
    </row>
    <row r="951" spans="2:28" x14ac:dyDescent="0.3">
      <c r="B951" s="44"/>
      <c r="C951" s="44"/>
      <c r="D951" s="44"/>
      <c r="E951" s="44"/>
      <c r="F951" s="44"/>
      <c r="G951" s="84"/>
      <c r="H951" s="84"/>
      <c r="I951" s="47"/>
      <c r="J951" s="45"/>
      <c r="K951" s="46"/>
      <c r="L951" s="195"/>
      <c r="M951" s="196"/>
      <c r="N951" s="195"/>
      <c r="O951" s="196"/>
      <c r="P951" s="47"/>
      <c r="Q951" s="47"/>
      <c r="R951" s="47"/>
      <c r="S951" s="47"/>
      <c r="T951" s="50"/>
      <c r="U951" s="47"/>
      <c r="V951" s="211"/>
      <c r="W951" s="211"/>
      <c r="X951" s="211"/>
      <c r="Y951" s="211"/>
      <c r="Z951" s="211"/>
      <c r="AA951" s="211"/>
      <c r="AB951" s="211"/>
    </row>
    <row r="952" spans="2:28" x14ac:dyDescent="0.3">
      <c r="B952" s="44"/>
      <c r="C952" s="44"/>
      <c r="D952" s="44"/>
      <c r="E952" s="44"/>
      <c r="F952" s="44"/>
      <c r="G952" s="84"/>
      <c r="H952" s="84"/>
      <c r="I952" s="47"/>
      <c r="J952" s="45"/>
      <c r="K952" s="46"/>
      <c r="L952" s="195"/>
      <c r="M952" s="196"/>
      <c r="N952" s="195"/>
      <c r="O952" s="196"/>
      <c r="P952" s="47"/>
      <c r="Q952" s="47"/>
      <c r="R952" s="47"/>
      <c r="S952" s="47"/>
      <c r="T952" s="50"/>
      <c r="U952" s="47"/>
      <c r="V952" s="211"/>
      <c r="W952" s="211"/>
      <c r="X952" s="211"/>
      <c r="Y952" s="211"/>
      <c r="Z952" s="211"/>
      <c r="AA952" s="211"/>
      <c r="AB952" s="211"/>
    </row>
    <row r="953" spans="2:28" x14ac:dyDescent="0.3">
      <c r="B953" s="44"/>
      <c r="C953" s="44"/>
      <c r="D953" s="44"/>
      <c r="E953" s="44"/>
      <c r="F953" s="44"/>
      <c r="G953" s="84"/>
      <c r="H953" s="84"/>
      <c r="I953" s="47"/>
      <c r="J953" s="45"/>
      <c r="K953" s="46"/>
      <c r="L953" s="195"/>
      <c r="M953" s="196"/>
      <c r="N953" s="195"/>
      <c r="O953" s="196"/>
      <c r="P953" s="47"/>
      <c r="Q953" s="47"/>
      <c r="R953" s="47"/>
      <c r="S953" s="47"/>
      <c r="T953" s="50"/>
      <c r="U953" s="47"/>
      <c r="V953" s="211"/>
      <c r="W953" s="211"/>
      <c r="X953" s="211"/>
      <c r="Y953" s="211"/>
      <c r="Z953" s="211"/>
      <c r="AA953" s="211"/>
      <c r="AB953" s="211"/>
    </row>
    <row r="954" spans="2:28" x14ac:dyDescent="0.3">
      <c r="B954" s="44"/>
      <c r="C954" s="44"/>
      <c r="D954" s="44"/>
      <c r="E954" s="44"/>
      <c r="F954" s="44"/>
      <c r="G954" s="84"/>
      <c r="H954" s="84"/>
      <c r="I954" s="47"/>
      <c r="J954" s="45"/>
      <c r="K954" s="46"/>
      <c r="L954" s="195"/>
      <c r="M954" s="196"/>
      <c r="N954" s="195"/>
      <c r="O954" s="196"/>
      <c r="P954" s="47"/>
      <c r="Q954" s="47"/>
      <c r="R954" s="47"/>
      <c r="S954" s="47"/>
      <c r="T954" s="50"/>
      <c r="U954" s="47"/>
      <c r="V954" s="211"/>
      <c r="W954" s="211"/>
      <c r="X954" s="211"/>
      <c r="Y954" s="211"/>
      <c r="Z954" s="211"/>
      <c r="AA954" s="211"/>
      <c r="AB954" s="211"/>
    </row>
    <row r="955" spans="2:28" x14ac:dyDescent="0.3">
      <c r="B955" s="44"/>
      <c r="C955" s="44"/>
      <c r="D955" s="44"/>
      <c r="E955" s="44"/>
      <c r="F955" s="44"/>
      <c r="G955" s="84"/>
      <c r="H955" s="84"/>
      <c r="I955" s="47"/>
      <c r="J955" s="45"/>
      <c r="K955" s="46"/>
      <c r="L955" s="195"/>
      <c r="M955" s="196"/>
      <c r="N955" s="195"/>
      <c r="O955" s="196"/>
      <c r="P955" s="47"/>
      <c r="Q955" s="47"/>
      <c r="R955" s="47"/>
      <c r="S955" s="47"/>
      <c r="T955" s="50"/>
      <c r="U955" s="47"/>
      <c r="V955" s="211"/>
      <c r="W955" s="211"/>
      <c r="X955" s="211"/>
      <c r="Y955" s="211"/>
      <c r="Z955" s="211"/>
      <c r="AA955" s="211"/>
      <c r="AB955" s="211"/>
    </row>
    <row r="956" spans="2:28" x14ac:dyDescent="0.3">
      <c r="B956" s="44"/>
      <c r="C956" s="44"/>
      <c r="D956" s="44"/>
      <c r="E956" s="44"/>
      <c r="F956" s="44"/>
      <c r="G956" s="84"/>
      <c r="H956" s="84"/>
      <c r="I956" s="47"/>
      <c r="J956" s="45"/>
      <c r="K956" s="46"/>
      <c r="L956" s="195"/>
      <c r="M956" s="196"/>
      <c r="N956" s="195"/>
      <c r="O956" s="196"/>
      <c r="P956" s="47"/>
      <c r="Q956" s="47"/>
      <c r="R956" s="47"/>
      <c r="S956" s="47"/>
      <c r="T956" s="50"/>
      <c r="U956" s="47"/>
      <c r="V956" s="211"/>
      <c r="W956" s="211"/>
      <c r="X956" s="211"/>
      <c r="Y956" s="211"/>
      <c r="Z956" s="211"/>
      <c r="AA956" s="211"/>
      <c r="AB956" s="211"/>
    </row>
    <row r="957" spans="2:28" x14ac:dyDescent="0.3">
      <c r="B957" s="44"/>
      <c r="C957" s="44"/>
      <c r="D957" s="44"/>
      <c r="E957" s="44"/>
      <c r="F957" s="44"/>
      <c r="G957" s="84"/>
      <c r="H957" s="84"/>
      <c r="I957" s="47"/>
      <c r="J957" s="45"/>
      <c r="K957" s="46"/>
      <c r="L957" s="195"/>
      <c r="M957" s="196"/>
      <c r="N957" s="195"/>
      <c r="O957" s="196"/>
      <c r="P957" s="47"/>
      <c r="Q957" s="47"/>
      <c r="R957" s="47"/>
      <c r="S957" s="47"/>
      <c r="T957" s="50"/>
      <c r="U957" s="47"/>
      <c r="V957" s="211"/>
      <c r="W957" s="211"/>
      <c r="X957" s="211"/>
      <c r="Y957" s="211"/>
      <c r="Z957" s="211"/>
      <c r="AA957" s="211"/>
      <c r="AB957" s="211"/>
    </row>
    <row r="958" spans="2:28" x14ac:dyDescent="0.3">
      <c r="B958" s="44"/>
      <c r="C958" s="44"/>
      <c r="D958" s="44"/>
      <c r="E958" s="44"/>
      <c r="F958" s="44"/>
      <c r="G958" s="84"/>
      <c r="H958" s="84"/>
      <c r="I958" s="47"/>
      <c r="J958" s="45"/>
      <c r="K958" s="46"/>
      <c r="L958" s="195"/>
      <c r="M958" s="196"/>
      <c r="N958" s="195"/>
      <c r="O958" s="196"/>
      <c r="P958" s="47"/>
      <c r="Q958" s="47"/>
      <c r="R958" s="47"/>
      <c r="S958" s="47"/>
      <c r="T958" s="50"/>
      <c r="U958" s="47"/>
      <c r="V958" s="211"/>
      <c r="W958" s="211"/>
      <c r="X958" s="211"/>
      <c r="Y958" s="211"/>
      <c r="Z958" s="211"/>
      <c r="AA958" s="211"/>
      <c r="AB958" s="211"/>
    </row>
    <row r="959" spans="2:28" x14ac:dyDescent="0.3">
      <c r="B959" s="44"/>
      <c r="C959" s="44"/>
      <c r="D959" s="44"/>
      <c r="E959" s="44"/>
      <c r="F959" s="44"/>
      <c r="G959" s="84"/>
      <c r="H959" s="84"/>
      <c r="I959" s="47"/>
      <c r="J959" s="45"/>
      <c r="K959" s="46"/>
      <c r="L959" s="195"/>
      <c r="M959" s="196"/>
      <c r="N959" s="195"/>
      <c r="O959" s="196"/>
      <c r="P959" s="47"/>
      <c r="Q959" s="47"/>
      <c r="R959" s="47"/>
      <c r="S959" s="47"/>
      <c r="T959" s="50"/>
      <c r="U959" s="47"/>
      <c r="V959" s="211"/>
      <c r="W959" s="211"/>
      <c r="X959" s="211"/>
      <c r="Y959" s="211"/>
      <c r="Z959" s="211"/>
      <c r="AA959" s="211"/>
      <c r="AB959" s="211"/>
    </row>
    <row r="960" spans="2:28" x14ac:dyDescent="0.3">
      <c r="B960" s="44"/>
      <c r="C960" s="44"/>
      <c r="D960" s="44"/>
      <c r="E960" s="44"/>
      <c r="F960" s="44"/>
      <c r="G960" s="84"/>
      <c r="H960" s="84"/>
      <c r="I960" s="47"/>
      <c r="J960" s="45"/>
      <c r="K960" s="46"/>
      <c r="L960" s="195"/>
      <c r="M960" s="196"/>
      <c r="N960" s="195"/>
      <c r="O960" s="196"/>
      <c r="P960" s="47"/>
      <c r="Q960" s="47"/>
      <c r="R960" s="47"/>
      <c r="S960" s="47"/>
      <c r="T960" s="50"/>
      <c r="U960" s="47"/>
      <c r="V960" s="211"/>
      <c r="W960" s="211"/>
      <c r="X960" s="211"/>
      <c r="Y960" s="211"/>
      <c r="Z960" s="211"/>
      <c r="AA960" s="211"/>
      <c r="AB960" s="211"/>
    </row>
    <row r="961" spans="2:28" x14ac:dyDescent="0.3">
      <c r="B961" s="44"/>
      <c r="C961" s="44"/>
      <c r="D961" s="44"/>
      <c r="E961" s="44"/>
      <c r="F961" s="44"/>
      <c r="G961" s="84"/>
      <c r="H961" s="84"/>
      <c r="I961" s="47"/>
      <c r="J961" s="45"/>
      <c r="K961" s="46"/>
      <c r="L961" s="195"/>
      <c r="M961" s="196"/>
      <c r="N961" s="195"/>
      <c r="O961" s="196"/>
      <c r="P961" s="47"/>
      <c r="Q961" s="47"/>
      <c r="R961" s="47"/>
      <c r="S961" s="47"/>
      <c r="T961" s="50"/>
      <c r="U961" s="47"/>
      <c r="V961" s="211"/>
      <c r="W961" s="211"/>
      <c r="X961" s="211"/>
      <c r="Y961" s="211"/>
      <c r="Z961" s="211"/>
      <c r="AA961" s="211"/>
      <c r="AB961" s="211"/>
    </row>
    <row r="962" spans="2:28" x14ac:dyDescent="0.3">
      <c r="B962" s="44"/>
      <c r="C962" s="44"/>
      <c r="D962" s="44"/>
      <c r="E962" s="44"/>
      <c r="F962" s="44"/>
      <c r="G962" s="84"/>
      <c r="H962" s="84"/>
      <c r="I962" s="47"/>
      <c r="J962" s="45"/>
      <c r="K962" s="46"/>
      <c r="L962" s="195"/>
      <c r="M962" s="196"/>
      <c r="N962" s="195"/>
      <c r="O962" s="196"/>
      <c r="P962" s="47"/>
      <c r="Q962" s="47"/>
      <c r="R962" s="47"/>
      <c r="S962" s="47"/>
      <c r="T962" s="50"/>
      <c r="U962" s="47"/>
      <c r="V962" s="211"/>
      <c r="W962" s="211"/>
      <c r="X962" s="211"/>
      <c r="Y962" s="211"/>
      <c r="Z962" s="211"/>
      <c r="AA962" s="211"/>
      <c r="AB962" s="211"/>
    </row>
    <row r="963" spans="2:28" x14ac:dyDescent="0.3">
      <c r="B963" s="44"/>
      <c r="C963" s="44"/>
      <c r="D963" s="44"/>
      <c r="E963" s="44"/>
      <c r="F963" s="44"/>
      <c r="G963" s="84"/>
      <c r="H963" s="84"/>
      <c r="I963" s="47"/>
      <c r="J963" s="45"/>
      <c r="K963" s="46"/>
      <c r="L963" s="195"/>
      <c r="M963" s="196"/>
      <c r="N963" s="195"/>
      <c r="O963" s="196"/>
      <c r="P963" s="47"/>
      <c r="Q963" s="47"/>
      <c r="R963" s="47"/>
      <c r="S963" s="47"/>
      <c r="T963" s="50"/>
      <c r="U963" s="47"/>
      <c r="V963" s="211"/>
      <c r="W963" s="211"/>
      <c r="X963" s="211"/>
      <c r="Y963" s="211"/>
      <c r="Z963" s="211"/>
      <c r="AA963" s="211"/>
      <c r="AB963" s="211"/>
    </row>
    <row r="964" spans="2:28" x14ac:dyDescent="0.3">
      <c r="B964" s="44"/>
      <c r="C964" s="44"/>
      <c r="D964" s="44"/>
      <c r="E964" s="44"/>
      <c r="F964" s="44"/>
      <c r="G964" s="84"/>
      <c r="H964" s="84"/>
      <c r="I964" s="47"/>
      <c r="J964" s="45"/>
      <c r="K964" s="46"/>
      <c r="L964" s="195"/>
      <c r="M964" s="196"/>
      <c r="N964" s="195"/>
      <c r="O964" s="196"/>
      <c r="P964" s="47"/>
      <c r="Q964" s="47"/>
      <c r="R964" s="47"/>
      <c r="S964" s="47"/>
      <c r="T964" s="50"/>
      <c r="U964" s="47"/>
      <c r="V964" s="211"/>
      <c r="W964" s="211"/>
      <c r="X964" s="211"/>
      <c r="Y964" s="211"/>
      <c r="Z964" s="211"/>
      <c r="AA964" s="211"/>
      <c r="AB964" s="211"/>
    </row>
    <row r="965" spans="2:28" x14ac:dyDescent="0.3">
      <c r="B965" s="44"/>
      <c r="C965" s="44"/>
      <c r="D965" s="44"/>
      <c r="E965" s="44"/>
      <c r="F965" s="44"/>
      <c r="G965" s="84"/>
      <c r="H965" s="84"/>
      <c r="I965" s="47"/>
      <c r="J965" s="45"/>
      <c r="K965" s="46"/>
      <c r="L965" s="195"/>
      <c r="M965" s="196"/>
      <c r="N965" s="195"/>
      <c r="O965" s="196"/>
      <c r="P965" s="47"/>
      <c r="Q965" s="47"/>
      <c r="R965" s="47"/>
      <c r="S965" s="47"/>
      <c r="T965" s="50"/>
      <c r="U965" s="47"/>
      <c r="V965" s="211"/>
      <c r="W965" s="211"/>
      <c r="X965" s="211"/>
      <c r="Y965" s="211"/>
      <c r="Z965" s="211"/>
      <c r="AA965" s="211"/>
      <c r="AB965" s="211"/>
    </row>
    <row r="966" spans="2:28" x14ac:dyDescent="0.3">
      <c r="B966" s="44"/>
      <c r="C966" s="44"/>
      <c r="D966" s="44"/>
      <c r="E966" s="44"/>
      <c r="F966" s="44"/>
      <c r="G966" s="84"/>
      <c r="H966" s="84"/>
      <c r="I966" s="47"/>
      <c r="J966" s="45"/>
      <c r="K966" s="46"/>
      <c r="L966" s="195"/>
      <c r="M966" s="196"/>
      <c r="N966" s="195"/>
      <c r="O966" s="196"/>
      <c r="P966" s="47"/>
      <c r="Q966" s="47"/>
      <c r="R966" s="47"/>
      <c r="S966" s="47"/>
      <c r="T966" s="50"/>
      <c r="U966" s="47"/>
      <c r="V966" s="211"/>
      <c r="W966" s="211"/>
      <c r="X966" s="211"/>
      <c r="Y966" s="211"/>
      <c r="Z966" s="211"/>
      <c r="AA966" s="211"/>
      <c r="AB966" s="211"/>
    </row>
    <row r="967" spans="2:28" x14ac:dyDescent="0.3">
      <c r="B967" s="44"/>
      <c r="C967" s="44"/>
      <c r="D967" s="44"/>
      <c r="E967" s="44"/>
      <c r="F967" s="44"/>
      <c r="G967" s="84"/>
      <c r="H967" s="84"/>
      <c r="I967" s="47"/>
      <c r="J967" s="45"/>
      <c r="K967" s="46"/>
      <c r="L967" s="195"/>
      <c r="M967" s="196"/>
      <c r="N967" s="195"/>
      <c r="O967" s="196"/>
      <c r="P967" s="47"/>
      <c r="Q967" s="47"/>
      <c r="R967" s="47"/>
      <c r="S967" s="47"/>
      <c r="T967" s="50"/>
      <c r="U967" s="47"/>
      <c r="V967" s="211"/>
      <c r="W967" s="211"/>
      <c r="X967" s="211"/>
      <c r="Y967" s="211"/>
      <c r="Z967" s="211"/>
      <c r="AA967" s="211"/>
      <c r="AB967" s="211"/>
    </row>
    <row r="968" spans="2:28" x14ac:dyDescent="0.3">
      <c r="B968" s="44"/>
      <c r="C968" s="44"/>
      <c r="D968" s="44"/>
      <c r="E968" s="44"/>
      <c r="F968" s="44"/>
      <c r="G968" s="84"/>
      <c r="H968" s="84"/>
      <c r="I968" s="47"/>
      <c r="J968" s="45"/>
      <c r="K968" s="46"/>
      <c r="L968" s="195"/>
      <c r="M968" s="196"/>
      <c r="N968" s="195"/>
      <c r="O968" s="196"/>
      <c r="P968" s="47"/>
      <c r="Q968" s="47"/>
      <c r="R968" s="47"/>
      <c r="S968" s="47"/>
      <c r="T968" s="50"/>
      <c r="U968" s="47"/>
      <c r="V968" s="211"/>
      <c r="W968" s="211"/>
      <c r="X968" s="211"/>
      <c r="Y968" s="211"/>
      <c r="Z968" s="211"/>
      <c r="AA968" s="211"/>
      <c r="AB968" s="211"/>
    </row>
    <row r="969" spans="2:28" x14ac:dyDescent="0.3">
      <c r="B969" s="44"/>
      <c r="C969" s="44"/>
      <c r="D969" s="44"/>
      <c r="E969" s="44"/>
      <c r="F969" s="44"/>
      <c r="G969" s="84"/>
      <c r="H969" s="84"/>
      <c r="I969" s="47"/>
      <c r="J969" s="45"/>
      <c r="K969" s="46"/>
      <c r="L969" s="195"/>
      <c r="M969" s="196"/>
      <c r="N969" s="195"/>
      <c r="O969" s="196"/>
      <c r="P969" s="47"/>
      <c r="Q969" s="47"/>
      <c r="R969" s="47"/>
      <c r="S969" s="47"/>
      <c r="T969" s="50"/>
      <c r="U969" s="47"/>
      <c r="V969" s="211"/>
      <c r="W969" s="211"/>
      <c r="X969" s="211"/>
      <c r="Y969" s="211"/>
      <c r="Z969" s="211"/>
      <c r="AA969" s="211"/>
      <c r="AB969" s="211"/>
    </row>
    <row r="970" spans="2:28" x14ac:dyDescent="0.3">
      <c r="B970" s="44"/>
      <c r="C970" s="44"/>
      <c r="D970" s="44"/>
      <c r="E970" s="44"/>
      <c r="F970" s="44"/>
      <c r="G970" s="84"/>
      <c r="H970" s="84"/>
      <c r="I970" s="47"/>
      <c r="J970" s="45"/>
      <c r="K970" s="46"/>
      <c r="L970" s="195"/>
      <c r="M970" s="196"/>
      <c r="N970" s="195"/>
      <c r="O970" s="196"/>
      <c r="P970" s="47"/>
      <c r="Q970" s="47"/>
      <c r="R970" s="47"/>
      <c r="S970" s="47"/>
      <c r="T970" s="50"/>
      <c r="U970" s="47"/>
      <c r="V970" s="211"/>
      <c r="W970" s="211"/>
      <c r="X970" s="211"/>
      <c r="Y970" s="211"/>
      <c r="Z970" s="211"/>
      <c r="AA970" s="211"/>
      <c r="AB970" s="211"/>
    </row>
    <row r="971" spans="2:28" x14ac:dyDescent="0.3">
      <c r="B971" s="44"/>
      <c r="C971" s="44"/>
      <c r="D971" s="44"/>
      <c r="E971" s="44"/>
      <c r="F971" s="44"/>
      <c r="G971" s="84"/>
      <c r="H971" s="84"/>
      <c r="I971" s="47"/>
      <c r="J971" s="45"/>
      <c r="K971" s="46"/>
      <c r="L971" s="195"/>
      <c r="M971" s="196"/>
      <c r="N971" s="195"/>
      <c r="O971" s="196"/>
      <c r="P971" s="47"/>
      <c r="Q971" s="47"/>
      <c r="R971" s="47"/>
      <c r="S971" s="47"/>
      <c r="T971" s="50"/>
      <c r="U971" s="47"/>
      <c r="V971" s="211"/>
      <c r="W971" s="211"/>
      <c r="X971" s="211"/>
      <c r="Y971" s="211"/>
      <c r="Z971" s="211"/>
      <c r="AA971" s="211"/>
      <c r="AB971" s="211"/>
    </row>
    <row r="972" spans="2:28" x14ac:dyDescent="0.3">
      <c r="B972" s="44"/>
      <c r="C972" s="44"/>
      <c r="D972" s="44"/>
      <c r="E972" s="44"/>
      <c r="F972" s="44"/>
      <c r="G972" s="84"/>
      <c r="H972" s="84"/>
      <c r="I972" s="47"/>
      <c r="J972" s="45"/>
      <c r="K972" s="46"/>
      <c r="L972" s="195"/>
      <c r="M972" s="196"/>
      <c r="N972" s="195"/>
      <c r="O972" s="196"/>
      <c r="P972" s="47"/>
      <c r="Q972" s="47"/>
      <c r="R972" s="47"/>
      <c r="S972" s="47"/>
      <c r="T972" s="50"/>
      <c r="U972" s="47"/>
      <c r="V972" s="211"/>
      <c r="W972" s="211"/>
      <c r="X972" s="211"/>
      <c r="Y972" s="211"/>
      <c r="Z972" s="211"/>
      <c r="AA972" s="211"/>
      <c r="AB972" s="211"/>
    </row>
    <row r="973" spans="2:28" x14ac:dyDescent="0.3">
      <c r="B973" s="44"/>
      <c r="C973" s="44"/>
      <c r="D973" s="44"/>
      <c r="E973" s="44"/>
      <c r="F973" s="44"/>
      <c r="G973" s="84"/>
      <c r="H973" s="84"/>
      <c r="I973" s="47"/>
      <c r="J973" s="45"/>
      <c r="K973" s="46"/>
      <c r="L973" s="195"/>
      <c r="M973" s="196"/>
      <c r="N973" s="195"/>
      <c r="O973" s="196"/>
      <c r="P973" s="47"/>
      <c r="Q973" s="47"/>
      <c r="R973" s="47"/>
      <c r="S973" s="47"/>
      <c r="T973" s="50"/>
      <c r="U973" s="47"/>
      <c r="V973" s="211"/>
      <c r="W973" s="211"/>
      <c r="X973" s="211"/>
      <c r="Y973" s="211"/>
      <c r="Z973" s="211"/>
      <c r="AA973" s="211"/>
      <c r="AB973" s="211"/>
    </row>
    <row r="974" spans="2:28" x14ac:dyDescent="0.3">
      <c r="B974" s="44"/>
      <c r="C974" s="44"/>
      <c r="D974" s="44"/>
      <c r="E974" s="44"/>
      <c r="F974" s="44"/>
      <c r="G974" s="84"/>
      <c r="H974" s="84"/>
      <c r="I974" s="47"/>
      <c r="J974" s="45"/>
      <c r="K974" s="46"/>
      <c r="L974" s="195"/>
      <c r="M974" s="196"/>
      <c r="N974" s="195"/>
      <c r="O974" s="196"/>
      <c r="P974" s="47"/>
      <c r="Q974" s="47"/>
      <c r="R974" s="47"/>
      <c r="S974" s="47"/>
      <c r="T974" s="50"/>
      <c r="U974" s="47"/>
      <c r="V974" s="211"/>
      <c r="W974" s="211"/>
      <c r="X974" s="211"/>
      <c r="Y974" s="211"/>
      <c r="Z974" s="211"/>
      <c r="AA974" s="211"/>
      <c r="AB974" s="211"/>
    </row>
    <row r="975" spans="2:28" x14ac:dyDescent="0.3">
      <c r="B975" s="44"/>
      <c r="C975" s="44"/>
      <c r="D975" s="44"/>
      <c r="E975" s="44"/>
      <c r="F975" s="44"/>
      <c r="G975" s="84"/>
      <c r="H975" s="84"/>
      <c r="I975" s="47"/>
      <c r="J975" s="45"/>
      <c r="K975" s="46"/>
      <c r="L975" s="195"/>
      <c r="M975" s="196"/>
      <c r="N975" s="195"/>
      <c r="O975" s="196"/>
      <c r="P975" s="47"/>
      <c r="Q975" s="47"/>
      <c r="R975" s="47"/>
      <c r="S975" s="47"/>
      <c r="T975" s="50"/>
      <c r="U975" s="47"/>
      <c r="V975" s="211"/>
      <c r="W975" s="211"/>
      <c r="X975" s="211"/>
      <c r="Y975" s="211"/>
      <c r="Z975" s="211"/>
      <c r="AA975" s="211"/>
      <c r="AB975" s="211"/>
    </row>
    <row r="976" spans="2:28" x14ac:dyDescent="0.3">
      <c r="B976" s="44"/>
      <c r="C976" s="44"/>
      <c r="D976" s="44"/>
      <c r="E976" s="44"/>
      <c r="F976" s="44"/>
      <c r="G976" s="84"/>
      <c r="H976" s="84"/>
      <c r="I976" s="47"/>
      <c r="J976" s="45"/>
      <c r="K976" s="46"/>
      <c r="L976" s="195"/>
      <c r="M976" s="196"/>
      <c r="N976" s="195"/>
      <c r="O976" s="196"/>
      <c r="P976" s="47"/>
      <c r="Q976" s="47"/>
      <c r="R976" s="47"/>
      <c r="S976" s="47"/>
      <c r="T976" s="50"/>
      <c r="U976" s="47"/>
      <c r="V976" s="211"/>
      <c r="W976" s="211"/>
      <c r="X976" s="211"/>
      <c r="Y976" s="211"/>
      <c r="Z976" s="211"/>
      <c r="AA976" s="211"/>
      <c r="AB976" s="211"/>
    </row>
    <row r="977" spans="2:28" x14ac:dyDescent="0.3">
      <c r="B977" s="44"/>
      <c r="C977" s="44"/>
      <c r="D977" s="44"/>
      <c r="E977" s="44"/>
      <c r="F977" s="44"/>
      <c r="G977" s="84"/>
      <c r="H977" s="84"/>
      <c r="I977" s="47"/>
      <c r="J977" s="45"/>
      <c r="K977" s="46"/>
      <c r="L977" s="195"/>
      <c r="M977" s="196"/>
      <c r="N977" s="195"/>
      <c r="O977" s="196"/>
      <c r="P977" s="47"/>
      <c r="Q977" s="47"/>
      <c r="R977" s="47"/>
      <c r="S977" s="47"/>
      <c r="T977" s="50"/>
      <c r="U977" s="47"/>
      <c r="V977" s="211"/>
      <c r="W977" s="211"/>
      <c r="X977" s="211"/>
      <c r="Y977" s="211"/>
      <c r="Z977" s="211"/>
      <c r="AA977" s="211"/>
      <c r="AB977" s="211"/>
    </row>
    <row r="978" spans="2:28" x14ac:dyDescent="0.3">
      <c r="B978" s="44"/>
      <c r="C978" s="44"/>
      <c r="D978" s="44"/>
      <c r="E978" s="44"/>
      <c r="F978" s="44"/>
      <c r="G978" s="84"/>
      <c r="H978" s="84"/>
      <c r="I978" s="47"/>
      <c r="J978" s="45"/>
      <c r="K978" s="46"/>
      <c r="L978" s="195"/>
      <c r="M978" s="196"/>
      <c r="N978" s="195"/>
      <c r="O978" s="196"/>
      <c r="P978" s="47"/>
      <c r="Q978" s="47"/>
      <c r="R978" s="47"/>
      <c r="S978" s="47"/>
      <c r="T978" s="50"/>
      <c r="U978" s="47"/>
      <c r="V978" s="211"/>
      <c r="W978" s="211"/>
      <c r="X978" s="211"/>
      <c r="Y978" s="211"/>
      <c r="Z978" s="211"/>
      <c r="AA978" s="211"/>
      <c r="AB978" s="211"/>
    </row>
    <row r="979" spans="2:28" x14ac:dyDescent="0.3">
      <c r="B979" s="44"/>
      <c r="C979" s="44"/>
      <c r="D979" s="44"/>
      <c r="E979" s="44"/>
      <c r="F979" s="44"/>
      <c r="G979" s="84"/>
      <c r="H979" s="84"/>
      <c r="I979" s="47"/>
      <c r="J979" s="45"/>
      <c r="K979" s="46"/>
      <c r="L979" s="195"/>
      <c r="M979" s="196"/>
      <c r="N979" s="195"/>
      <c r="O979" s="196"/>
      <c r="P979" s="47"/>
      <c r="Q979" s="47"/>
      <c r="R979" s="47"/>
      <c r="S979" s="47"/>
      <c r="T979" s="50"/>
      <c r="U979" s="47"/>
      <c r="V979" s="211"/>
      <c r="W979" s="211"/>
      <c r="X979" s="211"/>
      <c r="Y979" s="211"/>
      <c r="Z979" s="211"/>
      <c r="AA979" s="211"/>
      <c r="AB979" s="211"/>
    </row>
    <row r="980" spans="2:28" x14ac:dyDescent="0.3">
      <c r="B980" s="44"/>
      <c r="C980" s="44"/>
      <c r="D980" s="44"/>
      <c r="E980" s="44"/>
      <c r="F980" s="44"/>
      <c r="G980" s="84"/>
      <c r="H980" s="84"/>
      <c r="I980" s="47"/>
      <c r="J980" s="45"/>
      <c r="K980" s="46"/>
      <c r="L980" s="195"/>
      <c r="M980" s="196"/>
      <c r="N980" s="195"/>
      <c r="O980" s="196"/>
      <c r="P980" s="47"/>
      <c r="Q980" s="47"/>
      <c r="R980" s="47"/>
      <c r="S980" s="47"/>
      <c r="T980" s="50"/>
      <c r="U980" s="47"/>
      <c r="V980" s="211"/>
      <c r="W980" s="211"/>
      <c r="X980" s="211"/>
      <c r="Y980" s="211"/>
      <c r="Z980" s="211"/>
      <c r="AA980" s="211"/>
      <c r="AB980" s="211"/>
    </row>
    <row r="981" spans="2:28" x14ac:dyDescent="0.3">
      <c r="B981" s="44"/>
      <c r="C981" s="44"/>
      <c r="D981" s="44"/>
      <c r="E981" s="44"/>
      <c r="F981" s="44"/>
      <c r="G981" s="84"/>
      <c r="H981" s="84"/>
      <c r="I981" s="47"/>
      <c r="J981" s="45"/>
      <c r="K981" s="46"/>
      <c r="L981" s="195"/>
      <c r="M981" s="196"/>
      <c r="N981" s="195"/>
      <c r="O981" s="196"/>
      <c r="P981" s="47"/>
      <c r="Q981" s="47"/>
      <c r="R981" s="47"/>
      <c r="S981" s="47"/>
      <c r="T981" s="50"/>
      <c r="U981" s="47"/>
      <c r="V981" s="211"/>
      <c r="W981" s="211"/>
      <c r="X981" s="211"/>
      <c r="Y981" s="211"/>
      <c r="Z981" s="211"/>
      <c r="AA981" s="211"/>
      <c r="AB981" s="211"/>
    </row>
    <row r="982" spans="2:28" x14ac:dyDescent="0.3">
      <c r="B982" s="44"/>
      <c r="C982" s="44"/>
      <c r="D982" s="44"/>
      <c r="E982" s="44"/>
      <c r="F982" s="44"/>
      <c r="G982" s="84"/>
      <c r="H982" s="84"/>
      <c r="I982" s="47"/>
      <c r="J982" s="45"/>
      <c r="K982" s="46"/>
      <c r="L982" s="195"/>
      <c r="M982" s="196"/>
      <c r="N982" s="195"/>
      <c r="O982" s="196"/>
      <c r="P982" s="47"/>
      <c r="Q982" s="47"/>
      <c r="R982" s="47"/>
      <c r="S982" s="47"/>
      <c r="T982" s="50"/>
      <c r="U982" s="47"/>
      <c r="V982" s="211"/>
      <c r="W982" s="211"/>
      <c r="X982" s="211"/>
      <c r="Y982" s="211"/>
      <c r="Z982" s="211"/>
      <c r="AA982" s="211"/>
      <c r="AB982" s="211"/>
    </row>
    <row r="983" spans="2:28" x14ac:dyDescent="0.3">
      <c r="B983" s="44"/>
      <c r="C983" s="44"/>
      <c r="D983" s="44"/>
      <c r="E983" s="44"/>
      <c r="F983" s="44"/>
      <c r="G983" s="84"/>
      <c r="H983" s="84"/>
      <c r="I983" s="47"/>
      <c r="J983" s="45"/>
      <c r="K983" s="46"/>
      <c r="L983" s="195"/>
      <c r="M983" s="196"/>
      <c r="N983" s="195"/>
      <c r="O983" s="196"/>
      <c r="P983" s="47"/>
      <c r="Q983" s="47"/>
      <c r="R983" s="47"/>
      <c r="S983" s="47"/>
      <c r="T983" s="50"/>
      <c r="U983" s="47"/>
      <c r="V983" s="211"/>
      <c r="W983" s="211"/>
      <c r="X983" s="211"/>
      <c r="Y983" s="211"/>
      <c r="Z983" s="211"/>
      <c r="AA983" s="211"/>
      <c r="AB983" s="211"/>
    </row>
    <row r="984" spans="2:28" x14ac:dyDescent="0.3">
      <c r="B984" s="44"/>
      <c r="C984" s="44"/>
      <c r="D984" s="44"/>
      <c r="E984" s="44"/>
      <c r="F984" s="44"/>
      <c r="G984" s="84"/>
      <c r="H984" s="84"/>
      <c r="I984" s="47"/>
      <c r="J984" s="45"/>
      <c r="K984" s="46"/>
      <c r="L984" s="195"/>
      <c r="M984" s="196"/>
      <c r="N984" s="195"/>
      <c r="O984" s="196"/>
      <c r="P984" s="47"/>
      <c r="Q984" s="47"/>
      <c r="R984" s="47"/>
      <c r="S984" s="47"/>
      <c r="T984" s="50"/>
      <c r="U984" s="47"/>
      <c r="V984" s="211"/>
      <c r="W984" s="211"/>
      <c r="X984" s="211"/>
      <c r="Y984" s="211"/>
      <c r="Z984" s="211"/>
      <c r="AA984" s="211"/>
      <c r="AB984" s="211"/>
    </row>
    <row r="985" spans="2:28" x14ac:dyDescent="0.3">
      <c r="B985" s="44"/>
      <c r="C985" s="44"/>
      <c r="D985" s="44"/>
      <c r="E985" s="44"/>
      <c r="F985" s="44"/>
      <c r="G985" s="84"/>
      <c r="H985" s="84"/>
      <c r="I985" s="47"/>
      <c r="J985" s="45"/>
      <c r="K985" s="46"/>
      <c r="L985" s="195"/>
      <c r="M985" s="196"/>
      <c r="N985" s="195"/>
      <c r="O985" s="196"/>
      <c r="P985" s="47"/>
      <c r="Q985" s="47"/>
      <c r="R985" s="47"/>
      <c r="S985" s="47"/>
      <c r="T985" s="50"/>
      <c r="U985" s="47"/>
      <c r="V985" s="211"/>
      <c r="W985" s="211"/>
      <c r="X985" s="211"/>
      <c r="Y985" s="211"/>
      <c r="Z985" s="211"/>
      <c r="AA985" s="211"/>
      <c r="AB985" s="211"/>
    </row>
    <row r="986" spans="2:28" x14ac:dyDescent="0.3">
      <c r="B986" s="44"/>
      <c r="C986" s="44"/>
      <c r="D986" s="44"/>
      <c r="E986" s="44"/>
      <c r="F986" s="44"/>
      <c r="G986" s="84"/>
      <c r="H986" s="84"/>
      <c r="I986" s="47"/>
      <c r="J986" s="45"/>
      <c r="K986" s="46"/>
      <c r="L986" s="195"/>
      <c r="M986" s="196"/>
      <c r="N986" s="195"/>
      <c r="O986" s="196"/>
      <c r="P986" s="47"/>
      <c r="Q986" s="47"/>
      <c r="R986" s="47"/>
      <c r="S986" s="47"/>
      <c r="T986" s="50"/>
      <c r="U986" s="47"/>
      <c r="V986" s="211"/>
      <c r="W986" s="211"/>
      <c r="X986" s="211"/>
      <c r="Y986" s="211"/>
      <c r="Z986" s="211"/>
      <c r="AA986" s="211"/>
      <c r="AB986" s="211"/>
    </row>
    <row r="987" spans="2:28" x14ac:dyDescent="0.3">
      <c r="B987" s="44"/>
      <c r="C987" s="44"/>
      <c r="D987" s="44"/>
      <c r="E987" s="44"/>
      <c r="F987" s="44"/>
      <c r="G987" s="84"/>
      <c r="H987" s="84"/>
      <c r="I987" s="47"/>
      <c r="J987" s="45"/>
      <c r="K987" s="46"/>
      <c r="L987" s="195"/>
      <c r="M987" s="196"/>
      <c r="N987" s="195"/>
      <c r="O987" s="196"/>
      <c r="P987" s="47"/>
      <c r="Q987" s="47"/>
      <c r="R987" s="47"/>
      <c r="S987" s="47"/>
      <c r="T987" s="50"/>
      <c r="U987" s="47"/>
      <c r="V987" s="211"/>
      <c r="W987" s="211"/>
      <c r="X987" s="211"/>
      <c r="Y987" s="211"/>
      <c r="Z987" s="211"/>
      <c r="AA987" s="211"/>
      <c r="AB987" s="211"/>
    </row>
    <row r="988" spans="2:28" x14ac:dyDescent="0.3">
      <c r="B988" s="44"/>
      <c r="C988" s="44"/>
      <c r="D988" s="44"/>
      <c r="E988" s="44"/>
      <c r="F988" s="44"/>
      <c r="G988" s="84"/>
      <c r="H988" s="84"/>
      <c r="I988" s="47"/>
      <c r="J988" s="45"/>
      <c r="K988" s="46"/>
      <c r="L988" s="195"/>
      <c r="M988" s="196"/>
      <c r="N988" s="195"/>
      <c r="O988" s="196"/>
      <c r="P988" s="47"/>
      <c r="Q988" s="47"/>
      <c r="R988" s="47"/>
      <c r="S988" s="47"/>
      <c r="T988" s="50"/>
      <c r="U988" s="47"/>
      <c r="V988" s="211"/>
      <c r="W988" s="211"/>
      <c r="X988" s="211"/>
      <c r="Y988" s="211"/>
      <c r="Z988" s="211"/>
      <c r="AA988" s="211"/>
      <c r="AB988" s="211"/>
    </row>
    <row r="989" spans="2:28" x14ac:dyDescent="0.3">
      <c r="B989" s="44"/>
      <c r="C989" s="44"/>
      <c r="D989" s="44"/>
      <c r="E989" s="44"/>
      <c r="F989" s="44"/>
      <c r="G989" s="84"/>
      <c r="H989" s="84"/>
      <c r="I989" s="47"/>
      <c r="J989" s="45"/>
      <c r="K989" s="46"/>
      <c r="L989" s="195"/>
      <c r="M989" s="196"/>
      <c r="N989" s="195"/>
      <c r="O989" s="196"/>
      <c r="P989" s="47"/>
      <c r="Q989" s="47"/>
      <c r="R989" s="47"/>
      <c r="S989" s="47"/>
      <c r="T989" s="50"/>
      <c r="U989" s="47"/>
      <c r="V989" s="211"/>
      <c r="W989" s="211"/>
      <c r="X989" s="211"/>
      <c r="Y989" s="211"/>
      <c r="Z989" s="211"/>
      <c r="AA989" s="211"/>
      <c r="AB989" s="211"/>
    </row>
    <row r="990" spans="2:28" x14ac:dyDescent="0.3">
      <c r="B990" s="44"/>
      <c r="C990" s="44"/>
      <c r="D990" s="44"/>
      <c r="E990" s="44"/>
      <c r="F990" s="44"/>
      <c r="G990" s="84"/>
      <c r="H990" s="84"/>
      <c r="I990" s="47"/>
      <c r="J990" s="45"/>
      <c r="K990" s="46"/>
      <c r="L990" s="195"/>
      <c r="M990" s="196"/>
      <c r="N990" s="195"/>
      <c r="O990" s="196"/>
      <c r="P990" s="47"/>
      <c r="Q990" s="47"/>
      <c r="R990" s="47"/>
      <c r="S990" s="47"/>
      <c r="T990" s="50"/>
      <c r="U990" s="47"/>
      <c r="V990" s="211"/>
      <c r="W990" s="211"/>
      <c r="X990" s="211"/>
      <c r="Y990" s="211"/>
      <c r="Z990" s="211"/>
      <c r="AA990" s="211"/>
      <c r="AB990" s="211"/>
    </row>
    <row r="991" spans="2:28" x14ac:dyDescent="0.3">
      <c r="B991" s="44"/>
      <c r="C991" s="44"/>
      <c r="D991" s="44"/>
      <c r="E991" s="44"/>
      <c r="F991" s="44"/>
      <c r="G991" s="84"/>
      <c r="H991" s="84"/>
      <c r="I991" s="47"/>
      <c r="J991" s="45"/>
      <c r="K991" s="46"/>
      <c r="L991" s="195"/>
      <c r="M991" s="196"/>
      <c r="N991" s="195"/>
      <c r="O991" s="196"/>
      <c r="P991" s="47"/>
      <c r="Q991" s="47"/>
      <c r="R991" s="47"/>
      <c r="S991" s="47"/>
      <c r="T991" s="50"/>
      <c r="U991" s="47"/>
      <c r="V991" s="211"/>
      <c r="W991" s="211"/>
      <c r="X991" s="211"/>
      <c r="Y991" s="211"/>
      <c r="Z991" s="211"/>
      <c r="AA991" s="211"/>
      <c r="AB991" s="211"/>
    </row>
    <row r="992" spans="2:28" x14ac:dyDescent="0.3">
      <c r="B992" s="44"/>
      <c r="C992" s="44"/>
      <c r="D992" s="44"/>
      <c r="E992" s="44"/>
      <c r="F992" s="44"/>
      <c r="G992" s="84"/>
      <c r="H992" s="84"/>
      <c r="I992" s="47"/>
      <c r="J992" s="45"/>
      <c r="K992" s="46"/>
      <c r="L992" s="195"/>
      <c r="M992" s="196"/>
      <c r="N992" s="195"/>
      <c r="O992" s="196"/>
      <c r="P992" s="47"/>
      <c r="Q992" s="47"/>
      <c r="R992" s="47"/>
      <c r="S992" s="47"/>
      <c r="T992" s="50"/>
      <c r="U992" s="47"/>
      <c r="V992" s="211"/>
      <c r="W992" s="211"/>
      <c r="X992" s="211"/>
      <c r="Y992" s="211"/>
      <c r="Z992" s="211"/>
      <c r="AA992" s="211"/>
      <c r="AB992" s="211"/>
    </row>
    <row r="993" spans="2:28" x14ac:dyDescent="0.3">
      <c r="B993" s="44"/>
      <c r="C993" s="44"/>
      <c r="D993" s="44"/>
      <c r="E993" s="44"/>
      <c r="F993" s="44"/>
      <c r="G993" s="84"/>
      <c r="H993" s="84"/>
      <c r="I993" s="47"/>
      <c r="J993" s="45"/>
      <c r="K993" s="46"/>
      <c r="L993" s="195"/>
      <c r="M993" s="196"/>
      <c r="N993" s="195"/>
      <c r="O993" s="196"/>
      <c r="P993" s="47"/>
      <c r="Q993" s="47"/>
      <c r="R993" s="47"/>
      <c r="S993" s="47"/>
      <c r="T993" s="50"/>
      <c r="U993" s="47"/>
      <c r="V993" s="211"/>
      <c r="W993" s="211"/>
      <c r="X993" s="211"/>
      <c r="Y993" s="211"/>
      <c r="Z993" s="211"/>
      <c r="AA993" s="211"/>
      <c r="AB993" s="211"/>
    </row>
    <row r="994" spans="2:28" x14ac:dyDescent="0.3">
      <c r="B994" s="44"/>
      <c r="C994" s="44"/>
      <c r="D994" s="44"/>
      <c r="E994" s="44"/>
      <c r="F994" s="44"/>
      <c r="G994" s="84"/>
      <c r="H994" s="84"/>
      <c r="I994" s="47"/>
      <c r="J994" s="45"/>
      <c r="K994" s="46"/>
      <c r="L994" s="195"/>
      <c r="M994" s="196"/>
      <c r="N994" s="195"/>
      <c r="O994" s="196"/>
      <c r="P994" s="47"/>
      <c r="Q994" s="47"/>
      <c r="R994" s="47"/>
      <c r="S994" s="47"/>
      <c r="T994" s="50"/>
      <c r="U994" s="47"/>
      <c r="V994" s="211"/>
      <c r="W994" s="211"/>
      <c r="X994" s="211"/>
      <c r="Y994" s="211"/>
      <c r="Z994" s="211"/>
      <c r="AA994" s="211"/>
      <c r="AB994" s="211"/>
    </row>
    <row r="995" spans="2:28" x14ac:dyDescent="0.3">
      <c r="B995" s="44"/>
      <c r="C995" s="44"/>
      <c r="D995" s="44"/>
      <c r="E995" s="44"/>
      <c r="F995" s="44"/>
      <c r="G995" s="84"/>
      <c r="H995" s="84"/>
      <c r="I995" s="47"/>
      <c r="J995" s="45"/>
      <c r="K995" s="46"/>
      <c r="L995" s="195"/>
      <c r="M995" s="196"/>
      <c r="N995" s="195"/>
      <c r="O995" s="196"/>
      <c r="P995" s="47"/>
      <c r="Q995" s="47"/>
      <c r="R995" s="47"/>
      <c r="S995" s="47"/>
      <c r="T995" s="50"/>
      <c r="U995" s="47"/>
      <c r="V995" s="211"/>
      <c r="W995" s="211"/>
      <c r="X995" s="211"/>
      <c r="Y995" s="211"/>
      <c r="Z995" s="211"/>
      <c r="AA995" s="211"/>
      <c r="AB995" s="211"/>
    </row>
    <row r="996" spans="2:28" x14ac:dyDescent="0.3">
      <c r="B996" s="44"/>
      <c r="C996" s="44"/>
      <c r="D996" s="44"/>
      <c r="E996" s="44"/>
      <c r="F996" s="44"/>
      <c r="G996" s="84"/>
      <c r="H996" s="84"/>
      <c r="I996" s="47"/>
      <c r="J996" s="45"/>
      <c r="K996" s="46"/>
      <c r="L996" s="195"/>
      <c r="M996" s="196"/>
      <c r="N996" s="195"/>
      <c r="O996" s="196"/>
      <c r="P996" s="47"/>
      <c r="Q996" s="47"/>
      <c r="R996" s="47"/>
      <c r="S996" s="47"/>
      <c r="T996" s="50"/>
      <c r="U996" s="47"/>
      <c r="V996" s="211"/>
      <c r="W996" s="211"/>
      <c r="X996" s="211"/>
      <c r="Y996" s="211"/>
      <c r="Z996" s="211"/>
      <c r="AA996" s="211"/>
      <c r="AB996" s="211"/>
    </row>
    <row r="997" spans="2:28" x14ac:dyDescent="0.3">
      <c r="B997" s="44"/>
      <c r="C997" s="44"/>
      <c r="D997" s="44"/>
      <c r="E997" s="44"/>
      <c r="F997" s="44"/>
      <c r="G997" s="84"/>
      <c r="H997" s="84"/>
      <c r="I997" s="47"/>
      <c r="J997" s="45"/>
      <c r="K997" s="46"/>
      <c r="L997" s="195"/>
      <c r="M997" s="196"/>
      <c r="N997" s="195"/>
      <c r="O997" s="196"/>
      <c r="P997" s="47"/>
      <c r="Q997" s="47"/>
      <c r="R997" s="47"/>
      <c r="S997" s="47"/>
      <c r="T997" s="50"/>
      <c r="U997" s="47"/>
      <c r="V997" s="211"/>
      <c r="W997" s="211"/>
      <c r="X997" s="211"/>
      <c r="Y997" s="211"/>
      <c r="Z997" s="211"/>
      <c r="AA997" s="211"/>
      <c r="AB997" s="211"/>
    </row>
    <row r="998" spans="2:28" x14ac:dyDescent="0.3">
      <c r="B998" s="44"/>
      <c r="C998" s="44"/>
      <c r="D998" s="44"/>
      <c r="E998" s="44"/>
      <c r="F998" s="44"/>
      <c r="G998" s="84"/>
      <c r="H998" s="84"/>
      <c r="I998" s="47"/>
      <c r="J998" s="45"/>
      <c r="K998" s="46"/>
      <c r="L998" s="195"/>
      <c r="M998" s="196"/>
      <c r="N998" s="195"/>
      <c r="O998" s="196"/>
      <c r="P998" s="47"/>
      <c r="Q998" s="47"/>
      <c r="R998" s="47"/>
      <c r="S998" s="47"/>
      <c r="T998" s="50"/>
      <c r="U998" s="47"/>
      <c r="V998" s="211"/>
      <c r="W998" s="211"/>
      <c r="X998" s="211"/>
      <c r="Y998" s="211"/>
      <c r="Z998" s="211"/>
      <c r="AA998" s="211"/>
      <c r="AB998" s="211"/>
    </row>
    <row r="999" spans="2:28" x14ac:dyDescent="0.3">
      <c r="B999" s="44"/>
      <c r="C999" s="44"/>
      <c r="D999" s="44"/>
      <c r="E999" s="44"/>
      <c r="F999" s="44"/>
      <c r="G999" s="84"/>
      <c r="H999" s="84"/>
      <c r="I999" s="47"/>
      <c r="J999" s="45"/>
      <c r="K999" s="46"/>
      <c r="L999" s="195"/>
      <c r="M999" s="196"/>
      <c r="N999" s="195"/>
      <c r="O999" s="196"/>
      <c r="P999" s="47"/>
      <c r="Q999" s="47"/>
      <c r="R999" s="47"/>
      <c r="S999" s="47"/>
      <c r="T999" s="50"/>
      <c r="U999" s="47"/>
      <c r="V999" s="211"/>
      <c r="W999" s="211"/>
      <c r="X999" s="211"/>
      <c r="Y999" s="211"/>
      <c r="Z999" s="211"/>
      <c r="AA999" s="211"/>
      <c r="AB999" s="211"/>
    </row>
    <row r="1000" spans="2:28" x14ac:dyDescent="0.3">
      <c r="B1000" s="44"/>
      <c r="C1000" s="44"/>
      <c r="D1000" s="44"/>
      <c r="E1000" s="44"/>
      <c r="F1000" s="44"/>
      <c r="G1000" s="84"/>
      <c r="H1000" s="84"/>
      <c r="I1000" s="47"/>
      <c r="J1000" s="45"/>
      <c r="K1000" s="46"/>
      <c r="L1000" s="195"/>
      <c r="M1000" s="196"/>
      <c r="N1000" s="195"/>
      <c r="O1000" s="196"/>
      <c r="P1000" s="47"/>
      <c r="Q1000" s="47"/>
      <c r="R1000" s="47"/>
      <c r="S1000" s="47"/>
      <c r="T1000" s="50"/>
      <c r="U1000" s="47"/>
      <c r="V1000" s="211"/>
      <c r="W1000" s="211"/>
      <c r="X1000" s="211"/>
      <c r="Y1000" s="211"/>
      <c r="Z1000" s="211"/>
      <c r="AA1000" s="211"/>
      <c r="AB1000" s="211"/>
    </row>
    <row r="1001" spans="2:28" x14ac:dyDescent="0.3">
      <c r="B1001" s="44"/>
      <c r="C1001" s="44"/>
      <c r="D1001" s="44"/>
      <c r="E1001" s="44"/>
      <c r="F1001" s="44"/>
      <c r="G1001" s="84"/>
      <c r="H1001" s="84"/>
      <c r="I1001" s="47"/>
      <c r="J1001" s="45"/>
      <c r="K1001" s="46"/>
      <c r="L1001" s="195"/>
      <c r="M1001" s="196"/>
      <c r="N1001" s="195"/>
      <c r="O1001" s="196"/>
      <c r="P1001" s="47"/>
      <c r="Q1001" s="47"/>
      <c r="R1001" s="47"/>
      <c r="S1001" s="47"/>
      <c r="T1001" s="50"/>
      <c r="U1001" s="47"/>
      <c r="V1001" s="211"/>
      <c r="W1001" s="211"/>
      <c r="X1001" s="211"/>
      <c r="Y1001" s="211"/>
      <c r="Z1001" s="211"/>
      <c r="AA1001" s="211"/>
      <c r="AB1001" s="211"/>
    </row>
    <row r="1002" spans="2:28" x14ac:dyDescent="0.3">
      <c r="B1002" s="44"/>
      <c r="C1002" s="44"/>
      <c r="D1002" s="44"/>
      <c r="E1002" s="44"/>
      <c r="F1002" s="44"/>
      <c r="G1002" s="84"/>
      <c r="H1002" s="84"/>
      <c r="I1002" s="47"/>
      <c r="J1002" s="45"/>
      <c r="K1002" s="46"/>
      <c r="L1002" s="195"/>
      <c r="M1002" s="196"/>
      <c r="N1002" s="195"/>
      <c r="O1002" s="196"/>
      <c r="P1002" s="47"/>
      <c r="Q1002" s="47"/>
      <c r="R1002" s="47"/>
      <c r="S1002" s="47"/>
      <c r="T1002" s="50"/>
      <c r="U1002" s="47"/>
      <c r="V1002" s="211"/>
      <c r="W1002" s="211"/>
      <c r="X1002" s="211"/>
      <c r="Y1002" s="211"/>
      <c r="Z1002" s="211"/>
      <c r="AA1002" s="211"/>
      <c r="AB1002" s="211"/>
    </row>
    <row r="1003" spans="2:28" x14ac:dyDescent="0.3">
      <c r="B1003" s="44"/>
      <c r="C1003" s="44"/>
      <c r="D1003" s="44"/>
      <c r="E1003" s="44"/>
      <c r="F1003" s="44"/>
      <c r="G1003" s="84"/>
      <c r="H1003" s="84"/>
      <c r="I1003" s="47"/>
      <c r="J1003" s="45"/>
      <c r="K1003" s="46"/>
      <c r="L1003" s="195"/>
      <c r="M1003" s="196"/>
      <c r="N1003" s="195"/>
      <c r="O1003" s="196"/>
      <c r="P1003" s="47"/>
      <c r="Q1003" s="47"/>
      <c r="R1003" s="47"/>
      <c r="S1003" s="47"/>
      <c r="T1003" s="50"/>
      <c r="U1003" s="47"/>
      <c r="V1003" s="211"/>
      <c r="W1003" s="211"/>
      <c r="X1003" s="211"/>
      <c r="Y1003" s="211"/>
      <c r="Z1003" s="211"/>
      <c r="AA1003" s="211"/>
      <c r="AB1003" s="211"/>
    </row>
    <row r="1004" spans="2:28" x14ac:dyDescent="0.3">
      <c r="B1004" s="44"/>
      <c r="C1004" s="44"/>
      <c r="D1004" s="44"/>
      <c r="E1004" s="44"/>
      <c r="F1004" s="44"/>
      <c r="G1004" s="84"/>
      <c r="H1004" s="84"/>
      <c r="I1004" s="47"/>
      <c r="J1004" s="45"/>
      <c r="K1004" s="46"/>
      <c r="L1004" s="195"/>
      <c r="M1004" s="196"/>
      <c r="N1004" s="195"/>
      <c r="O1004" s="196"/>
      <c r="P1004" s="47"/>
      <c r="Q1004" s="47"/>
      <c r="R1004" s="47"/>
      <c r="S1004" s="47"/>
      <c r="T1004" s="50"/>
      <c r="U1004" s="47"/>
      <c r="V1004" s="211"/>
      <c r="W1004" s="211"/>
      <c r="X1004" s="211"/>
      <c r="Y1004" s="211"/>
      <c r="Z1004" s="211"/>
      <c r="AA1004" s="211"/>
      <c r="AB1004" s="211"/>
    </row>
    <row r="1005" spans="2:28" x14ac:dyDescent="0.3">
      <c r="B1005" s="44"/>
      <c r="C1005" s="44"/>
      <c r="D1005" s="44"/>
      <c r="E1005" s="44"/>
      <c r="F1005" s="44"/>
      <c r="G1005" s="84"/>
      <c r="H1005" s="84"/>
      <c r="I1005" s="47"/>
      <c r="J1005" s="45"/>
      <c r="K1005" s="46"/>
      <c r="L1005" s="195"/>
      <c r="M1005" s="196"/>
      <c r="N1005" s="195"/>
      <c r="O1005" s="196"/>
      <c r="P1005" s="47"/>
      <c r="Q1005" s="47"/>
      <c r="R1005" s="47"/>
      <c r="S1005" s="47"/>
      <c r="T1005" s="50"/>
      <c r="U1005" s="47"/>
      <c r="V1005" s="211"/>
      <c r="W1005" s="211"/>
      <c r="X1005" s="211"/>
      <c r="Y1005" s="211"/>
      <c r="Z1005" s="211"/>
      <c r="AA1005" s="211"/>
      <c r="AB1005" s="211"/>
    </row>
    <row r="1006" spans="2:28" x14ac:dyDescent="0.3">
      <c r="B1006" s="44"/>
      <c r="C1006" s="44"/>
      <c r="D1006" s="44"/>
      <c r="E1006" s="44"/>
      <c r="F1006" s="44"/>
      <c r="G1006" s="84"/>
      <c r="H1006" s="84"/>
      <c r="I1006" s="47"/>
      <c r="J1006" s="45"/>
      <c r="K1006" s="46"/>
      <c r="L1006" s="195"/>
      <c r="M1006" s="196"/>
      <c r="N1006" s="195"/>
      <c r="O1006" s="196"/>
      <c r="P1006" s="47"/>
      <c r="Q1006" s="47"/>
      <c r="R1006" s="47"/>
      <c r="S1006" s="47"/>
      <c r="T1006" s="50"/>
      <c r="U1006" s="47"/>
      <c r="V1006" s="211"/>
      <c r="W1006" s="211"/>
      <c r="X1006" s="211"/>
      <c r="Y1006" s="211"/>
      <c r="Z1006" s="211"/>
      <c r="AA1006" s="211"/>
      <c r="AB1006" s="211"/>
    </row>
    <row r="1007" spans="2:28" x14ac:dyDescent="0.3">
      <c r="B1007" s="44"/>
      <c r="C1007" s="44"/>
      <c r="D1007" s="44"/>
      <c r="E1007" s="44"/>
      <c r="F1007" s="44"/>
      <c r="G1007" s="84"/>
      <c r="H1007" s="84"/>
      <c r="I1007" s="47"/>
      <c r="J1007" s="45"/>
      <c r="K1007" s="46"/>
      <c r="L1007" s="195"/>
      <c r="M1007" s="196"/>
      <c r="N1007" s="195"/>
      <c r="O1007" s="196"/>
      <c r="P1007" s="47"/>
      <c r="Q1007" s="47"/>
      <c r="R1007" s="47"/>
      <c r="S1007" s="47"/>
      <c r="T1007" s="50"/>
      <c r="U1007" s="47"/>
      <c r="V1007" s="211"/>
      <c r="W1007" s="211"/>
      <c r="X1007" s="211"/>
      <c r="Y1007" s="211"/>
      <c r="Z1007" s="211"/>
      <c r="AA1007" s="211"/>
      <c r="AB1007" s="211"/>
    </row>
    <row r="1008" spans="2:28" x14ac:dyDescent="0.3">
      <c r="B1008" s="44"/>
      <c r="C1008" s="44"/>
      <c r="D1008" s="44"/>
      <c r="E1008" s="44"/>
      <c r="F1008" s="44"/>
      <c r="G1008" s="84"/>
      <c r="H1008" s="84"/>
      <c r="I1008" s="47"/>
      <c r="J1008" s="45"/>
      <c r="K1008" s="46"/>
      <c r="L1008" s="195"/>
      <c r="M1008" s="196"/>
      <c r="N1008" s="195"/>
      <c r="O1008" s="196"/>
      <c r="P1008" s="47"/>
      <c r="Q1008" s="47"/>
      <c r="R1008" s="47"/>
      <c r="S1008" s="47"/>
      <c r="T1008" s="50"/>
      <c r="U1008" s="47"/>
      <c r="V1008" s="211"/>
      <c r="W1008" s="211"/>
      <c r="X1008" s="211"/>
      <c r="Y1008" s="211"/>
      <c r="Z1008" s="211"/>
      <c r="AA1008" s="211"/>
      <c r="AB1008" s="211"/>
    </row>
    <row r="1009" spans="2:28" x14ac:dyDescent="0.3">
      <c r="B1009" s="44"/>
      <c r="C1009" s="44"/>
      <c r="D1009" s="44"/>
      <c r="E1009" s="44"/>
      <c r="F1009" s="44"/>
      <c r="G1009" s="84"/>
      <c r="H1009" s="84"/>
      <c r="I1009" s="47"/>
      <c r="J1009" s="45"/>
      <c r="K1009" s="46"/>
      <c r="L1009" s="195"/>
      <c r="M1009" s="196"/>
      <c r="N1009" s="195"/>
      <c r="O1009" s="196"/>
      <c r="P1009" s="47"/>
      <c r="Q1009" s="47"/>
      <c r="R1009" s="47"/>
      <c r="S1009" s="47"/>
      <c r="T1009" s="50"/>
      <c r="U1009" s="47"/>
      <c r="V1009" s="211"/>
      <c r="W1009" s="211"/>
      <c r="X1009" s="211"/>
      <c r="Y1009" s="211"/>
      <c r="Z1009" s="211"/>
      <c r="AA1009" s="211"/>
      <c r="AB1009" s="211"/>
    </row>
    <row r="1010" spans="2:28" x14ac:dyDescent="0.3">
      <c r="B1010" s="44"/>
      <c r="C1010" s="44"/>
      <c r="D1010" s="44"/>
      <c r="E1010" s="44"/>
      <c r="F1010" s="44"/>
      <c r="G1010" s="84"/>
      <c r="H1010" s="84"/>
      <c r="I1010" s="47"/>
      <c r="J1010" s="45"/>
      <c r="K1010" s="46"/>
      <c r="L1010" s="195"/>
      <c r="M1010" s="196"/>
      <c r="N1010" s="195"/>
      <c r="O1010" s="196"/>
      <c r="P1010" s="47"/>
      <c r="Q1010" s="47"/>
      <c r="R1010" s="47"/>
      <c r="S1010" s="47"/>
      <c r="T1010" s="50"/>
      <c r="U1010" s="47"/>
      <c r="V1010" s="211"/>
      <c r="W1010" s="211"/>
      <c r="X1010" s="211"/>
      <c r="Y1010" s="211"/>
      <c r="Z1010" s="211"/>
      <c r="AA1010" s="211"/>
      <c r="AB1010" s="211"/>
    </row>
    <row r="1011" spans="2:28" x14ac:dyDescent="0.3">
      <c r="B1011" s="44"/>
      <c r="C1011" s="44"/>
      <c r="D1011" s="44"/>
      <c r="E1011" s="44"/>
      <c r="F1011" s="44"/>
      <c r="G1011" s="84"/>
      <c r="H1011" s="84"/>
      <c r="I1011" s="47"/>
      <c r="J1011" s="45"/>
      <c r="K1011" s="46"/>
      <c r="L1011" s="195"/>
      <c r="M1011" s="196"/>
      <c r="N1011" s="195"/>
      <c r="O1011" s="196"/>
      <c r="P1011" s="47"/>
      <c r="Q1011" s="47"/>
      <c r="R1011" s="47"/>
      <c r="S1011" s="47"/>
      <c r="T1011" s="50"/>
      <c r="U1011" s="47"/>
      <c r="V1011" s="211"/>
      <c r="W1011" s="211"/>
      <c r="X1011" s="211"/>
      <c r="Y1011" s="211"/>
      <c r="Z1011" s="211"/>
      <c r="AA1011" s="211"/>
      <c r="AB1011" s="211"/>
    </row>
    <row r="1012" spans="2:28" x14ac:dyDescent="0.3">
      <c r="B1012" s="44"/>
      <c r="C1012" s="44"/>
      <c r="D1012" s="44"/>
      <c r="E1012" s="44"/>
      <c r="F1012" s="44"/>
      <c r="G1012" s="84"/>
      <c r="H1012" s="84"/>
      <c r="I1012" s="47"/>
      <c r="J1012" s="45"/>
      <c r="K1012" s="46"/>
      <c r="L1012" s="195"/>
      <c r="M1012" s="196"/>
      <c r="N1012" s="195"/>
      <c r="O1012" s="196"/>
      <c r="P1012" s="47"/>
      <c r="Q1012" s="47"/>
      <c r="R1012" s="47"/>
      <c r="S1012" s="47"/>
      <c r="T1012" s="50"/>
      <c r="U1012" s="47"/>
      <c r="V1012" s="211"/>
      <c r="W1012" s="211"/>
      <c r="X1012" s="211"/>
      <c r="Y1012" s="211"/>
      <c r="Z1012" s="211"/>
      <c r="AA1012" s="211"/>
      <c r="AB1012" s="211"/>
    </row>
    <row r="1013" spans="2:28" x14ac:dyDescent="0.3">
      <c r="B1013" s="44"/>
      <c r="C1013" s="44"/>
      <c r="D1013" s="44"/>
      <c r="E1013" s="44"/>
      <c r="F1013" s="44"/>
      <c r="G1013" s="84"/>
      <c r="H1013" s="84"/>
      <c r="I1013" s="47"/>
      <c r="J1013" s="45"/>
      <c r="K1013" s="46"/>
      <c r="L1013" s="195"/>
      <c r="M1013" s="196"/>
      <c r="N1013" s="195"/>
      <c r="O1013" s="196"/>
      <c r="P1013" s="47"/>
      <c r="Q1013" s="47"/>
      <c r="R1013" s="47"/>
      <c r="S1013" s="47"/>
      <c r="T1013" s="50"/>
      <c r="U1013" s="47"/>
      <c r="V1013" s="211"/>
      <c r="W1013" s="211"/>
      <c r="X1013" s="211"/>
      <c r="Y1013" s="211"/>
      <c r="Z1013" s="211"/>
      <c r="AA1013" s="211"/>
      <c r="AB1013" s="211"/>
    </row>
    <row r="1014" spans="2:28" x14ac:dyDescent="0.3">
      <c r="B1014" s="44"/>
      <c r="C1014" s="44"/>
      <c r="D1014" s="44"/>
      <c r="E1014" s="44"/>
      <c r="F1014" s="44"/>
      <c r="G1014" s="84"/>
      <c r="H1014" s="84"/>
      <c r="I1014" s="47"/>
      <c r="J1014" s="45"/>
      <c r="K1014" s="46"/>
      <c r="L1014" s="195"/>
      <c r="M1014" s="196"/>
      <c r="N1014" s="195"/>
      <c r="O1014" s="196"/>
      <c r="P1014" s="47"/>
      <c r="Q1014" s="47"/>
      <c r="R1014" s="47"/>
      <c r="S1014" s="47"/>
      <c r="T1014" s="50"/>
      <c r="U1014" s="47"/>
      <c r="V1014" s="211"/>
      <c r="W1014" s="211"/>
      <c r="X1014" s="211"/>
      <c r="Y1014" s="211"/>
      <c r="Z1014" s="211"/>
      <c r="AA1014" s="211"/>
      <c r="AB1014" s="211"/>
    </row>
    <row r="1015" spans="2:28" x14ac:dyDescent="0.3">
      <c r="B1015" s="44"/>
      <c r="C1015" s="44"/>
      <c r="D1015" s="44"/>
      <c r="E1015" s="44"/>
      <c r="F1015" s="44"/>
      <c r="G1015" s="84"/>
      <c r="H1015" s="84"/>
      <c r="I1015" s="47"/>
      <c r="J1015" s="45"/>
      <c r="K1015" s="46"/>
      <c r="L1015" s="195"/>
      <c r="M1015" s="196"/>
      <c r="N1015" s="195"/>
      <c r="O1015" s="196"/>
      <c r="P1015" s="47"/>
      <c r="Q1015" s="47"/>
      <c r="R1015" s="47"/>
      <c r="S1015" s="47"/>
      <c r="T1015" s="50"/>
      <c r="U1015" s="47"/>
      <c r="V1015" s="211"/>
      <c r="W1015" s="211"/>
      <c r="X1015" s="211"/>
      <c r="Y1015" s="211"/>
      <c r="Z1015" s="211"/>
      <c r="AA1015" s="211"/>
      <c r="AB1015" s="211"/>
    </row>
    <row r="1016" spans="2:28" x14ac:dyDescent="0.3">
      <c r="B1016" s="44"/>
      <c r="C1016" s="44"/>
      <c r="D1016" s="44"/>
      <c r="E1016" s="44"/>
      <c r="F1016" s="44"/>
      <c r="G1016" s="84"/>
      <c r="H1016" s="84"/>
      <c r="I1016" s="47"/>
      <c r="J1016" s="45"/>
      <c r="K1016" s="46"/>
      <c r="L1016" s="195"/>
      <c r="M1016" s="196"/>
      <c r="N1016" s="195"/>
      <c r="O1016" s="196"/>
      <c r="P1016" s="47"/>
      <c r="Q1016" s="47"/>
      <c r="R1016" s="47"/>
      <c r="S1016" s="47"/>
      <c r="T1016" s="50"/>
      <c r="U1016" s="47"/>
      <c r="V1016" s="211"/>
      <c r="W1016" s="211"/>
      <c r="X1016" s="211"/>
      <c r="Y1016" s="211"/>
      <c r="Z1016" s="211"/>
      <c r="AA1016" s="211"/>
      <c r="AB1016" s="211"/>
    </row>
    <row r="1017" spans="2:28" x14ac:dyDescent="0.3">
      <c r="B1017" s="44"/>
      <c r="C1017" s="44"/>
      <c r="D1017" s="44"/>
      <c r="E1017" s="44"/>
      <c r="F1017" s="44"/>
      <c r="G1017" s="84"/>
      <c r="H1017" s="84"/>
      <c r="I1017" s="47"/>
      <c r="J1017" s="45"/>
      <c r="K1017" s="46"/>
      <c r="L1017" s="195"/>
      <c r="M1017" s="196"/>
      <c r="N1017" s="195"/>
      <c r="O1017" s="196"/>
      <c r="P1017" s="47"/>
      <c r="Q1017" s="47"/>
      <c r="R1017" s="47"/>
      <c r="S1017" s="47"/>
      <c r="T1017" s="50"/>
      <c r="U1017" s="47"/>
      <c r="V1017" s="211"/>
      <c r="W1017" s="211"/>
      <c r="X1017" s="211"/>
      <c r="Y1017" s="211"/>
      <c r="Z1017" s="211"/>
      <c r="AA1017" s="211"/>
      <c r="AB1017" s="211"/>
    </row>
    <row r="1018" spans="2:28" x14ac:dyDescent="0.3">
      <c r="B1018" s="44"/>
      <c r="C1018" s="44"/>
      <c r="D1018" s="44"/>
      <c r="E1018" s="44"/>
      <c r="F1018" s="44"/>
      <c r="G1018" s="84"/>
      <c r="H1018" s="84"/>
      <c r="I1018" s="47"/>
      <c r="J1018" s="45"/>
      <c r="K1018" s="46"/>
      <c r="L1018" s="195"/>
      <c r="M1018" s="196"/>
      <c r="N1018" s="195"/>
      <c r="O1018" s="196"/>
      <c r="P1018" s="47"/>
      <c r="Q1018" s="47"/>
      <c r="R1018" s="47"/>
      <c r="S1018" s="47"/>
      <c r="T1018" s="50"/>
      <c r="U1018" s="47"/>
      <c r="V1018" s="211"/>
      <c r="W1018" s="211"/>
      <c r="X1018" s="211"/>
      <c r="Y1018" s="211"/>
      <c r="Z1018" s="211"/>
      <c r="AA1018" s="211"/>
      <c r="AB1018" s="211"/>
    </row>
    <row r="1019" spans="2:28" x14ac:dyDescent="0.3">
      <c r="B1019" s="44"/>
      <c r="C1019" s="44"/>
      <c r="D1019" s="44"/>
      <c r="E1019" s="44"/>
      <c r="F1019" s="44"/>
      <c r="G1019" s="84"/>
      <c r="H1019" s="84"/>
      <c r="I1019" s="47"/>
      <c r="J1019" s="45"/>
      <c r="K1019" s="46"/>
      <c r="L1019" s="195"/>
      <c r="M1019" s="196"/>
      <c r="N1019" s="195"/>
      <c r="O1019" s="196"/>
      <c r="P1019" s="47"/>
      <c r="Q1019" s="47"/>
      <c r="R1019" s="47"/>
      <c r="S1019" s="47"/>
      <c r="T1019" s="50"/>
      <c r="U1019" s="47"/>
      <c r="V1019" s="211"/>
      <c r="W1019" s="211"/>
      <c r="X1019" s="211"/>
      <c r="Y1019" s="211"/>
      <c r="Z1019" s="211"/>
      <c r="AA1019" s="211"/>
      <c r="AB1019" s="211"/>
    </row>
    <row r="1020" spans="2:28" x14ac:dyDescent="0.3">
      <c r="B1020" s="44"/>
      <c r="C1020" s="44"/>
      <c r="D1020" s="44"/>
      <c r="E1020" s="44"/>
      <c r="F1020" s="44"/>
      <c r="G1020" s="84"/>
      <c r="H1020" s="84"/>
      <c r="I1020" s="47"/>
      <c r="J1020" s="45"/>
      <c r="K1020" s="46"/>
      <c r="L1020" s="195"/>
      <c r="M1020" s="196"/>
      <c r="N1020" s="195"/>
      <c r="O1020" s="196"/>
      <c r="P1020" s="47"/>
      <c r="Q1020" s="47"/>
      <c r="R1020" s="47"/>
      <c r="S1020" s="47"/>
      <c r="T1020" s="50"/>
      <c r="U1020" s="47"/>
      <c r="V1020" s="211"/>
      <c r="W1020" s="211"/>
      <c r="X1020" s="211"/>
      <c r="Y1020" s="211"/>
      <c r="Z1020" s="211"/>
      <c r="AA1020" s="211"/>
      <c r="AB1020" s="211"/>
    </row>
    <row r="1021" spans="2:28" x14ac:dyDescent="0.3">
      <c r="B1021" s="44"/>
      <c r="C1021" s="44"/>
      <c r="D1021" s="44"/>
      <c r="E1021" s="44"/>
      <c r="F1021" s="44"/>
      <c r="G1021" s="84"/>
      <c r="H1021" s="84"/>
      <c r="I1021" s="47"/>
      <c r="J1021" s="45"/>
      <c r="K1021" s="46"/>
      <c r="L1021" s="195"/>
      <c r="M1021" s="196"/>
      <c r="N1021" s="195"/>
      <c r="O1021" s="196"/>
      <c r="P1021" s="47"/>
      <c r="Q1021" s="47"/>
      <c r="R1021" s="47"/>
      <c r="S1021" s="47"/>
      <c r="T1021" s="50"/>
      <c r="U1021" s="47"/>
      <c r="V1021" s="211"/>
      <c r="W1021" s="211"/>
      <c r="X1021" s="211"/>
      <c r="Y1021" s="211"/>
      <c r="Z1021" s="211"/>
      <c r="AA1021" s="211"/>
      <c r="AB1021" s="211"/>
    </row>
    <row r="1022" spans="2:28" x14ac:dyDescent="0.3">
      <c r="B1022" s="44"/>
      <c r="C1022" s="44"/>
      <c r="D1022" s="44"/>
      <c r="E1022" s="44"/>
      <c r="F1022" s="44"/>
      <c r="G1022" s="84"/>
      <c r="H1022" s="84"/>
      <c r="I1022" s="47"/>
      <c r="J1022" s="45"/>
      <c r="K1022" s="46"/>
      <c r="L1022" s="195"/>
      <c r="M1022" s="196"/>
      <c r="N1022" s="195"/>
      <c r="O1022" s="196"/>
      <c r="P1022" s="47"/>
      <c r="Q1022" s="47"/>
      <c r="R1022" s="47"/>
      <c r="S1022" s="47"/>
      <c r="T1022" s="50"/>
      <c r="U1022" s="47"/>
      <c r="V1022" s="211"/>
      <c r="W1022" s="211"/>
      <c r="X1022" s="211"/>
      <c r="Y1022" s="211"/>
      <c r="Z1022" s="211"/>
      <c r="AA1022" s="211"/>
      <c r="AB1022" s="211"/>
    </row>
    <row r="1023" spans="2:28" x14ac:dyDescent="0.3">
      <c r="B1023" s="44"/>
      <c r="C1023" s="44"/>
      <c r="D1023" s="44"/>
      <c r="E1023" s="44"/>
      <c r="F1023" s="44"/>
      <c r="G1023" s="84"/>
      <c r="H1023" s="84"/>
      <c r="I1023" s="47"/>
      <c r="J1023" s="45"/>
      <c r="K1023" s="46"/>
      <c r="L1023" s="195"/>
      <c r="M1023" s="196"/>
      <c r="N1023" s="195"/>
      <c r="O1023" s="196"/>
      <c r="P1023" s="47"/>
      <c r="Q1023" s="47"/>
      <c r="R1023" s="47"/>
      <c r="S1023" s="47"/>
      <c r="T1023" s="50"/>
      <c r="U1023" s="47"/>
      <c r="V1023" s="211"/>
      <c r="W1023" s="211"/>
      <c r="X1023" s="211"/>
      <c r="Y1023" s="211"/>
      <c r="Z1023" s="211"/>
      <c r="AA1023" s="211"/>
      <c r="AB1023" s="211"/>
    </row>
    <row r="1024" spans="2:28" x14ac:dyDescent="0.3">
      <c r="B1024" s="44"/>
      <c r="C1024" s="44"/>
      <c r="D1024" s="44"/>
      <c r="E1024" s="44"/>
      <c r="F1024" s="44"/>
      <c r="G1024" s="84"/>
      <c r="H1024" s="84"/>
      <c r="I1024" s="47"/>
      <c r="J1024" s="45"/>
      <c r="K1024" s="46"/>
      <c r="L1024" s="195"/>
      <c r="M1024" s="196"/>
      <c r="N1024" s="195"/>
      <c r="O1024" s="196"/>
      <c r="P1024" s="47"/>
      <c r="Q1024" s="47"/>
      <c r="R1024" s="47"/>
      <c r="S1024" s="47"/>
      <c r="T1024" s="50"/>
      <c r="U1024" s="47"/>
      <c r="V1024" s="211"/>
      <c r="W1024" s="211"/>
      <c r="X1024" s="211"/>
      <c r="Y1024" s="211"/>
      <c r="Z1024" s="211"/>
      <c r="AA1024" s="211"/>
      <c r="AB1024" s="211"/>
    </row>
    <row r="1025" spans="2:28" x14ac:dyDescent="0.3">
      <c r="B1025" s="44"/>
      <c r="C1025" s="44"/>
      <c r="D1025" s="44"/>
      <c r="E1025" s="44"/>
      <c r="F1025" s="44"/>
      <c r="G1025" s="84"/>
      <c r="H1025" s="84"/>
      <c r="I1025" s="47"/>
      <c r="J1025" s="45"/>
      <c r="K1025" s="46"/>
      <c r="L1025" s="195"/>
      <c r="M1025" s="196"/>
      <c r="N1025" s="195"/>
      <c r="O1025" s="196"/>
      <c r="P1025" s="47"/>
      <c r="Q1025" s="47"/>
      <c r="R1025" s="47"/>
      <c r="S1025" s="47"/>
      <c r="T1025" s="50"/>
      <c r="U1025" s="47"/>
      <c r="V1025" s="211"/>
      <c r="W1025" s="211"/>
      <c r="X1025" s="211"/>
      <c r="Y1025" s="211"/>
      <c r="Z1025" s="211"/>
      <c r="AA1025" s="211"/>
      <c r="AB1025" s="211"/>
    </row>
    <row r="1026" spans="2:28" x14ac:dyDescent="0.3">
      <c r="B1026" s="44"/>
      <c r="C1026" s="44"/>
      <c r="D1026" s="44"/>
      <c r="E1026" s="44"/>
      <c r="F1026" s="44"/>
      <c r="G1026" s="84"/>
      <c r="H1026" s="84"/>
      <c r="I1026" s="47"/>
      <c r="J1026" s="45"/>
      <c r="K1026" s="46"/>
      <c r="L1026" s="195"/>
      <c r="M1026" s="196"/>
      <c r="N1026" s="195"/>
      <c r="O1026" s="196"/>
      <c r="P1026" s="47"/>
      <c r="Q1026" s="47"/>
      <c r="R1026" s="47"/>
      <c r="S1026" s="47"/>
      <c r="T1026" s="50"/>
      <c r="U1026" s="47"/>
      <c r="V1026" s="211"/>
      <c r="W1026" s="211"/>
      <c r="X1026" s="211"/>
      <c r="Y1026" s="211"/>
      <c r="Z1026" s="211"/>
      <c r="AA1026" s="211"/>
      <c r="AB1026" s="211"/>
    </row>
    <row r="1027" spans="2:28" x14ac:dyDescent="0.3">
      <c r="B1027" s="44"/>
      <c r="C1027" s="44"/>
      <c r="D1027" s="44"/>
      <c r="E1027" s="44"/>
      <c r="F1027" s="44"/>
      <c r="G1027" s="84"/>
      <c r="H1027" s="84"/>
      <c r="I1027" s="47"/>
      <c r="J1027" s="45"/>
      <c r="K1027" s="46"/>
      <c r="L1027" s="195"/>
      <c r="M1027" s="196"/>
      <c r="N1027" s="195"/>
      <c r="O1027" s="196"/>
      <c r="P1027" s="47"/>
      <c r="Q1027" s="47"/>
      <c r="R1027" s="47"/>
      <c r="S1027" s="47"/>
      <c r="T1027" s="50"/>
      <c r="U1027" s="47"/>
      <c r="V1027" s="211"/>
      <c r="W1027" s="211"/>
      <c r="X1027" s="211"/>
      <c r="Y1027" s="211"/>
      <c r="Z1027" s="211"/>
      <c r="AA1027" s="211"/>
      <c r="AB1027" s="211"/>
    </row>
    <row r="1028" spans="2:28" x14ac:dyDescent="0.3">
      <c r="B1028" s="44"/>
      <c r="C1028" s="44"/>
      <c r="D1028" s="44"/>
      <c r="E1028" s="44"/>
      <c r="F1028" s="44"/>
      <c r="G1028" s="84"/>
      <c r="H1028" s="84"/>
      <c r="I1028" s="47"/>
      <c r="J1028" s="45"/>
      <c r="K1028" s="46"/>
      <c r="L1028" s="195"/>
      <c r="M1028" s="196"/>
      <c r="N1028" s="195"/>
      <c r="O1028" s="196"/>
      <c r="P1028" s="47"/>
      <c r="Q1028" s="47"/>
      <c r="R1028" s="47"/>
      <c r="S1028" s="47"/>
      <c r="T1028" s="50"/>
      <c r="U1028" s="47"/>
      <c r="V1028" s="211"/>
      <c r="W1028" s="211"/>
      <c r="X1028" s="211"/>
      <c r="Y1028" s="211"/>
      <c r="Z1028" s="211"/>
      <c r="AA1028" s="211"/>
      <c r="AB1028" s="211"/>
    </row>
    <row r="1029" spans="2:28" x14ac:dyDescent="0.3">
      <c r="B1029" s="44"/>
      <c r="C1029" s="44"/>
      <c r="D1029" s="44"/>
      <c r="E1029" s="44"/>
      <c r="F1029" s="44"/>
      <c r="G1029" s="84"/>
      <c r="H1029" s="84"/>
      <c r="I1029" s="47"/>
      <c r="J1029" s="45"/>
      <c r="K1029" s="46"/>
      <c r="L1029" s="195"/>
      <c r="M1029" s="196"/>
      <c r="N1029" s="195"/>
      <c r="O1029" s="196"/>
      <c r="P1029" s="47"/>
      <c r="Q1029" s="47"/>
      <c r="R1029" s="47"/>
      <c r="S1029" s="47"/>
      <c r="T1029" s="50"/>
      <c r="U1029" s="47"/>
      <c r="V1029" s="211"/>
      <c r="W1029" s="211"/>
      <c r="X1029" s="211"/>
      <c r="Y1029" s="211"/>
      <c r="Z1029" s="211"/>
      <c r="AA1029" s="211"/>
      <c r="AB1029" s="211"/>
    </row>
    <row r="1030" spans="2:28" x14ac:dyDescent="0.3">
      <c r="B1030" s="44"/>
      <c r="C1030" s="44"/>
      <c r="D1030" s="44"/>
      <c r="E1030" s="44"/>
      <c r="F1030" s="44"/>
      <c r="G1030" s="84"/>
      <c r="H1030" s="84"/>
      <c r="I1030" s="47"/>
      <c r="J1030" s="45"/>
      <c r="K1030" s="46"/>
      <c r="L1030" s="195"/>
      <c r="M1030" s="196"/>
      <c r="N1030" s="195"/>
      <c r="O1030" s="196"/>
      <c r="P1030" s="47"/>
      <c r="Q1030" s="47"/>
      <c r="R1030" s="47"/>
      <c r="S1030" s="47"/>
      <c r="T1030" s="50"/>
      <c r="U1030" s="47"/>
      <c r="V1030" s="211"/>
      <c r="W1030" s="211"/>
      <c r="X1030" s="211"/>
      <c r="Y1030" s="211"/>
      <c r="Z1030" s="211"/>
      <c r="AA1030" s="211"/>
      <c r="AB1030" s="211"/>
    </row>
    <row r="1031" spans="2:28" x14ac:dyDescent="0.3">
      <c r="B1031" s="44"/>
      <c r="C1031" s="44"/>
      <c r="D1031" s="44"/>
      <c r="E1031" s="44"/>
      <c r="F1031" s="44"/>
      <c r="G1031" s="84"/>
      <c r="H1031" s="84"/>
      <c r="I1031" s="47"/>
      <c r="J1031" s="45"/>
      <c r="K1031" s="46"/>
      <c r="L1031" s="195"/>
      <c r="M1031" s="196"/>
      <c r="N1031" s="195"/>
      <c r="O1031" s="196"/>
      <c r="P1031" s="47"/>
      <c r="Q1031" s="47"/>
      <c r="R1031" s="47"/>
      <c r="S1031" s="47"/>
      <c r="T1031" s="50"/>
      <c r="U1031" s="47"/>
      <c r="V1031" s="211"/>
      <c r="W1031" s="211"/>
      <c r="X1031" s="211"/>
      <c r="Y1031" s="211"/>
      <c r="Z1031" s="211"/>
      <c r="AA1031" s="211"/>
      <c r="AB1031" s="211"/>
    </row>
    <row r="1032" spans="2:28" x14ac:dyDescent="0.3">
      <c r="B1032" s="44"/>
      <c r="C1032" s="44"/>
      <c r="D1032" s="44"/>
      <c r="E1032" s="44"/>
      <c r="F1032" s="44"/>
      <c r="G1032" s="84"/>
      <c r="H1032" s="84"/>
      <c r="I1032" s="47"/>
      <c r="J1032" s="45"/>
      <c r="K1032" s="46"/>
      <c r="L1032" s="195"/>
      <c r="M1032" s="196"/>
      <c r="N1032" s="195"/>
      <c r="O1032" s="196"/>
      <c r="P1032" s="47"/>
      <c r="Q1032" s="47"/>
      <c r="R1032" s="47"/>
      <c r="S1032" s="47"/>
      <c r="T1032" s="50"/>
      <c r="U1032" s="47"/>
      <c r="V1032" s="211"/>
      <c r="W1032" s="211"/>
      <c r="X1032" s="211"/>
      <c r="Y1032" s="211"/>
      <c r="Z1032" s="211"/>
      <c r="AA1032" s="211"/>
      <c r="AB1032" s="211"/>
    </row>
    <row r="1033" spans="2:28" x14ac:dyDescent="0.3">
      <c r="B1033" s="44"/>
      <c r="C1033" s="44"/>
      <c r="D1033" s="44"/>
      <c r="E1033" s="44"/>
      <c r="F1033" s="44"/>
      <c r="G1033" s="84"/>
      <c r="H1033" s="84"/>
      <c r="I1033" s="47"/>
      <c r="J1033" s="45"/>
      <c r="K1033" s="46"/>
      <c r="L1033" s="195"/>
      <c r="M1033" s="196"/>
      <c r="N1033" s="195"/>
      <c r="O1033" s="196"/>
      <c r="P1033" s="47"/>
      <c r="Q1033" s="47"/>
      <c r="R1033" s="47"/>
      <c r="S1033" s="47"/>
      <c r="T1033" s="50"/>
      <c r="U1033" s="47"/>
      <c r="V1033" s="211"/>
      <c r="W1033" s="211"/>
      <c r="X1033" s="211"/>
      <c r="Y1033" s="211"/>
      <c r="Z1033" s="211"/>
      <c r="AA1033" s="211"/>
      <c r="AB1033" s="211"/>
    </row>
    <row r="1034" spans="2:28" x14ac:dyDescent="0.3">
      <c r="B1034" s="44"/>
      <c r="C1034" s="44"/>
      <c r="D1034" s="44"/>
      <c r="E1034" s="44"/>
      <c r="F1034" s="44"/>
      <c r="G1034" s="84"/>
      <c r="H1034" s="84"/>
      <c r="I1034" s="47"/>
      <c r="J1034" s="45"/>
      <c r="K1034" s="46"/>
      <c r="L1034" s="195"/>
      <c r="M1034" s="196"/>
      <c r="N1034" s="195"/>
      <c r="O1034" s="196"/>
      <c r="P1034" s="47"/>
      <c r="Q1034" s="47"/>
      <c r="R1034" s="47"/>
      <c r="S1034" s="47"/>
      <c r="T1034" s="50"/>
      <c r="U1034" s="47"/>
      <c r="V1034" s="211"/>
      <c r="W1034" s="211"/>
      <c r="X1034" s="211"/>
      <c r="Y1034" s="211"/>
      <c r="Z1034" s="211"/>
      <c r="AA1034" s="211"/>
      <c r="AB1034" s="211"/>
    </row>
    <row r="1035" spans="2:28" x14ac:dyDescent="0.3">
      <c r="B1035" s="44"/>
      <c r="C1035" s="44"/>
      <c r="D1035" s="44"/>
      <c r="E1035" s="44"/>
      <c r="F1035" s="44"/>
      <c r="G1035" s="84"/>
      <c r="H1035" s="84"/>
      <c r="I1035" s="47"/>
      <c r="J1035" s="45"/>
      <c r="K1035" s="46"/>
      <c r="L1035" s="195"/>
      <c r="M1035" s="196"/>
      <c r="N1035" s="195"/>
      <c r="O1035" s="196"/>
      <c r="P1035" s="47"/>
      <c r="Q1035" s="47"/>
      <c r="R1035" s="47"/>
      <c r="S1035" s="47"/>
      <c r="T1035" s="50"/>
      <c r="U1035" s="47"/>
      <c r="V1035" s="211"/>
      <c r="W1035" s="211"/>
      <c r="X1035" s="211"/>
      <c r="Y1035" s="211"/>
      <c r="Z1035" s="211"/>
      <c r="AA1035" s="211"/>
      <c r="AB1035" s="211"/>
    </row>
    <row r="1036" spans="2:28" x14ac:dyDescent="0.3">
      <c r="B1036" s="44"/>
      <c r="C1036" s="44"/>
      <c r="D1036" s="44"/>
      <c r="E1036" s="44"/>
      <c r="F1036" s="44"/>
      <c r="G1036" s="84"/>
      <c r="H1036" s="84"/>
      <c r="I1036" s="47"/>
      <c r="J1036" s="45"/>
      <c r="K1036" s="46"/>
      <c r="L1036" s="195"/>
      <c r="M1036" s="196"/>
      <c r="N1036" s="195"/>
      <c r="O1036" s="196"/>
      <c r="P1036" s="47"/>
      <c r="Q1036" s="47"/>
      <c r="R1036" s="47"/>
      <c r="S1036" s="47"/>
      <c r="T1036" s="50"/>
      <c r="U1036" s="47"/>
      <c r="V1036" s="211"/>
      <c r="W1036" s="211"/>
      <c r="X1036" s="211"/>
      <c r="Y1036" s="211"/>
      <c r="Z1036" s="211"/>
      <c r="AA1036" s="211"/>
      <c r="AB1036" s="211"/>
    </row>
    <row r="1037" spans="2:28" x14ac:dyDescent="0.3">
      <c r="B1037" s="44"/>
      <c r="C1037" s="44"/>
      <c r="D1037" s="44"/>
      <c r="E1037" s="44"/>
      <c r="F1037" s="44"/>
      <c r="G1037" s="84"/>
      <c r="H1037" s="84"/>
      <c r="I1037" s="47"/>
      <c r="J1037" s="45"/>
      <c r="K1037" s="46"/>
      <c r="L1037" s="195"/>
      <c r="M1037" s="196"/>
      <c r="N1037" s="195"/>
      <c r="O1037" s="196"/>
      <c r="P1037" s="47"/>
      <c r="Q1037" s="47"/>
      <c r="R1037" s="47"/>
      <c r="S1037" s="47"/>
      <c r="T1037" s="50"/>
      <c r="U1037" s="47"/>
      <c r="V1037" s="211"/>
      <c r="W1037" s="211"/>
      <c r="X1037" s="211"/>
      <c r="Y1037" s="211"/>
      <c r="Z1037" s="211"/>
      <c r="AA1037" s="211"/>
      <c r="AB1037" s="211"/>
    </row>
    <row r="1038" spans="2:28" x14ac:dyDescent="0.3">
      <c r="B1038" s="44"/>
      <c r="C1038" s="44"/>
      <c r="D1038" s="44"/>
      <c r="E1038" s="44"/>
      <c r="F1038" s="44"/>
      <c r="G1038" s="84"/>
      <c r="H1038" s="84"/>
      <c r="I1038" s="47"/>
      <c r="J1038" s="45"/>
      <c r="K1038" s="46"/>
      <c r="L1038" s="195"/>
      <c r="M1038" s="196"/>
      <c r="N1038" s="195"/>
      <c r="O1038" s="196"/>
      <c r="P1038" s="47"/>
      <c r="Q1038" s="47"/>
      <c r="R1038" s="47"/>
      <c r="S1038" s="47"/>
      <c r="T1038" s="50"/>
      <c r="U1038" s="47"/>
      <c r="V1038" s="211"/>
      <c r="W1038" s="211"/>
      <c r="X1038" s="211"/>
      <c r="Y1038" s="211"/>
      <c r="Z1038" s="211"/>
      <c r="AA1038" s="211"/>
      <c r="AB1038" s="211"/>
    </row>
    <row r="1039" spans="2:28" x14ac:dyDescent="0.3">
      <c r="B1039" s="44"/>
      <c r="C1039" s="44"/>
      <c r="D1039" s="44"/>
      <c r="E1039" s="44"/>
      <c r="F1039" s="44"/>
      <c r="G1039" s="84"/>
      <c r="H1039" s="84"/>
      <c r="I1039" s="47"/>
      <c r="J1039" s="45"/>
      <c r="K1039" s="46"/>
      <c r="L1039" s="195"/>
      <c r="M1039" s="196"/>
      <c r="N1039" s="195"/>
      <c r="O1039" s="196"/>
      <c r="P1039" s="47"/>
      <c r="Q1039" s="47"/>
      <c r="R1039" s="47"/>
      <c r="S1039" s="47"/>
      <c r="T1039" s="50"/>
      <c r="U1039" s="47"/>
      <c r="V1039" s="211"/>
      <c r="W1039" s="211"/>
      <c r="X1039" s="211"/>
      <c r="Y1039" s="211"/>
      <c r="Z1039" s="211"/>
      <c r="AA1039" s="211"/>
      <c r="AB1039" s="211"/>
    </row>
    <row r="1040" spans="2:28" x14ac:dyDescent="0.3">
      <c r="B1040" s="44"/>
      <c r="C1040" s="44"/>
      <c r="D1040" s="44"/>
      <c r="E1040" s="44"/>
      <c r="F1040" s="44"/>
      <c r="G1040" s="84"/>
      <c r="H1040" s="84"/>
      <c r="I1040" s="47"/>
      <c r="J1040" s="45"/>
      <c r="K1040" s="46"/>
      <c r="L1040" s="195"/>
      <c r="M1040" s="196"/>
      <c r="N1040" s="195"/>
      <c r="O1040" s="196"/>
      <c r="P1040" s="47"/>
      <c r="Q1040" s="47"/>
      <c r="R1040" s="47"/>
      <c r="S1040" s="47"/>
      <c r="T1040" s="50"/>
      <c r="U1040" s="47"/>
      <c r="V1040" s="211"/>
      <c r="W1040" s="211"/>
      <c r="X1040" s="211"/>
      <c r="Y1040" s="211"/>
      <c r="Z1040" s="211"/>
      <c r="AA1040" s="211"/>
      <c r="AB1040" s="211"/>
    </row>
    <row r="1041" spans="2:28" x14ac:dyDescent="0.3">
      <c r="B1041" s="44"/>
      <c r="C1041" s="44"/>
      <c r="D1041" s="44"/>
      <c r="E1041" s="44"/>
      <c r="F1041" s="44"/>
      <c r="G1041" s="84"/>
      <c r="H1041" s="84"/>
      <c r="I1041" s="47"/>
      <c r="J1041" s="45"/>
      <c r="K1041" s="46"/>
      <c r="L1041" s="195"/>
      <c r="M1041" s="196"/>
      <c r="N1041" s="195"/>
      <c r="O1041" s="196"/>
      <c r="P1041" s="47"/>
      <c r="Q1041" s="47"/>
      <c r="R1041" s="47"/>
      <c r="S1041" s="47"/>
      <c r="T1041" s="50"/>
      <c r="U1041" s="47"/>
      <c r="V1041" s="211"/>
      <c r="W1041" s="211"/>
      <c r="X1041" s="211"/>
      <c r="Y1041" s="211"/>
      <c r="Z1041" s="211"/>
      <c r="AA1041" s="211"/>
      <c r="AB1041" s="211"/>
    </row>
    <row r="1042" spans="2:28" x14ac:dyDescent="0.3">
      <c r="B1042" s="44"/>
      <c r="C1042" s="44"/>
      <c r="D1042" s="44"/>
      <c r="E1042" s="44"/>
      <c r="F1042" s="44"/>
      <c r="G1042" s="84"/>
      <c r="H1042" s="84"/>
      <c r="I1042" s="47"/>
      <c r="J1042" s="45"/>
      <c r="K1042" s="46"/>
      <c r="L1042" s="195"/>
      <c r="M1042" s="196"/>
      <c r="N1042" s="195"/>
      <c r="O1042" s="196"/>
      <c r="P1042" s="47"/>
      <c r="Q1042" s="47"/>
      <c r="R1042" s="47"/>
      <c r="S1042" s="47"/>
      <c r="T1042" s="50"/>
      <c r="U1042" s="47"/>
      <c r="V1042" s="211"/>
      <c r="W1042" s="211"/>
      <c r="X1042" s="211"/>
      <c r="Y1042" s="211"/>
      <c r="Z1042" s="211"/>
      <c r="AA1042" s="211"/>
      <c r="AB1042" s="211"/>
    </row>
    <row r="1043" spans="2:28" x14ac:dyDescent="0.3">
      <c r="B1043" s="44"/>
      <c r="C1043" s="44"/>
      <c r="D1043" s="44"/>
      <c r="E1043" s="44"/>
      <c r="F1043" s="44"/>
      <c r="G1043" s="84"/>
      <c r="H1043" s="84"/>
      <c r="I1043" s="47"/>
      <c r="J1043" s="45"/>
      <c r="K1043" s="46"/>
      <c r="L1043" s="195"/>
      <c r="M1043" s="196"/>
      <c r="N1043" s="195"/>
      <c r="O1043" s="196"/>
      <c r="P1043" s="47"/>
      <c r="Q1043" s="47"/>
      <c r="R1043" s="47"/>
      <c r="S1043" s="47"/>
      <c r="T1043" s="50"/>
      <c r="U1043" s="47"/>
      <c r="V1043" s="211"/>
      <c r="W1043" s="211"/>
      <c r="X1043" s="211"/>
      <c r="Y1043" s="211"/>
      <c r="Z1043" s="211"/>
      <c r="AA1043" s="211"/>
      <c r="AB1043" s="211"/>
    </row>
    <row r="1044" spans="2:28" x14ac:dyDescent="0.3">
      <c r="B1044" s="44"/>
      <c r="C1044" s="44"/>
      <c r="D1044" s="44"/>
      <c r="E1044" s="44"/>
      <c r="F1044" s="44"/>
      <c r="G1044" s="84"/>
      <c r="H1044" s="84"/>
      <c r="I1044" s="47"/>
      <c r="J1044" s="45"/>
      <c r="K1044" s="46"/>
      <c r="L1044" s="195"/>
      <c r="M1044" s="196"/>
      <c r="N1044" s="195"/>
      <c r="O1044" s="196"/>
      <c r="P1044" s="47"/>
      <c r="Q1044" s="47"/>
      <c r="R1044" s="47"/>
      <c r="S1044" s="47"/>
      <c r="T1044" s="50"/>
      <c r="U1044" s="47"/>
      <c r="V1044" s="211"/>
      <c r="W1044" s="211"/>
      <c r="X1044" s="211"/>
      <c r="Y1044" s="211"/>
      <c r="Z1044" s="211"/>
      <c r="AA1044" s="211"/>
      <c r="AB1044" s="211"/>
    </row>
    <row r="1045" spans="2:28" x14ac:dyDescent="0.3">
      <c r="B1045" s="44"/>
      <c r="C1045" s="44"/>
      <c r="D1045" s="44"/>
      <c r="E1045" s="44"/>
      <c r="F1045" s="44"/>
      <c r="G1045" s="84"/>
      <c r="H1045" s="84"/>
      <c r="I1045" s="47"/>
      <c r="J1045" s="45"/>
      <c r="K1045" s="46"/>
      <c r="L1045" s="195"/>
      <c r="M1045" s="196"/>
      <c r="N1045" s="195"/>
      <c r="O1045" s="196"/>
      <c r="P1045" s="47"/>
      <c r="Q1045" s="47"/>
      <c r="R1045" s="47"/>
      <c r="S1045" s="47"/>
      <c r="T1045" s="50"/>
      <c r="U1045" s="47"/>
      <c r="V1045" s="211"/>
      <c r="W1045" s="211"/>
      <c r="X1045" s="211"/>
      <c r="Y1045" s="211"/>
      <c r="Z1045" s="211"/>
      <c r="AA1045" s="211"/>
      <c r="AB1045" s="211"/>
    </row>
    <row r="1046" spans="2:28" x14ac:dyDescent="0.3">
      <c r="B1046" s="44"/>
      <c r="C1046" s="44"/>
      <c r="D1046" s="44"/>
      <c r="E1046" s="44"/>
      <c r="F1046" s="44"/>
      <c r="G1046" s="84"/>
      <c r="H1046" s="84"/>
      <c r="I1046" s="47"/>
      <c r="J1046" s="45"/>
      <c r="K1046" s="46"/>
      <c r="L1046" s="195"/>
      <c r="M1046" s="196"/>
      <c r="N1046" s="195"/>
      <c r="O1046" s="196"/>
      <c r="P1046" s="47"/>
      <c r="Q1046" s="47"/>
      <c r="R1046" s="47"/>
      <c r="S1046" s="47"/>
      <c r="T1046" s="50"/>
      <c r="U1046" s="47"/>
      <c r="V1046" s="211"/>
      <c r="W1046" s="211"/>
      <c r="X1046" s="211"/>
      <c r="Y1046" s="211"/>
      <c r="Z1046" s="211"/>
      <c r="AA1046" s="211"/>
      <c r="AB1046" s="211"/>
    </row>
    <row r="1047" spans="2:28" x14ac:dyDescent="0.3">
      <c r="B1047" s="44"/>
      <c r="C1047" s="44"/>
      <c r="D1047" s="44"/>
      <c r="E1047" s="44"/>
      <c r="F1047" s="44"/>
      <c r="G1047" s="84"/>
      <c r="H1047" s="84"/>
      <c r="I1047" s="47"/>
      <c r="J1047" s="45"/>
      <c r="K1047" s="46"/>
      <c r="L1047" s="195"/>
      <c r="M1047" s="196"/>
      <c r="N1047" s="195"/>
      <c r="O1047" s="196"/>
      <c r="P1047" s="47"/>
      <c r="Q1047" s="47"/>
      <c r="R1047" s="47"/>
      <c r="S1047" s="47"/>
      <c r="T1047" s="50"/>
      <c r="U1047" s="47"/>
      <c r="V1047" s="211"/>
      <c r="W1047" s="211"/>
      <c r="X1047" s="211"/>
      <c r="Y1047" s="211"/>
      <c r="Z1047" s="211"/>
      <c r="AA1047" s="211"/>
      <c r="AB1047" s="211"/>
    </row>
    <row r="1048" spans="2:28" x14ac:dyDescent="0.3">
      <c r="B1048" s="44"/>
      <c r="C1048" s="44"/>
      <c r="D1048" s="44"/>
      <c r="E1048" s="44"/>
      <c r="F1048" s="44"/>
      <c r="G1048" s="84"/>
      <c r="H1048" s="84"/>
      <c r="I1048" s="47"/>
      <c r="J1048" s="45"/>
      <c r="K1048" s="46"/>
      <c r="L1048" s="195"/>
      <c r="M1048" s="196"/>
      <c r="N1048" s="195"/>
      <c r="O1048" s="196"/>
      <c r="P1048" s="47"/>
      <c r="Q1048" s="47"/>
      <c r="R1048" s="47"/>
      <c r="S1048" s="47"/>
      <c r="T1048" s="50"/>
      <c r="U1048" s="47"/>
      <c r="V1048" s="211"/>
      <c r="W1048" s="211"/>
      <c r="X1048" s="211"/>
      <c r="Y1048" s="211"/>
      <c r="Z1048" s="211"/>
      <c r="AA1048" s="211"/>
      <c r="AB1048" s="211"/>
    </row>
    <row r="1049" spans="2:28" x14ac:dyDescent="0.3">
      <c r="B1049" s="44"/>
      <c r="C1049" s="44"/>
      <c r="D1049" s="44"/>
      <c r="E1049" s="44"/>
      <c r="F1049" s="44"/>
      <c r="G1049" s="84"/>
      <c r="H1049" s="84"/>
      <c r="I1049" s="47"/>
      <c r="J1049" s="45"/>
      <c r="K1049" s="46"/>
      <c r="L1049" s="195"/>
      <c r="M1049" s="196"/>
      <c r="N1049" s="195"/>
      <c r="O1049" s="196"/>
      <c r="P1049" s="47"/>
      <c r="Q1049" s="47"/>
      <c r="R1049" s="47"/>
      <c r="S1049" s="47"/>
      <c r="T1049" s="50"/>
      <c r="U1049" s="47"/>
      <c r="V1049" s="211"/>
      <c r="W1049" s="211"/>
      <c r="X1049" s="211"/>
      <c r="Y1049" s="211"/>
      <c r="Z1049" s="211"/>
      <c r="AA1049" s="211"/>
      <c r="AB1049" s="211"/>
    </row>
    <row r="1050" spans="2:28" x14ac:dyDescent="0.3">
      <c r="B1050" s="44"/>
      <c r="C1050" s="44"/>
      <c r="D1050" s="44"/>
      <c r="E1050" s="44"/>
      <c r="F1050" s="44"/>
      <c r="G1050" s="84"/>
      <c r="H1050" s="84"/>
      <c r="I1050" s="47"/>
      <c r="J1050" s="45"/>
      <c r="K1050" s="46"/>
      <c r="L1050" s="195"/>
      <c r="M1050" s="196"/>
      <c r="N1050" s="195"/>
      <c r="O1050" s="196"/>
      <c r="P1050" s="47"/>
      <c r="Q1050" s="47"/>
      <c r="R1050" s="47"/>
      <c r="S1050" s="47"/>
      <c r="T1050" s="50"/>
      <c r="U1050" s="47"/>
      <c r="V1050" s="211"/>
      <c r="W1050" s="211"/>
      <c r="X1050" s="211"/>
      <c r="Y1050" s="211"/>
      <c r="Z1050" s="211"/>
      <c r="AA1050" s="211"/>
      <c r="AB1050" s="211"/>
    </row>
    <row r="1051" spans="2:28" x14ac:dyDescent="0.3">
      <c r="B1051" s="44"/>
      <c r="C1051" s="44"/>
      <c r="D1051" s="44"/>
      <c r="E1051" s="44"/>
      <c r="F1051" s="44"/>
      <c r="G1051" s="84"/>
      <c r="H1051" s="84"/>
      <c r="I1051" s="47"/>
      <c r="J1051" s="45"/>
      <c r="K1051" s="46"/>
      <c r="L1051" s="195"/>
      <c r="M1051" s="196"/>
      <c r="N1051" s="195"/>
      <c r="O1051" s="196"/>
      <c r="P1051" s="47"/>
      <c r="Q1051" s="47"/>
      <c r="R1051" s="47"/>
      <c r="S1051" s="47"/>
      <c r="T1051" s="50"/>
      <c r="U1051" s="47"/>
      <c r="V1051" s="211"/>
      <c r="W1051" s="211"/>
      <c r="X1051" s="211"/>
      <c r="Y1051" s="211"/>
      <c r="Z1051" s="211"/>
      <c r="AA1051" s="211"/>
      <c r="AB1051" s="211"/>
    </row>
    <row r="1052" spans="2:28" x14ac:dyDescent="0.3">
      <c r="B1052" s="44"/>
      <c r="C1052" s="44"/>
      <c r="D1052" s="44"/>
      <c r="E1052" s="44"/>
      <c r="F1052" s="44"/>
      <c r="G1052" s="84"/>
      <c r="H1052" s="84"/>
      <c r="I1052" s="47"/>
      <c r="J1052" s="45"/>
      <c r="K1052" s="46"/>
      <c r="L1052" s="195"/>
      <c r="M1052" s="196"/>
      <c r="N1052" s="195"/>
      <c r="O1052" s="196"/>
      <c r="P1052" s="47"/>
      <c r="Q1052" s="47"/>
      <c r="R1052" s="47"/>
      <c r="S1052" s="47"/>
      <c r="T1052" s="50"/>
      <c r="U1052" s="47"/>
      <c r="V1052" s="211"/>
      <c r="W1052" s="211"/>
      <c r="X1052" s="211"/>
      <c r="Y1052" s="211"/>
      <c r="Z1052" s="211"/>
      <c r="AA1052" s="211"/>
      <c r="AB1052" s="211"/>
    </row>
    <row r="1053" spans="2:28" x14ac:dyDescent="0.3">
      <c r="B1053" s="44"/>
      <c r="C1053" s="44"/>
      <c r="D1053" s="44"/>
      <c r="E1053" s="44"/>
      <c r="F1053" s="44"/>
      <c r="G1053" s="84"/>
      <c r="H1053" s="84"/>
      <c r="I1053" s="47"/>
      <c r="J1053" s="45"/>
      <c r="K1053" s="46"/>
      <c r="L1053" s="195"/>
      <c r="M1053" s="196"/>
      <c r="N1053" s="195"/>
      <c r="O1053" s="196"/>
      <c r="P1053" s="47"/>
      <c r="Q1053" s="47"/>
      <c r="R1053" s="47"/>
      <c r="S1053" s="47"/>
      <c r="T1053" s="50"/>
      <c r="U1053" s="47"/>
      <c r="V1053" s="211"/>
      <c r="W1053" s="211"/>
      <c r="X1053" s="211"/>
      <c r="Y1053" s="211"/>
      <c r="Z1053" s="211"/>
      <c r="AA1053" s="211"/>
      <c r="AB1053" s="211"/>
    </row>
    <row r="1054" spans="2:28" x14ac:dyDescent="0.3">
      <c r="B1054" s="44"/>
      <c r="C1054" s="44"/>
      <c r="D1054" s="44"/>
      <c r="E1054" s="44"/>
      <c r="F1054" s="44"/>
      <c r="G1054" s="84"/>
      <c r="H1054" s="84"/>
      <c r="I1054" s="47"/>
      <c r="J1054" s="45"/>
      <c r="K1054" s="46"/>
      <c r="L1054" s="195"/>
      <c r="M1054" s="196"/>
      <c r="N1054" s="195"/>
      <c r="O1054" s="196"/>
      <c r="P1054" s="47"/>
      <c r="Q1054" s="47"/>
      <c r="R1054" s="47"/>
      <c r="S1054" s="47"/>
      <c r="T1054" s="50"/>
      <c r="U1054" s="47"/>
      <c r="V1054" s="211"/>
      <c r="W1054" s="211"/>
      <c r="X1054" s="211"/>
      <c r="Y1054" s="211"/>
      <c r="Z1054" s="211"/>
      <c r="AA1054" s="211"/>
      <c r="AB1054" s="211"/>
    </row>
    <row r="1055" spans="2:28" x14ac:dyDescent="0.3">
      <c r="B1055" s="44"/>
      <c r="C1055" s="44"/>
      <c r="D1055" s="44"/>
      <c r="E1055" s="44"/>
      <c r="F1055" s="44"/>
      <c r="G1055" s="84"/>
      <c r="H1055" s="84"/>
      <c r="I1055" s="47"/>
      <c r="J1055" s="45"/>
      <c r="K1055" s="46"/>
      <c r="L1055" s="195"/>
      <c r="M1055" s="196"/>
      <c r="N1055" s="195"/>
      <c r="O1055" s="196"/>
      <c r="P1055" s="47"/>
      <c r="Q1055" s="47"/>
      <c r="R1055" s="47"/>
      <c r="S1055" s="47"/>
      <c r="T1055" s="50"/>
      <c r="U1055" s="47"/>
      <c r="V1055" s="211"/>
      <c r="W1055" s="211"/>
      <c r="X1055" s="211"/>
      <c r="Y1055" s="211"/>
      <c r="Z1055" s="211"/>
      <c r="AA1055" s="211"/>
      <c r="AB1055" s="211"/>
    </row>
    <row r="1056" spans="2:28" x14ac:dyDescent="0.3">
      <c r="B1056" s="44"/>
      <c r="C1056" s="44"/>
      <c r="D1056" s="44"/>
      <c r="E1056" s="44"/>
      <c r="F1056" s="44"/>
      <c r="G1056" s="84"/>
      <c r="H1056" s="84"/>
      <c r="I1056" s="47"/>
      <c r="J1056" s="45"/>
      <c r="K1056" s="46"/>
      <c r="L1056" s="195"/>
      <c r="M1056" s="196"/>
      <c r="N1056" s="195"/>
      <c r="O1056" s="196"/>
      <c r="P1056" s="47"/>
      <c r="Q1056" s="47"/>
      <c r="R1056" s="47"/>
      <c r="S1056" s="47"/>
      <c r="T1056" s="50"/>
      <c r="U1056" s="47"/>
      <c r="V1056" s="211"/>
      <c r="W1056" s="211"/>
      <c r="X1056" s="211"/>
      <c r="Y1056" s="211"/>
      <c r="Z1056" s="211"/>
      <c r="AA1056" s="211"/>
      <c r="AB1056" s="211"/>
    </row>
    <row r="1057" spans="2:28" x14ac:dyDescent="0.3">
      <c r="B1057" s="44"/>
      <c r="C1057" s="44"/>
      <c r="D1057" s="44"/>
      <c r="E1057" s="44"/>
      <c r="F1057" s="44"/>
      <c r="G1057" s="84"/>
      <c r="H1057" s="84"/>
      <c r="I1057" s="47"/>
      <c r="J1057" s="45"/>
      <c r="K1057" s="46"/>
      <c r="L1057" s="195"/>
      <c r="M1057" s="196"/>
      <c r="N1057" s="195"/>
      <c r="O1057" s="196"/>
      <c r="P1057" s="47"/>
      <c r="Q1057" s="47"/>
      <c r="R1057" s="47"/>
      <c r="S1057" s="47"/>
      <c r="T1057" s="50"/>
      <c r="U1057" s="47"/>
      <c r="V1057" s="211"/>
      <c r="W1057" s="211"/>
      <c r="X1057" s="211"/>
      <c r="Y1057" s="211"/>
      <c r="Z1057" s="211"/>
      <c r="AA1057" s="211"/>
      <c r="AB1057" s="211"/>
    </row>
    <row r="1058" spans="2:28" x14ac:dyDescent="0.3">
      <c r="B1058" s="44"/>
      <c r="C1058" s="44"/>
      <c r="D1058" s="44"/>
      <c r="E1058" s="44"/>
      <c r="F1058" s="44"/>
      <c r="G1058" s="84"/>
      <c r="H1058" s="84"/>
      <c r="I1058" s="47"/>
      <c r="J1058" s="45"/>
      <c r="K1058" s="46"/>
      <c r="L1058" s="195"/>
      <c r="M1058" s="196"/>
      <c r="N1058" s="195"/>
      <c r="O1058" s="196"/>
      <c r="P1058" s="47"/>
      <c r="Q1058" s="47"/>
      <c r="R1058" s="47"/>
      <c r="S1058" s="47"/>
      <c r="T1058" s="50"/>
      <c r="U1058" s="47"/>
      <c r="V1058" s="211"/>
      <c r="W1058" s="211"/>
      <c r="X1058" s="211"/>
      <c r="Y1058" s="211"/>
      <c r="Z1058" s="211"/>
      <c r="AA1058" s="211"/>
      <c r="AB1058" s="211"/>
    </row>
    <row r="1059" spans="2:28" x14ac:dyDescent="0.3">
      <c r="B1059" s="44"/>
      <c r="C1059" s="44"/>
      <c r="D1059" s="44"/>
      <c r="E1059" s="44"/>
      <c r="F1059" s="44"/>
      <c r="G1059" s="84"/>
      <c r="H1059" s="84"/>
      <c r="I1059" s="47"/>
      <c r="J1059" s="45"/>
      <c r="K1059" s="46"/>
      <c r="L1059" s="195"/>
      <c r="M1059" s="196"/>
      <c r="N1059" s="195"/>
      <c r="O1059" s="196"/>
      <c r="P1059" s="47"/>
      <c r="Q1059" s="47"/>
      <c r="R1059" s="47"/>
      <c r="S1059" s="47"/>
      <c r="T1059" s="50"/>
      <c r="U1059" s="47"/>
      <c r="V1059" s="211"/>
      <c r="W1059" s="211"/>
      <c r="X1059" s="211"/>
      <c r="Y1059" s="211"/>
      <c r="Z1059" s="211"/>
      <c r="AA1059" s="211"/>
      <c r="AB1059" s="211"/>
    </row>
    <row r="1060" spans="2:28" x14ac:dyDescent="0.3">
      <c r="B1060" s="44"/>
      <c r="C1060" s="44"/>
      <c r="D1060" s="44"/>
      <c r="E1060" s="44"/>
      <c r="F1060" s="44"/>
      <c r="G1060" s="84"/>
      <c r="H1060" s="84"/>
      <c r="I1060" s="47"/>
      <c r="J1060" s="45"/>
      <c r="K1060" s="46"/>
      <c r="L1060" s="195"/>
      <c r="M1060" s="196"/>
      <c r="N1060" s="195"/>
      <c r="O1060" s="196"/>
      <c r="P1060" s="47"/>
      <c r="Q1060" s="47"/>
      <c r="R1060" s="47"/>
      <c r="S1060" s="47"/>
      <c r="T1060" s="50"/>
      <c r="U1060" s="47"/>
      <c r="V1060" s="211"/>
      <c r="W1060" s="211"/>
      <c r="X1060" s="211"/>
      <c r="Y1060" s="211"/>
      <c r="Z1060" s="211"/>
      <c r="AA1060" s="211"/>
      <c r="AB1060" s="211"/>
    </row>
    <row r="1061" spans="2:28" x14ac:dyDescent="0.3">
      <c r="B1061" s="44"/>
      <c r="C1061" s="44"/>
      <c r="D1061" s="44"/>
      <c r="E1061" s="44"/>
      <c r="F1061" s="44"/>
      <c r="G1061" s="84"/>
      <c r="H1061" s="84"/>
      <c r="I1061" s="47"/>
      <c r="J1061" s="45"/>
      <c r="K1061" s="46"/>
      <c r="L1061" s="195"/>
      <c r="M1061" s="196"/>
      <c r="N1061" s="195"/>
      <c r="O1061" s="196"/>
      <c r="P1061" s="47"/>
      <c r="Q1061" s="47"/>
      <c r="R1061" s="47"/>
      <c r="S1061" s="47"/>
      <c r="T1061" s="50"/>
      <c r="U1061" s="47"/>
      <c r="V1061" s="211"/>
      <c r="W1061" s="211"/>
      <c r="X1061" s="211"/>
      <c r="Y1061" s="211"/>
      <c r="Z1061" s="211"/>
      <c r="AA1061" s="211"/>
      <c r="AB1061" s="211"/>
    </row>
    <row r="1062" spans="2:28" x14ac:dyDescent="0.3">
      <c r="B1062" s="44"/>
      <c r="C1062" s="44"/>
      <c r="D1062" s="44"/>
      <c r="E1062" s="44"/>
      <c r="F1062" s="44"/>
      <c r="G1062" s="84"/>
      <c r="H1062" s="84"/>
      <c r="I1062" s="47"/>
      <c r="J1062" s="45"/>
      <c r="K1062" s="46"/>
      <c r="L1062" s="195"/>
      <c r="M1062" s="196"/>
      <c r="N1062" s="195"/>
      <c r="O1062" s="196"/>
      <c r="P1062" s="47"/>
      <c r="Q1062" s="47"/>
      <c r="R1062" s="47"/>
      <c r="S1062" s="47"/>
      <c r="T1062" s="50"/>
      <c r="U1062" s="47"/>
      <c r="V1062" s="211"/>
      <c r="W1062" s="211"/>
      <c r="X1062" s="211"/>
      <c r="Y1062" s="211"/>
      <c r="Z1062" s="211"/>
      <c r="AA1062" s="211"/>
      <c r="AB1062" s="211"/>
    </row>
    <row r="1063" spans="2:28" x14ac:dyDescent="0.3">
      <c r="B1063" s="44"/>
      <c r="C1063" s="44"/>
      <c r="D1063" s="44"/>
      <c r="E1063" s="44"/>
      <c r="F1063" s="44"/>
      <c r="G1063" s="84"/>
      <c r="H1063" s="84"/>
      <c r="I1063" s="47"/>
      <c r="J1063" s="45"/>
      <c r="K1063" s="46"/>
      <c r="L1063" s="195"/>
      <c r="M1063" s="196"/>
      <c r="N1063" s="195"/>
      <c r="O1063" s="196"/>
      <c r="P1063" s="47"/>
      <c r="Q1063" s="47"/>
      <c r="R1063" s="47"/>
      <c r="S1063" s="47"/>
      <c r="T1063" s="50"/>
      <c r="U1063" s="47"/>
      <c r="V1063" s="211"/>
      <c r="W1063" s="211"/>
      <c r="X1063" s="211"/>
      <c r="Y1063" s="211"/>
      <c r="Z1063" s="211"/>
      <c r="AA1063" s="211"/>
      <c r="AB1063" s="211"/>
    </row>
    <row r="1064" spans="2:28" x14ac:dyDescent="0.3">
      <c r="B1064" s="44"/>
      <c r="C1064" s="44"/>
      <c r="D1064" s="44"/>
      <c r="E1064" s="44"/>
      <c r="F1064" s="44"/>
      <c r="G1064" s="84"/>
      <c r="H1064" s="84"/>
      <c r="I1064" s="47"/>
      <c r="J1064" s="45"/>
      <c r="K1064" s="46"/>
      <c r="L1064" s="195"/>
      <c r="M1064" s="196"/>
      <c r="N1064" s="195"/>
      <c r="O1064" s="196"/>
      <c r="P1064" s="47"/>
      <c r="Q1064" s="47"/>
      <c r="R1064" s="47"/>
      <c r="S1064" s="47"/>
      <c r="T1064" s="50"/>
      <c r="U1064" s="47"/>
      <c r="V1064" s="211"/>
      <c r="W1064" s="211"/>
      <c r="X1064" s="211"/>
      <c r="Y1064" s="211"/>
      <c r="Z1064" s="211"/>
      <c r="AA1064" s="211"/>
      <c r="AB1064" s="211"/>
    </row>
    <row r="1065" spans="2:28" x14ac:dyDescent="0.3">
      <c r="B1065" s="44"/>
      <c r="C1065" s="44"/>
      <c r="D1065" s="44"/>
      <c r="E1065" s="44"/>
      <c r="F1065" s="44"/>
      <c r="G1065" s="84"/>
      <c r="H1065" s="84"/>
      <c r="I1065" s="47"/>
      <c r="J1065" s="45"/>
      <c r="K1065" s="46"/>
      <c r="L1065" s="195"/>
      <c r="M1065" s="196"/>
      <c r="N1065" s="195"/>
      <c r="O1065" s="196"/>
      <c r="P1065" s="47"/>
      <c r="Q1065" s="47"/>
      <c r="R1065" s="47"/>
      <c r="S1065" s="47"/>
      <c r="T1065" s="50"/>
      <c r="U1065" s="47"/>
      <c r="V1065" s="211"/>
      <c r="W1065" s="211"/>
      <c r="X1065" s="211"/>
      <c r="Y1065" s="211"/>
      <c r="Z1065" s="211"/>
      <c r="AA1065" s="211"/>
      <c r="AB1065" s="211"/>
    </row>
    <row r="1066" spans="2:28" x14ac:dyDescent="0.3">
      <c r="B1066" s="44"/>
      <c r="C1066" s="44"/>
      <c r="D1066" s="44"/>
      <c r="E1066" s="44"/>
      <c r="F1066" s="44"/>
      <c r="G1066" s="84"/>
      <c r="H1066" s="84"/>
      <c r="I1066" s="47"/>
      <c r="J1066" s="45"/>
      <c r="K1066" s="46"/>
      <c r="L1066" s="195"/>
      <c r="M1066" s="196"/>
      <c r="N1066" s="195"/>
      <c r="O1066" s="196"/>
      <c r="P1066" s="47"/>
      <c r="Q1066" s="47"/>
      <c r="R1066" s="47"/>
      <c r="S1066" s="47"/>
      <c r="T1066" s="50"/>
      <c r="U1066" s="47"/>
      <c r="V1066" s="211"/>
      <c r="W1066" s="211"/>
      <c r="X1066" s="211"/>
      <c r="Y1066" s="211"/>
      <c r="Z1066" s="211"/>
      <c r="AA1066" s="211"/>
      <c r="AB1066" s="211"/>
    </row>
    <row r="1067" spans="2:28" x14ac:dyDescent="0.3">
      <c r="B1067" s="44"/>
      <c r="C1067" s="44"/>
      <c r="D1067" s="44"/>
      <c r="E1067" s="44"/>
      <c r="F1067" s="44"/>
      <c r="G1067" s="84"/>
      <c r="H1067" s="84"/>
      <c r="I1067" s="47"/>
      <c r="J1067" s="45"/>
      <c r="K1067" s="46"/>
      <c r="L1067" s="195"/>
      <c r="M1067" s="196"/>
      <c r="N1067" s="195"/>
      <c r="O1067" s="196"/>
      <c r="P1067" s="47"/>
      <c r="Q1067" s="47"/>
      <c r="R1067" s="47"/>
      <c r="S1067" s="47"/>
      <c r="T1067" s="50"/>
      <c r="U1067" s="47"/>
      <c r="V1067" s="211"/>
      <c r="W1067" s="211"/>
      <c r="X1067" s="211"/>
      <c r="Y1067" s="211"/>
      <c r="Z1067" s="211"/>
      <c r="AA1067" s="211"/>
      <c r="AB1067" s="211"/>
    </row>
    <row r="1068" spans="2:28" x14ac:dyDescent="0.3">
      <c r="B1068" s="44"/>
      <c r="C1068" s="44"/>
      <c r="D1068" s="44"/>
      <c r="E1068" s="44"/>
      <c r="F1068" s="44"/>
      <c r="G1068" s="84"/>
      <c r="H1068" s="84"/>
      <c r="I1068" s="47"/>
      <c r="J1068" s="45"/>
      <c r="K1068" s="46"/>
      <c r="L1068" s="195"/>
      <c r="M1068" s="196"/>
      <c r="N1068" s="195"/>
      <c r="O1068" s="196"/>
      <c r="P1068" s="47"/>
      <c r="Q1068" s="47"/>
      <c r="R1068" s="47"/>
      <c r="S1068" s="47"/>
      <c r="T1068" s="50"/>
      <c r="U1068" s="47"/>
      <c r="V1068" s="211"/>
      <c r="W1068" s="211"/>
      <c r="X1068" s="211"/>
      <c r="Y1068" s="211"/>
      <c r="Z1068" s="211"/>
      <c r="AA1068" s="211"/>
      <c r="AB1068" s="211"/>
    </row>
    <row r="1069" spans="2:28" x14ac:dyDescent="0.3">
      <c r="B1069" s="44"/>
      <c r="C1069" s="44"/>
      <c r="D1069" s="44"/>
      <c r="E1069" s="44"/>
      <c r="F1069" s="44"/>
      <c r="G1069" s="84"/>
      <c r="H1069" s="84"/>
      <c r="I1069" s="47"/>
      <c r="J1069" s="45"/>
      <c r="K1069" s="46"/>
      <c r="L1069" s="195"/>
      <c r="M1069" s="196"/>
      <c r="N1069" s="195"/>
      <c r="O1069" s="196"/>
      <c r="P1069" s="47"/>
      <c r="Q1069" s="47"/>
      <c r="R1069" s="47"/>
      <c r="S1069" s="47"/>
      <c r="T1069" s="50"/>
      <c r="U1069" s="47"/>
      <c r="V1069" s="211"/>
      <c r="W1069" s="211"/>
      <c r="X1069" s="211"/>
      <c r="Y1069" s="211"/>
      <c r="Z1069" s="211"/>
      <c r="AA1069" s="211"/>
      <c r="AB1069" s="211"/>
    </row>
    <row r="1070" spans="2:28" x14ac:dyDescent="0.3">
      <c r="B1070" s="44"/>
      <c r="C1070" s="44"/>
      <c r="D1070" s="44"/>
      <c r="E1070" s="44"/>
      <c r="F1070" s="44"/>
      <c r="G1070" s="84"/>
      <c r="H1070" s="84"/>
      <c r="I1070" s="47"/>
      <c r="J1070" s="45"/>
      <c r="K1070" s="46"/>
      <c r="L1070" s="195"/>
      <c r="M1070" s="196"/>
      <c r="N1070" s="195"/>
      <c r="O1070" s="196"/>
      <c r="P1070" s="47"/>
      <c r="Q1070" s="47"/>
      <c r="R1070" s="47"/>
      <c r="S1070" s="47"/>
      <c r="T1070" s="50"/>
      <c r="U1070" s="47"/>
      <c r="V1070" s="211"/>
      <c r="W1070" s="211"/>
      <c r="X1070" s="211"/>
      <c r="Y1070" s="211"/>
      <c r="Z1070" s="211"/>
      <c r="AA1070" s="211"/>
      <c r="AB1070" s="211"/>
    </row>
    <row r="1071" spans="2:28" x14ac:dyDescent="0.3">
      <c r="B1071" s="44"/>
      <c r="C1071" s="44"/>
      <c r="D1071" s="44"/>
      <c r="E1071" s="44"/>
      <c r="F1071" s="44"/>
      <c r="G1071" s="84"/>
      <c r="H1071" s="84"/>
      <c r="I1071" s="47"/>
      <c r="J1071" s="45"/>
      <c r="K1071" s="46"/>
      <c r="L1071" s="195"/>
      <c r="M1071" s="196"/>
      <c r="N1071" s="195"/>
      <c r="O1071" s="196"/>
      <c r="P1071" s="47"/>
      <c r="Q1071" s="47"/>
      <c r="R1071" s="47"/>
      <c r="S1071" s="47"/>
      <c r="T1071" s="50"/>
      <c r="U1071" s="47"/>
      <c r="V1071" s="211"/>
      <c r="W1071" s="211"/>
      <c r="X1071" s="211"/>
      <c r="Y1071" s="211"/>
      <c r="Z1071" s="211"/>
      <c r="AA1071" s="211"/>
      <c r="AB1071" s="211"/>
    </row>
    <row r="1072" spans="2:28" x14ac:dyDescent="0.3">
      <c r="B1072" s="44"/>
      <c r="C1072" s="44"/>
      <c r="D1072" s="44"/>
      <c r="E1072" s="44"/>
      <c r="F1072" s="44"/>
      <c r="G1072" s="84"/>
      <c r="H1072" s="84"/>
      <c r="I1072" s="47"/>
      <c r="J1072" s="45"/>
      <c r="K1072" s="46"/>
      <c r="L1072" s="195"/>
      <c r="M1072" s="196"/>
      <c r="N1072" s="195"/>
      <c r="O1072" s="196"/>
      <c r="P1072" s="47"/>
      <c r="Q1072" s="47"/>
      <c r="R1072" s="47"/>
      <c r="S1072" s="47"/>
      <c r="T1072" s="50"/>
      <c r="U1072" s="47"/>
      <c r="V1072" s="211"/>
      <c r="W1072" s="211"/>
      <c r="X1072" s="211"/>
      <c r="Y1072" s="211"/>
      <c r="Z1072" s="211"/>
      <c r="AA1072" s="211"/>
      <c r="AB1072" s="211"/>
    </row>
    <row r="1073" spans="2:28" x14ac:dyDescent="0.3">
      <c r="B1073" s="44"/>
      <c r="C1073" s="44"/>
      <c r="D1073" s="44"/>
      <c r="E1073" s="44"/>
      <c r="F1073" s="44"/>
      <c r="G1073" s="84"/>
      <c r="H1073" s="84"/>
      <c r="I1073" s="47"/>
      <c r="J1073" s="45"/>
      <c r="K1073" s="46"/>
      <c r="L1073" s="195"/>
      <c r="M1073" s="196"/>
      <c r="N1073" s="195"/>
      <c r="O1073" s="196"/>
      <c r="P1073" s="47"/>
      <c r="Q1073" s="47"/>
      <c r="R1073" s="47"/>
      <c r="S1073" s="47"/>
      <c r="T1073" s="50"/>
      <c r="U1073" s="47"/>
      <c r="V1073" s="211"/>
      <c r="W1073" s="211"/>
      <c r="X1073" s="211"/>
      <c r="Y1073" s="211"/>
      <c r="Z1073" s="211"/>
      <c r="AA1073" s="211"/>
      <c r="AB1073" s="211"/>
    </row>
    <row r="1074" spans="2:28" x14ac:dyDescent="0.3">
      <c r="B1074" s="44"/>
      <c r="C1074" s="44"/>
      <c r="D1074" s="44"/>
      <c r="E1074" s="44"/>
      <c r="F1074" s="44"/>
      <c r="G1074" s="84"/>
      <c r="H1074" s="84"/>
      <c r="I1074" s="47"/>
      <c r="J1074" s="45"/>
      <c r="K1074" s="46"/>
      <c r="L1074" s="195"/>
      <c r="M1074" s="196"/>
      <c r="N1074" s="195"/>
      <c r="O1074" s="196"/>
      <c r="P1074" s="47"/>
      <c r="Q1074" s="47"/>
      <c r="R1074" s="47"/>
      <c r="S1074" s="47"/>
      <c r="T1074" s="50"/>
      <c r="U1074" s="47"/>
      <c r="V1074" s="211"/>
      <c r="W1074" s="211"/>
      <c r="X1074" s="211"/>
      <c r="Y1074" s="211"/>
      <c r="Z1074" s="211"/>
      <c r="AA1074" s="211"/>
      <c r="AB1074" s="211"/>
    </row>
    <row r="1075" spans="2:28" x14ac:dyDescent="0.3">
      <c r="B1075" s="44"/>
      <c r="C1075" s="44"/>
      <c r="D1075" s="44"/>
      <c r="E1075" s="44"/>
      <c r="F1075" s="44"/>
      <c r="G1075" s="84"/>
      <c r="H1075" s="84"/>
      <c r="I1075" s="47"/>
      <c r="J1075" s="45"/>
      <c r="K1075" s="46"/>
      <c r="L1075" s="195"/>
      <c r="M1075" s="196"/>
      <c r="N1075" s="195"/>
      <c r="O1075" s="196"/>
      <c r="P1075" s="47"/>
      <c r="Q1075" s="47"/>
      <c r="R1075" s="47"/>
      <c r="S1075" s="47"/>
      <c r="T1075" s="50"/>
      <c r="U1075" s="47"/>
      <c r="V1075" s="211"/>
      <c r="W1075" s="211"/>
      <c r="X1075" s="211"/>
      <c r="Y1075" s="211"/>
      <c r="Z1075" s="211"/>
      <c r="AA1075" s="211"/>
      <c r="AB1075" s="211"/>
    </row>
    <row r="1076" spans="2:28" x14ac:dyDescent="0.3">
      <c r="B1076" s="44"/>
      <c r="C1076" s="44"/>
      <c r="D1076" s="44"/>
      <c r="E1076" s="44"/>
      <c r="F1076" s="44"/>
      <c r="G1076" s="84"/>
      <c r="H1076" s="84"/>
      <c r="I1076" s="47"/>
      <c r="J1076" s="45"/>
      <c r="K1076" s="46"/>
      <c r="L1076" s="195"/>
      <c r="M1076" s="196"/>
      <c r="N1076" s="195"/>
      <c r="O1076" s="196"/>
      <c r="P1076" s="47"/>
      <c r="Q1076" s="47"/>
      <c r="R1076" s="47"/>
      <c r="S1076" s="47"/>
      <c r="T1076" s="50"/>
      <c r="U1076" s="47"/>
      <c r="V1076" s="211"/>
      <c r="W1076" s="211"/>
      <c r="X1076" s="211"/>
      <c r="Y1076" s="211"/>
      <c r="Z1076" s="211"/>
      <c r="AA1076" s="211"/>
      <c r="AB1076" s="211"/>
    </row>
    <row r="1077" spans="2:28" x14ac:dyDescent="0.3">
      <c r="B1077" s="44"/>
      <c r="C1077" s="44"/>
      <c r="D1077" s="44"/>
      <c r="E1077" s="44"/>
      <c r="F1077" s="44"/>
      <c r="G1077" s="84"/>
      <c r="H1077" s="84"/>
      <c r="I1077" s="47"/>
      <c r="J1077" s="45"/>
      <c r="K1077" s="46"/>
      <c r="L1077" s="195"/>
      <c r="M1077" s="196"/>
      <c r="N1077" s="195"/>
      <c r="O1077" s="196"/>
      <c r="P1077" s="47"/>
      <c r="Q1077" s="47"/>
      <c r="R1077" s="47"/>
      <c r="S1077" s="47"/>
      <c r="T1077" s="50"/>
      <c r="U1077" s="47"/>
      <c r="V1077" s="211"/>
      <c r="W1077" s="211"/>
      <c r="X1077" s="211"/>
      <c r="Y1077" s="211"/>
      <c r="Z1077" s="211"/>
      <c r="AA1077" s="211"/>
      <c r="AB1077" s="211"/>
    </row>
    <row r="1078" spans="2:28" x14ac:dyDescent="0.3">
      <c r="B1078" s="44"/>
      <c r="C1078" s="44"/>
      <c r="D1078" s="44"/>
      <c r="E1078" s="44"/>
      <c r="F1078" s="44"/>
      <c r="G1078" s="84"/>
      <c r="H1078" s="84"/>
      <c r="I1078" s="47"/>
      <c r="J1078" s="45"/>
      <c r="K1078" s="46"/>
      <c r="L1078" s="195"/>
      <c r="M1078" s="196"/>
      <c r="N1078" s="195"/>
      <c r="O1078" s="196"/>
      <c r="P1078" s="47"/>
      <c r="Q1078" s="47"/>
      <c r="R1078" s="47"/>
      <c r="S1078" s="47"/>
      <c r="T1078" s="50"/>
      <c r="U1078" s="47"/>
      <c r="V1078" s="211"/>
      <c r="W1078" s="211"/>
      <c r="X1078" s="211"/>
      <c r="Y1078" s="211"/>
      <c r="Z1078" s="211"/>
      <c r="AA1078" s="211"/>
      <c r="AB1078" s="211"/>
    </row>
    <row r="1079" spans="2:28" x14ac:dyDescent="0.3">
      <c r="B1079" s="44"/>
      <c r="C1079" s="44"/>
      <c r="D1079" s="44"/>
      <c r="E1079" s="44"/>
      <c r="F1079" s="44"/>
      <c r="G1079" s="84"/>
      <c r="H1079" s="84"/>
      <c r="I1079" s="47"/>
      <c r="J1079" s="45"/>
      <c r="K1079" s="46"/>
      <c r="L1079" s="195"/>
      <c r="M1079" s="196"/>
      <c r="N1079" s="195"/>
      <c r="O1079" s="196"/>
      <c r="P1079" s="47"/>
      <c r="Q1079" s="47"/>
      <c r="R1079" s="47"/>
      <c r="S1079" s="47"/>
      <c r="T1079" s="50"/>
      <c r="U1079" s="47"/>
      <c r="V1079" s="211"/>
      <c r="W1079" s="211"/>
      <c r="X1079" s="211"/>
      <c r="Y1079" s="211"/>
      <c r="Z1079" s="211"/>
      <c r="AA1079" s="211"/>
      <c r="AB1079" s="211"/>
    </row>
    <row r="1080" spans="2:28" x14ac:dyDescent="0.3">
      <c r="B1080" s="44"/>
      <c r="C1080" s="44"/>
      <c r="D1080" s="44"/>
      <c r="E1080" s="44"/>
      <c r="F1080" s="44"/>
      <c r="G1080" s="84"/>
      <c r="H1080" s="84"/>
      <c r="I1080" s="47"/>
      <c r="J1080" s="45"/>
      <c r="K1080" s="46"/>
      <c r="L1080" s="195"/>
      <c r="M1080" s="196"/>
      <c r="N1080" s="195"/>
      <c r="O1080" s="196"/>
      <c r="P1080" s="47"/>
      <c r="Q1080" s="47"/>
      <c r="R1080" s="47"/>
      <c r="S1080" s="47"/>
      <c r="T1080" s="50"/>
      <c r="U1080" s="47"/>
      <c r="V1080" s="211"/>
      <c r="W1080" s="211"/>
      <c r="X1080" s="211"/>
      <c r="Y1080" s="211"/>
      <c r="Z1080" s="211"/>
      <c r="AA1080" s="211"/>
      <c r="AB1080" s="211"/>
    </row>
    <row r="1081" spans="2:28" x14ac:dyDescent="0.3">
      <c r="B1081" s="44"/>
      <c r="C1081" s="44"/>
      <c r="D1081" s="44"/>
      <c r="E1081" s="44"/>
      <c r="F1081" s="44"/>
      <c r="G1081" s="84"/>
      <c r="H1081" s="84"/>
      <c r="I1081" s="47"/>
      <c r="J1081" s="45"/>
      <c r="K1081" s="46"/>
      <c r="L1081" s="195"/>
      <c r="M1081" s="196"/>
      <c r="N1081" s="195"/>
      <c r="O1081" s="196"/>
      <c r="P1081" s="47"/>
      <c r="Q1081" s="47"/>
      <c r="R1081" s="47"/>
      <c r="S1081" s="47"/>
      <c r="T1081" s="50"/>
      <c r="U1081" s="47"/>
      <c r="V1081" s="211"/>
      <c r="W1081" s="211"/>
      <c r="X1081" s="211"/>
      <c r="Y1081" s="211"/>
      <c r="Z1081" s="211"/>
      <c r="AA1081" s="211"/>
      <c r="AB1081" s="211"/>
    </row>
    <row r="1082" spans="2:28" x14ac:dyDescent="0.3">
      <c r="B1082" s="44"/>
      <c r="C1082" s="44"/>
      <c r="D1082" s="44"/>
      <c r="E1082" s="44"/>
      <c r="F1082" s="44"/>
      <c r="G1082" s="84"/>
      <c r="H1082" s="84"/>
      <c r="I1082" s="47"/>
      <c r="J1082" s="45"/>
      <c r="K1082" s="46"/>
      <c r="L1082" s="195"/>
      <c r="M1082" s="196"/>
      <c r="N1082" s="195"/>
      <c r="O1082" s="196"/>
      <c r="P1082" s="47"/>
      <c r="Q1082" s="47"/>
      <c r="R1082" s="47"/>
      <c r="S1082" s="47"/>
      <c r="T1082" s="50"/>
      <c r="U1082" s="47"/>
      <c r="V1082" s="211"/>
      <c r="W1082" s="211"/>
      <c r="X1082" s="211"/>
      <c r="Y1082" s="211"/>
      <c r="Z1082" s="211"/>
      <c r="AA1082" s="211"/>
      <c r="AB1082" s="211"/>
    </row>
    <row r="1083" spans="2:28" x14ac:dyDescent="0.3">
      <c r="B1083" s="44"/>
      <c r="C1083" s="44"/>
      <c r="D1083" s="44"/>
      <c r="E1083" s="44"/>
      <c r="F1083" s="44"/>
      <c r="G1083" s="84"/>
      <c r="H1083" s="84"/>
      <c r="I1083" s="47"/>
      <c r="J1083" s="45"/>
      <c r="K1083" s="46"/>
      <c r="L1083" s="195"/>
      <c r="M1083" s="196"/>
      <c r="N1083" s="195"/>
      <c r="O1083" s="196"/>
      <c r="P1083" s="47"/>
      <c r="Q1083" s="47"/>
      <c r="R1083" s="47"/>
      <c r="S1083" s="47"/>
      <c r="T1083" s="50"/>
      <c r="U1083" s="47"/>
      <c r="V1083" s="211"/>
      <c r="W1083" s="211"/>
      <c r="X1083" s="211"/>
      <c r="Y1083" s="211"/>
      <c r="Z1083" s="211"/>
      <c r="AA1083" s="211"/>
      <c r="AB1083" s="211"/>
    </row>
    <row r="1084" spans="2:28" x14ac:dyDescent="0.3">
      <c r="B1084" s="44"/>
      <c r="C1084" s="44"/>
      <c r="D1084" s="44"/>
      <c r="E1084" s="44"/>
      <c r="F1084" s="44"/>
      <c r="G1084" s="84"/>
      <c r="H1084" s="84"/>
      <c r="I1084" s="47"/>
      <c r="J1084" s="45"/>
      <c r="K1084" s="46"/>
      <c r="L1084" s="195"/>
      <c r="M1084" s="196"/>
      <c r="N1084" s="195"/>
      <c r="O1084" s="196"/>
      <c r="P1084" s="47"/>
      <c r="Q1084" s="47"/>
      <c r="R1084" s="47"/>
      <c r="S1084" s="47"/>
      <c r="T1084" s="50"/>
      <c r="U1084" s="47"/>
      <c r="V1084" s="211"/>
      <c r="W1084" s="211"/>
      <c r="X1084" s="211"/>
      <c r="Y1084" s="211"/>
      <c r="Z1084" s="211"/>
      <c r="AA1084" s="211"/>
      <c r="AB1084" s="211"/>
    </row>
    <row r="1085" spans="2:28" x14ac:dyDescent="0.3">
      <c r="B1085" s="44"/>
      <c r="C1085" s="44"/>
      <c r="D1085" s="44"/>
      <c r="E1085" s="44"/>
      <c r="F1085" s="44"/>
      <c r="G1085" s="84"/>
      <c r="H1085" s="84"/>
      <c r="I1085" s="47"/>
      <c r="J1085" s="45"/>
      <c r="K1085" s="46"/>
      <c r="L1085" s="195"/>
      <c r="M1085" s="196"/>
      <c r="N1085" s="195"/>
      <c r="O1085" s="196"/>
      <c r="P1085" s="47"/>
      <c r="Q1085" s="47"/>
      <c r="R1085" s="47"/>
      <c r="S1085" s="47"/>
      <c r="T1085" s="50"/>
      <c r="U1085" s="47"/>
      <c r="V1085" s="211"/>
      <c r="W1085" s="211"/>
      <c r="X1085" s="211"/>
      <c r="Y1085" s="211"/>
      <c r="Z1085" s="211"/>
      <c r="AA1085" s="211"/>
      <c r="AB1085" s="211"/>
    </row>
    <row r="1086" spans="2:28" x14ac:dyDescent="0.3">
      <c r="B1086" s="44"/>
      <c r="C1086" s="44"/>
      <c r="D1086" s="44"/>
      <c r="E1086" s="44"/>
      <c r="F1086" s="44"/>
      <c r="G1086" s="84"/>
      <c r="H1086" s="84"/>
      <c r="I1086" s="47"/>
      <c r="J1086" s="45"/>
      <c r="K1086" s="46"/>
      <c r="L1086" s="195"/>
      <c r="M1086" s="196"/>
      <c r="N1086" s="195"/>
      <c r="O1086" s="196"/>
      <c r="P1086" s="47"/>
      <c r="Q1086" s="47"/>
      <c r="R1086" s="47"/>
      <c r="S1086" s="47"/>
      <c r="T1086" s="50"/>
      <c r="U1086" s="47"/>
      <c r="V1086" s="211"/>
      <c r="W1086" s="211"/>
      <c r="X1086" s="211"/>
      <c r="Y1086" s="211"/>
      <c r="Z1086" s="211"/>
      <c r="AA1086" s="211"/>
      <c r="AB1086" s="211"/>
    </row>
    <row r="1087" spans="2:28" x14ac:dyDescent="0.3">
      <c r="B1087" s="44"/>
      <c r="C1087" s="44"/>
      <c r="D1087" s="44"/>
      <c r="E1087" s="44"/>
      <c r="F1087" s="44"/>
      <c r="G1087" s="84"/>
      <c r="H1087" s="84"/>
      <c r="I1087" s="47"/>
      <c r="J1087" s="45"/>
      <c r="K1087" s="46"/>
      <c r="L1087" s="195"/>
      <c r="M1087" s="196"/>
      <c r="N1087" s="195"/>
      <c r="O1087" s="196"/>
      <c r="P1087" s="47"/>
      <c r="Q1087" s="47"/>
      <c r="R1087" s="47"/>
      <c r="S1087" s="47"/>
      <c r="T1087" s="50"/>
      <c r="U1087" s="47"/>
      <c r="V1087" s="211"/>
      <c r="W1087" s="211"/>
      <c r="X1087" s="211"/>
      <c r="Y1087" s="211"/>
      <c r="Z1087" s="211"/>
      <c r="AA1087" s="211"/>
      <c r="AB1087" s="211"/>
    </row>
    <row r="1088" spans="2:28" x14ac:dyDescent="0.3">
      <c r="B1088" s="44"/>
      <c r="C1088" s="44"/>
      <c r="D1088" s="44"/>
      <c r="E1088" s="44"/>
      <c r="F1088" s="44"/>
      <c r="G1088" s="84"/>
      <c r="H1088" s="84"/>
      <c r="I1088" s="47"/>
      <c r="J1088" s="45"/>
      <c r="K1088" s="46"/>
      <c r="L1088" s="195"/>
      <c r="M1088" s="196"/>
      <c r="N1088" s="195"/>
      <c r="O1088" s="196"/>
      <c r="P1088" s="47"/>
      <c r="Q1088" s="47"/>
      <c r="R1088" s="47"/>
      <c r="S1088" s="47"/>
      <c r="T1088" s="50"/>
      <c r="U1088" s="47"/>
      <c r="V1088" s="211"/>
      <c r="W1088" s="211"/>
      <c r="X1088" s="211"/>
      <c r="Y1088" s="211"/>
      <c r="Z1088" s="211"/>
      <c r="AA1088" s="211"/>
      <c r="AB1088" s="211"/>
    </row>
    <row r="1089" spans="2:28" x14ac:dyDescent="0.3">
      <c r="B1089" s="44"/>
      <c r="C1089" s="44"/>
      <c r="D1089" s="44"/>
      <c r="E1089" s="44"/>
      <c r="F1089" s="44"/>
      <c r="G1089" s="84"/>
      <c r="H1089" s="84"/>
      <c r="I1089" s="47"/>
      <c r="J1089" s="45"/>
      <c r="K1089" s="46"/>
      <c r="L1089" s="195"/>
      <c r="M1089" s="196"/>
      <c r="N1089" s="195"/>
      <c r="O1089" s="196"/>
      <c r="P1089" s="47"/>
      <c r="Q1089" s="47"/>
      <c r="R1089" s="47"/>
      <c r="S1089" s="47"/>
      <c r="T1089" s="50"/>
      <c r="U1089" s="47"/>
      <c r="V1089" s="211"/>
      <c r="W1089" s="211"/>
      <c r="X1089" s="211"/>
      <c r="Y1089" s="211"/>
      <c r="Z1089" s="211"/>
      <c r="AA1089" s="211"/>
      <c r="AB1089" s="211"/>
    </row>
    <row r="1090" spans="2:28" x14ac:dyDescent="0.3">
      <c r="B1090" s="44"/>
      <c r="C1090" s="44"/>
      <c r="D1090" s="44"/>
      <c r="E1090" s="44"/>
      <c r="F1090" s="44"/>
      <c r="G1090" s="84"/>
      <c r="H1090" s="84"/>
      <c r="I1090" s="47"/>
      <c r="J1090" s="45"/>
      <c r="K1090" s="46"/>
      <c r="L1090" s="195"/>
      <c r="M1090" s="196"/>
      <c r="N1090" s="195"/>
      <c r="O1090" s="196"/>
      <c r="P1090" s="47"/>
      <c r="Q1090" s="47"/>
      <c r="R1090" s="47"/>
      <c r="S1090" s="47"/>
      <c r="T1090" s="50"/>
      <c r="U1090" s="47"/>
      <c r="V1090" s="211"/>
      <c r="W1090" s="211"/>
      <c r="X1090" s="211"/>
      <c r="Y1090" s="211"/>
      <c r="Z1090" s="211"/>
      <c r="AA1090" s="211"/>
      <c r="AB1090" s="211"/>
    </row>
    <row r="1091" spans="2:28" x14ac:dyDescent="0.3">
      <c r="B1091" s="44"/>
      <c r="C1091" s="44"/>
      <c r="D1091" s="44"/>
      <c r="E1091" s="44"/>
      <c r="F1091" s="44"/>
      <c r="G1091" s="84"/>
      <c r="H1091" s="84"/>
      <c r="I1091" s="47"/>
      <c r="J1091" s="45"/>
      <c r="K1091" s="46"/>
      <c r="L1091" s="195"/>
      <c r="M1091" s="196"/>
      <c r="N1091" s="195"/>
      <c r="O1091" s="196"/>
      <c r="P1091" s="47"/>
      <c r="Q1091" s="47"/>
      <c r="R1091" s="47"/>
      <c r="S1091" s="47"/>
      <c r="T1091" s="50"/>
      <c r="U1091" s="47"/>
      <c r="V1091" s="211"/>
      <c r="W1091" s="211"/>
      <c r="X1091" s="211"/>
      <c r="Y1091" s="211"/>
      <c r="Z1091" s="211"/>
      <c r="AA1091" s="211"/>
      <c r="AB1091" s="211"/>
    </row>
    <row r="1092" spans="2:28" x14ac:dyDescent="0.3">
      <c r="B1092" s="44"/>
      <c r="C1092" s="44"/>
      <c r="D1092" s="44"/>
      <c r="E1092" s="44"/>
      <c r="F1092" s="44"/>
      <c r="G1092" s="84"/>
      <c r="H1092" s="84"/>
      <c r="I1092" s="47"/>
      <c r="J1092" s="45"/>
      <c r="K1092" s="46"/>
      <c r="L1092" s="195"/>
      <c r="M1092" s="196"/>
      <c r="N1092" s="195"/>
      <c r="O1092" s="196"/>
      <c r="P1092" s="47"/>
      <c r="Q1092" s="47"/>
      <c r="R1092" s="47"/>
      <c r="S1092" s="47"/>
      <c r="T1092" s="50"/>
      <c r="U1092" s="47"/>
      <c r="V1092" s="211"/>
      <c r="W1092" s="211"/>
      <c r="X1092" s="211"/>
      <c r="Y1092" s="211"/>
      <c r="Z1092" s="211"/>
      <c r="AA1092" s="211"/>
      <c r="AB1092" s="211"/>
    </row>
    <row r="1093" spans="2:28" x14ac:dyDescent="0.3">
      <c r="B1093" s="44"/>
      <c r="C1093" s="44"/>
      <c r="D1093" s="44"/>
      <c r="E1093" s="44"/>
      <c r="F1093" s="44"/>
      <c r="G1093" s="84"/>
      <c r="H1093" s="84"/>
      <c r="I1093" s="47"/>
      <c r="J1093" s="45"/>
      <c r="K1093" s="46"/>
      <c r="L1093" s="195"/>
      <c r="M1093" s="196"/>
      <c r="N1093" s="195"/>
      <c r="O1093" s="196"/>
      <c r="P1093" s="47"/>
      <c r="Q1093" s="47"/>
      <c r="R1093" s="47"/>
      <c r="S1093" s="47"/>
      <c r="T1093" s="50"/>
      <c r="U1093" s="47"/>
      <c r="V1093" s="211"/>
      <c r="W1093" s="211"/>
      <c r="X1093" s="211"/>
      <c r="Y1093" s="211"/>
      <c r="Z1093" s="211"/>
      <c r="AA1093" s="211"/>
      <c r="AB1093" s="211"/>
    </row>
    <row r="1094" spans="2:28" x14ac:dyDescent="0.3">
      <c r="B1094" s="44"/>
      <c r="C1094" s="44"/>
      <c r="D1094" s="44"/>
      <c r="E1094" s="44"/>
      <c r="F1094" s="44"/>
      <c r="G1094" s="84"/>
      <c r="H1094" s="84"/>
      <c r="I1094" s="47"/>
      <c r="J1094" s="45"/>
      <c r="K1094" s="46"/>
      <c r="L1094" s="195"/>
      <c r="M1094" s="196"/>
      <c r="N1094" s="195"/>
      <c r="O1094" s="196"/>
      <c r="P1094" s="47"/>
      <c r="Q1094" s="47"/>
      <c r="R1094" s="47"/>
      <c r="S1094" s="47"/>
      <c r="T1094" s="50"/>
      <c r="U1094" s="47"/>
      <c r="V1094" s="211"/>
      <c r="W1094" s="211"/>
      <c r="X1094" s="211"/>
      <c r="Y1094" s="211"/>
      <c r="Z1094" s="211"/>
      <c r="AA1094" s="211"/>
      <c r="AB1094" s="211"/>
    </row>
    <row r="1095" spans="2:28" x14ac:dyDescent="0.3">
      <c r="B1095" s="44"/>
      <c r="C1095" s="44"/>
      <c r="D1095" s="44"/>
      <c r="E1095" s="44"/>
      <c r="F1095" s="44"/>
      <c r="G1095" s="84"/>
      <c r="H1095" s="84"/>
      <c r="I1095" s="47"/>
      <c r="J1095" s="45"/>
      <c r="K1095" s="46"/>
      <c r="L1095" s="195"/>
      <c r="M1095" s="196"/>
      <c r="N1095" s="195"/>
      <c r="O1095" s="196"/>
      <c r="P1095" s="47"/>
      <c r="Q1095" s="47"/>
      <c r="R1095" s="47"/>
      <c r="S1095" s="47"/>
      <c r="T1095" s="50"/>
      <c r="U1095" s="47"/>
      <c r="V1095" s="211"/>
      <c r="W1095" s="211"/>
      <c r="X1095" s="211"/>
      <c r="Y1095" s="211"/>
      <c r="Z1095" s="211"/>
      <c r="AA1095" s="211"/>
      <c r="AB1095" s="211"/>
    </row>
    <row r="1096" spans="2:28" x14ac:dyDescent="0.3">
      <c r="B1096" s="44"/>
      <c r="C1096" s="44"/>
      <c r="D1096" s="44"/>
      <c r="E1096" s="44"/>
      <c r="F1096" s="44"/>
      <c r="G1096" s="84"/>
      <c r="H1096" s="84"/>
      <c r="I1096" s="47"/>
      <c r="J1096" s="45"/>
      <c r="K1096" s="46"/>
      <c r="L1096" s="195"/>
      <c r="M1096" s="196"/>
      <c r="N1096" s="195"/>
      <c r="O1096" s="196"/>
      <c r="P1096" s="47"/>
      <c r="Q1096" s="47"/>
      <c r="R1096" s="47"/>
      <c r="S1096" s="47"/>
      <c r="T1096" s="50"/>
      <c r="U1096" s="47"/>
      <c r="V1096" s="211"/>
      <c r="W1096" s="211"/>
      <c r="X1096" s="211"/>
      <c r="Y1096" s="211"/>
      <c r="Z1096" s="211"/>
      <c r="AA1096" s="211"/>
      <c r="AB1096" s="211"/>
    </row>
    <row r="1097" spans="2:28" x14ac:dyDescent="0.3">
      <c r="B1097" s="44"/>
      <c r="C1097" s="44"/>
      <c r="D1097" s="44"/>
      <c r="E1097" s="44"/>
      <c r="F1097" s="44"/>
      <c r="G1097" s="84"/>
      <c r="H1097" s="84"/>
      <c r="I1097" s="47"/>
      <c r="J1097" s="45"/>
      <c r="K1097" s="46"/>
      <c r="L1097" s="195"/>
      <c r="M1097" s="196"/>
      <c r="N1097" s="195"/>
      <c r="O1097" s="196"/>
      <c r="P1097" s="47"/>
      <c r="Q1097" s="47"/>
      <c r="R1097" s="47"/>
      <c r="S1097" s="47"/>
      <c r="T1097" s="50"/>
      <c r="U1097" s="47"/>
      <c r="V1097" s="211"/>
      <c r="W1097" s="211"/>
      <c r="X1097" s="211"/>
      <c r="Y1097" s="211"/>
      <c r="Z1097" s="211"/>
      <c r="AA1097" s="211"/>
      <c r="AB1097" s="211"/>
    </row>
    <row r="1098" spans="2:28" x14ac:dyDescent="0.3">
      <c r="B1098" s="44"/>
      <c r="C1098" s="44"/>
      <c r="D1098" s="44"/>
      <c r="E1098" s="44"/>
      <c r="F1098" s="44"/>
      <c r="G1098" s="84"/>
      <c r="H1098" s="84"/>
      <c r="I1098" s="47"/>
      <c r="J1098" s="45"/>
      <c r="K1098" s="46"/>
      <c r="L1098" s="195"/>
      <c r="M1098" s="196"/>
      <c r="N1098" s="195"/>
      <c r="O1098" s="196"/>
      <c r="P1098" s="47"/>
      <c r="Q1098" s="47"/>
      <c r="R1098" s="47"/>
      <c r="S1098" s="47"/>
      <c r="T1098" s="50"/>
      <c r="U1098" s="47"/>
      <c r="V1098" s="211"/>
      <c r="W1098" s="211"/>
      <c r="X1098" s="211"/>
      <c r="Y1098" s="211"/>
      <c r="Z1098" s="211"/>
      <c r="AA1098" s="211"/>
      <c r="AB1098" s="211"/>
    </row>
    <row r="1099" spans="2:28" x14ac:dyDescent="0.3">
      <c r="B1099" s="44"/>
      <c r="C1099" s="44"/>
      <c r="D1099" s="44"/>
      <c r="E1099" s="44"/>
      <c r="F1099" s="44"/>
      <c r="G1099" s="84"/>
      <c r="H1099" s="84"/>
      <c r="I1099" s="47"/>
      <c r="J1099" s="45"/>
      <c r="K1099" s="46"/>
      <c r="L1099" s="195"/>
      <c r="M1099" s="196"/>
      <c r="N1099" s="195"/>
      <c r="O1099" s="196"/>
      <c r="P1099" s="47"/>
      <c r="Q1099" s="47"/>
      <c r="R1099" s="47"/>
      <c r="S1099" s="47"/>
      <c r="T1099" s="50"/>
      <c r="U1099" s="47"/>
      <c r="V1099" s="211"/>
      <c r="W1099" s="211"/>
      <c r="X1099" s="211"/>
      <c r="Y1099" s="211"/>
      <c r="Z1099" s="211"/>
      <c r="AA1099" s="211"/>
      <c r="AB1099" s="211"/>
    </row>
    <row r="1100" spans="2:28" x14ac:dyDescent="0.3">
      <c r="B1100" s="44"/>
      <c r="C1100" s="44"/>
      <c r="D1100" s="44"/>
      <c r="E1100" s="44"/>
      <c r="F1100" s="44"/>
      <c r="G1100" s="84"/>
      <c r="H1100" s="84"/>
      <c r="I1100" s="47"/>
      <c r="J1100" s="45"/>
      <c r="K1100" s="46"/>
      <c r="L1100" s="195"/>
      <c r="M1100" s="196"/>
      <c r="N1100" s="195"/>
      <c r="O1100" s="196"/>
      <c r="P1100" s="47"/>
      <c r="Q1100" s="47"/>
      <c r="R1100" s="47"/>
      <c r="S1100" s="47"/>
      <c r="T1100" s="50"/>
      <c r="U1100" s="47"/>
      <c r="V1100" s="211"/>
      <c r="W1100" s="211"/>
      <c r="X1100" s="211"/>
      <c r="Y1100" s="211"/>
      <c r="Z1100" s="211"/>
      <c r="AA1100" s="211"/>
      <c r="AB1100" s="211"/>
    </row>
    <row r="1101" spans="2:28" x14ac:dyDescent="0.3">
      <c r="B1101" s="44"/>
      <c r="C1101" s="44"/>
      <c r="D1101" s="44"/>
      <c r="E1101" s="44"/>
      <c r="F1101" s="44"/>
      <c r="G1101" s="84"/>
      <c r="H1101" s="84"/>
      <c r="I1101" s="47"/>
      <c r="J1101" s="45"/>
      <c r="K1101" s="46"/>
      <c r="L1101" s="195"/>
      <c r="M1101" s="196"/>
      <c r="N1101" s="195"/>
      <c r="O1101" s="196"/>
      <c r="P1101" s="47"/>
      <c r="Q1101" s="47"/>
      <c r="R1101" s="47"/>
      <c r="S1101" s="47"/>
      <c r="T1101" s="50"/>
      <c r="U1101" s="47"/>
      <c r="V1101" s="211"/>
      <c r="W1101" s="211"/>
      <c r="X1101" s="211"/>
      <c r="Y1101" s="211"/>
      <c r="Z1101" s="211"/>
      <c r="AA1101" s="211"/>
      <c r="AB1101" s="211"/>
    </row>
    <row r="1102" spans="2:28" x14ac:dyDescent="0.3">
      <c r="B1102" s="44"/>
      <c r="C1102" s="44"/>
      <c r="D1102" s="44"/>
      <c r="E1102" s="44"/>
      <c r="F1102" s="44"/>
      <c r="G1102" s="84"/>
      <c r="H1102" s="84"/>
      <c r="I1102" s="47"/>
      <c r="J1102" s="45"/>
      <c r="K1102" s="46"/>
      <c r="L1102" s="195"/>
      <c r="M1102" s="196"/>
      <c r="N1102" s="195"/>
      <c r="O1102" s="196"/>
      <c r="P1102" s="47"/>
      <c r="Q1102" s="47"/>
      <c r="R1102" s="47"/>
      <c r="S1102" s="47"/>
      <c r="T1102" s="50"/>
      <c r="U1102" s="47"/>
      <c r="V1102" s="211"/>
      <c r="W1102" s="211"/>
      <c r="X1102" s="211"/>
      <c r="Y1102" s="211"/>
      <c r="Z1102" s="211"/>
      <c r="AA1102" s="211"/>
      <c r="AB1102" s="211"/>
    </row>
    <row r="1103" spans="2:28" x14ac:dyDescent="0.3">
      <c r="B1103" s="44"/>
      <c r="C1103" s="44"/>
      <c r="D1103" s="44"/>
      <c r="E1103" s="44"/>
      <c r="F1103" s="44"/>
      <c r="G1103" s="84"/>
      <c r="H1103" s="84"/>
      <c r="I1103" s="47"/>
      <c r="J1103" s="45"/>
      <c r="K1103" s="46"/>
      <c r="L1103" s="195"/>
      <c r="M1103" s="196"/>
      <c r="N1103" s="195"/>
      <c r="O1103" s="196"/>
      <c r="P1103" s="47"/>
      <c r="Q1103" s="47"/>
      <c r="R1103" s="47"/>
      <c r="S1103" s="47"/>
      <c r="T1103" s="50"/>
      <c r="U1103" s="47"/>
      <c r="V1103" s="211"/>
      <c r="W1103" s="211"/>
      <c r="X1103" s="211"/>
      <c r="Y1103" s="211"/>
      <c r="Z1103" s="211"/>
      <c r="AA1103" s="211"/>
      <c r="AB1103" s="211"/>
    </row>
    <row r="1104" spans="2:28" x14ac:dyDescent="0.3">
      <c r="B1104" s="44"/>
      <c r="C1104" s="44"/>
      <c r="D1104" s="44"/>
      <c r="E1104" s="44"/>
      <c r="F1104" s="44"/>
      <c r="G1104" s="84"/>
      <c r="H1104" s="84"/>
      <c r="I1104" s="47"/>
      <c r="J1104" s="45"/>
      <c r="K1104" s="46"/>
      <c r="L1104" s="195"/>
      <c r="M1104" s="196"/>
      <c r="N1104" s="195"/>
      <c r="O1104" s="196"/>
      <c r="P1104" s="47"/>
      <c r="Q1104" s="47"/>
      <c r="R1104" s="47"/>
      <c r="S1104" s="47"/>
      <c r="T1104" s="50"/>
      <c r="U1104" s="47"/>
      <c r="V1104" s="211"/>
      <c r="W1104" s="211"/>
      <c r="X1104" s="211"/>
      <c r="Y1104" s="211"/>
      <c r="Z1104" s="211"/>
      <c r="AA1104" s="211"/>
      <c r="AB1104" s="211"/>
    </row>
    <row r="1105" spans="2:28" x14ac:dyDescent="0.3">
      <c r="B1105" s="44"/>
      <c r="C1105" s="44"/>
      <c r="D1105" s="44"/>
      <c r="E1105" s="44"/>
      <c r="F1105" s="44"/>
      <c r="G1105" s="84"/>
      <c r="H1105" s="84"/>
      <c r="I1105" s="47"/>
      <c r="J1105" s="45"/>
      <c r="K1105" s="46"/>
      <c r="L1105" s="195"/>
      <c r="M1105" s="196"/>
      <c r="N1105" s="195"/>
      <c r="O1105" s="196"/>
      <c r="P1105" s="47"/>
      <c r="Q1105" s="47"/>
      <c r="R1105" s="47"/>
      <c r="S1105" s="47"/>
      <c r="T1105" s="50"/>
      <c r="U1105" s="47"/>
      <c r="V1105" s="211"/>
      <c r="W1105" s="211"/>
      <c r="X1105" s="211"/>
      <c r="Y1105" s="211"/>
      <c r="Z1105" s="211"/>
      <c r="AA1105" s="211"/>
      <c r="AB1105" s="211"/>
    </row>
    <row r="1106" spans="2:28" x14ac:dyDescent="0.3">
      <c r="B1106" s="44"/>
      <c r="C1106" s="44"/>
      <c r="D1106" s="44"/>
      <c r="E1106" s="44"/>
      <c r="F1106" s="44"/>
      <c r="G1106" s="84"/>
      <c r="H1106" s="84"/>
      <c r="I1106" s="47"/>
      <c r="J1106" s="45"/>
      <c r="K1106" s="46"/>
      <c r="L1106" s="195"/>
      <c r="M1106" s="196"/>
      <c r="N1106" s="195"/>
      <c r="O1106" s="196"/>
      <c r="P1106" s="47"/>
      <c r="Q1106" s="47"/>
      <c r="R1106" s="47"/>
      <c r="S1106" s="47"/>
      <c r="T1106" s="50"/>
      <c r="U1106" s="47"/>
      <c r="V1106" s="211"/>
      <c r="W1106" s="211"/>
      <c r="X1106" s="211"/>
      <c r="Y1106" s="211"/>
      <c r="Z1106" s="211"/>
      <c r="AA1106" s="211"/>
      <c r="AB1106" s="211"/>
    </row>
    <row r="1107" spans="2:28" x14ac:dyDescent="0.3">
      <c r="B1107" s="44"/>
      <c r="C1107" s="44"/>
      <c r="D1107" s="44"/>
      <c r="E1107" s="44"/>
      <c r="F1107" s="44"/>
      <c r="G1107" s="84"/>
      <c r="H1107" s="84"/>
      <c r="I1107" s="47"/>
      <c r="J1107" s="45"/>
      <c r="K1107" s="46"/>
      <c r="L1107" s="195"/>
      <c r="M1107" s="196"/>
      <c r="N1107" s="195"/>
      <c r="O1107" s="196"/>
      <c r="P1107" s="47"/>
      <c r="Q1107" s="47"/>
      <c r="R1107" s="47"/>
      <c r="S1107" s="47"/>
      <c r="T1107" s="50"/>
      <c r="U1107" s="47"/>
      <c r="V1107" s="211"/>
      <c r="W1107" s="211"/>
      <c r="X1107" s="211"/>
      <c r="Y1107" s="211"/>
      <c r="Z1107" s="211"/>
      <c r="AA1107" s="211"/>
      <c r="AB1107" s="211"/>
    </row>
    <row r="1108" spans="2:28" x14ac:dyDescent="0.3">
      <c r="B1108" s="44"/>
      <c r="C1108" s="44"/>
      <c r="D1108" s="44"/>
      <c r="E1108" s="44"/>
      <c r="F1108" s="44"/>
      <c r="G1108" s="84"/>
      <c r="H1108" s="84"/>
      <c r="I1108" s="47"/>
      <c r="J1108" s="45"/>
      <c r="K1108" s="46"/>
      <c r="L1108" s="195"/>
      <c r="M1108" s="196"/>
      <c r="N1108" s="195"/>
      <c r="O1108" s="196"/>
      <c r="P1108" s="47"/>
      <c r="Q1108" s="47"/>
      <c r="R1108" s="47"/>
      <c r="S1108" s="47"/>
      <c r="T1108" s="50"/>
      <c r="U1108" s="47"/>
      <c r="V1108" s="211"/>
      <c r="W1108" s="211"/>
      <c r="X1108" s="211"/>
      <c r="Y1108" s="211"/>
      <c r="Z1108" s="211"/>
      <c r="AA1108" s="211"/>
      <c r="AB1108" s="211"/>
    </row>
    <row r="1109" spans="2:28" x14ac:dyDescent="0.3">
      <c r="B1109" s="44"/>
      <c r="C1109" s="44"/>
      <c r="D1109" s="44"/>
      <c r="E1109" s="44"/>
      <c r="F1109" s="44"/>
      <c r="G1109" s="84"/>
      <c r="H1109" s="84"/>
      <c r="I1109" s="47"/>
      <c r="J1109" s="45"/>
      <c r="K1109" s="46"/>
      <c r="L1109" s="195"/>
      <c r="M1109" s="196"/>
      <c r="N1109" s="195"/>
      <c r="O1109" s="196"/>
      <c r="P1109" s="47"/>
      <c r="Q1109" s="47"/>
      <c r="R1109" s="47"/>
      <c r="S1109" s="47"/>
      <c r="T1109" s="50"/>
      <c r="U1109" s="47"/>
      <c r="V1109" s="211"/>
      <c r="W1109" s="211"/>
      <c r="X1109" s="211"/>
      <c r="Y1109" s="211"/>
      <c r="Z1109" s="211"/>
      <c r="AA1109" s="211"/>
      <c r="AB1109" s="211"/>
    </row>
    <row r="1110" spans="2:28" x14ac:dyDescent="0.3">
      <c r="B1110" s="44"/>
      <c r="C1110" s="44"/>
      <c r="D1110" s="44"/>
      <c r="E1110" s="44"/>
      <c r="F1110" s="44"/>
      <c r="G1110" s="84"/>
      <c r="H1110" s="84"/>
      <c r="I1110" s="47"/>
      <c r="J1110" s="45"/>
      <c r="K1110" s="46"/>
      <c r="L1110" s="195"/>
      <c r="M1110" s="196"/>
      <c r="N1110" s="195"/>
      <c r="O1110" s="196"/>
      <c r="P1110" s="47"/>
      <c r="Q1110" s="47"/>
      <c r="R1110" s="47"/>
      <c r="S1110" s="47"/>
      <c r="T1110" s="50"/>
      <c r="U1110" s="47"/>
      <c r="V1110" s="211"/>
      <c r="W1110" s="211"/>
      <c r="X1110" s="211"/>
      <c r="Y1110" s="211"/>
      <c r="Z1110" s="211"/>
      <c r="AA1110" s="211"/>
      <c r="AB1110" s="211"/>
    </row>
    <row r="1111" spans="2:28" x14ac:dyDescent="0.3">
      <c r="B1111" s="44"/>
      <c r="C1111" s="44"/>
      <c r="D1111" s="44"/>
      <c r="E1111" s="44"/>
      <c r="F1111" s="44"/>
      <c r="G1111" s="84"/>
      <c r="H1111" s="84"/>
      <c r="I1111" s="47"/>
      <c r="J1111" s="45"/>
      <c r="K1111" s="46"/>
      <c r="L1111" s="195"/>
      <c r="M1111" s="196"/>
      <c r="N1111" s="195"/>
      <c r="O1111" s="196"/>
      <c r="P1111" s="47"/>
      <c r="Q1111" s="47"/>
      <c r="R1111" s="47"/>
      <c r="S1111" s="47"/>
      <c r="T1111" s="50"/>
      <c r="U1111" s="47"/>
      <c r="V1111" s="211"/>
      <c r="W1111" s="211"/>
      <c r="X1111" s="211"/>
      <c r="Y1111" s="211"/>
      <c r="Z1111" s="211"/>
      <c r="AA1111" s="211"/>
      <c r="AB1111" s="211"/>
    </row>
    <row r="1112" spans="2:28" x14ac:dyDescent="0.3">
      <c r="B1112" s="44"/>
      <c r="C1112" s="44"/>
      <c r="D1112" s="44"/>
      <c r="E1112" s="44"/>
      <c r="F1112" s="44"/>
      <c r="G1112" s="84"/>
      <c r="H1112" s="84"/>
      <c r="I1112" s="47"/>
      <c r="J1112" s="45"/>
      <c r="K1112" s="46"/>
      <c r="L1112" s="195"/>
      <c r="M1112" s="196"/>
      <c r="N1112" s="195"/>
      <c r="O1112" s="196"/>
      <c r="P1112" s="47"/>
      <c r="Q1112" s="47"/>
      <c r="R1112" s="47"/>
      <c r="S1112" s="47"/>
      <c r="T1112" s="50"/>
      <c r="U1112" s="47"/>
      <c r="V1112" s="211"/>
      <c r="W1112" s="211"/>
      <c r="X1112" s="211"/>
      <c r="Y1112" s="211"/>
      <c r="Z1112" s="211"/>
      <c r="AA1112" s="211"/>
      <c r="AB1112" s="211"/>
    </row>
    <row r="1113" spans="2:28" x14ac:dyDescent="0.3">
      <c r="B1113" s="44"/>
      <c r="C1113" s="44"/>
      <c r="D1113" s="44"/>
      <c r="E1113" s="44"/>
      <c r="F1113" s="44"/>
      <c r="G1113" s="84"/>
      <c r="H1113" s="84"/>
      <c r="I1113" s="47"/>
      <c r="J1113" s="45"/>
      <c r="K1113" s="46"/>
      <c r="L1113" s="195"/>
      <c r="M1113" s="196"/>
      <c r="N1113" s="195"/>
      <c r="O1113" s="196"/>
      <c r="P1113" s="47"/>
      <c r="Q1113" s="47"/>
      <c r="R1113" s="47"/>
      <c r="S1113" s="47"/>
      <c r="T1113" s="50"/>
      <c r="U1113" s="47"/>
      <c r="V1113" s="211"/>
      <c r="W1113" s="211"/>
      <c r="X1113" s="211"/>
      <c r="Y1113" s="211"/>
      <c r="Z1113" s="211"/>
      <c r="AA1113" s="211"/>
      <c r="AB1113" s="211"/>
    </row>
    <row r="1114" spans="2:28" x14ac:dyDescent="0.3">
      <c r="B1114" s="44"/>
      <c r="C1114" s="44"/>
      <c r="D1114" s="44"/>
      <c r="E1114" s="44"/>
      <c r="F1114" s="44"/>
      <c r="G1114" s="84"/>
      <c r="H1114" s="84"/>
      <c r="I1114" s="47"/>
      <c r="J1114" s="45"/>
      <c r="K1114" s="46"/>
      <c r="L1114" s="195"/>
      <c r="M1114" s="196"/>
      <c r="N1114" s="195"/>
      <c r="O1114" s="196"/>
      <c r="P1114" s="47"/>
      <c r="Q1114" s="47"/>
      <c r="R1114" s="47"/>
      <c r="S1114" s="47"/>
      <c r="T1114" s="50"/>
      <c r="U1114" s="47"/>
      <c r="V1114" s="211"/>
      <c r="W1114" s="211"/>
      <c r="X1114" s="211"/>
      <c r="Y1114" s="211"/>
      <c r="Z1114" s="211"/>
      <c r="AA1114" s="211"/>
      <c r="AB1114" s="211"/>
    </row>
    <row r="1115" spans="2:28" x14ac:dyDescent="0.3">
      <c r="B1115" s="44"/>
      <c r="C1115" s="44"/>
      <c r="D1115" s="44"/>
      <c r="E1115" s="44"/>
      <c r="F1115" s="44"/>
      <c r="G1115" s="84"/>
      <c r="H1115" s="84"/>
      <c r="I1115" s="47"/>
      <c r="J1115" s="45"/>
      <c r="K1115" s="46"/>
      <c r="L1115" s="195"/>
      <c r="M1115" s="196"/>
      <c r="N1115" s="195"/>
      <c r="O1115" s="196"/>
      <c r="P1115" s="47"/>
      <c r="Q1115" s="47"/>
      <c r="R1115" s="47"/>
      <c r="S1115" s="47"/>
      <c r="T1115" s="50"/>
      <c r="U1115" s="47"/>
      <c r="V1115" s="211"/>
      <c r="W1115" s="211"/>
      <c r="X1115" s="211"/>
      <c r="Y1115" s="211"/>
      <c r="Z1115" s="211"/>
      <c r="AA1115" s="211"/>
      <c r="AB1115" s="211"/>
    </row>
    <row r="1116" spans="2:28" x14ac:dyDescent="0.3">
      <c r="B1116" s="44"/>
      <c r="C1116" s="44"/>
      <c r="D1116" s="44"/>
      <c r="E1116" s="44"/>
      <c r="F1116" s="44"/>
      <c r="G1116" s="84"/>
      <c r="H1116" s="84"/>
      <c r="I1116" s="47"/>
      <c r="J1116" s="45"/>
      <c r="K1116" s="46"/>
      <c r="L1116" s="195"/>
      <c r="M1116" s="196"/>
      <c r="N1116" s="195"/>
      <c r="O1116" s="196"/>
      <c r="P1116" s="47"/>
      <c r="Q1116" s="47"/>
      <c r="R1116" s="47"/>
      <c r="S1116" s="47"/>
      <c r="T1116" s="50"/>
      <c r="U1116" s="47"/>
      <c r="V1116" s="211"/>
      <c r="W1116" s="211"/>
      <c r="X1116" s="211"/>
      <c r="Y1116" s="211"/>
      <c r="Z1116" s="211"/>
      <c r="AA1116" s="211"/>
      <c r="AB1116" s="211"/>
    </row>
    <row r="1117" spans="2:28" x14ac:dyDescent="0.3">
      <c r="B1117" s="44"/>
      <c r="C1117" s="44"/>
      <c r="D1117" s="44"/>
      <c r="E1117" s="44"/>
      <c r="F1117" s="44"/>
      <c r="G1117" s="84"/>
      <c r="H1117" s="84"/>
      <c r="I1117" s="47"/>
      <c r="J1117" s="45"/>
      <c r="K1117" s="46"/>
      <c r="L1117" s="195"/>
      <c r="M1117" s="196"/>
      <c r="N1117" s="195"/>
      <c r="O1117" s="196"/>
      <c r="P1117" s="47"/>
      <c r="Q1117" s="47"/>
      <c r="R1117" s="47"/>
      <c r="S1117" s="47"/>
      <c r="T1117" s="50"/>
      <c r="U1117" s="47"/>
      <c r="V1117" s="211"/>
      <c r="W1117" s="211"/>
      <c r="X1117" s="211"/>
      <c r="Y1117" s="211"/>
      <c r="Z1117" s="211"/>
      <c r="AA1117" s="211"/>
      <c r="AB1117" s="211"/>
    </row>
    <row r="1118" spans="2:28" x14ac:dyDescent="0.3">
      <c r="B1118" s="44"/>
      <c r="C1118" s="44"/>
      <c r="D1118" s="44"/>
      <c r="E1118" s="44"/>
      <c r="F1118" s="44"/>
      <c r="G1118" s="84"/>
      <c r="H1118" s="84"/>
      <c r="I1118" s="47"/>
      <c r="J1118" s="45"/>
      <c r="K1118" s="46"/>
      <c r="L1118" s="195"/>
      <c r="M1118" s="196"/>
      <c r="N1118" s="195"/>
      <c r="O1118" s="196"/>
      <c r="P1118" s="47"/>
      <c r="Q1118" s="47"/>
      <c r="R1118" s="47"/>
      <c r="S1118" s="47"/>
      <c r="T1118" s="50"/>
      <c r="U1118" s="47"/>
      <c r="V1118" s="211"/>
      <c r="W1118" s="211"/>
      <c r="X1118" s="211"/>
      <c r="Y1118" s="211"/>
      <c r="Z1118" s="211"/>
      <c r="AA1118" s="211"/>
      <c r="AB1118" s="211"/>
    </row>
    <row r="1119" spans="2:28" x14ac:dyDescent="0.3">
      <c r="B1119" s="44"/>
      <c r="C1119" s="44"/>
      <c r="D1119" s="44"/>
      <c r="E1119" s="44"/>
      <c r="F1119" s="44"/>
      <c r="G1119" s="84"/>
      <c r="H1119" s="84"/>
      <c r="I1119" s="47"/>
      <c r="J1119" s="45"/>
      <c r="K1119" s="46"/>
      <c r="L1119" s="195"/>
      <c r="M1119" s="196"/>
      <c r="N1119" s="195"/>
      <c r="O1119" s="196"/>
      <c r="P1119" s="47"/>
      <c r="Q1119" s="47"/>
      <c r="R1119" s="47"/>
      <c r="S1119" s="47"/>
      <c r="T1119" s="50"/>
      <c r="U1119" s="47"/>
      <c r="V1119" s="211"/>
      <c r="W1119" s="211"/>
      <c r="X1119" s="211"/>
      <c r="Y1119" s="211"/>
      <c r="Z1119" s="211"/>
      <c r="AA1119" s="211"/>
      <c r="AB1119" s="211"/>
    </row>
    <row r="1120" spans="2:28" x14ac:dyDescent="0.3">
      <c r="B1120" s="44"/>
      <c r="C1120" s="44"/>
      <c r="D1120" s="44"/>
      <c r="E1120" s="44"/>
      <c r="F1120" s="44"/>
      <c r="G1120" s="84"/>
      <c r="H1120" s="84"/>
      <c r="I1120" s="47"/>
      <c r="J1120" s="45"/>
      <c r="K1120" s="46"/>
      <c r="L1120" s="195"/>
      <c r="M1120" s="196"/>
      <c r="N1120" s="195"/>
      <c r="O1120" s="196"/>
      <c r="P1120" s="47"/>
      <c r="Q1120" s="47"/>
      <c r="R1120" s="47"/>
      <c r="S1120" s="47"/>
      <c r="T1120" s="50"/>
      <c r="U1120" s="47"/>
      <c r="V1120" s="211"/>
      <c r="W1120" s="211"/>
      <c r="X1120" s="211"/>
      <c r="Y1120" s="211"/>
      <c r="Z1120" s="211"/>
      <c r="AA1120" s="211"/>
      <c r="AB1120" s="211"/>
    </row>
    <row r="1121" spans="2:28" x14ac:dyDescent="0.3">
      <c r="B1121" s="44"/>
      <c r="C1121" s="44"/>
      <c r="D1121" s="44"/>
      <c r="E1121" s="44"/>
      <c r="F1121" s="44"/>
      <c r="G1121" s="84"/>
      <c r="H1121" s="84"/>
      <c r="I1121" s="47"/>
      <c r="J1121" s="45"/>
      <c r="K1121" s="46"/>
      <c r="L1121" s="195"/>
      <c r="M1121" s="196"/>
      <c r="N1121" s="195"/>
      <c r="O1121" s="196"/>
      <c r="P1121" s="47"/>
      <c r="Q1121" s="47"/>
      <c r="R1121" s="47"/>
      <c r="S1121" s="47"/>
      <c r="T1121" s="50"/>
      <c r="U1121" s="47"/>
      <c r="V1121" s="211"/>
      <c r="W1121" s="211"/>
      <c r="X1121" s="211"/>
      <c r="Y1121" s="211"/>
      <c r="Z1121" s="211"/>
      <c r="AA1121" s="211"/>
      <c r="AB1121" s="211"/>
    </row>
    <row r="1122" spans="2:28" x14ac:dyDescent="0.3">
      <c r="B1122" s="44"/>
      <c r="C1122" s="44"/>
      <c r="D1122" s="44"/>
      <c r="E1122" s="44"/>
      <c r="F1122" s="44"/>
      <c r="G1122" s="84"/>
      <c r="H1122" s="84"/>
      <c r="I1122" s="47"/>
      <c r="J1122" s="45"/>
      <c r="K1122" s="46"/>
      <c r="L1122" s="195"/>
      <c r="M1122" s="196"/>
      <c r="N1122" s="195"/>
      <c r="O1122" s="196"/>
      <c r="P1122" s="47"/>
      <c r="Q1122" s="47"/>
      <c r="R1122" s="47"/>
      <c r="S1122" s="47"/>
      <c r="T1122" s="50"/>
      <c r="U1122" s="47"/>
      <c r="V1122" s="211"/>
      <c r="W1122" s="211"/>
      <c r="X1122" s="211"/>
      <c r="Y1122" s="211"/>
      <c r="Z1122" s="211"/>
      <c r="AA1122" s="211"/>
      <c r="AB1122" s="211"/>
    </row>
    <row r="1123" spans="2:28" x14ac:dyDescent="0.3">
      <c r="B1123" s="44"/>
      <c r="C1123" s="44"/>
      <c r="D1123" s="44"/>
      <c r="E1123" s="44"/>
      <c r="F1123" s="44"/>
      <c r="G1123" s="84"/>
      <c r="H1123" s="84"/>
      <c r="I1123" s="47"/>
      <c r="J1123" s="45"/>
      <c r="K1123" s="46"/>
      <c r="L1123" s="195"/>
      <c r="M1123" s="196"/>
      <c r="N1123" s="195"/>
      <c r="O1123" s="196"/>
      <c r="P1123" s="47"/>
      <c r="Q1123" s="47"/>
      <c r="R1123" s="47"/>
      <c r="S1123" s="47"/>
      <c r="T1123" s="50"/>
      <c r="U1123" s="47"/>
      <c r="V1123" s="211"/>
      <c r="W1123" s="211"/>
      <c r="X1123" s="211"/>
      <c r="Y1123" s="211"/>
      <c r="Z1123" s="211"/>
      <c r="AA1123" s="211"/>
      <c r="AB1123" s="211"/>
    </row>
    <row r="1124" spans="2:28" x14ac:dyDescent="0.3">
      <c r="B1124" s="44"/>
      <c r="C1124" s="44"/>
      <c r="D1124" s="44"/>
      <c r="E1124" s="44"/>
      <c r="F1124" s="44"/>
      <c r="G1124" s="84"/>
      <c r="H1124" s="84"/>
      <c r="I1124" s="47"/>
      <c r="J1124" s="45"/>
      <c r="K1124" s="46"/>
      <c r="L1124" s="195"/>
      <c r="M1124" s="196"/>
      <c r="N1124" s="195"/>
      <c r="O1124" s="196"/>
      <c r="P1124" s="47"/>
      <c r="Q1124" s="47"/>
      <c r="R1124" s="47"/>
      <c r="S1124" s="47"/>
      <c r="T1124" s="50"/>
      <c r="U1124" s="47"/>
      <c r="V1124" s="211"/>
      <c r="W1124" s="211"/>
      <c r="X1124" s="211"/>
      <c r="Y1124" s="211"/>
      <c r="Z1124" s="211"/>
      <c r="AA1124" s="211"/>
      <c r="AB1124" s="211"/>
    </row>
    <row r="1125" spans="2:28" x14ac:dyDescent="0.3">
      <c r="B1125" s="44"/>
      <c r="C1125" s="44"/>
      <c r="D1125" s="44"/>
      <c r="E1125" s="44"/>
      <c r="F1125" s="44"/>
      <c r="G1125" s="84"/>
      <c r="H1125" s="84"/>
      <c r="I1125" s="47"/>
      <c r="J1125" s="45"/>
      <c r="K1125" s="46"/>
      <c r="L1125" s="195"/>
      <c r="M1125" s="196"/>
      <c r="N1125" s="195"/>
      <c r="O1125" s="196"/>
      <c r="P1125" s="47"/>
      <c r="Q1125" s="47"/>
      <c r="R1125" s="47"/>
      <c r="S1125" s="47"/>
      <c r="T1125" s="50"/>
      <c r="U1125" s="47"/>
      <c r="V1125" s="211"/>
      <c r="W1125" s="211"/>
      <c r="X1125" s="211"/>
      <c r="Y1125" s="211"/>
      <c r="Z1125" s="211"/>
      <c r="AA1125" s="211"/>
      <c r="AB1125" s="211"/>
    </row>
    <row r="1126" spans="2:28" x14ac:dyDescent="0.3">
      <c r="B1126" s="44"/>
      <c r="C1126" s="44"/>
      <c r="D1126" s="44"/>
      <c r="E1126" s="44"/>
      <c r="F1126" s="44"/>
      <c r="G1126" s="84"/>
      <c r="H1126" s="84"/>
      <c r="I1126" s="47"/>
      <c r="J1126" s="45"/>
      <c r="K1126" s="46"/>
      <c r="L1126" s="195"/>
      <c r="M1126" s="196"/>
      <c r="N1126" s="195"/>
      <c r="O1126" s="196"/>
      <c r="P1126" s="47"/>
      <c r="Q1126" s="47"/>
      <c r="R1126" s="47"/>
      <c r="S1126" s="47"/>
      <c r="T1126" s="50"/>
      <c r="U1126" s="47"/>
      <c r="V1126" s="211"/>
      <c r="W1126" s="211"/>
      <c r="X1126" s="211"/>
      <c r="Y1126" s="211"/>
      <c r="Z1126" s="211"/>
      <c r="AA1126" s="211"/>
      <c r="AB1126" s="211"/>
    </row>
    <row r="1127" spans="2:28" x14ac:dyDescent="0.3">
      <c r="B1127" s="44"/>
      <c r="C1127" s="44"/>
      <c r="D1127" s="44"/>
      <c r="E1127" s="44"/>
      <c r="F1127" s="44"/>
      <c r="G1127" s="84"/>
      <c r="H1127" s="84"/>
      <c r="I1127" s="47"/>
      <c r="J1127" s="45"/>
      <c r="K1127" s="46"/>
      <c r="L1127" s="195"/>
      <c r="M1127" s="196"/>
      <c r="N1127" s="195"/>
      <c r="O1127" s="196"/>
      <c r="P1127" s="47"/>
      <c r="Q1127" s="47"/>
      <c r="R1127" s="47"/>
      <c r="S1127" s="47"/>
      <c r="T1127" s="50"/>
      <c r="U1127" s="47"/>
      <c r="V1127" s="211"/>
      <c r="W1127" s="211"/>
      <c r="X1127" s="211"/>
      <c r="Y1127" s="211"/>
      <c r="Z1127" s="211"/>
      <c r="AA1127" s="211"/>
      <c r="AB1127" s="211"/>
    </row>
    <row r="1128" spans="2:28" x14ac:dyDescent="0.3">
      <c r="B1128" s="44"/>
      <c r="C1128" s="44"/>
      <c r="D1128" s="44"/>
      <c r="E1128" s="44"/>
      <c r="F1128" s="44"/>
      <c r="G1128" s="84"/>
      <c r="H1128" s="84"/>
      <c r="I1128" s="47"/>
      <c r="J1128" s="45"/>
      <c r="K1128" s="46"/>
      <c r="L1128" s="195"/>
      <c r="M1128" s="196"/>
      <c r="N1128" s="195"/>
      <c r="O1128" s="196"/>
      <c r="P1128" s="47"/>
      <c r="Q1128" s="47"/>
      <c r="R1128" s="47"/>
      <c r="S1128" s="47"/>
      <c r="T1128" s="50"/>
      <c r="U1128" s="47"/>
      <c r="V1128" s="211"/>
      <c r="W1128" s="211"/>
      <c r="X1128" s="211"/>
      <c r="Y1128" s="211"/>
      <c r="Z1128" s="211"/>
      <c r="AA1128" s="211"/>
      <c r="AB1128" s="211"/>
    </row>
    <row r="1129" spans="2:28" x14ac:dyDescent="0.3">
      <c r="B1129" s="44"/>
      <c r="C1129" s="44"/>
      <c r="D1129" s="44"/>
      <c r="E1129" s="44"/>
      <c r="F1129" s="44"/>
      <c r="G1129" s="84"/>
      <c r="H1129" s="84"/>
      <c r="I1129" s="47"/>
      <c r="J1129" s="45"/>
      <c r="K1129" s="46"/>
      <c r="L1129" s="195"/>
      <c r="M1129" s="196"/>
      <c r="N1129" s="195"/>
      <c r="O1129" s="196"/>
      <c r="P1129" s="47"/>
      <c r="Q1129" s="47"/>
      <c r="R1129" s="47"/>
      <c r="S1129" s="47"/>
      <c r="T1129" s="50"/>
      <c r="U1129" s="47"/>
      <c r="V1129" s="211"/>
      <c r="W1129" s="211"/>
      <c r="X1129" s="211"/>
      <c r="Y1129" s="211"/>
      <c r="Z1129" s="211"/>
      <c r="AA1129" s="211"/>
      <c r="AB1129" s="211"/>
    </row>
    <row r="1130" spans="2:28" x14ac:dyDescent="0.3">
      <c r="B1130" s="44"/>
      <c r="C1130" s="44"/>
      <c r="D1130" s="44"/>
      <c r="E1130" s="44"/>
      <c r="F1130" s="44"/>
      <c r="G1130" s="84"/>
      <c r="H1130" s="84"/>
      <c r="I1130" s="47"/>
      <c r="J1130" s="45"/>
      <c r="K1130" s="46"/>
      <c r="L1130" s="195"/>
      <c r="M1130" s="196"/>
      <c r="N1130" s="195"/>
      <c r="O1130" s="196"/>
      <c r="P1130" s="47"/>
      <c r="Q1130" s="47"/>
      <c r="R1130" s="47"/>
      <c r="S1130" s="47"/>
      <c r="T1130" s="50"/>
      <c r="U1130" s="47"/>
      <c r="V1130" s="211"/>
      <c r="W1130" s="211"/>
      <c r="X1130" s="211"/>
      <c r="Y1130" s="211"/>
      <c r="Z1130" s="211"/>
      <c r="AA1130" s="211"/>
      <c r="AB1130" s="211"/>
    </row>
    <row r="1131" spans="2:28" x14ac:dyDescent="0.3">
      <c r="B1131" s="44"/>
      <c r="C1131" s="44"/>
      <c r="D1131" s="44"/>
      <c r="E1131" s="44"/>
      <c r="F1131" s="44"/>
      <c r="G1131" s="84"/>
      <c r="H1131" s="84"/>
      <c r="I1131" s="47"/>
      <c r="J1131" s="45"/>
      <c r="K1131" s="46"/>
      <c r="L1131" s="195"/>
      <c r="M1131" s="196"/>
      <c r="N1131" s="195"/>
      <c r="O1131" s="196"/>
      <c r="P1131" s="47"/>
      <c r="Q1131" s="47"/>
      <c r="R1131" s="47"/>
      <c r="S1131" s="47"/>
      <c r="T1131" s="50"/>
      <c r="U1131" s="47"/>
      <c r="V1131" s="211"/>
      <c r="W1131" s="211"/>
      <c r="X1131" s="211"/>
      <c r="Y1131" s="211"/>
      <c r="Z1131" s="211"/>
      <c r="AA1131" s="211"/>
      <c r="AB1131" s="211"/>
    </row>
    <row r="1132" spans="2:28" x14ac:dyDescent="0.3">
      <c r="B1132" s="44"/>
      <c r="C1132" s="44"/>
      <c r="D1132" s="44"/>
      <c r="E1132" s="44"/>
      <c r="F1132" s="44"/>
      <c r="G1132" s="84"/>
      <c r="H1132" s="84"/>
      <c r="I1132" s="47"/>
      <c r="J1132" s="45"/>
      <c r="K1132" s="46"/>
      <c r="L1132" s="195"/>
      <c r="M1132" s="196"/>
      <c r="N1132" s="195"/>
      <c r="O1132" s="196"/>
      <c r="P1132" s="47"/>
      <c r="Q1132" s="47"/>
      <c r="R1132" s="47"/>
      <c r="S1132" s="47"/>
      <c r="T1132" s="50"/>
      <c r="U1132" s="47"/>
      <c r="V1132" s="211"/>
      <c r="W1132" s="211"/>
      <c r="X1132" s="211"/>
      <c r="Y1132" s="211"/>
      <c r="Z1132" s="211"/>
      <c r="AA1132" s="211"/>
      <c r="AB1132" s="211"/>
    </row>
    <row r="1133" spans="2:28" x14ac:dyDescent="0.3">
      <c r="B1133" s="44"/>
      <c r="C1133" s="44"/>
      <c r="D1133" s="44"/>
      <c r="E1133" s="44"/>
      <c r="F1133" s="44"/>
      <c r="G1133" s="84"/>
      <c r="H1133" s="84"/>
      <c r="I1133" s="47"/>
      <c r="J1133" s="45"/>
      <c r="K1133" s="46"/>
      <c r="L1133" s="195"/>
      <c r="M1133" s="196"/>
      <c r="N1133" s="195"/>
      <c r="O1133" s="196"/>
      <c r="P1133" s="47"/>
      <c r="Q1133" s="47"/>
      <c r="R1133" s="47"/>
      <c r="S1133" s="47"/>
      <c r="T1133" s="50"/>
      <c r="U1133" s="47"/>
      <c r="V1133" s="211"/>
      <c r="W1133" s="211"/>
      <c r="X1133" s="211"/>
      <c r="Y1133" s="211"/>
      <c r="Z1133" s="211"/>
      <c r="AA1133" s="211"/>
      <c r="AB1133" s="211"/>
    </row>
    <row r="1134" spans="2:28" x14ac:dyDescent="0.3">
      <c r="B1134" s="44"/>
      <c r="C1134" s="44"/>
      <c r="D1134" s="44"/>
      <c r="E1134" s="44"/>
      <c r="F1134" s="44"/>
      <c r="G1134" s="84"/>
      <c r="H1134" s="84"/>
      <c r="I1134" s="47"/>
      <c r="J1134" s="45"/>
      <c r="K1134" s="46"/>
      <c r="L1134" s="195"/>
      <c r="M1134" s="196"/>
      <c r="N1134" s="195"/>
      <c r="O1134" s="196"/>
      <c r="P1134" s="47"/>
      <c r="Q1134" s="47"/>
      <c r="R1134" s="47"/>
      <c r="S1134" s="47"/>
      <c r="T1134" s="50"/>
      <c r="U1134" s="47"/>
      <c r="V1134" s="211"/>
      <c r="W1134" s="211"/>
      <c r="X1134" s="211"/>
      <c r="Y1134" s="211"/>
      <c r="Z1134" s="211"/>
      <c r="AA1134" s="211"/>
      <c r="AB1134" s="211"/>
    </row>
    <row r="1135" spans="2:28" x14ac:dyDescent="0.3">
      <c r="B1135" s="44"/>
      <c r="C1135" s="44"/>
      <c r="D1135" s="44"/>
      <c r="E1135" s="44"/>
      <c r="F1135" s="44"/>
      <c r="G1135" s="84"/>
      <c r="H1135" s="84"/>
      <c r="I1135" s="47"/>
      <c r="J1135" s="45"/>
      <c r="K1135" s="46"/>
      <c r="L1135" s="195"/>
      <c r="M1135" s="196"/>
      <c r="N1135" s="195"/>
      <c r="O1135" s="196"/>
      <c r="P1135" s="47"/>
      <c r="Q1135" s="47"/>
      <c r="R1135" s="47"/>
      <c r="S1135" s="47"/>
      <c r="T1135" s="50"/>
      <c r="U1135" s="47"/>
      <c r="V1135" s="211"/>
      <c r="W1135" s="211"/>
      <c r="X1135" s="211"/>
      <c r="Y1135" s="211"/>
      <c r="Z1135" s="211"/>
      <c r="AA1135" s="211"/>
      <c r="AB1135" s="211"/>
    </row>
    <row r="1136" spans="2:28" x14ac:dyDescent="0.3">
      <c r="B1136" s="44"/>
      <c r="C1136" s="44"/>
      <c r="D1136" s="44"/>
      <c r="E1136" s="44"/>
      <c r="F1136" s="44"/>
      <c r="G1136" s="84"/>
      <c r="H1136" s="84"/>
      <c r="I1136" s="47"/>
      <c r="J1136" s="45"/>
      <c r="K1136" s="46"/>
      <c r="L1136" s="195"/>
      <c r="M1136" s="196"/>
      <c r="N1136" s="195"/>
      <c r="O1136" s="196"/>
      <c r="P1136" s="47"/>
      <c r="Q1136" s="47"/>
      <c r="R1136" s="47"/>
      <c r="S1136" s="47"/>
      <c r="T1136" s="50"/>
      <c r="U1136" s="47"/>
      <c r="V1136" s="211"/>
      <c r="W1136" s="211"/>
      <c r="X1136" s="211"/>
      <c r="Y1136" s="211"/>
      <c r="Z1136" s="211"/>
      <c r="AA1136" s="211"/>
      <c r="AB1136" s="211"/>
    </row>
    <row r="1137" spans="2:28" x14ac:dyDescent="0.3">
      <c r="B1137" s="44"/>
      <c r="C1137" s="44"/>
      <c r="D1137" s="44"/>
      <c r="E1137" s="44"/>
      <c r="F1137" s="44"/>
      <c r="G1137" s="84"/>
      <c r="H1137" s="84"/>
      <c r="I1137" s="47"/>
      <c r="J1137" s="45"/>
      <c r="K1137" s="46"/>
      <c r="L1137" s="195"/>
      <c r="M1137" s="196"/>
      <c r="N1137" s="195"/>
      <c r="O1137" s="196"/>
      <c r="P1137" s="47"/>
      <c r="Q1137" s="47"/>
      <c r="R1137" s="47"/>
      <c r="S1137" s="47"/>
      <c r="T1137" s="50"/>
      <c r="U1137" s="47"/>
      <c r="V1137" s="211"/>
      <c r="W1137" s="211"/>
      <c r="X1137" s="211"/>
      <c r="Y1137" s="211"/>
      <c r="Z1137" s="211"/>
      <c r="AA1137" s="211"/>
      <c r="AB1137" s="211"/>
    </row>
    <row r="1138" spans="2:28" x14ac:dyDescent="0.3">
      <c r="B1138" s="44"/>
      <c r="C1138" s="44"/>
      <c r="D1138" s="44"/>
      <c r="E1138" s="44"/>
      <c r="F1138" s="44"/>
      <c r="G1138" s="84"/>
      <c r="H1138" s="84"/>
      <c r="I1138" s="47"/>
      <c r="J1138" s="45"/>
      <c r="K1138" s="46"/>
      <c r="L1138" s="195"/>
      <c r="M1138" s="196"/>
      <c r="N1138" s="195"/>
      <c r="O1138" s="196"/>
      <c r="P1138" s="47"/>
      <c r="Q1138" s="47"/>
      <c r="R1138" s="47"/>
      <c r="S1138" s="47"/>
      <c r="T1138" s="50"/>
      <c r="U1138" s="47"/>
      <c r="V1138" s="211"/>
      <c r="W1138" s="211"/>
      <c r="X1138" s="211"/>
      <c r="Y1138" s="211"/>
      <c r="Z1138" s="211"/>
      <c r="AA1138" s="211"/>
      <c r="AB1138" s="211"/>
    </row>
    <row r="1139" spans="2:28" x14ac:dyDescent="0.3">
      <c r="B1139" s="44"/>
      <c r="C1139" s="44"/>
      <c r="D1139" s="44"/>
      <c r="E1139" s="44"/>
      <c r="F1139" s="44"/>
      <c r="G1139" s="84"/>
      <c r="H1139" s="84"/>
      <c r="I1139" s="47"/>
      <c r="J1139" s="45"/>
      <c r="K1139" s="46"/>
      <c r="L1139" s="195"/>
      <c r="M1139" s="196"/>
      <c r="N1139" s="195"/>
      <c r="O1139" s="196"/>
      <c r="P1139" s="47"/>
      <c r="Q1139" s="47"/>
      <c r="R1139" s="47"/>
      <c r="S1139" s="47"/>
      <c r="T1139" s="50"/>
      <c r="U1139" s="47"/>
      <c r="V1139" s="211"/>
      <c r="W1139" s="211"/>
      <c r="X1139" s="211"/>
      <c r="Y1139" s="211"/>
      <c r="Z1139" s="211"/>
      <c r="AA1139" s="211"/>
      <c r="AB1139" s="211"/>
    </row>
    <row r="1140" spans="2:28" x14ac:dyDescent="0.3">
      <c r="B1140" s="44"/>
      <c r="C1140" s="44"/>
      <c r="D1140" s="44"/>
      <c r="E1140" s="44"/>
      <c r="F1140" s="44"/>
      <c r="G1140" s="84"/>
      <c r="H1140" s="84"/>
      <c r="I1140" s="47"/>
      <c r="J1140" s="45"/>
      <c r="K1140" s="46"/>
      <c r="L1140" s="195"/>
      <c r="M1140" s="196"/>
      <c r="N1140" s="195"/>
      <c r="O1140" s="196"/>
      <c r="P1140" s="47"/>
      <c r="Q1140" s="47"/>
      <c r="R1140" s="47"/>
      <c r="S1140" s="47"/>
      <c r="T1140" s="50"/>
      <c r="U1140" s="47"/>
      <c r="V1140" s="211"/>
      <c r="W1140" s="211"/>
      <c r="X1140" s="211"/>
      <c r="Y1140" s="211"/>
      <c r="Z1140" s="211"/>
      <c r="AA1140" s="211"/>
      <c r="AB1140" s="211"/>
    </row>
    <row r="1141" spans="2:28" x14ac:dyDescent="0.3">
      <c r="B1141" s="44"/>
      <c r="C1141" s="44"/>
      <c r="D1141" s="44"/>
      <c r="E1141" s="44"/>
      <c r="F1141" s="44"/>
      <c r="G1141" s="84"/>
      <c r="H1141" s="84"/>
      <c r="I1141" s="47"/>
      <c r="J1141" s="45"/>
      <c r="K1141" s="46"/>
      <c r="L1141" s="195"/>
      <c r="M1141" s="196"/>
      <c r="N1141" s="195"/>
      <c r="O1141" s="196"/>
      <c r="P1141" s="47"/>
      <c r="Q1141" s="47"/>
      <c r="R1141" s="47"/>
      <c r="S1141" s="47"/>
      <c r="T1141" s="50"/>
      <c r="U1141" s="47"/>
      <c r="V1141" s="211"/>
      <c r="W1141" s="211"/>
      <c r="X1141" s="211"/>
      <c r="Y1141" s="211"/>
      <c r="Z1141" s="211"/>
      <c r="AA1141" s="211"/>
      <c r="AB1141" s="211"/>
    </row>
    <row r="1142" spans="2:28" x14ac:dyDescent="0.3">
      <c r="B1142" s="44"/>
      <c r="C1142" s="44"/>
      <c r="D1142" s="44"/>
      <c r="E1142" s="44"/>
      <c r="F1142" s="44"/>
      <c r="G1142" s="84"/>
      <c r="H1142" s="84"/>
      <c r="I1142" s="47"/>
      <c r="J1142" s="45"/>
      <c r="K1142" s="46"/>
      <c r="L1142" s="195"/>
      <c r="M1142" s="196"/>
      <c r="N1142" s="195"/>
      <c r="O1142" s="196"/>
      <c r="P1142" s="47"/>
      <c r="Q1142" s="47"/>
      <c r="R1142" s="47"/>
      <c r="S1142" s="47"/>
      <c r="T1142" s="50"/>
      <c r="U1142" s="47"/>
      <c r="V1142" s="211"/>
      <c r="W1142" s="211"/>
      <c r="X1142" s="211"/>
      <c r="Y1142" s="211"/>
      <c r="Z1142" s="211"/>
      <c r="AA1142" s="211"/>
      <c r="AB1142" s="211"/>
    </row>
    <row r="1143" spans="2:28" x14ac:dyDescent="0.3">
      <c r="B1143" s="44"/>
      <c r="C1143" s="44"/>
      <c r="D1143" s="44"/>
      <c r="E1143" s="44"/>
      <c r="F1143" s="44"/>
      <c r="G1143" s="84"/>
      <c r="H1143" s="84"/>
      <c r="I1143" s="47"/>
      <c r="J1143" s="45"/>
      <c r="K1143" s="46"/>
      <c r="L1143" s="195"/>
      <c r="M1143" s="196"/>
      <c r="N1143" s="195"/>
      <c r="O1143" s="196"/>
      <c r="P1143" s="47"/>
      <c r="Q1143" s="47"/>
      <c r="R1143" s="47"/>
      <c r="S1143" s="47"/>
      <c r="T1143" s="50"/>
      <c r="U1143" s="47"/>
      <c r="V1143" s="211"/>
      <c r="W1143" s="211"/>
      <c r="X1143" s="211"/>
      <c r="Y1143" s="211"/>
      <c r="Z1143" s="211"/>
      <c r="AA1143" s="211"/>
      <c r="AB1143" s="211"/>
    </row>
    <row r="1144" spans="2:28" x14ac:dyDescent="0.3">
      <c r="B1144" s="44"/>
      <c r="C1144" s="44"/>
      <c r="D1144" s="44"/>
      <c r="E1144" s="44"/>
      <c r="F1144" s="44"/>
      <c r="G1144" s="84"/>
      <c r="H1144" s="84"/>
      <c r="I1144" s="47"/>
      <c r="J1144" s="45"/>
      <c r="K1144" s="46"/>
      <c r="L1144" s="195"/>
      <c r="M1144" s="196"/>
      <c r="N1144" s="195"/>
      <c r="O1144" s="196"/>
      <c r="P1144" s="47"/>
      <c r="Q1144" s="47"/>
      <c r="R1144" s="47"/>
      <c r="S1144" s="47"/>
      <c r="T1144" s="50"/>
      <c r="U1144" s="47"/>
      <c r="V1144" s="211"/>
      <c r="W1144" s="211"/>
      <c r="X1144" s="211"/>
      <c r="Y1144" s="211"/>
      <c r="Z1144" s="211"/>
      <c r="AA1144" s="211"/>
      <c r="AB1144" s="211"/>
    </row>
    <row r="1145" spans="2:28" x14ac:dyDescent="0.3">
      <c r="B1145" s="44"/>
      <c r="C1145" s="44"/>
      <c r="D1145" s="44"/>
      <c r="E1145" s="44"/>
      <c r="F1145" s="44"/>
      <c r="G1145" s="84"/>
      <c r="H1145" s="84"/>
      <c r="I1145" s="47"/>
      <c r="J1145" s="45"/>
      <c r="K1145" s="46"/>
      <c r="L1145" s="195"/>
      <c r="M1145" s="196"/>
      <c r="N1145" s="195"/>
      <c r="O1145" s="196"/>
      <c r="P1145" s="47"/>
      <c r="Q1145" s="47"/>
      <c r="R1145" s="47"/>
      <c r="S1145" s="47"/>
      <c r="T1145" s="50"/>
      <c r="U1145" s="47"/>
      <c r="V1145" s="211"/>
      <c r="W1145" s="211"/>
      <c r="X1145" s="211"/>
      <c r="Y1145" s="211"/>
      <c r="Z1145" s="211"/>
      <c r="AA1145" s="211"/>
      <c r="AB1145" s="211"/>
    </row>
    <row r="1146" spans="2:28" x14ac:dyDescent="0.3">
      <c r="B1146" s="44"/>
      <c r="C1146" s="44"/>
      <c r="D1146" s="44"/>
      <c r="E1146" s="44"/>
      <c r="F1146" s="44"/>
      <c r="G1146" s="84"/>
      <c r="H1146" s="84"/>
      <c r="I1146" s="47"/>
      <c r="J1146" s="45"/>
      <c r="K1146" s="46"/>
      <c r="L1146" s="195"/>
      <c r="M1146" s="196"/>
      <c r="N1146" s="195"/>
      <c r="O1146" s="196"/>
      <c r="P1146" s="47"/>
      <c r="Q1146" s="47"/>
      <c r="R1146" s="47"/>
      <c r="S1146" s="47"/>
      <c r="T1146" s="50"/>
      <c r="U1146" s="47"/>
      <c r="V1146" s="211"/>
      <c r="W1146" s="211"/>
      <c r="X1146" s="211"/>
      <c r="Y1146" s="211"/>
      <c r="Z1146" s="211"/>
      <c r="AA1146" s="211"/>
      <c r="AB1146" s="211"/>
    </row>
    <row r="1147" spans="2:28" x14ac:dyDescent="0.3">
      <c r="B1147" s="44"/>
      <c r="C1147" s="44"/>
      <c r="D1147" s="44"/>
      <c r="E1147" s="44"/>
      <c r="F1147" s="44"/>
      <c r="G1147" s="84"/>
      <c r="H1147" s="84"/>
      <c r="I1147" s="47"/>
      <c r="J1147" s="45"/>
      <c r="K1147" s="46"/>
      <c r="L1147" s="195"/>
      <c r="M1147" s="196"/>
      <c r="N1147" s="195"/>
      <c r="O1147" s="196"/>
      <c r="P1147" s="47"/>
      <c r="Q1147" s="47"/>
      <c r="R1147" s="47"/>
      <c r="S1147" s="47"/>
      <c r="T1147" s="50"/>
      <c r="U1147" s="47"/>
      <c r="V1147" s="211"/>
      <c r="W1147" s="211"/>
      <c r="X1147" s="211"/>
      <c r="Y1147" s="211"/>
      <c r="Z1147" s="211"/>
      <c r="AA1147" s="211"/>
      <c r="AB1147" s="211"/>
    </row>
    <row r="1148" spans="2:28" x14ac:dyDescent="0.3">
      <c r="B1148" s="44"/>
      <c r="C1148" s="44"/>
      <c r="D1148" s="44"/>
      <c r="E1148" s="44"/>
      <c r="F1148" s="44"/>
      <c r="G1148" s="84"/>
      <c r="H1148" s="84"/>
      <c r="I1148" s="47"/>
      <c r="J1148" s="45"/>
      <c r="K1148" s="46"/>
      <c r="L1148" s="195"/>
      <c r="M1148" s="196"/>
      <c r="N1148" s="195"/>
      <c r="O1148" s="196"/>
      <c r="P1148" s="47"/>
      <c r="Q1148" s="47"/>
      <c r="R1148" s="47"/>
      <c r="S1148" s="47"/>
      <c r="T1148" s="50"/>
      <c r="U1148" s="47"/>
      <c r="V1148" s="211"/>
      <c r="W1148" s="211"/>
      <c r="X1148" s="211"/>
      <c r="Y1148" s="211"/>
      <c r="Z1148" s="211"/>
      <c r="AA1148" s="211"/>
      <c r="AB1148" s="211"/>
    </row>
    <row r="1149" spans="2:28" x14ac:dyDescent="0.3">
      <c r="B1149" s="44"/>
      <c r="C1149" s="44"/>
      <c r="D1149" s="44"/>
      <c r="E1149" s="44"/>
      <c r="F1149" s="44"/>
      <c r="G1149" s="84"/>
      <c r="H1149" s="84"/>
      <c r="I1149" s="47"/>
      <c r="J1149" s="45"/>
      <c r="K1149" s="46"/>
      <c r="L1149" s="195"/>
      <c r="M1149" s="196"/>
      <c r="N1149" s="195"/>
      <c r="O1149" s="196"/>
      <c r="P1149" s="47"/>
      <c r="Q1149" s="47"/>
      <c r="R1149" s="47"/>
      <c r="S1149" s="47"/>
      <c r="T1149" s="50"/>
      <c r="U1149" s="47"/>
      <c r="V1149" s="211"/>
      <c r="W1149" s="211"/>
      <c r="X1149" s="211"/>
      <c r="Y1149" s="211"/>
      <c r="Z1149" s="211"/>
      <c r="AA1149" s="211"/>
      <c r="AB1149" s="211"/>
    </row>
    <row r="1150" spans="2:28" x14ac:dyDescent="0.3">
      <c r="B1150" s="44"/>
      <c r="C1150" s="44"/>
      <c r="D1150" s="44"/>
      <c r="E1150" s="44"/>
      <c r="F1150" s="44"/>
      <c r="G1150" s="84"/>
      <c r="H1150" s="84"/>
      <c r="I1150" s="47"/>
      <c r="J1150" s="45"/>
      <c r="K1150" s="46"/>
      <c r="L1150" s="195"/>
      <c r="M1150" s="196"/>
      <c r="N1150" s="195"/>
      <c r="O1150" s="196"/>
      <c r="P1150" s="47"/>
      <c r="Q1150" s="47"/>
      <c r="R1150" s="47"/>
      <c r="S1150" s="47"/>
      <c r="T1150" s="50"/>
      <c r="U1150" s="47"/>
      <c r="V1150" s="211"/>
      <c r="W1150" s="211"/>
      <c r="X1150" s="211"/>
      <c r="Y1150" s="211"/>
      <c r="Z1150" s="211"/>
      <c r="AA1150" s="211"/>
      <c r="AB1150" s="211"/>
    </row>
    <row r="1151" spans="2:28" x14ac:dyDescent="0.3">
      <c r="B1151" s="44"/>
      <c r="C1151" s="44"/>
      <c r="D1151" s="44"/>
      <c r="E1151" s="44"/>
      <c r="F1151" s="44"/>
      <c r="G1151" s="84"/>
      <c r="H1151" s="84"/>
      <c r="I1151" s="47"/>
      <c r="J1151" s="45"/>
      <c r="K1151" s="46"/>
      <c r="L1151" s="195"/>
      <c r="M1151" s="196"/>
      <c r="N1151" s="195"/>
      <c r="O1151" s="196"/>
      <c r="P1151" s="47"/>
      <c r="Q1151" s="47"/>
      <c r="R1151" s="47"/>
      <c r="S1151" s="47"/>
      <c r="T1151" s="50"/>
      <c r="U1151" s="47"/>
      <c r="V1151" s="211"/>
      <c r="W1151" s="211"/>
      <c r="X1151" s="211"/>
      <c r="Y1151" s="211"/>
      <c r="Z1151" s="211"/>
      <c r="AA1151" s="211"/>
      <c r="AB1151" s="211"/>
    </row>
    <row r="1152" spans="2:28" x14ac:dyDescent="0.3">
      <c r="B1152" s="44"/>
      <c r="C1152" s="44"/>
      <c r="D1152" s="44"/>
      <c r="E1152" s="44"/>
      <c r="F1152" s="44"/>
      <c r="G1152" s="84"/>
      <c r="H1152" s="84"/>
      <c r="I1152" s="47"/>
      <c r="J1152" s="45"/>
      <c r="K1152" s="46"/>
      <c r="L1152" s="195"/>
      <c r="M1152" s="196"/>
      <c r="N1152" s="195"/>
      <c r="O1152" s="196"/>
      <c r="P1152" s="47"/>
      <c r="Q1152" s="47"/>
      <c r="R1152" s="47"/>
      <c r="S1152" s="47"/>
      <c r="T1152" s="50"/>
      <c r="U1152" s="47"/>
      <c r="V1152" s="211"/>
      <c r="W1152" s="211"/>
      <c r="X1152" s="211"/>
      <c r="Y1152" s="211"/>
      <c r="Z1152" s="211"/>
      <c r="AA1152" s="211"/>
      <c r="AB1152" s="211"/>
    </row>
    <row r="1153" spans="2:28" x14ac:dyDescent="0.3">
      <c r="B1153" s="44"/>
      <c r="C1153" s="44"/>
      <c r="D1153" s="44"/>
      <c r="E1153" s="44"/>
      <c r="F1153" s="44"/>
      <c r="G1153" s="84"/>
      <c r="H1153" s="84"/>
      <c r="I1153" s="47"/>
      <c r="J1153" s="45"/>
      <c r="K1153" s="46"/>
      <c r="L1153" s="195"/>
      <c r="M1153" s="196"/>
      <c r="N1153" s="195"/>
      <c r="O1153" s="196"/>
      <c r="P1153" s="47"/>
      <c r="Q1153" s="47"/>
      <c r="R1153" s="47"/>
      <c r="S1153" s="47"/>
      <c r="T1153" s="50"/>
      <c r="U1153" s="47"/>
      <c r="V1153" s="211"/>
      <c r="W1153" s="211"/>
      <c r="X1153" s="211"/>
      <c r="Y1153" s="211"/>
      <c r="Z1153" s="211"/>
      <c r="AA1153" s="211"/>
      <c r="AB1153" s="211"/>
    </row>
    <row r="1154" spans="2:28" x14ac:dyDescent="0.3">
      <c r="B1154" s="44"/>
      <c r="C1154" s="44"/>
      <c r="D1154" s="44"/>
      <c r="E1154" s="44"/>
      <c r="F1154" s="44"/>
      <c r="G1154" s="84"/>
      <c r="H1154" s="84"/>
      <c r="I1154" s="47"/>
      <c r="J1154" s="45"/>
      <c r="K1154" s="46"/>
      <c r="L1154" s="195"/>
      <c r="M1154" s="196"/>
      <c r="N1154" s="195"/>
      <c r="O1154" s="196"/>
      <c r="P1154" s="47"/>
      <c r="Q1154" s="47"/>
      <c r="R1154" s="47"/>
      <c r="S1154" s="47"/>
      <c r="T1154" s="50"/>
      <c r="U1154" s="47"/>
      <c r="V1154" s="211"/>
      <c r="W1154" s="211"/>
      <c r="X1154" s="211"/>
      <c r="Y1154" s="211"/>
      <c r="Z1154" s="211"/>
      <c r="AA1154" s="211"/>
      <c r="AB1154" s="211"/>
    </row>
    <row r="1155" spans="2:28" x14ac:dyDescent="0.3">
      <c r="B1155" s="44"/>
      <c r="C1155" s="44"/>
      <c r="D1155" s="44"/>
      <c r="E1155" s="44"/>
      <c r="F1155" s="44"/>
      <c r="G1155" s="84"/>
      <c r="H1155" s="84"/>
      <c r="I1155" s="47"/>
      <c r="J1155" s="45"/>
      <c r="K1155" s="46"/>
      <c r="L1155" s="195"/>
      <c r="M1155" s="196"/>
      <c r="N1155" s="195"/>
      <c r="O1155" s="196"/>
      <c r="P1155" s="47"/>
      <c r="Q1155" s="47"/>
      <c r="R1155" s="47"/>
      <c r="S1155" s="47"/>
      <c r="T1155" s="50"/>
      <c r="U1155" s="47"/>
      <c r="V1155" s="211"/>
      <c r="W1155" s="211"/>
      <c r="X1155" s="211"/>
      <c r="Y1155" s="211"/>
      <c r="Z1155" s="211"/>
      <c r="AA1155" s="211"/>
      <c r="AB1155" s="211"/>
    </row>
    <row r="1156" spans="2:28" x14ac:dyDescent="0.3">
      <c r="B1156" s="44"/>
      <c r="C1156" s="44"/>
      <c r="D1156" s="44"/>
      <c r="E1156" s="44"/>
      <c r="F1156" s="44"/>
      <c r="G1156" s="84"/>
      <c r="H1156" s="84"/>
      <c r="I1156" s="47"/>
      <c r="J1156" s="45"/>
      <c r="K1156" s="46"/>
      <c r="L1156" s="195"/>
      <c r="M1156" s="196"/>
      <c r="N1156" s="195"/>
      <c r="O1156" s="196"/>
      <c r="P1156" s="47"/>
      <c r="Q1156" s="47"/>
      <c r="R1156" s="47"/>
      <c r="S1156" s="47"/>
      <c r="T1156" s="50"/>
      <c r="U1156" s="47"/>
      <c r="V1156" s="211"/>
      <c r="W1156" s="211"/>
      <c r="X1156" s="211"/>
      <c r="Y1156" s="211"/>
      <c r="Z1156" s="211"/>
      <c r="AA1156" s="211"/>
      <c r="AB1156" s="211"/>
    </row>
    <row r="1157" spans="2:28" x14ac:dyDescent="0.3">
      <c r="B1157" s="44"/>
      <c r="C1157" s="44"/>
      <c r="D1157" s="44"/>
      <c r="E1157" s="44"/>
      <c r="F1157" s="44"/>
      <c r="G1157" s="84"/>
      <c r="H1157" s="84"/>
      <c r="I1157" s="47"/>
      <c r="J1157" s="45"/>
      <c r="K1157" s="46"/>
      <c r="L1157" s="195"/>
      <c r="M1157" s="196"/>
      <c r="N1157" s="195"/>
      <c r="O1157" s="196"/>
      <c r="P1157" s="47"/>
      <c r="Q1157" s="47"/>
      <c r="R1157" s="47"/>
      <c r="S1157" s="47"/>
      <c r="T1157" s="50"/>
      <c r="U1157" s="47"/>
      <c r="V1157" s="211"/>
      <c r="W1157" s="211"/>
      <c r="X1157" s="211"/>
      <c r="Y1157" s="211"/>
      <c r="Z1157" s="211"/>
      <c r="AA1157" s="211"/>
      <c r="AB1157" s="211"/>
    </row>
    <row r="1158" spans="2:28" x14ac:dyDescent="0.3">
      <c r="B1158" s="44"/>
      <c r="C1158" s="44"/>
      <c r="D1158" s="44"/>
      <c r="E1158" s="44"/>
      <c r="F1158" s="44"/>
      <c r="G1158" s="84"/>
      <c r="H1158" s="84"/>
      <c r="I1158" s="47"/>
      <c r="J1158" s="45"/>
      <c r="K1158" s="46"/>
      <c r="L1158" s="195"/>
      <c r="M1158" s="196"/>
      <c r="N1158" s="195"/>
      <c r="O1158" s="196"/>
      <c r="P1158" s="47"/>
      <c r="Q1158" s="47"/>
      <c r="R1158" s="47"/>
      <c r="S1158" s="47"/>
      <c r="T1158" s="50"/>
      <c r="U1158" s="47"/>
      <c r="V1158" s="211"/>
      <c r="W1158" s="211"/>
      <c r="X1158" s="211"/>
      <c r="Y1158" s="211"/>
      <c r="Z1158" s="211"/>
      <c r="AA1158" s="211"/>
      <c r="AB1158" s="211"/>
    </row>
    <row r="1159" spans="2:28" x14ac:dyDescent="0.3">
      <c r="B1159" s="44"/>
      <c r="C1159" s="44"/>
      <c r="D1159" s="44"/>
      <c r="E1159" s="44"/>
      <c r="F1159" s="44"/>
      <c r="G1159" s="84"/>
      <c r="H1159" s="84"/>
      <c r="I1159" s="47"/>
      <c r="J1159" s="45"/>
      <c r="K1159" s="46"/>
      <c r="L1159" s="195"/>
      <c r="M1159" s="196"/>
      <c r="N1159" s="195"/>
      <c r="O1159" s="196"/>
      <c r="P1159" s="47"/>
      <c r="Q1159" s="47"/>
      <c r="R1159" s="47"/>
      <c r="S1159" s="47"/>
      <c r="T1159" s="50"/>
      <c r="U1159" s="47"/>
      <c r="V1159" s="211"/>
      <c r="W1159" s="211"/>
      <c r="X1159" s="211"/>
      <c r="Y1159" s="211"/>
      <c r="Z1159" s="211"/>
      <c r="AA1159" s="211"/>
      <c r="AB1159" s="211"/>
    </row>
    <row r="1160" spans="2:28" x14ac:dyDescent="0.3">
      <c r="B1160" s="44"/>
      <c r="C1160" s="44"/>
      <c r="D1160" s="44"/>
      <c r="E1160" s="44"/>
      <c r="F1160" s="44"/>
      <c r="G1160" s="84"/>
      <c r="H1160" s="84"/>
      <c r="I1160" s="47"/>
      <c r="J1160" s="45"/>
      <c r="K1160" s="46"/>
      <c r="L1160" s="195"/>
      <c r="M1160" s="196"/>
      <c r="N1160" s="195"/>
      <c r="O1160" s="196"/>
      <c r="P1160" s="47"/>
      <c r="Q1160" s="47"/>
      <c r="R1160" s="47"/>
      <c r="S1160" s="47"/>
      <c r="T1160" s="50"/>
      <c r="U1160" s="47"/>
      <c r="V1160" s="211"/>
      <c r="W1160" s="211"/>
      <c r="X1160" s="211"/>
      <c r="Y1160" s="211"/>
      <c r="Z1160" s="211"/>
      <c r="AA1160" s="211"/>
      <c r="AB1160" s="211"/>
    </row>
    <row r="1161" spans="2:28" x14ac:dyDescent="0.3">
      <c r="B1161" s="44"/>
      <c r="C1161" s="44"/>
      <c r="D1161" s="44"/>
      <c r="E1161" s="44"/>
      <c r="F1161" s="44"/>
      <c r="G1161" s="84"/>
      <c r="H1161" s="84"/>
      <c r="I1161" s="47"/>
      <c r="J1161" s="45"/>
      <c r="K1161" s="46"/>
      <c r="L1161" s="195"/>
      <c r="M1161" s="196"/>
      <c r="N1161" s="195"/>
      <c r="O1161" s="196"/>
      <c r="P1161" s="47"/>
      <c r="Q1161" s="47"/>
      <c r="R1161" s="47"/>
      <c r="S1161" s="47"/>
      <c r="T1161" s="50"/>
      <c r="U1161" s="47"/>
      <c r="V1161" s="211"/>
      <c r="W1161" s="211"/>
      <c r="X1161" s="211"/>
      <c r="Y1161" s="211"/>
      <c r="Z1161" s="211"/>
      <c r="AA1161" s="211"/>
      <c r="AB1161" s="211"/>
    </row>
    <row r="1162" spans="2:28" x14ac:dyDescent="0.3">
      <c r="B1162" s="44"/>
      <c r="C1162" s="44"/>
      <c r="D1162" s="44"/>
      <c r="E1162" s="44"/>
      <c r="F1162" s="44"/>
      <c r="G1162" s="84"/>
      <c r="H1162" s="84"/>
      <c r="I1162" s="47"/>
      <c r="J1162" s="45"/>
      <c r="K1162" s="46"/>
      <c r="L1162" s="195"/>
      <c r="M1162" s="196"/>
      <c r="N1162" s="195"/>
      <c r="O1162" s="196"/>
      <c r="P1162" s="47"/>
      <c r="Q1162" s="47"/>
      <c r="R1162" s="47"/>
      <c r="S1162" s="47"/>
      <c r="T1162" s="50"/>
      <c r="U1162" s="47"/>
      <c r="V1162" s="211"/>
      <c r="W1162" s="211"/>
      <c r="X1162" s="211"/>
      <c r="Y1162" s="211"/>
      <c r="Z1162" s="211"/>
      <c r="AA1162" s="211"/>
      <c r="AB1162" s="211"/>
    </row>
    <row r="1163" spans="2:28" x14ac:dyDescent="0.3">
      <c r="B1163" s="44"/>
      <c r="C1163" s="44"/>
      <c r="D1163" s="44"/>
      <c r="E1163" s="44"/>
      <c r="F1163" s="44"/>
      <c r="G1163" s="84"/>
      <c r="H1163" s="84"/>
      <c r="I1163" s="47"/>
      <c r="J1163" s="45"/>
      <c r="K1163" s="46"/>
      <c r="L1163" s="195"/>
      <c r="M1163" s="196"/>
      <c r="N1163" s="195"/>
      <c r="O1163" s="196"/>
      <c r="P1163" s="47"/>
      <c r="Q1163" s="47"/>
      <c r="R1163" s="47"/>
      <c r="S1163" s="47"/>
      <c r="T1163" s="50"/>
      <c r="U1163" s="47"/>
      <c r="V1163" s="211"/>
      <c r="W1163" s="211"/>
      <c r="X1163" s="211"/>
      <c r="Y1163" s="211"/>
      <c r="Z1163" s="211"/>
      <c r="AA1163" s="211"/>
      <c r="AB1163" s="211"/>
    </row>
    <row r="1164" spans="2:28" x14ac:dyDescent="0.3">
      <c r="B1164" s="44"/>
      <c r="C1164" s="44"/>
      <c r="D1164" s="44"/>
      <c r="E1164" s="44"/>
      <c r="F1164" s="44"/>
      <c r="G1164" s="84"/>
      <c r="H1164" s="84"/>
      <c r="I1164" s="47"/>
      <c r="J1164" s="45"/>
      <c r="K1164" s="46"/>
      <c r="L1164" s="195"/>
      <c r="M1164" s="196"/>
      <c r="N1164" s="195"/>
      <c r="O1164" s="196"/>
      <c r="P1164" s="47"/>
      <c r="Q1164" s="47"/>
      <c r="R1164" s="47"/>
      <c r="S1164" s="47"/>
      <c r="T1164" s="50"/>
      <c r="U1164" s="47"/>
      <c r="V1164" s="211"/>
      <c r="W1164" s="211"/>
      <c r="X1164" s="211"/>
      <c r="Y1164" s="211"/>
      <c r="Z1164" s="211"/>
      <c r="AA1164" s="211"/>
      <c r="AB1164" s="211"/>
    </row>
    <row r="1165" spans="2:28" x14ac:dyDescent="0.3">
      <c r="B1165" s="44"/>
      <c r="C1165" s="44"/>
      <c r="D1165" s="44"/>
      <c r="E1165" s="44"/>
      <c r="F1165" s="44"/>
      <c r="G1165" s="84"/>
      <c r="H1165" s="84"/>
      <c r="I1165" s="47"/>
      <c r="J1165" s="45"/>
      <c r="K1165" s="46"/>
      <c r="L1165" s="195"/>
      <c r="M1165" s="196"/>
      <c r="N1165" s="195"/>
      <c r="O1165" s="196"/>
      <c r="P1165" s="47"/>
      <c r="Q1165" s="47"/>
      <c r="R1165" s="47"/>
      <c r="S1165" s="47"/>
      <c r="T1165" s="50"/>
      <c r="U1165" s="47"/>
      <c r="V1165" s="211"/>
      <c r="W1165" s="211"/>
      <c r="X1165" s="211"/>
      <c r="Y1165" s="211"/>
      <c r="Z1165" s="211"/>
      <c r="AA1165" s="211"/>
      <c r="AB1165" s="211"/>
    </row>
    <row r="1166" spans="2:28" x14ac:dyDescent="0.3">
      <c r="B1166" s="44"/>
      <c r="C1166" s="44"/>
      <c r="D1166" s="44"/>
      <c r="E1166" s="44"/>
      <c r="F1166" s="44"/>
      <c r="G1166" s="84"/>
      <c r="H1166" s="84"/>
      <c r="I1166" s="47"/>
      <c r="J1166" s="45"/>
      <c r="K1166" s="46"/>
      <c r="L1166" s="195"/>
      <c r="M1166" s="196"/>
      <c r="N1166" s="195"/>
      <c r="O1166" s="196"/>
      <c r="P1166" s="47"/>
      <c r="Q1166" s="47"/>
      <c r="R1166" s="47"/>
      <c r="S1166" s="47"/>
      <c r="T1166" s="50"/>
      <c r="U1166" s="47"/>
      <c r="V1166" s="211"/>
      <c r="W1166" s="211"/>
      <c r="X1166" s="211"/>
      <c r="Y1166" s="211"/>
      <c r="Z1166" s="211"/>
      <c r="AA1166" s="211"/>
      <c r="AB1166" s="211"/>
    </row>
    <row r="1167" spans="2:28" x14ac:dyDescent="0.3">
      <c r="B1167" s="44"/>
      <c r="C1167" s="44"/>
      <c r="D1167" s="44"/>
      <c r="E1167" s="44"/>
      <c r="F1167" s="44"/>
      <c r="G1167" s="84"/>
      <c r="H1167" s="84"/>
      <c r="I1167" s="47"/>
      <c r="J1167" s="45"/>
      <c r="K1167" s="46"/>
      <c r="L1167" s="195"/>
      <c r="M1167" s="196"/>
      <c r="N1167" s="195"/>
      <c r="O1167" s="196"/>
      <c r="P1167" s="47"/>
      <c r="Q1167" s="47"/>
      <c r="R1167" s="47"/>
      <c r="S1167" s="47"/>
      <c r="T1167" s="50"/>
      <c r="U1167" s="47"/>
      <c r="V1167" s="211"/>
      <c r="W1167" s="211"/>
      <c r="X1167" s="211"/>
      <c r="Y1167" s="211"/>
      <c r="Z1167" s="211"/>
      <c r="AA1167" s="211"/>
      <c r="AB1167" s="211"/>
    </row>
    <row r="1168" spans="2:28" x14ac:dyDescent="0.3">
      <c r="B1168" s="44"/>
      <c r="C1168" s="44"/>
      <c r="D1168" s="44"/>
      <c r="E1168" s="44"/>
      <c r="F1168" s="44"/>
      <c r="G1168" s="84"/>
      <c r="H1168" s="84"/>
      <c r="I1168" s="47"/>
      <c r="J1168" s="45"/>
      <c r="K1168" s="46"/>
      <c r="L1168" s="195"/>
      <c r="M1168" s="196"/>
      <c r="N1168" s="195"/>
      <c r="O1168" s="196"/>
      <c r="P1168" s="47"/>
      <c r="Q1168" s="47"/>
      <c r="R1168" s="47"/>
      <c r="S1168" s="47"/>
      <c r="T1168" s="50"/>
      <c r="U1168" s="47"/>
      <c r="V1168" s="211"/>
      <c r="W1168" s="211"/>
      <c r="X1168" s="211"/>
      <c r="Y1168" s="211"/>
      <c r="Z1168" s="211"/>
      <c r="AA1168" s="211"/>
      <c r="AB1168" s="211"/>
    </row>
    <row r="1169" spans="2:28" x14ac:dyDescent="0.3">
      <c r="B1169" s="44"/>
      <c r="C1169" s="44"/>
      <c r="D1169" s="44"/>
      <c r="E1169" s="44"/>
      <c r="F1169" s="44"/>
      <c r="G1169" s="84"/>
      <c r="H1169" s="84"/>
      <c r="I1169" s="47"/>
      <c r="J1169" s="45"/>
      <c r="K1169" s="46"/>
      <c r="L1169" s="195"/>
      <c r="M1169" s="196"/>
      <c r="N1169" s="195"/>
      <c r="O1169" s="196"/>
      <c r="P1169" s="47"/>
      <c r="Q1169" s="47"/>
      <c r="R1169" s="47"/>
      <c r="S1169" s="47"/>
      <c r="T1169" s="50"/>
      <c r="U1169" s="47"/>
      <c r="V1169" s="211"/>
      <c r="W1169" s="211"/>
      <c r="X1169" s="211"/>
      <c r="Y1169" s="211"/>
      <c r="Z1169" s="211"/>
      <c r="AA1169" s="211"/>
      <c r="AB1169" s="211"/>
    </row>
    <row r="1170" spans="2:28" x14ac:dyDescent="0.3">
      <c r="B1170" s="44"/>
      <c r="C1170" s="44"/>
      <c r="D1170" s="44"/>
      <c r="E1170" s="44"/>
      <c r="F1170" s="44"/>
      <c r="G1170" s="84"/>
      <c r="H1170" s="84"/>
      <c r="I1170" s="47"/>
      <c r="J1170" s="45"/>
      <c r="K1170" s="46"/>
      <c r="L1170" s="195"/>
      <c r="M1170" s="196"/>
      <c r="N1170" s="195"/>
      <c r="O1170" s="196"/>
      <c r="P1170" s="47"/>
      <c r="Q1170" s="47"/>
      <c r="R1170" s="47"/>
      <c r="S1170" s="47"/>
      <c r="T1170" s="50"/>
      <c r="U1170" s="47"/>
      <c r="V1170" s="211"/>
      <c r="W1170" s="211"/>
      <c r="X1170" s="211"/>
      <c r="Y1170" s="211"/>
      <c r="Z1170" s="211"/>
      <c r="AA1170" s="211"/>
      <c r="AB1170" s="211"/>
    </row>
    <row r="1171" spans="2:28" x14ac:dyDescent="0.3">
      <c r="B1171" s="44"/>
      <c r="C1171" s="44"/>
      <c r="D1171" s="44"/>
      <c r="E1171" s="44"/>
      <c r="F1171" s="44"/>
      <c r="G1171" s="84"/>
      <c r="H1171" s="84"/>
      <c r="I1171" s="47"/>
      <c r="J1171" s="45"/>
      <c r="K1171" s="46"/>
      <c r="L1171" s="195"/>
      <c r="M1171" s="196"/>
      <c r="N1171" s="195"/>
      <c r="O1171" s="196"/>
      <c r="P1171" s="47"/>
      <c r="Q1171" s="47"/>
      <c r="R1171" s="47"/>
      <c r="S1171" s="47"/>
      <c r="T1171" s="50"/>
      <c r="U1171" s="47"/>
      <c r="V1171" s="211"/>
      <c r="W1171" s="211"/>
      <c r="X1171" s="211"/>
      <c r="Y1171" s="211"/>
      <c r="Z1171" s="211"/>
      <c r="AA1171" s="211"/>
      <c r="AB1171" s="211"/>
    </row>
    <row r="1172" spans="2:28" x14ac:dyDescent="0.3">
      <c r="B1172" s="44"/>
      <c r="C1172" s="44"/>
      <c r="D1172" s="44"/>
      <c r="E1172" s="44"/>
      <c r="F1172" s="44"/>
      <c r="G1172" s="84"/>
      <c r="H1172" s="84"/>
      <c r="I1172" s="47"/>
      <c r="J1172" s="45"/>
      <c r="K1172" s="46"/>
      <c r="L1172" s="195"/>
      <c r="M1172" s="196"/>
      <c r="N1172" s="195"/>
      <c r="O1172" s="196"/>
      <c r="P1172" s="47"/>
      <c r="Q1172" s="47"/>
      <c r="R1172" s="47"/>
      <c r="S1172" s="47"/>
      <c r="T1172" s="50"/>
      <c r="U1172" s="47"/>
      <c r="V1172" s="211"/>
      <c r="W1172" s="211"/>
      <c r="X1172" s="211"/>
      <c r="Y1172" s="211"/>
      <c r="Z1172" s="211"/>
      <c r="AA1172" s="211"/>
      <c r="AB1172" s="211"/>
    </row>
    <row r="1173" spans="2:28" x14ac:dyDescent="0.3">
      <c r="B1173" s="44"/>
      <c r="C1173" s="44"/>
      <c r="D1173" s="44"/>
      <c r="E1173" s="44"/>
      <c r="F1173" s="44"/>
      <c r="G1173" s="84"/>
      <c r="H1173" s="84"/>
      <c r="I1173" s="47"/>
      <c r="J1173" s="45"/>
      <c r="K1173" s="46"/>
      <c r="L1173" s="195"/>
      <c r="M1173" s="196"/>
      <c r="N1173" s="195"/>
      <c r="O1173" s="196"/>
      <c r="P1173" s="47"/>
      <c r="Q1173" s="47"/>
      <c r="R1173" s="47"/>
      <c r="S1173" s="47"/>
      <c r="T1173" s="50"/>
      <c r="U1173" s="47"/>
      <c r="V1173" s="211"/>
      <c r="W1173" s="211"/>
      <c r="X1173" s="211"/>
      <c r="Y1173" s="211"/>
      <c r="Z1173" s="211"/>
      <c r="AA1173" s="211"/>
      <c r="AB1173" s="211"/>
    </row>
    <row r="1174" spans="2:28" x14ac:dyDescent="0.3">
      <c r="B1174" s="44"/>
      <c r="C1174" s="44"/>
      <c r="D1174" s="44"/>
      <c r="E1174" s="44"/>
      <c r="F1174" s="44"/>
      <c r="G1174" s="84"/>
      <c r="H1174" s="84"/>
      <c r="I1174" s="47"/>
      <c r="J1174" s="45"/>
      <c r="K1174" s="46"/>
      <c r="L1174" s="195"/>
      <c r="M1174" s="196"/>
      <c r="N1174" s="195"/>
      <c r="O1174" s="196"/>
      <c r="P1174" s="47"/>
      <c r="Q1174" s="47"/>
      <c r="R1174" s="47"/>
      <c r="S1174" s="47"/>
      <c r="T1174" s="50"/>
      <c r="U1174" s="47"/>
      <c r="V1174" s="211"/>
      <c r="W1174" s="211"/>
      <c r="X1174" s="211"/>
      <c r="Y1174" s="211"/>
      <c r="Z1174" s="211"/>
      <c r="AA1174" s="211"/>
      <c r="AB1174" s="211"/>
    </row>
    <row r="1175" spans="2:28" x14ac:dyDescent="0.3">
      <c r="B1175" s="44"/>
      <c r="C1175" s="44"/>
      <c r="D1175" s="44"/>
      <c r="E1175" s="44"/>
      <c r="F1175" s="44"/>
      <c r="G1175" s="84"/>
      <c r="H1175" s="84"/>
      <c r="I1175" s="47"/>
      <c r="J1175" s="45"/>
      <c r="K1175" s="46"/>
      <c r="L1175" s="195"/>
      <c r="M1175" s="196"/>
      <c r="N1175" s="195"/>
      <c r="O1175" s="196"/>
      <c r="P1175" s="47"/>
      <c r="Q1175" s="47"/>
      <c r="R1175" s="47"/>
      <c r="S1175" s="47"/>
      <c r="T1175" s="50"/>
      <c r="U1175" s="47"/>
      <c r="V1175" s="211"/>
      <c r="W1175" s="211"/>
      <c r="X1175" s="211"/>
      <c r="Y1175" s="211"/>
      <c r="Z1175" s="211"/>
      <c r="AA1175" s="211"/>
      <c r="AB1175" s="211"/>
    </row>
    <row r="1176" spans="2:28" x14ac:dyDescent="0.3">
      <c r="B1176" s="44"/>
      <c r="C1176" s="44"/>
      <c r="D1176" s="44"/>
      <c r="E1176" s="44"/>
      <c r="F1176" s="44"/>
      <c r="G1176" s="84"/>
      <c r="H1176" s="84"/>
      <c r="I1176" s="47"/>
      <c r="J1176" s="45"/>
      <c r="K1176" s="46"/>
      <c r="L1176" s="195"/>
      <c r="M1176" s="196"/>
      <c r="N1176" s="195"/>
      <c r="O1176" s="196"/>
      <c r="P1176" s="47"/>
      <c r="Q1176" s="47"/>
      <c r="R1176" s="47"/>
      <c r="S1176" s="47"/>
      <c r="T1176" s="50"/>
      <c r="U1176" s="47"/>
      <c r="V1176" s="211"/>
      <c r="W1176" s="211"/>
      <c r="X1176" s="211"/>
      <c r="Y1176" s="211"/>
      <c r="Z1176" s="211"/>
      <c r="AA1176" s="211"/>
      <c r="AB1176" s="211"/>
    </row>
    <row r="1177" spans="2:28" x14ac:dyDescent="0.3">
      <c r="B1177" s="44"/>
      <c r="C1177" s="44"/>
      <c r="D1177" s="44"/>
      <c r="E1177" s="44"/>
      <c r="F1177" s="44"/>
      <c r="G1177" s="84"/>
      <c r="H1177" s="84"/>
      <c r="I1177" s="47"/>
      <c r="J1177" s="45"/>
      <c r="K1177" s="46"/>
      <c r="L1177" s="195"/>
      <c r="M1177" s="196"/>
      <c r="N1177" s="195"/>
      <c r="O1177" s="196"/>
      <c r="P1177" s="47"/>
      <c r="Q1177" s="47"/>
      <c r="R1177" s="47"/>
      <c r="S1177" s="47"/>
      <c r="T1177" s="50"/>
      <c r="U1177" s="47"/>
      <c r="V1177" s="211"/>
      <c r="W1177" s="211"/>
      <c r="X1177" s="211"/>
      <c r="Y1177" s="211"/>
      <c r="Z1177" s="211"/>
      <c r="AA1177" s="211"/>
      <c r="AB1177" s="211"/>
    </row>
    <row r="1178" spans="2:28" x14ac:dyDescent="0.3">
      <c r="B1178" s="44"/>
      <c r="C1178" s="44"/>
      <c r="D1178" s="44"/>
      <c r="E1178" s="44"/>
      <c r="F1178" s="44"/>
      <c r="G1178" s="84"/>
      <c r="H1178" s="84"/>
      <c r="I1178" s="47"/>
      <c r="J1178" s="45"/>
      <c r="K1178" s="46"/>
      <c r="L1178" s="195"/>
      <c r="M1178" s="196"/>
      <c r="N1178" s="195"/>
      <c r="O1178" s="196"/>
      <c r="P1178" s="47"/>
      <c r="Q1178" s="47"/>
      <c r="R1178" s="47"/>
      <c r="S1178" s="47"/>
      <c r="T1178" s="50"/>
      <c r="U1178" s="47"/>
      <c r="V1178" s="211"/>
      <c r="W1178" s="211"/>
      <c r="X1178" s="211"/>
      <c r="Y1178" s="211"/>
      <c r="Z1178" s="211"/>
      <c r="AA1178" s="211"/>
      <c r="AB1178" s="211"/>
    </row>
    <row r="1179" spans="2:28" x14ac:dyDescent="0.3">
      <c r="B1179" s="44"/>
      <c r="C1179" s="44"/>
      <c r="D1179" s="44"/>
      <c r="E1179" s="44"/>
      <c r="F1179" s="44"/>
      <c r="G1179" s="84"/>
      <c r="H1179" s="84"/>
      <c r="I1179" s="47"/>
      <c r="J1179" s="45"/>
      <c r="K1179" s="46"/>
      <c r="L1179" s="195"/>
      <c r="M1179" s="196"/>
      <c r="N1179" s="195"/>
      <c r="O1179" s="196"/>
      <c r="P1179" s="47"/>
      <c r="Q1179" s="47"/>
      <c r="R1179" s="47"/>
      <c r="S1179" s="47"/>
      <c r="T1179" s="50"/>
      <c r="U1179" s="47"/>
      <c r="V1179" s="211"/>
      <c r="W1179" s="211"/>
      <c r="X1179" s="211"/>
      <c r="Y1179" s="211"/>
      <c r="Z1179" s="211"/>
      <c r="AA1179" s="211"/>
      <c r="AB1179" s="211"/>
    </row>
    <row r="1180" spans="2:28" x14ac:dyDescent="0.3">
      <c r="B1180" s="44"/>
      <c r="C1180" s="44"/>
      <c r="D1180" s="44"/>
      <c r="E1180" s="44"/>
      <c r="F1180" s="44"/>
      <c r="G1180" s="84"/>
      <c r="H1180" s="84"/>
      <c r="I1180" s="47"/>
      <c r="J1180" s="45"/>
      <c r="K1180" s="46"/>
      <c r="L1180" s="195"/>
      <c r="M1180" s="196"/>
      <c r="N1180" s="195"/>
      <c r="O1180" s="196"/>
      <c r="P1180" s="47"/>
      <c r="Q1180" s="47"/>
      <c r="R1180" s="47"/>
      <c r="S1180" s="47"/>
      <c r="T1180" s="50"/>
      <c r="U1180" s="47"/>
      <c r="V1180" s="211"/>
      <c r="W1180" s="211"/>
      <c r="X1180" s="211"/>
      <c r="Y1180" s="211"/>
      <c r="Z1180" s="211"/>
      <c r="AA1180" s="211"/>
      <c r="AB1180" s="211"/>
    </row>
    <row r="1181" spans="2:28" x14ac:dyDescent="0.3">
      <c r="B1181" s="44"/>
      <c r="C1181" s="44"/>
      <c r="D1181" s="44"/>
      <c r="E1181" s="44"/>
      <c r="F1181" s="44"/>
      <c r="G1181" s="84"/>
      <c r="H1181" s="84"/>
      <c r="I1181" s="47"/>
      <c r="J1181" s="45"/>
      <c r="K1181" s="46"/>
      <c r="L1181" s="195"/>
      <c r="M1181" s="196"/>
      <c r="N1181" s="195"/>
      <c r="O1181" s="196"/>
      <c r="P1181" s="47"/>
      <c r="Q1181" s="47"/>
      <c r="R1181" s="47"/>
      <c r="S1181" s="47"/>
      <c r="T1181" s="50"/>
      <c r="U1181" s="47"/>
      <c r="V1181" s="211"/>
      <c r="W1181" s="211"/>
      <c r="X1181" s="211"/>
      <c r="Y1181" s="211"/>
      <c r="Z1181" s="211"/>
      <c r="AA1181" s="211"/>
      <c r="AB1181" s="211"/>
    </row>
    <row r="1182" spans="2:28" x14ac:dyDescent="0.3">
      <c r="B1182" s="44"/>
      <c r="C1182" s="44"/>
      <c r="D1182" s="44"/>
      <c r="E1182" s="44"/>
      <c r="F1182" s="44"/>
      <c r="G1182" s="84"/>
      <c r="H1182" s="84"/>
      <c r="I1182" s="47"/>
      <c r="J1182" s="45"/>
      <c r="K1182" s="46"/>
      <c r="L1182" s="195"/>
      <c r="M1182" s="196"/>
      <c r="N1182" s="195"/>
      <c r="O1182" s="196"/>
      <c r="P1182" s="47"/>
      <c r="Q1182" s="47"/>
      <c r="R1182" s="47"/>
      <c r="S1182" s="47"/>
      <c r="T1182" s="50"/>
      <c r="U1182" s="47"/>
      <c r="V1182" s="211"/>
      <c r="W1182" s="211"/>
      <c r="X1182" s="211"/>
      <c r="Y1182" s="211"/>
      <c r="Z1182" s="211"/>
      <c r="AA1182" s="211"/>
      <c r="AB1182" s="211"/>
    </row>
    <row r="1183" spans="2:28" x14ac:dyDescent="0.3">
      <c r="B1183" s="44"/>
      <c r="C1183" s="44"/>
      <c r="D1183" s="44"/>
      <c r="E1183" s="44"/>
      <c r="F1183" s="44"/>
      <c r="G1183" s="84"/>
      <c r="H1183" s="84"/>
      <c r="I1183" s="47"/>
      <c r="J1183" s="45"/>
      <c r="K1183" s="46"/>
      <c r="L1183" s="195"/>
      <c r="M1183" s="196"/>
      <c r="N1183" s="195"/>
      <c r="O1183" s="196"/>
      <c r="P1183" s="47"/>
      <c r="Q1183" s="47"/>
      <c r="R1183" s="47"/>
      <c r="S1183" s="47"/>
      <c r="T1183" s="50"/>
      <c r="U1183" s="47"/>
      <c r="V1183" s="211"/>
      <c r="W1183" s="211"/>
      <c r="X1183" s="211"/>
      <c r="Y1183" s="211"/>
      <c r="Z1183" s="211"/>
      <c r="AA1183" s="211"/>
      <c r="AB1183" s="211"/>
    </row>
    <row r="1184" spans="2:28" x14ac:dyDescent="0.3">
      <c r="B1184" s="44"/>
      <c r="C1184" s="44"/>
      <c r="D1184" s="44"/>
      <c r="E1184" s="44"/>
      <c r="F1184" s="44"/>
      <c r="G1184" s="84"/>
      <c r="H1184" s="84"/>
      <c r="I1184" s="47"/>
      <c r="J1184" s="45"/>
      <c r="K1184" s="46"/>
      <c r="L1184" s="195"/>
      <c r="M1184" s="196"/>
      <c r="N1184" s="195"/>
      <c r="O1184" s="196"/>
      <c r="P1184" s="47"/>
      <c r="Q1184" s="47"/>
      <c r="R1184" s="47"/>
      <c r="S1184" s="47"/>
      <c r="T1184" s="50"/>
      <c r="U1184" s="47"/>
      <c r="V1184" s="211"/>
      <c r="W1184" s="211"/>
      <c r="X1184" s="211"/>
      <c r="Y1184" s="211"/>
      <c r="Z1184" s="211"/>
      <c r="AA1184" s="211"/>
      <c r="AB1184" s="211"/>
    </row>
    <row r="1185" spans="2:28" x14ac:dyDescent="0.3">
      <c r="B1185" s="44"/>
      <c r="C1185" s="44"/>
      <c r="D1185" s="44"/>
      <c r="E1185" s="44"/>
      <c r="F1185" s="44"/>
      <c r="G1185" s="84"/>
      <c r="H1185" s="84"/>
      <c r="I1185" s="47"/>
      <c r="J1185" s="45"/>
      <c r="K1185" s="46"/>
      <c r="L1185" s="195"/>
      <c r="M1185" s="196"/>
      <c r="N1185" s="195"/>
      <c r="O1185" s="196"/>
      <c r="P1185" s="47"/>
      <c r="Q1185" s="47"/>
      <c r="R1185" s="47"/>
      <c r="S1185" s="47"/>
      <c r="T1185" s="50"/>
      <c r="U1185" s="47"/>
      <c r="V1185" s="211"/>
      <c r="W1185" s="211"/>
      <c r="X1185" s="211"/>
      <c r="Y1185" s="211"/>
      <c r="Z1185" s="211"/>
      <c r="AA1185" s="211"/>
      <c r="AB1185" s="211"/>
    </row>
    <row r="1186" spans="2:28" x14ac:dyDescent="0.3">
      <c r="B1186" s="44"/>
      <c r="C1186" s="44"/>
      <c r="D1186" s="44"/>
      <c r="E1186" s="44"/>
      <c r="F1186" s="44"/>
      <c r="G1186" s="84"/>
      <c r="H1186" s="84"/>
      <c r="I1186" s="47"/>
      <c r="J1186" s="45"/>
      <c r="K1186" s="46"/>
      <c r="L1186" s="195"/>
      <c r="M1186" s="196"/>
      <c r="N1186" s="195"/>
      <c r="O1186" s="196"/>
      <c r="P1186" s="47"/>
      <c r="Q1186" s="47"/>
      <c r="R1186" s="47"/>
      <c r="S1186" s="47"/>
      <c r="T1186" s="50"/>
      <c r="U1186" s="47"/>
      <c r="V1186" s="211"/>
      <c r="W1186" s="211"/>
      <c r="X1186" s="211"/>
      <c r="Y1186" s="211"/>
      <c r="Z1186" s="211"/>
      <c r="AA1186" s="211"/>
      <c r="AB1186" s="211"/>
    </row>
    <row r="1187" spans="2:28" x14ac:dyDescent="0.3">
      <c r="B1187" s="44"/>
      <c r="C1187" s="44"/>
      <c r="D1187" s="44"/>
      <c r="E1187" s="44"/>
      <c r="F1187" s="44"/>
      <c r="G1187" s="84"/>
      <c r="H1187" s="84"/>
      <c r="I1187" s="47"/>
      <c r="J1187" s="45"/>
      <c r="K1187" s="46"/>
      <c r="L1187" s="195"/>
      <c r="M1187" s="196"/>
      <c r="N1187" s="195"/>
      <c r="O1187" s="196"/>
      <c r="P1187" s="47"/>
      <c r="Q1187" s="47"/>
      <c r="R1187" s="47"/>
      <c r="S1187" s="47"/>
      <c r="T1187" s="50"/>
      <c r="U1187" s="47"/>
      <c r="V1187" s="211"/>
      <c r="W1187" s="211"/>
      <c r="X1187" s="211"/>
      <c r="Y1187" s="211"/>
      <c r="Z1187" s="211"/>
      <c r="AA1187" s="211"/>
      <c r="AB1187" s="211"/>
    </row>
    <row r="1188" spans="2:28" x14ac:dyDescent="0.3">
      <c r="B1188" s="44"/>
      <c r="C1188" s="44"/>
      <c r="D1188" s="44"/>
      <c r="E1188" s="44"/>
      <c r="F1188" s="44"/>
      <c r="G1188" s="84"/>
      <c r="H1188" s="84"/>
      <c r="I1188" s="47"/>
      <c r="J1188" s="45"/>
      <c r="K1188" s="46"/>
      <c r="L1188" s="195"/>
      <c r="M1188" s="196"/>
      <c r="N1188" s="195"/>
      <c r="O1188" s="196"/>
      <c r="P1188" s="47"/>
      <c r="Q1188" s="47"/>
      <c r="R1188" s="47"/>
      <c r="S1188" s="47"/>
      <c r="T1188" s="50"/>
      <c r="U1188" s="47"/>
      <c r="V1188" s="211"/>
      <c r="W1188" s="211"/>
      <c r="X1188" s="211"/>
      <c r="Y1188" s="211"/>
      <c r="Z1188" s="211"/>
      <c r="AA1188" s="211"/>
      <c r="AB1188" s="211"/>
    </row>
    <row r="1189" spans="2:28" x14ac:dyDescent="0.3">
      <c r="B1189" s="44"/>
      <c r="C1189" s="44"/>
      <c r="D1189" s="44"/>
      <c r="E1189" s="44"/>
      <c r="F1189" s="44"/>
      <c r="G1189" s="84"/>
      <c r="H1189" s="84"/>
      <c r="I1189" s="47"/>
      <c r="J1189" s="45"/>
      <c r="K1189" s="46"/>
      <c r="L1189" s="195"/>
      <c r="M1189" s="196"/>
      <c r="N1189" s="195"/>
      <c r="O1189" s="196"/>
      <c r="P1189" s="47"/>
      <c r="Q1189" s="47"/>
      <c r="R1189" s="47"/>
      <c r="S1189" s="47"/>
      <c r="T1189" s="50"/>
      <c r="U1189" s="47"/>
      <c r="V1189" s="211"/>
      <c r="W1189" s="211"/>
      <c r="X1189" s="211"/>
      <c r="Y1189" s="211"/>
      <c r="Z1189" s="211"/>
      <c r="AA1189" s="211"/>
      <c r="AB1189" s="211"/>
    </row>
    <row r="1190" spans="2:28" x14ac:dyDescent="0.3">
      <c r="B1190" s="44"/>
      <c r="C1190" s="44"/>
      <c r="D1190" s="44"/>
      <c r="E1190" s="44"/>
      <c r="F1190" s="44"/>
      <c r="G1190" s="84"/>
      <c r="H1190" s="84"/>
      <c r="I1190" s="47"/>
      <c r="J1190" s="45"/>
      <c r="K1190" s="46"/>
      <c r="L1190" s="195"/>
      <c r="M1190" s="196"/>
      <c r="N1190" s="195"/>
      <c r="O1190" s="196"/>
      <c r="P1190" s="47"/>
      <c r="Q1190" s="47"/>
      <c r="R1190" s="47"/>
      <c r="S1190" s="47"/>
      <c r="T1190" s="50"/>
      <c r="U1190" s="47"/>
      <c r="V1190" s="211"/>
      <c r="W1190" s="211"/>
      <c r="X1190" s="211"/>
      <c r="Y1190" s="211"/>
      <c r="Z1190" s="211"/>
      <c r="AA1190" s="211"/>
      <c r="AB1190" s="211"/>
    </row>
    <row r="1191" spans="2:28" x14ac:dyDescent="0.3">
      <c r="B1191" s="44"/>
      <c r="C1191" s="44"/>
      <c r="D1191" s="44"/>
      <c r="E1191" s="44"/>
      <c r="F1191" s="44"/>
      <c r="G1191" s="84"/>
      <c r="H1191" s="84"/>
      <c r="I1191" s="47"/>
      <c r="J1191" s="45"/>
      <c r="K1191" s="46"/>
      <c r="L1191" s="195"/>
      <c r="M1191" s="196"/>
      <c r="N1191" s="195"/>
      <c r="O1191" s="196"/>
      <c r="P1191" s="47"/>
      <c r="Q1191" s="47"/>
      <c r="R1191" s="47"/>
      <c r="S1191" s="47"/>
      <c r="T1191" s="50"/>
      <c r="U1191" s="47"/>
      <c r="V1191" s="211"/>
      <c r="W1191" s="211"/>
      <c r="X1191" s="211"/>
      <c r="Y1191" s="211"/>
      <c r="Z1191" s="211"/>
      <c r="AA1191" s="211"/>
      <c r="AB1191" s="211"/>
    </row>
    <row r="1192" spans="2:28" x14ac:dyDescent="0.3">
      <c r="B1192" s="44"/>
      <c r="C1192" s="44"/>
      <c r="D1192" s="44"/>
      <c r="E1192" s="44"/>
      <c r="F1192" s="44"/>
      <c r="G1192" s="84"/>
      <c r="H1192" s="84"/>
      <c r="I1192" s="47"/>
      <c r="J1192" s="45"/>
      <c r="K1192" s="46"/>
      <c r="L1192" s="195"/>
      <c r="M1192" s="196"/>
      <c r="N1192" s="195"/>
      <c r="O1192" s="196"/>
      <c r="P1192" s="47"/>
      <c r="Q1192" s="47"/>
      <c r="R1192" s="47"/>
      <c r="S1192" s="47"/>
      <c r="T1192" s="50"/>
      <c r="U1192" s="47"/>
      <c r="V1192" s="211"/>
      <c r="W1192" s="211"/>
      <c r="X1192" s="211"/>
      <c r="Y1192" s="211"/>
      <c r="Z1192" s="211"/>
      <c r="AA1192" s="211"/>
      <c r="AB1192" s="211"/>
    </row>
    <row r="1193" spans="2:28" x14ac:dyDescent="0.3">
      <c r="B1193" s="44"/>
      <c r="C1193" s="44"/>
      <c r="D1193" s="44"/>
      <c r="E1193" s="44"/>
      <c r="F1193" s="44"/>
      <c r="G1193" s="84"/>
      <c r="H1193" s="84"/>
      <c r="I1193" s="47"/>
      <c r="J1193" s="45"/>
      <c r="K1193" s="46"/>
      <c r="L1193" s="195"/>
      <c r="M1193" s="196"/>
      <c r="N1193" s="195"/>
      <c r="O1193" s="196"/>
      <c r="P1193" s="47"/>
      <c r="Q1193" s="47"/>
      <c r="R1193" s="47"/>
      <c r="S1193" s="47"/>
      <c r="T1193" s="50"/>
      <c r="U1193" s="47"/>
      <c r="V1193" s="211"/>
      <c r="W1193" s="211"/>
      <c r="X1193" s="211"/>
      <c r="Y1193" s="211"/>
      <c r="Z1193" s="211"/>
      <c r="AA1193" s="211"/>
      <c r="AB1193" s="211"/>
    </row>
    <row r="1194" spans="2:28" x14ac:dyDescent="0.3">
      <c r="B1194" s="44"/>
      <c r="C1194" s="44"/>
      <c r="D1194" s="44"/>
      <c r="E1194" s="44"/>
      <c r="F1194" s="44"/>
      <c r="G1194" s="84"/>
      <c r="H1194" s="84"/>
      <c r="I1194" s="47"/>
      <c r="J1194" s="45"/>
      <c r="K1194" s="46"/>
      <c r="L1194" s="195"/>
      <c r="M1194" s="196"/>
      <c r="N1194" s="195"/>
      <c r="O1194" s="196"/>
      <c r="P1194" s="47"/>
      <c r="Q1194" s="47"/>
      <c r="R1194" s="47"/>
      <c r="S1194" s="47"/>
      <c r="T1194" s="50"/>
      <c r="U1194" s="47"/>
      <c r="V1194" s="211"/>
      <c r="W1194" s="211"/>
      <c r="X1194" s="211"/>
      <c r="Y1194" s="211"/>
      <c r="Z1194" s="211"/>
      <c r="AA1194" s="211"/>
      <c r="AB1194" s="211"/>
    </row>
    <row r="1195" spans="2:28" x14ac:dyDescent="0.3">
      <c r="B1195" s="44"/>
      <c r="C1195" s="44"/>
      <c r="D1195" s="44"/>
      <c r="E1195" s="44"/>
      <c r="F1195" s="44"/>
      <c r="G1195" s="84"/>
      <c r="H1195" s="84"/>
      <c r="I1195" s="47"/>
      <c r="J1195" s="45"/>
      <c r="K1195" s="46"/>
      <c r="L1195" s="195"/>
      <c r="M1195" s="196"/>
      <c r="N1195" s="195"/>
      <c r="O1195" s="196"/>
      <c r="P1195" s="47"/>
      <c r="Q1195" s="47"/>
      <c r="R1195" s="47"/>
      <c r="S1195" s="47"/>
      <c r="T1195" s="50"/>
      <c r="U1195" s="47"/>
      <c r="V1195" s="211"/>
      <c r="W1195" s="211"/>
      <c r="X1195" s="211"/>
      <c r="Y1195" s="211"/>
      <c r="Z1195" s="211"/>
      <c r="AA1195" s="211"/>
      <c r="AB1195" s="211"/>
    </row>
    <row r="1196" spans="2:28" x14ac:dyDescent="0.3">
      <c r="B1196" s="44"/>
      <c r="C1196" s="44"/>
      <c r="D1196" s="44"/>
      <c r="E1196" s="44"/>
      <c r="F1196" s="44"/>
      <c r="G1196" s="84"/>
      <c r="H1196" s="84"/>
      <c r="I1196" s="47"/>
      <c r="J1196" s="45"/>
      <c r="K1196" s="46"/>
      <c r="L1196" s="195"/>
      <c r="M1196" s="196"/>
      <c r="N1196" s="195"/>
      <c r="O1196" s="196"/>
      <c r="P1196" s="47"/>
      <c r="Q1196" s="47"/>
      <c r="R1196" s="47"/>
      <c r="S1196" s="47"/>
      <c r="T1196" s="50"/>
      <c r="U1196" s="47"/>
      <c r="V1196" s="211"/>
      <c r="W1196" s="211"/>
      <c r="X1196" s="211"/>
      <c r="Y1196" s="211"/>
      <c r="Z1196" s="211"/>
      <c r="AA1196" s="211"/>
      <c r="AB1196" s="211"/>
    </row>
    <row r="1197" spans="2:28" x14ac:dyDescent="0.3">
      <c r="B1197" s="44"/>
      <c r="C1197" s="44"/>
      <c r="D1197" s="44"/>
      <c r="E1197" s="44"/>
      <c r="F1197" s="44"/>
      <c r="G1197" s="84"/>
      <c r="H1197" s="84"/>
      <c r="I1197" s="47"/>
      <c r="J1197" s="45"/>
      <c r="K1197" s="46"/>
      <c r="L1197" s="195"/>
      <c r="M1197" s="196"/>
      <c r="N1197" s="195"/>
      <c r="O1197" s="196"/>
      <c r="P1197" s="47"/>
      <c r="Q1197" s="47"/>
      <c r="R1197" s="47"/>
      <c r="S1197" s="47"/>
      <c r="T1197" s="50"/>
      <c r="U1197" s="47"/>
      <c r="V1197" s="211"/>
      <c r="W1197" s="211"/>
      <c r="X1197" s="211"/>
      <c r="Y1197" s="211"/>
      <c r="Z1197" s="211"/>
      <c r="AA1197" s="211"/>
      <c r="AB1197" s="211"/>
    </row>
    <row r="1198" spans="2:28" x14ac:dyDescent="0.3">
      <c r="B1198" s="44"/>
      <c r="C1198" s="44"/>
      <c r="D1198" s="44"/>
      <c r="E1198" s="44"/>
      <c r="F1198" s="44"/>
      <c r="G1198" s="84"/>
      <c r="H1198" s="84"/>
      <c r="I1198" s="47"/>
      <c r="J1198" s="45"/>
      <c r="K1198" s="46"/>
      <c r="L1198" s="195"/>
      <c r="M1198" s="196"/>
      <c r="N1198" s="195"/>
      <c r="O1198" s="196"/>
      <c r="P1198" s="47"/>
      <c r="Q1198" s="47"/>
      <c r="R1198" s="47"/>
      <c r="S1198" s="47"/>
      <c r="T1198" s="50"/>
      <c r="U1198" s="47"/>
      <c r="V1198" s="211"/>
      <c r="W1198" s="211"/>
      <c r="X1198" s="211"/>
      <c r="Y1198" s="211"/>
      <c r="Z1198" s="211"/>
      <c r="AA1198" s="211"/>
      <c r="AB1198" s="211"/>
    </row>
    <row r="1199" spans="2:28" x14ac:dyDescent="0.3">
      <c r="B1199" s="44"/>
      <c r="C1199" s="44"/>
      <c r="D1199" s="44"/>
      <c r="E1199" s="44"/>
      <c r="F1199" s="44"/>
      <c r="G1199" s="84"/>
      <c r="H1199" s="84"/>
      <c r="I1199" s="47"/>
      <c r="J1199" s="45"/>
      <c r="K1199" s="46"/>
      <c r="L1199" s="195"/>
      <c r="M1199" s="196"/>
      <c r="N1199" s="195"/>
      <c r="O1199" s="196"/>
      <c r="P1199" s="47"/>
      <c r="Q1199" s="47"/>
      <c r="R1199" s="47"/>
      <c r="S1199" s="47"/>
      <c r="T1199" s="50"/>
      <c r="U1199" s="47"/>
      <c r="V1199" s="211"/>
      <c r="W1199" s="211"/>
      <c r="X1199" s="211"/>
      <c r="Y1199" s="211"/>
      <c r="Z1199" s="211"/>
      <c r="AA1199" s="211"/>
      <c r="AB1199" s="211"/>
    </row>
    <row r="1200" spans="2:28" x14ac:dyDescent="0.3">
      <c r="B1200" s="44"/>
      <c r="C1200" s="44"/>
      <c r="D1200" s="44"/>
      <c r="E1200" s="44"/>
      <c r="F1200" s="44"/>
      <c r="G1200" s="84"/>
      <c r="H1200" s="84"/>
      <c r="I1200" s="47"/>
      <c r="J1200" s="45"/>
      <c r="K1200" s="46"/>
      <c r="L1200" s="195"/>
      <c r="M1200" s="196"/>
      <c r="N1200" s="195"/>
      <c r="O1200" s="196"/>
      <c r="P1200" s="47"/>
      <c r="Q1200" s="47"/>
      <c r="R1200" s="47"/>
      <c r="S1200" s="47"/>
      <c r="T1200" s="50"/>
      <c r="U1200" s="47"/>
      <c r="V1200" s="211"/>
      <c r="W1200" s="211"/>
      <c r="X1200" s="211"/>
      <c r="Y1200" s="211"/>
      <c r="Z1200" s="211"/>
      <c r="AA1200" s="211"/>
      <c r="AB1200" s="211"/>
    </row>
    <row r="1201" spans="2:28" x14ac:dyDescent="0.3">
      <c r="B1201" s="44"/>
      <c r="C1201" s="44"/>
      <c r="D1201" s="44"/>
      <c r="E1201" s="44"/>
      <c r="F1201" s="44"/>
      <c r="G1201" s="84"/>
      <c r="H1201" s="84"/>
      <c r="I1201" s="47"/>
      <c r="J1201" s="45"/>
      <c r="K1201" s="46"/>
      <c r="L1201" s="195"/>
      <c r="M1201" s="196"/>
      <c r="N1201" s="195"/>
      <c r="O1201" s="196"/>
      <c r="P1201" s="47"/>
      <c r="Q1201" s="47"/>
      <c r="R1201" s="47"/>
      <c r="S1201" s="47"/>
      <c r="T1201" s="50"/>
      <c r="U1201" s="47"/>
      <c r="V1201" s="211"/>
      <c r="W1201" s="211"/>
      <c r="X1201" s="211"/>
      <c r="Y1201" s="211"/>
      <c r="Z1201" s="211"/>
      <c r="AA1201" s="211"/>
      <c r="AB1201" s="211"/>
    </row>
    <row r="1202" spans="2:28" x14ac:dyDescent="0.3">
      <c r="B1202" s="44"/>
      <c r="C1202" s="44"/>
      <c r="D1202" s="44"/>
      <c r="E1202" s="44"/>
      <c r="F1202" s="44"/>
      <c r="G1202" s="84"/>
      <c r="H1202" s="84"/>
      <c r="I1202" s="47"/>
      <c r="J1202" s="45"/>
      <c r="K1202" s="46"/>
      <c r="L1202" s="195"/>
      <c r="M1202" s="196"/>
      <c r="N1202" s="195"/>
      <c r="O1202" s="196"/>
      <c r="P1202" s="47"/>
      <c r="Q1202" s="47"/>
      <c r="R1202" s="47"/>
      <c r="S1202" s="47"/>
      <c r="T1202" s="50"/>
      <c r="U1202" s="47"/>
      <c r="V1202" s="211"/>
      <c r="W1202" s="211"/>
      <c r="X1202" s="211"/>
      <c r="Y1202" s="211"/>
      <c r="Z1202" s="211"/>
      <c r="AA1202" s="211"/>
      <c r="AB1202" s="211"/>
    </row>
    <row r="1203" spans="2:28" x14ac:dyDescent="0.3">
      <c r="B1203" s="44"/>
      <c r="C1203" s="44"/>
      <c r="D1203" s="44"/>
      <c r="E1203" s="44"/>
      <c r="F1203" s="44"/>
      <c r="G1203" s="84"/>
      <c r="H1203" s="84"/>
      <c r="I1203" s="47"/>
      <c r="J1203" s="45"/>
      <c r="K1203" s="46"/>
      <c r="L1203" s="195"/>
      <c r="M1203" s="196"/>
      <c r="N1203" s="195"/>
      <c r="O1203" s="196"/>
      <c r="P1203" s="47"/>
      <c r="Q1203" s="47"/>
      <c r="R1203" s="47"/>
      <c r="S1203" s="47"/>
      <c r="T1203" s="50"/>
      <c r="U1203" s="47"/>
      <c r="V1203" s="211"/>
      <c r="W1203" s="211"/>
      <c r="X1203" s="211"/>
      <c r="Y1203" s="211"/>
      <c r="Z1203" s="211"/>
      <c r="AA1203" s="211"/>
      <c r="AB1203" s="211"/>
    </row>
    <row r="1204" spans="2:28" x14ac:dyDescent="0.3">
      <c r="B1204" s="44"/>
      <c r="C1204" s="44"/>
      <c r="D1204" s="44"/>
      <c r="E1204" s="44"/>
      <c r="F1204" s="44"/>
      <c r="G1204" s="84"/>
      <c r="H1204" s="84"/>
      <c r="I1204" s="47"/>
      <c r="J1204" s="45"/>
      <c r="K1204" s="46"/>
      <c r="L1204" s="195"/>
      <c r="M1204" s="196"/>
      <c r="N1204" s="195"/>
      <c r="O1204" s="196"/>
      <c r="P1204" s="47"/>
      <c r="Q1204" s="47"/>
      <c r="R1204" s="47"/>
      <c r="S1204" s="47"/>
      <c r="T1204" s="50"/>
      <c r="U1204" s="47"/>
      <c r="V1204" s="211"/>
      <c r="W1204" s="211"/>
      <c r="X1204" s="211"/>
      <c r="Y1204" s="211"/>
      <c r="Z1204" s="211"/>
      <c r="AA1204" s="211"/>
      <c r="AB1204" s="211"/>
    </row>
    <row r="1205" spans="2:28" x14ac:dyDescent="0.3">
      <c r="B1205" s="44"/>
      <c r="C1205" s="44"/>
      <c r="D1205" s="44"/>
      <c r="E1205" s="44"/>
      <c r="F1205" s="44"/>
      <c r="G1205" s="84"/>
      <c r="H1205" s="84"/>
      <c r="I1205" s="47"/>
      <c r="J1205" s="45"/>
      <c r="K1205" s="46"/>
      <c r="L1205" s="195"/>
      <c r="M1205" s="196"/>
      <c r="N1205" s="195"/>
      <c r="O1205" s="196"/>
      <c r="P1205" s="47"/>
      <c r="Q1205" s="47"/>
      <c r="R1205" s="47"/>
      <c r="S1205" s="47"/>
      <c r="T1205" s="50"/>
      <c r="U1205" s="47"/>
      <c r="V1205" s="211"/>
      <c r="W1205" s="211"/>
      <c r="X1205" s="211"/>
      <c r="Y1205" s="211"/>
      <c r="Z1205" s="211"/>
      <c r="AA1205" s="211"/>
      <c r="AB1205" s="211"/>
    </row>
    <row r="1206" spans="2:28" x14ac:dyDescent="0.3">
      <c r="B1206" s="44"/>
      <c r="C1206" s="44"/>
      <c r="D1206" s="44"/>
      <c r="E1206" s="44"/>
      <c r="F1206" s="44"/>
      <c r="G1206" s="84"/>
      <c r="H1206" s="84"/>
      <c r="I1206" s="47"/>
      <c r="J1206" s="45"/>
      <c r="K1206" s="46"/>
      <c r="L1206" s="195"/>
      <c r="M1206" s="196"/>
      <c r="N1206" s="195"/>
      <c r="O1206" s="196"/>
      <c r="P1206" s="47"/>
      <c r="Q1206" s="47"/>
      <c r="R1206" s="47"/>
      <c r="S1206" s="47"/>
      <c r="T1206" s="50"/>
      <c r="U1206" s="47"/>
      <c r="V1206" s="211"/>
      <c r="W1206" s="211"/>
      <c r="X1206" s="211"/>
      <c r="Y1206" s="211"/>
      <c r="Z1206" s="211"/>
      <c r="AA1206" s="211"/>
      <c r="AB1206" s="211"/>
    </row>
    <row r="1207" spans="2:28" x14ac:dyDescent="0.3">
      <c r="B1207" s="44"/>
      <c r="C1207" s="44"/>
      <c r="D1207" s="44"/>
      <c r="E1207" s="44"/>
      <c r="F1207" s="44"/>
      <c r="G1207" s="84"/>
      <c r="H1207" s="84"/>
      <c r="I1207" s="47"/>
      <c r="J1207" s="45"/>
      <c r="K1207" s="46"/>
      <c r="L1207" s="195"/>
      <c r="M1207" s="196"/>
      <c r="N1207" s="195"/>
      <c r="O1207" s="196"/>
      <c r="P1207" s="47"/>
      <c r="Q1207" s="47"/>
      <c r="R1207" s="47"/>
      <c r="S1207" s="47"/>
      <c r="T1207" s="50"/>
      <c r="U1207" s="47"/>
      <c r="V1207" s="211"/>
      <c r="W1207" s="211"/>
      <c r="X1207" s="211"/>
      <c r="Y1207" s="211"/>
      <c r="Z1207" s="211"/>
      <c r="AA1207" s="211"/>
      <c r="AB1207" s="211"/>
    </row>
    <row r="1208" spans="2:28" x14ac:dyDescent="0.3">
      <c r="B1208" s="44"/>
      <c r="C1208" s="44"/>
      <c r="D1208" s="44"/>
      <c r="E1208" s="44"/>
      <c r="F1208" s="44"/>
      <c r="G1208" s="84"/>
      <c r="H1208" s="84"/>
      <c r="I1208" s="47"/>
      <c r="J1208" s="45"/>
      <c r="K1208" s="46"/>
      <c r="L1208" s="195"/>
      <c r="M1208" s="196"/>
      <c r="N1208" s="195"/>
      <c r="O1208" s="196"/>
      <c r="P1208" s="47"/>
      <c r="Q1208" s="47"/>
      <c r="R1208" s="47"/>
      <c r="S1208" s="47"/>
      <c r="T1208" s="50"/>
      <c r="U1208" s="47"/>
      <c r="V1208" s="211"/>
      <c r="W1208" s="211"/>
      <c r="X1208" s="211"/>
      <c r="Y1208" s="211"/>
      <c r="Z1208" s="211"/>
      <c r="AA1208" s="211"/>
      <c r="AB1208" s="211"/>
    </row>
    <row r="1209" spans="2:28" x14ac:dyDescent="0.3">
      <c r="B1209" s="44"/>
      <c r="C1209" s="44"/>
      <c r="D1209" s="44"/>
      <c r="E1209" s="44"/>
      <c r="F1209" s="44"/>
      <c r="G1209" s="84"/>
      <c r="H1209" s="84"/>
      <c r="I1209" s="47"/>
      <c r="J1209" s="45"/>
      <c r="K1209" s="46"/>
      <c r="L1209" s="195"/>
      <c r="M1209" s="196"/>
      <c r="N1209" s="195"/>
      <c r="O1209" s="196"/>
      <c r="P1209" s="47"/>
      <c r="Q1209" s="47"/>
      <c r="R1209" s="47"/>
      <c r="S1209" s="47"/>
      <c r="T1209" s="50"/>
      <c r="U1209" s="47"/>
      <c r="V1209" s="211"/>
      <c r="W1209" s="211"/>
      <c r="X1209" s="211"/>
      <c r="Y1209" s="211"/>
      <c r="Z1209" s="211"/>
      <c r="AA1209" s="211"/>
      <c r="AB1209" s="211"/>
    </row>
    <row r="1210" spans="2:28" x14ac:dyDescent="0.3">
      <c r="B1210" s="44"/>
      <c r="C1210" s="44"/>
      <c r="D1210" s="44"/>
      <c r="E1210" s="44"/>
      <c r="F1210" s="44"/>
      <c r="G1210" s="84"/>
      <c r="H1210" s="84"/>
      <c r="I1210" s="47"/>
      <c r="J1210" s="45"/>
      <c r="K1210" s="46"/>
      <c r="L1210" s="195"/>
      <c r="M1210" s="196"/>
      <c r="N1210" s="195"/>
      <c r="O1210" s="196"/>
      <c r="P1210" s="47"/>
      <c r="Q1210" s="47"/>
      <c r="R1210" s="47"/>
      <c r="S1210" s="47"/>
      <c r="T1210" s="50"/>
      <c r="U1210" s="47"/>
      <c r="V1210" s="211"/>
      <c r="W1210" s="211"/>
      <c r="X1210" s="211"/>
      <c r="Y1210" s="211"/>
      <c r="Z1210" s="211"/>
      <c r="AA1210" s="211"/>
      <c r="AB1210" s="211"/>
    </row>
    <row r="1211" spans="2:28" x14ac:dyDescent="0.3">
      <c r="B1211" s="44"/>
      <c r="C1211" s="44"/>
      <c r="D1211" s="44"/>
      <c r="E1211" s="44"/>
      <c r="F1211" s="44"/>
      <c r="G1211" s="84"/>
      <c r="H1211" s="84"/>
      <c r="I1211" s="47"/>
      <c r="J1211" s="45"/>
      <c r="K1211" s="46"/>
      <c r="L1211" s="195"/>
      <c r="M1211" s="196"/>
      <c r="N1211" s="195"/>
      <c r="O1211" s="196"/>
      <c r="P1211" s="47"/>
      <c r="Q1211" s="47"/>
      <c r="R1211" s="47"/>
      <c r="S1211" s="47"/>
      <c r="T1211" s="50"/>
      <c r="U1211" s="47"/>
      <c r="V1211" s="211"/>
      <c r="W1211" s="211"/>
      <c r="X1211" s="211"/>
      <c r="Y1211" s="211"/>
      <c r="Z1211" s="211"/>
      <c r="AA1211" s="211"/>
      <c r="AB1211" s="211"/>
    </row>
    <row r="1212" spans="2:28" x14ac:dyDescent="0.3">
      <c r="B1212" s="44"/>
      <c r="C1212" s="44"/>
      <c r="D1212" s="44"/>
      <c r="E1212" s="44"/>
      <c r="F1212" s="44"/>
      <c r="G1212" s="84"/>
      <c r="H1212" s="84"/>
      <c r="I1212" s="47"/>
      <c r="J1212" s="45"/>
      <c r="K1212" s="46"/>
      <c r="L1212" s="195"/>
      <c r="M1212" s="196"/>
      <c r="N1212" s="195"/>
      <c r="O1212" s="196"/>
      <c r="P1212" s="47"/>
      <c r="Q1212" s="47"/>
      <c r="R1212" s="47"/>
      <c r="S1212" s="47"/>
      <c r="T1212" s="50"/>
      <c r="U1212" s="47"/>
      <c r="V1212" s="211"/>
      <c r="W1212" s="211"/>
      <c r="X1212" s="211"/>
      <c r="Y1212" s="211"/>
      <c r="Z1212" s="211"/>
      <c r="AA1212" s="211"/>
      <c r="AB1212" s="211"/>
    </row>
    <row r="1213" spans="2:28" x14ac:dyDescent="0.3">
      <c r="B1213" s="44"/>
      <c r="C1213" s="44"/>
      <c r="D1213" s="44"/>
      <c r="E1213" s="44"/>
      <c r="F1213" s="44"/>
      <c r="G1213" s="84"/>
      <c r="H1213" s="84"/>
      <c r="I1213" s="47"/>
      <c r="J1213" s="45"/>
      <c r="K1213" s="46"/>
      <c r="L1213" s="195"/>
      <c r="M1213" s="196"/>
      <c r="N1213" s="195"/>
      <c r="O1213" s="196"/>
      <c r="P1213" s="47"/>
      <c r="Q1213" s="47"/>
      <c r="R1213" s="47"/>
      <c r="S1213" s="47"/>
      <c r="T1213" s="50"/>
      <c r="U1213" s="47"/>
      <c r="V1213" s="211"/>
      <c r="W1213" s="211"/>
      <c r="X1213" s="211"/>
      <c r="Y1213" s="211"/>
      <c r="Z1213" s="211"/>
      <c r="AA1213" s="211"/>
      <c r="AB1213" s="211"/>
    </row>
    <row r="1214" spans="2:28" x14ac:dyDescent="0.3">
      <c r="B1214" s="44"/>
      <c r="C1214" s="44"/>
      <c r="D1214" s="44"/>
      <c r="E1214" s="44"/>
      <c r="F1214" s="44"/>
      <c r="G1214" s="84"/>
      <c r="H1214" s="84"/>
      <c r="I1214" s="47"/>
      <c r="J1214" s="45"/>
      <c r="K1214" s="46"/>
      <c r="L1214" s="195"/>
      <c r="M1214" s="196"/>
      <c r="N1214" s="195"/>
      <c r="O1214" s="196"/>
      <c r="P1214" s="47"/>
      <c r="Q1214" s="47"/>
      <c r="R1214" s="47"/>
      <c r="S1214" s="47"/>
      <c r="T1214" s="50"/>
      <c r="U1214" s="47"/>
      <c r="V1214" s="211"/>
      <c r="W1214" s="211"/>
      <c r="X1214" s="211"/>
      <c r="Y1214" s="211"/>
      <c r="Z1214" s="211"/>
      <c r="AA1214" s="211"/>
      <c r="AB1214" s="211"/>
    </row>
    <row r="1215" spans="2:28" x14ac:dyDescent="0.3">
      <c r="B1215" s="44"/>
      <c r="C1215" s="44"/>
      <c r="D1215" s="44"/>
      <c r="E1215" s="44"/>
      <c r="F1215" s="44"/>
      <c r="G1215" s="84"/>
      <c r="H1215" s="84"/>
      <c r="I1215" s="47"/>
      <c r="J1215" s="45"/>
      <c r="K1215" s="46"/>
      <c r="L1215" s="195"/>
      <c r="M1215" s="196"/>
      <c r="N1215" s="195"/>
      <c r="O1215" s="196"/>
      <c r="P1215" s="47"/>
      <c r="Q1215" s="47"/>
      <c r="R1215" s="47"/>
      <c r="S1215" s="47"/>
      <c r="T1215" s="50"/>
      <c r="U1215" s="47"/>
      <c r="V1215" s="211"/>
      <c r="W1215" s="211"/>
      <c r="X1215" s="211"/>
      <c r="Y1215" s="211"/>
      <c r="Z1215" s="211"/>
      <c r="AA1215" s="211"/>
      <c r="AB1215" s="211"/>
    </row>
    <row r="1216" spans="2:28" x14ac:dyDescent="0.3">
      <c r="B1216" s="44"/>
      <c r="C1216" s="44"/>
      <c r="D1216" s="44"/>
      <c r="E1216" s="44"/>
      <c r="F1216" s="44"/>
      <c r="G1216" s="84"/>
      <c r="H1216" s="84"/>
      <c r="I1216" s="47"/>
      <c r="J1216" s="45"/>
      <c r="K1216" s="46"/>
      <c r="L1216" s="195"/>
      <c r="M1216" s="196"/>
      <c r="N1216" s="195"/>
      <c r="O1216" s="196"/>
      <c r="P1216" s="47"/>
      <c r="Q1216" s="47"/>
      <c r="R1216" s="47"/>
      <c r="S1216" s="47"/>
      <c r="T1216" s="50"/>
      <c r="U1216" s="47"/>
      <c r="V1216" s="211"/>
      <c r="W1216" s="211"/>
      <c r="X1216" s="211"/>
      <c r="Y1216" s="211"/>
      <c r="Z1216" s="211"/>
      <c r="AA1216" s="211"/>
      <c r="AB1216" s="211"/>
    </row>
    <row r="1217" spans="2:28" x14ac:dyDescent="0.3">
      <c r="B1217" s="44"/>
      <c r="C1217" s="44"/>
      <c r="D1217" s="44"/>
      <c r="E1217" s="44"/>
      <c r="F1217" s="44"/>
      <c r="G1217" s="84"/>
      <c r="H1217" s="84"/>
      <c r="I1217" s="47"/>
      <c r="J1217" s="45"/>
      <c r="K1217" s="46"/>
      <c r="L1217" s="195"/>
      <c r="M1217" s="196"/>
      <c r="N1217" s="195"/>
      <c r="O1217" s="196"/>
      <c r="P1217" s="47"/>
      <c r="Q1217" s="47"/>
      <c r="R1217" s="47"/>
      <c r="S1217" s="47"/>
      <c r="T1217" s="50"/>
      <c r="U1217" s="47"/>
      <c r="V1217" s="211"/>
      <c r="W1217" s="211"/>
      <c r="X1217" s="211"/>
      <c r="Y1217" s="211"/>
      <c r="Z1217" s="211"/>
      <c r="AA1217" s="211"/>
      <c r="AB1217" s="211"/>
    </row>
    <row r="1218" spans="2:28" x14ac:dyDescent="0.3">
      <c r="B1218" s="44"/>
      <c r="C1218" s="44"/>
      <c r="D1218" s="44"/>
      <c r="E1218" s="44"/>
      <c r="F1218" s="44"/>
      <c r="G1218" s="84"/>
      <c r="H1218" s="84"/>
      <c r="I1218" s="47"/>
      <c r="J1218" s="45"/>
      <c r="K1218" s="46"/>
      <c r="L1218" s="195"/>
      <c r="M1218" s="196"/>
      <c r="N1218" s="195"/>
      <c r="O1218" s="196"/>
      <c r="P1218" s="47"/>
      <c r="Q1218" s="47"/>
      <c r="R1218" s="47"/>
      <c r="S1218" s="47"/>
      <c r="T1218" s="50"/>
      <c r="U1218" s="47"/>
      <c r="V1218" s="211"/>
      <c r="W1218" s="211"/>
      <c r="X1218" s="211"/>
      <c r="Y1218" s="211"/>
      <c r="Z1218" s="211"/>
      <c r="AA1218" s="211"/>
      <c r="AB1218" s="211"/>
    </row>
    <row r="1219" spans="2:28" x14ac:dyDescent="0.3">
      <c r="B1219" s="44"/>
      <c r="C1219" s="44"/>
      <c r="D1219" s="44"/>
      <c r="E1219" s="44"/>
      <c r="F1219" s="44"/>
      <c r="G1219" s="84"/>
      <c r="H1219" s="84"/>
      <c r="I1219" s="47"/>
      <c r="J1219" s="45"/>
      <c r="K1219" s="46"/>
      <c r="L1219" s="195"/>
      <c r="M1219" s="196"/>
      <c r="N1219" s="195"/>
      <c r="O1219" s="196"/>
      <c r="P1219" s="47"/>
      <c r="Q1219" s="47"/>
      <c r="R1219" s="47"/>
      <c r="S1219" s="47"/>
      <c r="T1219" s="50"/>
      <c r="U1219" s="47"/>
      <c r="V1219" s="211"/>
      <c r="W1219" s="211"/>
      <c r="X1219" s="211"/>
      <c r="Y1219" s="211"/>
      <c r="Z1219" s="211"/>
      <c r="AA1219" s="211"/>
      <c r="AB1219" s="211"/>
    </row>
    <row r="1220" spans="2:28" x14ac:dyDescent="0.3">
      <c r="B1220" s="44"/>
      <c r="C1220" s="44"/>
      <c r="D1220" s="44"/>
      <c r="E1220" s="44"/>
      <c r="F1220" s="44"/>
      <c r="G1220" s="84"/>
      <c r="H1220" s="84"/>
      <c r="I1220" s="47"/>
      <c r="J1220" s="45"/>
      <c r="K1220" s="46"/>
      <c r="L1220" s="195"/>
      <c r="M1220" s="196"/>
      <c r="N1220" s="195"/>
      <c r="O1220" s="196"/>
      <c r="P1220" s="47"/>
      <c r="Q1220" s="47"/>
      <c r="R1220" s="47"/>
      <c r="S1220" s="47"/>
      <c r="T1220" s="50"/>
      <c r="U1220" s="47"/>
      <c r="V1220" s="211"/>
      <c r="W1220" s="211"/>
      <c r="X1220" s="211"/>
      <c r="Y1220" s="211"/>
      <c r="Z1220" s="211"/>
      <c r="AA1220" s="211"/>
      <c r="AB1220" s="211"/>
    </row>
    <row r="1221" spans="2:28" x14ac:dyDescent="0.3">
      <c r="B1221" s="44"/>
      <c r="C1221" s="44"/>
      <c r="D1221" s="44"/>
      <c r="E1221" s="44"/>
      <c r="F1221" s="44"/>
      <c r="G1221" s="84"/>
      <c r="H1221" s="84"/>
      <c r="I1221" s="47"/>
      <c r="J1221" s="45"/>
      <c r="K1221" s="46"/>
      <c r="L1221" s="195"/>
      <c r="M1221" s="196"/>
      <c r="N1221" s="195"/>
      <c r="O1221" s="196"/>
      <c r="P1221" s="47"/>
      <c r="Q1221" s="47"/>
      <c r="R1221" s="47"/>
      <c r="S1221" s="47"/>
      <c r="T1221" s="50"/>
      <c r="U1221" s="47"/>
      <c r="V1221" s="211"/>
      <c r="W1221" s="211"/>
      <c r="X1221" s="211"/>
      <c r="Y1221" s="211"/>
      <c r="Z1221" s="211"/>
      <c r="AA1221" s="211"/>
      <c r="AB1221" s="211"/>
    </row>
    <row r="1222" spans="2:28" x14ac:dyDescent="0.3">
      <c r="B1222" s="44"/>
      <c r="C1222" s="44"/>
      <c r="D1222" s="44"/>
      <c r="E1222" s="44"/>
      <c r="F1222" s="44"/>
      <c r="G1222" s="84"/>
      <c r="H1222" s="84"/>
      <c r="I1222" s="47"/>
      <c r="J1222" s="45"/>
      <c r="K1222" s="46"/>
      <c r="L1222" s="195"/>
      <c r="M1222" s="196"/>
      <c r="N1222" s="195"/>
      <c r="O1222" s="196"/>
      <c r="P1222" s="47"/>
      <c r="Q1222" s="47"/>
      <c r="R1222" s="47"/>
      <c r="S1222" s="47"/>
      <c r="T1222" s="50"/>
      <c r="U1222" s="47"/>
      <c r="V1222" s="211"/>
      <c r="W1222" s="211"/>
      <c r="X1222" s="211"/>
      <c r="Y1222" s="211"/>
      <c r="Z1222" s="211"/>
      <c r="AA1222" s="211"/>
      <c r="AB1222" s="211"/>
    </row>
    <row r="1223" spans="2:28" x14ac:dyDescent="0.3">
      <c r="B1223" s="44"/>
      <c r="C1223" s="44"/>
      <c r="D1223" s="44"/>
      <c r="E1223" s="44"/>
      <c r="F1223" s="44"/>
      <c r="G1223" s="84"/>
      <c r="H1223" s="84"/>
      <c r="I1223" s="47"/>
      <c r="J1223" s="45"/>
      <c r="K1223" s="46"/>
      <c r="L1223" s="195"/>
      <c r="M1223" s="196"/>
      <c r="N1223" s="195"/>
      <c r="O1223" s="196"/>
      <c r="P1223" s="47"/>
      <c r="Q1223" s="47"/>
      <c r="R1223" s="47"/>
      <c r="S1223" s="47"/>
      <c r="T1223" s="50"/>
      <c r="U1223" s="47"/>
      <c r="V1223" s="211"/>
      <c r="W1223" s="211"/>
      <c r="X1223" s="211"/>
      <c r="Y1223" s="211"/>
      <c r="Z1223" s="211"/>
      <c r="AA1223" s="211"/>
      <c r="AB1223" s="211"/>
    </row>
    <row r="1224" spans="2:28" x14ac:dyDescent="0.3">
      <c r="B1224" s="44"/>
      <c r="C1224" s="44"/>
      <c r="D1224" s="44"/>
      <c r="E1224" s="44"/>
      <c r="F1224" s="44"/>
      <c r="G1224" s="84"/>
      <c r="H1224" s="84"/>
      <c r="I1224" s="47"/>
      <c r="J1224" s="45"/>
      <c r="K1224" s="46"/>
      <c r="L1224" s="195"/>
      <c r="M1224" s="196"/>
      <c r="N1224" s="195"/>
      <c r="O1224" s="196"/>
      <c r="P1224" s="47"/>
      <c r="Q1224" s="47"/>
      <c r="R1224" s="47"/>
      <c r="S1224" s="47"/>
      <c r="T1224" s="50"/>
      <c r="U1224" s="47"/>
      <c r="V1224" s="211"/>
      <c r="W1224" s="211"/>
      <c r="X1224" s="211"/>
      <c r="Y1224" s="211"/>
      <c r="Z1224" s="211"/>
      <c r="AA1224" s="211"/>
      <c r="AB1224" s="211"/>
    </row>
    <row r="1225" spans="2:28" x14ac:dyDescent="0.3">
      <c r="B1225" s="44"/>
      <c r="C1225" s="44"/>
      <c r="D1225" s="44"/>
      <c r="E1225" s="44"/>
      <c r="F1225" s="44"/>
      <c r="G1225" s="84"/>
      <c r="H1225" s="84"/>
      <c r="I1225" s="47"/>
      <c r="J1225" s="45"/>
      <c r="K1225" s="46"/>
      <c r="L1225" s="195"/>
      <c r="M1225" s="196"/>
      <c r="N1225" s="195"/>
      <c r="O1225" s="196"/>
      <c r="P1225" s="47"/>
      <c r="Q1225" s="47"/>
      <c r="R1225" s="47"/>
      <c r="S1225" s="47"/>
      <c r="T1225" s="50"/>
      <c r="U1225" s="47"/>
      <c r="V1225" s="211"/>
      <c r="W1225" s="211"/>
      <c r="X1225" s="211"/>
      <c r="Y1225" s="211"/>
      <c r="Z1225" s="211"/>
      <c r="AA1225" s="211"/>
      <c r="AB1225" s="211"/>
    </row>
    <row r="1226" spans="2:28" x14ac:dyDescent="0.3">
      <c r="B1226" s="44"/>
      <c r="C1226" s="44"/>
      <c r="D1226" s="44"/>
      <c r="E1226" s="44"/>
      <c r="F1226" s="44"/>
      <c r="G1226" s="84"/>
      <c r="H1226" s="84"/>
      <c r="I1226" s="47"/>
      <c r="J1226" s="45"/>
      <c r="K1226" s="46"/>
      <c r="L1226" s="195"/>
      <c r="M1226" s="196"/>
      <c r="N1226" s="195"/>
      <c r="O1226" s="196"/>
      <c r="P1226" s="47"/>
      <c r="Q1226" s="47"/>
      <c r="R1226" s="47"/>
      <c r="S1226" s="47"/>
      <c r="T1226" s="50"/>
      <c r="U1226" s="47"/>
      <c r="V1226" s="211"/>
      <c r="W1226" s="211"/>
      <c r="X1226" s="211"/>
      <c r="Y1226" s="211"/>
      <c r="Z1226" s="211"/>
      <c r="AA1226" s="211"/>
      <c r="AB1226" s="211"/>
    </row>
    <row r="1227" spans="2:28" x14ac:dyDescent="0.3">
      <c r="B1227" s="44"/>
      <c r="C1227" s="44"/>
      <c r="D1227" s="44"/>
      <c r="E1227" s="44"/>
      <c r="F1227" s="44"/>
      <c r="G1227" s="84"/>
      <c r="H1227" s="84"/>
      <c r="I1227" s="47"/>
      <c r="J1227" s="45"/>
      <c r="K1227" s="46"/>
      <c r="L1227" s="195"/>
      <c r="M1227" s="196"/>
      <c r="N1227" s="195"/>
      <c r="O1227" s="196"/>
      <c r="P1227" s="47"/>
      <c r="Q1227" s="47"/>
      <c r="R1227" s="47"/>
      <c r="S1227" s="47"/>
      <c r="T1227" s="50"/>
      <c r="U1227" s="47"/>
      <c r="V1227" s="211"/>
      <c r="W1227" s="211"/>
      <c r="X1227" s="211"/>
      <c r="Y1227" s="211"/>
      <c r="Z1227" s="211"/>
      <c r="AA1227" s="211"/>
      <c r="AB1227" s="211"/>
    </row>
    <row r="1228" spans="2:28" x14ac:dyDescent="0.3">
      <c r="B1228" s="44"/>
      <c r="C1228" s="44"/>
      <c r="D1228" s="44"/>
      <c r="E1228" s="44"/>
      <c r="F1228" s="44"/>
      <c r="G1228" s="84"/>
      <c r="H1228" s="84"/>
      <c r="I1228" s="47"/>
      <c r="J1228" s="45"/>
      <c r="K1228" s="46"/>
      <c r="L1228" s="195"/>
      <c r="M1228" s="196"/>
      <c r="N1228" s="195"/>
      <c r="O1228" s="196"/>
      <c r="P1228" s="47"/>
      <c r="Q1228" s="47"/>
      <c r="R1228" s="47"/>
      <c r="S1228" s="47"/>
      <c r="T1228" s="50"/>
      <c r="U1228" s="47"/>
      <c r="V1228" s="211"/>
      <c r="W1228" s="211"/>
      <c r="X1228" s="211"/>
      <c r="Y1228" s="211"/>
      <c r="Z1228" s="211"/>
      <c r="AA1228" s="211"/>
      <c r="AB1228" s="211"/>
    </row>
    <row r="1229" spans="2:28" x14ac:dyDescent="0.3">
      <c r="B1229" s="44"/>
      <c r="C1229" s="44"/>
      <c r="D1229" s="44"/>
      <c r="E1229" s="44"/>
      <c r="F1229" s="44"/>
      <c r="G1229" s="84"/>
      <c r="H1229" s="84"/>
      <c r="I1229" s="47"/>
      <c r="J1229" s="45"/>
      <c r="K1229" s="46"/>
      <c r="L1229" s="195"/>
      <c r="M1229" s="196"/>
      <c r="N1229" s="195"/>
      <c r="O1229" s="196"/>
      <c r="P1229" s="47"/>
      <c r="Q1229" s="47"/>
      <c r="R1229" s="47"/>
      <c r="S1229" s="47"/>
      <c r="T1229" s="50"/>
      <c r="U1229" s="47"/>
      <c r="V1229" s="211"/>
      <c r="W1229" s="211"/>
      <c r="X1229" s="211"/>
      <c r="Y1229" s="211"/>
      <c r="Z1229" s="211"/>
      <c r="AA1229" s="211"/>
      <c r="AB1229" s="211"/>
    </row>
    <row r="1230" spans="2:28" x14ac:dyDescent="0.3">
      <c r="B1230" s="44"/>
      <c r="C1230" s="44"/>
      <c r="D1230" s="44"/>
      <c r="E1230" s="44"/>
      <c r="F1230" s="44"/>
      <c r="G1230" s="84"/>
      <c r="H1230" s="84"/>
      <c r="I1230" s="47"/>
      <c r="J1230" s="45"/>
      <c r="K1230" s="46"/>
      <c r="L1230" s="195"/>
      <c r="M1230" s="196"/>
      <c r="N1230" s="195"/>
      <c r="O1230" s="196"/>
      <c r="P1230" s="47"/>
      <c r="Q1230" s="47"/>
      <c r="R1230" s="47"/>
      <c r="S1230" s="47"/>
      <c r="T1230" s="50"/>
      <c r="U1230" s="47"/>
      <c r="V1230" s="211"/>
      <c r="W1230" s="211"/>
      <c r="X1230" s="211"/>
      <c r="Y1230" s="211"/>
      <c r="Z1230" s="211"/>
      <c r="AA1230" s="211"/>
      <c r="AB1230" s="211"/>
    </row>
    <row r="1231" spans="2:28" x14ac:dyDescent="0.3">
      <c r="B1231" s="44"/>
      <c r="C1231" s="44"/>
      <c r="D1231" s="44"/>
      <c r="E1231" s="44"/>
      <c r="F1231" s="44"/>
      <c r="G1231" s="84"/>
      <c r="H1231" s="84"/>
      <c r="I1231" s="47"/>
      <c r="J1231" s="45"/>
      <c r="K1231" s="46"/>
      <c r="L1231" s="195"/>
      <c r="M1231" s="196"/>
      <c r="N1231" s="195"/>
      <c r="O1231" s="196"/>
      <c r="P1231" s="47"/>
      <c r="Q1231" s="47"/>
      <c r="R1231" s="47"/>
      <c r="S1231" s="47"/>
      <c r="T1231" s="50"/>
      <c r="U1231" s="47"/>
      <c r="V1231" s="211"/>
      <c r="W1231" s="211"/>
      <c r="X1231" s="211"/>
      <c r="Y1231" s="211"/>
      <c r="Z1231" s="211"/>
      <c r="AA1231" s="211"/>
      <c r="AB1231" s="211"/>
    </row>
    <row r="1232" spans="2:28" x14ac:dyDescent="0.3">
      <c r="B1232" s="44"/>
      <c r="C1232" s="44"/>
      <c r="D1232" s="44"/>
      <c r="E1232" s="44"/>
      <c r="F1232" s="44"/>
      <c r="G1232" s="84"/>
      <c r="H1232" s="84"/>
      <c r="I1232" s="47"/>
      <c r="J1232" s="45"/>
      <c r="K1232" s="46"/>
      <c r="L1232" s="195"/>
      <c r="M1232" s="196"/>
      <c r="N1232" s="195"/>
      <c r="O1232" s="196"/>
      <c r="P1232" s="47"/>
      <c r="Q1232" s="47"/>
      <c r="R1232" s="47"/>
      <c r="S1232" s="47"/>
      <c r="T1232" s="50"/>
      <c r="U1232" s="47"/>
      <c r="V1232" s="211"/>
      <c r="W1232" s="211"/>
      <c r="X1232" s="211"/>
      <c r="Y1232" s="211"/>
      <c r="Z1232" s="211"/>
      <c r="AA1232" s="211"/>
      <c r="AB1232" s="211"/>
    </row>
    <row r="1233" spans="2:28" x14ac:dyDescent="0.3">
      <c r="B1233" s="44"/>
      <c r="C1233" s="44"/>
      <c r="D1233" s="44"/>
      <c r="E1233" s="44"/>
      <c r="F1233" s="44"/>
      <c r="G1233" s="84"/>
      <c r="H1233" s="84"/>
      <c r="I1233" s="47"/>
      <c r="J1233" s="45"/>
      <c r="K1233" s="46"/>
      <c r="L1233" s="195"/>
      <c r="M1233" s="196"/>
      <c r="N1233" s="195"/>
      <c r="O1233" s="196"/>
      <c r="P1233" s="47"/>
      <c r="Q1233" s="47"/>
      <c r="R1233" s="47"/>
      <c r="S1233" s="47"/>
      <c r="T1233" s="50"/>
      <c r="U1233" s="47"/>
      <c r="V1233" s="211"/>
      <c r="W1233" s="211"/>
      <c r="X1233" s="211"/>
      <c r="Y1233" s="211"/>
      <c r="Z1233" s="211"/>
      <c r="AA1233" s="211"/>
      <c r="AB1233" s="211"/>
    </row>
    <row r="1234" spans="2:28" x14ac:dyDescent="0.3">
      <c r="B1234" s="44"/>
      <c r="C1234" s="44"/>
      <c r="D1234" s="44"/>
      <c r="E1234" s="44"/>
      <c r="F1234" s="44"/>
      <c r="G1234" s="84"/>
      <c r="H1234" s="84"/>
      <c r="I1234" s="47"/>
      <c r="J1234" s="45"/>
      <c r="K1234" s="46"/>
      <c r="L1234" s="195"/>
      <c r="M1234" s="196"/>
      <c r="N1234" s="195"/>
      <c r="O1234" s="196"/>
      <c r="P1234" s="47"/>
      <c r="Q1234" s="47"/>
      <c r="R1234" s="47"/>
      <c r="S1234" s="47"/>
      <c r="T1234" s="50"/>
      <c r="U1234" s="47"/>
      <c r="V1234" s="211"/>
      <c r="W1234" s="211"/>
      <c r="X1234" s="211"/>
      <c r="Y1234" s="211"/>
      <c r="Z1234" s="211"/>
      <c r="AA1234" s="211"/>
      <c r="AB1234" s="211"/>
    </row>
    <row r="1235" spans="2:28" x14ac:dyDescent="0.3">
      <c r="B1235" s="44"/>
      <c r="C1235" s="44"/>
      <c r="D1235" s="44"/>
      <c r="E1235" s="44"/>
      <c r="F1235" s="44"/>
      <c r="G1235" s="84"/>
      <c r="H1235" s="84"/>
      <c r="I1235" s="47"/>
      <c r="J1235" s="45"/>
      <c r="K1235" s="46"/>
      <c r="L1235" s="195"/>
      <c r="M1235" s="196"/>
      <c r="N1235" s="195"/>
      <c r="O1235" s="196"/>
      <c r="P1235" s="47"/>
      <c r="Q1235" s="47"/>
      <c r="R1235" s="47"/>
      <c r="S1235" s="47"/>
      <c r="T1235" s="50"/>
      <c r="U1235" s="47"/>
      <c r="V1235" s="211"/>
      <c r="W1235" s="211"/>
      <c r="X1235" s="211"/>
      <c r="Y1235" s="211"/>
      <c r="Z1235" s="211"/>
      <c r="AA1235" s="211"/>
      <c r="AB1235" s="211"/>
    </row>
    <row r="1236" spans="2:28" x14ac:dyDescent="0.3">
      <c r="B1236" s="44"/>
      <c r="C1236" s="44"/>
      <c r="D1236" s="44"/>
      <c r="E1236" s="44"/>
      <c r="F1236" s="44"/>
      <c r="G1236" s="84"/>
      <c r="H1236" s="84"/>
      <c r="I1236" s="47"/>
      <c r="J1236" s="45"/>
      <c r="K1236" s="46"/>
      <c r="L1236" s="195"/>
      <c r="M1236" s="196"/>
      <c r="N1236" s="195"/>
      <c r="O1236" s="196"/>
      <c r="P1236" s="47"/>
      <c r="Q1236" s="47"/>
      <c r="R1236" s="47"/>
      <c r="S1236" s="47"/>
      <c r="T1236" s="50"/>
      <c r="U1236" s="47"/>
      <c r="V1236" s="211"/>
      <c r="W1236" s="211"/>
      <c r="X1236" s="211"/>
      <c r="Y1236" s="211"/>
      <c r="Z1236" s="211"/>
      <c r="AA1236" s="211"/>
      <c r="AB1236" s="211"/>
    </row>
    <row r="1237" spans="2:28" x14ac:dyDescent="0.3">
      <c r="B1237" s="44"/>
      <c r="C1237" s="44"/>
      <c r="D1237" s="44"/>
      <c r="E1237" s="44"/>
      <c r="F1237" s="44"/>
      <c r="G1237" s="84"/>
      <c r="H1237" s="84"/>
      <c r="I1237" s="47"/>
      <c r="J1237" s="45"/>
      <c r="K1237" s="46"/>
      <c r="L1237" s="195"/>
      <c r="M1237" s="196"/>
      <c r="N1237" s="195"/>
      <c r="O1237" s="196"/>
      <c r="P1237" s="47"/>
      <c r="Q1237" s="47"/>
      <c r="R1237" s="47"/>
      <c r="S1237" s="47"/>
      <c r="T1237" s="50"/>
      <c r="U1237" s="47"/>
      <c r="V1237" s="211"/>
      <c r="W1237" s="211"/>
      <c r="X1237" s="211"/>
      <c r="Y1237" s="211"/>
      <c r="Z1237" s="211"/>
      <c r="AA1237" s="211"/>
      <c r="AB1237" s="211"/>
    </row>
    <row r="1238" spans="2:28" x14ac:dyDescent="0.3">
      <c r="B1238" s="44"/>
      <c r="C1238" s="44"/>
      <c r="D1238" s="44"/>
      <c r="E1238" s="44"/>
      <c r="F1238" s="44"/>
      <c r="G1238" s="84"/>
      <c r="H1238" s="84"/>
      <c r="I1238" s="47"/>
      <c r="J1238" s="45"/>
      <c r="K1238" s="46"/>
      <c r="L1238" s="195"/>
      <c r="M1238" s="196"/>
      <c r="N1238" s="195"/>
      <c r="O1238" s="196"/>
      <c r="P1238" s="47"/>
      <c r="Q1238" s="47"/>
      <c r="R1238" s="47"/>
      <c r="S1238" s="47"/>
      <c r="T1238" s="50"/>
      <c r="U1238" s="47"/>
      <c r="V1238" s="211"/>
      <c r="W1238" s="211"/>
      <c r="X1238" s="211"/>
      <c r="Y1238" s="211"/>
      <c r="Z1238" s="211"/>
      <c r="AA1238" s="211"/>
      <c r="AB1238" s="211"/>
    </row>
    <row r="1239" spans="2:28" x14ac:dyDescent="0.3">
      <c r="B1239" s="44"/>
      <c r="C1239" s="44"/>
      <c r="D1239" s="44"/>
      <c r="E1239" s="44"/>
      <c r="F1239" s="44"/>
      <c r="G1239" s="84"/>
      <c r="H1239" s="84"/>
      <c r="I1239" s="47"/>
      <c r="J1239" s="45"/>
      <c r="K1239" s="46"/>
      <c r="L1239" s="195"/>
      <c r="M1239" s="196"/>
      <c r="N1239" s="195"/>
      <c r="O1239" s="196"/>
      <c r="P1239" s="47"/>
      <c r="Q1239" s="47"/>
      <c r="R1239" s="47"/>
      <c r="S1239" s="47"/>
      <c r="T1239" s="50"/>
      <c r="U1239" s="47"/>
      <c r="V1239" s="211"/>
      <c r="W1239" s="211"/>
      <c r="X1239" s="211"/>
      <c r="Y1239" s="211"/>
      <c r="Z1239" s="211"/>
      <c r="AA1239" s="211"/>
      <c r="AB1239" s="211"/>
    </row>
    <row r="1240" spans="2:28" x14ac:dyDescent="0.3">
      <c r="B1240" s="44"/>
      <c r="C1240" s="44"/>
      <c r="D1240" s="44"/>
      <c r="E1240" s="44"/>
      <c r="F1240" s="44"/>
      <c r="G1240" s="84"/>
      <c r="H1240" s="84"/>
      <c r="I1240" s="47"/>
      <c r="J1240" s="45"/>
      <c r="K1240" s="46"/>
      <c r="L1240" s="195"/>
      <c r="M1240" s="196"/>
      <c r="N1240" s="195"/>
      <c r="O1240" s="196"/>
      <c r="P1240" s="47"/>
      <c r="Q1240" s="47"/>
      <c r="R1240" s="47"/>
      <c r="S1240" s="47"/>
      <c r="T1240" s="50"/>
      <c r="U1240" s="47"/>
      <c r="V1240" s="211"/>
      <c r="W1240" s="211"/>
      <c r="X1240" s="211"/>
      <c r="Y1240" s="211"/>
      <c r="Z1240" s="211"/>
      <c r="AA1240" s="211"/>
      <c r="AB1240" s="211"/>
    </row>
    <row r="1241" spans="2:28" x14ac:dyDescent="0.3">
      <c r="B1241" s="44"/>
      <c r="C1241" s="44"/>
      <c r="D1241" s="44"/>
      <c r="E1241" s="44"/>
      <c r="F1241" s="44"/>
      <c r="G1241" s="84"/>
      <c r="H1241" s="84"/>
      <c r="I1241" s="47"/>
      <c r="J1241" s="45"/>
      <c r="K1241" s="46"/>
      <c r="L1241" s="195"/>
      <c r="M1241" s="196"/>
      <c r="N1241" s="195"/>
      <c r="O1241" s="196"/>
      <c r="P1241" s="47"/>
      <c r="Q1241" s="47"/>
      <c r="R1241" s="47"/>
      <c r="S1241" s="47"/>
      <c r="T1241" s="50"/>
      <c r="U1241" s="47"/>
      <c r="V1241" s="211"/>
      <c r="W1241" s="211"/>
      <c r="X1241" s="211"/>
      <c r="Y1241" s="211"/>
      <c r="Z1241" s="211"/>
      <c r="AA1241" s="211"/>
      <c r="AB1241" s="211"/>
    </row>
    <row r="1242" spans="2:28" x14ac:dyDescent="0.3">
      <c r="B1242" s="44"/>
      <c r="C1242" s="44"/>
      <c r="D1242" s="44"/>
      <c r="E1242" s="44"/>
      <c r="F1242" s="44"/>
      <c r="G1242" s="84"/>
      <c r="H1242" s="84"/>
      <c r="I1242" s="47"/>
      <c r="J1242" s="45"/>
      <c r="K1242" s="46"/>
      <c r="L1242" s="195"/>
      <c r="M1242" s="196"/>
      <c r="N1242" s="195"/>
      <c r="O1242" s="196"/>
      <c r="P1242" s="47"/>
      <c r="Q1242" s="47"/>
      <c r="R1242" s="47"/>
      <c r="S1242" s="47"/>
      <c r="T1242" s="50"/>
      <c r="U1242" s="47"/>
      <c r="V1242" s="211"/>
      <c r="W1242" s="211"/>
      <c r="X1242" s="211"/>
      <c r="Y1242" s="211"/>
      <c r="Z1242" s="211"/>
      <c r="AA1242" s="211"/>
      <c r="AB1242" s="211"/>
    </row>
    <row r="1243" spans="2:28" x14ac:dyDescent="0.3">
      <c r="B1243" s="44"/>
      <c r="C1243" s="44"/>
      <c r="D1243" s="44"/>
      <c r="E1243" s="44"/>
      <c r="F1243" s="44"/>
      <c r="G1243" s="84"/>
      <c r="H1243" s="84"/>
      <c r="I1243" s="47"/>
      <c r="J1243" s="45"/>
      <c r="K1243" s="46"/>
      <c r="L1243" s="195"/>
      <c r="M1243" s="196"/>
      <c r="N1243" s="195"/>
      <c r="O1243" s="196"/>
      <c r="P1243" s="47"/>
      <c r="Q1243" s="47"/>
      <c r="R1243" s="47"/>
      <c r="S1243" s="47"/>
      <c r="T1243" s="50"/>
      <c r="U1243" s="47"/>
      <c r="V1243" s="211"/>
      <c r="W1243" s="211"/>
      <c r="X1243" s="211"/>
      <c r="Y1243" s="211"/>
      <c r="Z1243" s="211"/>
      <c r="AA1243" s="211"/>
      <c r="AB1243" s="211"/>
    </row>
    <row r="1244" spans="2:28" x14ac:dyDescent="0.3">
      <c r="B1244" s="44"/>
      <c r="C1244" s="44"/>
      <c r="D1244" s="44"/>
      <c r="E1244" s="44"/>
      <c r="F1244" s="44"/>
      <c r="G1244" s="84"/>
      <c r="H1244" s="84"/>
      <c r="I1244" s="47"/>
      <c r="J1244" s="45"/>
      <c r="K1244" s="46"/>
      <c r="L1244" s="195"/>
      <c r="M1244" s="196"/>
      <c r="N1244" s="195"/>
      <c r="O1244" s="196"/>
      <c r="P1244" s="47"/>
      <c r="Q1244" s="47"/>
      <c r="R1244" s="47"/>
      <c r="S1244" s="47"/>
      <c r="T1244" s="50"/>
      <c r="U1244" s="47"/>
      <c r="V1244" s="211"/>
      <c r="W1244" s="211"/>
      <c r="X1244" s="211"/>
      <c r="Y1244" s="211"/>
      <c r="Z1244" s="211"/>
      <c r="AA1244" s="211"/>
      <c r="AB1244" s="211"/>
    </row>
    <row r="1245" spans="2:28" x14ac:dyDescent="0.3">
      <c r="B1245" s="44"/>
      <c r="C1245" s="44"/>
      <c r="D1245" s="44"/>
      <c r="E1245" s="44"/>
      <c r="F1245" s="44"/>
      <c r="G1245" s="84"/>
      <c r="H1245" s="84"/>
      <c r="I1245" s="47"/>
      <c r="J1245" s="45"/>
      <c r="K1245" s="46"/>
      <c r="L1245" s="195"/>
      <c r="M1245" s="196"/>
      <c r="N1245" s="195"/>
      <c r="O1245" s="196"/>
      <c r="P1245" s="47"/>
      <c r="Q1245" s="47"/>
      <c r="R1245" s="47"/>
      <c r="S1245" s="47"/>
      <c r="T1245" s="50"/>
      <c r="U1245" s="47"/>
      <c r="V1245" s="211"/>
      <c r="W1245" s="211"/>
      <c r="X1245" s="211"/>
      <c r="Y1245" s="211"/>
      <c r="Z1245" s="211"/>
      <c r="AA1245" s="211"/>
      <c r="AB1245" s="211"/>
    </row>
    <row r="1246" spans="2:28" x14ac:dyDescent="0.3">
      <c r="B1246" s="44"/>
      <c r="C1246" s="44"/>
      <c r="D1246" s="44"/>
      <c r="E1246" s="44"/>
      <c r="F1246" s="44"/>
      <c r="G1246" s="84"/>
      <c r="H1246" s="84"/>
      <c r="I1246" s="47"/>
      <c r="J1246" s="45"/>
      <c r="K1246" s="46"/>
      <c r="L1246" s="195"/>
      <c r="M1246" s="196"/>
      <c r="N1246" s="195"/>
      <c r="O1246" s="196"/>
      <c r="P1246" s="47"/>
      <c r="Q1246" s="47"/>
      <c r="R1246" s="47"/>
      <c r="S1246" s="47"/>
      <c r="T1246" s="50"/>
      <c r="U1246" s="47"/>
      <c r="V1246" s="211"/>
      <c r="W1246" s="211"/>
      <c r="X1246" s="211"/>
      <c r="Y1246" s="211"/>
      <c r="Z1246" s="211"/>
      <c r="AA1246" s="211"/>
      <c r="AB1246" s="211"/>
    </row>
    <row r="1247" spans="2:28" x14ac:dyDescent="0.3">
      <c r="B1247" s="44"/>
      <c r="C1247" s="44"/>
      <c r="D1247" s="44"/>
      <c r="E1247" s="44"/>
      <c r="F1247" s="44"/>
      <c r="G1247" s="84"/>
      <c r="H1247" s="84"/>
      <c r="I1247" s="47"/>
      <c r="J1247" s="45"/>
      <c r="K1247" s="46"/>
      <c r="L1247" s="195"/>
      <c r="M1247" s="196"/>
      <c r="N1247" s="195"/>
      <c r="O1247" s="196"/>
      <c r="P1247" s="47"/>
      <c r="Q1247" s="47"/>
      <c r="R1247" s="47"/>
      <c r="S1247" s="47"/>
      <c r="T1247" s="50"/>
      <c r="U1247" s="47"/>
      <c r="V1247" s="211"/>
      <c r="W1247" s="211"/>
      <c r="X1247" s="211"/>
      <c r="Y1247" s="211"/>
      <c r="Z1247" s="211"/>
      <c r="AA1247" s="211"/>
      <c r="AB1247" s="211"/>
    </row>
    <row r="1248" spans="2:28" x14ac:dyDescent="0.3">
      <c r="B1248" s="44"/>
      <c r="C1248" s="44"/>
      <c r="D1248" s="44"/>
      <c r="E1248" s="44"/>
      <c r="F1248" s="44"/>
      <c r="G1248" s="84"/>
      <c r="H1248" s="84"/>
      <c r="I1248" s="47"/>
      <c r="J1248" s="45"/>
      <c r="K1248" s="46"/>
      <c r="L1248" s="195"/>
      <c r="M1248" s="196"/>
      <c r="N1248" s="195"/>
      <c r="O1248" s="196"/>
      <c r="P1248" s="47"/>
      <c r="Q1248" s="47"/>
      <c r="R1248" s="47"/>
      <c r="S1248" s="47"/>
      <c r="T1248" s="50"/>
      <c r="U1248" s="47"/>
      <c r="V1248" s="211"/>
      <c r="W1248" s="211"/>
      <c r="X1248" s="211"/>
      <c r="Y1248" s="211"/>
      <c r="Z1248" s="211"/>
      <c r="AA1248" s="211"/>
      <c r="AB1248" s="211"/>
    </row>
    <row r="1249" spans="2:28" x14ac:dyDescent="0.3">
      <c r="B1249" s="44"/>
      <c r="C1249" s="44"/>
      <c r="D1249" s="44"/>
      <c r="E1249" s="44"/>
      <c r="F1249" s="44"/>
      <c r="G1249" s="84"/>
      <c r="H1249" s="84"/>
      <c r="I1249" s="47"/>
      <c r="J1249" s="45"/>
      <c r="K1249" s="46"/>
      <c r="L1249" s="195"/>
      <c r="M1249" s="196"/>
      <c r="N1249" s="195"/>
      <c r="O1249" s="196"/>
      <c r="P1249" s="47"/>
      <c r="Q1249" s="47"/>
      <c r="R1249" s="47"/>
      <c r="S1249" s="47"/>
      <c r="T1249" s="50"/>
      <c r="U1249" s="47"/>
      <c r="V1249" s="211"/>
      <c r="W1249" s="211"/>
      <c r="X1249" s="211"/>
      <c r="Y1249" s="211"/>
      <c r="Z1249" s="211"/>
      <c r="AA1249" s="211"/>
      <c r="AB1249" s="211"/>
    </row>
    <row r="1250" spans="2:28" x14ac:dyDescent="0.3">
      <c r="B1250" s="44"/>
      <c r="C1250" s="44"/>
      <c r="D1250" s="44"/>
      <c r="E1250" s="44"/>
      <c r="F1250" s="44"/>
      <c r="G1250" s="84"/>
      <c r="H1250" s="84"/>
      <c r="I1250" s="47"/>
      <c r="J1250" s="45"/>
      <c r="K1250" s="46"/>
      <c r="L1250" s="195"/>
      <c r="M1250" s="196"/>
      <c r="N1250" s="195"/>
      <c r="O1250" s="196"/>
      <c r="P1250" s="47"/>
      <c r="Q1250" s="47"/>
      <c r="R1250" s="47"/>
      <c r="S1250" s="47"/>
      <c r="T1250" s="50"/>
      <c r="U1250" s="47"/>
      <c r="V1250" s="211"/>
      <c r="W1250" s="211"/>
      <c r="X1250" s="211"/>
      <c r="Y1250" s="211"/>
      <c r="Z1250" s="211"/>
      <c r="AA1250" s="211"/>
      <c r="AB1250" s="211"/>
    </row>
    <row r="1251" spans="2:28" x14ac:dyDescent="0.3">
      <c r="B1251" s="44"/>
      <c r="C1251" s="44"/>
      <c r="D1251" s="44"/>
      <c r="E1251" s="44"/>
      <c r="F1251" s="44"/>
      <c r="G1251" s="84"/>
      <c r="H1251" s="84"/>
      <c r="I1251" s="47"/>
      <c r="J1251" s="45"/>
      <c r="K1251" s="46"/>
      <c r="L1251" s="195"/>
      <c r="M1251" s="196"/>
      <c r="N1251" s="195"/>
      <c r="O1251" s="196"/>
      <c r="P1251" s="47"/>
      <c r="Q1251" s="47"/>
      <c r="R1251" s="47"/>
      <c r="S1251" s="47"/>
      <c r="T1251" s="50"/>
      <c r="U1251" s="47"/>
      <c r="V1251" s="211"/>
      <c r="W1251" s="211"/>
      <c r="X1251" s="211"/>
      <c r="Y1251" s="211"/>
      <c r="Z1251" s="211"/>
      <c r="AA1251" s="211"/>
      <c r="AB1251" s="211"/>
    </row>
    <row r="1252" spans="2:28" x14ac:dyDescent="0.3">
      <c r="B1252" s="44"/>
      <c r="C1252" s="44"/>
      <c r="D1252" s="44"/>
      <c r="E1252" s="44"/>
      <c r="F1252" s="44"/>
      <c r="G1252" s="84"/>
      <c r="H1252" s="84"/>
      <c r="I1252" s="47"/>
      <c r="J1252" s="45"/>
      <c r="K1252" s="46"/>
      <c r="L1252" s="195"/>
      <c r="M1252" s="196"/>
      <c r="N1252" s="195"/>
      <c r="O1252" s="196"/>
      <c r="P1252" s="47"/>
      <c r="Q1252" s="47"/>
      <c r="R1252" s="47"/>
      <c r="S1252" s="47"/>
      <c r="T1252" s="50"/>
      <c r="U1252" s="47"/>
      <c r="V1252" s="211"/>
      <c r="W1252" s="211"/>
      <c r="X1252" s="211"/>
      <c r="Y1252" s="211"/>
      <c r="Z1252" s="211"/>
      <c r="AA1252" s="211"/>
      <c r="AB1252" s="211"/>
    </row>
    <row r="1253" spans="2:28" x14ac:dyDescent="0.3">
      <c r="B1253" s="44"/>
      <c r="C1253" s="44"/>
      <c r="D1253" s="44"/>
      <c r="E1253" s="44"/>
      <c r="F1253" s="44"/>
      <c r="G1253" s="84"/>
      <c r="H1253" s="84"/>
      <c r="I1253" s="47"/>
      <c r="J1253" s="45"/>
      <c r="K1253" s="46"/>
      <c r="L1253" s="195"/>
      <c r="M1253" s="196"/>
      <c r="N1253" s="195"/>
      <c r="O1253" s="196"/>
      <c r="P1253" s="47"/>
      <c r="Q1253" s="47"/>
      <c r="R1253" s="47"/>
      <c r="S1253" s="47"/>
      <c r="T1253" s="50"/>
      <c r="U1253" s="47"/>
      <c r="V1253" s="211"/>
      <c r="W1253" s="211"/>
      <c r="X1253" s="211"/>
      <c r="Y1253" s="211"/>
      <c r="Z1253" s="211"/>
      <c r="AA1253" s="211"/>
      <c r="AB1253" s="211"/>
    </row>
    <row r="1254" spans="2:28" x14ac:dyDescent="0.3">
      <c r="B1254" s="44"/>
      <c r="C1254" s="44"/>
      <c r="D1254" s="44"/>
      <c r="E1254" s="44"/>
      <c r="F1254" s="44"/>
      <c r="G1254" s="84"/>
      <c r="H1254" s="84"/>
      <c r="I1254" s="47"/>
      <c r="J1254" s="45"/>
      <c r="K1254" s="46"/>
      <c r="L1254" s="195"/>
      <c r="M1254" s="196"/>
      <c r="N1254" s="195"/>
      <c r="O1254" s="196"/>
      <c r="P1254" s="47"/>
      <c r="Q1254" s="47"/>
      <c r="R1254" s="47"/>
      <c r="S1254" s="47"/>
      <c r="T1254" s="50"/>
      <c r="U1254" s="47"/>
      <c r="V1254" s="211"/>
      <c r="W1254" s="211"/>
      <c r="X1254" s="211"/>
      <c r="Y1254" s="211"/>
      <c r="Z1254" s="211"/>
      <c r="AA1254" s="211"/>
      <c r="AB1254" s="211"/>
    </row>
    <row r="1255" spans="2:28" x14ac:dyDescent="0.3">
      <c r="B1255" s="44"/>
      <c r="C1255" s="44"/>
      <c r="D1255" s="44"/>
      <c r="E1255" s="44"/>
      <c r="F1255" s="44"/>
      <c r="G1255" s="84"/>
      <c r="H1255" s="84"/>
      <c r="I1255" s="47"/>
      <c r="J1255" s="45"/>
      <c r="K1255" s="46"/>
      <c r="L1255" s="195"/>
      <c r="M1255" s="196"/>
      <c r="N1255" s="195"/>
      <c r="O1255" s="196"/>
      <c r="P1255" s="47"/>
      <c r="Q1255" s="47"/>
      <c r="R1255" s="47"/>
      <c r="S1255" s="47"/>
      <c r="T1255" s="50"/>
      <c r="U1255" s="47"/>
      <c r="V1255" s="211"/>
      <c r="W1255" s="211"/>
      <c r="X1255" s="211"/>
      <c r="Y1255" s="211"/>
      <c r="Z1255" s="211"/>
      <c r="AA1255" s="211"/>
      <c r="AB1255" s="211"/>
    </row>
    <row r="1256" spans="2:28" x14ac:dyDescent="0.3">
      <c r="B1256" s="44"/>
      <c r="C1256" s="44"/>
      <c r="D1256" s="44"/>
      <c r="E1256" s="44"/>
      <c r="F1256" s="44"/>
      <c r="G1256" s="84"/>
      <c r="H1256" s="84"/>
      <c r="I1256" s="47"/>
      <c r="J1256" s="45"/>
      <c r="K1256" s="46"/>
      <c r="L1256" s="195"/>
      <c r="M1256" s="196"/>
      <c r="N1256" s="195"/>
      <c r="O1256" s="196"/>
      <c r="P1256" s="47"/>
      <c r="Q1256" s="47"/>
      <c r="R1256" s="47"/>
      <c r="S1256" s="47"/>
      <c r="T1256" s="50"/>
      <c r="U1256" s="47"/>
      <c r="V1256" s="211"/>
      <c r="W1256" s="211"/>
      <c r="X1256" s="211"/>
      <c r="Y1256" s="211"/>
      <c r="Z1256" s="211"/>
      <c r="AA1256" s="211"/>
      <c r="AB1256" s="211"/>
    </row>
    <row r="1257" spans="2:28" x14ac:dyDescent="0.3">
      <c r="B1257" s="44"/>
      <c r="C1257" s="44"/>
      <c r="D1257" s="44"/>
      <c r="E1257" s="44"/>
      <c r="F1257" s="44"/>
      <c r="G1257" s="84"/>
      <c r="H1257" s="84"/>
      <c r="I1257" s="47"/>
      <c r="J1257" s="45"/>
      <c r="K1257" s="46"/>
      <c r="L1257" s="195"/>
      <c r="M1257" s="196"/>
      <c r="N1257" s="195"/>
      <c r="O1257" s="196"/>
      <c r="P1257" s="47"/>
      <c r="Q1257" s="47"/>
      <c r="R1257" s="47"/>
      <c r="S1257" s="47"/>
      <c r="T1257" s="50"/>
      <c r="U1257" s="47"/>
      <c r="V1257" s="211"/>
      <c r="W1257" s="211"/>
      <c r="X1257" s="211"/>
      <c r="Y1257" s="211"/>
      <c r="Z1257" s="211"/>
      <c r="AA1257" s="211"/>
      <c r="AB1257" s="211"/>
    </row>
    <row r="1258" spans="2:28" x14ac:dyDescent="0.3">
      <c r="B1258" s="44"/>
      <c r="C1258" s="44"/>
      <c r="D1258" s="44"/>
      <c r="E1258" s="44"/>
      <c r="F1258" s="44"/>
      <c r="G1258" s="84"/>
      <c r="H1258" s="84"/>
      <c r="I1258" s="47"/>
      <c r="J1258" s="45"/>
      <c r="K1258" s="46"/>
      <c r="L1258" s="195"/>
      <c r="M1258" s="196"/>
      <c r="N1258" s="195"/>
      <c r="O1258" s="196"/>
      <c r="P1258" s="47"/>
      <c r="Q1258" s="47"/>
      <c r="R1258" s="47"/>
      <c r="S1258" s="47"/>
      <c r="T1258" s="50"/>
      <c r="U1258" s="47"/>
      <c r="V1258" s="211"/>
      <c r="W1258" s="211"/>
      <c r="X1258" s="211"/>
      <c r="Y1258" s="211"/>
      <c r="Z1258" s="211"/>
      <c r="AA1258" s="211"/>
      <c r="AB1258" s="211"/>
    </row>
    <row r="1259" spans="2:28" x14ac:dyDescent="0.3">
      <c r="B1259" s="44"/>
      <c r="C1259" s="44"/>
      <c r="D1259" s="44"/>
      <c r="E1259" s="44"/>
      <c r="F1259" s="44"/>
      <c r="G1259" s="84"/>
      <c r="H1259" s="84"/>
      <c r="I1259" s="47"/>
      <c r="J1259" s="45"/>
      <c r="K1259" s="46"/>
      <c r="L1259" s="195"/>
      <c r="M1259" s="196"/>
      <c r="N1259" s="195"/>
      <c r="O1259" s="196"/>
      <c r="P1259" s="47"/>
      <c r="Q1259" s="47"/>
      <c r="R1259" s="47"/>
      <c r="S1259" s="47"/>
      <c r="T1259" s="50"/>
      <c r="U1259" s="47"/>
      <c r="V1259" s="211"/>
      <c r="W1259" s="211"/>
      <c r="X1259" s="211"/>
      <c r="Y1259" s="211"/>
      <c r="Z1259" s="211"/>
      <c r="AA1259" s="211"/>
      <c r="AB1259" s="211"/>
    </row>
    <row r="1260" spans="2:28" x14ac:dyDescent="0.3">
      <c r="B1260" s="44"/>
      <c r="C1260" s="44"/>
      <c r="D1260" s="44"/>
      <c r="E1260" s="44"/>
      <c r="F1260" s="44"/>
      <c r="G1260" s="84"/>
      <c r="H1260" s="84"/>
      <c r="I1260" s="47"/>
      <c r="J1260" s="45"/>
      <c r="K1260" s="46"/>
      <c r="L1260" s="195"/>
      <c r="M1260" s="196"/>
      <c r="N1260" s="195"/>
      <c r="O1260" s="196"/>
      <c r="P1260" s="47"/>
      <c r="Q1260" s="47"/>
      <c r="R1260" s="47"/>
      <c r="S1260" s="47"/>
      <c r="T1260" s="50"/>
      <c r="U1260" s="47"/>
      <c r="V1260" s="211"/>
      <c r="W1260" s="211"/>
      <c r="X1260" s="211"/>
      <c r="Y1260" s="211"/>
      <c r="Z1260" s="211"/>
      <c r="AA1260" s="211"/>
      <c r="AB1260" s="211"/>
    </row>
    <row r="1261" spans="2:28" x14ac:dyDescent="0.3">
      <c r="B1261" s="44"/>
      <c r="C1261" s="44"/>
      <c r="D1261" s="44"/>
      <c r="E1261" s="44"/>
      <c r="F1261" s="44"/>
      <c r="G1261" s="84"/>
      <c r="H1261" s="84"/>
      <c r="I1261" s="47"/>
      <c r="J1261" s="45"/>
      <c r="K1261" s="46"/>
      <c r="L1261" s="195"/>
      <c r="M1261" s="196"/>
      <c r="N1261" s="195"/>
      <c r="O1261" s="196"/>
      <c r="P1261" s="47"/>
      <c r="Q1261" s="47"/>
      <c r="R1261" s="47"/>
      <c r="S1261" s="47"/>
      <c r="T1261" s="50"/>
      <c r="U1261" s="47"/>
      <c r="V1261" s="211"/>
      <c r="W1261" s="211"/>
      <c r="X1261" s="211"/>
      <c r="Y1261" s="211"/>
      <c r="Z1261" s="211"/>
      <c r="AA1261" s="211"/>
      <c r="AB1261" s="211"/>
    </row>
    <row r="1262" spans="2:28" x14ac:dyDescent="0.3">
      <c r="B1262" s="44"/>
      <c r="C1262" s="44"/>
      <c r="D1262" s="44"/>
      <c r="E1262" s="44"/>
      <c r="F1262" s="44"/>
      <c r="G1262" s="84"/>
      <c r="H1262" s="84"/>
      <c r="I1262" s="47"/>
      <c r="J1262" s="45"/>
      <c r="K1262" s="46"/>
      <c r="L1262" s="195"/>
      <c r="M1262" s="196"/>
      <c r="N1262" s="195"/>
      <c r="O1262" s="196"/>
      <c r="P1262" s="47"/>
      <c r="Q1262" s="47"/>
      <c r="R1262" s="47"/>
      <c r="S1262" s="47"/>
      <c r="T1262" s="50"/>
      <c r="U1262" s="47"/>
      <c r="V1262" s="211"/>
      <c r="W1262" s="211"/>
      <c r="X1262" s="211"/>
      <c r="Y1262" s="211"/>
      <c r="Z1262" s="211"/>
      <c r="AA1262" s="211"/>
      <c r="AB1262" s="211"/>
    </row>
    <row r="1263" spans="2:28" x14ac:dyDescent="0.3">
      <c r="B1263" s="44"/>
      <c r="C1263" s="44"/>
      <c r="D1263" s="44"/>
      <c r="E1263" s="44"/>
      <c r="F1263" s="44"/>
      <c r="G1263" s="84"/>
      <c r="H1263" s="84"/>
      <c r="I1263" s="47"/>
      <c r="J1263" s="45"/>
      <c r="K1263" s="46"/>
      <c r="L1263" s="195"/>
      <c r="M1263" s="196"/>
      <c r="N1263" s="195"/>
      <c r="O1263" s="196"/>
      <c r="P1263" s="47"/>
      <c r="Q1263" s="47"/>
      <c r="R1263" s="47"/>
      <c r="S1263" s="47"/>
      <c r="T1263" s="50"/>
      <c r="U1263" s="47"/>
      <c r="V1263" s="211"/>
      <c r="W1263" s="211"/>
      <c r="X1263" s="211"/>
      <c r="Y1263" s="211"/>
      <c r="Z1263" s="211"/>
      <c r="AA1263" s="211"/>
      <c r="AB1263" s="211"/>
    </row>
    <row r="1264" spans="2:28" x14ac:dyDescent="0.3">
      <c r="B1264" s="44"/>
      <c r="C1264" s="44"/>
      <c r="D1264" s="44"/>
      <c r="E1264" s="44"/>
      <c r="F1264" s="44"/>
      <c r="G1264" s="84"/>
      <c r="H1264" s="84"/>
      <c r="I1264" s="47"/>
      <c r="J1264" s="45"/>
      <c r="K1264" s="46"/>
      <c r="L1264" s="195"/>
      <c r="M1264" s="196"/>
      <c r="N1264" s="195"/>
      <c r="O1264" s="196"/>
      <c r="P1264" s="47"/>
      <c r="Q1264" s="47"/>
      <c r="R1264" s="47"/>
      <c r="S1264" s="47"/>
      <c r="T1264" s="50"/>
      <c r="U1264" s="47"/>
      <c r="V1264" s="211"/>
      <c r="W1264" s="211"/>
      <c r="X1264" s="211"/>
      <c r="Y1264" s="211"/>
      <c r="Z1264" s="211"/>
      <c r="AA1264" s="211"/>
      <c r="AB1264" s="211"/>
    </row>
    <row r="1265" spans="2:28" x14ac:dyDescent="0.3">
      <c r="B1265" s="44"/>
      <c r="C1265" s="44"/>
      <c r="D1265" s="44"/>
      <c r="E1265" s="44"/>
      <c r="F1265" s="44"/>
      <c r="G1265" s="84"/>
      <c r="H1265" s="84"/>
      <c r="I1265" s="47"/>
      <c r="J1265" s="45"/>
      <c r="K1265" s="46"/>
      <c r="L1265" s="195"/>
      <c r="M1265" s="196"/>
      <c r="N1265" s="195"/>
      <c r="O1265" s="196"/>
      <c r="P1265" s="47"/>
      <c r="Q1265" s="47"/>
      <c r="R1265" s="47"/>
      <c r="S1265" s="47"/>
      <c r="T1265" s="50"/>
      <c r="U1265" s="47"/>
      <c r="V1265" s="211"/>
      <c r="W1265" s="211"/>
      <c r="X1265" s="211"/>
      <c r="Y1265" s="211"/>
      <c r="Z1265" s="211"/>
      <c r="AA1265" s="211"/>
      <c r="AB1265" s="211"/>
    </row>
    <row r="1266" spans="2:28" x14ac:dyDescent="0.3">
      <c r="B1266" s="44"/>
      <c r="C1266" s="44"/>
      <c r="D1266" s="44"/>
      <c r="E1266" s="44"/>
      <c r="F1266" s="44"/>
      <c r="G1266" s="84"/>
      <c r="H1266" s="84"/>
      <c r="I1266" s="47"/>
      <c r="J1266" s="45"/>
      <c r="K1266" s="46"/>
      <c r="L1266" s="195"/>
      <c r="M1266" s="196"/>
      <c r="N1266" s="195"/>
      <c r="O1266" s="196"/>
      <c r="P1266" s="47"/>
      <c r="Q1266" s="47"/>
      <c r="R1266" s="47"/>
      <c r="S1266" s="47"/>
      <c r="T1266" s="50"/>
      <c r="U1266" s="47"/>
      <c r="V1266" s="211"/>
      <c r="W1266" s="211"/>
      <c r="X1266" s="211"/>
      <c r="Y1266" s="211"/>
      <c r="Z1266" s="211"/>
      <c r="AA1266" s="211"/>
      <c r="AB1266" s="211"/>
    </row>
    <row r="1267" spans="2:28" x14ac:dyDescent="0.3">
      <c r="B1267" s="44"/>
      <c r="C1267" s="44"/>
      <c r="D1267" s="44"/>
      <c r="E1267" s="44"/>
      <c r="F1267" s="44"/>
      <c r="G1267" s="84"/>
      <c r="H1267" s="84"/>
      <c r="I1267" s="47"/>
      <c r="J1267" s="45"/>
      <c r="K1267" s="46"/>
      <c r="L1267" s="195"/>
      <c r="M1267" s="196"/>
      <c r="N1267" s="195"/>
      <c r="O1267" s="196"/>
      <c r="P1267" s="47"/>
      <c r="Q1267" s="47"/>
      <c r="R1267" s="47"/>
      <c r="S1267" s="47"/>
      <c r="T1267" s="50"/>
      <c r="U1267" s="47"/>
      <c r="V1267" s="211"/>
      <c r="W1267" s="211"/>
      <c r="X1267" s="211"/>
      <c r="Y1267" s="211"/>
      <c r="Z1267" s="211"/>
      <c r="AA1267" s="211"/>
      <c r="AB1267" s="211"/>
    </row>
    <row r="1268" spans="2:28" x14ac:dyDescent="0.3">
      <c r="B1268" s="44"/>
      <c r="C1268" s="44"/>
      <c r="D1268" s="44"/>
      <c r="E1268" s="44"/>
      <c r="F1268" s="44"/>
      <c r="G1268" s="84"/>
      <c r="H1268" s="84"/>
      <c r="I1268" s="47"/>
      <c r="J1268" s="45"/>
      <c r="K1268" s="46"/>
      <c r="L1268" s="195"/>
      <c r="M1268" s="196"/>
      <c r="N1268" s="195"/>
      <c r="O1268" s="196"/>
      <c r="P1268" s="47"/>
      <c r="Q1268" s="47"/>
      <c r="R1268" s="47"/>
      <c r="S1268" s="47"/>
      <c r="T1268" s="50"/>
      <c r="U1268" s="47"/>
      <c r="V1268" s="211"/>
      <c r="W1268" s="211"/>
      <c r="X1268" s="211"/>
      <c r="Y1268" s="211"/>
      <c r="Z1268" s="211"/>
      <c r="AA1268" s="211"/>
      <c r="AB1268" s="211"/>
    </row>
    <row r="1269" spans="2:28" x14ac:dyDescent="0.3">
      <c r="B1269" s="44"/>
      <c r="C1269" s="44"/>
      <c r="D1269" s="44"/>
      <c r="E1269" s="44"/>
      <c r="F1269" s="44"/>
      <c r="G1269" s="84"/>
      <c r="H1269" s="84"/>
      <c r="I1269" s="47"/>
      <c r="J1269" s="45"/>
      <c r="K1269" s="46"/>
      <c r="L1269" s="195"/>
      <c r="M1269" s="196"/>
      <c r="N1269" s="195"/>
      <c r="O1269" s="196"/>
      <c r="P1269" s="47"/>
      <c r="Q1269" s="47"/>
      <c r="R1269" s="47"/>
      <c r="S1269" s="47"/>
      <c r="T1269" s="50"/>
      <c r="U1269" s="47"/>
      <c r="V1269" s="211"/>
      <c r="W1269" s="211"/>
      <c r="X1269" s="211"/>
      <c r="Y1269" s="211"/>
      <c r="Z1269" s="211"/>
      <c r="AA1269" s="211"/>
      <c r="AB1269" s="211"/>
    </row>
    <row r="1270" spans="2:28" x14ac:dyDescent="0.3">
      <c r="B1270" s="44"/>
      <c r="C1270" s="44"/>
      <c r="D1270" s="44"/>
      <c r="E1270" s="44"/>
      <c r="F1270" s="44"/>
      <c r="G1270" s="84"/>
      <c r="H1270" s="84"/>
      <c r="I1270" s="47"/>
      <c r="J1270" s="45"/>
      <c r="K1270" s="46"/>
      <c r="L1270" s="195"/>
      <c r="M1270" s="196"/>
      <c r="N1270" s="195"/>
      <c r="O1270" s="196"/>
      <c r="P1270" s="47"/>
      <c r="Q1270" s="47"/>
      <c r="R1270" s="47"/>
      <c r="S1270" s="47"/>
      <c r="T1270" s="50"/>
      <c r="U1270" s="47"/>
      <c r="V1270" s="211"/>
      <c r="W1270" s="211"/>
      <c r="X1270" s="211"/>
      <c r="Y1270" s="211"/>
      <c r="Z1270" s="211"/>
      <c r="AA1270" s="211"/>
      <c r="AB1270" s="211"/>
    </row>
    <row r="1271" spans="2:28" x14ac:dyDescent="0.3">
      <c r="B1271" s="44"/>
      <c r="C1271" s="44"/>
      <c r="D1271" s="44"/>
      <c r="E1271" s="44"/>
      <c r="F1271" s="44"/>
      <c r="G1271" s="84"/>
      <c r="H1271" s="84"/>
      <c r="I1271" s="47"/>
      <c r="J1271" s="45"/>
      <c r="K1271" s="46"/>
      <c r="L1271" s="195"/>
      <c r="M1271" s="196"/>
      <c r="N1271" s="195"/>
      <c r="O1271" s="196"/>
      <c r="P1271" s="47"/>
      <c r="Q1271" s="47"/>
      <c r="R1271" s="47"/>
      <c r="S1271" s="47"/>
      <c r="T1271" s="50"/>
      <c r="U1271" s="47"/>
      <c r="V1271" s="211"/>
      <c r="W1271" s="211"/>
      <c r="X1271" s="211"/>
      <c r="Y1271" s="211"/>
      <c r="Z1271" s="211"/>
      <c r="AA1271" s="211"/>
      <c r="AB1271" s="211"/>
    </row>
    <row r="1272" spans="2:28" x14ac:dyDescent="0.3">
      <c r="B1272" s="44"/>
      <c r="C1272" s="44"/>
      <c r="D1272" s="44"/>
      <c r="E1272" s="44"/>
      <c r="F1272" s="44"/>
      <c r="G1272" s="84"/>
      <c r="H1272" s="84"/>
      <c r="I1272" s="47"/>
      <c r="J1272" s="45"/>
      <c r="K1272" s="46"/>
      <c r="L1272" s="195"/>
      <c r="M1272" s="196"/>
      <c r="N1272" s="195"/>
      <c r="O1272" s="196"/>
      <c r="P1272" s="47"/>
      <c r="Q1272" s="47"/>
      <c r="R1272" s="47"/>
      <c r="S1272" s="47"/>
      <c r="T1272" s="50"/>
      <c r="U1272" s="47"/>
      <c r="V1272" s="211"/>
      <c r="W1272" s="211"/>
      <c r="X1272" s="211"/>
      <c r="Y1272" s="211"/>
      <c r="Z1272" s="211"/>
      <c r="AA1272" s="211"/>
      <c r="AB1272" s="211"/>
    </row>
    <row r="1273" spans="2:28" x14ac:dyDescent="0.3">
      <c r="B1273" s="44"/>
      <c r="C1273" s="44"/>
      <c r="D1273" s="44"/>
      <c r="E1273" s="44"/>
      <c r="F1273" s="44"/>
      <c r="G1273" s="84"/>
      <c r="H1273" s="84"/>
      <c r="I1273" s="47"/>
      <c r="J1273" s="45"/>
      <c r="K1273" s="46"/>
      <c r="L1273" s="195"/>
      <c r="M1273" s="196"/>
      <c r="N1273" s="195"/>
      <c r="O1273" s="196"/>
      <c r="P1273" s="47"/>
      <c r="Q1273" s="47"/>
      <c r="R1273" s="47"/>
      <c r="S1273" s="47"/>
      <c r="T1273" s="50"/>
      <c r="U1273" s="47"/>
      <c r="V1273" s="211"/>
      <c r="W1273" s="211"/>
      <c r="X1273" s="211"/>
      <c r="Y1273" s="211"/>
      <c r="Z1273" s="211"/>
      <c r="AA1273" s="211"/>
      <c r="AB1273" s="211"/>
    </row>
    <row r="1274" spans="2:28" x14ac:dyDescent="0.3">
      <c r="B1274" s="44"/>
      <c r="C1274" s="44"/>
      <c r="D1274" s="44"/>
      <c r="E1274" s="44"/>
      <c r="F1274" s="44"/>
      <c r="G1274" s="84"/>
      <c r="H1274" s="84"/>
      <c r="I1274" s="47"/>
      <c r="J1274" s="45"/>
      <c r="K1274" s="46"/>
      <c r="L1274" s="195"/>
      <c r="M1274" s="196"/>
      <c r="N1274" s="195"/>
      <c r="O1274" s="196"/>
      <c r="P1274" s="47"/>
      <c r="Q1274" s="47"/>
      <c r="R1274" s="47"/>
      <c r="S1274" s="47"/>
      <c r="T1274" s="50"/>
      <c r="U1274" s="47"/>
      <c r="V1274" s="211"/>
      <c r="W1274" s="211"/>
      <c r="X1274" s="211"/>
      <c r="Y1274" s="211"/>
      <c r="Z1274" s="211"/>
      <c r="AA1274" s="211"/>
      <c r="AB1274" s="211"/>
    </row>
    <row r="1275" spans="2:28" x14ac:dyDescent="0.3">
      <c r="B1275" s="44"/>
      <c r="C1275" s="44"/>
      <c r="D1275" s="44"/>
      <c r="E1275" s="44"/>
      <c r="F1275" s="44"/>
      <c r="G1275" s="84"/>
      <c r="H1275" s="84"/>
      <c r="I1275" s="47"/>
      <c r="J1275" s="45"/>
      <c r="K1275" s="46"/>
      <c r="L1275" s="195"/>
      <c r="M1275" s="196"/>
      <c r="N1275" s="195"/>
      <c r="O1275" s="196"/>
      <c r="P1275" s="47"/>
      <c r="Q1275" s="47"/>
      <c r="R1275" s="47"/>
      <c r="S1275" s="47"/>
      <c r="T1275" s="50"/>
      <c r="U1275" s="47"/>
      <c r="V1275" s="211"/>
      <c r="W1275" s="211"/>
      <c r="X1275" s="211"/>
      <c r="Y1275" s="211"/>
      <c r="Z1275" s="211"/>
      <c r="AA1275" s="211"/>
      <c r="AB1275" s="211"/>
    </row>
    <row r="1276" spans="2:28" x14ac:dyDescent="0.3">
      <c r="B1276" s="44"/>
      <c r="C1276" s="44"/>
      <c r="D1276" s="44"/>
      <c r="E1276" s="44"/>
      <c r="F1276" s="44"/>
      <c r="G1276" s="84"/>
      <c r="H1276" s="84"/>
      <c r="I1276" s="47"/>
      <c r="J1276" s="45"/>
      <c r="K1276" s="46"/>
      <c r="L1276" s="195"/>
      <c r="M1276" s="196"/>
      <c r="N1276" s="195"/>
      <c r="O1276" s="196"/>
      <c r="P1276" s="47"/>
      <c r="Q1276" s="47"/>
      <c r="R1276" s="47"/>
      <c r="S1276" s="47"/>
      <c r="T1276" s="50"/>
      <c r="U1276" s="47"/>
      <c r="V1276" s="211"/>
      <c r="W1276" s="211"/>
      <c r="X1276" s="211"/>
      <c r="Y1276" s="211"/>
      <c r="Z1276" s="211"/>
      <c r="AA1276" s="211"/>
      <c r="AB1276" s="211"/>
    </row>
    <row r="1277" spans="2:28" x14ac:dyDescent="0.3">
      <c r="B1277" s="44"/>
      <c r="C1277" s="44"/>
      <c r="D1277" s="44"/>
      <c r="E1277" s="44"/>
      <c r="F1277" s="44"/>
      <c r="G1277" s="84"/>
      <c r="H1277" s="84"/>
      <c r="I1277" s="47"/>
      <c r="J1277" s="45"/>
      <c r="K1277" s="46"/>
      <c r="L1277" s="195"/>
      <c r="M1277" s="196"/>
      <c r="N1277" s="195"/>
      <c r="O1277" s="196"/>
      <c r="P1277" s="47"/>
      <c r="Q1277" s="47"/>
      <c r="R1277" s="47"/>
      <c r="S1277" s="47"/>
      <c r="T1277" s="50"/>
      <c r="U1277" s="47"/>
      <c r="V1277" s="211"/>
      <c r="W1277" s="211"/>
      <c r="X1277" s="211"/>
      <c r="Y1277" s="211"/>
      <c r="Z1277" s="211"/>
      <c r="AA1277" s="211"/>
      <c r="AB1277" s="211"/>
    </row>
    <row r="1278" spans="2:28" x14ac:dyDescent="0.3">
      <c r="B1278" s="44"/>
      <c r="C1278" s="44"/>
      <c r="D1278" s="44"/>
      <c r="E1278" s="44"/>
      <c r="F1278" s="44"/>
      <c r="G1278" s="84"/>
      <c r="H1278" s="84"/>
      <c r="I1278" s="47"/>
      <c r="J1278" s="45"/>
      <c r="K1278" s="46"/>
      <c r="L1278" s="195"/>
      <c r="M1278" s="196"/>
      <c r="N1278" s="195"/>
      <c r="O1278" s="196"/>
      <c r="P1278" s="47"/>
      <c r="Q1278" s="47"/>
      <c r="R1278" s="47"/>
      <c r="S1278" s="47"/>
      <c r="T1278" s="50"/>
      <c r="U1278" s="47"/>
      <c r="V1278" s="211"/>
      <c r="W1278" s="211"/>
      <c r="X1278" s="211"/>
      <c r="Y1278" s="211"/>
      <c r="Z1278" s="211"/>
      <c r="AA1278" s="211"/>
      <c r="AB1278" s="211"/>
    </row>
    <row r="1279" spans="2:28" x14ac:dyDescent="0.3">
      <c r="B1279" s="44"/>
      <c r="C1279" s="44"/>
      <c r="D1279" s="44"/>
      <c r="E1279" s="44"/>
      <c r="F1279" s="44"/>
      <c r="G1279" s="84"/>
      <c r="H1279" s="84"/>
      <c r="I1279" s="47"/>
      <c r="J1279" s="45"/>
      <c r="K1279" s="46"/>
      <c r="L1279" s="195"/>
      <c r="M1279" s="196"/>
      <c r="N1279" s="195"/>
      <c r="O1279" s="196"/>
      <c r="P1279" s="47"/>
      <c r="Q1279" s="47"/>
      <c r="R1279" s="47"/>
      <c r="S1279" s="47"/>
      <c r="T1279" s="50"/>
      <c r="U1279" s="47"/>
      <c r="V1279" s="211"/>
      <c r="W1279" s="211"/>
      <c r="X1279" s="211"/>
      <c r="Y1279" s="211"/>
      <c r="Z1279" s="211"/>
      <c r="AA1279" s="211"/>
      <c r="AB1279" s="211"/>
    </row>
    <row r="1280" spans="2:28" x14ac:dyDescent="0.3">
      <c r="B1280" s="44"/>
      <c r="C1280" s="44"/>
      <c r="D1280" s="44"/>
      <c r="E1280" s="44"/>
      <c r="F1280" s="44"/>
      <c r="G1280" s="84"/>
      <c r="H1280" s="84"/>
      <c r="I1280" s="47"/>
      <c r="J1280" s="45"/>
      <c r="K1280" s="46"/>
      <c r="L1280" s="195"/>
      <c r="M1280" s="196"/>
      <c r="N1280" s="195"/>
      <c r="O1280" s="196"/>
      <c r="P1280" s="47"/>
      <c r="Q1280" s="47"/>
      <c r="R1280" s="47"/>
      <c r="S1280" s="47"/>
      <c r="T1280" s="50"/>
      <c r="U1280" s="47"/>
      <c r="V1280" s="211"/>
      <c r="W1280" s="211"/>
      <c r="X1280" s="211"/>
      <c r="Y1280" s="211"/>
      <c r="Z1280" s="211"/>
      <c r="AA1280" s="211"/>
      <c r="AB1280" s="211"/>
    </row>
    <row r="1281" spans="2:28" x14ac:dyDescent="0.3">
      <c r="B1281" s="44"/>
      <c r="C1281" s="44"/>
      <c r="D1281" s="44"/>
      <c r="E1281" s="44"/>
      <c r="F1281" s="44"/>
      <c r="G1281" s="84"/>
      <c r="H1281" s="84"/>
      <c r="I1281" s="47"/>
      <c r="J1281" s="45"/>
      <c r="K1281" s="46"/>
      <c r="L1281" s="195"/>
      <c r="M1281" s="196"/>
      <c r="N1281" s="195"/>
      <c r="O1281" s="196"/>
      <c r="P1281" s="47"/>
      <c r="Q1281" s="47"/>
      <c r="R1281" s="47"/>
      <c r="S1281" s="47"/>
      <c r="T1281" s="50"/>
      <c r="U1281" s="47"/>
      <c r="V1281" s="211"/>
      <c r="W1281" s="211"/>
      <c r="X1281" s="211"/>
      <c r="Y1281" s="211"/>
      <c r="Z1281" s="211"/>
      <c r="AA1281" s="211"/>
      <c r="AB1281" s="211"/>
    </row>
    <row r="1282" spans="2:28" x14ac:dyDescent="0.3">
      <c r="B1282" s="44"/>
      <c r="C1282" s="44"/>
      <c r="D1282" s="44"/>
      <c r="E1282" s="44"/>
      <c r="F1282" s="44"/>
      <c r="G1282" s="84"/>
      <c r="H1282" s="84"/>
      <c r="I1282" s="47"/>
      <c r="J1282" s="45"/>
      <c r="K1282" s="46"/>
      <c r="L1282" s="195"/>
      <c r="M1282" s="196"/>
      <c r="N1282" s="195"/>
      <c r="O1282" s="196"/>
      <c r="P1282" s="47"/>
      <c r="Q1282" s="47"/>
      <c r="R1282" s="47"/>
      <c r="S1282" s="47"/>
      <c r="T1282" s="50"/>
      <c r="U1282" s="47"/>
      <c r="V1282" s="211"/>
      <c r="W1282" s="211"/>
      <c r="X1282" s="211"/>
      <c r="Y1282" s="211"/>
      <c r="Z1282" s="211"/>
      <c r="AA1282" s="211"/>
      <c r="AB1282" s="211"/>
    </row>
    <row r="1283" spans="2:28" x14ac:dyDescent="0.3">
      <c r="B1283" s="44"/>
      <c r="C1283" s="44"/>
      <c r="D1283" s="44"/>
      <c r="E1283" s="44"/>
      <c r="F1283" s="44"/>
      <c r="G1283" s="84"/>
      <c r="H1283" s="84"/>
      <c r="I1283" s="47"/>
      <c r="J1283" s="45"/>
      <c r="K1283" s="46"/>
      <c r="L1283" s="195"/>
      <c r="M1283" s="196"/>
      <c r="N1283" s="195"/>
      <c r="O1283" s="196"/>
      <c r="P1283" s="47"/>
      <c r="Q1283" s="47"/>
      <c r="R1283" s="47"/>
      <c r="S1283" s="47"/>
      <c r="T1283" s="50"/>
      <c r="U1283" s="47"/>
      <c r="V1283" s="211"/>
      <c r="W1283" s="211"/>
      <c r="X1283" s="211"/>
      <c r="Y1283" s="211"/>
      <c r="Z1283" s="211"/>
      <c r="AA1283" s="211"/>
      <c r="AB1283" s="211"/>
    </row>
    <row r="1284" spans="2:28" x14ac:dyDescent="0.3">
      <c r="B1284" s="44"/>
      <c r="C1284" s="44"/>
      <c r="D1284" s="44"/>
      <c r="E1284" s="44"/>
      <c r="F1284" s="44"/>
      <c r="G1284" s="84"/>
      <c r="H1284" s="84"/>
      <c r="I1284" s="47"/>
      <c r="J1284" s="45"/>
      <c r="K1284" s="46"/>
      <c r="L1284" s="195"/>
      <c r="M1284" s="196"/>
      <c r="N1284" s="195"/>
      <c r="O1284" s="196"/>
      <c r="P1284" s="47"/>
      <c r="Q1284" s="47"/>
      <c r="R1284" s="47"/>
      <c r="S1284" s="47"/>
      <c r="T1284" s="50"/>
      <c r="U1284" s="47"/>
      <c r="V1284" s="211"/>
      <c r="W1284" s="211"/>
      <c r="X1284" s="211"/>
      <c r="Y1284" s="211"/>
      <c r="Z1284" s="211"/>
      <c r="AA1284" s="211"/>
      <c r="AB1284" s="211"/>
    </row>
    <row r="1285" spans="2:28" x14ac:dyDescent="0.3">
      <c r="B1285" s="44"/>
      <c r="C1285" s="44"/>
      <c r="D1285" s="44"/>
      <c r="E1285" s="44"/>
      <c r="F1285" s="44"/>
      <c r="G1285" s="84"/>
      <c r="H1285" s="84"/>
      <c r="I1285" s="47"/>
      <c r="J1285" s="45"/>
      <c r="K1285" s="46"/>
      <c r="L1285" s="195"/>
      <c r="M1285" s="196"/>
      <c r="N1285" s="195"/>
      <c r="O1285" s="196"/>
      <c r="P1285" s="47"/>
      <c r="Q1285" s="47"/>
      <c r="R1285" s="47"/>
      <c r="S1285" s="47"/>
      <c r="T1285" s="50"/>
      <c r="U1285" s="47"/>
      <c r="V1285" s="211"/>
      <c r="W1285" s="211"/>
      <c r="X1285" s="211"/>
      <c r="Y1285" s="211"/>
      <c r="Z1285" s="211"/>
      <c r="AA1285" s="211"/>
      <c r="AB1285" s="211"/>
    </row>
    <row r="1286" spans="2:28" x14ac:dyDescent="0.3">
      <c r="B1286" s="44"/>
      <c r="C1286" s="44"/>
      <c r="D1286" s="44"/>
      <c r="E1286" s="44"/>
      <c r="F1286" s="44"/>
      <c r="G1286" s="84"/>
      <c r="H1286" s="84"/>
      <c r="I1286" s="47"/>
      <c r="J1286" s="45"/>
      <c r="K1286" s="46"/>
      <c r="L1286" s="195"/>
      <c r="M1286" s="196"/>
      <c r="N1286" s="195"/>
      <c r="O1286" s="196"/>
      <c r="P1286" s="47"/>
      <c r="Q1286" s="47"/>
      <c r="R1286" s="47"/>
      <c r="S1286" s="47"/>
      <c r="T1286" s="50"/>
      <c r="U1286" s="47"/>
      <c r="V1286" s="211"/>
      <c r="W1286" s="211"/>
      <c r="X1286" s="211"/>
      <c r="Y1286" s="211"/>
      <c r="Z1286" s="211"/>
      <c r="AA1286" s="211"/>
      <c r="AB1286" s="211"/>
    </row>
    <row r="1287" spans="2:28" x14ac:dyDescent="0.3">
      <c r="B1287" s="44"/>
      <c r="C1287" s="44"/>
      <c r="D1287" s="44"/>
      <c r="E1287" s="44"/>
      <c r="F1287" s="44"/>
      <c r="G1287" s="84"/>
      <c r="H1287" s="84"/>
      <c r="I1287" s="47"/>
      <c r="J1287" s="45"/>
      <c r="K1287" s="46"/>
      <c r="L1287" s="195"/>
      <c r="M1287" s="196"/>
      <c r="N1287" s="195"/>
      <c r="O1287" s="196"/>
      <c r="P1287" s="47"/>
      <c r="Q1287" s="47"/>
      <c r="R1287" s="47"/>
      <c r="S1287" s="47"/>
      <c r="T1287" s="50"/>
      <c r="U1287" s="47"/>
      <c r="V1287" s="211"/>
      <c r="W1287" s="211"/>
      <c r="X1287" s="211"/>
      <c r="Y1287" s="211"/>
      <c r="Z1287" s="211"/>
      <c r="AA1287" s="211"/>
      <c r="AB1287" s="211"/>
    </row>
    <row r="1288" spans="2:28" x14ac:dyDescent="0.3">
      <c r="B1288" s="44"/>
      <c r="C1288" s="44"/>
      <c r="D1288" s="44"/>
      <c r="E1288" s="44"/>
      <c r="F1288" s="44"/>
      <c r="G1288" s="84"/>
      <c r="H1288" s="84"/>
      <c r="I1288" s="47"/>
      <c r="J1288" s="45"/>
      <c r="K1288" s="46"/>
      <c r="L1288" s="195"/>
      <c r="M1288" s="196"/>
      <c r="N1288" s="195"/>
      <c r="O1288" s="196"/>
      <c r="P1288" s="47"/>
      <c r="Q1288" s="47"/>
      <c r="R1288" s="47"/>
      <c r="S1288" s="47"/>
      <c r="T1288" s="50"/>
      <c r="U1288" s="47"/>
      <c r="V1288" s="211"/>
      <c r="W1288" s="211"/>
      <c r="X1288" s="211"/>
      <c r="Y1288" s="211"/>
      <c r="Z1288" s="211"/>
      <c r="AA1288" s="211"/>
      <c r="AB1288" s="211"/>
    </row>
    <row r="1289" spans="2:28" x14ac:dyDescent="0.3">
      <c r="B1289" s="44"/>
      <c r="C1289" s="44"/>
      <c r="D1289" s="44"/>
      <c r="E1289" s="44"/>
      <c r="F1289" s="44"/>
      <c r="G1289" s="84"/>
      <c r="H1289" s="84"/>
      <c r="I1289" s="47"/>
      <c r="J1289" s="45"/>
      <c r="K1289" s="46"/>
      <c r="L1289" s="195"/>
      <c r="M1289" s="196"/>
      <c r="N1289" s="195"/>
      <c r="O1289" s="196"/>
      <c r="P1289" s="47"/>
      <c r="Q1289" s="47"/>
      <c r="R1289" s="47"/>
      <c r="S1289" s="47"/>
      <c r="T1289" s="50"/>
      <c r="U1289" s="47"/>
      <c r="V1289" s="211"/>
      <c r="W1289" s="211"/>
      <c r="X1289" s="211"/>
      <c r="Y1289" s="211"/>
      <c r="Z1289" s="211"/>
      <c r="AA1289" s="211"/>
      <c r="AB1289" s="211"/>
    </row>
    <row r="1290" spans="2:28" x14ac:dyDescent="0.3">
      <c r="B1290" s="44"/>
      <c r="C1290" s="44"/>
      <c r="D1290" s="44"/>
      <c r="E1290" s="44"/>
      <c r="F1290" s="44"/>
      <c r="G1290" s="84"/>
      <c r="H1290" s="84"/>
      <c r="I1290" s="47"/>
      <c r="J1290" s="45"/>
      <c r="K1290" s="46"/>
      <c r="L1290" s="195"/>
      <c r="M1290" s="196"/>
      <c r="N1290" s="195"/>
      <c r="O1290" s="196"/>
      <c r="P1290" s="47"/>
      <c r="Q1290" s="47"/>
      <c r="R1290" s="47"/>
      <c r="S1290" s="47"/>
      <c r="T1290" s="50"/>
      <c r="U1290" s="47"/>
      <c r="V1290" s="211"/>
      <c r="W1290" s="211"/>
      <c r="X1290" s="211"/>
      <c r="Y1290" s="211"/>
      <c r="Z1290" s="211"/>
      <c r="AA1290" s="211"/>
      <c r="AB1290" s="211"/>
    </row>
    <row r="1291" spans="2:28" x14ac:dyDescent="0.3">
      <c r="B1291" s="44"/>
      <c r="C1291" s="44"/>
      <c r="D1291" s="44"/>
      <c r="E1291" s="44"/>
      <c r="F1291" s="44"/>
      <c r="G1291" s="84"/>
      <c r="H1291" s="84"/>
      <c r="I1291" s="47"/>
      <c r="J1291" s="45"/>
      <c r="K1291" s="46"/>
      <c r="L1291" s="195"/>
      <c r="M1291" s="196"/>
      <c r="N1291" s="195"/>
      <c r="O1291" s="196"/>
      <c r="P1291" s="47"/>
      <c r="Q1291" s="47"/>
      <c r="R1291" s="47"/>
      <c r="S1291" s="47"/>
      <c r="T1291" s="50"/>
      <c r="U1291" s="47"/>
      <c r="V1291" s="211"/>
      <c r="W1291" s="211"/>
      <c r="X1291" s="211"/>
      <c r="Y1291" s="211"/>
      <c r="Z1291" s="211"/>
      <c r="AA1291" s="211"/>
      <c r="AB1291" s="211"/>
    </row>
    <row r="1292" spans="2:28" x14ac:dyDescent="0.3">
      <c r="B1292" s="44"/>
      <c r="C1292" s="44"/>
      <c r="D1292" s="44"/>
      <c r="E1292" s="44"/>
      <c r="F1292" s="44"/>
      <c r="G1292" s="84"/>
      <c r="H1292" s="84"/>
      <c r="I1292" s="47"/>
      <c r="J1292" s="45"/>
      <c r="K1292" s="46"/>
      <c r="L1292" s="195"/>
      <c r="M1292" s="196"/>
      <c r="N1292" s="195"/>
      <c r="O1292" s="196"/>
      <c r="P1292" s="47"/>
      <c r="Q1292" s="47"/>
      <c r="R1292" s="47"/>
      <c r="S1292" s="47"/>
      <c r="T1292" s="50"/>
      <c r="U1292" s="47"/>
      <c r="V1292" s="211"/>
      <c r="W1292" s="211"/>
      <c r="X1292" s="211"/>
      <c r="Y1292" s="211"/>
      <c r="Z1292" s="211"/>
      <c r="AA1292" s="211"/>
      <c r="AB1292" s="211"/>
    </row>
    <row r="1293" spans="2:28" x14ac:dyDescent="0.3">
      <c r="B1293" s="44"/>
      <c r="C1293" s="44"/>
      <c r="D1293" s="44"/>
      <c r="E1293" s="44"/>
      <c r="F1293" s="44"/>
      <c r="G1293" s="84"/>
      <c r="H1293" s="84"/>
      <c r="I1293" s="47"/>
      <c r="J1293" s="45"/>
      <c r="K1293" s="46"/>
      <c r="L1293" s="195"/>
      <c r="M1293" s="196"/>
      <c r="N1293" s="195"/>
      <c r="O1293" s="196"/>
      <c r="P1293" s="47"/>
      <c r="Q1293" s="47"/>
      <c r="R1293" s="47"/>
      <c r="S1293" s="47"/>
      <c r="T1293" s="50"/>
      <c r="U1293" s="47"/>
      <c r="V1293" s="211"/>
      <c r="W1293" s="211"/>
      <c r="X1293" s="211"/>
      <c r="Y1293" s="211"/>
      <c r="Z1293" s="211"/>
      <c r="AA1293" s="211"/>
      <c r="AB1293" s="211"/>
    </row>
    <row r="1294" spans="2:28" x14ac:dyDescent="0.3">
      <c r="B1294" s="44"/>
      <c r="C1294" s="44"/>
      <c r="D1294" s="44"/>
      <c r="E1294" s="44"/>
      <c r="F1294" s="44"/>
      <c r="G1294" s="84"/>
      <c r="H1294" s="84"/>
      <c r="I1294" s="47"/>
      <c r="J1294" s="45"/>
      <c r="K1294" s="46"/>
      <c r="L1294" s="195"/>
      <c r="M1294" s="196"/>
      <c r="N1294" s="195"/>
      <c r="O1294" s="196"/>
      <c r="P1294" s="47"/>
      <c r="Q1294" s="47"/>
      <c r="R1294" s="47"/>
      <c r="S1294" s="47"/>
      <c r="T1294" s="50"/>
      <c r="U1294" s="47"/>
      <c r="V1294" s="211"/>
      <c r="W1294" s="211"/>
      <c r="X1294" s="211"/>
      <c r="Y1294" s="211"/>
      <c r="Z1294" s="211"/>
      <c r="AA1294" s="211"/>
      <c r="AB1294" s="211"/>
    </row>
    <row r="1295" spans="2:28" x14ac:dyDescent="0.3">
      <c r="B1295" s="44"/>
      <c r="C1295" s="44"/>
      <c r="D1295" s="44"/>
      <c r="E1295" s="44"/>
      <c r="F1295" s="44"/>
      <c r="G1295" s="84"/>
      <c r="H1295" s="84"/>
      <c r="I1295" s="47"/>
      <c r="J1295" s="45"/>
      <c r="K1295" s="46"/>
      <c r="L1295" s="195"/>
      <c r="M1295" s="196"/>
      <c r="N1295" s="195"/>
      <c r="O1295" s="196"/>
      <c r="P1295" s="47"/>
      <c r="Q1295" s="47"/>
      <c r="R1295" s="47"/>
      <c r="S1295" s="47"/>
      <c r="T1295" s="50"/>
      <c r="U1295" s="47"/>
      <c r="V1295" s="211"/>
      <c r="W1295" s="211"/>
      <c r="X1295" s="211"/>
      <c r="Y1295" s="211"/>
      <c r="Z1295" s="211"/>
      <c r="AA1295" s="211"/>
      <c r="AB1295" s="211"/>
    </row>
    <row r="1296" spans="2:28" x14ac:dyDescent="0.3">
      <c r="B1296" s="44"/>
      <c r="C1296" s="44"/>
      <c r="D1296" s="44"/>
      <c r="E1296" s="44"/>
      <c r="F1296" s="44"/>
      <c r="G1296" s="84"/>
      <c r="H1296" s="84"/>
      <c r="I1296" s="47"/>
      <c r="J1296" s="45"/>
      <c r="K1296" s="46"/>
      <c r="L1296" s="195"/>
      <c r="M1296" s="196"/>
      <c r="N1296" s="195"/>
      <c r="O1296" s="196"/>
      <c r="P1296" s="47"/>
      <c r="Q1296" s="47"/>
      <c r="R1296" s="47"/>
      <c r="S1296" s="47"/>
      <c r="T1296" s="50"/>
      <c r="U1296" s="47"/>
      <c r="V1296" s="211"/>
      <c r="W1296" s="211"/>
      <c r="X1296" s="211"/>
      <c r="Y1296" s="211"/>
      <c r="Z1296" s="211"/>
      <c r="AA1296" s="211"/>
      <c r="AB1296" s="211"/>
    </row>
    <row r="1297" spans="2:28" x14ac:dyDescent="0.3">
      <c r="B1297" s="44"/>
      <c r="C1297" s="44"/>
      <c r="D1297" s="44"/>
      <c r="E1297" s="44"/>
      <c r="F1297" s="44"/>
      <c r="G1297" s="84"/>
      <c r="H1297" s="84"/>
      <c r="I1297" s="47"/>
      <c r="J1297" s="45"/>
      <c r="K1297" s="46"/>
      <c r="L1297" s="195"/>
      <c r="M1297" s="196"/>
      <c r="N1297" s="195"/>
      <c r="O1297" s="196"/>
      <c r="P1297" s="47"/>
      <c r="Q1297" s="47"/>
      <c r="R1297" s="47"/>
      <c r="S1297" s="47"/>
      <c r="T1297" s="50"/>
      <c r="U1297" s="47"/>
      <c r="V1297" s="211"/>
      <c r="W1297" s="211"/>
      <c r="X1297" s="211"/>
      <c r="Y1297" s="211"/>
      <c r="Z1297" s="211"/>
      <c r="AA1297" s="211"/>
      <c r="AB1297" s="211"/>
    </row>
    <row r="1298" spans="2:28" x14ac:dyDescent="0.3">
      <c r="B1298" s="44"/>
      <c r="C1298" s="44"/>
      <c r="D1298" s="44"/>
      <c r="E1298" s="44"/>
      <c r="F1298" s="44"/>
      <c r="G1298" s="84"/>
      <c r="H1298" s="84"/>
      <c r="I1298" s="47"/>
      <c r="J1298" s="45"/>
      <c r="K1298" s="46"/>
      <c r="L1298" s="195"/>
      <c r="M1298" s="196"/>
      <c r="N1298" s="195"/>
      <c r="O1298" s="196"/>
      <c r="P1298" s="47"/>
      <c r="Q1298" s="47"/>
      <c r="R1298" s="47"/>
      <c r="S1298" s="47"/>
      <c r="T1298" s="50"/>
      <c r="U1298" s="47"/>
      <c r="V1298" s="211"/>
      <c r="W1298" s="211"/>
      <c r="X1298" s="211"/>
      <c r="Y1298" s="211"/>
      <c r="Z1298" s="211"/>
      <c r="AA1298" s="211"/>
      <c r="AB1298" s="211"/>
    </row>
    <row r="1299" spans="2:28" x14ac:dyDescent="0.3">
      <c r="B1299" s="44"/>
      <c r="C1299" s="44"/>
      <c r="D1299" s="44"/>
      <c r="E1299" s="44"/>
      <c r="F1299" s="44"/>
      <c r="G1299" s="84"/>
      <c r="H1299" s="84"/>
      <c r="I1299" s="47"/>
      <c r="J1299" s="45"/>
      <c r="K1299" s="46"/>
      <c r="L1299" s="195"/>
      <c r="M1299" s="196"/>
      <c r="N1299" s="195"/>
      <c r="O1299" s="196"/>
      <c r="P1299" s="47"/>
      <c r="Q1299" s="47"/>
      <c r="R1299" s="47"/>
      <c r="S1299" s="47"/>
      <c r="T1299" s="50"/>
      <c r="U1299" s="47"/>
      <c r="V1299" s="211"/>
      <c r="W1299" s="211"/>
      <c r="X1299" s="211"/>
      <c r="Y1299" s="211"/>
      <c r="Z1299" s="211"/>
      <c r="AA1299" s="211"/>
      <c r="AB1299" s="211"/>
    </row>
    <row r="1300" spans="2:28" x14ac:dyDescent="0.3">
      <c r="B1300" s="44"/>
      <c r="C1300" s="44"/>
      <c r="D1300" s="44"/>
      <c r="E1300" s="44"/>
      <c r="F1300" s="44"/>
      <c r="G1300" s="84"/>
      <c r="H1300" s="84"/>
      <c r="I1300" s="47"/>
      <c r="J1300" s="45"/>
      <c r="K1300" s="46"/>
      <c r="L1300" s="195"/>
      <c r="M1300" s="196"/>
      <c r="N1300" s="195"/>
      <c r="O1300" s="196"/>
      <c r="P1300" s="47"/>
      <c r="Q1300" s="47"/>
      <c r="R1300" s="47"/>
      <c r="S1300" s="47"/>
      <c r="T1300" s="50"/>
      <c r="U1300" s="47"/>
      <c r="V1300" s="211"/>
      <c r="W1300" s="211"/>
      <c r="X1300" s="211"/>
      <c r="Y1300" s="211"/>
      <c r="Z1300" s="211"/>
      <c r="AA1300" s="211"/>
      <c r="AB1300" s="211"/>
    </row>
    <row r="1301" spans="2:28" x14ac:dyDescent="0.3">
      <c r="B1301" s="44"/>
      <c r="C1301" s="44"/>
      <c r="D1301" s="44"/>
      <c r="E1301" s="44"/>
      <c r="F1301" s="44"/>
      <c r="G1301" s="84"/>
      <c r="H1301" s="84"/>
      <c r="I1301" s="47"/>
      <c r="J1301" s="45"/>
      <c r="K1301" s="46"/>
      <c r="L1301" s="195"/>
      <c r="M1301" s="196"/>
      <c r="N1301" s="195"/>
      <c r="O1301" s="196"/>
      <c r="P1301" s="47"/>
      <c r="Q1301" s="47"/>
      <c r="R1301" s="47"/>
      <c r="S1301" s="47"/>
      <c r="T1301" s="50"/>
      <c r="U1301" s="47"/>
      <c r="V1301" s="211"/>
      <c r="W1301" s="211"/>
      <c r="X1301" s="211"/>
      <c r="Y1301" s="211"/>
      <c r="Z1301" s="211"/>
      <c r="AA1301" s="211"/>
      <c r="AB1301" s="211"/>
    </row>
    <row r="1302" spans="2:28" x14ac:dyDescent="0.3">
      <c r="B1302" s="44"/>
      <c r="C1302" s="44"/>
      <c r="D1302" s="44"/>
      <c r="E1302" s="44"/>
      <c r="F1302" s="44"/>
      <c r="G1302" s="84"/>
      <c r="H1302" s="84"/>
      <c r="I1302" s="47"/>
      <c r="J1302" s="45"/>
      <c r="K1302" s="46"/>
      <c r="L1302" s="195"/>
      <c r="M1302" s="196"/>
      <c r="N1302" s="195"/>
      <c r="O1302" s="196"/>
      <c r="P1302" s="47"/>
      <c r="Q1302" s="47"/>
      <c r="R1302" s="47"/>
      <c r="S1302" s="47"/>
      <c r="T1302" s="50"/>
      <c r="U1302" s="47"/>
      <c r="V1302" s="211"/>
      <c r="W1302" s="211"/>
      <c r="X1302" s="211"/>
      <c r="Y1302" s="211"/>
      <c r="Z1302" s="211"/>
      <c r="AA1302" s="211"/>
      <c r="AB1302" s="211"/>
    </row>
    <row r="1303" spans="2:28" x14ac:dyDescent="0.3">
      <c r="B1303" s="44"/>
      <c r="C1303" s="44"/>
      <c r="D1303" s="44"/>
      <c r="E1303" s="44"/>
      <c r="F1303" s="44"/>
      <c r="G1303" s="84"/>
      <c r="H1303" s="84"/>
      <c r="I1303" s="47"/>
      <c r="J1303" s="45"/>
      <c r="K1303" s="46"/>
      <c r="L1303" s="195"/>
      <c r="M1303" s="196"/>
      <c r="N1303" s="195"/>
      <c r="O1303" s="196"/>
      <c r="P1303" s="47"/>
      <c r="Q1303" s="47"/>
      <c r="R1303" s="47"/>
      <c r="S1303" s="47"/>
      <c r="T1303" s="50"/>
      <c r="U1303" s="47"/>
      <c r="V1303" s="211"/>
      <c r="W1303" s="211"/>
      <c r="X1303" s="211"/>
      <c r="Y1303" s="211"/>
      <c r="Z1303" s="211"/>
      <c r="AA1303" s="211"/>
      <c r="AB1303" s="211"/>
    </row>
    <row r="1304" spans="2:28" x14ac:dyDescent="0.3">
      <c r="B1304" s="44"/>
      <c r="C1304" s="44"/>
      <c r="D1304" s="44"/>
      <c r="E1304" s="44"/>
      <c r="F1304" s="44"/>
      <c r="G1304" s="84"/>
      <c r="H1304" s="84"/>
      <c r="I1304" s="47"/>
      <c r="J1304" s="45"/>
      <c r="K1304" s="46"/>
      <c r="L1304" s="195"/>
      <c r="M1304" s="196"/>
      <c r="N1304" s="195"/>
      <c r="O1304" s="196"/>
      <c r="P1304" s="47"/>
      <c r="Q1304" s="47"/>
      <c r="R1304" s="47"/>
      <c r="S1304" s="47"/>
      <c r="T1304" s="50"/>
      <c r="U1304" s="47"/>
      <c r="V1304" s="211"/>
      <c r="W1304" s="211"/>
      <c r="X1304" s="211"/>
      <c r="Y1304" s="211"/>
      <c r="Z1304" s="211"/>
      <c r="AA1304" s="211"/>
      <c r="AB1304" s="211"/>
    </row>
    <row r="1305" spans="2:28" x14ac:dyDescent="0.3">
      <c r="B1305" s="44"/>
      <c r="C1305" s="44"/>
      <c r="D1305" s="44"/>
      <c r="E1305" s="44"/>
      <c r="F1305" s="44"/>
      <c r="G1305" s="84"/>
      <c r="H1305" s="84"/>
      <c r="I1305" s="47"/>
      <c r="J1305" s="45"/>
      <c r="K1305" s="46"/>
      <c r="L1305" s="195"/>
      <c r="M1305" s="196"/>
      <c r="N1305" s="195"/>
      <c r="O1305" s="196"/>
      <c r="P1305" s="47"/>
      <c r="Q1305" s="47"/>
      <c r="R1305" s="47"/>
      <c r="S1305" s="47"/>
      <c r="T1305" s="50"/>
      <c r="U1305" s="47"/>
      <c r="V1305" s="211"/>
      <c r="W1305" s="211"/>
      <c r="X1305" s="211"/>
      <c r="Y1305" s="211"/>
      <c r="Z1305" s="211"/>
      <c r="AA1305" s="211"/>
      <c r="AB1305" s="211"/>
    </row>
    <row r="1306" spans="2:28" x14ac:dyDescent="0.3">
      <c r="B1306" s="44"/>
      <c r="C1306" s="44"/>
      <c r="D1306" s="44"/>
      <c r="E1306" s="44"/>
      <c r="F1306" s="44"/>
      <c r="G1306" s="84"/>
      <c r="H1306" s="84"/>
      <c r="I1306" s="47"/>
      <c r="J1306" s="45"/>
      <c r="K1306" s="46"/>
      <c r="L1306" s="195"/>
      <c r="M1306" s="196"/>
      <c r="N1306" s="195"/>
      <c r="O1306" s="196"/>
      <c r="P1306" s="47"/>
      <c r="Q1306" s="47"/>
      <c r="R1306" s="47"/>
      <c r="S1306" s="47"/>
      <c r="T1306" s="50"/>
      <c r="U1306" s="47"/>
      <c r="V1306" s="211"/>
      <c r="W1306" s="211"/>
      <c r="X1306" s="211"/>
      <c r="Y1306" s="211"/>
      <c r="Z1306" s="211"/>
      <c r="AA1306" s="211"/>
      <c r="AB1306" s="211"/>
    </row>
    <row r="1307" spans="2:28" x14ac:dyDescent="0.3">
      <c r="B1307" s="44"/>
      <c r="C1307" s="44"/>
      <c r="D1307" s="44"/>
      <c r="E1307" s="44"/>
      <c r="F1307" s="44"/>
      <c r="G1307" s="84"/>
      <c r="H1307" s="84"/>
      <c r="I1307" s="47"/>
      <c r="J1307" s="45"/>
      <c r="K1307" s="46"/>
      <c r="L1307" s="195"/>
      <c r="M1307" s="196"/>
      <c r="N1307" s="195"/>
      <c r="O1307" s="196"/>
      <c r="P1307" s="47"/>
      <c r="Q1307" s="47"/>
      <c r="R1307" s="47"/>
      <c r="S1307" s="47"/>
      <c r="T1307" s="50"/>
      <c r="U1307" s="47"/>
      <c r="V1307" s="211"/>
      <c r="W1307" s="211"/>
      <c r="X1307" s="211"/>
      <c r="Y1307" s="211"/>
      <c r="Z1307" s="211"/>
      <c r="AA1307" s="211"/>
      <c r="AB1307" s="211"/>
    </row>
    <row r="1308" spans="2:28" x14ac:dyDescent="0.3">
      <c r="B1308" s="44"/>
      <c r="C1308" s="44"/>
      <c r="D1308" s="44"/>
      <c r="E1308" s="44"/>
      <c r="F1308" s="44"/>
      <c r="G1308" s="84"/>
      <c r="H1308" s="84"/>
      <c r="I1308" s="47"/>
      <c r="J1308" s="45"/>
      <c r="K1308" s="46"/>
      <c r="L1308" s="195"/>
      <c r="M1308" s="196"/>
      <c r="N1308" s="195"/>
      <c r="O1308" s="196"/>
      <c r="P1308" s="47"/>
      <c r="Q1308" s="47"/>
      <c r="R1308" s="47"/>
      <c r="S1308" s="47"/>
      <c r="T1308" s="50"/>
      <c r="U1308" s="47"/>
      <c r="V1308" s="211"/>
      <c r="W1308" s="211"/>
      <c r="X1308" s="211"/>
      <c r="Y1308" s="211"/>
      <c r="Z1308" s="211"/>
      <c r="AA1308" s="211"/>
      <c r="AB1308" s="211"/>
    </row>
    <row r="1309" spans="2:28" x14ac:dyDescent="0.3">
      <c r="B1309" s="44"/>
      <c r="C1309" s="44"/>
      <c r="D1309" s="44"/>
      <c r="E1309" s="44"/>
      <c r="F1309" s="44"/>
      <c r="G1309" s="84"/>
      <c r="H1309" s="84"/>
      <c r="I1309" s="47"/>
      <c r="J1309" s="45"/>
      <c r="K1309" s="46"/>
      <c r="L1309" s="195"/>
      <c r="M1309" s="196"/>
      <c r="N1309" s="195"/>
      <c r="O1309" s="196"/>
      <c r="P1309" s="47"/>
      <c r="Q1309" s="47"/>
      <c r="R1309" s="47"/>
      <c r="S1309" s="47"/>
      <c r="T1309" s="50"/>
      <c r="U1309" s="47"/>
      <c r="V1309" s="211"/>
      <c r="W1309" s="211"/>
      <c r="X1309" s="211"/>
      <c r="Y1309" s="211"/>
      <c r="Z1309" s="211"/>
      <c r="AA1309" s="211"/>
      <c r="AB1309" s="211"/>
    </row>
    <row r="1310" spans="2:28" x14ac:dyDescent="0.3">
      <c r="B1310" s="44"/>
      <c r="C1310" s="44"/>
      <c r="D1310" s="44"/>
      <c r="E1310" s="44"/>
      <c r="F1310" s="44"/>
      <c r="G1310" s="84"/>
      <c r="H1310" s="84"/>
      <c r="I1310" s="47"/>
      <c r="J1310" s="45"/>
      <c r="K1310" s="46"/>
      <c r="L1310" s="195"/>
      <c r="M1310" s="196"/>
      <c r="N1310" s="195"/>
      <c r="O1310" s="196"/>
      <c r="P1310" s="47"/>
      <c r="Q1310" s="47"/>
      <c r="R1310" s="47"/>
      <c r="S1310" s="47"/>
      <c r="T1310" s="50"/>
      <c r="U1310" s="47"/>
      <c r="V1310" s="211"/>
      <c r="W1310" s="211"/>
      <c r="X1310" s="211"/>
      <c r="Y1310" s="211"/>
      <c r="Z1310" s="211"/>
      <c r="AA1310" s="211"/>
      <c r="AB1310" s="211"/>
    </row>
    <row r="1311" spans="2:28" x14ac:dyDescent="0.3">
      <c r="B1311" s="44"/>
      <c r="C1311" s="44"/>
      <c r="D1311" s="44"/>
      <c r="E1311" s="44"/>
      <c r="F1311" s="44"/>
      <c r="G1311" s="84"/>
      <c r="H1311" s="84"/>
      <c r="I1311" s="47"/>
      <c r="J1311" s="45"/>
      <c r="K1311" s="46"/>
      <c r="L1311" s="195"/>
      <c r="M1311" s="196"/>
      <c r="N1311" s="195"/>
      <c r="O1311" s="196"/>
      <c r="P1311" s="47"/>
      <c r="Q1311" s="47"/>
      <c r="R1311" s="47"/>
      <c r="S1311" s="47"/>
      <c r="T1311" s="50"/>
      <c r="U1311" s="47"/>
      <c r="V1311" s="211"/>
      <c r="W1311" s="211"/>
      <c r="X1311" s="211"/>
      <c r="Y1311" s="211"/>
      <c r="Z1311" s="211"/>
      <c r="AA1311" s="211"/>
      <c r="AB1311" s="211"/>
    </row>
    <row r="1312" spans="2:28" x14ac:dyDescent="0.3">
      <c r="B1312" s="44"/>
      <c r="C1312" s="44"/>
      <c r="D1312" s="44"/>
      <c r="E1312" s="44"/>
      <c r="F1312" s="44"/>
      <c r="G1312" s="84"/>
      <c r="H1312" s="84"/>
      <c r="I1312" s="47"/>
      <c r="J1312" s="45"/>
      <c r="K1312" s="46"/>
      <c r="L1312" s="195"/>
      <c r="M1312" s="196"/>
      <c r="N1312" s="195"/>
      <c r="O1312" s="196"/>
      <c r="P1312" s="47"/>
      <c r="Q1312" s="47"/>
      <c r="R1312" s="47"/>
      <c r="S1312" s="47"/>
      <c r="T1312" s="50"/>
      <c r="U1312" s="47"/>
      <c r="V1312" s="211"/>
      <c r="W1312" s="211"/>
      <c r="X1312" s="211"/>
      <c r="Y1312" s="211"/>
      <c r="Z1312" s="211"/>
      <c r="AA1312" s="211"/>
      <c r="AB1312" s="211"/>
    </row>
    <row r="1313" spans="2:28" x14ac:dyDescent="0.3">
      <c r="B1313" s="44"/>
      <c r="C1313" s="44"/>
      <c r="D1313" s="44"/>
      <c r="E1313" s="44"/>
      <c r="F1313" s="44"/>
      <c r="G1313" s="84"/>
      <c r="H1313" s="84"/>
      <c r="I1313" s="47"/>
      <c r="J1313" s="45"/>
      <c r="K1313" s="46"/>
      <c r="L1313" s="195"/>
      <c r="M1313" s="196"/>
      <c r="N1313" s="195"/>
      <c r="O1313" s="196"/>
      <c r="P1313" s="47"/>
      <c r="Q1313" s="47"/>
      <c r="R1313" s="47"/>
      <c r="S1313" s="47"/>
      <c r="T1313" s="50"/>
      <c r="U1313" s="47"/>
      <c r="V1313" s="211"/>
      <c r="W1313" s="211"/>
      <c r="X1313" s="211"/>
      <c r="Y1313" s="211"/>
      <c r="Z1313" s="211"/>
      <c r="AA1313" s="211"/>
      <c r="AB1313" s="211"/>
    </row>
    <row r="1314" spans="2:28" x14ac:dyDescent="0.3">
      <c r="B1314" s="44"/>
      <c r="C1314" s="44"/>
      <c r="D1314" s="44"/>
      <c r="E1314" s="44"/>
      <c r="F1314" s="44"/>
      <c r="G1314" s="84"/>
      <c r="H1314" s="84"/>
      <c r="I1314" s="47"/>
      <c r="J1314" s="45"/>
      <c r="K1314" s="46"/>
      <c r="L1314" s="195"/>
      <c r="M1314" s="196"/>
      <c r="N1314" s="195"/>
      <c r="O1314" s="196"/>
      <c r="P1314" s="47"/>
      <c r="Q1314" s="47"/>
      <c r="R1314" s="47"/>
      <c r="S1314" s="47"/>
      <c r="T1314" s="50"/>
      <c r="U1314" s="47"/>
      <c r="V1314" s="211"/>
      <c r="W1314" s="211"/>
      <c r="X1314" s="211"/>
      <c r="Y1314" s="211"/>
      <c r="Z1314" s="211"/>
      <c r="AA1314" s="211"/>
      <c r="AB1314" s="211"/>
    </row>
    <row r="1315" spans="2:28" x14ac:dyDescent="0.3">
      <c r="B1315" s="44"/>
      <c r="C1315" s="44"/>
      <c r="D1315" s="44"/>
      <c r="E1315" s="44"/>
      <c r="F1315" s="44"/>
      <c r="G1315" s="84"/>
      <c r="H1315" s="84"/>
      <c r="I1315" s="47"/>
      <c r="J1315" s="45"/>
      <c r="K1315" s="46"/>
      <c r="L1315" s="195"/>
      <c r="M1315" s="196"/>
      <c r="N1315" s="195"/>
      <c r="O1315" s="196"/>
      <c r="P1315" s="47"/>
      <c r="Q1315" s="47"/>
      <c r="R1315" s="47"/>
      <c r="S1315" s="47"/>
      <c r="T1315" s="50"/>
      <c r="U1315" s="47"/>
      <c r="V1315" s="211"/>
      <c r="W1315" s="211"/>
      <c r="X1315" s="211"/>
      <c r="Y1315" s="211"/>
      <c r="Z1315" s="211"/>
      <c r="AA1315" s="211"/>
      <c r="AB1315" s="211"/>
    </row>
    <row r="1316" spans="2:28" x14ac:dyDescent="0.3">
      <c r="B1316" s="44"/>
      <c r="C1316" s="44"/>
      <c r="D1316" s="44"/>
      <c r="E1316" s="44"/>
      <c r="F1316" s="44"/>
      <c r="G1316" s="84"/>
      <c r="H1316" s="84"/>
      <c r="I1316" s="47"/>
      <c r="J1316" s="45"/>
      <c r="K1316" s="46"/>
      <c r="L1316" s="195"/>
      <c r="M1316" s="196"/>
      <c r="N1316" s="195"/>
      <c r="O1316" s="196"/>
      <c r="P1316" s="47"/>
      <c r="Q1316" s="47"/>
      <c r="R1316" s="47"/>
      <c r="S1316" s="47"/>
      <c r="T1316" s="50"/>
      <c r="U1316" s="47"/>
      <c r="V1316" s="211"/>
      <c r="W1316" s="211"/>
      <c r="X1316" s="211"/>
      <c r="Y1316" s="211"/>
      <c r="Z1316" s="211"/>
      <c r="AA1316" s="211"/>
      <c r="AB1316" s="211"/>
    </row>
    <row r="1317" spans="2:28" x14ac:dyDescent="0.3">
      <c r="B1317" s="44"/>
      <c r="C1317" s="44"/>
      <c r="D1317" s="44"/>
      <c r="E1317" s="44"/>
      <c r="F1317" s="44"/>
      <c r="G1317" s="84"/>
      <c r="H1317" s="84"/>
      <c r="I1317" s="47"/>
      <c r="J1317" s="45"/>
      <c r="K1317" s="46"/>
      <c r="L1317" s="195"/>
      <c r="M1317" s="196"/>
      <c r="N1317" s="195"/>
      <c r="O1317" s="196"/>
      <c r="P1317" s="47"/>
      <c r="Q1317" s="47"/>
      <c r="R1317" s="47"/>
      <c r="S1317" s="47"/>
      <c r="T1317" s="50"/>
      <c r="U1317" s="47"/>
      <c r="V1317" s="211"/>
      <c r="W1317" s="211"/>
      <c r="X1317" s="211"/>
      <c r="Y1317" s="211"/>
      <c r="Z1317" s="211"/>
      <c r="AA1317" s="211"/>
      <c r="AB1317" s="211"/>
    </row>
    <row r="1318" spans="2:28" x14ac:dyDescent="0.3">
      <c r="B1318" s="44"/>
      <c r="C1318" s="44"/>
      <c r="D1318" s="44"/>
      <c r="E1318" s="44"/>
      <c r="F1318" s="44"/>
      <c r="G1318" s="84"/>
      <c r="H1318" s="84"/>
      <c r="I1318" s="47"/>
      <c r="J1318" s="45"/>
      <c r="K1318" s="46"/>
      <c r="L1318" s="195"/>
      <c r="M1318" s="196"/>
      <c r="N1318" s="195"/>
      <c r="O1318" s="196"/>
      <c r="P1318" s="47"/>
      <c r="Q1318" s="47"/>
      <c r="R1318" s="47"/>
      <c r="S1318" s="47"/>
      <c r="T1318" s="50"/>
      <c r="U1318" s="47"/>
      <c r="V1318" s="211"/>
      <c r="W1318" s="211"/>
      <c r="X1318" s="211"/>
      <c r="Y1318" s="211"/>
      <c r="Z1318" s="211"/>
      <c r="AA1318" s="211"/>
      <c r="AB1318" s="211"/>
    </row>
    <row r="1319" spans="2:28" x14ac:dyDescent="0.3">
      <c r="B1319" s="44"/>
      <c r="C1319" s="44"/>
      <c r="D1319" s="44"/>
      <c r="E1319" s="44"/>
      <c r="F1319" s="44"/>
      <c r="G1319" s="84"/>
      <c r="H1319" s="84"/>
      <c r="I1319" s="47"/>
      <c r="J1319" s="45"/>
      <c r="K1319" s="46"/>
      <c r="L1319" s="195"/>
      <c r="M1319" s="196"/>
      <c r="N1319" s="195"/>
      <c r="O1319" s="196"/>
      <c r="P1319" s="47"/>
      <c r="Q1319" s="47"/>
      <c r="R1319" s="47"/>
      <c r="S1319" s="47"/>
      <c r="T1319" s="50"/>
      <c r="U1319" s="47"/>
      <c r="V1319" s="211"/>
      <c r="W1319" s="211"/>
      <c r="X1319" s="211"/>
      <c r="Y1319" s="211"/>
      <c r="Z1319" s="211"/>
      <c r="AA1319" s="211"/>
      <c r="AB1319" s="211"/>
    </row>
    <row r="1320" spans="2:28" x14ac:dyDescent="0.3">
      <c r="B1320" s="44"/>
      <c r="C1320" s="44"/>
      <c r="D1320" s="44"/>
      <c r="E1320" s="44"/>
      <c r="F1320" s="44"/>
      <c r="G1320" s="84"/>
      <c r="H1320" s="84"/>
      <c r="I1320" s="47"/>
      <c r="J1320" s="45"/>
      <c r="K1320" s="46"/>
      <c r="L1320" s="195"/>
      <c r="M1320" s="196"/>
      <c r="N1320" s="195"/>
      <c r="O1320" s="196"/>
      <c r="P1320" s="47"/>
      <c r="Q1320" s="47"/>
      <c r="R1320" s="47"/>
      <c r="S1320" s="47"/>
      <c r="T1320" s="50"/>
      <c r="U1320" s="47"/>
      <c r="V1320" s="211"/>
      <c r="W1320" s="211"/>
      <c r="X1320" s="211"/>
      <c r="Y1320" s="211"/>
      <c r="Z1320" s="211"/>
      <c r="AA1320" s="211"/>
      <c r="AB1320" s="211"/>
    </row>
    <row r="1321" spans="2:28" x14ac:dyDescent="0.3">
      <c r="B1321" s="44"/>
      <c r="C1321" s="44"/>
      <c r="D1321" s="44"/>
      <c r="E1321" s="44"/>
      <c r="F1321" s="44"/>
      <c r="G1321" s="84"/>
      <c r="H1321" s="84"/>
      <c r="I1321" s="47"/>
      <c r="J1321" s="45"/>
      <c r="K1321" s="46"/>
      <c r="L1321" s="195"/>
      <c r="M1321" s="196"/>
      <c r="N1321" s="195"/>
      <c r="O1321" s="196"/>
      <c r="P1321" s="47"/>
      <c r="Q1321" s="47"/>
      <c r="R1321" s="47"/>
      <c r="S1321" s="47"/>
      <c r="T1321" s="50"/>
      <c r="U1321" s="47"/>
      <c r="V1321" s="211"/>
      <c r="W1321" s="211"/>
      <c r="X1321" s="211"/>
      <c r="Y1321" s="211"/>
      <c r="Z1321" s="211"/>
      <c r="AA1321" s="211"/>
      <c r="AB1321" s="211"/>
    </row>
    <row r="1322" spans="2:28" x14ac:dyDescent="0.3">
      <c r="B1322" s="44"/>
      <c r="C1322" s="44"/>
      <c r="D1322" s="44"/>
      <c r="E1322" s="44"/>
      <c r="F1322" s="44"/>
      <c r="G1322" s="84"/>
      <c r="H1322" s="84"/>
      <c r="I1322" s="47"/>
      <c r="J1322" s="45"/>
      <c r="K1322" s="46"/>
      <c r="L1322" s="195"/>
      <c r="M1322" s="196"/>
      <c r="N1322" s="195"/>
      <c r="O1322" s="196"/>
      <c r="P1322" s="47"/>
      <c r="Q1322" s="47"/>
      <c r="R1322" s="47"/>
      <c r="S1322" s="47"/>
      <c r="T1322" s="50"/>
      <c r="U1322" s="47"/>
      <c r="V1322" s="211"/>
      <c r="W1322" s="211"/>
      <c r="X1322" s="211"/>
      <c r="Y1322" s="211"/>
      <c r="Z1322" s="211"/>
      <c r="AA1322" s="211"/>
      <c r="AB1322" s="211"/>
    </row>
    <row r="1323" spans="2:28" x14ac:dyDescent="0.3">
      <c r="B1323" s="44"/>
      <c r="C1323" s="44"/>
      <c r="D1323" s="44"/>
      <c r="E1323" s="44"/>
      <c r="F1323" s="44"/>
      <c r="G1323" s="84"/>
      <c r="H1323" s="84"/>
      <c r="I1323" s="47"/>
      <c r="J1323" s="45"/>
      <c r="K1323" s="46"/>
      <c r="L1323" s="195"/>
      <c r="M1323" s="196"/>
      <c r="N1323" s="195"/>
      <c r="O1323" s="196"/>
      <c r="P1323" s="47"/>
      <c r="Q1323" s="47"/>
      <c r="R1323" s="47"/>
      <c r="S1323" s="47"/>
      <c r="T1323" s="50"/>
      <c r="U1323" s="47"/>
      <c r="V1323" s="211"/>
      <c r="W1323" s="211"/>
      <c r="X1323" s="211"/>
      <c r="Y1323" s="211"/>
      <c r="Z1323" s="211"/>
      <c r="AA1323" s="211"/>
      <c r="AB1323" s="211"/>
    </row>
    <row r="1324" spans="2:28" x14ac:dyDescent="0.3">
      <c r="B1324" s="44"/>
      <c r="C1324" s="44"/>
      <c r="D1324" s="44"/>
      <c r="E1324" s="44"/>
      <c r="F1324" s="44"/>
      <c r="G1324" s="84"/>
      <c r="H1324" s="84"/>
      <c r="I1324" s="47"/>
      <c r="J1324" s="45"/>
      <c r="K1324" s="46"/>
      <c r="L1324" s="195"/>
      <c r="M1324" s="196"/>
      <c r="N1324" s="195"/>
      <c r="O1324" s="196"/>
      <c r="P1324" s="47"/>
      <c r="Q1324" s="47"/>
      <c r="R1324" s="47"/>
      <c r="S1324" s="47"/>
      <c r="T1324" s="50"/>
      <c r="U1324" s="47"/>
      <c r="V1324" s="211"/>
      <c r="W1324" s="211"/>
      <c r="X1324" s="211"/>
      <c r="Y1324" s="211"/>
      <c r="Z1324" s="211"/>
      <c r="AA1324" s="211"/>
      <c r="AB1324" s="211"/>
    </row>
    <row r="1325" spans="2:28" x14ac:dyDescent="0.3">
      <c r="B1325" s="44"/>
      <c r="C1325" s="44"/>
      <c r="D1325" s="44"/>
      <c r="E1325" s="44"/>
      <c r="F1325" s="44"/>
      <c r="G1325" s="84"/>
      <c r="H1325" s="84"/>
      <c r="I1325" s="47"/>
      <c r="J1325" s="45"/>
      <c r="K1325" s="46"/>
      <c r="L1325" s="195"/>
      <c r="M1325" s="196"/>
      <c r="N1325" s="195"/>
      <c r="O1325" s="196"/>
      <c r="P1325" s="47"/>
      <c r="Q1325" s="47"/>
      <c r="R1325" s="47"/>
      <c r="S1325" s="47"/>
      <c r="T1325" s="50"/>
      <c r="U1325" s="47"/>
      <c r="V1325" s="211"/>
      <c r="W1325" s="211"/>
      <c r="X1325" s="211"/>
      <c r="Y1325" s="211"/>
      <c r="Z1325" s="211"/>
      <c r="AA1325" s="211"/>
      <c r="AB1325" s="211"/>
    </row>
    <row r="1326" spans="2:28" x14ac:dyDescent="0.3">
      <c r="B1326" s="44"/>
      <c r="C1326" s="44"/>
      <c r="D1326" s="44"/>
      <c r="E1326" s="44"/>
      <c r="F1326" s="44"/>
      <c r="G1326" s="84"/>
      <c r="H1326" s="84"/>
      <c r="I1326" s="47"/>
      <c r="J1326" s="45"/>
      <c r="K1326" s="46"/>
      <c r="L1326" s="195"/>
      <c r="M1326" s="196"/>
      <c r="N1326" s="195"/>
      <c r="O1326" s="196"/>
      <c r="P1326" s="47"/>
      <c r="Q1326" s="47"/>
      <c r="R1326" s="47"/>
      <c r="S1326" s="47"/>
      <c r="T1326" s="50"/>
      <c r="U1326" s="47"/>
      <c r="V1326" s="211"/>
      <c r="W1326" s="211"/>
      <c r="X1326" s="211"/>
      <c r="Y1326" s="211"/>
      <c r="Z1326" s="211"/>
      <c r="AA1326" s="211"/>
      <c r="AB1326" s="211"/>
    </row>
    <row r="1327" spans="2:28" x14ac:dyDescent="0.3">
      <c r="B1327" s="44"/>
      <c r="C1327" s="44"/>
      <c r="D1327" s="44"/>
      <c r="E1327" s="44"/>
      <c r="F1327" s="44"/>
      <c r="G1327" s="84"/>
      <c r="H1327" s="84"/>
      <c r="I1327" s="47"/>
      <c r="J1327" s="45"/>
      <c r="K1327" s="46"/>
      <c r="L1327" s="195"/>
      <c r="M1327" s="196"/>
      <c r="N1327" s="195"/>
      <c r="O1327" s="196"/>
      <c r="P1327" s="47"/>
      <c r="Q1327" s="47"/>
      <c r="R1327" s="47"/>
      <c r="S1327" s="47"/>
      <c r="T1327" s="50"/>
      <c r="U1327" s="47"/>
      <c r="V1327" s="211"/>
      <c r="W1327" s="211"/>
      <c r="X1327" s="211"/>
      <c r="Y1327" s="211"/>
      <c r="Z1327" s="211"/>
      <c r="AA1327" s="211"/>
      <c r="AB1327" s="211"/>
    </row>
    <row r="1328" spans="2:28" x14ac:dyDescent="0.3">
      <c r="B1328" s="44"/>
      <c r="C1328" s="44"/>
      <c r="D1328" s="44"/>
      <c r="E1328" s="44"/>
      <c r="F1328" s="44"/>
      <c r="G1328" s="84"/>
      <c r="H1328" s="84"/>
      <c r="I1328" s="47"/>
      <c r="J1328" s="45"/>
      <c r="K1328" s="46"/>
      <c r="L1328" s="195"/>
      <c r="M1328" s="196"/>
      <c r="N1328" s="195"/>
      <c r="O1328" s="196"/>
      <c r="P1328" s="47"/>
      <c r="Q1328" s="47"/>
      <c r="R1328" s="47"/>
      <c r="S1328" s="47"/>
      <c r="T1328" s="50"/>
      <c r="U1328" s="47"/>
      <c r="V1328" s="211"/>
      <c r="W1328" s="211"/>
      <c r="X1328" s="211"/>
      <c r="Y1328" s="211"/>
      <c r="Z1328" s="211"/>
      <c r="AA1328" s="211"/>
      <c r="AB1328" s="211"/>
    </row>
    <row r="1329" spans="2:28" x14ac:dyDescent="0.3">
      <c r="B1329" s="44"/>
      <c r="C1329" s="44"/>
      <c r="D1329" s="44"/>
      <c r="E1329" s="44"/>
      <c r="F1329" s="44"/>
      <c r="G1329" s="84"/>
      <c r="H1329" s="84"/>
      <c r="I1329" s="47"/>
      <c r="J1329" s="45"/>
      <c r="K1329" s="46"/>
      <c r="L1329" s="195"/>
      <c r="M1329" s="196"/>
      <c r="N1329" s="195"/>
      <c r="O1329" s="196"/>
      <c r="P1329" s="47"/>
      <c r="Q1329" s="47"/>
      <c r="R1329" s="47"/>
      <c r="S1329" s="47"/>
      <c r="T1329" s="50"/>
      <c r="U1329" s="47"/>
      <c r="V1329" s="211"/>
      <c r="W1329" s="211"/>
      <c r="X1329" s="211"/>
      <c r="Y1329" s="211"/>
      <c r="Z1329" s="211"/>
      <c r="AA1329" s="211"/>
      <c r="AB1329" s="211"/>
    </row>
    <row r="1330" spans="2:28" x14ac:dyDescent="0.3">
      <c r="B1330" s="44"/>
      <c r="C1330" s="44"/>
      <c r="D1330" s="44"/>
      <c r="E1330" s="44"/>
      <c r="F1330" s="44"/>
      <c r="G1330" s="84"/>
      <c r="H1330" s="84"/>
      <c r="I1330" s="47"/>
      <c r="J1330" s="45"/>
      <c r="K1330" s="46"/>
      <c r="L1330" s="195"/>
      <c r="M1330" s="196"/>
      <c r="N1330" s="195"/>
      <c r="O1330" s="196"/>
      <c r="P1330" s="47"/>
      <c r="Q1330" s="47"/>
      <c r="R1330" s="47"/>
      <c r="S1330" s="47"/>
      <c r="T1330" s="50"/>
      <c r="U1330" s="47"/>
      <c r="V1330" s="211"/>
      <c r="W1330" s="211"/>
      <c r="X1330" s="211"/>
      <c r="Y1330" s="211"/>
      <c r="Z1330" s="211"/>
      <c r="AA1330" s="211"/>
      <c r="AB1330" s="211"/>
    </row>
    <row r="1331" spans="2:28" x14ac:dyDescent="0.3">
      <c r="B1331" s="44"/>
      <c r="C1331" s="44"/>
      <c r="D1331" s="44"/>
      <c r="E1331" s="44"/>
      <c r="F1331" s="44"/>
      <c r="G1331" s="84"/>
      <c r="H1331" s="84"/>
      <c r="I1331" s="47"/>
      <c r="J1331" s="45"/>
      <c r="K1331" s="46"/>
      <c r="L1331" s="195"/>
      <c r="M1331" s="196"/>
      <c r="N1331" s="195"/>
      <c r="O1331" s="196"/>
      <c r="P1331" s="47"/>
      <c r="Q1331" s="47"/>
      <c r="R1331" s="47"/>
      <c r="S1331" s="47"/>
      <c r="T1331" s="50"/>
      <c r="U1331" s="47"/>
      <c r="V1331" s="211"/>
      <c r="W1331" s="211"/>
      <c r="X1331" s="211"/>
      <c r="Y1331" s="211"/>
      <c r="Z1331" s="211"/>
      <c r="AA1331" s="211"/>
      <c r="AB1331" s="211"/>
    </row>
    <row r="1332" spans="2:28" x14ac:dyDescent="0.3">
      <c r="B1332" s="44"/>
      <c r="C1332" s="44"/>
      <c r="D1332" s="44"/>
      <c r="E1332" s="44"/>
      <c r="F1332" s="44"/>
      <c r="G1332" s="84"/>
      <c r="H1332" s="84"/>
      <c r="I1332" s="47"/>
      <c r="J1332" s="45"/>
      <c r="K1332" s="46"/>
      <c r="L1332" s="195"/>
      <c r="M1332" s="196"/>
      <c r="N1332" s="195"/>
      <c r="O1332" s="196"/>
      <c r="P1332" s="47"/>
      <c r="Q1332" s="47"/>
      <c r="R1332" s="47"/>
      <c r="S1332" s="47"/>
      <c r="T1332" s="50"/>
      <c r="U1332" s="47"/>
      <c r="V1332" s="211"/>
      <c r="W1332" s="211"/>
      <c r="X1332" s="211"/>
      <c r="Y1332" s="211"/>
      <c r="Z1332" s="211"/>
      <c r="AA1332" s="211"/>
      <c r="AB1332" s="211"/>
    </row>
    <row r="1333" spans="2:28" x14ac:dyDescent="0.3">
      <c r="B1333" s="44"/>
      <c r="C1333" s="44"/>
      <c r="D1333" s="44"/>
      <c r="E1333" s="44"/>
      <c r="F1333" s="44"/>
      <c r="G1333" s="84"/>
      <c r="H1333" s="84"/>
      <c r="I1333" s="47"/>
      <c r="J1333" s="45"/>
      <c r="K1333" s="46"/>
      <c r="L1333" s="195"/>
      <c r="M1333" s="196"/>
      <c r="N1333" s="195"/>
      <c r="O1333" s="196"/>
      <c r="P1333" s="47"/>
      <c r="Q1333" s="47"/>
      <c r="R1333" s="47"/>
      <c r="S1333" s="47"/>
      <c r="T1333" s="50"/>
      <c r="U1333" s="47"/>
      <c r="V1333" s="211"/>
      <c r="W1333" s="211"/>
      <c r="X1333" s="211"/>
      <c r="Y1333" s="211"/>
      <c r="Z1333" s="211"/>
      <c r="AA1333" s="211"/>
      <c r="AB1333" s="211"/>
    </row>
    <row r="1334" spans="2:28" x14ac:dyDescent="0.3">
      <c r="B1334" s="44"/>
      <c r="C1334" s="44"/>
      <c r="D1334" s="44"/>
      <c r="E1334" s="44"/>
      <c r="F1334" s="44"/>
      <c r="G1334" s="84"/>
      <c r="H1334" s="84"/>
      <c r="I1334" s="47"/>
      <c r="J1334" s="45"/>
      <c r="K1334" s="46"/>
      <c r="L1334" s="195"/>
      <c r="M1334" s="196"/>
      <c r="N1334" s="195"/>
      <c r="O1334" s="196"/>
      <c r="P1334" s="47"/>
      <c r="Q1334" s="47"/>
      <c r="R1334" s="47"/>
      <c r="S1334" s="47"/>
      <c r="T1334" s="50"/>
      <c r="U1334" s="47"/>
      <c r="V1334" s="211"/>
      <c r="W1334" s="211"/>
      <c r="X1334" s="211"/>
      <c r="Y1334" s="211"/>
      <c r="Z1334" s="211"/>
      <c r="AA1334" s="211"/>
      <c r="AB1334" s="211"/>
    </row>
    <row r="1335" spans="2:28" x14ac:dyDescent="0.3">
      <c r="B1335" s="44"/>
      <c r="C1335" s="44"/>
      <c r="D1335" s="44"/>
      <c r="E1335" s="44"/>
      <c r="F1335" s="44"/>
      <c r="G1335" s="84"/>
      <c r="H1335" s="84"/>
      <c r="I1335" s="47"/>
      <c r="J1335" s="45"/>
      <c r="K1335" s="46"/>
      <c r="L1335" s="195"/>
      <c r="M1335" s="196"/>
      <c r="N1335" s="195"/>
      <c r="O1335" s="196"/>
      <c r="P1335" s="47"/>
      <c r="Q1335" s="47"/>
      <c r="R1335" s="47"/>
      <c r="S1335" s="47"/>
      <c r="T1335" s="50"/>
      <c r="U1335" s="47"/>
      <c r="V1335" s="211"/>
      <c r="W1335" s="211"/>
      <c r="X1335" s="211"/>
      <c r="Y1335" s="211"/>
      <c r="Z1335" s="211"/>
      <c r="AA1335" s="211"/>
      <c r="AB1335" s="211"/>
    </row>
    <row r="1336" spans="2:28" x14ac:dyDescent="0.3">
      <c r="B1336" s="44"/>
      <c r="C1336" s="44"/>
      <c r="D1336" s="44"/>
      <c r="E1336" s="44"/>
      <c r="F1336" s="44"/>
      <c r="G1336" s="84"/>
      <c r="H1336" s="84"/>
      <c r="I1336" s="47"/>
      <c r="J1336" s="45"/>
      <c r="K1336" s="46"/>
      <c r="L1336" s="195"/>
      <c r="M1336" s="196"/>
      <c r="N1336" s="195"/>
      <c r="O1336" s="196"/>
      <c r="P1336" s="47"/>
      <c r="Q1336" s="47"/>
      <c r="R1336" s="47"/>
      <c r="S1336" s="47"/>
      <c r="T1336" s="50"/>
      <c r="U1336" s="47"/>
      <c r="V1336" s="211"/>
      <c r="W1336" s="211"/>
      <c r="X1336" s="211"/>
      <c r="Y1336" s="211"/>
      <c r="Z1336" s="211"/>
      <c r="AA1336" s="211"/>
      <c r="AB1336" s="211"/>
    </row>
    <row r="1337" spans="2:28" x14ac:dyDescent="0.3">
      <c r="B1337" s="44"/>
      <c r="C1337" s="44"/>
      <c r="D1337" s="44"/>
      <c r="E1337" s="44"/>
      <c r="F1337" s="44"/>
      <c r="G1337" s="84"/>
      <c r="H1337" s="84"/>
      <c r="I1337" s="47"/>
      <c r="J1337" s="45"/>
      <c r="K1337" s="46"/>
      <c r="L1337" s="195"/>
      <c r="M1337" s="196"/>
      <c r="N1337" s="195"/>
      <c r="O1337" s="196"/>
      <c r="P1337" s="47"/>
      <c r="Q1337" s="47"/>
      <c r="R1337" s="47"/>
      <c r="S1337" s="47"/>
      <c r="T1337" s="50"/>
      <c r="U1337" s="47"/>
      <c r="V1337" s="211"/>
      <c r="W1337" s="211"/>
      <c r="X1337" s="211"/>
      <c r="Y1337" s="211"/>
      <c r="Z1337" s="211"/>
      <c r="AA1337" s="211"/>
      <c r="AB1337" s="211"/>
    </row>
    <row r="1338" spans="2:28" x14ac:dyDescent="0.3">
      <c r="B1338" s="44"/>
      <c r="C1338" s="44"/>
      <c r="D1338" s="44"/>
      <c r="E1338" s="44"/>
      <c r="F1338" s="44"/>
      <c r="G1338" s="84"/>
      <c r="H1338" s="84"/>
      <c r="I1338" s="47"/>
      <c r="J1338" s="45"/>
      <c r="K1338" s="46"/>
      <c r="L1338" s="195"/>
      <c r="M1338" s="196"/>
      <c r="N1338" s="195"/>
      <c r="O1338" s="196"/>
      <c r="P1338" s="47"/>
      <c r="Q1338" s="47"/>
      <c r="R1338" s="47"/>
      <c r="S1338" s="47"/>
      <c r="T1338" s="50"/>
      <c r="U1338" s="47"/>
      <c r="V1338" s="211"/>
      <c r="W1338" s="211"/>
      <c r="X1338" s="211"/>
      <c r="Y1338" s="211"/>
      <c r="Z1338" s="211"/>
      <c r="AA1338" s="211"/>
      <c r="AB1338" s="211"/>
    </row>
    <row r="1339" spans="2:28" x14ac:dyDescent="0.3">
      <c r="B1339" s="44"/>
      <c r="C1339" s="44"/>
      <c r="D1339" s="44"/>
      <c r="E1339" s="44"/>
      <c r="F1339" s="44"/>
      <c r="G1339" s="84"/>
      <c r="H1339" s="84"/>
      <c r="I1339" s="47"/>
      <c r="J1339" s="45"/>
      <c r="K1339" s="46"/>
      <c r="L1339" s="195"/>
      <c r="M1339" s="196"/>
      <c r="N1339" s="195"/>
      <c r="O1339" s="196"/>
      <c r="P1339" s="47"/>
      <c r="Q1339" s="47"/>
      <c r="R1339" s="47"/>
      <c r="S1339" s="47"/>
      <c r="T1339" s="50"/>
      <c r="U1339" s="47"/>
      <c r="V1339" s="211"/>
      <c r="W1339" s="211"/>
      <c r="X1339" s="211"/>
      <c r="Y1339" s="211"/>
      <c r="Z1339" s="211"/>
      <c r="AA1339" s="211"/>
      <c r="AB1339" s="211"/>
    </row>
    <row r="1340" spans="2:28" x14ac:dyDescent="0.3">
      <c r="B1340" s="44"/>
      <c r="C1340" s="44"/>
      <c r="D1340" s="44"/>
      <c r="E1340" s="44"/>
      <c r="F1340" s="44"/>
      <c r="G1340" s="84"/>
      <c r="H1340" s="84"/>
      <c r="I1340" s="47"/>
      <c r="J1340" s="45"/>
      <c r="K1340" s="46"/>
      <c r="L1340" s="195"/>
      <c r="M1340" s="196"/>
      <c r="N1340" s="195"/>
      <c r="O1340" s="196"/>
      <c r="P1340" s="47"/>
      <c r="Q1340" s="47"/>
      <c r="R1340" s="47"/>
      <c r="S1340" s="47"/>
      <c r="T1340" s="50"/>
      <c r="U1340" s="47"/>
      <c r="V1340" s="211"/>
      <c r="W1340" s="211"/>
      <c r="X1340" s="211"/>
      <c r="Y1340" s="211"/>
      <c r="Z1340" s="211"/>
      <c r="AA1340" s="211"/>
      <c r="AB1340" s="211"/>
    </row>
    <row r="1341" spans="2:28" x14ac:dyDescent="0.3">
      <c r="B1341" s="44"/>
      <c r="C1341" s="44"/>
      <c r="D1341" s="44"/>
      <c r="E1341" s="44"/>
      <c r="F1341" s="44"/>
      <c r="G1341" s="84"/>
      <c r="H1341" s="84"/>
      <c r="I1341" s="47"/>
      <c r="J1341" s="45"/>
      <c r="K1341" s="46"/>
      <c r="L1341" s="195"/>
      <c r="M1341" s="196"/>
      <c r="N1341" s="195"/>
      <c r="O1341" s="196"/>
      <c r="P1341" s="47"/>
      <c r="Q1341" s="47"/>
      <c r="R1341" s="47"/>
      <c r="S1341" s="47"/>
      <c r="T1341" s="50"/>
      <c r="U1341" s="47"/>
      <c r="V1341" s="211"/>
      <c r="W1341" s="211"/>
      <c r="X1341" s="211"/>
      <c r="Y1341" s="211"/>
      <c r="Z1341" s="211"/>
      <c r="AA1341" s="211"/>
      <c r="AB1341" s="211"/>
    </row>
    <row r="1342" spans="2:28" x14ac:dyDescent="0.3">
      <c r="B1342" s="44"/>
      <c r="C1342" s="44"/>
      <c r="D1342" s="44"/>
      <c r="E1342" s="44"/>
      <c r="F1342" s="44"/>
      <c r="G1342" s="84"/>
      <c r="H1342" s="84"/>
      <c r="I1342" s="47"/>
      <c r="J1342" s="45"/>
      <c r="K1342" s="46"/>
      <c r="L1342" s="195"/>
      <c r="M1342" s="196"/>
      <c r="N1342" s="195"/>
      <c r="O1342" s="196"/>
      <c r="P1342" s="47"/>
      <c r="Q1342" s="47"/>
      <c r="R1342" s="47"/>
      <c r="S1342" s="47"/>
      <c r="T1342" s="50"/>
      <c r="U1342" s="47"/>
      <c r="V1342" s="211"/>
      <c r="W1342" s="211"/>
      <c r="X1342" s="211"/>
      <c r="Y1342" s="211"/>
      <c r="Z1342" s="211"/>
      <c r="AA1342" s="211"/>
      <c r="AB1342" s="211"/>
    </row>
    <row r="1343" spans="2:28" x14ac:dyDescent="0.3">
      <c r="B1343" s="44"/>
      <c r="C1343" s="44"/>
      <c r="D1343" s="44"/>
      <c r="E1343" s="44"/>
      <c r="F1343" s="44"/>
      <c r="G1343" s="84"/>
      <c r="H1343" s="84"/>
      <c r="I1343" s="47"/>
      <c r="J1343" s="45"/>
      <c r="K1343" s="46"/>
      <c r="L1343" s="195"/>
      <c r="M1343" s="196"/>
      <c r="N1343" s="195"/>
      <c r="O1343" s="196"/>
      <c r="P1343" s="47"/>
      <c r="Q1343" s="47"/>
      <c r="R1343" s="47"/>
      <c r="S1343" s="47"/>
      <c r="T1343" s="50"/>
      <c r="U1343" s="47"/>
      <c r="V1343" s="211"/>
      <c r="W1343" s="211"/>
      <c r="X1343" s="211"/>
      <c r="Y1343" s="211"/>
      <c r="Z1343" s="211"/>
      <c r="AA1343" s="211"/>
      <c r="AB1343" s="211"/>
    </row>
    <row r="1344" spans="2:28" x14ac:dyDescent="0.3">
      <c r="B1344" s="44"/>
      <c r="C1344" s="44"/>
      <c r="D1344" s="44"/>
      <c r="E1344" s="44"/>
      <c r="F1344" s="44"/>
      <c r="G1344" s="84"/>
      <c r="H1344" s="84"/>
      <c r="I1344" s="47"/>
      <c r="J1344" s="45"/>
      <c r="K1344" s="46"/>
      <c r="L1344" s="195"/>
      <c r="M1344" s="196"/>
      <c r="N1344" s="195"/>
      <c r="O1344" s="196"/>
      <c r="P1344" s="47"/>
      <c r="Q1344" s="47"/>
      <c r="R1344" s="47"/>
      <c r="S1344" s="47"/>
      <c r="T1344" s="50"/>
      <c r="U1344" s="47"/>
      <c r="V1344" s="211"/>
      <c r="W1344" s="211"/>
      <c r="X1344" s="211"/>
      <c r="Y1344" s="211"/>
      <c r="Z1344" s="211"/>
      <c r="AA1344" s="211"/>
      <c r="AB1344" s="211"/>
    </row>
    <row r="1345" spans="2:28" x14ac:dyDescent="0.3">
      <c r="B1345" s="44"/>
      <c r="C1345" s="44"/>
      <c r="D1345" s="44"/>
      <c r="E1345" s="44"/>
      <c r="F1345" s="44"/>
      <c r="G1345" s="84"/>
      <c r="H1345" s="84"/>
      <c r="I1345" s="47"/>
      <c r="J1345" s="45"/>
      <c r="K1345" s="46"/>
      <c r="L1345" s="195"/>
      <c r="M1345" s="196"/>
      <c r="N1345" s="195"/>
      <c r="O1345" s="196"/>
      <c r="P1345" s="47"/>
      <c r="Q1345" s="47"/>
      <c r="R1345" s="47"/>
      <c r="S1345" s="47"/>
      <c r="T1345" s="50"/>
      <c r="U1345" s="47"/>
      <c r="V1345" s="211"/>
      <c r="W1345" s="211"/>
      <c r="X1345" s="211"/>
      <c r="Y1345" s="211"/>
      <c r="Z1345" s="211"/>
      <c r="AA1345" s="211"/>
      <c r="AB1345" s="211"/>
    </row>
    <row r="1346" spans="2:28" x14ac:dyDescent="0.3">
      <c r="B1346" s="44"/>
      <c r="C1346" s="44"/>
      <c r="D1346" s="44"/>
      <c r="E1346" s="44"/>
      <c r="F1346" s="44"/>
      <c r="G1346" s="84"/>
      <c r="H1346" s="84"/>
      <c r="I1346" s="47"/>
      <c r="J1346" s="45"/>
      <c r="K1346" s="46"/>
      <c r="L1346" s="195"/>
      <c r="M1346" s="196"/>
      <c r="N1346" s="195"/>
      <c r="O1346" s="196"/>
      <c r="P1346" s="47"/>
      <c r="Q1346" s="47"/>
      <c r="R1346" s="47"/>
      <c r="S1346" s="47"/>
      <c r="T1346" s="50"/>
      <c r="U1346" s="47"/>
      <c r="V1346" s="211"/>
      <c r="W1346" s="211"/>
      <c r="X1346" s="211"/>
      <c r="Y1346" s="211"/>
      <c r="Z1346" s="211"/>
      <c r="AA1346" s="211"/>
      <c r="AB1346" s="211"/>
    </row>
    <row r="1347" spans="2:28" x14ac:dyDescent="0.3">
      <c r="B1347" s="44"/>
      <c r="C1347" s="44"/>
      <c r="D1347" s="44"/>
      <c r="E1347" s="44"/>
      <c r="F1347" s="44"/>
      <c r="G1347" s="84"/>
      <c r="H1347" s="84"/>
      <c r="I1347" s="47"/>
      <c r="J1347" s="45"/>
      <c r="K1347" s="46"/>
      <c r="L1347" s="195"/>
      <c r="M1347" s="196"/>
      <c r="N1347" s="195"/>
      <c r="O1347" s="196"/>
      <c r="P1347" s="47"/>
      <c r="Q1347" s="47"/>
      <c r="R1347" s="47"/>
      <c r="S1347" s="47"/>
      <c r="T1347" s="50"/>
      <c r="U1347" s="47"/>
      <c r="V1347" s="211"/>
      <c r="W1347" s="211"/>
      <c r="X1347" s="211"/>
      <c r="Y1347" s="211"/>
      <c r="Z1347" s="211"/>
      <c r="AA1347" s="211"/>
      <c r="AB1347" s="211"/>
    </row>
    <row r="1348" spans="2:28" x14ac:dyDescent="0.3">
      <c r="B1348" s="44"/>
      <c r="C1348" s="44"/>
      <c r="D1348" s="44"/>
      <c r="E1348" s="44"/>
      <c r="F1348" s="44"/>
      <c r="G1348" s="84"/>
      <c r="H1348" s="84"/>
      <c r="I1348" s="47"/>
      <c r="J1348" s="45"/>
      <c r="K1348" s="46"/>
      <c r="L1348" s="195"/>
      <c r="M1348" s="196"/>
      <c r="N1348" s="195"/>
      <c r="O1348" s="196"/>
      <c r="P1348" s="47"/>
      <c r="Q1348" s="47"/>
      <c r="R1348" s="47"/>
      <c r="S1348" s="47"/>
      <c r="T1348" s="50"/>
      <c r="U1348" s="47"/>
      <c r="V1348" s="211"/>
      <c r="W1348" s="211"/>
      <c r="X1348" s="211"/>
      <c r="Y1348" s="211"/>
      <c r="Z1348" s="211"/>
      <c r="AA1348" s="211"/>
      <c r="AB1348" s="211"/>
    </row>
    <row r="1349" spans="2:28" x14ac:dyDescent="0.3">
      <c r="B1349" s="44"/>
      <c r="C1349" s="44"/>
      <c r="D1349" s="44"/>
      <c r="E1349" s="44"/>
      <c r="F1349" s="44"/>
      <c r="G1349" s="84"/>
      <c r="H1349" s="84"/>
      <c r="I1349" s="47"/>
      <c r="J1349" s="45"/>
      <c r="K1349" s="46"/>
      <c r="L1349" s="195"/>
      <c r="M1349" s="196"/>
      <c r="N1349" s="195"/>
      <c r="O1349" s="196"/>
      <c r="P1349" s="47"/>
      <c r="Q1349" s="47"/>
      <c r="R1349" s="47"/>
      <c r="S1349" s="47"/>
      <c r="T1349" s="50"/>
      <c r="U1349" s="47"/>
      <c r="V1349" s="211"/>
      <c r="W1349" s="211"/>
      <c r="X1349" s="211"/>
      <c r="Y1349" s="211"/>
      <c r="Z1349" s="211"/>
      <c r="AA1349" s="211"/>
      <c r="AB1349" s="211"/>
    </row>
    <row r="1350" spans="2:28" x14ac:dyDescent="0.3">
      <c r="B1350" s="44"/>
      <c r="C1350" s="44"/>
      <c r="D1350" s="44"/>
      <c r="E1350" s="44"/>
      <c r="F1350" s="44"/>
      <c r="G1350" s="84"/>
      <c r="H1350" s="84"/>
      <c r="I1350" s="47"/>
      <c r="J1350" s="45"/>
      <c r="K1350" s="46"/>
      <c r="L1350" s="195"/>
      <c r="M1350" s="196"/>
      <c r="N1350" s="195"/>
      <c r="O1350" s="196"/>
      <c r="P1350" s="47"/>
      <c r="Q1350" s="47"/>
      <c r="R1350" s="47"/>
      <c r="S1350" s="47"/>
      <c r="T1350" s="50"/>
      <c r="U1350" s="47"/>
      <c r="V1350" s="211"/>
      <c r="W1350" s="211"/>
      <c r="X1350" s="211"/>
      <c r="Y1350" s="211"/>
      <c r="Z1350" s="211"/>
      <c r="AA1350" s="211"/>
      <c r="AB1350" s="211"/>
    </row>
    <row r="1351" spans="2:28" x14ac:dyDescent="0.3">
      <c r="B1351" s="44"/>
      <c r="C1351" s="44"/>
      <c r="D1351" s="44"/>
      <c r="E1351" s="44"/>
      <c r="F1351" s="44"/>
      <c r="G1351" s="84"/>
      <c r="H1351" s="84"/>
      <c r="I1351" s="47"/>
      <c r="J1351" s="45"/>
      <c r="K1351" s="46"/>
      <c r="L1351" s="195"/>
      <c r="M1351" s="196"/>
      <c r="N1351" s="195"/>
      <c r="O1351" s="196"/>
      <c r="P1351" s="47"/>
      <c r="Q1351" s="47"/>
      <c r="R1351" s="47"/>
      <c r="S1351" s="47"/>
      <c r="T1351" s="50"/>
      <c r="U1351" s="47"/>
      <c r="V1351" s="211"/>
      <c r="W1351" s="211"/>
      <c r="X1351" s="211"/>
      <c r="Y1351" s="211"/>
      <c r="Z1351" s="211"/>
      <c r="AA1351" s="211"/>
      <c r="AB1351" s="211"/>
    </row>
    <row r="1352" spans="2:28" x14ac:dyDescent="0.3">
      <c r="B1352" s="44"/>
      <c r="C1352" s="44"/>
      <c r="D1352" s="44"/>
      <c r="E1352" s="44"/>
      <c r="F1352" s="44"/>
      <c r="G1352" s="84"/>
      <c r="H1352" s="84"/>
      <c r="I1352" s="47"/>
      <c r="J1352" s="45"/>
      <c r="K1352" s="46"/>
      <c r="L1352" s="195"/>
      <c r="M1352" s="196"/>
      <c r="N1352" s="195"/>
      <c r="O1352" s="196"/>
      <c r="P1352" s="47"/>
      <c r="Q1352" s="47"/>
      <c r="R1352" s="47"/>
      <c r="S1352" s="47"/>
      <c r="T1352" s="50"/>
      <c r="U1352" s="47"/>
      <c r="V1352" s="211"/>
      <c r="W1352" s="211"/>
      <c r="X1352" s="211"/>
      <c r="Y1352" s="211"/>
      <c r="Z1352" s="211"/>
      <c r="AA1352" s="211"/>
      <c r="AB1352" s="211"/>
    </row>
    <row r="1353" spans="2:28" x14ac:dyDescent="0.3">
      <c r="B1353" s="44"/>
      <c r="C1353" s="44"/>
      <c r="D1353" s="44"/>
      <c r="E1353" s="44"/>
      <c r="F1353" s="44"/>
      <c r="G1353" s="84"/>
      <c r="H1353" s="84"/>
      <c r="I1353" s="47"/>
      <c r="J1353" s="45"/>
      <c r="K1353" s="46"/>
      <c r="L1353" s="195"/>
      <c r="M1353" s="196"/>
      <c r="N1353" s="195"/>
      <c r="O1353" s="196"/>
      <c r="P1353" s="47"/>
      <c r="Q1353" s="47"/>
      <c r="R1353" s="47"/>
      <c r="S1353" s="47"/>
      <c r="T1353" s="50"/>
      <c r="U1353" s="47"/>
      <c r="V1353" s="211"/>
      <c r="W1353" s="211"/>
      <c r="X1353" s="211"/>
      <c r="Y1353" s="211"/>
      <c r="Z1353" s="211"/>
      <c r="AA1353" s="211"/>
      <c r="AB1353" s="211"/>
    </row>
    <row r="1354" spans="2:28" x14ac:dyDescent="0.3">
      <c r="B1354" s="44"/>
      <c r="C1354" s="44"/>
      <c r="D1354" s="44"/>
      <c r="E1354" s="44"/>
      <c r="F1354" s="44"/>
      <c r="G1354" s="84"/>
      <c r="H1354" s="84"/>
      <c r="I1354" s="47"/>
      <c r="J1354" s="45"/>
      <c r="K1354" s="46"/>
      <c r="L1354" s="195"/>
      <c r="M1354" s="196"/>
      <c r="N1354" s="195"/>
      <c r="O1354" s="196"/>
      <c r="P1354" s="47"/>
      <c r="Q1354" s="47"/>
      <c r="R1354" s="47"/>
      <c r="S1354" s="47"/>
      <c r="T1354" s="50"/>
      <c r="U1354" s="47"/>
      <c r="V1354" s="211"/>
      <c r="W1354" s="211"/>
      <c r="X1354" s="211"/>
      <c r="Y1354" s="211"/>
      <c r="Z1354" s="211"/>
      <c r="AA1354" s="211"/>
      <c r="AB1354" s="211"/>
    </row>
    <row r="1355" spans="2:28" x14ac:dyDescent="0.3">
      <c r="B1355" s="44"/>
      <c r="C1355" s="44"/>
      <c r="D1355" s="44"/>
      <c r="E1355" s="44"/>
      <c r="F1355" s="44"/>
      <c r="G1355" s="84"/>
      <c r="H1355" s="84"/>
      <c r="I1355" s="47"/>
      <c r="J1355" s="45"/>
      <c r="K1355" s="46"/>
      <c r="L1355" s="195"/>
      <c r="M1355" s="196"/>
      <c r="N1355" s="195"/>
      <c r="O1355" s="196"/>
      <c r="P1355" s="47"/>
      <c r="Q1355" s="47"/>
      <c r="R1355" s="47"/>
      <c r="S1355" s="47"/>
      <c r="T1355" s="50"/>
      <c r="U1355" s="47"/>
      <c r="V1355" s="211"/>
      <c r="W1355" s="211"/>
      <c r="X1355" s="211"/>
      <c r="Y1355" s="211"/>
      <c r="Z1355" s="211"/>
      <c r="AA1355" s="211"/>
      <c r="AB1355" s="211"/>
    </row>
    <row r="1356" spans="2:28" x14ac:dyDescent="0.3">
      <c r="B1356" s="44"/>
      <c r="C1356" s="44"/>
      <c r="D1356" s="44"/>
      <c r="E1356" s="44"/>
      <c r="F1356" s="44"/>
      <c r="G1356" s="84"/>
      <c r="H1356" s="84"/>
      <c r="I1356" s="47"/>
      <c r="J1356" s="45"/>
      <c r="K1356" s="46"/>
      <c r="L1356" s="195"/>
      <c r="M1356" s="196"/>
      <c r="N1356" s="195"/>
      <c r="O1356" s="196"/>
      <c r="P1356" s="47"/>
      <c r="Q1356" s="47"/>
      <c r="R1356" s="47"/>
      <c r="S1356" s="47"/>
      <c r="T1356" s="50"/>
      <c r="U1356" s="47"/>
      <c r="V1356" s="211"/>
      <c r="W1356" s="211"/>
      <c r="X1356" s="211"/>
      <c r="Y1356" s="211"/>
      <c r="Z1356" s="211"/>
      <c r="AA1356" s="211"/>
      <c r="AB1356" s="211"/>
    </row>
    <row r="1357" spans="2:28" x14ac:dyDescent="0.3">
      <c r="B1357" s="44"/>
      <c r="C1357" s="44"/>
      <c r="D1357" s="44"/>
      <c r="E1357" s="44"/>
      <c r="F1357" s="44"/>
      <c r="G1357" s="84"/>
      <c r="H1357" s="84"/>
      <c r="I1357" s="47"/>
      <c r="J1357" s="45"/>
      <c r="K1357" s="46"/>
      <c r="L1357" s="195"/>
      <c r="M1357" s="196"/>
      <c r="N1357" s="195"/>
      <c r="O1357" s="196"/>
      <c r="P1357" s="47"/>
      <c r="Q1357" s="47"/>
      <c r="R1357" s="47"/>
      <c r="S1357" s="47"/>
      <c r="T1357" s="50"/>
      <c r="U1357" s="47"/>
      <c r="V1357" s="211"/>
      <c r="W1357" s="211"/>
      <c r="X1357" s="211"/>
      <c r="Y1357" s="211"/>
      <c r="Z1357" s="211"/>
      <c r="AA1357" s="211"/>
      <c r="AB1357" s="211"/>
    </row>
    <row r="1358" spans="2:28" x14ac:dyDescent="0.3">
      <c r="B1358" s="44"/>
      <c r="C1358" s="44"/>
      <c r="D1358" s="44"/>
      <c r="E1358" s="44"/>
      <c r="F1358" s="44"/>
      <c r="G1358" s="84"/>
      <c r="H1358" s="84"/>
      <c r="I1358" s="47"/>
      <c r="J1358" s="45"/>
      <c r="K1358" s="46"/>
      <c r="L1358" s="195"/>
      <c r="M1358" s="196"/>
      <c r="N1358" s="195"/>
      <c r="O1358" s="196"/>
      <c r="P1358" s="47"/>
      <c r="Q1358" s="47"/>
      <c r="R1358" s="47"/>
      <c r="S1358" s="47"/>
      <c r="T1358" s="50"/>
      <c r="U1358" s="47"/>
      <c r="V1358" s="211"/>
      <c r="W1358" s="211"/>
      <c r="X1358" s="211"/>
      <c r="Y1358" s="211"/>
      <c r="Z1358" s="211"/>
      <c r="AA1358" s="211"/>
      <c r="AB1358" s="211"/>
    </row>
    <row r="1359" spans="2:28" x14ac:dyDescent="0.3">
      <c r="B1359" s="44"/>
      <c r="C1359" s="44"/>
      <c r="D1359" s="44"/>
      <c r="E1359" s="44"/>
      <c r="F1359" s="44"/>
      <c r="G1359" s="84"/>
      <c r="H1359" s="84"/>
      <c r="I1359" s="47"/>
      <c r="J1359" s="45"/>
      <c r="K1359" s="46"/>
      <c r="L1359" s="195"/>
      <c r="M1359" s="196"/>
      <c r="N1359" s="195"/>
      <c r="O1359" s="196"/>
      <c r="P1359" s="47"/>
      <c r="Q1359" s="47"/>
      <c r="R1359" s="47"/>
      <c r="S1359" s="47"/>
      <c r="T1359" s="50"/>
      <c r="U1359" s="47"/>
      <c r="V1359" s="211"/>
      <c r="W1359" s="211"/>
      <c r="X1359" s="211"/>
      <c r="Y1359" s="211"/>
      <c r="Z1359" s="211"/>
      <c r="AA1359" s="211"/>
      <c r="AB1359" s="211"/>
    </row>
    <row r="1360" spans="2:28" x14ac:dyDescent="0.3">
      <c r="B1360" s="44"/>
      <c r="C1360" s="44"/>
      <c r="D1360" s="44"/>
      <c r="E1360" s="44"/>
      <c r="F1360" s="44"/>
      <c r="G1360" s="84"/>
      <c r="H1360" s="84"/>
      <c r="I1360" s="47"/>
      <c r="J1360" s="45"/>
      <c r="K1360" s="46"/>
      <c r="L1360" s="195"/>
      <c r="M1360" s="196"/>
      <c r="N1360" s="195"/>
      <c r="O1360" s="196"/>
      <c r="P1360" s="47"/>
      <c r="Q1360" s="47"/>
      <c r="R1360" s="47"/>
      <c r="S1360" s="47"/>
      <c r="T1360" s="50"/>
      <c r="U1360" s="47"/>
      <c r="V1360" s="211"/>
      <c r="W1360" s="211"/>
      <c r="X1360" s="211"/>
      <c r="Y1360" s="211"/>
      <c r="Z1360" s="211"/>
      <c r="AA1360" s="211"/>
      <c r="AB1360" s="211"/>
    </row>
    <row r="1361" spans="2:28" x14ac:dyDescent="0.3">
      <c r="B1361" s="44"/>
      <c r="C1361" s="44"/>
      <c r="D1361" s="44"/>
      <c r="E1361" s="44"/>
      <c r="F1361" s="44"/>
      <c r="G1361" s="84"/>
      <c r="H1361" s="84"/>
      <c r="I1361" s="47"/>
      <c r="J1361" s="45"/>
      <c r="K1361" s="46"/>
      <c r="L1361" s="195"/>
      <c r="M1361" s="196"/>
      <c r="N1361" s="195"/>
      <c r="O1361" s="196"/>
      <c r="P1361" s="47"/>
      <c r="Q1361" s="47"/>
      <c r="R1361" s="47"/>
      <c r="S1361" s="47"/>
      <c r="T1361" s="50"/>
      <c r="U1361" s="47"/>
      <c r="V1361" s="211"/>
      <c r="W1361" s="211"/>
      <c r="X1361" s="211"/>
      <c r="Y1361" s="211"/>
      <c r="Z1361" s="211"/>
      <c r="AA1361" s="211"/>
      <c r="AB1361" s="211"/>
    </row>
    <row r="1362" spans="2:28" x14ac:dyDescent="0.3">
      <c r="B1362" s="44"/>
      <c r="C1362" s="44"/>
      <c r="D1362" s="44"/>
      <c r="E1362" s="44"/>
      <c r="F1362" s="44"/>
      <c r="G1362" s="84"/>
      <c r="H1362" s="84"/>
      <c r="I1362" s="47"/>
      <c r="J1362" s="45"/>
      <c r="K1362" s="46"/>
      <c r="L1362" s="195"/>
      <c r="M1362" s="196"/>
      <c r="N1362" s="195"/>
      <c r="O1362" s="196"/>
      <c r="P1362" s="47"/>
      <c r="Q1362" s="47"/>
      <c r="R1362" s="47"/>
      <c r="S1362" s="47"/>
      <c r="T1362" s="50"/>
      <c r="U1362" s="47"/>
      <c r="V1362" s="211"/>
      <c r="W1362" s="211"/>
      <c r="X1362" s="211"/>
      <c r="Y1362" s="211"/>
      <c r="Z1362" s="211"/>
      <c r="AA1362" s="211"/>
      <c r="AB1362" s="211"/>
    </row>
    <row r="1363" spans="2:28" x14ac:dyDescent="0.3">
      <c r="B1363" s="44"/>
      <c r="C1363" s="44"/>
      <c r="D1363" s="44"/>
      <c r="E1363" s="44"/>
      <c r="F1363" s="44"/>
      <c r="G1363" s="84"/>
      <c r="H1363" s="84"/>
      <c r="I1363" s="47"/>
      <c r="J1363" s="45"/>
      <c r="K1363" s="46"/>
      <c r="L1363" s="195"/>
      <c r="M1363" s="196"/>
      <c r="N1363" s="195"/>
      <c r="O1363" s="196"/>
      <c r="P1363" s="47"/>
      <c r="Q1363" s="47"/>
      <c r="R1363" s="47"/>
      <c r="S1363" s="47"/>
      <c r="T1363" s="50"/>
      <c r="U1363" s="47"/>
      <c r="V1363" s="211"/>
      <c r="W1363" s="211"/>
      <c r="X1363" s="211"/>
      <c r="Y1363" s="211"/>
      <c r="Z1363" s="211"/>
      <c r="AA1363" s="211"/>
      <c r="AB1363" s="211"/>
    </row>
    <row r="1364" spans="2:28" x14ac:dyDescent="0.3">
      <c r="B1364" s="44"/>
      <c r="C1364" s="44"/>
      <c r="D1364" s="44"/>
      <c r="E1364" s="44"/>
      <c r="F1364" s="44"/>
      <c r="G1364" s="84"/>
      <c r="H1364" s="84"/>
      <c r="I1364" s="47"/>
      <c r="J1364" s="45"/>
      <c r="K1364" s="46"/>
      <c r="L1364" s="195"/>
      <c r="M1364" s="196"/>
      <c r="N1364" s="195"/>
      <c r="O1364" s="196"/>
      <c r="P1364" s="47"/>
      <c r="Q1364" s="47"/>
      <c r="R1364" s="47"/>
      <c r="S1364" s="47"/>
      <c r="T1364" s="50"/>
      <c r="U1364" s="47"/>
      <c r="V1364" s="211"/>
      <c r="W1364" s="211"/>
      <c r="X1364" s="211"/>
      <c r="Y1364" s="211"/>
      <c r="Z1364" s="211"/>
      <c r="AA1364" s="211"/>
      <c r="AB1364" s="211"/>
    </row>
    <row r="1365" spans="2:28" x14ac:dyDescent="0.3">
      <c r="B1365" s="44"/>
      <c r="C1365" s="44"/>
      <c r="D1365" s="44"/>
      <c r="E1365" s="44"/>
      <c r="F1365" s="44"/>
      <c r="G1365" s="84"/>
      <c r="H1365" s="84"/>
      <c r="I1365" s="47"/>
      <c r="J1365" s="45"/>
      <c r="K1365" s="46"/>
      <c r="L1365" s="195"/>
      <c r="M1365" s="196"/>
      <c r="N1365" s="195"/>
      <c r="O1365" s="196"/>
      <c r="P1365" s="47"/>
      <c r="Q1365" s="47"/>
      <c r="R1365" s="47"/>
      <c r="S1365" s="47"/>
      <c r="T1365" s="50"/>
      <c r="U1365" s="47"/>
      <c r="V1365" s="211"/>
      <c r="W1365" s="211"/>
      <c r="X1365" s="211"/>
      <c r="Y1365" s="211"/>
      <c r="Z1365" s="211"/>
      <c r="AA1365" s="211"/>
      <c r="AB1365" s="211"/>
    </row>
    <row r="1366" spans="2:28" x14ac:dyDescent="0.3">
      <c r="B1366" s="44"/>
      <c r="C1366" s="44"/>
      <c r="D1366" s="44"/>
      <c r="E1366" s="44"/>
      <c r="F1366" s="44"/>
      <c r="G1366" s="84"/>
      <c r="H1366" s="84"/>
      <c r="I1366" s="47"/>
      <c r="J1366" s="45"/>
      <c r="K1366" s="46"/>
      <c r="L1366" s="195"/>
      <c r="M1366" s="196"/>
      <c r="N1366" s="195"/>
      <c r="O1366" s="196"/>
      <c r="P1366" s="47"/>
      <c r="Q1366" s="47"/>
      <c r="R1366" s="47"/>
      <c r="S1366" s="47"/>
      <c r="T1366" s="50"/>
      <c r="U1366" s="47"/>
      <c r="V1366" s="211"/>
      <c r="W1366" s="211"/>
      <c r="X1366" s="211"/>
      <c r="Y1366" s="211"/>
      <c r="Z1366" s="211"/>
      <c r="AA1366" s="211"/>
      <c r="AB1366" s="211"/>
    </row>
    <row r="1367" spans="2:28" x14ac:dyDescent="0.3">
      <c r="B1367" s="44"/>
      <c r="C1367" s="44"/>
      <c r="D1367" s="44"/>
      <c r="E1367" s="44"/>
      <c r="F1367" s="44"/>
      <c r="G1367" s="84"/>
      <c r="H1367" s="84"/>
      <c r="I1367" s="47"/>
      <c r="J1367" s="45"/>
      <c r="K1367" s="46"/>
      <c r="L1367" s="195"/>
      <c r="M1367" s="196"/>
      <c r="N1367" s="195"/>
      <c r="O1367" s="196"/>
      <c r="P1367" s="47"/>
      <c r="Q1367" s="47"/>
      <c r="R1367" s="47"/>
      <c r="S1367" s="47"/>
      <c r="T1367" s="50"/>
      <c r="U1367" s="47"/>
      <c r="V1367" s="211"/>
      <c r="W1367" s="211"/>
      <c r="X1367" s="211"/>
      <c r="Y1367" s="211"/>
      <c r="Z1367" s="211"/>
      <c r="AA1367" s="211"/>
      <c r="AB1367" s="211"/>
    </row>
    <row r="1368" spans="2:28" x14ac:dyDescent="0.3">
      <c r="B1368" s="44"/>
      <c r="C1368" s="44"/>
      <c r="D1368" s="44"/>
      <c r="E1368" s="44"/>
      <c r="F1368" s="44"/>
      <c r="G1368" s="84"/>
      <c r="H1368" s="84"/>
      <c r="I1368" s="47"/>
      <c r="J1368" s="45"/>
      <c r="K1368" s="46"/>
      <c r="L1368" s="195"/>
      <c r="M1368" s="196"/>
      <c r="N1368" s="195"/>
      <c r="O1368" s="196"/>
      <c r="P1368" s="47"/>
      <c r="Q1368" s="47"/>
      <c r="R1368" s="47"/>
      <c r="S1368" s="47"/>
      <c r="T1368" s="50"/>
      <c r="U1368" s="47"/>
      <c r="V1368" s="211"/>
      <c r="W1368" s="211"/>
      <c r="X1368" s="211"/>
      <c r="Y1368" s="211"/>
      <c r="Z1368" s="211"/>
      <c r="AA1368" s="211"/>
      <c r="AB1368" s="211"/>
    </row>
    <row r="1369" spans="2:28" x14ac:dyDescent="0.3">
      <c r="B1369" s="44"/>
      <c r="C1369" s="44"/>
      <c r="D1369" s="44"/>
      <c r="E1369" s="44"/>
      <c r="F1369" s="44"/>
      <c r="G1369" s="84"/>
      <c r="H1369" s="84"/>
      <c r="I1369" s="47"/>
      <c r="J1369" s="45"/>
      <c r="K1369" s="46"/>
      <c r="L1369" s="195"/>
      <c r="M1369" s="196"/>
      <c r="N1369" s="195"/>
      <c r="O1369" s="196"/>
      <c r="P1369" s="47"/>
      <c r="Q1369" s="47"/>
      <c r="R1369" s="47"/>
      <c r="S1369" s="47"/>
      <c r="T1369" s="50"/>
      <c r="U1369" s="47"/>
      <c r="V1369" s="211"/>
      <c r="W1369" s="211"/>
      <c r="X1369" s="211"/>
      <c r="Y1369" s="211"/>
      <c r="Z1369" s="211"/>
      <c r="AA1369" s="211"/>
      <c r="AB1369" s="211"/>
    </row>
    <row r="1370" spans="2:28" x14ac:dyDescent="0.3">
      <c r="B1370" s="44"/>
      <c r="C1370" s="44"/>
      <c r="D1370" s="44"/>
      <c r="E1370" s="44"/>
      <c r="F1370" s="44"/>
      <c r="G1370" s="84"/>
      <c r="H1370" s="84"/>
      <c r="I1370" s="47"/>
      <c r="J1370" s="45"/>
      <c r="K1370" s="46"/>
      <c r="L1370" s="195"/>
      <c r="M1370" s="196"/>
      <c r="N1370" s="195"/>
      <c r="O1370" s="196"/>
      <c r="P1370" s="47"/>
      <c r="Q1370" s="47"/>
      <c r="R1370" s="47"/>
      <c r="S1370" s="47"/>
      <c r="T1370" s="50"/>
      <c r="U1370" s="47"/>
      <c r="V1370" s="211"/>
      <c r="W1370" s="211"/>
      <c r="X1370" s="211"/>
      <c r="Y1370" s="211"/>
      <c r="Z1370" s="211"/>
      <c r="AA1370" s="211"/>
      <c r="AB1370" s="211"/>
    </row>
    <row r="1371" spans="2:28" x14ac:dyDescent="0.3">
      <c r="B1371" s="44"/>
      <c r="C1371" s="44"/>
      <c r="D1371" s="44"/>
      <c r="E1371" s="44"/>
      <c r="F1371" s="44"/>
      <c r="G1371" s="84"/>
      <c r="H1371" s="84"/>
      <c r="I1371" s="47"/>
      <c r="J1371" s="45"/>
      <c r="K1371" s="46"/>
      <c r="L1371" s="195"/>
      <c r="M1371" s="196"/>
      <c r="N1371" s="195"/>
      <c r="O1371" s="196"/>
      <c r="P1371" s="47"/>
      <c r="Q1371" s="47"/>
      <c r="R1371" s="47"/>
      <c r="S1371" s="47"/>
      <c r="T1371" s="50"/>
      <c r="U1371" s="47"/>
      <c r="V1371" s="211"/>
      <c r="W1371" s="211"/>
      <c r="X1371" s="211"/>
      <c r="Y1371" s="211"/>
      <c r="Z1371" s="211"/>
      <c r="AA1371" s="211"/>
      <c r="AB1371" s="211"/>
    </row>
    <row r="1372" spans="2:28" x14ac:dyDescent="0.3">
      <c r="B1372" s="44"/>
      <c r="C1372" s="44"/>
      <c r="D1372" s="44"/>
      <c r="E1372" s="44"/>
      <c r="F1372" s="44"/>
      <c r="G1372" s="84"/>
      <c r="H1372" s="84"/>
      <c r="I1372" s="47"/>
      <c r="J1372" s="45"/>
      <c r="K1372" s="46"/>
      <c r="L1372" s="195"/>
      <c r="M1372" s="196"/>
      <c r="N1372" s="195"/>
      <c r="O1372" s="196"/>
      <c r="P1372" s="47"/>
      <c r="Q1372" s="47"/>
      <c r="R1372" s="47"/>
      <c r="S1372" s="47"/>
      <c r="T1372" s="50"/>
      <c r="U1372" s="47"/>
      <c r="V1372" s="211"/>
      <c r="W1372" s="211"/>
      <c r="X1372" s="211"/>
      <c r="Y1372" s="211"/>
      <c r="Z1372" s="211"/>
      <c r="AA1372" s="211"/>
      <c r="AB1372" s="211"/>
    </row>
    <row r="1373" spans="2:28" x14ac:dyDescent="0.3">
      <c r="B1373" s="44"/>
      <c r="C1373" s="44"/>
      <c r="D1373" s="44"/>
      <c r="E1373" s="44"/>
      <c r="F1373" s="44"/>
      <c r="G1373" s="84"/>
      <c r="H1373" s="84"/>
      <c r="I1373" s="47"/>
      <c r="J1373" s="45"/>
      <c r="K1373" s="46"/>
      <c r="L1373" s="195"/>
      <c r="M1373" s="196"/>
      <c r="N1373" s="195"/>
      <c r="O1373" s="196"/>
      <c r="P1373" s="47"/>
      <c r="Q1373" s="47"/>
      <c r="R1373" s="47"/>
      <c r="S1373" s="47"/>
      <c r="T1373" s="50"/>
      <c r="U1373" s="47"/>
      <c r="V1373" s="211"/>
      <c r="W1373" s="211"/>
      <c r="X1373" s="211"/>
      <c r="Y1373" s="211"/>
      <c r="Z1373" s="211"/>
      <c r="AA1373" s="211"/>
      <c r="AB1373" s="211"/>
    </row>
    <row r="1374" spans="2:28" x14ac:dyDescent="0.3">
      <c r="B1374" s="44"/>
      <c r="C1374" s="44"/>
      <c r="D1374" s="44"/>
      <c r="E1374" s="44"/>
      <c r="F1374" s="44"/>
      <c r="G1374" s="84"/>
      <c r="H1374" s="84"/>
      <c r="I1374" s="47"/>
      <c r="J1374" s="45"/>
      <c r="K1374" s="46"/>
      <c r="L1374" s="195"/>
      <c r="M1374" s="196"/>
      <c r="N1374" s="195"/>
      <c r="O1374" s="196"/>
      <c r="P1374" s="47"/>
      <c r="Q1374" s="47"/>
      <c r="R1374" s="47"/>
      <c r="S1374" s="47"/>
      <c r="T1374" s="50"/>
      <c r="U1374" s="47"/>
      <c r="V1374" s="211"/>
      <c r="W1374" s="211"/>
      <c r="X1374" s="211"/>
      <c r="Y1374" s="211"/>
      <c r="Z1374" s="211"/>
      <c r="AA1374" s="211"/>
      <c r="AB1374" s="211"/>
    </row>
    <row r="1375" spans="2:28" x14ac:dyDescent="0.3">
      <c r="B1375" s="44"/>
      <c r="C1375" s="44"/>
      <c r="D1375" s="44"/>
      <c r="E1375" s="44"/>
      <c r="F1375" s="44"/>
      <c r="G1375" s="84"/>
      <c r="H1375" s="84"/>
      <c r="I1375" s="47"/>
      <c r="J1375" s="45"/>
      <c r="K1375" s="46"/>
      <c r="L1375" s="195"/>
      <c r="M1375" s="196"/>
      <c r="N1375" s="195"/>
      <c r="O1375" s="196"/>
      <c r="P1375" s="47"/>
      <c r="Q1375" s="47"/>
      <c r="R1375" s="47"/>
      <c r="S1375" s="47"/>
      <c r="T1375" s="50"/>
      <c r="U1375" s="47"/>
      <c r="V1375" s="211"/>
      <c r="W1375" s="211"/>
      <c r="X1375" s="211"/>
      <c r="Y1375" s="211"/>
      <c r="Z1375" s="211"/>
      <c r="AA1375" s="211"/>
      <c r="AB1375" s="211"/>
    </row>
    <row r="1376" spans="2:28" x14ac:dyDescent="0.3">
      <c r="B1376" s="44"/>
      <c r="C1376" s="44"/>
      <c r="D1376" s="44"/>
      <c r="E1376" s="44"/>
      <c r="F1376" s="44"/>
      <c r="G1376" s="84"/>
      <c r="H1376" s="84"/>
      <c r="I1376" s="47"/>
      <c r="J1376" s="45"/>
      <c r="K1376" s="46"/>
      <c r="L1376" s="195"/>
      <c r="M1376" s="196"/>
      <c r="N1376" s="195"/>
      <c r="O1376" s="196"/>
      <c r="P1376" s="47"/>
      <c r="Q1376" s="47"/>
      <c r="R1376" s="47"/>
      <c r="S1376" s="47"/>
      <c r="T1376" s="50"/>
      <c r="U1376" s="47"/>
      <c r="V1376" s="211"/>
      <c r="W1376" s="211"/>
      <c r="X1376" s="211"/>
      <c r="Y1376" s="211"/>
      <c r="Z1376" s="211"/>
      <c r="AA1376" s="211"/>
      <c r="AB1376" s="211"/>
    </row>
    <row r="1377" spans="2:28" x14ac:dyDescent="0.3">
      <c r="B1377" s="44"/>
      <c r="C1377" s="44"/>
      <c r="D1377" s="44"/>
      <c r="E1377" s="44"/>
      <c r="F1377" s="44"/>
      <c r="G1377" s="84"/>
      <c r="H1377" s="84"/>
      <c r="I1377" s="47"/>
      <c r="J1377" s="45"/>
      <c r="K1377" s="46"/>
      <c r="L1377" s="195"/>
      <c r="M1377" s="196"/>
      <c r="N1377" s="195"/>
      <c r="O1377" s="196"/>
      <c r="P1377" s="47"/>
      <c r="Q1377" s="47"/>
      <c r="R1377" s="47"/>
      <c r="S1377" s="47"/>
      <c r="T1377" s="50"/>
      <c r="U1377" s="47"/>
      <c r="V1377" s="211"/>
      <c r="W1377" s="211"/>
      <c r="X1377" s="211"/>
      <c r="Y1377" s="211"/>
      <c r="Z1377" s="211"/>
      <c r="AA1377" s="211"/>
      <c r="AB1377" s="211"/>
    </row>
    <row r="1378" spans="2:28" x14ac:dyDescent="0.3">
      <c r="B1378" s="44"/>
      <c r="C1378" s="44"/>
      <c r="D1378" s="44"/>
      <c r="E1378" s="44"/>
      <c r="F1378" s="44"/>
      <c r="G1378" s="84"/>
      <c r="H1378" s="84"/>
      <c r="I1378" s="47"/>
      <c r="J1378" s="45"/>
      <c r="K1378" s="46"/>
      <c r="L1378" s="195"/>
      <c r="M1378" s="196"/>
      <c r="N1378" s="195"/>
      <c r="O1378" s="196"/>
      <c r="P1378" s="47"/>
      <c r="Q1378" s="47"/>
      <c r="R1378" s="47"/>
      <c r="S1378" s="47"/>
      <c r="T1378" s="50"/>
      <c r="U1378" s="47"/>
      <c r="V1378" s="211"/>
      <c r="W1378" s="211"/>
      <c r="X1378" s="211"/>
      <c r="Y1378" s="211"/>
      <c r="Z1378" s="211"/>
      <c r="AA1378" s="211"/>
      <c r="AB1378" s="211"/>
    </row>
    <row r="1379" spans="2:28" x14ac:dyDescent="0.3">
      <c r="B1379" s="44"/>
      <c r="C1379" s="44"/>
      <c r="D1379" s="44"/>
      <c r="E1379" s="44"/>
      <c r="F1379" s="44"/>
      <c r="G1379" s="84"/>
      <c r="H1379" s="84"/>
      <c r="I1379" s="47"/>
      <c r="J1379" s="45"/>
      <c r="K1379" s="46"/>
      <c r="L1379" s="195"/>
      <c r="M1379" s="196"/>
      <c r="N1379" s="195"/>
      <c r="O1379" s="196"/>
      <c r="P1379" s="47"/>
      <c r="Q1379" s="47"/>
      <c r="R1379" s="47"/>
      <c r="S1379" s="47"/>
      <c r="T1379" s="50"/>
      <c r="U1379" s="47"/>
      <c r="V1379" s="211"/>
      <c r="W1379" s="211"/>
      <c r="X1379" s="211"/>
      <c r="Y1379" s="211"/>
      <c r="Z1379" s="211"/>
      <c r="AA1379" s="211"/>
      <c r="AB1379" s="211"/>
    </row>
    <row r="1380" spans="2:28" x14ac:dyDescent="0.3">
      <c r="B1380" s="44"/>
      <c r="C1380" s="44"/>
      <c r="D1380" s="44"/>
      <c r="E1380" s="44"/>
      <c r="F1380" s="44"/>
      <c r="G1380" s="84"/>
      <c r="H1380" s="84"/>
      <c r="I1380" s="47"/>
      <c r="J1380" s="45"/>
      <c r="K1380" s="46"/>
      <c r="L1380" s="195"/>
      <c r="M1380" s="196"/>
      <c r="N1380" s="195"/>
      <c r="O1380" s="196"/>
      <c r="P1380" s="47"/>
      <c r="Q1380" s="47"/>
      <c r="R1380" s="47"/>
      <c r="S1380" s="47"/>
      <c r="T1380" s="50"/>
      <c r="U1380" s="47"/>
      <c r="V1380" s="211"/>
      <c r="W1380" s="211"/>
      <c r="X1380" s="211"/>
      <c r="Y1380" s="211"/>
      <c r="Z1380" s="211"/>
      <c r="AA1380" s="211"/>
      <c r="AB1380" s="211"/>
    </row>
    <row r="1381" spans="2:28" x14ac:dyDescent="0.3">
      <c r="B1381" s="44"/>
      <c r="C1381" s="44"/>
      <c r="D1381" s="44"/>
      <c r="E1381" s="44"/>
      <c r="F1381" s="44"/>
      <c r="G1381" s="84"/>
      <c r="H1381" s="84"/>
      <c r="I1381" s="47"/>
      <c r="J1381" s="45"/>
      <c r="K1381" s="46"/>
      <c r="L1381" s="195"/>
      <c r="M1381" s="196"/>
      <c r="N1381" s="195"/>
      <c r="O1381" s="196"/>
      <c r="P1381" s="47"/>
      <c r="Q1381" s="47"/>
      <c r="R1381" s="47"/>
      <c r="S1381" s="47"/>
      <c r="T1381" s="50"/>
      <c r="U1381" s="47"/>
      <c r="V1381" s="211"/>
      <c r="W1381" s="211"/>
      <c r="X1381" s="211"/>
      <c r="Y1381" s="211"/>
      <c r="Z1381" s="211"/>
      <c r="AA1381" s="211"/>
      <c r="AB1381" s="211"/>
    </row>
    <row r="1382" spans="2:28" x14ac:dyDescent="0.3">
      <c r="B1382" s="44"/>
      <c r="C1382" s="44"/>
      <c r="D1382" s="44"/>
      <c r="E1382" s="44"/>
      <c r="F1382" s="44"/>
      <c r="G1382" s="84"/>
      <c r="H1382" s="84"/>
      <c r="I1382" s="47"/>
      <c r="J1382" s="45"/>
      <c r="K1382" s="46"/>
      <c r="L1382" s="195"/>
      <c r="M1382" s="196"/>
      <c r="N1382" s="195"/>
      <c r="O1382" s="196"/>
      <c r="P1382" s="47"/>
      <c r="Q1382" s="47"/>
      <c r="R1382" s="47"/>
      <c r="S1382" s="47"/>
      <c r="T1382" s="50"/>
      <c r="U1382" s="47"/>
      <c r="V1382" s="211"/>
      <c r="W1382" s="211"/>
      <c r="X1382" s="211"/>
      <c r="Y1382" s="211"/>
      <c r="Z1382" s="211"/>
      <c r="AA1382" s="211"/>
      <c r="AB1382" s="211"/>
    </row>
    <row r="1383" spans="2:28" x14ac:dyDescent="0.3">
      <c r="B1383" s="44"/>
      <c r="C1383" s="44"/>
      <c r="D1383" s="44"/>
      <c r="E1383" s="44"/>
      <c r="F1383" s="44"/>
      <c r="G1383" s="84"/>
      <c r="H1383" s="84"/>
      <c r="I1383" s="47"/>
      <c r="J1383" s="45"/>
      <c r="K1383" s="46"/>
      <c r="L1383" s="195"/>
      <c r="M1383" s="196"/>
      <c r="N1383" s="195"/>
      <c r="O1383" s="196"/>
      <c r="P1383" s="47"/>
      <c r="Q1383" s="47"/>
      <c r="R1383" s="47"/>
      <c r="S1383" s="47"/>
      <c r="T1383" s="50"/>
      <c r="U1383" s="47"/>
      <c r="V1383" s="211"/>
      <c r="W1383" s="211"/>
      <c r="X1383" s="211"/>
      <c r="Y1383" s="211"/>
      <c r="Z1383" s="211"/>
      <c r="AA1383" s="211"/>
      <c r="AB1383" s="211"/>
    </row>
    <row r="1384" spans="2:28" x14ac:dyDescent="0.3">
      <c r="B1384" s="44"/>
      <c r="C1384" s="44"/>
      <c r="D1384" s="44"/>
      <c r="E1384" s="44"/>
      <c r="F1384" s="44"/>
      <c r="G1384" s="84"/>
      <c r="H1384" s="84"/>
      <c r="I1384" s="47"/>
      <c r="J1384" s="45"/>
      <c r="K1384" s="46"/>
      <c r="L1384" s="195"/>
      <c r="M1384" s="196"/>
      <c r="N1384" s="195"/>
      <c r="O1384" s="196"/>
      <c r="P1384" s="47"/>
      <c r="Q1384" s="47"/>
      <c r="R1384" s="47"/>
      <c r="S1384" s="47"/>
      <c r="T1384" s="50"/>
      <c r="U1384" s="47"/>
      <c r="V1384" s="211"/>
      <c r="W1384" s="211"/>
      <c r="X1384" s="211"/>
      <c r="Y1384" s="211"/>
      <c r="Z1384" s="211"/>
      <c r="AA1384" s="211"/>
      <c r="AB1384" s="211"/>
    </row>
    <row r="1385" spans="2:28" x14ac:dyDescent="0.3">
      <c r="B1385" s="44"/>
      <c r="C1385" s="44"/>
      <c r="D1385" s="44"/>
      <c r="E1385" s="44"/>
      <c r="F1385" s="44"/>
      <c r="G1385" s="84"/>
      <c r="H1385" s="84"/>
      <c r="I1385" s="47"/>
      <c r="J1385" s="45"/>
      <c r="K1385" s="46"/>
      <c r="L1385" s="195"/>
      <c r="M1385" s="196"/>
      <c r="N1385" s="195"/>
      <c r="O1385" s="196"/>
      <c r="P1385" s="47"/>
      <c r="Q1385" s="47"/>
      <c r="R1385" s="47"/>
      <c r="S1385" s="47"/>
      <c r="T1385" s="50"/>
      <c r="U1385" s="47"/>
      <c r="V1385" s="211"/>
      <c r="W1385" s="211"/>
      <c r="X1385" s="211"/>
      <c r="Y1385" s="211"/>
      <c r="Z1385" s="211"/>
      <c r="AA1385" s="211"/>
      <c r="AB1385" s="211"/>
    </row>
    <row r="1386" spans="2:28" x14ac:dyDescent="0.3">
      <c r="B1386" s="44"/>
      <c r="C1386" s="44"/>
      <c r="D1386" s="44"/>
      <c r="E1386" s="44"/>
      <c r="F1386" s="44"/>
      <c r="G1386" s="84"/>
      <c r="H1386" s="84"/>
      <c r="I1386" s="47"/>
      <c r="J1386" s="45"/>
      <c r="K1386" s="46"/>
      <c r="L1386" s="195"/>
      <c r="M1386" s="196"/>
      <c r="N1386" s="195"/>
      <c r="O1386" s="196"/>
      <c r="P1386" s="47"/>
      <c r="Q1386" s="47"/>
      <c r="R1386" s="47"/>
      <c r="S1386" s="47"/>
      <c r="T1386" s="50"/>
      <c r="U1386" s="47"/>
      <c r="V1386" s="211"/>
      <c r="W1386" s="211"/>
      <c r="X1386" s="211"/>
      <c r="Y1386" s="211"/>
      <c r="Z1386" s="211"/>
      <c r="AA1386" s="211"/>
      <c r="AB1386" s="211"/>
    </row>
    <row r="1387" spans="2:28" x14ac:dyDescent="0.3">
      <c r="B1387" s="44"/>
      <c r="C1387" s="44"/>
      <c r="D1387" s="44"/>
      <c r="E1387" s="44"/>
      <c r="F1387" s="44"/>
      <c r="G1387" s="84"/>
      <c r="H1387" s="84"/>
      <c r="I1387" s="47"/>
      <c r="J1387" s="45"/>
      <c r="K1387" s="46"/>
      <c r="L1387" s="195"/>
      <c r="M1387" s="196"/>
      <c r="N1387" s="195"/>
      <c r="O1387" s="196"/>
      <c r="P1387" s="47"/>
      <c r="Q1387" s="47"/>
      <c r="R1387" s="47"/>
      <c r="S1387" s="47"/>
      <c r="T1387" s="50"/>
      <c r="U1387" s="47"/>
      <c r="V1387" s="211"/>
      <c r="W1387" s="211"/>
      <c r="X1387" s="211"/>
      <c r="Y1387" s="211"/>
      <c r="Z1387" s="211"/>
      <c r="AA1387" s="211"/>
      <c r="AB1387" s="211"/>
    </row>
    <row r="1388" spans="2:28" x14ac:dyDescent="0.3">
      <c r="B1388" s="44"/>
      <c r="C1388" s="44"/>
      <c r="D1388" s="44"/>
      <c r="E1388" s="44"/>
      <c r="F1388" s="44"/>
      <c r="G1388" s="84"/>
      <c r="H1388" s="84"/>
      <c r="I1388" s="47"/>
      <c r="J1388" s="45"/>
      <c r="K1388" s="46"/>
      <c r="L1388" s="195"/>
      <c r="M1388" s="196"/>
      <c r="N1388" s="195"/>
      <c r="O1388" s="196"/>
      <c r="P1388" s="47"/>
      <c r="Q1388" s="47"/>
      <c r="R1388" s="47"/>
      <c r="S1388" s="47"/>
      <c r="T1388" s="50"/>
      <c r="U1388" s="47"/>
      <c r="V1388" s="211"/>
      <c r="W1388" s="211"/>
      <c r="X1388" s="211"/>
      <c r="Y1388" s="211"/>
      <c r="Z1388" s="211"/>
      <c r="AA1388" s="211"/>
      <c r="AB1388" s="211"/>
    </row>
    <row r="1389" spans="2:28" x14ac:dyDescent="0.3">
      <c r="B1389" s="44"/>
      <c r="C1389" s="44"/>
      <c r="D1389" s="44"/>
      <c r="E1389" s="44"/>
      <c r="F1389" s="44"/>
      <c r="G1389" s="84"/>
      <c r="H1389" s="84"/>
      <c r="I1389" s="47"/>
      <c r="J1389" s="45"/>
      <c r="K1389" s="46"/>
      <c r="L1389" s="195"/>
      <c r="M1389" s="196"/>
      <c r="N1389" s="195"/>
      <c r="O1389" s="196"/>
      <c r="P1389" s="47"/>
      <c r="Q1389" s="47"/>
      <c r="R1389" s="47"/>
      <c r="S1389" s="47"/>
      <c r="T1389" s="50"/>
      <c r="U1389" s="47"/>
      <c r="V1389" s="211"/>
      <c r="W1389" s="211"/>
      <c r="X1389" s="211"/>
      <c r="Y1389" s="211"/>
      <c r="Z1389" s="211"/>
      <c r="AA1389" s="211"/>
      <c r="AB1389" s="211"/>
    </row>
    <row r="1390" spans="2:28" x14ac:dyDescent="0.3">
      <c r="B1390" s="44"/>
      <c r="C1390" s="44"/>
      <c r="D1390" s="44"/>
      <c r="E1390" s="44"/>
      <c r="F1390" s="44"/>
      <c r="G1390" s="84"/>
      <c r="H1390" s="84"/>
      <c r="I1390" s="47"/>
      <c r="J1390" s="45"/>
      <c r="K1390" s="46"/>
      <c r="L1390" s="195"/>
      <c r="M1390" s="196"/>
      <c r="N1390" s="195"/>
      <c r="O1390" s="196"/>
      <c r="P1390" s="47"/>
      <c r="Q1390" s="47"/>
      <c r="R1390" s="47"/>
      <c r="S1390" s="47"/>
      <c r="T1390" s="50"/>
      <c r="U1390" s="47"/>
      <c r="V1390" s="211"/>
      <c r="W1390" s="211"/>
      <c r="X1390" s="211"/>
      <c r="Y1390" s="211"/>
      <c r="Z1390" s="211"/>
      <c r="AA1390" s="211"/>
      <c r="AB1390" s="211"/>
    </row>
    <row r="1391" spans="2:28" x14ac:dyDescent="0.3">
      <c r="B1391" s="44"/>
      <c r="C1391" s="44"/>
      <c r="D1391" s="44"/>
      <c r="E1391" s="44"/>
      <c r="F1391" s="44"/>
      <c r="G1391" s="84"/>
      <c r="H1391" s="84"/>
      <c r="I1391" s="47"/>
      <c r="J1391" s="45"/>
      <c r="K1391" s="46"/>
      <c r="L1391" s="195"/>
      <c r="M1391" s="196"/>
      <c r="N1391" s="195"/>
      <c r="O1391" s="196"/>
      <c r="P1391" s="47"/>
      <c r="Q1391" s="47"/>
      <c r="R1391" s="47"/>
      <c r="S1391" s="47"/>
      <c r="T1391" s="50"/>
      <c r="U1391" s="47"/>
      <c r="V1391" s="211"/>
      <c r="W1391" s="211"/>
      <c r="X1391" s="211"/>
      <c r="Y1391" s="211"/>
      <c r="Z1391" s="211"/>
      <c r="AA1391" s="211"/>
      <c r="AB1391" s="211"/>
    </row>
    <row r="1392" spans="2:28" x14ac:dyDescent="0.3">
      <c r="B1392" s="44"/>
      <c r="C1392" s="44"/>
      <c r="D1392" s="44"/>
      <c r="E1392" s="44"/>
      <c r="F1392" s="44"/>
      <c r="G1392" s="84"/>
      <c r="H1392" s="84"/>
      <c r="I1392" s="47"/>
      <c r="J1392" s="45"/>
      <c r="K1392" s="46"/>
      <c r="L1392" s="195"/>
      <c r="M1392" s="196"/>
      <c r="N1392" s="195"/>
      <c r="O1392" s="196"/>
      <c r="P1392" s="47"/>
      <c r="Q1392" s="47"/>
      <c r="R1392" s="47"/>
      <c r="S1392" s="47"/>
      <c r="T1392" s="50"/>
      <c r="U1392" s="47"/>
      <c r="V1392" s="211"/>
      <c r="W1392" s="211"/>
      <c r="X1392" s="211"/>
      <c r="Y1392" s="211"/>
      <c r="Z1392" s="211"/>
      <c r="AA1392" s="211"/>
      <c r="AB1392" s="211"/>
    </row>
    <row r="1393" spans="2:28" x14ac:dyDescent="0.3">
      <c r="B1393" s="44"/>
      <c r="C1393" s="44"/>
      <c r="D1393" s="44"/>
      <c r="E1393" s="44"/>
      <c r="F1393" s="44"/>
      <c r="G1393" s="84"/>
      <c r="H1393" s="84"/>
      <c r="I1393" s="47"/>
      <c r="J1393" s="45"/>
      <c r="K1393" s="46"/>
      <c r="L1393" s="195"/>
      <c r="M1393" s="196"/>
      <c r="N1393" s="195"/>
      <c r="O1393" s="196"/>
      <c r="P1393" s="47"/>
      <c r="Q1393" s="47"/>
      <c r="R1393" s="47"/>
      <c r="S1393" s="47"/>
      <c r="T1393" s="50"/>
      <c r="U1393" s="47"/>
      <c r="V1393" s="211"/>
      <c r="W1393" s="211"/>
      <c r="X1393" s="211"/>
      <c r="Y1393" s="211"/>
      <c r="Z1393" s="211"/>
      <c r="AA1393" s="211"/>
      <c r="AB1393" s="211"/>
    </row>
    <row r="1394" spans="2:28" x14ac:dyDescent="0.3">
      <c r="B1394" s="44"/>
      <c r="C1394" s="44"/>
      <c r="D1394" s="44"/>
      <c r="E1394" s="44"/>
      <c r="F1394" s="44"/>
      <c r="G1394" s="84"/>
      <c r="H1394" s="84"/>
      <c r="I1394" s="47"/>
      <c r="J1394" s="45"/>
      <c r="K1394" s="46"/>
      <c r="L1394" s="195"/>
      <c r="M1394" s="196"/>
      <c r="N1394" s="195"/>
      <c r="O1394" s="196"/>
      <c r="P1394" s="47"/>
      <c r="Q1394" s="47"/>
      <c r="R1394" s="47"/>
      <c r="S1394" s="47"/>
      <c r="T1394" s="50"/>
      <c r="U1394" s="47"/>
      <c r="V1394" s="211"/>
      <c r="W1394" s="211"/>
      <c r="X1394" s="211"/>
      <c r="Y1394" s="211"/>
      <c r="Z1394" s="211"/>
      <c r="AA1394" s="211"/>
      <c r="AB1394" s="211"/>
    </row>
    <row r="1395" spans="2:28" x14ac:dyDescent="0.3">
      <c r="B1395" s="44"/>
      <c r="C1395" s="44"/>
      <c r="D1395" s="44"/>
      <c r="E1395" s="44"/>
      <c r="F1395" s="44"/>
      <c r="G1395" s="84"/>
      <c r="H1395" s="84"/>
      <c r="I1395" s="47"/>
      <c r="J1395" s="45"/>
      <c r="K1395" s="46"/>
      <c r="L1395" s="195"/>
      <c r="M1395" s="196"/>
      <c r="N1395" s="195"/>
      <c r="O1395" s="196"/>
      <c r="P1395" s="47"/>
      <c r="Q1395" s="47"/>
      <c r="R1395" s="47"/>
      <c r="S1395" s="47"/>
      <c r="T1395" s="50"/>
      <c r="U1395" s="47"/>
      <c r="V1395" s="211"/>
      <c r="W1395" s="211"/>
      <c r="X1395" s="211"/>
      <c r="Y1395" s="211"/>
      <c r="Z1395" s="211"/>
      <c r="AA1395" s="211"/>
      <c r="AB1395" s="211"/>
    </row>
    <row r="1396" spans="2:28" x14ac:dyDescent="0.3">
      <c r="B1396" s="44"/>
      <c r="C1396" s="44"/>
      <c r="D1396" s="44"/>
      <c r="E1396" s="44"/>
      <c r="F1396" s="44"/>
      <c r="G1396" s="84"/>
      <c r="H1396" s="84"/>
      <c r="I1396" s="47"/>
      <c r="J1396" s="45"/>
      <c r="K1396" s="46"/>
      <c r="L1396" s="195"/>
      <c r="M1396" s="196"/>
      <c r="N1396" s="195"/>
      <c r="O1396" s="196"/>
      <c r="P1396" s="47"/>
      <c r="Q1396" s="47"/>
      <c r="R1396" s="47"/>
      <c r="S1396" s="47"/>
      <c r="T1396" s="50"/>
      <c r="U1396" s="47"/>
      <c r="V1396" s="211"/>
      <c r="W1396" s="211"/>
      <c r="X1396" s="211"/>
      <c r="Y1396" s="211"/>
      <c r="Z1396" s="211"/>
      <c r="AA1396" s="211"/>
      <c r="AB1396" s="211"/>
    </row>
    <row r="1397" spans="2:28" x14ac:dyDescent="0.3">
      <c r="B1397" s="44"/>
      <c r="C1397" s="44"/>
      <c r="D1397" s="44"/>
      <c r="E1397" s="44"/>
      <c r="F1397" s="44"/>
      <c r="G1397" s="84"/>
      <c r="H1397" s="84"/>
      <c r="I1397" s="47"/>
      <c r="J1397" s="45"/>
      <c r="K1397" s="46"/>
      <c r="L1397" s="195"/>
      <c r="M1397" s="196"/>
      <c r="N1397" s="195"/>
      <c r="O1397" s="196"/>
      <c r="P1397" s="47"/>
      <c r="Q1397" s="47"/>
      <c r="R1397" s="47"/>
      <c r="S1397" s="47"/>
      <c r="T1397" s="50"/>
      <c r="U1397" s="47"/>
      <c r="V1397" s="211"/>
      <c r="W1397" s="211"/>
      <c r="X1397" s="211"/>
      <c r="Y1397" s="211"/>
      <c r="Z1397" s="211"/>
      <c r="AA1397" s="211"/>
      <c r="AB1397" s="211"/>
    </row>
    <row r="1398" spans="2:28" x14ac:dyDescent="0.3">
      <c r="B1398" s="44"/>
      <c r="C1398" s="44"/>
      <c r="D1398" s="44"/>
      <c r="E1398" s="44"/>
      <c r="F1398" s="44"/>
      <c r="G1398" s="84"/>
      <c r="H1398" s="84"/>
      <c r="I1398" s="47"/>
      <c r="J1398" s="45"/>
      <c r="K1398" s="46"/>
      <c r="L1398" s="195"/>
      <c r="M1398" s="196"/>
      <c r="N1398" s="195"/>
      <c r="O1398" s="196"/>
      <c r="P1398" s="47"/>
      <c r="Q1398" s="47"/>
      <c r="R1398" s="47"/>
      <c r="S1398" s="47"/>
      <c r="T1398" s="50"/>
      <c r="U1398" s="47"/>
      <c r="V1398" s="211"/>
      <c r="W1398" s="211"/>
      <c r="X1398" s="211"/>
      <c r="Y1398" s="211"/>
      <c r="Z1398" s="211"/>
      <c r="AA1398" s="211"/>
      <c r="AB1398" s="211"/>
    </row>
    <row r="1399" spans="2:28" x14ac:dyDescent="0.3">
      <c r="B1399" s="44"/>
      <c r="C1399" s="44"/>
      <c r="D1399" s="44"/>
      <c r="E1399" s="44"/>
      <c r="F1399" s="44"/>
      <c r="G1399" s="84"/>
      <c r="H1399" s="84"/>
      <c r="I1399" s="47"/>
      <c r="J1399" s="45"/>
      <c r="K1399" s="46"/>
      <c r="L1399" s="195"/>
      <c r="M1399" s="196"/>
      <c r="N1399" s="195"/>
      <c r="O1399" s="196"/>
      <c r="P1399" s="47"/>
      <c r="Q1399" s="47"/>
      <c r="R1399" s="47"/>
      <c r="S1399" s="47"/>
      <c r="T1399" s="50"/>
      <c r="U1399" s="47"/>
      <c r="V1399" s="211"/>
      <c r="W1399" s="211"/>
      <c r="X1399" s="211"/>
      <c r="Y1399" s="211"/>
      <c r="Z1399" s="211"/>
      <c r="AA1399" s="211"/>
      <c r="AB1399" s="211"/>
    </row>
    <row r="1400" spans="2:28" x14ac:dyDescent="0.3">
      <c r="B1400" s="44"/>
      <c r="C1400" s="44"/>
      <c r="D1400" s="44"/>
      <c r="E1400" s="44"/>
      <c r="F1400" s="44"/>
      <c r="G1400" s="84"/>
      <c r="H1400" s="84"/>
      <c r="I1400" s="47"/>
      <c r="J1400" s="45"/>
      <c r="K1400" s="46"/>
      <c r="L1400" s="195"/>
      <c r="M1400" s="196"/>
      <c r="N1400" s="195"/>
      <c r="O1400" s="196"/>
      <c r="P1400" s="47"/>
      <c r="Q1400" s="47"/>
      <c r="R1400" s="47"/>
      <c r="S1400" s="47"/>
      <c r="T1400" s="50"/>
      <c r="U1400" s="47"/>
      <c r="V1400" s="211"/>
      <c r="W1400" s="211"/>
      <c r="X1400" s="211"/>
      <c r="Y1400" s="211"/>
      <c r="Z1400" s="211"/>
      <c r="AA1400" s="211"/>
      <c r="AB1400" s="211"/>
    </row>
    <row r="1401" spans="2:28" x14ac:dyDescent="0.3">
      <c r="B1401" s="44"/>
      <c r="C1401" s="44"/>
      <c r="D1401" s="44"/>
      <c r="E1401" s="44"/>
      <c r="F1401" s="44"/>
      <c r="G1401" s="84"/>
      <c r="H1401" s="84"/>
      <c r="I1401" s="47"/>
      <c r="J1401" s="45"/>
      <c r="K1401" s="46"/>
      <c r="L1401" s="195"/>
      <c r="M1401" s="196"/>
      <c r="N1401" s="195"/>
      <c r="O1401" s="196"/>
      <c r="P1401" s="47"/>
      <c r="Q1401" s="47"/>
      <c r="R1401" s="47"/>
      <c r="S1401" s="47"/>
      <c r="T1401" s="50"/>
      <c r="U1401" s="47"/>
      <c r="V1401" s="211"/>
      <c r="W1401" s="211"/>
      <c r="X1401" s="211"/>
      <c r="Y1401" s="211"/>
      <c r="Z1401" s="211"/>
      <c r="AA1401" s="211"/>
      <c r="AB1401" s="211"/>
    </row>
    <row r="1402" spans="2:28" x14ac:dyDescent="0.3">
      <c r="B1402" s="44"/>
      <c r="C1402" s="44"/>
      <c r="D1402" s="44"/>
      <c r="E1402" s="44"/>
      <c r="F1402" s="44"/>
      <c r="G1402" s="84"/>
      <c r="H1402" s="84"/>
      <c r="I1402" s="47"/>
      <c r="J1402" s="45"/>
      <c r="K1402" s="46"/>
      <c r="L1402" s="195"/>
      <c r="M1402" s="196"/>
      <c r="N1402" s="195"/>
      <c r="O1402" s="196"/>
      <c r="P1402" s="47"/>
      <c r="Q1402" s="47"/>
      <c r="R1402" s="47"/>
      <c r="S1402" s="47"/>
      <c r="T1402" s="50"/>
      <c r="U1402" s="47"/>
      <c r="V1402" s="211"/>
      <c r="W1402" s="211"/>
      <c r="X1402" s="211"/>
      <c r="Y1402" s="211"/>
      <c r="Z1402" s="211"/>
      <c r="AA1402" s="211"/>
      <c r="AB1402" s="211"/>
    </row>
    <row r="1403" spans="2:28" x14ac:dyDescent="0.3">
      <c r="B1403" s="44"/>
      <c r="C1403" s="44"/>
      <c r="D1403" s="44"/>
      <c r="E1403" s="44"/>
      <c r="F1403" s="44"/>
      <c r="G1403" s="84"/>
      <c r="H1403" s="84"/>
      <c r="I1403" s="47"/>
      <c r="J1403" s="45"/>
      <c r="K1403" s="46"/>
      <c r="L1403" s="195"/>
      <c r="M1403" s="196"/>
      <c r="N1403" s="195"/>
      <c r="O1403" s="196"/>
      <c r="P1403" s="47"/>
      <c r="Q1403" s="47"/>
      <c r="R1403" s="47"/>
      <c r="S1403" s="47"/>
      <c r="T1403" s="50"/>
      <c r="U1403" s="47"/>
      <c r="V1403" s="211"/>
      <c r="W1403" s="211"/>
      <c r="X1403" s="211"/>
      <c r="Y1403" s="211"/>
      <c r="Z1403" s="211"/>
      <c r="AA1403" s="211"/>
      <c r="AB1403" s="211"/>
    </row>
    <row r="1404" spans="2:28" x14ac:dyDescent="0.3">
      <c r="B1404" s="44"/>
      <c r="C1404" s="44"/>
      <c r="D1404" s="44"/>
      <c r="E1404" s="44"/>
      <c r="F1404" s="44"/>
      <c r="G1404" s="84"/>
      <c r="H1404" s="84"/>
      <c r="I1404" s="47"/>
      <c r="J1404" s="45"/>
      <c r="K1404" s="46"/>
      <c r="L1404" s="195"/>
      <c r="M1404" s="196"/>
      <c r="N1404" s="195"/>
      <c r="O1404" s="196"/>
      <c r="P1404" s="47"/>
      <c r="Q1404" s="47"/>
      <c r="R1404" s="47"/>
      <c r="S1404" s="47"/>
      <c r="T1404" s="50"/>
      <c r="U1404" s="47"/>
      <c r="V1404" s="211"/>
      <c r="W1404" s="211"/>
      <c r="X1404" s="211"/>
      <c r="Y1404" s="211"/>
      <c r="Z1404" s="211"/>
      <c r="AA1404" s="211"/>
      <c r="AB1404" s="211"/>
    </row>
    <row r="1405" spans="2:28" x14ac:dyDescent="0.3">
      <c r="B1405" s="44"/>
      <c r="C1405" s="44"/>
      <c r="D1405" s="44"/>
      <c r="E1405" s="44"/>
      <c r="F1405" s="44"/>
      <c r="G1405" s="84"/>
      <c r="H1405" s="84"/>
      <c r="I1405" s="47"/>
      <c r="J1405" s="45"/>
      <c r="K1405" s="46"/>
      <c r="L1405" s="195"/>
      <c r="M1405" s="196"/>
      <c r="N1405" s="195"/>
      <c r="O1405" s="196"/>
      <c r="P1405" s="47"/>
      <c r="Q1405" s="47"/>
      <c r="R1405" s="47"/>
      <c r="S1405" s="47"/>
      <c r="T1405" s="50"/>
      <c r="U1405" s="47"/>
      <c r="V1405" s="211"/>
      <c r="W1405" s="211"/>
      <c r="X1405" s="211"/>
      <c r="Y1405" s="211"/>
      <c r="Z1405" s="211"/>
      <c r="AA1405" s="211"/>
      <c r="AB1405" s="211"/>
    </row>
    <row r="1406" spans="2:28" x14ac:dyDescent="0.3">
      <c r="B1406" s="44"/>
      <c r="C1406" s="44"/>
      <c r="D1406" s="44"/>
      <c r="E1406" s="44"/>
      <c r="F1406" s="44"/>
      <c r="G1406" s="84"/>
      <c r="H1406" s="84"/>
      <c r="I1406" s="47"/>
      <c r="J1406" s="45"/>
      <c r="K1406" s="46"/>
      <c r="L1406" s="195"/>
      <c r="M1406" s="196"/>
      <c r="N1406" s="195"/>
      <c r="O1406" s="196"/>
      <c r="P1406" s="47"/>
      <c r="Q1406" s="47"/>
      <c r="R1406" s="47"/>
      <c r="S1406" s="47"/>
      <c r="T1406" s="50"/>
      <c r="U1406" s="47"/>
      <c r="V1406" s="211"/>
      <c r="W1406" s="211"/>
      <c r="X1406" s="211"/>
      <c r="Y1406" s="211"/>
      <c r="Z1406" s="211"/>
      <c r="AA1406" s="211"/>
      <c r="AB1406" s="211"/>
    </row>
    <row r="1407" spans="2:28" x14ac:dyDescent="0.3">
      <c r="B1407" s="44"/>
      <c r="C1407" s="44"/>
      <c r="D1407" s="44"/>
      <c r="E1407" s="44"/>
      <c r="F1407" s="44"/>
      <c r="G1407" s="84"/>
      <c r="H1407" s="84"/>
      <c r="I1407" s="47"/>
      <c r="J1407" s="45"/>
      <c r="K1407" s="46"/>
      <c r="L1407" s="195"/>
      <c r="M1407" s="196"/>
      <c r="N1407" s="195"/>
      <c r="O1407" s="196"/>
      <c r="P1407" s="47"/>
      <c r="Q1407" s="47"/>
      <c r="R1407" s="47"/>
      <c r="S1407" s="47"/>
      <c r="T1407" s="50"/>
      <c r="U1407" s="47"/>
      <c r="V1407" s="211"/>
      <c r="W1407" s="211"/>
      <c r="X1407" s="211"/>
      <c r="Y1407" s="211"/>
      <c r="Z1407" s="211"/>
      <c r="AA1407" s="211"/>
      <c r="AB1407" s="211"/>
    </row>
    <row r="1408" spans="2:28" x14ac:dyDescent="0.3">
      <c r="B1408" s="44"/>
      <c r="C1408" s="44"/>
      <c r="D1408" s="44"/>
      <c r="E1408" s="44"/>
      <c r="F1408" s="44"/>
      <c r="G1408" s="84"/>
      <c r="H1408" s="84"/>
      <c r="I1408" s="47"/>
      <c r="J1408" s="45"/>
      <c r="K1408" s="46"/>
      <c r="L1408" s="195"/>
      <c r="M1408" s="196"/>
      <c r="N1408" s="195"/>
      <c r="O1408" s="196"/>
      <c r="P1408" s="47"/>
      <c r="Q1408" s="47"/>
      <c r="R1408" s="47"/>
      <c r="S1408" s="47"/>
      <c r="T1408" s="50"/>
      <c r="U1408" s="47"/>
      <c r="V1408" s="211"/>
      <c r="W1408" s="211"/>
      <c r="X1408" s="211"/>
      <c r="Y1408" s="211"/>
      <c r="Z1408" s="211"/>
      <c r="AA1408" s="211"/>
      <c r="AB1408" s="211"/>
    </row>
    <row r="1409" spans="2:28" x14ac:dyDescent="0.3">
      <c r="B1409" s="44"/>
      <c r="C1409" s="44"/>
      <c r="D1409" s="44"/>
      <c r="E1409" s="44"/>
      <c r="F1409" s="44"/>
      <c r="G1409" s="84"/>
      <c r="H1409" s="84"/>
      <c r="I1409" s="47"/>
      <c r="J1409" s="45"/>
      <c r="K1409" s="46"/>
      <c r="L1409" s="195"/>
      <c r="M1409" s="196"/>
      <c r="N1409" s="195"/>
      <c r="O1409" s="196"/>
      <c r="P1409" s="47"/>
      <c r="Q1409" s="47"/>
      <c r="R1409" s="47"/>
      <c r="S1409" s="47"/>
      <c r="T1409" s="50"/>
      <c r="U1409" s="47"/>
      <c r="V1409" s="211"/>
      <c r="W1409" s="211"/>
      <c r="X1409" s="211"/>
      <c r="Y1409" s="211"/>
      <c r="Z1409" s="211"/>
      <c r="AA1409" s="211"/>
      <c r="AB1409" s="211"/>
    </row>
    <row r="1410" spans="2:28" x14ac:dyDescent="0.3">
      <c r="B1410" s="44"/>
      <c r="C1410" s="44"/>
      <c r="D1410" s="44"/>
      <c r="E1410" s="44"/>
      <c r="F1410" s="44"/>
      <c r="G1410" s="84"/>
      <c r="H1410" s="84"/>
      <c r="I1410" s="47"/>
      <c r="J1410" s="45"/>
      <c r="K1410" s="46"/>
      <c r="L1410" s="195"/>
      <c r="M1410" s="196"/>
      <c r="N1410" s="195"/>
      <c r="O1410" s="196"/>
      <c r="P1410" s="47"/>
      <c r="Q1410" s="47"/>
      <c r="R1410" s="47"/>
      <c r="S1410" s="47"/>
      <c r="T1410" s="50"/>
      <c r="U1410" s="47"/>
      <c r="V1410" s="211"/>
      <c r="W1410" s="211"/>
      <c r="X1410" s="211"/>
      <c r="Y1410" s="211"/>
      <c r="Z1410" s="211"/>
      <c r="AA1410" s="211"/>
      <c r="AB1410" s="211"/>
    </row>
    <row r="1411" spans="2:28" x14ac:dyDescent="0.3">
      <c r="B1411" s="44"/>
      <c r="C1411" s="44"/>
      <c r="D1411" s="44"/>
      <c r="E1411" s="44"/>
      <c r="F1411" s="44"/>
      <c r="G1411" s="84"/>
      <c r="H1411" s="84"/>
      <c r="I1411" s="47"/>
      <c r="J1411" s="45"/>
      <c r="K1411" s="46"/>
      <c r="L1411" s="195"/>
      <c r="M1411" s="196"/>
      <c r="N1411" s="195"/>
      <c r="O1411" s="196"/>
      <c r="P1411" s="47"/>
      <c r="Q1411" s="47"/>
      <c r="R1411" s="47"/>
      <c r="S1411" s="47"/>
      <c r="T1411" s="50"/>
      <c r="U1411" s="47"/>
      <c r="V1411" s="211"/>
      <c r="W1411" s="211"/>
      <c r="X1411" s="211"/>
      <c r="Y1411" s="211"/>
      <c r="Z1411" s="211"/>
      <c r="AA1411" s="211"/>
      <c r="AB1411" s="211"/>
    </row>
    <row r="1412" spans="2:28" x14ac:dyDescent="0.3">
      <c r="B1412" s="44"/>
      <c r="C1412" s="44"/>
      <c r="D1412" s="44"/>
      <c r="E1412" s="44"/>
      <c r="F1412" s="44"/>
      <c r="G1412" s="84"/>
      <c r="H1412" s="84"/>
      <c r="I1412" s="47"/>
      <c r="J1412" s="45"/>
      <c r="K1412" s="46"/>
      <c r="L1412" s="195"/>
      <c r="M1412" s="196"/>
      <c r="N1412" s="195"/>
      <c r="O1412" s="196"/>
      <c r="P1412" s="47"/>
      <c r="Q1412" s="47"/>
      <c r="R1412" s="47"/>
      <c r="S1412" s="47"/>
      <c r="T1412" s="50"/>
      <c r="U1412" s="47"/>
      <c r="V1412" s="211"/>
      <c r="W1412" s="211"/>
      <c r="X1412" s="211"/>
      <c r="Y1412" s="211"/>
      <c r="Z1412" s="211"/>
      <c r="AA1412" s="211"/>
      <c r="AB1412" s="211"/>
    </row>
    <row r="1413" spans="2:28" x14ac:dyDescent="0.3">
      <c r="B1413" s="44"/>
      <c r="C1413" s="44"/>
      <c r="D1413" s="44"/>
      <c r="E1413" s="44"/>
      <c r="F1413" s="44"/>
      <c r="G1413" s="84"/>
      <c r="H1413" s="84"/>
      <c r="I1413" s="47"/>
      <c r="J1413" s="45"/>
      <c r="K1413" s="46"/>
      <c r="L1413" s="195"/>
      <c r="M1413" s="196"/>
      <c r="N1413" s="195"/>
      <c r="O1413" s="196"/>
      <c r="P1413" s="47"/>
      <c r="Q1413" s="47"/>
      <c r="R1413" s="47"/>
      <c r="S1413" s="47"/>
      <c r="T1413" s="50"/>
      <c r="U1413" s="47"/>
      <c r="V1413" s="211"/>
      <c r="W1413" s="211"/>
      <c r="X1413" s="211"/>
      <c r="Y1413" s="211"/>
      <c r="Z1413" s="211"/>
      <c r="AA1413" s="211"/>
      <c r="AB1413" s="211"/>
    </row>
    <row r="1414" spans="2:28" x14ac:dyDescent="0.3">
      <c r="B1414" s="44"/>
      <c r="C1414" s="44"/>
      <c r="D1414" s="44"/>
      <c r="E1414" s="44"/>
      <c r="F1414" s="44"/>
      <c r="G1414" s="84"/>
      <c r="H1414" s="84"/>
      <c r="I1414" s="47"/>
      <c r="J1414" s="45"/>
      <c r="K1414" s="46"/>
      <c r="L1414" s="195"/>
      <c r="M1414" s="196"/>
      <c r="N1414" s="195"/>
      <c r="O1414" s="196"/>
      <c r="P1414" s="47"/>
      <c r="Q1414" s="47"/>
      <c r="R1414" s="47"/>
      <c r="S1414" s="47"/>
      <c r="T1414" s="50"/>
      <c r="U1414" s="47"/>
      <c r="V1414" s="211"/>
      <c r="W1414" s="211"/>
      <c r="X1414" s="211"/>
      <c r="Y1414" s="211"/>
      <c r="Z1414" s="211"/>
      <c r="AA1414" s="211"/>
      <c r="AB1414" s="211"/>
    </row>
    <row r="1415" spans="2:28" x14ac:dyDescent="0.3">
      <c r="B1415" s="44"/>
      <c r="C1415" s="44"/>
      <c r="D1415" s="44"/>
      <c r="E1415" s="44"/>
      <c r="F1415" s="44"/>
      <c r="G1415" s="84"/>
      <c r="H1415" s="84"/>
      <c r="I1415" s="47"/>
      <c r="J1415" s="45"/>
      <c r="K1415" s="46"/>
      <c r="L1415" s="195"/>
      <c r="M1415" s="196"/>
      <c r="N1415" s="195"/>
      <c r="O1415" s="196"/>
      <c r="P1415" s="47"/>
      <c r="Q1415" s="47"/>
      <c r="R1415" s="47"/>
      <c r="S1415" s="47"/>
      <c r="T1415" s="50"/>
      <c r="U1415" s="47"/>
      <c r="V1415" s="211"/>
      <c r="W1415" s="211"/>
      <c r="X1415" s="211"/>
      <c r="Y1415" s="211"/>
      <c r="Z1415" s="211"/>
      <c r="AA1415" s="211"/>
      <c r="AB1415" s="211"/>
    </row>
    <row r="1416" spans="2:28" x14ac:dyDescent="0.3">
      <c r="B1416" s="44"/>
      <c r="C1416" s="44"/>
      <c r="D1416" s="44"/>
      <c r="E1416" s="44"/>
      <c r="F1416" s="44"/>
      <c r="G1416" s="84"/>
      <c r="H1416" s="84"/>
      <c r="I1416" s="47"/>
      <c r="J1416" s="45"/>
      <c r="K1416" s="46"/>
      <c r="L1416" s="195"/>
      <c r="M1416" s="196"/>
      <c r="N1416" s="195"/>
      <c r="O1416" s="196"/>
      <c r="P1416" s="47"/>
      <c r="Q1416" s="47"/>
      <c r="R1416" s="47"/>
      <c r="S1416" s="47"/>
      <c r="T1416" s="50"/>
      <c r="U1416" s="47"/>
      <c r="V1416" s="211"/>
      <c r="W1416" s="211"/>
      <c r="X1416" s="211"/>
      <c r="Y1416" s="211"/>
      <c r="Z1416" s="211"/>
      <c r="AA1416" s="211"/>
      <c r="AB1416" s="211"/>
    </row>
    <row r="1417" spans="2:28" x14ac:dyDescent="0.3">
      <c r="B1417" s="44"/>
      <c r="C1417" s="44"/>
      <c r="D1417" s="44"/>
      <c r="E1417" s="44"/>
      <c r="F1417" s="44"/>
      <c r="G1417" s="84"/>
      <c r="H1417" s="84"/>
      <c r="I1417" s="47"/>
      <c r="J1417" s="45"/>
      <c r="K1417" s="46"/>
      <c r="L1417" s="195"/>
      <c r="M1417" s="196"/>
      <c r="N1417" s="195"/>
      <c r="O1417" s="196"/>
      <c r="P1417" s="47"/>
      <c r="Q1417" s="47"/>
      <c r="R1417" s="47"/>
      <c r="S1417" s="47"/>
      <c r="T1417" s="50"/>
      <c r="U1417" s="47"/>
      <c r="V1417" s="211"/>
      <c r="W1417" s="211"/>
      <c r="X1417" s="211"/>
      <c r="Y1417" s="211"/>
      <c r="Z1417" s="211"/>
      <c r="AA1417" s="211"/>
      <c r="AB1417" s="211"/>
    </row>
    <row r="1418" spans="2:28" x14ac:dyDescent="0.3">
      <c r="B1418" s="44"/>
      <c r="C1418" s="44"/>
      <c r="D1418" s="44"/>
      <c r="E1418" s="44"/>
      <c r="F1418" s="44"/>
      <c r="G1418" s="84"/>
      <c r="H1418" s="84"/>
      <c r="I1418" s="47"/>
      <c r="J1418" s="45"/>
      <c r="K1418" s="46"/>
      <c r="L1418" s="195"/>
      <c r="M1418" s="196"/>
      <c r="N1418" s="195"/>
      <c r="O1418" s="196"/>
      <c r="P1418" s="47"/>
      <c r="Q1418" s="47"/>
      <c r="R1418" s="47"/>
      <c r="S1418" s="47"/>
      <c r="T1418" s="50"/>
      <c r="U1418" s="47"/>
      <c r="V1418" s="211"/>
      <c r="W1418" s="211"/>
      <c r="X1418" s="211"/>
      <c r="Y1418" s="211"/>
      <c r="Z1418" s="211"/>
      <c r="AA1418" s="211"/>
      <c r="AB1418" s="211"/>
    </row>
    <row r="1419" spans="2:28" x14ac:dyDescent="0.3">
      <c r="B1419" s="44"/>
      <c r="C1419" s="44"/>
      <c r="D1419" s="44"/>
      <c r="E1419" s="44"/>
      <c r="F1419" s="44"/>
      <c r="G1419" s="84"/>
      <c r="H1419" s="84"/>
      <c r="I1419" s="47"/>
      <c r="J1419" s="45"/>
      <c r="K1419" s="46"/>
      <c r="L1419" s="195"/>
      <c r="M1419" s="196"/>
      <c r="N1419" s="195"/>
      <c r="O1419" s="196"/>
      <c r="P1419" s="47"/>
      <c r="Q1419" s="47"/>
      <c r="R1419" s="47"/>
      <c r="S1419" s="47"/>
      <c r="T1419" s="50"/>
      <c r="U1419" s="47"/>
      <c r="V1419" s="211"/>
      <c r="W1419" s="211"/>
      <c r="X1419" s="211"/>
      <c r="Y1419" s="211"/>
      <c r="Z1419" s="211"/>
      <c r="AA1419" s="211"/>
      <c r="AB1419" s="211"/>
    </row>
    <row r="1420" spans="2:28" x14ac:dyDescent="0.3">
      <c r="B1420" s="44"/>
      <c r="C1420" s="44"/>
      <c r="D1420" s="44"/>
      <c r="E1420" s="44"/>
      <c r="F1420" s="44"/>
      <c r="G1420" s="84"/>
      <c r="H1420" s="84"/>
      <c r="I1420" s="47"/>
      <c r="J1420" s="45"/>
      <c r="K1420" s="46"/>
      <c r="L1420" s="195"/>
      <c r="M1420" s="196"/>
      <c r="N1420" s="195"/>
      <c r="O1420" s="196"/>
      <c r="P1420" s="47"/>
      <c r="Q1420" s="47"/>
      <c r="R1420" s="47"/>
      <c r="S1420" s="47"/>
      <c r="T1420" s="50"/>
      <c r="U1420" s="47"/>
      <c r="V1420" s="211"/>
      <c r="W1420" s="211"/>
      <c r="X1420" s="211"/>
      <c r="Y1420" s="211"/>
      <c r="Z1420" s="211"/>
      <c r="AA1420" s="211"/>
      <c r="AB1420" s="211"/>
    </row>
    <row r="1421" spans="2:28" x14ac:dyDescent="0.3">
      <c r="B1421" s="44"/>
      <c r="C1421" s="44"/>
      <c r="D1421" s="44"/>
      <c r="E1421" s="44"/>
      <c r="F1421" s="44"/>
      <c r="G1421" s="84"/>
      <c r="H1421" s="84"/>
      <c r="I1421" s="47"/>
      <c r="J1421" s="45"/>
      <c r="K1421" s="46"/>
      <c r="L1421" s="195"/>
      <c r="M1421" s="196"/>
      <c r="N1421" s="195"/>
      <c r="O1421" s="196"/>
      <c r="P1421" s="47"/>
      <c r="Q1421" s="47"/>
      <c r="R1421" s="47"/>
      <c r="S1421" s="47"/>
      <c r="T1421" s="50"/>
      <c r="U1421" s="47"/>
      <c r="V1421" s="211"/>
      <c r="W1421" s="211"/>
      <c r="X1421" s="211"/>
      <c r="Y1421" s="211"/>
      <c r="Z1421" s="211"/>
      <c r="AA1421" s="211"/>
      <c r="AB1421" s="211"/>
    </row>
    <row r="1422" spans="2:28" x14ac:dyDescent="0.3">
      <c r="B1422" s="44"/>
      <c r="C1422" s="44"/>
      <c r="D1422" s="44"/>
      <c r="E1422" s="44"/>
      <c r="F1422" s="44"/>
      <c r="G1422" s="84"/>
      <c r="H1422" s="84"/>
      <c r="I1422" s="47"/>
      <c r="J1422" s="45"/>
      <c r="K1422" s="46"/>
      <c r="L1422" s="195"/>
      <c r="M1422" s="196"/>
      <c r="N1422" s="195"/>
      <c r="O1422" s="196"/>
      <c r="P1422" s="47"/>
      <c r="Q1422" s="47"/>
      <c r="R1422" s="47"/>
      <c r="S1422" s="47"/>
      <c r="T1422" s="50"/>
      <c r="U1422" s="47"/>
      <c r="V1422" s="211"/>
      <c r="W1422" s="211"/>
      <c r="X1422" s="211"/>
      <c r="Y1422" s="211"/>
      <c r="Z1422" s="211"/>
      <c r="AA1422" s="211"/>
      <c r="AB1422" s="211"/>
    </row>
    <row r="1423" spans="2:28" x14ac:dyDescent="0.3">
      <c r="B1423" s="44"/>
      <c r="C1423" s="44"/>
      <c r="D1423" s="44"/>
      <c r="E1423" s="44"/>
      <c r="F1423" s="44"/>
      <c r="G1423" s="84"/>
      <c r="H1423" s="84"/>
      <c r="I1423" s="47"/>
      <c r="J1423" s="45"/>
      <c r="K1423" s="46"/>
      <c r="L1423" s="195"/>
      <c r="M1423" s="196"/>
      <c r="N1423" s="195"/>
      <c r="O1423" s="196"/>
      <c r="P1423" s="47"/>
      <c r="Q1423" s="47"/>
      <c r="R1423" s="47"/>
      <c r="S1423" s="47"/>
      <c r="T1423" s="50"/>
      <c r="U1423" s="47"/>
      <c r="V1423" s="211"/>
      <c r="W1423" s="211"/>
      <c r="X1423" s="211"/>
      <c r="Y1423" s="211"/>
      <c r="Z1423" s="211"/>
      <c r="AA1423" s="211"/>
      <c r="AB1423" s="211"/>
    </row>
    <row r="1424" spans="2:28" x14ac:dyDescent="0.3">
      <c r="B1424" s="44"/>
      <c r="C1424" s="44"/>
      <c r="D1424" s="44"/>
      <c r="E1424" s="44"/>
      <c r="F1424" s="44"/>
      <c r="G1424" s="84"/>
      <c r="H1424" s="84"/>
      <c r="I1424" s="47"/>
      <c r="J1424" s="45"/>
      <c r="K1424" s="46"/>
      <c r="L1424" s="195"/>
      <c r="M1424" s="196"/>
      <c r="N1424" s="195"/>
      <c r="O1424" s="196"/>
      <c r="P1424" s="47"/>
      <c r="Q1424" s="47"/>
      <c r="R1424" s="47"/>
      <c r="S1424" s="47"/>
      <c r="T1424" s="50"/>
      <c r="U1424" s="47"/>
      <c r="V1424" s="211"/>
      <c r="W1424" s="211"/>
      <c r="X1424" s="211"/>
      <c r="Y1424" s="211"/>
      <c r="Z1424" s="211"/>
      <c r="AA1424" s="211"/>
      <c r="AB1424" s="211"/>
    </row>
    <row r="1425" spans="2:28" x14ac:dyDescent="0.3">
      <c r="B1425" s="44"/>
      <c r="C1425" s="44"/>
      <c r="D1425" s="44"/>
      <c r="E1425" s="44"/>
      <c r="F1425" s="44"/>
      <c r="G1425" s="84"/>
      <c r="H1425" s="84"/>
      <c r="I1425" s="47"/>
      <c r="J1425" s="45"/>
      <c r="K1425" s="46"/>
      <c r="L1425" s="195"/>
      <c r="M1425" s="196"/>
      <c r="N1425" s="195"/>
      <c r="O1425" s="196"/>
      <c r="P1425" s="47"/>
      <c r="Q1425" s="47"/>
      <c r="R1425" s="47"/>
      <c r="S1425" s="47"/>
      <c r="T1425" s="50"/>
      <c r="U1425" s="47"/>
      <c r="V1425" s="211"/>
      <c r="W1425" s="211"/>
      <c r="X1425" s="211"/>
      <c r="Y1425" s="211"/>
      <c r="Z1425" s="211"/>
      <c r="AA1425" s="211"/>
      <c r="AB1425" s="211"/>
    </row>
    <row r="1426" spans="2:28" x14ac:dyDescent="0.3">
      <c r="B1426" s="44"/>
      <c r="C1426" s="44"/>
      <c r="D1426" s="44"/>
      <c r="E1426" s="44"/>
      <c r="F1426" s="44"/>
      <c r="G1426" s="84"/>
      <c r="H1426" s="84"/>
      <c r="I1426" s="47"/>
      <c r="J1426" s="45"/>
      <c r="K1426" s="46"/>
      <c r="L1426" s="195"/>
      <c r="M1426" s="196"/>
      <c r="N1426" s="195"/>
      <c r="O1426" s="196"/>
      <c r="P1426" s="47"/>
      <c r="Q1426" s="47"/>
      <c r="R1426" s="47"/>
      <c r="S1426" s="47"/>
      <c r="T1426" s="50"/>
      <c r="U1426" s="47"/>
      <c r="V1426" s="211"/>
      <c r="W1426" s="211"/>
      <c r="X1426" s="211"/>
      <c r="Y1426" s="211"/>
      <c r="Z1426" s="211"/>
      <c r="AA1426" s="211"/>
      <c r="AB1426" s="211"/>
    </row>
    <row r="1427" spans="2:28" x14ac:dyDescent="0.3">
      <c r="B1427" s="44"/>
      <c r="C1427" s="44"/>
      <c r="D1427" s="44"/>
      <c r="E1427" s="44"/>
      <c r="F1427" s="44"/>
      <c r="G1427" s="84"/>
      <c r="H1427" s="84"/>
      <c r="I1427" s="47"/>
      <c r="J1427" s="45"/>
      <c r="K1427" s="46"/>
      <c r="L1427" s="195"/>
      <c r="M1427" s="196"/>
      <c r="N1427" s="195"/>
      <c r="O1427" s="196"/>
      <c r="P1427" s="47"/>
      <c r="Q1427" s="47"/>
      <c r="R1427" s="47"/>
      <c r="S1427" s="47"/>
      <c r="T1427" s="50"/>
      <c r="U1427" s="47"/>
      <c r="V1427" s="211"/>
      <c r="W1427" s="211"/>
      <c r="X1427" s="211"/>
      <c r="Y1427" s="211"/>
      <c r="Z1427" s="211"/>
      <c r="AA1427" s="211"/>
      <c r="AB1427" s="211"/>
    </row>
    <row r="1428" spans="2:28" x14ac:dyDescent="0.3">
      <c r="B1428" s="44"/>
      <c r="C1428" s="44"/>
      <c r="D1428" s="44"/>
      <c r="E1428" s="44"/>
      <c r="F1428" s="44"/>
      <c r="G1428" s="84"/>
      <c r="H1428" s="84"/>
      <c r="I1428" s="47"/>
      <c r="J1428" s="45"/>
      <c r="K1428" s="46"/>
      <c r="L1428" s="195"/>
      <c r="M1428" s="196"/>
      <c r="N1428" s="195"/>
      <c r="O1428" s="196"/>
      <c r="P1428" s="47"/>
      <c r="Q1428" s="47"/>
      <c r="R1428" s="47"/>
      <c r="S1428" s="47"/>
      <c r="T1428" s="50"/>
      <c r="U1428" s="47"/>
      <c r="V1428" s="211"/>
      <c r="W1428" s="211"/>
      <c r="X1428" s="211"/>
      <c r="Y1428" s="211"/>
      <c r="Z1428" s="211"/>
      <c r="AA1428" s="211"/>
      <c r="AB1428" s="211"/>
    </row>
    <row r="1429" spans="2:28" x14ac:dyDescent="0.3">
      <c r="B1429" s="44"/>
      <c r="C1429" s="44"/>
      <c r="D1429" s="44"/>
      <c r="E1429" s="44"/>
      <c r="F1429" s="44"/>
      <c r="G1429" s="84"/>
      <c r="H1429" s="84"/>
      <c r="I1429" s="47"/>
      <c r="J1429" s="45"/>
      <c r="K1429" s="46"/>
      <c r="L1429" s="195"/>
      <c r="M1429" s="196"/>
      <c r="N1429" s="195"/>
      <c r="O1429" s="196"/>
      <c r="P1429" s="47"/>
      <c r="Q1429" s="47"/>
      <c r="R1429" s="47"/>
      <c r="S1429" s="47"/>
      <c r="T1429" s="50"/>
      <c r="U1429" s="47"/>
      <c r="V1429" s="211"/>
      <c r="W1429" s="211"/>
      <c r="X1429" s="211"/>
      <c r="Y1429" s="211"/>
      <c r="Z1429" s="211"/>
      <c r="AA1429" s="211"/>
      <c r="AB1429" s="211"/>
    </row>
    <row r="1430" spans="2:28" x14ac:dyDescent="0.3">
      <c r="B1430" s="44"/>
      <c r="C1430" s="44"/>
      <c r="D1430" s="44"/>
      <c r="E1430" s="44"/>
      <c r="F1430" s="44"/>
      <c r="G1430" s="84"/>
      <c r="H1430" s="84"/>
      <c r="I1430" s="47"/>
      <c r="J1430" s="45"/>
      <c r="K1430" s="46"/>
      <c r="L1430" s="195"/>
      <c r="M1430" s="196"/>
      <c r="N1430" s="195"/>
      <c r="O1430" s="196"/>
      <c r="P1430" s="47"/>
      <c r="Q1430" s="47"/>
      <c r="R1430" s="47"/>
      <c r="S1430" s="47"/>
      <c r="T1430" s="50"/>
      <c r="U1430" s="47"/>
      <c r="V1430" s="211"/>
      <c r="W1430" s="211"/>
      <c r="X1430" s="211"/>
      <c r="Y1430" s="211"/>
      <c r="Z1430" s="211"/>
      <c r="AA1430" s="211"/>
      <c r="AB1430" s="211"/>
    </row>
    <row r="1431" spans="2:28" x14ac:dyDescent="0.3">
      <c r="B1431" s="44"/>
      <c r="C1431" s="44"/>
      <c r="D1431" s="44"/>
      <c r="E1431" s="44"/>
      <c r="F1431" s="44"/>
      <c r="G1431" s="84"/>
      <c r="H1431" s="84"/>
      <c r="I1431" s="47"/>
      <c r="J1431" s="45"/>
      <c r="K1431" s="46"/>
      <c r="L1431" s="195"/>
      <c r="M1431" s="196"/>
      <c r="N1431" s="195"/>
      <c r="O1431" s="196"/>
      <c r="P1431" s="47"/>
      <c r="Q1431" s="47"/>
      <c r="R1431" s="47"/>
      <c r="S1431" s="47"/>
      <c r="T1431" s="50"/>
      <c r="U1431" s="47"/>
      <c r="V1431" s="211"/>
      <c r="W1431" s="211"/>
      <c r="X1431" s="211"/>
      <c r="Y1431" s="211"/>
      <c r="Z1431" s="211"/>
      <c r="AA1431" s="211"/>
      <c r="AB1431" s="211"/>
    </row>
    <row r="1432" spans="2:28" x14ac:dyDescent="0.3">
      <c r="B1432" s="44"/>
      <c r="C1432" s="44"/>
      <c r="D1432" s="44"/>
      <c r="E1432" s="44"/>
      <c r="F1432" s="44"/>
      <c r="G1432" s="84"/>
      <c r="H1432" s="84"/>
      <c r="I1432" s="47"/>
      <c r="J1432" s="45"/>
      <c r="K1432" s="46"/>
      <c r="L1432" s="195"/>
      <c r="M1432" s="196"/>
      <c r="N1432" s="195"/>
      <c r="O1432" s="196"/>
      <c r="P1432" s="47"/>
      <c r="Q1432" s="47"/>
      <c r="R1432" s="47"/>
      <c r="S1432" s="47"/>
      <c r="T1432" s="50"/>
      <c r="U1432" s="47"/>
      <c r="V1432" s="211"/>
      <c r="W1432" s="211"/>
      <c r="X1432" s="211"/>
      <c r="Y1432" s="211"/>
      <c r="Z1432" s="211"/>
      <c r="AA1432" s="211"/>
      <c r="AB1432" s="211"/>
    </row>
    <row r="1433" spans="2:28" x14ac:dyDescent="0.3">
      <c r="B1433" s="44"/>
      <c r="C1433" s="44"/>
      <c r="D1433" s="44"/>
      <c r="E1433" s="44"/>
      <c r="F1433" s="44"/>
      <c r="G1433" s="84"/>
      <c r="H1433" s="84"/>
      <c r="I1433" s="47"/>
      <c r="J1433" s="45"/>
      <c r="K1433" s="46"/>
      <c r="L1433" s="195"/>
      <c r="M1433" s="196"/>
      <c r="N1433" s="195"/>
      <c r="O1433" s="196"/>
      <c r="P1433" s="47"/>
      <c r="Q1433" s="47"/>
      <c r="R1433" s="47"/>
      <c r="S1433" s="47"/>
      <c r="T1433" s="50"/>
      <c r="U1433" s="47"/>
      <c r="V1433" s="211"/>
      <c r="W1433" s="211"/>
      <c r="X1433" s="211"/>
      <c r="Y1433" s="211"/>
      <c r="Z1433" s="211"/>
      <c r="AA1433" s="211"/>
      <c r="AB1433" s="211"/>
    </row>
    <row r="1434" spans="2:28" x14ac:dyDescent="0.3">
      <c r="B1434" s="44"/>
      <c r="C1434" s="44"/>
      <c r="D1434" s="44"/>
      <c r="E1434" s="44"/>
      <c r="F1434" s="44"/>
      <c r="G1434" s="84"/>
      <c r="H1434" s="84"/>
      <c r="I1434" s="47"/>
      <c r="J1434" s="45"/>
      <c r="K1434" s="46"/>
      <c r="L1434" s="195"/>
      <c r="M1434" s="196"/>
      <c r="N1434" s="195"/>
      <c r="O1434" s="196"/>
      <c r="P1434" s="47"/>
      <c r="Q1434" s="47"/>
      <c r="R1434" s="47"/>
      <c r="S1434" s="47"/>
      <c r="T1434" s="50"/>
      <c r="U1434" s="47"/>
      <c r="V1434" s="211"/>
      <c r="W1434" s="211"/>
      <c r="X1434" s="211"/>
      <c r="Y1434" s="211"/>
      <c r="Z1434" s="211"/>
      <c r="AA1434" s="211"/>
      <c r="AB1434" s="211"/>
    </row>
    <row r="1435" spans="2:28" x14ac:dyDescent="0.3">
      <c r="B1435" s="44"/>
      <c r="C1435" s="44"/>
      <c r="D1435" s="44"/>
      <c r="E1435" s="44"/>
      <c r="F1435" s="44"/>
      <c r="G1435" s="84"/>
      <c r="H1435" s="84"/>
      <c r="I1435" s="47"/>
      <c r="J1435" s="45"/>
      <c r="K1435" s="46"/>
      <c r="L1435" s="195"/>
      <c r="M1435" s="196"/>
      <c r="N1435" s="195"/>
      <c r="O1435" s="196"/>
      <c r="P1435" s="47"/>
      <c r="Q1435" s="47"/>
      <c r="R1435" s="47"/>
      <c r="S1435" s="47"/>
      <c r="T1435" s="50"/>
      <c r="U1435" s="47"/>
      <c r="V1435" s="211"/>
      <c r="W1435" s="211"/>
      <c r="X1435" s="211"/>
      <c r="Y1435" s="211"/>
      <c r="Z1435" s="211"/>
      <c r="AA1435" s="211"/>
      <c r="AB1435" s="211"/>
    </row>
    <row r="1436" spans="2:28" x14ac:dyDescent="0.3">
      <c r="B1436" s="44"/>
      <c r="C1436" s="44"/>
      <c r="D1436" s="44"/>
      <c r="E1436" s="44"/>
      <c r="F1436" s="44"/>
      <c r="G1436" s="84"/>
      <c r="H1436" s="84"/>
      <c r="I1436" s="47"/>
      <c r="J1436" s="45"/>
      <c r="K1436" s="46"/>
      <c r="L1436" s="195"/>
      <c r="M1436" s="196"/>
      <c r="N1436" s="195"/>
      <c r="O1436" s="196"/>
      <c r="P1436" s="47"/>
      <c r="Q1436" s="47"/>
      <c r="R1436" s="47"/>
      <c r="S1436" s="47"/>
      <c r="T1436" s="50"/>
      <c r="U1436" s="47"/>
      <c r="V1436" s="211"/>
      <c r="W1436" s="211"/>
      <c r="X1436" s="211"/>
      <c r="Y1436" s="211"/>
      <c r="Z1436" s="211"/>
      <c r="AA1436" s="211"/>
      <c r="AB1436" s="211"/>
    </row>
    <row r="1437" spans="2:28" x14ac:dyDescent="0.3">
      <c r="B1437" s="44"/>
      <c r="C1437" s="44"/>
      <c r="D1437" s="44"/>
      <c r="E1437" s="44"/>
      <c r="F1437" s="44"/>
      <c r="G1437" s="84"/>
      <c r="H1437" s="84"/>
      <c r="I1437" s="47"/>
      <c r="J1437" s="45"/>
      <c r="K1437" s="46"/>
      <c r="L1437" s="195"/>
      <c r="M1437" s="196"/>
      <c r="N1437" s="195"/>
      <c r="O1437" s="196"/>
      <c r="P1437" s="47"/>
      <c r="Q1437" s="47"/>
      <c r="R1437" s="47"/>
      <c r="S1437" s="47"/>
      <c r="T1437" s="50"/>
      <c r="U1437" s="47"/>
      <c r="V1437" s="211"/>
      <c r="W1437" s="211"/>
      <c r="X1437" s="211"/>
      <c r="Y1437" s="211"/>
      <c r="Z1437" s="211"/>
      <c r="AA1437" s="211"/>
      <c r="AB1437" s="211"/>
    </row>
    <row r="1438" spans="2:28" x14ac:dyDescent="0.3">
      <c r="B1438" s="44"/>
      <c r="C1438" s="44"/>
      <c r="D1438" s="44"/>
      <c r="E1438" s="44"/>
      <c r="F1438" s="44"/>
      <c r="G1438" s="84"/>
      <c r="H1438" s="84"/>
      <c r="I1438" s="47"/>
      <c r="J1438" s="45"/>
      <c r="K1438" s="46"/>
      <c r="L1438" s="195"/>
      <c r="M1438" s="196"/>
      <c r="N1438" s="195"/>
      <c r="O1438" s="196"/>
      <c r="P1438" s="47"/>
      <c r="Q1438" s="47"/>
      <c r="R1438" s="47"/>
      <c r="S1438" s="47"/>
      <c r="T1438" s="50"/>
      <c r="U1438" s="47"/>
      <c r="V1438" s="211"/>
      <c r="W1438" s="211"/>
      <c r="X1438" s="211"/>
      <c r="Y1438" s="211"/>
      <c r="Z1438" s="211"/>
      <c r="AA1438" s="211"/>
      <c r="AB1438" s="211"/>
    </row>
    <row r="1439" spans="2:28" x14ac:dyDescent="0.3">
      <c r="B1439" s="44"/>
      <c r="C1439" s="44"/>
      <c r="D1439" s="44"/>
      <c r="E1439" s="44"/>
      <c r="F1439" s="44"/>
      <c r="G1439" s="84"/>
      <c r="H1439" s="84"/>
      <c r="I1439" s="47"/>
      <c r="J1439" s="45"/>
      <c r="K1439" s="46"/>
      <c r="L1439" s="195"/>
      <c r="M1439" s="196"/>
      <c r="N1439" s="195"/>
      <c r="O1439" s="196"/>
      <c r="P1439" s="47"/>
      <c r="Q1439" s="47"/>
      <c r="R1439" s="47"/>
      <c r="S1439" s="47"/>
      <c r="T1439" s="50"/>
      <c r="U1439" s="47"/>
      <c r="V1439" s="211"/>
      <c r="W1439" s="211"/>
      <c r="X1439" s="211"/>
      <c r="Y1439" s="211"/>
      <c r="Z1439" s="211"/>
      <c r="AA1439" s="211"/>
      <c r="AB1439" s="211"/>
    </row>
    <row r="1440" spans="2:28" x14ac:dyDescent="0.3">
      <c r="B1440" s="44"/>
      <c r="C1440" s="44"/>
      <c r="D1440" s="44"/>
      <c r="E1440" s="44"/>
      <c r="F1440" s="44"/>
      <c r="G1440" s="84"/>
      <c r="H1440" s="84"/>
      <c r="I1440" s="47"/>
      <c r="J1440" s="45"/>
      <c r="K1440" s="46"/>
      <c r="L1440" s="195"/>
      <c r="M1440" s="196"/>
      <c r="N1440" s="195"/>
      <c r="O1440" s="196"/>
      <c r="P1440" s="47"/>
      <c r="Q1440" s="47"/>
      <c r="R1440" s="47"/>
      <c r="S1440" s="47"/>
      <c r="T1440" s="50"/>
      <c r="U1440" s="47"/>
      <c r="V1440" s="211"/>
      <c r="W1440" s="211"/>
      <c r="X1440" s="211"/>
      <c r="Y1440" s="211"/>
      <c r="Z1440" s="211"/>
      <c r="AA1440" s="211"/>
      <c r="AB1440" s="211"/>
    </row>
    <row r="1441" spans="2:28" x14ac:dyDescent="0.3">
      <c r="B1441" s="44"/>
      <c r="C1441" s="44"/>
      <c r="D1441" s="44"/>
      <c r="E1441" s="44"/>
      <c r="F1441" s="44"/>
      <c r="G1441" s="84"/>
      <c r="H1441" s="84"/>
      <c r="I1441" s="47"/>
      <c r="J1441" s="45"/>
      <c r="K1441" s="46"/>
      <c r="L1441" s="195"/>
      <c r="M1441" s="196"/>
      <c r="N1441" s="195"/>
      <c r="O1441" s="196"/>
      <c r="P1441" s="47"/>
      <c r="Q1441" s="47"/>
      <c r="R1441" s="47"/>
      <c r="S1441" s="47"/>
      <c r="T1441" s="50"/>
      <c r="U1441" s="47"/>
      <c r="V1441" s="211"/>
      <c r="W1441" s="211"/>
      <c r="X1441" s="211"/>
      <c r="Y1441" s="211"/>
      <c r="Z1441" s="211"/>
      <c r="AA1441" s="211"/>
      <c r="AB1441" s="211"/>
    </row>
    <row r="1442" spans="2:28" x14ac:dyDescent="0.3">
      <c r="B1442" s="44"/>
      <c r="C1442" s="44"/>
      <c r="D1442" s="44"/>
      <c r="E1442" s="44"/>
      <c r="F1442" s="44"/>
      <c r="G1442" s="84"/>
      <c r="H1442" s="84"/>
      <c r="I1442" s="47"/>
      <c r="J1442" s="45"/>
      <c r="K1442" s="46"/>
      <c r="L1442" s="195"/>
      <c r="M1442" s="196"/>
      <c r="N1442" s="195"/>
      <c r="O1442" s="196"/>
      <c r="P1442" s="47"/>
      <c r="Q1442" s="47"/>
      <c r="R1442" s="47"/>
      <c r="S1442" s="47"/>
      <c r="T1442" s="50"/>
      <c r="U1442" s="47"/>
      <c r="V1442" s="211"/>
      <c r="W1442" s="211"/>
      <c r="X1442" s="211"/>
      <c r="Y1442" s="211"/>
      <c r="Z1442" s="211"/>
      <c r="AA1442" s="211"/>
      <c r="AB1442" s="211"/>
    </row>
    <row r="1443" spans="2:28" x14ac:dyDescent="0.3">
      <c r="B1443" s="44"/>
      <c r="C1443" s="44"/>
      <c r="D1443" s="44"/>
      <c r="E1443" s="44"/>
      <c r="F1443" s="44"/>
      <c r="G1443" s="84"/>
      <c r="H1443" s="84"/>
      <c r="I1443" s="47"/>
      <c r="J1443" s="45"/>
      <c r="K1443" s="46"/>
      <c r="L1443" s="195"/>
      <c r="M1443" s="196"/>
      <c r="N1443" s="195"/>
      <c r="O1443" s="196"/>
      <c r="P1443" s="47"/>
      <c r="Q1443" s="47"/>
      <c r="R1443" s="47"/>
      <c r="S1443" s="47"/>
      <c r="T1443" s="50"/>
      <c r="U1443" s="47"/>
      <c r="V1443" s="211"/>
      <c r="W1443" s="211"/>
      <c r="X1443" s="211"/>
      <c r="Y1443" s="211"/>
      <c r="Z1443" s="211"/>
      <c r="AA1443" s="211"/>
      <c r="AB1443" s="211"/>
    </row>
    <row r="1444" spans="2:28" x14ac:dyDescent="0.3">
      <c r="B1444" s="44"/>
      <c r="C1444" s="44"/>
      <c r="D1444" s="44"/>
      <c r="E1444" s="44"/>
      <c r="F1444" s="44"/>
      <c r="G1444" s="84"/>
      <c r="H1444" s="84"/>
      <c r="I1444" s="47"/>
      <c r="J1444" s="45"/>
      <c r="K1444" s="46"/>
      <c r="L1444" s="195"/>
      <c r="M1444" s="196"/>
      <c r="N1444" s="195"/>
      <c r="O1444" s="196"/>
      <c r="P1444" s="47"/>
      <c r="Q1444" s="47"/>
      <c r="R1444" s="47"/>
      <c r="S1444" s="47"/>
      <c r="T1444" s="50"/>
      <c r="U1444" s="47"/>
      <c r="V1444" s="211"/>
      <c r="W1444" s="211"/>
      <c r="X1444" s="211"/>
      <c r="Y1444" s="211"/>
      <c r="Z1444" s="211"/>
      <c r="AA1444" s="211"/>
      <c r="AB1444" s="211"/>
    </row>
    <row r="1445" spans="2:28" x14ac:dyDescent="0.3">
      <c r="B1445" s="44"/>
      <c r="C1445" s="44"/>
      <c r="D1445" s="44"/>
      <c r="E1445" s="44"/>
      <c r="F1445" s="44"/>
      <c r="G1445" s="84"/>
      <c r="H1445" s="84"/>
      <c r="I1445" s="47"/>
      <c r="J1445" s="45"/>
      <c r="K1445" s="46"/>
      <c r="L1445" s="195"/>
      <c r="M1445" s="196"/>
      <c r="N1445" s="195"/>
      <c r="O1445" s="196"/>
      <c r="P1445" s="47"/>
      <c r="Q1445" s="47"/>
      <c r="R1445" s="47"/>
      <c r="S1445" s="47"/>
      <c r="T1445" s="50"/>
      <c r="U1445" s="47"/>
      <c r="V1445" s="211"/>
      <c r="W1445" s="211"/>
      <c r="X1445" s="211"/>
      <c r="Y1445" s="211"/>
      <c r="Z1445" s="211"/>
      <c r="AA1445" s="211"/>
      <c r="AB1445" s="211"/>
    </row>
    <row r="1446" spans="2:28" x14ac:dyDescent="0.3">
      <c r="B1446" s="44"/>
      <c r="C1446" s="44"/>
      <c r="D1446" s="44"/>
      <c r="E1446" s="44"/>
      <c r="F1446" s="44"/>
      <c r="G1446" s="84"/>
      <c r="H1446" s="84"/>
      <c r="I1446" s="47"/>
      <c r="J1446" s="45"/>
      <c r="K1446" s="46"/>
      <c r="L1446" s="195"/>
      <c r="M1446" s="196"/>
      <c r="N1446" s="195"/>
      <c r="O1446" s="196"/>
      <c r="P1446" s="47"/>
      <c r="Q1446" s="47"/>
      <c r="R1446" s="47"/>
      <c r="S1446" s="47"/>
      <c r="T1446" s="50"/>
      <c r="U1446" s="47"/>
      <c r="V1446" s="211"/>
      <c r="W1446" s="211"/>
      <c r="X1446" s="211"/>
      <c r="Y1446" s="211"/>
      <c r="Z1446" s="211"/>
      <c r="AA1446" s="211"/>
      <c r="AB1446" s="211"/>
    </row>
    <row r="1447" spans="2:28" x14ac:dyDescent="0.3">
      <c r="B1447" s="44"/>
      <c r="C1447" s="44"/>
      <c r="D1447" s="44"/>
      <c r="E1447" s="44"/>
      <c r="F1447" s="44"/>
      <c r="G1447" s="84"/>
      <c r="H1447" s="84"/>
      <c r="I1447" s="47"/>
      <c r="J1447" s="45"/>
      <c r="K1447" s="46"/>
      <c r="L1447" s="195"/>
      <c r="M1447" s="196"/>
      <c r="N1447" s="195"/>
      <c r="O1447" s="196"/>
      <c r="P1447" s="47"/>
      <c r="Q1447" s="47"/>
      <c r="R1447" s="47"/>
      <c r="S1447" s="47"/>
      <c r="T1447" s="50"/>
      <c r="U1447" s="47"/>
      <c r="V1447" s="211"/>
      <c r="W1447" s="211"/>
      <c r="X1447" s="211"/>
      <c r="Y1447" s="211"/>
      <c r="Z1447" s="211"/>
      <c r="AA1447" s="211"/>
      <c r="AB1447" s="211"/>
    </row>
    <row r="1448" spans="2:28" x14ac:dyDescent="0.3">
      <c r="B1448" s="44"/>
      <c r="C1448" s="44"/>
      <c r="D1448" s="44"/>
      <c r="E1448" s="44"/>
      <c r="F1448" s="44"/>
      <c r="G1448" s="84"/>
      <c r="H1448" s="84"/>
      <c r="I1448" s="47"/>
      <c r="J1448" s="45"/>
      <c r="K1448" s="46"/>
      <c r="L1448" s="195"/>
      <c r="M1448" s="196"/>
      <c r="N1448" s="195"/>
      <c r="O1448" s="196"/>
      <c r="P1448" s="47"/>
      <c r="Q1448" s="47"/>
      <c r="R1448" s="47"/>
      <c r="S1448" s="47"/>
      <c r="T1448" s="50"/>
      <c r="U1448" s="47"/>
      <c r="V1448" s="211"/>
      <c r="W1448" s="211"/>
      <c r="X1448" s="211"/>
      <c r="Y1448" s="211"/>
      <c r="Z1448" s="211"/>
      <c r="AA1448" s="211"/>
      <c r="AB1448" s="211"/>
    </row>
    <row r="1449" spans="2:28" x14ac:dyDescent="0.3">
      <c r="B1449" s="44"/>
      <c r="C1449" s="44"/>
      <c r="D1449" s="44"/>
      <c r="E1449" s="44"/>
      <c r="F1449" s="44"/>
      <c r="G1449" s="84"/>
      <c r="H1449" s="84"/>
      <c r="I1449" s="47"/>
      <c r="J1449" s="45"/>
      <c r="K1449" s="46"/>
      <c r="L1449" s="195"/>
      <c r="M1449" s="196"/>
      <c r="N1449" s="195"/>
      <c r="O1449" s="196"/>
      <c r="P1449" s="47"/>
      <c r="Q1449" s="47"/>
      <c r="R1449" s="47"/>
      <c r="S1449" s="47"/>
      <c r="T1449" s="50"/>
      <c r="U1449" s="47"/>
      <c r="V1449" s="211"/>
      <c r="W1449" s="211"/>
      <c r="X1449" s="211"/>
      <c r="Y1449" s="211"/>
      <c r="Z1449" s="211"/>
      <c r="AA1449" s="211"/>
      <c r="AB1449" s="211"/>
    </row>
    <row r="1450" spans="2:28" x14ac:dyDescent="0.3">
      <c r="B1450" s="44"/>
      <c r="C1450" s="44"/>
      <c r="D1450" s="44"/>
      <c r="E1450" s="44"/>
      <c r="F1450" s="44"/>
      <c r="G1450" s="84"/>
      <c r="H1450" s="84"/>
      <c r="I1450" s="47"/>
      <c r="J1450" s="45"/>
      <c r="K1450" s="46"/>
      <c r="L1450" s="195"/>
      <c r="M1450" s="196"/>
      <c r="N1450" s="195"/>
      <c r="O1450" s="196"/>
      <c r="P1450" s="47"/>
      <c r="Q1450" s="47"/>
      <c r="R1450" s="47"/>
      <c r="S1450" s="47"/>
      <c r="T1450" s="50"/>
      <c r="U1450" s="47"/>
      <c r="V1450" s="211"/>
      <c r="W1450" s="211"/>
      <c r="X1450" s="211"/>
      <c r="Y1450" s="211"/>
      <c r="Z1450" s="211"/>
      <c r="AA1450" s="211"/>
      <c r="AB1450" s="211"/>
    </row>
    <row r="1451" spans="2:28" x14ac:dyDescent="0.3">
      <c r="B1451" s="44"/>
      <c r="C1451" s="44"/>
      <c r="D1451" s="44"/>
      <c r="E1451" s="44"/>
      <c r="F1451" s="44"/>
      <c r="G1451" s="84"/>
      <c r="H1451" s="84"/>
      <c r="I1451" s="47"/>
      <c r="J1451" s="45"/>
      <c r="K1451" s="46"/>
      <c r="L1451" s="195"/>
      <c r="M1451" s="196"/>
      <c r="N1451" s="195"/>
      <c r="O1451" s="196"/>
      <c r="P1451" s="47"/>
      <c r="Q1451" s="47"/>
      <c r="R1451" s="47"/>
      <c r="S1451" s="47"/>
      <c r="T1451" s="50"/>
      <c r="U1451" s="47"/>
      <c r="V1451" s="211"/>
      <c r="W1451" s="211"/>
      <c r="X1451" s="211"/>
      <c r="Y1451" s="211"/>
      <c r="Z1451" s="211"/>
      <c r="AA1451" s="211"/>
      <c r="AB1451" s="211"/>
    </row>
    <row r="1452" spans="2:28" x14ac:dyDescent="0.3">
      <c r="B1452" s="44"/>
      <c r="C1452" s="44"/>
      <c r="D1452" s="44"/>
      <c r="E1452" s="44"/>
      <c r="F1452" s="44"/>
      <c r="G1452" s="84"/>
      <c r="H1452" s="84"/>
      <c r="I1452" s="47"/>
      <c r="J1452" s="45"/>
      <c r="K1452" s="46"/>
      <c r="L1452" s="195"/>
      <c r="M1452" s="196"/>
      <c r="N1452" s="195"/>
      <c r="O1452" s="196"/>
      <c r="P1452" s="47"/>
      <c r="Q1452" s="47"/>
      <c r="R1452" s="47"/>
      <c r="S1452" s="47"/>
      <c r="T1452" s="50"/>
      <c r="U1452" s="47"/>
      <c r="V1452" s="211"/>
      <c r="W1452" s="211"/>
      <c r="X1452" s="211"/>
      <c r="Y1452" s="211"/>
      <c r="Z1452" s="211"/>
      <c r="AA1452" s="211"/>
      <c r="AB1452" s="211"/>
    </row>
    <row r="1453" spans="2:28" x14ac:dyDescent="0.3">
      <c r="B1453" s="44"/>
      <c r="C1453" s="44"/>
      <c r="D1453" s="44"/>
      <c r="E1453" s="44"/>
      <c r="F1453" s="44"/>
      <c r="G1453" s="84"/>
      <c r="H1453" s="84"/>
      <c r="I1453" s="47"/>
      <c r="J1453" s="45"/>
      <c r="K1453" s="46"/>
      <c r="L1453" s="195"/>
      <c r="M1453" s="196"/>
      <c r="N1453" s="195"/>
      <c r="O1453" s="196"/>
      <c r="P1453" s="47"/>
      <c r="Q1453" s="47"/>
      <c r="R1453" s="47"/>
      <c r="S1453" s="47"/>
      <c r="T1453" s="50"/>
      <c r="U1453" s="47"/>
      <c r="V1453" s="211"/>
      <c r="W1453" s="211"/>
      <c r="X1453" s="211"/>
      <c r="Y1453" s="211"/>
      <c r="Z1453" s="211"/>
      <c r="AA1453" s="211"/>
      <c r="AB1453" s="211"/>
    </row>
    <row r="1454" spans="2:28" x14ac:dyDescent="0.3">
      <c r="B1454" s="44"/>
      <c r="C1454" s="44"/>
      <c r="D1454" s="44"/>
      <c r="E1454" s="44"/>
      <c r="F1454" s="44"/>
      <c r="G1454" s="84"/>
      <c r="H1454" s="84"/>
      <c r="I1454" s="47"/>
      <c r="J1454" s="45"/>
      <c r="K1454" s="46"/>
      <c r="L1454" s="195"/>
      <c r="M1454" s="196"/>
      <c r="N1454" s="195"/>
      <c r="O1454" s="196"/>
      <c r="P1454" s="47"/>
      <c r="Q1454" s="47"/>
      <c r="R1454" s="47"/>
      <c r="S1454" s="47"/>
      <c r="T1454" s="50"/>
      <c r="U1454" s="47"/>
      <c r="V1454" s="211"/>
      <c r="W1454" s="211"/>
      <c r="X1454" s="211"/>
      <c r="Y1454" s="211"/>
      <c r="Z1454" s="211"/>
      <c r="AA1454" s="211"/>
      <c r="AB1454" s="211"/>
    </row>
    <row r="1455" spans="2:28" x14ac:dyDescent="0.3">
      <c r="B1455" s="44"/>
      <c r="C1455" s="44"/>
      <c r="D1455" s="44"/>
      <c r="E1455" s="44"/>
      <c r="F1455" s="44"/>
      <c r="G1455" s="84"/>
      <c r="H1455" s="84"/>
      <c r="I1455" s="47"/>
      <c r="J1455" s="45"/>
      <c r="K1455" s="46"/>
      <c r="L1455" s="195"/>
      <c r="M1455" s="196"/>
      <c r="N1455" s="195"/>
      <c r="O1455" s="196"/>
      <c r="P1455" s="47"/>
      <c r="Q1455" s="47"/>
      <c r="R1455" s="47"/>
      <c r="S1455" s="47"/>
      <c r="T1455" s="50"/>
      <c r="U1455" s="47"/>
      <c r="V1455" s="211"/>
      <c r="W1455" s="211"/>
      <c r="X1455" s="211"/>
      <c r="Y1455" s="211"/>
      <c r="Z1455" s="211"/>
      <c r="AA1455" s="211"/>
      <c r="AB1455" s="211"/>
    </row>
    <row r="1456" spans="2:28" x14ac:dyDescent="0.3">
      <c r="B1456" s="44"/>
      <c r="C1456" s="44"/>
      <c r="D1456" s="44"/>
      <c r="E1456" s="44"/>
      <c r="F1456" s="44"/>
      <c r="G1456" s="84"/>
      <c r="H1456" s="84"/>
      <c r="I1456" s="47"/>
      <c r="J1456" s="45"/>
      <c r="K1456" s="46"/>
      <c r="L1456" s="195"/>
      <c r="M1456" s="196"/>
      <c r="N1456" s="195"/>
      <c r="O1456" s="196"/>
      <c r="P1456" s="47"/>
      <c r="Q1456" s="47"/>
      <c r="R1456" s="47"/>
      <c r="S1456" s="47"/>
      <c r="T1456" s="50"/>
      <c r="U1456" s="47"/>
      <c r="V1456" s="211"/>
      <c r="W1456" s="211"/>
      <c r="X1456" s="211"/>
      <c r="Y1456" s="211"/>
      <c r="Z1456" s="211"/>
      <c r="AA1456" s="211"/>
      <c r="AB1456" s="211"/>
    </row>
    <row r="1457" spans="2:28" x14ac:dyDescent="0.3">
      <c r="B1457" s="44"/>
      <c r="C1457" s="44"/>
      <c r="D1457" s="44"/>
      <c r="E1457" s="44"/>
      <c r="F1457" s="44"/>
      <c r="G1457" s="84"/>
      <c r="H1457" s="84"/>
      <c r="I1457" s="47"/>
      <c r="J1457" s="45"/>
      <c r="K1457" s="46"/>
      <c r="L1457" s="195"/>
      <c r="M1457" s="196"/>
      <c r="N1457" s="195"/>
      <c r="O1457" s="196"/>
      <c r="P1457" s="47"/>
      <c r="Q1457" s="47"/>
      <c r="R1457" s="47"/>
      <c r="S1457" s="47"/>
      <c r="T1457" s="50"/>
      <c r="U1457" s="47"/>
      <c r="V1457" s="211"/>
      <c r="W1457" s="211"/>
      <c r="X1457" s="211"/>
      <c r="Y1457" s="211"/>
      <c r="Z1457" s="211"/>
      <c r="AA1457" s="211"/>
      <c r="AB1457" s="211"/>
    </row>
    <row r="1458" spans="2:28" x14ac:dyDescent="0.3">
      <c r="B1458" s="44"/>
      <c r="C1458" s="44"/>
      <c r="D1458" s="44"/>
      <c r="E1458" s="44"/>
      <c r="F1458" s="44"/>
      <c r="G1458" s="84"/>
      <c r="H1458" s="84"/>
      <c r="I1458" s="47"/>
      <c r="J1458" s="45"/>
      <c r="K1458" s="46"/>
      <c r="L1458" s="195"/>
      <c r="M1458" s="196"/>
      <c r="N1458" s="195"/>
      <c r="O1458" s="196"/>
      <c r="P1458" s="47"/>
      <c r="Q1458" s="47"/>
      <c r="R1458" s="47"/>
      <c r="S1458" s="47"/>
      <c r="T1458" s="50"/>
      <c r="U1458" s="47"/>
      <c r="V1458" s="211"/>
      <c r="W1458" s="211"/>
      <c r="X1458" s="211"/>
      <c r="Y1458" s="211"/>
      <c r="Z1458" s="211"/>
      <c r="AA1458" s="211"/>
      <c r="AB1458" s="211"/>
    </row>
    <row r="1459" spans="2:28" x14ac:dyDescent="0.3">
      <c r="B1459" s="44"/>
      <c r="C1459" s="44"/>
      <c r="D1459" s="44"/>
      <c r="E1459" s="44"/>
      <c r="F1459" s="44"/>
      <c r="G1459" s="84"/>
      <c r="H1459" s="84"/>
      <c r="I1459" s="47"/>
      <c r="J1459" s="45"/>
      <c r="K1459" s="46"/>
      <c r="L1459" s="195"/>
      <c r="M1459" s="196"/>
      <c r="N1459" s="195"/>
      <c r="O1459" s="196"/>
      <c r="P1459" s="47"/>
      <c r="Q1459" s="47"/>
      <c r="R1459" s="47"/>
      <c r="S1459" s="47"/>
      <c r="T1459" s="50"/>
      <c r="U1459" s="47"/>
      <c r="V1459" s="211"/>
      <c r="W1459" s="211"/>
      <c r="X1459" s="211"/>
      <c r="Y1459" s="211"/>
      <c r="Z1459" s="211"/>
      <c r="AA1459" s="211"/>
      <c r="AB1459" s="211"/>
    </row>
    <row r="1460" spans="2:28" x14ac:dyDescent="0.3">
      <c r="B1460" s="44"/>
      <c r="C1460" s="44"/>
      <c r="D1460" s="44"/>
      <c r="E1460" s="44"/>
      <c r="F1460" s="44"/>
      <c r="G1460" s="84"/>
      <c r="H1460" s="84"/>
      <c r="I1460" s="47"/>
      <c r="J1460" s="45"/>
      <c r="K1460" s="46"/>
      <c r="L1460" s="195"/>
      <c r="M1460" s="196"/>
      <c r="N1460" s="195"/>
      <c r="O1460" s="196"/>
      <c r="P1460" s="47"/>
      <c r="Q1460" s="47"/>
      <c r="R1460" s="47"/>
      <c r="S1460" s="47"/>
      <c r="T1460" s="50"/>
      <c r="U1460" s="47"/>
      <c r="V1460" s="211"/>
      <c r="W1460" s="211"/>
      <c r="X1460" s="211"/>
      <c r="Y1460" s="211"/>
      <c r="Z1460" s="211"/>
      <c r="AA1460" s="211"/>
      <c r="AB1460" s="211"/>
    </row>
    <row r="1461" spans="2:28" x14ac:dyDescent="0.3">
      <c r="B1461" s="44"/>
      <c r="C1461" s="44"/>
      <c r="D1461" s="44"/>
      <c r="E1461" s="44"/>
      <c r="F1461" s="44"/>
      <c r="G1461" s="84"/>
      <c r="H1461" s="84"/>
      <c r="I1461" s="47"/>
      <c r="J1461" s="45"/>
      <c r="K1461" s="46"/>
      <c r="L1461" s="195"/>
      <c r="M1461" s="196"/>
      <c r="N1461" s="195"/>
      <c r="O1461" s="196"/>
      <c r="P1461" s="47"/>
      <c r="Q1461" s="47"/>
      <c r="R1461" s="47"/>
      <c r="S1461" s="47"/>
      <c r="T1461" s="50"/>
      <c r="U1461" s="47"/>
      <c r="V1461" s="211"/>
      <c r="W1461" s="211"/>
      <c r="X1461" s="211"/>
      <c r="Y1461" s="211"/>
      <c r="Z1461" s="211"/>
      <c r="AA1461" s="211"/>
      <c r="AB1461" s="211"/>
    </row>
    <row r="1462" spans="2:28" x14ac:dyDescent="0.3">
      <c r="B1462" s="44"/>
      <c r="C1462" s="44"/>
      <c r="D1462" s="44"/>
      <c r="E1462" s="44"/>
      <c r="F1462" s="44"/>
      <c r="G1462" s="84"/>
      <c r="H1462" s="84"/>
      <c r="I1462" s="47"/>
      <c r="J1462" s="45"/>
      <c r="K1462" s="46"/>
      <c r="L1462" s="195"/>
      <c r="M1462" s="196"/>
      <c r="N1462" s="195"/>
      <c r="O1462" s="196"/>
      <c r="P1462" s="47"/>
      <c r="Q1462" s="47"/>
      <c r="R1462" s="47"/>
      <c r="S1462" s="47"/>
      <c r="T1462" s="50"/>
      <c r="U1462" s="47"/>
      <c r="V1462" s="211"/>
      <c r="W1462" s="211"/>
      <c r="X1462" s="211"/>
      <c r="Y1462" s="211"/>
      <c r="Z1462" s="211"/>
      <c r="AA1462" s="211"/>
      <c r="AB1462" s="211"/>
    </row>
    <row r="1463" spans="2:28" x14ac:dyDescent="0.3">
      <c r="B1463" s="44"/>
      <c r="C1463" s="44"/>
      <c r="D1463" s="44"/>
      <c r="E1463" s="44"/>
      <c r="F1463" s="44"/>
      <c r="G1463" s="84"/>
      <c r="H1463" s="84"/>
      <c r="I1463" s="47"/>
      <c r="J1463" s="45"/>
      <c r="K1463" s="46"/>
      <c r="L1463" s="195"/>
      <c r="M1463" s="196"/>
      <c r="N1463" s="195"/>
      <c r="O1463" s="196"/>
      <c r="P1463" s="47"/>
      <c r="Q1463" s="47"/>
      <c r="R1463" s="47"/>
      <c r="S1463" s="47"/>
      <c r="T1463" s="50"/>
      <c r="U1463" s="47"/>
      <c r="V1463" s="211"/>
      <c r="W1463" s="211"/>
      <c r="X1463" s="211"/>
      <c r="Y1463" s="211"/>
      <c r="Z1463" s="211"/>
      <c r="AA1463" s="211"/>
      <c r="AB1463" s="211"/>
    </row>
    <row r="1464" spans="2:28" x14ac:dyDescent="0.3">
      <c r="B1464" s="44"/>
      <c r="C1464" s="44"/>
      <c r="D1464" s="44"/>
      <c r="E1464" s="44"/>
      <c r="F1464" s="44"/>
      <c r="G1464" s="84"/>
      <c r="H1464" s="84"/>
      <c r="I1464" s="47"/>
      <c r="J1464" s="45"/>
      <c r="K1464" s="46"/>
      <c r="L1464" s="195"/>
      <c r="M1464" s="196"/>
      <c r="N1464" s="195"/>
      <c r="O1464" s="196"/>
      <c r="P1464" s="47"/>
      <c r="Q1464" s="47"/>
      <c r="R1464" s="47"/>
      <c r="S1464" s="47"/>
      <c r="T1464" s="50"/>
      <c r="U1464" s="47"/>
      <c r="V1464" s="211"/>
      <c r="W1464" s="211"/>
      <c r="X1464" s="211"/>
      <c r="Y1464" s="211"/>
      <c r="Z1464" s="211"/>
      <c r="AA1464" s="211"/>
      <c r="AB1464" s="211"/>
    </row>
    <row r="1465" spans="2:28" x14ac:dyDescent="0.3">
      <c r="B1465" s="44"/>
      <c r="C1465" s="44"/>
      <c r="D1465" s="44"/>
      <c r="E1465" s="44"/>
      <c r="F1465" s="44"/>
      <c r="G1465" s="84"/>
      <c r="H1465" s="84"/>
      <c r="I1465" s="47"/>
      <c r="J1465" s="45"/>
      <c r="K1465" s="46"/>
      <c r="L1465" s="195"/>
      <c r="M1465" s="196"/>
      <c r="N1465" s="195"/>
      <c r="O1465" s="196"/>
      <c r="P1465" s="47"/>
      <c r="Q1465" s="47"/>
      <c r="R1465" s="47"/>
      <c r="S1465" s="47"/>
      <c r="T1465" s="50"/>
      <c r="U1465" s="47"/>
      <c r="V1465" s="211"/>
      <c r="W1465" s="211"/>
      <c r="X1465" s="211"/>
      <c r="Y1465" s="211"/>
      <c r="Z1465" s="211"/>
      <c r="AA1465" s="211"/>
      <c r="AB1465" s="211"/>
    </row>
    <row r="1466" spans="2:28" x14ac:dyDescent="0.3">
      <c r="B1466" s="44"/>
      <c r="C1466" s="44"/>
      <c r="D1466" s="44"/>
      <c r="E1466" s="44"/>
      <c r="F1466" s="44"/>
      <c r="G1466" s="84"/>
      <c r="H1466" s="84"/>
      <c r="I1466" s="47"/>
      <c r="J1466" s="45"/>
      <c r="K1466" s="46"/>
      <c r="L1466" s="195"/>
      <c r="M1466" s="196"/>
      <c r="N1466" s="195"/>
      <c r="O1466" s="196"/>
      <c r="P1466" s="47"/>
      <c r="Q1466" s="47"/>
      <c r="R1466" s="47"/>
      <c r="S1466" s="47"/>
      <c r="T1466" s="50"/>
      <c r="U1466" s="47"/>
      <c r="V1466" s="211"/>
      <c r="W1466" s="211"/>
      <c r="X1466" s="211"/>
      <c r="Y1466" s="211"/>
      <c r="Z1466" s="211"/>
      <c r="AA1466" s="211"/>
      <c r="AB1466" s="211"/>
    </row>
    <row r="1467" spans="2:28" x14ac:dyDescent="0.3">
      <c r="B1467" s="44"/>
      <c r="C1467" s="44"/>
      <c r="D1467" s="44"/>
      <c r="E1467" s="44"/>
      <c r="F1467" s="44"/>
      <c r="G1467" s="84"/>
      <c r="H1467" s="84"/>
      <c r="I1467" s="47"/>
      <c r="J1467" s="45"/>
      <c r="K1467" s="46"/>
      <c r="L1467" s="195"/>
      <c r="M1467" s="196"/>
      <c r="N1467" s="195"/>
      <c r="O1467" s="196"/>
      <c r="P1467" s="47"/>
      <c r="Q1467" s="47"/>
      <c r="R1467" s="47"/>
      <c r="S1467" s="47"/>
      <c r="T1467" s="50"/>
      <c r="U1467" s="47"/>
      <c r="V1467" s="211"/>
      <c r="W1467" s="211"/>
      <c r="X1467" s="211"/>
      <c r="Y1467" s="211"/>
      <c r="Z1467" s="211"/>
      <c r="AA1467" s="211"/>
      <c r="AB1467" s="211"/>
    </row>
    <row r="1468" spans="2:28" x14ac:dyDescent="0.3">
      <c r="B1468" s="44"/>
      <c r="C1468" s="44"/>
      <c r="D1468" s="44"/>
      <c r="E1468" s="44"/>
      <c r="F1468" s="44"/>
      <c r="G1468" s="84"/>
      <c r="H1468" s="84"/>
      <c r="I1468" s="47"/>
      <c r="J1468" s="45"/>
      <c r="K1468" s="46"/>
      <c r="L1468" s="195"/>
      <c r="M1468" s="196"/>
      <c r="N1468" s="195"/>
      <c r="O1468" s="196"/>
      <c r="P1468" s="47"/>
      <c r="Q1468" s="47"/>
      <c r="R1468" s="47"/>
      <c r="S1468" s="47"/>
      <c r="T1468" s="50"/>
      <c r="U1468" s="47"/>
      <c r="V1468" s="211"/>
      <c r="W1468" s="211"/>
      <c r="X1468" s="211"/>
      <c r="Y1468" s="211"/>
      <c r="Z1468" s="211"/>
      <c r="AA1468" s="211"/>
      <c r="AB1468" s="211"/>
    </row>
    <row r="1469" spans="2:28" x14ac:dyDescent="0.3">
      <c r="B1469" s="44"/>
      <c r="C1469" s="44"/>
      <c r="D1469" s="44"/>
      <c r="E1469" s="44"/>
      <c r="F1469" s="44"/>
      <c r="G1469" s="84"/>
      <c r="H1469" s="84"/>
      <c r="I1469" s="47"/>
      <c r="J1469" s="45"/>
      <c r="K1469" s="46"/>
      <c r="L1469" s="195"/>
      <c r="M1469" s="196"/>
      <c r="N1469" s="195"/>
      <c r="O1469" s="196"/>
      <c r="P1469" s="47"/>
      <c r="Q1469" s="47"/>
      <c r="R1469" s="47"/>
      <c r="S1469" s="47"/>
      <c r="T1469" s="50"/>
      <c r="U1469" s="47"/>
      <c r="V1469" s="211"/>
      <c r="W1469" s="211"/>
      <c r="X1469" s="211"/>
      <c r="Y1469" s="211"/>
      <c r="Z1469" s="211"/>
      <c r="AA1469" s="211"/>
      <c r="AB1469" s="211"/>
    </row>
    <row r="1470" spans="2:28" x14ac:dyDescent="0.3">
      <c r="B1470" s="44"/>
      <c r="C1470" s="44"/>
      <c r="D1470" s="44"/>
      <c r="E1470" s="44"/>
      <c r="F1470" s="44"/>
      <c r="G1470" s="84"/>
      <c r="H1470" s="84"/>
      <c r="I1470" s="47"/>
      <c r="J1470" s="45"/>
      <c r="K1470" s="46"/>
      <c r="L1470" s="195"/>
      <c r="M1470" s="196"/>
      <c r="N1470" s="195"/>
      <c r="O1470" s="196"/>
      <c r="P1470" s="47"/>
      <c r="Q1470" s="47"/>
      <c r="R1470" s="47"/>
      <c r="S1470" s="47"/>
      <c r="T1470" s="50"/>
      <c r="U1470" s="47"/>
      <c r="V1470" s="211"/>
      <c r="W1470" s="211"/>
      <c r="X1470" s="211"/>
      <c r="Y1470" s="211"/>
      <c r="Z1470" s="211"/>
      <c r="AA1470" s="211"/>
      <c r="AB1470" s="211"/>
    </row>
    <row r="1471" spans="2:28" x14ac:dyDescent="0.3">
      <c r="B1471" s="44"/>
      <c r="C1471" s="44"/>
      <c r="D1471" s="44"/>
      <c r="E1471" s="44"/>
      <c r="F1471" s="44"/>
      <c r="G1471" s="84"/>
      <c r="H1471" s="84"/>
      <c r="I1471" s="47"/>
      <c r="J1471" s="45"/>
      <c r="K1471" s="46"/>
      <c r="L1471" s="195"/>
      <c r="M1471" s="196"/>
      <c r="N1471" s="195"/>
      <c r="O1471" s="196"/>
      <c r="P1471" s="47"/>
      <c r="Q1471" s="47"/>
      <c r="R1471" s="47"/>
      <c r="S1471" s="47"/>
      <c r="T1471" s="50"/>
      <c r="U1471" s="47"/>
      <c r="V1471" s="211"/>
      <c r="W1471" s="211"/>
      <c r="X1471" s="211"/>
      <c r="Y1471" s="211"/>
      <c r="Z1471" s="211"/>
      <c r="AA1471" s="211"/>
      <c r="AB1471" s="211"/>
    </row>
    <row r="1472" spans="2:28" x14ac:dyDescent="0.3">
      <c r="B1472" s="44"/>
      <c r="C1472" s="44"/>
      <c r="D1472" s="44"/>
      <c r="E1472" s="44"/>
      <c r="F1472" s="44"/>
      <c r="G1472" s="84"/>
      <c r="H1472" s="84"/>
      <c r="I1472" s="47"/>
      <c r="J1472" s="45"/>
      <c r="K1472" s="46"/>
      <c r="L1472" s="195"/>
      <c r="M1472" s="196"/>
      <c r="N1472" s="195"/>
      <c r="O1472" s="196"/>
      <c r="P1472" s="47"/>
      <c r="Q1472" s="47"/>
      <c r="R1472" s="47"/>
      <c r="S1472" s="47"/>
      <c r="T1472" s="50"/>
      <c r="U1472" s="47"/>
      <c r="V1472" s="211"/>
      <c r="W1472" s="211"/>
      <c r="X1472" s="211"/>
      <c r="Y1472" s="211"/>
      <c r="Z1472" s="211"/>
      <c r="AA1472" s="211"/>
      <c r="AB1472" s="211"/>
    </row>
    <row r="1473" spans="2:28" x14ac:dyDescent="0.3">
      <c r="B1473" s="44"/>
      <c r="C1473" s="44"/>
      <c r="D1473" s="44"/>
      <c r="E1473" s="44"/>
      <c r="F1473" s="44"/>
      <c r="G1473" s="84"/>
      <c r="H1473" s="84"/>
      <c r="I1473" s="47"/>
      <c r="J1473" s="45"/>
      <c r="K1473" s="46"/>
      <c r="L1473" s="195"/>
      <c r="M1473" s="196"/>
      <c r="N1473" s="195"/>
      <c r="O1473" s="196"/>
      <c r="P1473" s="47"/>
      <c r="Q1473" s="47"/>
      <c r="R1473" s="47"/>
      <c r="S1473" s="47"/>
      <c r="T1473" s="50"/>
      <c r="U1473" s="47"/>
      <c r="V1473" s="211"/>
      <c r="W1473" s="211"/>
      <c r="X1473" s="211"/>
      <c r="Y1473" s="211"/>
      <c r="Z1473" s="211"/>
      <c r="AA1473" s="211"/>
      <c r="AB1473" s="211"/>
    </row>
    <row r="1474" spans="2:28" x14ac:dyDescent="0.3">
      <c r="B1474" s="44"/>
      <c r="C1474" s="44"/>
      <c r="D1474" s="44"/>
      <c r="E1474" s="44"/>
      <c r="F1474" s="44"/>
      <c r="G1474" s="84"/>
      <c r="H1474" s="84"/>
      <c r="I1474" s="47"/>
      <c r="J1474" s="45"/>
      <c r="K1474" s="46"/>
      <c r="L1474" s="195"/>
      <c r="M1474" s="196"/>
      <c r="N1474" s="195"/>
      <c r="O1474" s="196"/>
      <c r="P1474" s="47"/>
      <c r="Q1474" s="47"/>
      <c r="R1474" s="47"/>
      <c r="S1474" s="47"/>
      <c r="T1474" s="50"/>
      <c r="U1474" s="47"/>
      <c r="V1474" s="211"/>
      <c r="W1474" s="211"/>
      <c r="X1474" s="211"/>
      <c r="Y1474" s="211"/>
      <c r="Z1474" s="211"/>
      <c r="AA1474" s="211"/>
      <c r="AB1474" s="211"/>
    </row>
    <row r="1475" spans="2:28" x14ac:dyDescent="0.3">
      <c r="B1475" s="44"/>
      <c r="C1475" s="44"/>
      <c r="D1475" s="44"/>
      <c r="E1475" s="44"/>
      <c r="F1475" s="44"/>
      <c r="G1475" s="84"/>
      <c r="H1475" s="84"/>
      <c r="I1475" s="47"/>
      <c r="J1475" s="45"/>
      <c r="K1475" s="46"/>
      <c r="L1475" s="195"/>
      <c r="M1475" s="196"/>
      <c r="N1475" s="195"/>
      <c r="O1475" s="196"/>
      <c r="P1475" s="47"/>
      <c r="Q1475" s="47"/>
      <c r="R1475" s="47"/>
      <c r="S1475" s="47"/>
      <c r="T1475" s="50"/>
      <c r="U1475" s="47"/>
      <c r="V1475" s="211"/>
      <c r="W1475" s="211"/>
      <c r="X1475" s="211"/>
      <c r="Y1475" s="211"/>
      <c r="Z1475" s="211"/>
      <c r="AA1475" s="211"/>
      <c r="AB1475" s="211"/>
    </row>
    <row r="1476" spans="2:28" x14ac:dyDescent="0.3">
      <c r="B1476" s="44"/>
      <c r="C1476" s="44"/>
      <c r="D1476" s="44"/>
      <c r="E1476" s="44"/>
      <c r="F1476" s="44"/>
      <c r="G1476" s="84"/>
      <c r="H1476" s="84"/>
      <c r="I1476" s="47"/>
      <c r="J1476" s="45"/>
      <c r="K1476" s="46"/>
      <c r="L1476" s="195"/>
      <c r="M1476" s="196"/>
      <c r="N1476" s="195"/>
      <c r="O1476" s="196"/>
      <c r="P1476" s="47"/>
      <c r="Q1476" s="47"/>
      <c r="R1476" s="47"/>
      <c r="S1476" s="47"/>
      <c r="T1476" s="50"/>
      <c r="U1476" s="47"/>
      <c r="V1476" s="211"/>
      <c r="W1476" s="211"/>
      <c r="X1476" s="211"/>
      <c r="Y1476" s="211"/>
      <c r="Z1476" s="211"/>
      <c r="AA1476" s="211"/>
      <c r="AB1476" s="211"/>
    </row>
    <row r="1477" spans="2:28" x14ac:dyDescent="0.3">
      <c r="B1477" s="44"/>
      <c r="C1477" s="44"/>
      <c r="D1477" s="44"/>
      <c r="E1477" s="44"/>
      <c r="F1477" s="44"/>
      <c r="G1477" s="84"/>
      <c r="H1477" s="84"/>
      <c r="I1477" s="47"/>
      <c r="J1477" s="45"/>
      <c r="K1477" s="46"/>
      <c r="L1477" s="195"/>
      <c r="M1477" s="196"/>
      <c r="N1477" s="195"/>
      <c r="O1477" s="196"/>
      <c r="P1477" s="47"/>
      <c r="Q1477" s="47"/>
      <c r="R1477" s="47"/>
      <c r="S1477" s="47"/>
      <c r="T1477" s="50"/>
      <c r="U1477" s="47"/>
      <c r="V1477" s="211"/>
      <c r="W1477" s="211"/>
      <c r="X1477" s="211"/>
      <c r="Y1477" s="211"/>
      <c r="Z1477" s="211"/>
      <c r="AA1477" s="211"/>
      <c r="AB1477" s="211"/>
    </row>
    <row r="1478" spans="2:28" x14ac:dyDescent="0.3">
      <c r="B1478" s="44"/>
      <c r="C1478" s="44"/>
      <c r="D1478" s="44"/>
      <c r="E1478" s="44"/>
      <c r="F1478" s="44"/>
      <c r="G1478" s="84"/>
      <c r="H1478" s="84"/>
      <c r="I1478" s="47"/>
      <c r="J1478" s="45"/>
      <c r="K1478" s="46"/>
      <c r="L1478" s="195"/>
      <c r="M1478" s="196"/>
      <c r="N1478" s="195"/>
      <c r="O1478" s="196"/>
      <c r="P1478" s="47"/>
      <c r="Q1478" s="47"/>
      <c r="R1478" s="47"/>
      <c r="S1478" s="47"/>
      <c r="T1478" s="50"/>
      <c r="U1478" s="47"/>
      <c r="V1478" s="211"/>
      <c r="W1478" s="211"/>
      <c r="X1478" s="211"/>
      <c r="Y1478" s="211"/>
      <c r="Z1478" s="211"/>
      <c r="AA1478" s="211"/>
      <c r="AB1478" s="211"/>
    </row>
    <row r="1479" spans="2:28" x14ac:dyDescent="0.3">
      <c r="B1479" s="44"/>
      <c r="C1479" s="44"/>
      <c r="D1479" s="44"/>
      <c r="E1479" s="44"/>
      <c r="F1479" s="44"/>
      <c r="G1479" s="84"/>
      <c r="H1479" s="84"/>
      <c r="I1479" s="47"/>
      <c r="J1479" s="45"/>
      <c r="K1479" s="46"/>
      <c r="L1479" s="195"/>
      <c r="M1479" s="196"/>
      <c r="N1479" s="195"/>
      <c r="O1479" s="196"/>
      <c r="P1479" s="47"/>
      <c r="Q1479" s="47"/>
      <c r="R1479" s="47"/>
      <c r="S1479" s="47"/>
      <c r="T1479" s="50"/>
      <c r="U1479" s="47"/>
      <c r="V1479" s="211"/>
      <c r="W1479" s="211"/>
      <c r="X1479" s="211"/>
      <c r="Y1479" s="211"/>
      <c r="Z1479" s="211"/>
      <c r="AA1479" s="211"/>
      <c r="AB1479" s="211"/>
    </row>
    <row r="1480" spans="2:28" x14ac:dyDescent="0.3">
      <c r="B1480" s="44"/>
      <c r="C1480" s="44"/>
      <c r="D1480" s="44"/>
      <c r="E1480" s="44"/>
      <c r="F1480" s="44"/>
      <c r="G1480" s="84"/>
      <c r="H1480" s="84"/>
      <c r="I1480" s="47"/>
      <c r="J1480" s="45"/>
      <c r="K1480" s="46"/>
      <c r="L1480" s="195"/>
      <c r="M1480" s="196"/>
      <c r="N1480" s="195"/>
      <c r="O1480" s="196"/>
      <c r="P1480" s="47"/>
      <c r="Q1480" s="47"/>
      <c r="R1480" s="47"/>
      <c r="S1480" s="47"/>
      <c r="T1480" s="50"/>
      <c r="U1480" s="47"/>
      <c r="V1480" s="211"/>
      <c r="W1480" s="211"/>
      <c r="X1480" s="211"/>
      <c r="Y1480" s="211"/>
      <c r="Z1480" s="211"/>
      <c r="AA1480" s="211"/>
      <c r="AB1480" s="211"/>
    </row>
    <row r="1481" spans="2:28" x14ac:dyDescent="0.3">
      <c r="B1481" s="44"/>
      <c r="C1481" s="44"/>
      <c r="D1481" s="44"/>
      <c r="E1481" s="44"/>
      <c r="F1481" s="44"/>
      <c r="G1481" s="84"/>
      <c r="H1481" s="84"/>
      <c r="I1481" s="47"/>
      <c r="J1481" s="45"/>
      <c r="K1481" s="46"/>
      <c r="L1481" s="195"/>
      <c r="M1481" s="196"/>
      <c r="N1481" s="195"/>
      <c r="O1481" s="196"/>
      <c r="P1481" s="47"/>
      <c r="Q1481" s="47"/>
      <c r="R1481" s="47"/>
      <c r="S1481" s="47"/>
      <c r="T1481" s="50"/>
      <c r="U1481" s="47"/>
      <c r="V1481" s="211"/>
      <c r="W1481" s="211"/>
      <c r="X1481" s="211"/>
      <c r="Y1481" s="211"/>
      <c r="Z1481" s="211"/>
      <c r="AA1481" s="211"/>
      <c r="AB1481" s="211"/>
    </row>
    <row r="1482" spans="2:28" x14ac:dyDescent="0.3">
      <c r="B1482" s="44"/>
      <c r="C1482" s="44"/>
      <c r="D1482" s="44"/>
      <c r="E1482" s="44"/>
      <c r="F1482" s="44"/>
      <c r="G1482" s="84"/>
      <c r="H1482" s="84"/>
      <c r="I1482" s="47"/>
      <c r="J1482" s="45"/>
      <c r="K1482" s="46"/>
      <c r="L1482" s="195"/>
      <c r="M1482" s="196"/>
      <c r="N1482" s="195"/>
      <c r="O1482" s="196"/>
      <c r="P1482" s="47"/>
      <c r="Q1482" s="47"/>
      <c r="R1482" s="47"/>
      <c r="S1482" s="47"/>
      <c r="T1482" s="50"/>
      <c r="U1482" s="47"/>
      <c r="V1482" s="211"/>
      <c r="W1482" s="211"/>
      <c r="X1482" s="211"/>
      <c r="Y1482" s="211"/>
      <c r="Z1482" s="211"/>
      <c r="AA1482" s="211"/>
      <c r="AB1482" s="211"/>
    </row>
    <row r="1483" spans="2:28" x14ac:dyDescent="0.3">
      <c r="B1483" s="44"/>
      <c r="C1483" s="44"/>
      <c r="D1483" s="44"/>
      <c r="E1483" s="44"/>
      <c r="F1483" s="44"/>
      <c r="G1483" s="84"/>
      <c r="H1483" s="84"/>
      <c r="I1483" s="47"/>
      <c r="J1483" s="45"/>
      <c r="K1483" s="46"/>
      <c r="L1483" s="195"/>
      <c r="M1483" s="196"/>
      <c r="N1483" s="195"/>
      <c r="O1483" s="196"/>
      <c r="P1483" s="47"/>
      <c r="Q1483" s="47"/>
      <c r="R1483" s="47"/>
      <c r="S1483" s="47"/>
      <c r="T1483" s="50"/>
      <c r="U1483" s="47"/>
      <c r="V1483" s="211"/>
      <c r="W1483" s="211"/>
      <c r="X1483" s="211"/>
      <c r="Y1483" s="211"/>
      <c r="Z1483" s="211"/>
      <c r="AA1483" s="211"/>
      <c r="AB1483" s="211"/>
    </row>
    <row r="1484" spans="2:28" x14ac:dyDescent="0.3">
      <c r="B1484" s="44"/>
      <c r="C1484" s="44"/>
      <c r="D1484" s="44"/>
      <c r="E1484" s="44"/>
      <c r="F1484" s="44"/>
      <c r="G1484" s="84"/>
      <c r="H1484" s="84"/>
      <c r="I1484" s="47"/>
      <c r="J1484" s="45"/>
      <c r="K1484" s="46"/>
      <c r="L1484" s="195"/>
      <c r="M1484" s="196"/>
      <c r="N1484" s="195"/>
      <c r="O1484" s="196"/>
      <c r="P1484" s="47"/>
      <c r="Q1484" s="47"/>
      <c r="R1484" s="47"/>
      <c r="S1484" s="47"/>
      <c r="T1484" s="50"/>
      <c r="U1484" s="47"/>
      <c r="V1484" s="211"/>
      <c r="W1484" s="211"/>
      <c r="X1484" s="211"/>
      <c r="Y1484" s="211"/>
      <c r="Z1484" s="211"/>
      <c r="AA1484" s="211"/>
      <c r="AB1484" s="211"/>
    </row>
    <row r="1485" spans="2:28" x14ac:dyDescent="0.3">
      <c r="B1485" s="44"/>
      <c r="C1485" s="44"/>
      <c r="D1485" s="44"/>
      <c r="E1485" s="44"/>
      <c r="F1485" s="44"/>
      <c r="G1485" s="84"/>
      <c r="H1485" s="84"/>
      <c r="I1485" s="47"/>
      <c r="J1485" s="45"/>
      <c r="K1485" s="46"/>
      <c r="L1485" s="195"/>
      <c r="M1485" s="196"/>
      <c r="N1485" s="195"/>
      <c r="O1485" s="196"/>
      <c r="P1485" s="47"/>
      <c r="Q1485" s="47"/>
      <c r="R1485" s="47"/>
      <c r="S1485" s="47"/>
      <c r="T1485" s="50"/>
      <c r="U1485" s="47"/>
      <c r="V1485" s="211"/>
      <c r="W1485" s="211"/>
      <c r="X1485" s="211"/>
      <c r="Y1485" s="211"/>
      <c r="Z1485" s="211"/>
      <c r="AA1485" s="211"/>
      <c r="AB1485" s="211"/>
    </row>
    <row r="1486" spans="2:28" x14ac:dyDescent="0.3">
      <c r="B1486" s="44"/>
      <c r="C1486" s="44"/>
      <c r="D1486" s="44"/>
      <c r="E1486" s="44"/>
      <c r="F1486" s="44"/>
      <c r="G1486" s="84"/>
      <c r="H1486" s="84"/>
      <c r="I1486" s="47"/>
      <c r="J1486" s="45"/>
      <c r="K1486" s="46"/>
      <c r="L1486" s="195"/>
      <c r="M1486" s="196"/>
      <c r="N1486" s="195"/>
      <c r="O1486" s="196"/>
      <c r="P1486" s="47"/>
      <c r="Q1486" s="47"/>
      <c r="R1486" s="47"/>
      <c r="S1486" s="47"/>
      <c r="T1486" s="50"/>
      <c r="U1486" s="47"/>
      <c r="V1486" s="211"/>
      <c r="W1486" s="211"/>
      <c r="X1486" s="211"/>
      <c r="Y1486" s="211"/>
      <c r="Z1486" s="211"/>
      <c r="AA1486" s="211"/>
      <c r="AB1486" s="211"/>
    </row>
    <row r="1487" spans="2:28" x14ac:dyDescent="0.3">
      <c r="B1487" s="44"/>
      <c r="C1487" s="44"/>
      <c r="D1487" s="44"/>
      <c r="E1487" s="44"/>
      <c r="F1487" s="44"/>
      <c r="G1487" s="84"/>
      <c r="H1487" s="84"/>
      <c r="I1487" s="47"/>
      <c r="J1487" s="45"/>
      <c r="K1487" s="46"/>
      <c r="L1487" s="195"/>
      <c r="M1487" s="196"/>
      <c r="N1487" s="195"/>
      <c r="O1487" s="196"/>
      <c r="P1487" s="47"/>
      <c r="Q1487" s="47"/>
      <c r="R1487" s="47"/>
      <c r="S1487" s="47"/>
      <c r="T1487" s="50"/>
      <c r="U1487" s="47"/>
      <c r="V1487" s="211"/>
      <c r="W1487" s="211"/>
      <c r="X1487" s="211"/>
      <c r="Y1487" s="211"/>
      <c r="Z1487" s="211"/>
      <c r="AA1487" s="211"/>
      <c r="AB1487" s="211"/>
    </row>
    <row r="1488" spans="2:28" x14ac:dyDescent="0.3">
      <c r="B1488" s="44"/>
      <c r="C1488" s="44"/>
      <c r="D1488" s="44"/>
      <c r="E1488" s="44"/>
      <c r="F1488" s="44"/>
      <c r="G1488" s="84"/>
      <c r="H1488" s="84"/>
      <c r="I1488" s="47"/>
      <c r="J1488" s="45"/>
      <c r="K1488" s="46"/>
      <c r="L1488" s="195"/>
      <c r="M1488" s="196"/>
      <c r="N1488" s="195"/>
      <c r="O1488" s="196"/>
      <c r="P1488" s="47"/>
      <c r="Q1488" s="47"/>
      <c r="R1488" s="47"/>
      <c r="S1488" s="47"/>
      <c r="T1488" s="50"/>
      <c r="U1488" s="47"/>
      <c r="V1488" s="211"/>
      <c r="W1488" s="211"/>
      <c r="X1488" s="211"/>
      <c r="Y1488" s="211"/>
      <c r="Z1488" s="211"/>
      <c r="AA1488" s="211"/>
      <c r="AB1488" s="211"/>
    </row>
    <row r="1489" spans="2:28" x14ac:dyDescent="0.3">
      <c r="B1489" s="44"/>
      <c r="C1489" s="44"/>
      <c r="D1489" s="44"/>
      <c r="E1489" s="44"/>
      <c r="F1489" s="44"/>
      <c r="G1489" s="84"/>
      <c r="H1489" s="84"/>
      <c r="I1489" s="47"/>
      <c r="J1489" s="45"/>
      <c r="K1489" s="46"/>
      <c r="L1489" s="195"/>
      <c r="M1489" s="196"/>
      <c r="N1489" s="195"/>
      <c r="O1489" s="196"/>
      <c r="P1489" s="47"/>
      <c r="Q1489" s="47"/>
      <c r="R1489" s="47"/>
      <c r="S1489" s="47"/>
      <c r="T1489" s="50"/>
      <c r="U1489" s="47"/>
      <c r="V1489" s="211"/>
      <c r="W1489" s="211"/>
      <c r="X1489" s="211"/>
      <c r="Y1489" s="211"/>
      <c r="Z1489" s="211"/>
      <c r="AA1489" s="211"/>
      <c r="AB1489" s="211"/>
    </row>
    <row r="1490" spans="2:28" x14ac:dyDescent="0.3">
      <c r="B1490" s="44"/>
      <c r="C1490" s="44"/>
      <c r="D1490" s="44"/>
      <c r="E1490" s="44"/>
      <c r="F1490" s="44"/>
      <c r="G1490" s="84"/>
      <c r="H1490" s="84"/>
      <c r="I1490" s="47"/>
      <c r="J1490" s="45"/>
      <c r="K1490" s="46"/>
      <c r="L1490" s="195"/>
      <c r="M1490" s="196"/>
      <c r="N1490" s="195"/>
      <c r="O1490" s="196"/>
      <c r="P1490" s="47"/>
      <c r="Q1490" s="47"/>
      <c r="R1490" s="47"/>
      <c r="S1490" s="47"/>
      <c r="T1490" s="50"/>
      <c r="U1490" s="47"/>
      <c r="V1490" s="211"/>
      <c r="W1490" s="211"/>
      <c r="X1490" s="211"/>
      <c r="Y1490" s="211"/>
      <c r="Z1490" s="211"/>
      <c r="AA1490" s="211"/>
      <c r="AB1490" s="211"/>
    </row>
    <row r="1491" spans="2:28" x14ac:dyDescent="0.3">
      <c r="B1491" s="44"/>
      <c r="C1491" s="44"/>
      <c r="D1491" s="44"/>
      <c r="E1491" s="44"/>
      <c r="F1491" s="44"/>
      <c r="G1491" s="84"/>
      <c r="H1491" s="84"/>
      <c r="I1491" s="47"/>
      <c r="J1491" s="45"/>
      <c r="K1491" s="46"/>
      <c r="L1491" s="195"/>
      <c r="M1491" s="196"/>
      <c r="N1491" s="195"/>
      <c r="O1491" s="196"/>
      <c r="P1491" s="47"/>
      <c r="Q1491" s="47"/>
      <c r="R1491" s="47"/>
      <c r="S1491" s="47"/>
      <c r="T1491" s="50"/>
      <c r="U1491" s="47"/>
      <c r="V1491" s="211"/>
      <c r="W1491" s="211"/>
      <c r="X1491" s="211"/>
      <c r="Y1491" s="211"/>
      <c r="Z1491" s="211"/>
      <c r="AA1491" s="211"/>
      <c r="AB1491" s="211"/>
    </row>
    <row r="1492" spans="2:28" x14ac:dyDescent="0.3">
      <c r="B1492" s="44"/>
      <c r="C1492" s="44"/>
      <c r="D1492" s="44"/>
      <c r="E1492" s="44"/>
      <c r="F1492" s="44"/>
      <c r="G1492" s="84"/>
      <c r="H1492" s="84"/>
      <c r="I1492" s="47"/>
      <c r="J1492" s="45"/>
      <c r="K1492" s="46"/>
      <c r="L1492" s="195"/>
      <c r="M1492" s="196"/>
      <c r="N1492" s="195"/>
      <c r="O1492" s="196"/>
      <c r="P1492" s="47"/>
      <c r="Q1492" s="47"/>
      <c r="R1492" s="47"/>
      <c r="S1492" s="47"/>
      <c r="T1492" s="50"/>
      <c r="U1492" s="47"/>
      <c r="V1492" s="211"/>
      <c r="W1492" s="211"/>
      <c r="X1492" s="211"/>
      <c r="Y1492" s="211"/>
      <c r="Z1492" s="211"/>
      <c r="AA1492" s="211"/>
      <c r="AB1492" s="211"/>
    </row>
    <row r="1493" spans="2:28" x14ac:dyDescent="0.3">
      <c r="B1493" s="44"/>
      <c r="C1493" s="44"/>
      <c r="D1493" s="44"/>
      <c r="E1493" s="44"/>
      <c r="F1493" s="44"/>
      <c r="G1493" s="84"/>
      <c r="H1493" s="84"/>
      <c r="I1493" s="47"/>
      <c r="J1493" s="45"/>
      <c r="K1493" s="46"/>
      <c r="L1493" s="195"/>
      <c r="M1493" s="196"/>
      <c r="N1493" s="195"/>
      <c r="O1493" s="196"/>
      <c r="P1493" s="47"/>
      <c r="Q1493" s="47"/>
      <c r="R1493" s="47"/>
      <c r="S1493" s="47"/>
      <c r="T1493" s="50"/>
      <c r="U1493" s="47"/>
      <c r="V1493" s="211"/>
      <c r="W1493" s="211"/>
      <c r="X1493" s="211"/>
      <c r="Y1493" s="211"/>
      <c r="Z1493" s="211"/>
      <c r="AA1493" s="211"/>
      <c r="AB1493" s="211"/>
    </row>
    <row r="1494" spans="2:28" x14ac:dyDescent="0.3">
      <c r="B1494" s="44"/>
      <c r="C1494" s="44"/>
      <c r="D1494" s="44"/>
      <c r="E1494" s="44"/>
      <c r="F1494" s="44"/>
      <c r="G1494" s="84"/>
      <c r="H1494" s="84"/>
      <c r="I1494" s="47"/>
      <c r="J1494" s="45"/>
      <c r="K1494" s="46"/>
      <c r="L1494" s="195"/>
      <c r="M1494" s="196"/>
      <c r="N1494" s="195"/>
      <c r="O1494" s="196"/>
      <c r="P1494" s="47"/>
      <c r="Q1494" s="47"/>
      <c r="R1494" s="47"/>
      <c r="S1494" s="47"/>
      <c r="T1494" s="50"/>
      <c r="U1494" s="47"/>
      <c r="V1494" s="211"/>
      <c r="W1494" s="211"/>
      <c r="X1494" s="211"/>
      <c r="Y1494" s="211"/>
      <c r="Z1494" s="211"/>
      <c r="AA1494" s="211"/>
      <c r="AB1494" s="211"/>
    </row>
    <row r="1495" spans="2:28" x14ac:dyDescent="0.3">
      <c r="B1495" s="44"/>
      <c r="C1495" s="44"/>
      <c r="D1495" s="44"/>
      <c r="E1495" s="44"/>
      <c r="F1495" s="44"/>
      <c r="G1495" s="84"/>
      <c r="H1495" s="84"/>
      <c r="I1495" s="47"/>
      <c r="J1495" s="45"/>
      <c r="K1495" s="46"/>
      <c r="L1495" s="195"/>
      <c r="M1495" s="196"/>
      <c r="N1495" s="195"/>
      <c r="O1495" s="196"/>
      <c r="P1495" s="47"/>
      <c r="Q1495" s="47"/>
      <c r="R1495" s="47"/>
      <c r="S1495" s="47"/>
      <c r="T1495" s="50"/>
      <c r="U1495" s="47"/>
      <c r="V1495" s="211"/>
      <c r="W1495" s="211"/>
      <c r="X1495" s="211"/>
      <c r="Y1495" s="211"/>
      <c r="Z1495" s="211"/>
      <c r="AA1495" s="211"/>
      <c r="AB1495" s="211"/>
    </row>
    <row r="1496" spans="2:28" x14ac:dyDescent="0.3">
      <c r="B1496" s="44"/>
      <c r="C1496" s="44"/>
      <c r="D1496" s="44"/>
      <c r="E1496" s="44"/>
      <c r="F1496" s="44"/>
      <c r="G1496" s="84"/>
      <c r="H1496" s="84"/>
      <c r="I1496" s="47"/>
      <c r="J1496" s="45"/>
      <c r="K1496" s="46"/>
      <c r="L1496" s="195"/>
      <c r="M1496" s="196"/>
      <c r="N1496" s="195"/>
      <c r="O1496" s="196"/>
      <c r="P1496" s="47"/>
      <c r="Q1496" s="47"/>
      <c r="R1496" s="47"/>
      <c r="S1496" s="47"/>
      <c r="T1496" s="50"/>
      <c r="U1496" s="47"/>
      <c r="V1496" s="211"/>
      <c r="W1496" s="211"/>
      <c r="X1496" s="211"/>
      <c r="Y1496" s="211"/>
      <c r="Z1496" s="211"/>
      <c r="AA1496" s="211"/>
      <c r="AB1496" s="211"/>
    </row>
    <row r="1497" spans="2:28" x14ac:dyDescent="0.3">
      <c r="B1497" s="44"/>
      <c r="C1497" s="44"/>
      <c r="D1497" s="44"/>
      <c r="E1497" s="44"/>
      <c r="F1497" s="44"/>
      <c r="G1497" s="84"/>
      <c r="H1497" s="84"/>
      <c r="I1497" s="47"/>
      <c r="J1497" s="45"/>
      <c r="K1497" s="46"/>
      <c r="L1497" s="195"/>
      <c r="M1497" s="196"/>
      <c r="N1497" s="195"/>
      <c r="O1497" s="196"/>
      <c r="P1497" s="47"/>
      <c r="Q1497" s="47"/>
      <c r="R1497" s="47"/>
      <c r="S1497" s="47"/>
      <c r="T1497" s="50"/>
      <c r="U1497" s="47"/>
      <c r="V1497" s="211"/>
      <c r="W1497" s="211"/>
      <c r="X1497" s="211"/>
      <c r="Y1497" s="211"/>
      <c r="Z1497" s="211"/>
      <c r="AA1497" s="211"/>
      <c r="AB1497" s="211"/>
    </row>
    <row r="1498" spans="2:28" x14ac:dyDescent="0.3">
      <c r="B1498" s="44"/>
      <c r="C1498" s="44"/>
      <c r="D1498" s="44"/>
      <c r="E1498" s="44"/>
      <c r="F1498" s="44"/>
      <c r="G1498" s="84"/>
      <c r="H1498" s="84"/>
      <c r="I1498" s="47"/>
      <c r="J1498" s="45"/>
      <c r="K1498" s="46"/>
      <c r="L1498" s="195"/>
      <c r="M1498" s="196"/>
      <c r="N1498" s="195"/>
      <c r="O1498" s="196"/>
      <c r="P1498" s="47"/>
      <c r="Q1498" s="47"/>
      <c r="R1498" s="47"/>
      <c r="S1498" s="47"/>
      <c r="T1498" s="50"/>
      <c r="U1498" s="47"/>
      <c r="V1498" s="211"/>
      <c r="W1498" s="211"/>
      <c r="X1498" s="211"/>
      <c r="Y1498" s="211"/>
      <c r="Z1498" s="211"/>
      <c r="AA1498" s="211"/>
      <c r="AB1498" s="211"/>
    </row>
    <row r="1499" spans="2:28" x14ac:dyDescent="0.3">
      <c r="B1499" s="44"/>
      <c r="C1499" s="44"/>
      <c r="D1499" s="44"/>
      <c r="E1499" s="44"/>
      <c r="F1499" s="44"/>
      <c r="G1499" s="84"/>
      <c r="H1499" s="84"/>
      <c r="I1499" s="47"/>
      <c r="J1499" s="45"/>
      <c r="K1499" s="46"/>
      <c r="L1499" s="195"/>
      <c r="M1499" s="196"/>
      <c r="N1499" s="195"/>
      <c r="O1499" s="196"/>
      <c r="P1499" s="47"/>
      <c r="Q1499" s="47"/>
      <c r="R1499" s="47"/>
      <c r="S1499" s="47"/>
      <c r="T1499" s="50"/>
      <c r="U1499" s="47"/>
      <c r="V1499" s="211"/>
      <c r="W1499" s="211"/>
      <c r="X1499" s="211"/>
      <c r="Y1499" s="211"/>
      <c r="Z1499" s="211"/>
      <c r="AA1499" s="211"/>
      <c r="AB1499" s="211"/>
    </row>
    <row r="1500" spans="2:28" x14ac:dyDescent="0.3">
      <c r="B1500" s="44"/>
      <c r="C1500" s="44"/>
      <c r="D1500" s="44"/>
      <c r="E1500" s="44"/>
      <c r="F1500" s="44"/>
      <c r="G1500" s="84"/>
      <c r="H1500" s="84"/>
      <c r="I1500" s="47"/>
      <c r="J1500" s="45"/>
      <c r="K1500" s="46"/>
      <c r="L1500" s="195"/>
      <c r="M1500" s="196"/>
      <c r="N1500" s="195"/>
      <c r="O1500" s="196"/>
      <c r="P1500" s="47"/>
      <c r="Q1500" s="47"/>
      <c r="R1500" s="47"/>
      <c r="S1500" s="47"/>
      <c r="T1500" s="50"/>
      <c r="U1500" s="47"/>
      <c r="V1500" s="211"/>
      <c r="W1500" s="211"/>
      <c r="X1500" s="211"/>
      <c r="Y1500" s="211"/>
      <c r="Z1500" s="211"/>
      <c r="AA1500" s="211"/>
      <c r="AB1500" s="211"/>
    </row>
    <row r="1501" spans="2:28" x14ac:dyDescent="0.3">
      <c r="B1501" s="44"/>
      <c r="C1501" s="44"/>
      <c r="D1501" s="44"/>
      <c r="E1501" s="44"/>
      <c r="F1501" s="44"/>
      <c r="G1501" s="84"/>
      <c r="H1501" s="84"/>
      <c r="I1501" s="47"/>
      <c r="J1501" s="45"/>
      <c r="K1501" s="46"/>
      <c r="L1501" s="195"/>
      <c r="M1501" s="196"/>
      <c r="N1501" s="195"/>
      <c r="O1501" s="196"/>
      <c r="P1501" s="47"/>
      <c r="Q1501" s="47"/>
      <c r="R1501" s="47"/>
      <c r="S1501" s="47"/>
      <c r="T1501" s="50"/>
      <c r="U1501" s="47"/>
      <c r="V1501" s="211"/>
      <c r="W1501" s="211"/>
      <c r="X1501" s="211"/>
      <c r="Y1501" s="211"/>
      <c r="Z1501" s="211"/>
      <c r="AA1501" s="211"/>
      <c r="AB1501" s="211"/>
    </row>
    <row r="1502" spans="2:28" x14ac:dyDescent="0.3">
      <c r="B1502" s="44"/>
      <c r="C1502" s="44"/>
      <c r="D1502" s="44"/>
      <c r="E1502" s="44"/>
      <c r="F1502" s="44"/>
      <c r="G1502" s="84"/>
      <c r="H1502" s="84"/>
      <c r="I1502" s="47"/>
      <c r="J1502" s="45"/>
      <c r="K1502" s="46"/>
      <c r="L1502" s="195"/>
      <c r="M1502" s="196"/>
      <c r="N1502" s="195"/>
      <c r="O1502" s="196"/>
      <c r="P1502" s="47"/>
      <c r="Q1502" s="47"/>
      <c r="R1502" s="47"/>
      <c r="S1502" s="47"/>
      <c r="T1502" s="50"/>
      <c r="U1502" s="47"/>
      <c r="V1502" s="211"/>
      <c r="W1502" s="211"/>
      <c r="X1502" s="211"/>
      <c r="Y1502" s="211"/>
      <c r="Z1502" s="211"/>
      <c r="AA1502" s="211"/>
      <c r="AB1502" s="211"/>
    </row>
    <row r="1503" spans="2:28" x14ac:dyDescent="0.3">
      <c r="B1503" s="44"/>
      <c r="C1503" s="44"/>
      <c r="D1503" s="44"/>
      <c r="E1503" s="44"/>
      <c r="F1503" s="44"/>
      <c r="G1503" s="84"/>
      <c r="H1503" s="84"/>
      <c r="I1503" s="47"/>
      <c r="J1503" s="45"/>
      <c r="K1503" s="46"/>
      <c r="L1503" s="195"/>
      <c r="M1503" s="196"/>
      <c r="N1503" s="195"/>
      <c r="O1503" s="196"/>
      <c r="P1503" s="47"/>
      <c r="Q1503" s="47"/>
      <c r="R1503" s="47"/>
      <c r="S1503" s="47"/>
      <c r="T1503" s="50"/>
      <c r="U1503" s="47"/>
      <c r="V1503" s="211"/>
      <c r="W1503" s="211"/>
      <c r="X1503" s="211"/>
      <c r="Y1503" s="211"/>
      <c r="Z1503" s="211"/>
      <c r="AA1503" s="211"/>
      <c r="AB1503" s="211"/>
    </row>
    <row r="1504" spans="2:28" x14ac:dyDescent="0.3">
      <c r="B1504" s="44"/>
      <c r="C1504" s="44"/>
      <c r="D1504" s="44"/>
      <c r="E1504" s="44"/>
      <c r="F1504" s="44"/>
      <c r="G1504" s="84"/>
      <c r="H1504" s="84"/>
      <c r="I1504" s="47"/>
      <c r="J1504" s="45"/>
      <c r="K1504" s="46"/>
      <c r="L1504" s="195"/>
      <c r="M1504" s="196"/>
      <c r="N1504" s="195"/>
      <c r="O1504" s="196"/>
      <c r="P1504" s="47"/>
      <c r="Q1504" s="47"/>
      <c r="R1504" s="47"/>
      <c r="S1504" s="47"/>
      <c r="T1504" s="50"/>
      <c r="U1504" s="47"/>
      <c r="V1504" s="211"/>
      <c r="W1504" s="211"/>
      <c r="X1504" s="211"/>
      <c r="Y1504" s="211"/>
      <c r="Z1504" s="211"/>
      <c r="AA1504" s="211"/>
      <c r="AB1504" s="211"/>
    </row>
    <row r="1505" spans="2:28" x14ac:dyDescent="0.3">
      <c r="B1505" s="44"/>
      <c r="C1505" s="44"/>
      <c r="D1505" s="44"/>
      <c r="E1505" s="44"/>
      <c r="F1505" s="44"/>
      <c r="G1505" s="84"/>
      <c r="H1505" s="84"/>
      <c r="I1505" s="47"/>
      <c r="J1505" s="45"/>
      <c r="K1505" s="46"/>
      <c r="L1505" s="195"/>
      <c r="M1505" s="196"/>
      <c r="N1505" s="195"/>
      <c r="O1505" s="196"/>
      <c r="P1505" s="47"/>
      <c r="Q1505" s="47"/>
      <c r="R1505" s="47"/>
      <c r="S1505" s="47"/>
      <c r="T1505" s="50"/>
      <c r="U1505" s="47"/>
      <c r="V1505" s="211"/>
      <c r="W1505" s="211"/>
      <c r="X1505" s="211"/>
      <c r="Y1505" s="211"/>
      <c r="Z1505" s="211"/>
      <c r="AA1505" s="211"/>
      <c r="AB1505" s="211"/>
    </row>
    <row r="1506" spans="2:28" x14ac:dyDescent="0.3">
      <c r="B1506" s="44"/>
      <c r="C1506" s="44"/>
      <c r="D1506" s="44"/>
      <c r="E1506" s="44"/>
      <c r="F1506" s="44"/>
      <c r="G1506" s="84"/>
      <c r="H1506" s="84"/>
      <c r="I1506" s="47"/>
      <c r="J1506" s="45"/>
      <c r="K1506" s="46"/>
      <c r="L1506" s="195"/>
      <c r="M1506" s="196"/>
      <c r="N1506" s="195"/>
      <c r="O1506" s="196"/>
      <c r="P1506" s="47"/>
      <c r="Q1506" s="47"/>
      <c r="R1506" s="47"/>
      <c r="S1506" s="47"/>
      <c r="T1506" s="50"/>
      <c r="U1506" s="47"/>
      <c r="V1506" s="211"/>
      <c r="W1506" s="211"/>
      <c r="X1506" s="211"/>
      <c r="Y1506" s="211"/>
      <c r="Z1506" s="211"/>
      <c r="AA1506" s="211"/>
      <c r="AB1506" s="211"/>
    </row>
    <row r="1507" spans="2:28" x14ac:dyDescent="0.3">
      <c r="B1507" s="44"/>
      <c r="C1507" s="44"/>
      <c r="D1507" s="44"/>
      <c r="E1507" s="44"/>
      <c r="F1507" s="44"/>
      <c r="G1507" s="84"/>
      <c r="H1507" s="84"/>
      <c r="I1507" s="47"/>
      <c r="J1507" s="45"/>
      <c r="K1507" s="46"/>
      <c r="L1507" s="195"/>
      <c r="M1507" s="196"/>
      <c r="N1507" s="195"/>
      <c r="O1507" s="196"/>
      <c r="P1507" s="47"/>
      <c r="Q1507" s="47"/>
      <c r="R1507" s="47"/>
      <c r="S1507" s="47"/>
      <c r="T1507" s="50"/>
      <c r="U1507" s="47"/>
      <c r="V1507" s="211"/>
      <c r="W1507" s="211"/>
      <c r="X1507" s="211"/>
      <c r="Y1507" s="211"/>
      <c r="Z1507" s="211"/>
      <c r="AA1507" s="211"/>
      <c r="AB1507" s="211"/>
    </row>
    <row r="1508" spans="2:28" x14ac:dyDescent="0.3">
      <c r="B1508" s="44"/>
      <c r="C1508" s="44"/>
      <c r="D1508" s="44"/>
      <c r="E1508" s="44"/>
      <c r="F1508" s="44"/>
      <c r="G1508" s="84"/>
      <c r="H1508" s="84"/>
      <c r="I1508" s="47"/>
      <c r="J1508" s="45"/>
      <c r="K1508" s="46"/>
      <c r="L1508" s="195"/>
      <c r="M1508" s="196"/>
      <c r="N1508" s="195"/>
      <c r="O1508" s="196"/>
      <c r="P1508" s="47"/>
      <c r="Q1508" s="47"/>
      <c r="R1508" s="47"/>
      <c r="S1508" s="47"/>
      <c r="T1508" s="50"/>
      <c r="U1508" s="47"/>
      <c r="V1508" s="211"/>
      <c r="W1508" s="211"/>
      <c r="X1508" s="211"/>
      <c r="Y1508" s="211"/>
      <c r="Z1508" s="211"/>
      <c r="AA1508" s="211"/>
      <c r="AB1508" s="211"/>
    </row>
    <row r="1509" spans="2:28" x14ac:dyDescent="0.3">
      <c r="B1509" s="44"/>
      <c r="C1509" s="44"/>
      <c r="D1509" s="44"/>
      <c r="E1509" s="44"/>
      <c r="F1509" s="44"/>
      <c r="G1509" s="84"/>
      <c r="H1509" s="84"/>
      <c r="I1509" s="47"/>
      <c r="J1509" s="45"/>
      <c r="K1509" s="46"/>
      <c r="L1509" s="195"/>
      <c r="M1509" s="196"/>
      <c r="N1509" s="195"/>
      <c r="O1509" s="196"/>
      <c r="P1509" s="47"/>
      <c r="Q1509" s="47"/>
      <c r="R1509" s="47"/>
      <c r="S1509" s="47"/>
      <c r="T1509" s="50"/>
      <c r="U1509" s="47"/>
      <c r="V1509" s="211"/>
      <c r="W1509" s="211"/>
      <c r="X1509" s="211"/>
      <c r="Y1509" s="211"/>
      <c r="Z1509" s="211"/>
      <c r="AA1509" s="211"/>
      <c r="AB1509" s="211"/>
    </row>
    <row r="1510" spans="2:28" x14ac:dyDescent="0.3">
      <c r="B1510" s="44"/>
      <c r="C1510" s="44"/>
      <c r="D1510" s="44"/>
      <c r="E1510" s="44"/>
      <c r="F1510" s="44"/>
      <c r="G1510" s="84"/>
      <c r="H1510" s="84"/>
      <c r="I1510" s="47"/>
      <c r="J1510" s="45"/>
      <c r="K1510" s="46"/>
      <c r="L1510" s="195"/>
      <c r="M1510" s="196"/>
      <c r="N1510" s="195"/>
      <c r="O1510" s="196"/>
      <c r="P1510" s="47"/>
      <c r="Q1510" s="47"/>
      <c r="R1510" s="47"/>
      <c r="S1510" s="47"/>
      <c r="T1510" s="50"/>
      <c r="U1510" s="47"/>
      <c r="V1510" s="211"/>
      <c r="W1510" s="211"/>
      <c r="X1510" s="211"/>
      <c r="Y1510" s="211"/>
      <c r="Z1510" s="211"/>
      <c r="AA1510" s="211"/>
      <c r="AB1510" s="211"/>
    </row>
    <row r="1511" spans="2:28" x14ac:dyDescent="0.3">
      <c r="B1511" s="44"/>
      <c r="C1511" s="44"/>
      <c r="D1511" s="44"/>
      <c r="E1511" s="44"/>
      <c r="F1511" s="44"/>
      <c r="G1511" s="84"/>
      <c r="H1511" s="84"/>
      <c r="I1511" s="47"/>
      <c r="J1511" s="45"/>
      <c r="K1511" s="46"/>
      <c r="L1511" s="195"/>
      <c r="M1511" s="196"/>
      <c r="N1511" s="195"/>
      <c r="O1511" s="196"/>
      <c r="P1511" s="47"/>
      <c r="Q1511" s="47"/>
      <c r="R1511" s="47"/>
      <c r="S1511" s="47"/>
      <c r="T1511" s="50"/>
      <c r="U1511" s="47"/>
      <c r="V1511" s="211"/>
      <c r="W1511" s="211"/>
      <c r="X1511" s="211"/>
      <c r="Y1511" s="211"/>
      <c r="Z1511" s="211"/>
      <c r="AA1511" s="211"/>
      <c r="AB1511" s="211"/>
    </row>
    <row r="1512" spans="2:28" x14ac:dyDescent="0.3">
      <c r="B1512" s="44"/>
      <c r="C1512" s="44"/>
      <c r="D1512" s="44"/>
      <c r="E1512" s="44"/>
      <c r="F1512" s="44"/>
      <c r="G1512" s="84"/>
      <c r="H1512" s="84"/>
      <c r="I1512" s="47"/>
      <c r="J1512" s="45"/>
      <c r="K1512" s="46"/>
      <c r="L1512" s="195"/>
      <c r="M1512" s="196"/>
      <c r="N1512" s="195"/>
      <c r="O1512" s="196"/>
      <c r="P1512" s="47"/>
      <c r="Q1512" s="47"/>
      <c r="R1512" s="47"/>
      <c r="S1512" s="47"/>
      <c r="T1512" s="50"/>
      <c r="U1512" s="47"/>
      <c r="V1512" s="211"/>
      <c r="W1512" s="211"/>
      <c r="X1512" s="211"/>
      <c r="Y1512" s="211"/>
      <c r="Z1512" s="211"/>
      <c r="AA1512" s="211"/>
      <c r="AB1512" s="211"/>
    </row>
    <row r="1513" spans="2:28" x14ac:dyDescent="0.3">
      <c r="B1513" s="44"/>
      <c r="C1513" s="44"/>
      <c r="D1513" s="44"/>
      <c r="E1513" s="44"/>
      <c r="F1513" s="44"/>
      <c r="G1513" s="84"/>
      <c r="H1513" s="84"/>
      <c r="I1513" s="47"/>
      <c r="J1513" s="45"/>
      <c r="K1513" s="46"/>
      <c r="L1513" s="195"/>
      <c r="M1513" s="196"/>
      <c r="N1513" s="195"/>
      <c r="O1513" s="196"/>
      <c r="P1513" s="47"/>
      <c r="Q1513" s="47"/>
      <c r="R1513" s="47"/>
      <c r="S1513" s="47"/>
      <c r="T1513" s="50"/>
      <c r="U1513" s="47"/>
      <c r="V1513" s="211"/>
      <c r="W1513" s="211"/>
      <c r="X1513" s="211"/>
      <c r="Y1513" s="211"/>
      <c r="Z1513" s="211"/>
      <c r="AA1513" s="211"/>
      <c r="AB1513" s="211"/>
    </row>
    <row r="1514" spans="2:28" x14ac:dyDescent="0.3">
      <c r="B1514" s="44"/>
      <c r="C1514" s="44"/>
      <c r="D1514" s="44"/>
      <c r="E1514" s="44"/>
      <c r="F1514" s="44"/>
      <c r="G1514" s="84"/>
      <c r="H1514" s="84"/>
      <c r="I1514" s="47"/>
      <c r="J1514" s="45"/>
      <c r="K1514" s="46"/>
      <c r="L1514" s="195"/>
      <c r="M1514" s="196"/>
      <c r="N1514" s="195"/>
      <c r="O1514" s="196"/>
      <c r="P1514" s="47"/>
      <c r="Q1514" s="47"/>
      <c r="R1514" s="47"/>
      <c r="S1514" s="47"/>
      <c r="T1514" s="50"/>
      <c r="U1514" s="47"/>
      <c r="V1514" s="211"/>
      <c r="W1514" s="211"/>
      <c r="X1514" s="211"/>
      <c r="Y1514" s="211"/>
      <c r="Z1514" s="211"/>
      <c r="AA1514" s="211"/>
      <c r="AB1514" s="211"/>
    </row>
    <row r="1515" spans="2:28" x14ac:dyDescent="0.3">
      <c r="B1515" s="44"/>
      <c r="C1515" s="44"/>
      <c r="D1515" s="44"/>
      <c r="E1515" s="44"/>
      <c r="F1515" s="44"/>
      <c r="G1515" s="84"/>
      <c r="H1515" s="84"/>
      <c r="I1515" s="47"/>
      <c r="J1515" s="45"/>
      <c r="K1515" s="46"/>
      <c r="L1515" s="195"/>
      <c r="M1515" s="196"/>
      <c r="N1515" s="195"/>
      <c r="O1515" s="196"/>
      <c r="P1515" s="47"/>
      <c r="Q1515" s="47"/>
      <c r="R1515" s="47"/>
      <c r="S1515" s="47"/>
      <c r="T1515" s="50"/>
      <c r="U1515" s="47"/>
      <c r="V1515" s="211"/>
      <c r="W1515" s="211"/>
      <c r="X1515" s="211"/>
      <c r="Y1515" s="211"/>
      <c r="Z1515" s="211"/>
      <c r="AA1515" s="211"/>
      <c r="AB1515" s="211"/>
    </row>
    <row r="1516" spans="2:28" x14ac:dyDescent="0.3">
      <c r="B1516" s="44"/>
      <c r="C1516" s="44"/>
      <c r="D1516" s="44"/>
      <c r="E1516" s="44"/>
      <c r="F1516" s="44"/>
      <c r="G1516" s="84"/>
      <c r="H1516" s="84"/>
      <c r="I1516" s="47"/>
      <c r="J1516" s="45"/>
      <c r="K1516" s="46"/>
      <c r="L1516" s="195"/>
      <c r="M1516" s="196"/>
      <c r="N1516" s="195"/>
      <c r="O1516" s="196"/>
      <c r="P1516" s="47"/>
      <c r="Q1516" s="47"/>
      <c r="R1516" s="47"/>
      <c r="S1516" s="47"/>
      <c r="T1516" s="50"/>
      <c r="U1516" s="47"/>
      <c r="V1516" s="211"/>
      <c r="W1516" s="211"/>
      <c r="X1516" s="211"/>
      <c r="Y1516" s="211"/>
      <c r="Z1516" s="211"/>
      <c r="AA1516" s="211"/>
      <c r="AB1516" s="211"/>
    </row>
    <row r="1517" spans="2:28" x14ac:dyDescent="0.3">
      <c r="B1517" s="44"/>
      <c r="C1517" s="44"/>
      <c r="D1517" s="44"/>
      <c r="E1517" s="44"/>
      <c r="F1517" s="44"/>
      <c r="G1517" s="84"/>
      <c r="H1517" s="84"/>
      <c r="I1517" s="47"/>
      <c r="J1517" s="45"/>
      <c r="K1517" s="46"/>
      <c r="L1517" s="195"/>
      <c r="M1517" s="196"/>
      <c r="N1517" s="195"/>
      <c r="O1517" s="196"/>
      <c r="P1517" s="47"/>
      <c r="Q1517" s="47"/>
      <c r="R1517" s="47"/>
      <c r="S1517" s="47"/>
      <c r="T1517" s="50"/>
      <c r="U1517" s="47"/>
      <c r="V1517" s="211"/>
      <c r="W1517" s="211"/>
      <c r="X1517" s="211"/>
      <c r="Y1517" s="211"/>
      <c r="Z1517" s="211"/>
      <c r="AA1517" s="211"/>
      <c r="AB1517" s="211"/>
    </row>
    <row r="1518" spans="2:28" x14ac:dyDescent="0.3">
      <c r="B1518" s="44"/>
      <c r="C1518" s="44"/>
      <c r="D1518" s="44"/>
      <c r="E1518" s="44"/>
      <c r="F1518" s="44"/>
      <c r="G1518" s="84"/>
      <c r="H1518" s="84"/>
      <c r="I1518" s="47"/>
      <c r="J1518" s="45"/>
      <c r="K1518" s="46"/>
      <c r="L1518" s="195"/>
      <c r="M1518" s="196"/>
      <c r="N1518" s="195"/>
      <c r="O1518" s="196"/>
      <c r="P1518" s="47"/>
      <c r="Q1518" s="47"/>
      <c r="R1518" s="47"/>
      <c r="S1518" s="47"/>
      <c r="T1518" s="50"/>
      <c r="U1518" s="47"/>
      <c r="V1518" s="211"/>
      <c r="W1518" s="211"/>
      <c r="X1518" s="211"/>
      <c r="Y1518" s="211"/>
      <c r="Z1518" s="211"/>
      <c r="AA1518" s="211"/>
      <c r="AB1518" s="211"/>
    </row>
    <row r="1519" spans="2:28" x14ac:dyDescent="0.3">
      <c r="B1519" s="44"/>
      <c r="C1519" s="44"/>
      <c r="D1519" s="44"/>
      <c r="E1519" s="44"/>
      <c r="F1519" s="44"/>
      <c r="G1519" s="84"/>
      <c r="H1519" s="84"/>
      <c r="I1519" s="47"/>
      <c r="J1519" s="45"/>
      <c r="K1519" s="46"/>
      <c r="L1519" s="195"/>
      <c r="M1519" s="196"/>
      <c r="N1519" s="195"/>
      <c r="O1519" s="196"/>
      <c r="P1519" s="47"/>
      <c r="Q1519" s="47"/>
      <c r="R1519" s="47"/>
      <c r="S1519" s="47"/>
      <c r="T1519" s="50"/>
      <c r="U1519" s="47"/>
      <c r="V1519" s="211"/>
      <c r="W1519" s="211"/>
      <c r="X1519" s="211"/>
      <c r="Y1519" s="211"/>
      <c r="Z1519" s="211"/>
      <c r="AA1519" s="211"/>
      <c r="AB1519" s="211"/>
    </row>
    <row r="1520" spans="2:28" x14ac:dyDescent="0.3">
      <c r="B1520" s="44"/>
      <c r="C1520" s="44"/>
      <c r="D1520" s="44"/>
      <c r="E1520" s="44"/>
      <c r="F1520" s="44"/>
      <c r="G1520" s="84"/>
      <c r="H1520" s="84"/>
      <c r="I1520" s="47"/>
      <c r="J1520" s="45"/>
      <c r="K1520" s="46"/>
      <c r="L1520" s="195"/>
      <c r="M1520" s="196"/>
      <c r="N1520" s="195"/>
      <c r="O1520" s="196"/>
      <c r="P1520" s="47"/>
      <c r="Q1520" s="47"/>
      <c r="R1520" s="47"/>
      <c r="S1520" s="47"/>
      <c r="T1520" s="50"/>
      <c r="U1520" s="47"/>
      <c r="V1520" s="211"/>
      <c r="W1520" s="211"/>
      <c r="X1520" s="211"/>
      <c r="Y1520" s="211"/>
      <c r="Z1520" s="211"/>
      <c r="AA1520" s="211"/>
      <c r="AB1520" s="211"/>
    </row>
    <row r="1521" spans="2:28" x14ac:dyDescent="0.3">
      <c r="B1521" s="44"/>
      <c r="C1521" s="44"/>
      <c r="D1521" s="44"/>
      <c r="E1521" s="44"/>
      <c r="F1521" s="44"/>
      <c r="G1521" s="84"/>
      <c r="H1521" s="84"/>
      <c r="I1521" s="47"/>
      <c r="J1521" s="45"/>
      <c r="K1521" s="46"/>
      <c r="L1521" s="195"/>
      <c r="M1521" s="196"/>
      <c r="N1521" s="195"/>
      <c r="O1521" s="196"/>
      <c r="P1521" s="47"/>
      <c r="Q1521" s="47"/>
      <c r="R1521" s="47"/>
      <c r="S1521" s="47"/>
      <c r="T1521" s="50"/>
      <c r="U1521" s="47"/>
      <c r="V1521" s="211"/>
      <c r="W1521" s="211"/>
      <c r="X1521" s="211"/>
      <c r="Y1521" s="211"/>
      <c r="Z1521" s="211"/>
      <c r="AA1521" s="211"/>
      <c r="AB1521" s="211"/>
    </row>
    <row r="1522" spans="2:28" x14ac:dyDescent="0.3">
      <c r="B1522" s="44"/>
      <c r="C1522" s="44"/>
      <c r="D1522" s="44"/>
      <c r="E1522" s="44"/>
      <c r="F1522" s="44"/>
      <c r="G1522" s="84"/>
      <c r="H1522" s="84"/>
      <c r="I1522" s="47"/>
      <c r="J1522" s="45"/>
      <c r="K1522" s="46"/>
      <c r="L1522" s="195"/>
      <c r="M1522" s="196"/>
      <c r="N1522" s="195"/>
      <c r="O1522" s="196"/>
      <c r="P1522" s="47"/>
      <c r="Q1522" s="47"/>
      <c r="R1522" s="47"/>
      <c r="S1522" s="47"/>
      <c r="T1522" s="50"/>
      <c r="U1522" s="47"/>
      <c r="V1522" s="211"/>
      <c r="W1522" s="211"/>
      <c r="X1522" s="211"/>
      <c r="Y1522" s="211"/>
      <c r="Z1522" s="211"/>
      <c r="AA1522" s="211"/>
      <c r="AB1522" s="211"/>
    </row>
    <row r="1523" spans="2:28" x14ac:dyDescent="0.3">
      <c r="B1523" s="44"/>
      <c r="C1523" s="44"/>
      <c r="D1523" s="44"/>
      <c r="E1523" s="44"/>
      <c r="F1523" s="44"/>
      <c r="G1523" s="84"/>
      <c r="H1523" s="84"/>
      <c r="I1523" s="47"/>
      <c r="J1523" s="45"/>
      <c r="K1523" s="46"/>
      <c r="L1523" s="195"/>
      <c r="M1523" s="196"/>
      <c r="N1523" s="195"/>
      <c r="O1523" s="196"/>
      <c r="P1523" s="47"/>
      <c r="Q1523" s="47"/>
      <c r="R1523" s="47"/>
      <c r="S1523" s="47"/>
      <c r="T1523" s="50"/>
      <c r="U1523" s="47"/>
      <c r="V1523" s="211"/>
      <c r="W1523" s="211"/>
      <c r="X1523" s="211"/>
      <c r="Y1523" s="211"/>
      <c r="Z1523" s="211"/>
      <c r="AA1523" s="211"/>
      <c r="AB1523" s="211"/>
    </row>
    <row r="1524" spans="2:28" x14ac:dyDescent="0.3">
      <c r="B1524" s="44"/>
      <c r="C1524" s="44"/>
      <c r="D1524" s="44"/>
      <c r="E1524" s="44"/>
      <c r="F1524" s="44"/>
      <c r="G1524" s="84"/>
      <c r="H1524" s="84"/>
      <c r="I1524" s="47"/>
      <c r="J1524" s="45"/>
      <c r="K1524" s="46"/>
      <c r="L1524" s="195"/>
      <c r="M1524" s="196"/>
      <c r="N1524" s="195"/>
      <c r="O1524" s="196"/>
      <c r="P1524" s="47"/>
      <c r="Q1524" s="47"/>
      <c r="R1524" s="47"/>
      <c r="S1524" s="47"/>
      <c r="T1524" s="50"/>
      <c r="U1524" s="47"/>
      <c r="V1524" s="211"/>
      <c r="W1524" s="211"/>
      <c r="X1524" s="211"/>
      <c r="Y1524" s="211"/>
      <c r="Z1524" s="211"/>
      <c r="AA1524" s="211"/>
      <c r="AB1524" s="211"/>
    </row>
    <row r="1525" spans="2:28" x14ac:dyDescent="0.3">
      <c r="B1525" s="44"/>
      <c r="C1525" s="44"/>
      <c r="D1525" s="44"/>
      <c r="E1525" s="44"/>
      <c r="F1525" s="44"/>
      <c r="G1525" s="84"/>
      <c r="H1525" s="84"/>
      <c r="I1525" s="47"/>
      <c r="J1525" s="45"/>
      <c r="K1525" s="46"/>
      <c r="L1525" s="195"/>
      <c r="M1525" s="196"/>
      <c r="N1525" s="195"/>
      <c r="O1525" s="196"/>
      <c r="P1525" s="47"/>
      <c r="Q1525" s="47"/>
      <c r="R1525" s="47"/>
      <c r="S1525" s="47"/>
      <c r="T1525" s="50"/>
      <c r="U1525" s="47"/>
      <c r="V1525" s="211"/>
      <c r="W1525" s="211"/>
      <c r="X1525" s="211"/>
      <c r="Y1525" s="211"/>
      <c r="Z1525" s="211"/>
      <c r="AA1525" s="211"/>
      <c r="AB1525" s="211"/>
    </row>
    <row r="1526" spans="2:28" x14ac:dyDescent="0.3">
      <c r="B1526" s="44"/>
      <c r="C1526" s="44"/>
      <c r="D1526" s="44"/>
      <c r="E1526" s="44"/>
      <c r="F1526" s="44"/>
      <c r="G1526" s="84"/>
      <c r="H1526" s="84"/>
      <c r="I1526" s="47"/>
      <c r="J1526" s="45"/>
      <c r="K1526" s="46"/>
      <c r="L1526" s="195"/>
      <c r="M1526" s="196"/>
      <c r="N1526" s="195"/>
      <c r="O1526" s="196"/>
      <c r="P1526" s="47"/>
      <c r="Q1526" s="47"/>
      <c r="R1526" s="47"/>
      <c r="S1526" s="47"/>
      <c r="T1526" s="50"/>
      <c r="U1526" s="47"/>
      <c r="V1526" s="211"/>
      <c r="W1526" s="211"/>
      <c r="X1526" s="211"/>
      <c r="Y1526" s="211"/>
      <c r="Z1526" s="211"/>
      <c r="AA1526" s="211"/>
      <c r="AB1526" s="211"/>
    </row>
    <row r="1527" spans="2:28" x14ac:dyDescent="0.3">
      <c r="B1527" s="44"/>
      <c r="C1527" s="44"/>
      <c r="D1527" s="44"/>
      <c r="E1527" s="44"/>
      <c r="F1527" s="44"/>
      <c r="G1527" s="84"/>
      <c r="H1527" s="84"/>
      <c r="I1527" s="47"/>
      <c r="J1527" s="45"/>
      <c r="K1527" s="46"/>
      <c r="L1527" s="195"/>
      <c r="M1527" s="196"/>
      <c r="N1527" s="195"/>
      <c r="O1527" s="196"/>
      <c r="P1527" s="47"/>
      <c r="Q1527" s="47"/>
      <c r="R1527" s="47"/>
      <c r="S1527" s="47"/>
      <c r="T1527" s="50"/>
      <c r="U1527" s="47"/>
      <c r="V1527" s="211"/>
      <c r="W1527" s="211"/>
      <c r="X1527" s="211"/>
      <c r="Y1527" s="211"/>
      <c r="Z1527" s="211"/>
      <c r="AA1527" s="211"/>
      <c r="AB1527" s="211"/>
    </row>
    <row r="1528" spans="2:28" x14ac:dyDescent="0.3">
      <c r="B1528" s="44"/>
      <c r="C1528" s="44"/>
      <c r="D1528" s="44"/>
      <c r="E1528" s="44"/>
      <c r="F1528" s="44"/>
      <c r="G1528" s="84"/>
      <c r="H1528" s="84"/>
      <c r="I1528" s="47"/>
      <c r="J1528" s="45"/>
      <c r="K1528" s="46"/>
      <c r="L1528" s="195"/>
      <c r="M1528" s="196"/>
      <c r="N1528" s="195"/>
      <c r="O1528" s="196"/>
      <c r="P1528" s="47"/>
      <c r="Q1528" s="47"/>
      <c r="R1528" s="47"/>
      <c r="S1528" s="47"/>
      <c r="T1528" s="50"/>
      <c r="U1528" s="47"/>
      <c r="V1528" s="211"/>
      <c r="W1528" s="211"/>
      <c r="X1528" s="211"/>
      <c r="Y1528" s="211"/>
      <c r="Z1528" s="211"/>
      <c r="AA1528" s="211"/>
      <c r="AB1528" s="211"/>
    </row>
    <row r="1529" spans="2:28" x14ac:dyDescent="0.3">
      <c r="B1529" s="44"/>
      <c r="C1529" s="44"/>
      <c r="D1529" s="44"/>
      <c r="E1529" s="44"/>
      <c r="F1529" s="44"/>
      <c r="G1529" s="84"/>
      <c r="H1529" s="84"/>
      <c r="I1529" s="47"/>
      <c r="J1529" s="45"/>
      <c r="K1529" s="46"/>
      <c r="L1529" s="195"/>
      <c r="M1529" s="196"/>
      <c r="N1529" s="195"/>
      <c r="O1529" s="196"/>
      <c r="P1529" s="47"/>
      <c r="Q1529" s="47"/>
      <c r="R1529" s="47"/>
      <c r="S1529" s="47"/>
      <c r="T1529" s="50"/>
      <c r="U1529" s="47"/>
      <c r="V1529" s="211"/>
      <c r="W1529" s="211"/>
      <c r="X1529" s="211"/>
      <c r="Y1529" s="211"/>
      <c r="Z1529" s="211"/>
      <c r="AA1529" s="211"/>
      <c r="AB1529" s="211"/>
    </row>
    <row r="1530" spans="2:28" x14ac:dyDescent="0.3">
      <c r="B1530" s="44"/>
      <c r="C1530" s="44"/>
      <c r="D1530" s="44"/>
      <c r="E1530" s="44"/>
      <c r="F1530" s="44"/>
      <c r="G1530" s="84"/>
      <c r="H1530" s="84"/>
      <c r="I1530" s="47"/>
      <c r="J1530" s="45"/>
      <c r="K1530" s="46"/>
      <c r="L1530" s="195"/>
      <c r="M1530" s="196"/>
      <c r="N1530" s="195"/>
      <c r="O1530" s="196"/>
      <c r="P1530" s="47"/>
      <c r="Q1530" s="47"/>
      <c r="R1530" s="47"/>
      <c r="S1530" s="47"/>
      <c r="T1530" s="50"/>
      <c r="U1530" s="47"/>
      <c r="V1530" s="211"/>
      <c r="W1530" s="211"/>
      <c r="X1530" s="211"/>
      <c r="Y1530" s="211"/>
      <c r="Z1530" s="211"/>
      <c r="AA1530" s="211"/>
      <c r="AB1530" s="211"/>
    </row>
    <row r="1531" spans="2:28" x14ac:dyDescent="0.3">
      <c r="B1531" s="44"/>
      <c r="C1531" s="44"/>
      <c r="D1531" s="44"/>
      <c r="E1531" s="44"/>
      <c r="F1531" s="44"/>
      <c r="G1531" s="84"/>
      <c r="H1531" s="84"/>
      <c r="I1531" s="47"/>
      <c r="J1531" s="45"/>
      <c r="K1531" s="46"/>
      <c r="L1531" s="195"/>
      <c r="M1531" s="196"/>
      <c r="N1531" s="195"/>
      <c r="O1531" s="196"/>
      <c r="P1531" s="47"/>
      <c r="Q1531" s="47"/>
      <c r="R1531" s="47"/>
      <c r="S1531" s="47"/>
      <c r="T1531" s="50"/>
      <c r="U1531" s="47"/>
      <c r="V1531" s="211"/>
      <c r="W1531" s="211"/>
      <c r="X1531" s="211"/>
      <c r="Y1531" s="211"/>
      <c r="Z1531" s="211"/>
      <c r="AA1531" s="211"/>
      <c r="AB1531" s="211"/>
    </row>
    <row r="1532" spans="2:28" x14ac:dyDescent="0.3">
      <c r="B1532" s="44"/>
      <c r="C1532" s="44"/>
      <c r="D1532" s="44"/>
      <c r="E1532" s="44"/>
      <c r="F1532" s="44"/>
      <c r="G1532" s="84"/>
      <c r="H1532" s="84"/>
      <c r="I1532" s="47"/>
      <c r="J1532" s="45"/>
      <c r="K1532" s="46"/>
      <c r="L1532" s="195"/>
      <c r="M1532" s="196"/>
      <c r="N1532" s="195"/>
      <c r="O1532" s="196"/>
      <c r="P1532" s="47"/>
      <c r="Q1532" s="47"/>
      <c r="R1532" s="47"/>
      <c r="S1532" s="47"/>
      <c r="T1532" s="50"/>
      <c r="U1532" s="47"/>
      <c r="V1532" s="211"/>
      <c r="W1532" s="211"/>
      <c r="X1532" s="211"/>
      <c r="Y1532" s="211"/>
      <c r="Z1532" s="211"/>
      <c r="AA1532" s="211"/>
      <c r="AB1532" s="211"/>
    </row>
    <row r="1533" spans="2:28" x14ac:dyDescent="0.3">
      <c r="B1533" s="44"/>
      <c r="C1533" s="44"/>
      <c r="D1533" s="44"/>
      <c r="E1533" s="44"/>
      <c r="F1533" s="44"/>
      <c r="G1533" s="84"/>
      <c r="H1533" s="84"/>
      <c r="I1533" s="47"/>
      <c r="J1533" s="45"/>
      <c r="K1533" s="46"/>
      <c r="L1533" s="195"/>
      <c r="M1533" s="196"/>
      <c r="N1533" s="195"/>
      <c r="O1533" s="196"/>
      <c r="P1533" s="47"/>
      <c r="Q1533" s="47"/>
      <c r="R1533" s="47"/>
      <c r="S1533" s="47"/>
      <c r="T1533" s="50"/>
      <c r="U1533" s="47"/>
      <c r="V1533" s="211"/>
      <c r="W1533" s="211"/>
      <c r="X1533" s="211"/>
      <c r="Y1533" s="211"/>
      <c r="Z1533" s="211"/>
      <c r="AA1533" s="211"/>
      <c r="AB1533" s="211"/>
    </row>
    <row r="1534" spans="2:28" x14ac:dyDescent="0.3">
      <c r="B1534" s="44"/>
      <c r="C1534" s="44"/>
      <c r="D1534" s="44"/>
      <c r="E1534" s="44"/>
      <c r="F1534" s="44"/>
      <c r="G1534" s="84"/>
      <c r="H1534" s="84"/>
      <c r="I1534" s="47"/>
      <c r="J1534" s="45"/>
      <c r="K1534" s="46"/>
      <c r="L1534" s="195"/>
      <c r="M1534" s="196"/>
      <c r="N1534" s="195"/>
      <c r="O1534" s="196"/>
      <c r="P1534" s="47"/>
      <c r="Q1534" s="47"/>
      <c r="R1534" s="47"/>
      <c r="S1534" s="47"/>
      <c r="T1534" s="50"/>
      <c r="U1534" s="47"/>
      <c r="V1534" s="211"/>
      <c r="W1534" s="211"/>
      <c r="X1534" s="211"/>
      <c r="Y1534" s="211"/>
      <c r="Z1534" s="211"/>
      <c r="AA1534" s="211"/>
      <c r="AB1534" s="211"/>
    </row>
    <row r="1535" spans="2:28" x14ac:dyDescent="0.3">
      <c r="B1535" s="44"/>
      <c r="C1535" s="44"/>
      <c r="D1535" s="44"/>
      <c r="E1535" s="44"/>
      <c r="F1535" s="44"/>
      <c r="G1535" s="84"/>
      <c r="H1535" s="84"/>
      <c r="I1535" s="47"/>
      <c r="J1535" s="45"/>
      <c r="K1535" s="46"/>
      <c r="L1535" s="195"/>
      <c r="M1535" s="196"/>
      <c r="N1535" s="195"/>
      <c r="O1535" s="196"/>
      <c r="P1535" s="47"/>
      <c r="Q1535" s="47"/>
      <c r="R1535" s="47"/>
      <c r="S1535" s="47"/>
      <c r="T1535" s="50"/>
      <c r="U1535" s="47"/>
      <c r="V1535" s="211"/>
      <c r="W1535" s="211"/>
      <c r="X1535" s="211"/>
      <c r="Y1535" s="211"/>
      <c r="Z1535" s="211"/>
      <c r="AA1535" s="211"/>
      <c r="AB1535" s="211"/>
    </row>
    <row r="1536" spans="2:28" x14ac:dyDescent="0.3">
      <c r="B1536" s="44"/>
      <c r="C1536" s="44"/>
      <c r="D1536" s="44"/>
      <c r="E1536" s="44"/>
      <c r="F1536" s="44"/>
      <c r="G1536" s="84"/>
      <c r="H1536" s="84"/>
      <c r="I1536" s="47"/>
      <c r="J1536" s="45"/>
      <c r="K1536" s="46"/>
      <c r="L1536" s="195"/>
      <c r="M1536" s="196"/>
      <c r="N1536" s="195"/>
      <c r="O1536" s="196"/>
      <c r="P1536" s="47"/>
      <c r="Q1536" s="47"/>
      <c r="R1536" s="47"/>
      <c r="S1536" s="47"/>
      <c r="T1536" s="50"/>
      <c r="U1536" s="47"/>
      <c r="V1536" s="211"/>
      <c r="W1536" s="211"/>
      <c r="X1536" s="211"/>
      <c r="Y1536" s="211"/>
      <c r="Z1536" s="211"/>
      <c r="AA1536" s="211"/>
      <c r="AB1536" s="211"/>
    </row>
    <row r="1537" spans="2:28" x14ac:dyDescent="0.3">
      <c r="B1537" s="44"/>
      <c r="C1537" s="44"/>
      <c r="D1537" s="44"/>
      <c r="E1537" s="44"/>
      <c r="F1537" s="44"/>
      <c r="G1537" s="84"/>
      <c r="H1537" s="84"/>
      <c r="I1537" s="47"/>
      <c r="J1537" s="45"/>
      <c r="K1537" s="46"/>
      <c r="L1537" s="195"/>
      <c r="M1537" s="196"/>
      <c r="N1537" s="195"/>
      <c r="O1537" s="196"/>
      <c r="P1537" s="47"/>
      <c r="Q1537" s="47"/>
      <c r="R1537" s="47"/>
      <c r="S1537" s="47"/>
      <c r="T1537" s="50"/>
      <c r="U1537" s="47"/>
      <c r="V1537" s="211"/>
      <c r="W1537" s="211"/>
      <c r="X1537" s="211"/>
      <c r="Y1537" s="211"/>
      <c r="Z1537" s="211"/>
      <c r="AA1537" s="211"/>
      <c r="AB1537" s="211"/>
    </row>
    <row r="1538" spans="2:28" x14ac:dyDescent="0.3">
      <c r="B1538" s="44"/>
      <c r="C1538" s="44"/>
      <c r="D1538" s="44"/>
      <c r="E1538" s="44"/>
      <c r="F1538" s="44"/>
      <c r="G1538" s="84"/>
      <c r="H1538" s="84"/>
      <c r="I1538" s="47"/>
      <c r="J1538" s="45"/>
      <c r="K1538" s="46"/>
      <c r="L1538" s="195"/>
      <c r="M1538" s="196"/>
      <c r="N1538" s="195"/>
      <c r="O1538" s="196"/>
      <c r="P1538" s="47"/>
      <c r="Q1538" s="47"/>
      <c r="R1538" s="47"/>
      <c r="S1538" s="47"/>
      <c r="T1538" s="50"/>
      <c r="U1538" s="47"/>
      <c r="V1538" s="211"/>
      <c r="W1538" s="211"/>
      <c r="X1538" s="211"/>
      <c r="Y1538" s="211"/>
      <c r="Z1538" s="211"/>
      <c r="AA1538" s="211"/>
      <c r="AB1538" s="211"/>
    </row>
    <row r="1539" spans="2:28" x14ac:dyDescent="0.3">
      <c r="B1539" s="44"/>
      <c r="C1539" s="44"/>
      <c r="D1539" s="44"/>
      <c r="E1539" s="44"/>
      <c r="F1539" s="44"/>
      <c r="G1539" s="84"/>
      <c r="H1539" s="84"/>
      <c r="I1539" s="47"/>
      <c r="J1539" s="45"/>
      <c r="K1539" s="46"/>
      <c r="L1539" s="195"/>
      <c r="M1539" s="196"/>
      <c r="N1539" s="195"/>
      <c r="O1539" s="196"/>
      <c r="P1539" s="47"/>
      <c r="Q1539" s="47"/>
      <c r="R1539" s="47"/>
      <c r="S1539" s="47"/>
      <c r="T1539" s="50"/>
      <c r="U1539" s="47"/>
      <c r="V1539" s="211"/>
      <c r="W1539" s="211"/>
      <c r="X1539" s="211"/>
      <c r="Y1539" s="211"/>
      <c r="Z1539" s="211"/>
      <c r="AA1539" s="211"/>
      <c r="AB1539" s="211"/>
    </row>
    <row r="1540" spans="2:28" x14ac:dyDescent="0.3">
      <c r="B1540" s="44"/>
      <c r="C1540" s="44"/>
      <c r="D1540" s="44"/>
      <c r="E1540" s="44"/>
      <c r="F1540" s="44"/>
      <c r="G1540" s="84"/>
      <c r="H1540" s="84"/>
      <c r="I1540" s="47"/>
      <c r="J1540" s="45"/>
      <c r="K1540" s="46"/>
      <c r="L1540" s="195"/>
      <c r="M1540" s="196"/>
      <c r="N1540" s="195"/>
      <c r="O1540" s="196"/>
      <c r="P1540" s="47"/>
      <c r="Q1540" s="47"/>
      <c r="R1540" s="47"/>
      <c r="S1540" s="47"/>
      <c r="T1540" s="50"/>
      <c r="U1540" s="47"/>
      <c r="V1540" s="211"/>
      <c r="W1540" s="211"/>
      <c r="X1540" s="211"/>
      <c r="Y1540" s="211"/>
      <c r="Z1540" s="211"/>
      <c r="AA1540" s="211"/>
      <c r="AB1540" s="211"/>
    </row>
    <row r="1541" spans="2:28" x14ac:dyDescent="0.3">
      <c r="B1541" s="44"/>
      <c r="C1541" s="44"/>
      <c r="D1541" s="44"/>
      <c r="E1541" s="44"/>
      <c r="F1541" s="44"/>
      <c r="G1541" s="84"/>
      <c r="H1541" s="84"/>
      <c r="I1541" s="47"/>
      <c r="J1541" s="45"/>
      <c r="K1541" s="46"/>
      <c r="L1541" s="195"/>
      <c r="M1541" s="196"/>
      <c r="N1541" s="195"/>
      <c r="O1541" s="196"/>
      <c r="P1541" s="47"/>
      <c r="Q1541" s="47"/>
      <c r="R1541" s="47"/>
      <c r="S1541" s="47"/>
      <c r="T1541" s="50"/>
      <c r="U1541" s="47"/>
      <c r="V1541" s="211"/>
      <c r="W1541" s="211"/>
      <c r="X1541" s="211"/>
      <c r="Y1541" s="211"/>
      <c r="Z1541" s="211"/>
      <c r="AA1541" s="211"/>
      <c r="AB1541" s="211"/>
    </row>
    <row r="1542" spans="2:28" x14ac:dyDescent="0.3">
      <c r="B1542" s="44"/>
      <c r="C1542" s="44"/>
      <c r="D1542" s="44"/>
      <c r="E1542" s="44"/>
      <c r="F1542" s="44"/>
      <c r="G1542" s="84"/>
      <c r="H1542" s="84"/>
      <c r="I1542" s="47"/>
      <c r="J1542" s="45"/>
      <c r="K1542" s="46"/>
      <c r="L1542" s="195"/>
      <c r="M1542" s="196"/>
      <c r="N1542" s="195"/>
      <c r="O1542" s="196"/>
      <c r="P1542" s="47"/>
      <c r="Q1542" s="47"/>
      <c r="R1542" s="47"/>
      <c r="S1542" s="47"/>
      <c r="T1542" s="50"/>
      <c r="U1542" s="47"/>
      <c r="V1542" s="211"/>
      <c r="W1542" s="211"/>
      <c r="X1542" s="211"/>
      <c r="Y1542" s="211"/>
      <c r="Z1542" s="211"/>
      <c r="AA1542" s="211"/>
      <c r="AB1542" s="211"/>
    </row>
    <row r="1543" spans="2:28" x14ac:dyDescent="0.3">
      <c r="B1543" s="44"/>
      <c r="C1543" s="44"/>
      <c r="D1543" s="44"/>
      <c r="E1543" s="44"/>
      <c r="F1543" s="44"/>
      <c r="G1543" s="84"/>
      <c r="H1543" s="84"/>
      <c r="I1543" s="47"/>
      <c r="J1543" s="45"/>
      <c r="K1543" s="46"/>
      <c r="L1543" s="195"/>
      <c r="M1543" s="196"/>
      <c r="N1543" s="195"/>
      <c r="O1543" s="196"/>
      <c r="P1543" s="47"/>
      <c r="Q1543" s="47"/>
      <c r="R1543" s="47"/>
      <c r="S1543" s="47"/>
      <c r="T1543" s="50"/>
      <c r="U1543" s="47"/>
      <c r="V1543" s="211"/>
      <c r="W1543" s="211"/>
      <c r="X1543" s="211"/>
      <c r="Y1543" s="211"/>
      <c r="Z1543" s="211"/>
      <c r="AA1543" s="211"/>
      <c r="AB1543" s="211"/>
    </row>
    <row r="1544" spans="2:28" x14ac:dyDescent="0.3">
      <c r="B1544" s="44"/>
      <c r="C1544" s="44"/>
      <c r="D1544" s="44"/>
      <c r="E1544" s="44"/>
      <c r="F1544" s="44"/>
      <c r="G1544" s="84"/>
      <c r="H1544" s="84"/>
      <c r="I1544" s="47"/>
      <c r="J1544" s="45"/>
      <c r="K1544" s="46"/>
      <c r="L1544" s="195"/>
      <c r="M1544" s="196"/>
      <c r="N1544" s="195"/>
      <c r="O1544" s="196"/>
      <c r="P1544" s="47"/>
      <c r="Q1544" s="47"/>
      <c r="R1544" s="47"/>
      <c r="S1544" s="47"/>
      <c r="T1544" s="50"/>
      <c r="U1544" s="47"/>
      <c r="V1544" s="211"/>
      <c r="W1544" s="211"/>
      <c r="X1544" s="211"/>
      <c r="Y1544" s="211"/>
      <c r="Z1544" s="211"/>
      <c r="AA1544" s="211"/>
      <c r="AB1544" s="211"/>
    </row>
    <row r="1545" spans="2:28" x14ac:dyDescent="0.3">
      <c r="B1545" s="44"/>
      <c r="C1545" s="44"/>
      <c r="D1545" s="44"/>
      <c r="E1545" s="44"/>
      <c r="F1545" s="44"/>
      <c r="G1545" s="84"/>
      <c r="H1545" s="84"/>
      <c r="I1545" s="47"/>
      <c r="J1545" s="45"/>
      <c r="K1545" s="46"/>
      <c r="L1545" s="195"/>
      <c r="M1545" s="196"/>
      <c r="N1545" s="195"/>
      <c r="O1545" s="196"/>
      <c r="P1545" s="47"/>
      <c r="Q1545" s="47"/>
      <c r="R1545" s="47"/>
      <c r="S1545" s="47"/>
      <c r="T1545" s="50"/>
      <c r="U1545" s="47"/>
      <c r="V1545" s="211"/>
      <c r="W1545" s="211"/>
      <c r="X1545" s="211"/>
      <c r="Y1545" s="211"/>
      <c r="Z1545" s="211"/>
      <c r="AA1545" s="211"/>
      <c r="AB1545" s="211"/>
    </row>
    <row r="1546" spans="2:28" x14ac:dyDescent="0.3">
      <c r="B1546" s="44"/>
      <c r="C1546" s="44"/>
      <c r="D1546" s="44"/>
      <c r="E1546" s="44"/>
      <c r="F1546" s="44"/>
      <c r="G1546" s="84"/>
      <c r="H1546" s="84"/>
      <c r="I1546" s="47"/>
      <c r="J1546" s="45"/>
      <c r="K1546" s="46"/>
      <c r="L1546" s="195"/>
      <c r="M1546" s="196"/>
      <c r="N1546" s="195"/>
      <c r="O1546" s="196"/>
      <c r="P1546" s="47"/>
      <c r="Q1546" s="47"/>
      <c r="R1546" s="47"/>
      <c r="S1546" s="47"/>
      <c r="T1546" s="50"/>
      <c r="U1546" s="47"/>
      <c r="V1546" s="211"/>
      <c r="W1546" s="211"/>
      <c r="X1546" s="211"/>
      <c r="Y1546" s="211"/>
      <c r="Z1546" s="211"/>
      <c r="AA1546" s="211"/>
      <c r="AB1546" s="211"/>
    </row>
    <row r="1547" spans="2:28" x14ac:dyDescent="0.3">
      <c r="B1547" s="44"/>
      <c r="C1547" s="44"/>
      <c r="D1547" s="44"/>
      <c r="E1547" s="44"/>
      <c r="F1547" s="44"/>
      <c r="G1547" s="84"/>
      <c r="H1547" s="84"/>
      <c r="I1547" s="47"/>
      <c r="J1547" s="45"/>
      <c r="K1547" s="46"/>
      <c r="L1547" s="195"/>
      <c r="M1547" s="196"/>
      <c r="N1547" s="195"/>
      <c r="O1547" s="196"/>
      <c r="P1547" s="47"/>
      <c r="Q1547" s="47"/>
      <c r="R1547" s="47"/>
      <c r="S1547" s="47"/>
      <c r="T1547" s="50"/>
      <c r="U1547" s="47"/>
      <c r="V1547" s="211"/>
      <c r="W1547" s="211"/>
      <c r="X1547" s="211"/>
      <c r="Y1547" s="211"/>
      <c r="Z1547" s="211"/>
      <c r="AA1547" s="211"/>
      <c r="AB1547" s="211"/>
    </row>
    <row r="1548" spans="2:28" x14ac:dyDescent="0.3">
      <c r="B1548" s="44"/>
      <c r="C1548" s="44"/>
      <c r="D1548" s="44"/>
      <c r="E1548" s="44"/>
      <c r="F1548" s="44"/>
      <c r="G1548" s="84"/>
      <c r="H1548" s="84"/>
      <c r="I1548" s="47"/>
      <c r="J1548" s="45"/>
      <c r="K1548" s="46"/>
      <c r="L1548" s="195"/>
      <c r="M1548" s="196"/>
      <c r="N1548" s="195"/>
      <c r="O1548" s="196"/>
      <c r="P1548" s="47"/>
      <c r="Q1548" s="47"/>
      <c r="R1548" s="47"/>
      <c r="S1548" s="47"/>
      <c r="T1548" s="50"/>
      <c r="U1548" s="47"/>
      <c r="V1548" s="211"/>
      <c r="W1548" s="211"/>
      <c r="X1548" s="211"/>
      <c r="Y1548" s="211"/>
      <c r="Z1548" s="211"/>
      <c r="AA1548" s="211"/>
      <c r="AB1548" s="211"/>
    </row>
    <row r="1549" spans="2:28" x14ac:dyDescent="0.3">
      <c r="B1549" s="44"/>
      <c r="C1549" s="44"/>
      <c r="D1549" s="44"/>
      <c r="E1549" s="44"/>
      <c r="F1549" s="44"/>
      <c r="G1549" s="84"/>
      <c r="H1549" s="84"/>
      <c r="I1549" s="47"/>
      <c r="J1549" s="45"/>
      <c r="K1549" s="46"/>
      <c r="L1549" s="195"/>
      <c r="M1549" s="196"/>
      <c r="N1549" s="195"/>
      <c r="O1549" s="196"/>
      <c r="P1549" s="47"/>
      <c r="Q1549" s="47"/>
      <c r="R1549" s="47"/>
      <c r="S1549" s="47"/>
      <c r="T1549" s="50"/>
      <c r="U1549" s="47"/>
      <c r="V1549" s="211"/>
      <c r="W1549" s="211"/>
      <c r="X1549" s="211"/>
      <c r="Y1549" s="211"/>
      <c r="Z1549" s="211"/>
      <c r="AA1549" s="211"/>
      <c r="AB1549" s="211"/>
    </row>
    <row r="1550" spans="2:28" x14ac:dyDescent="0.3">
      <c r="B1550" s="44"/>
      <c r="C1550" s="44"/>
      <c r="D1550" s="44"/>
      <c r="E1550" s="44"/>
      <c r="F1550" s="44"/>
      <c r="G1550" s="84"/>
      <c r="H1550" s="84"/>
      <c r="I1550" s="47"/>
      <c r="J1550" s="45"/>
      <c r="K1550" s="46"/>
      <c r="L1550" s="195"/>
      <c r="M1550" s="196"/>
      <c r="N1550" s="195"/>
      <c r="O1550" s="196"/>
      <c r="P1550" s="47"/>
      <c r="Q1550" s="47"/>
      <c r="R1550" s="47"/>
      <c r="S1550" s="47"/>
      <c r="T1550" s="50"/>
      <c r="U1550" s="47"/>
      <c r="V1550" s="211"/>
      <c r="W1550" s="211"/>
      <c r="X1550" s="211"/>
      <c r="Y1550" s="211"/>
      <c r="Z1550" s="211"/>
      <c r="AA1550" s="211"/>
      <c r="AB1550" s="211"/>
    </row>
    <row r="1551" spans="2:28" x14ac:dyDescent="0.3">
      <c r="B1551" s="44"/>
      <c r="C1551" s="44"/>
      <c r="D1551" s="44"/>
      <c r="E1551" s="44"/>
      <c r="F1551" s="44"/>
      <c r="G1551" s="84"/>
      <c r="H1551" s="84"/>
      <c r="I1551" s="47"/>
      <c r="J1551" s="45"/>
      <c r="K1551" s="46"/>
      <c r="L1551" s="195"/>
      <c r="M1551" s="196"/>
      <c r="N1551" s="195"/>
      <c r="O1551" s="196"/>
      <c r="P1551" s="47"/>
      <c r="Q1551" s="47"/>
      <c r="R1551" s="47"/>
      <c r="S1551" s="47"/>
      <c r="T1551" s="50"/>
      <c r="U1551" s="47"/>
      <c r="V1551" s="211"/>
      <c r="W1551" s="211"/>
      <c r="X1551" s="211"/>
      <c r="Y1551" s="211"/>
      <c r="Z1551" s="211"/>
      <c r="AA1551" s="211"/>
      <c r="AB1551" s="211"/>
    </row>
    <row r="1552" spans="2:28" x14ac:dyDescent="0.3">
      <c r="B1552" s="44"/>
      <c r="C1552" s="44"/>
      <c r="D1552" s="44"/>
      <c r="E1552" s="44"/>
      <c r="F1552" s="44"/>
      <c r="G1552" s="84"/>
      <c r="H1552" s="84"/>
      <c r="I1552" s="47"/>
      <c r="J1552" s="45"/>
      <c r="K1552" s="46"/>
      <c r="L1552" s="195"/>
      <c r="M1552" s="196"/>
      <c r="N1552" s="195"/>
      <c r="O1552" s="196"/>
      <c r="P1552" s="47"/>
      <c r="Q1552" s="47"/>
      <c r="R1552" s="47"/>
      <c r="S1552" s="47"/>
      <c r="T1552" s="50"/>
      <c r="U1552" s="47"/>
      <c r="V1552" s="211"/>
      <c r="W1552" s="211"/>
      <c r="X1552" s="211"/>
      <c r="Y1552" s="211"/>
      <c r="Z1552" s="211"/>
      <c r="AA1552" s="211"/>
      <c r="AB1552" s="211"/>
    </row>
    <row r="1553" spans="2:28" x14ac:dyDescent="0.3">
      <c r="B1553" s="44"/>
      <c r="C1553" s="44"/>
      <c r="D1553" s="44"/>
      <c r="E1553" s="44"/>
      <c r="F1553" s="44"/>
      <c r="G1553" s="84"/>
      <c r="H1553" s="84"/>
      <c r="I1553" s="47"/>
      <c r="J1553" s="45"/>
      <c r="K1553" s="46"/>
      <c r="L1553" s="195"/>
      <c r="M1553" s="196"/>
      <c r="N1553" s="195"/>
      <c r="O1553" s="196"/>
      <c r="P1553" s="47"/>
      <c r="Q1553" s="47"/>
      <c r="R1553" s="47"/>
      <c r="S1553" s="47"/>
      <c r="T1553" s="50"/>
      <c r="U1553" s="47"/>
      <c r="V1553" s="211"/>
      <c r="W1553" s="211"/>
      <c r="X1553" s="211"/>
      <c r="Y1553" s="211"/>
      <c r="Z1553" s="211"/>
      <c r="AA1553" s="211"/>
      <c r="AB1553" s="211"/>
    </row>
    <row r="1554" spans="2:28" x14ac:dyDescent="0.3">
      <c r="B1554" s="44"/>
      <c r="C1554" s="44"/>
      <c r="D1554" s="44"/>
      <c r="E1554" s="44"/>
      <c r="F1554" s="44"/>
      <c r="G1554" s="84"/>
      <c r="H1554" s="84"/>
      <c r="I1554" s="47"/>
      <c r="J1554" s="45"/>
      <c r="K1554" s="46"/>
      <c r="L1554" s="195"/>
      <c r="M1554" s="196"/>
      <c r="N1554" s="195"/>
      <c r="O1554" s="196"/>
      <c r="P1554" s="47"/>
      <c r="Q1554" s="47"/>
      <c r="R1554" s="47"/>
      <c r="S1554" s="47"/>
      <c r="T1554" s="50"/>
      <c r="U1554" s="47"/>
      <c r="V1554" s="211"/>
      <c r="W1554" s="211"/>
      <c r="X1554" s="211"/>
      <c r="Y1554" s="211"/>
      <c r="Z1554" s="211"/>
      <c r="AA1554" s="211"/>
      <c r="AB1554" s="211"/>
    </row>
    <row r="1555" spans="2:28" x14ac:dyDescent="0.3">
      <c r="B1555" s="44"/>
      <c r="C1555" s="44"/>
      <c r="D1555" s="44"/>
      <c r="E1555" s="44"/>
      <c r="F1555" s="44"/>
      <c r="G1555" s="84"/>
      <c r="H1555" s="84"/>
      <c r="I1555" s="47"/>
      <c r="J1555" s="45"/>
      <c r="K1555" s="46"/>
      <c r="L1555" s="195"/>
      <c r="M1555" s="196"/>
      <c r="N1555" s="195"/>
      <c r="O1555" s="196"/>
      <c r="P1555" s="47"/>
      <c r="Q1555" s="47"/>
      <c r="R1555" s="47"/>
      <c r="S1555" s="47"/>
      <c r="T1555" s="50"/>
      <c r="U1555" s="47"/>
      <c r="V1555" s="211"/>
      <c r="W1555" s="211"/>
      <c r="X1555" s="211"/>
      <c r="Y1555" s="211"/>
      <c r="Z1555" s="211"/>
      <c r="AA1555" s="211"/>
      <c r="AB1555" s="211"/>
    </row>
    <row r="1556" spans="2:28" x14ac:dyDescent="0.3">
      <c r="B1556" s="44"/>
      <c r="C1556" s="44"/>
      <c r="D1556" s="44"/>
      <c r="E1556" s="44"/>
      <c r="F1556" s="44"/>
      <c r="G1556" s="84"/>
      <c r="H1556" s="84"/>
      <c r="I1556" s="47"/>
      <c r="J1556" s="45"/>
      <c r="K1556" s="46"/>
      <c r="L1556" s="195"/>
      <c r="M1556" s="196"/>
      <c r="N1556" s="195"/>
      <c r="O1556" s="196"/>
      <c r="P1556" s="47"/>
      <c r="Q1556" s="47"/>
      <c r="R1556" s="47"/>
      <c r="S1556" s="47"/>
      <c r="T1556" s="50"/>
      <c r="U1556" s="47"/>
      <c r="V1556" s="211"/>
      <c r="W1556" s="211"/>
      <c r="X1556" s="211"/>
      <c r="Y1556" s="211"/>
      <c r="Z1556" s="211"/>
      <c r="AA1556" s="211"/>
      <c r="AB1556" s="211"/>
    </row>
    <row r="1557" spans="2:28" x14ac:dyDescent="0.3">
      <c r="B1557" s="44"/>
      <c r="C1557" s="44"/>
      <c r="D1557" s="44"/>
      <c r="E1557" s="44"/>
      <c r="F1557" s="44"/>
      <c r="G1557" s="84"/>
      <c r="H1557" s="84"/>
      <c r="I1557" s="47"/>
      <c r="J1557" s="45"/>
      <c r="K1557" s="46"/>
      <c r="L1557" s="195"/>
      <c r="M1557" s="196"/>
      <c r="N1557" s="195"/>
      <c r="O1557" s="196"/>
      <c r="P1557" s="47"/>
      <c r="Q1557" s="47"/>
      <c r="R1557" s="47"/>
      <c r="S1557" s="47"/>
      <c r="T1557" s="50"/>
      <c r="U1557" s="47"/>
      <c r="V1557" s="211"/>
      <c r="W1557" s="211"/>
      <c r="X1557" s="211"/>
      <c r="Y1557" s="211"/>
      <c r="Z1557" s="211"/>
      <c r="AA1557" s="211"/>
      <c r="AB1557" s="211"/>
    </row>
    <row r="1558" spans="2:28" x14ac:dyDescent="0.3">
      <c r="B1558" s="44"/>
      <c r="C1558" s="44"/>
      <c r="D1558" s="44"/>
      <c r="E1558" s="44"/>
      <c r="F1558" s="44"/>
      <c r="G1558" s="84"/>
      <c r="H1558" s="84"/>
      <c r="I1558" s="47"/>
      <c r="J1558" s="45"/>
      <c r="K1558" s="46"/>
      <c r="L1558" s="195"/>
      <c r="M1558" s="196"/>
      <c r="N1558" s="195"/>
      <c r="O1558" s="196"/>
      <c r="P1558" s="47"/>
      <c r="Q1558" s="47"/>
      <c r="R1558" s="47"/>
      <c r="S1558" s="47"/>
      <c r="T1558" s="50"/>
      <c r="U1558" s="47"/>
      <c r="V1558" s="211"/>
      <c r="W1558" s="211"/>
      <c r="X1558" s="211"/>
      <c r="Y1558" s="211"/>
      <c r="Z1558" s="211"/>
      <c r="AA1558" s="211"/>
      <c r="AB1558" s="211"/>
    </row>
    <row r="1559" spans="2:28" x14ac:dyDescent="0.3">
      <c r="B1559" s="44"/>
      <c r="C1559" s="44"/>
      <c r="D1559" s="44"/>
      <c r="E1559" s="44"/>
      <c r="F1559" s="44"/>
      <c r="G1559" s="84"/>
      <c r="H1559" s="84"/>
      <c r="I1559" s="47"/>
      <c r="J1559" s="45"/>
      <c r="K1559" s="46"/>
      <c r="L1559" s="195"/>
      <c r="M1559" s="196"/>
      <c r="N1559" s="195"/>
      <c r="O1559" s="196"/>
      <c r="P1559" s="47"/>
      <c r="Q1559" s="47"/>
      <c r="R1559" s="47"/>
      <c r="S1559" s="47"/>
      <c r="T1559" s="50"/>
      <c r="U1559" s="47"/>
      <c r="V1559" s="211"/>
      <c r="W1559" s="211"/>
      <c r="X1559" s="211"/>
      <c r="Y1559" s="211"/>
      <c r="Z1559" s="211"/>
      <c r="AA1559" s="211"/>
      <c r="AB1559" s="211"/>
    </row>
    <row r="1560" spans="2:28" x14ac:dyDescent="0.3">
      <c r="B1560" s="44"/>
      <c r="C1560" s="44"/>
      <c r="D1560" s="44"/>
      <c r="E1560" s="44"/>
      <c r="F1560" s="44"/>
      <c r="G1560" s="84"/>
      <c r="H1560" s="84"/>
      <c r="I1560" s="47"/>
      <c r="J1560" s="45"/>
      <c r="K1560" s="46"/>
      <c r="L1560" s="195"/>
      <c r="M1560" s="196"/>
      <c r="N1560" s="195"/>
      <c r="O1560" s="196"/>
      <c r="P1560" s="47"/>
      <c r="Q1560" s="47"/>
      <c r="R1560" s="47"/>
      <c r="S1560" s="47"/>
      <c r="T1560" s="50"/>
      <c r="U1560" s="47"/>
      <c r="V1560" s="211"/>
      <c r="W1560" s="211"/>
      <c r="X1560" s="211"/>
      <c r="Y1560" s="211"/>
      <c r="Z1560" s="211"/>
      <c r="AA1560" s="211"/>
      <c r="AB1560" s="211"/>
    </row>
    <row r="1561" spans="2:28" x14ac:dyDescent="0.3">
      <c r="B1561" s="44"/>
      <c r="C1561" s="44"/>
      <c r="D1561" s="44"/>
      <c r="E1561" s="44"/>
      <c r="F1561" s="44"/>
      <c r="G1561" s="84"/>
      <c r="H1561" s="84"/>
      <c r="I1561" s="47"/>
      <c r="J1561" s="45"/>
      <c r="K1561" s="46"/>
      <c r="L1561" s="195"/>
      <c r="M1561" s="196"/>
      <c r="N1561" s="195"/>
      <c r="O1561" s="196"/>
      <c r="P1561" s="47"/>
      <c r="Q1561" s="47"/>
      <c r="R1561" s="47"/>
      <c r="S1561" s="47"/>
      <c r="T1561" s="50"/>
      <c r="U1561" s="47"/>
      <c r="V1561" s="211"/>
      <c r="W1561" s="211"/>
      <c r="X1561" s="211"/>
      <c r="Y1561" s="211"/>
      <c r="Z1561" s="211"/>
      <c r="AA1561" s="211"/>
      <c r="AB1561" s="211"/>
    </row>
    <row r="1562" spans="2:28" x14ac:dyDescent="0.3">
      <c r="B1562" s="44"/>
      <c r="C1562" s="44"/>
      <c r="D1562" s="44"/>
      <c r="E1562" s="44"/>
      <c r="F1562" s="44"/>
      <c r="G1562" s="84"/>
      <c r="H1562" s="84"/>
      <c r="I1562" s="47"/>
      <c r="J1562" s="45"/>
      <c r="K1562" s="46"/>
      <c r="L1562" s="195"/>
      <c r="M1562" s="196"/>
      <c r="N1562" s="195"/>
      <c r="O1562" s="196"/>
      <c r="P1562" s="47"/>
      <c r="Q1562" s="47"/>
      <c r="R1562" s="47"/>
      <c r="S1562" s="47"/>
      <c r="T1562" s="50"/>
      <c r="U1562" s="47"/>
      <c r="V1562" s="211"/>
      <c r="W1562" s="211"/>
      <c r="X1562" s="211"/>
      <c r="Y1562" s="211"/>
      <c r="Z1562" s="211"/>
      <c r="AA1562" s="211"/>
      <c r="AB1562" s="211"/>
    </row>
    <row r="1563" spans="2:28" x14ac:dyDescent="0.3">
      <c r="B1563" s="44"/>
      <c r="C1563" s="44"/>
      <c r="D1563" s="44"/>
      <c r="E1563" s="44"/>
      <c r="F1563" s="44"/>
      <c r="G1563" s="84"/>
      <c r="H1563" s="84"/>
      <c r="I1563" s="47"/>
      <c r="J1563" s="45"/>
      <c r="K1563" s="46"/>
      <c r="L1563" s="195"/>
      <c r="M1563" s="196"/>
      <c r="N1563" s="195"/>
      <c r="O1563" s="196"/>
      <c r="P1563" s="47"/>
      <c r="Q1563" s="47"/>
      <c r="R1563" s="47"/>
      <c r="S1563" s="47"/>
      <c r="T1563" s="50"/>
      <c r="U1563" s="47"/>
      <c r="V1563" s="211"/>
      <c r="W1563" s="211"/>
      <c r="X1563" s="211"/>
      <c r="Y1563" s="211"/>
      <c r="Z1563" s="211"/>
      <c r="AA1563" s="211"/>
      <c r="AB1563" s="211"/>
    </row>
    <row r="1564" spans="2:28" x14ac:dyDescent="0.3">
      <c r="B1564" s="44"/>
      <c r="C1564" s="44"/>
      <c r="D1564" s="44"/>
      <c r="E1564" s="44"/>
      <c r="F1564" s="44"/>
      <c r="G1564" s="84"/>
      <c r="H1564" s="84"/>
      <c r="I1564" s="47"/>
      <c r="J1564" s="45"/>
      <c r="K1564" s="46"/>
      <c r="L1564" s="195"/>
      <c r="M1564" s="196"/>
      <c r="N1564" s="195"/>
      <c r="O1564" s="196"/>
      <c r="P1564" s="47"/>
      <c r="Q1564" s="47"/>
      <c r="R1564" s="47"/>
      <c r="S1564" s="47"/>
      <c r="T1564" s="50"/>
      <c r="U1564" s="47"/>
      <c r="V1564" s="211"/>
      <c r="W1564" s="211"/>
      <c r="X1564" s="211"/>
      <c r="Y1564" s="211"/>
      <c r="Z1564" s="211"/>
      <c r="AA1564" s="211"/>
      <c r="AB1564" s="211"/>
    </row>
    <row r="1565" spans="2:28" x14ac:dyDescent="0.3">
      <c r="B1565" s="44"/>
      <c r="C1565" s="44"/>
      <c r="D1565" s="44"/>
      <c r="E1565" s="44"/>
      <c r="F1565" s="44"/>
      <c r="G1565" s="84"/>
      <c r="H1565" s="84"/>
      <c r="I1565" s="47"/>
      <c r="J1565" s="45"/>
      <c r="K1565" s="46"/>
      <c r="L1565" s="195"/>
      <c r="M1565" s="196"/>
      <c r="N1565" s="195"/>
      <c r="O1565" s="196"/>
      <c r="P1565" s="47"/>
      <c r="Q1565" s="47"/>
      <c r="R1565" s="47"/>
      <c r="S1565" s="47"/>
      <c r="T1565" s="50"/>
      <c r="U1565" s="47"/>
      <c r="V1565" s="211"/>
      <c r="W1565" s="211"/>
      <c r="X1565" s="211"/>
      <c r="Y1565" s="211"/>
      <c r="Z1565" s="211"/>
      <c r="AA1565" s="211"/>
      <c r="AB1565" s="211"/>
    </row>
    <row r="1566" spans="2:28" x14ac:dyDescent="0.3">
      <c r="B1566" s="44"/>
      <c r="C1566" s="44"/>
      <c r="D1566" s="44"/>
      <c r="E1566" s="44"/>
      <c r="F1566" s="44"/>
      <c r="G1566" s="84"/>
      <c r="H1566" s="84"/>
      <c r="I1566" s="47"/>
      <c r="J1566" s="45"/>
      <c r="K1566" s="46"/>
      <c r="L1566" s="195"/>
      <c r="M1566" s="196"/>
      <c r="N1566" s="195"/>
      <c r="O1566" s="196"/>
      <c r="P1566" s="47"/>
      <c r="Q1566" s="47"/>
      <c r="R1566" s="47"/>
      <c r="S1566" s="47"/>
      <c r="T1566" s="50"/>
      <c r="U1566" s="47"/>
      <c r="V1566" s="211"/>
      <c r="W1566" s="211"/>
      <c r="X1566" s="211"/>
      <c r="Y1566" s="211"/>
      <c r="Z1566" s="211"/>
      <c r="AA1566" s="211"/>
      <c r="AB1566" s="211"/>
    </row>
    <row r="1567" spans="2:28" x14ac:dyDescent="0.3">
      <c r="B1567" s="44"/>
      <c r="C1567" s="44"/>
      <c r="D1567" s="44"/>
      <c r="E1567" s="44"/>
      <c r="F1567" s="44"/>
      <c r="G1567" s="84"/>
      <c r="H1567" s="84"/>
      <c r="I1567" s="47"/>
      <c r="J1567" s="45"/>
      <c r="K1567" s="46"/>
      <c r="L1567" s="195"/>
      <c r="M1567" s="196"/>
      <c r="N1567" s="195"/>
      <c r="O1567" s="196"/>
      <c r="P1567" s="47"/>
      <c r="Q1567" s="47"/>
      <c r="R1567" s="47"/>
      <c r="S1567" s="47"/>
      <c r="T1567" s="50"/>
      <c r="U1567" s="47"/>
      <c r="V1567" s="211"/>
      <c r="W1567" s="211"/>
      <c r="X1567" s="211"/>
      <c r="Y1567" s="211"/>
      <c r="Z1567" s="211"/>
      <c r="AA1567" s="211"/>
      <c r="AB1567" s="211"/>
    </row>
    <row r="1568" spans="2:28" x14ac:dyDescent="0.3">
      <c r="B1568" s="44"/>
      <c r="C1568" s="44"/>
      <c r="D1568" s="44"/>
      <c r="E1568" s="44"/>
      <c r="F1568" s="44"/>
      <c r="G1568" s="84"/>
      <c r="H1568" s="84"/>
      <c r="I1568" s="47"/>
      <c r="J1568" s="45"/>
      <c r="K1568" s="46"/>
      <c r="L1568" s="195"/>
      <c r="M1568" s="196"/>
      <c r="N1568" s="195"/>
      <c r="O1568" s="196"/>
      <c r="P1568" s="47"/>
      <c r="Q1568" s="47"/>
      <c r="R1568" s="47"/>
      <c r="S1568" s="47"/>
      <c r="T1568" s="50"/>
      <c r="U1568" s="47"/>
      <c r="V1568" s="211"/>
      <c r="W1568" s="211"/>
      <c r="X1568" s="211"/>
      <c r="Y1568" s="211"/>
      <c r="Z1568" s="211"/>
      <c r="AA1568" s="211"/>
      <c r="AB1568" s="211"/>
    </row>
    <row r="1569" spans="2:28" x14ac:dyDescent="0.3">
      <c r="B1569" s="44"/>
      <c r="C1569" s="44"/>
      <c r="D1569" s="44"/>
      <c r="E1569" s="44"/>
      <c r="F1569" s="44"/>
      <c r="G1569" s="84"/>
      <c r="H1569" s="84"/>
      <c r="I1569" s="47"/>
      <c r="J1569" s="45"/>
      <c r="K1569" s="46"/>
      <c r="L1569" s="195"/>
      <c r="M1569" s="196"/>
      <c r="N1569" s="195"/>
      <c r="O1569" s="196"/>
      <c r="P1569" s="47"/>
      <c r="Q1569" s="47"/>
      <c r="R1569" s="47"/>
      <c r="S1569" s="47"/>
      <c r="T1569" s="50"/>
      <c r="U1569" s="47"/>
      <c r="V1569" s="211"/>
      <c r="W1569" s="211"/>
      <c r="X1569" s="211"/>
      <c r="Y1569" s="211"/>
      <c r="Z1569" s="211"/>
      <c r="AA1569" s="211"/>
      <c r="AB1569" s="211"/>
    </row>
    <row r="1570" spans="2:28" x14ac:dyDescent="0.3">
      <c r="B1570" s="44"/>
      <c r="C1570" s="44"/>
      <c r="D1570" s="44"/>
      <c r="E1570" s="44"/>
      <c r="F1570" s="44"/>
      <c r="G1570" s="84"/>
      <c r="H1570" s="84"/>
      <c r="I1570" s="47"/>
      <c r="J1570" s="45"/>
      <c r="K1570" s="46"/>
      <c r="L1570" s="195"/>
      <c r="M1570" s="196"/>
      <c r="N1570" s="195"/>
      <c r="O1570" s="196"/>
      <c r="P1570" s="47"/>
      <c r="Q1570" s="47"/>
      <c r="R1570" s="47"/>
      <c r="S1570" s="47"/>
      <c r="T1570" s="50"/>
      <c r="U1570" s="47"/>
      <c r="V1570" s="211"/>
      <c r="W1570" s="211"/>
      <c r="X1570" s="211"/>
      <c r="Y1570" s="211"/>
      <c r="Z1570" s="211"/>
      <c r="AA1570" s="211"/>
      <c r="AB1570" s="211"/>
    </row>
    <row r="1571" spans="2:28" x14ac:dyDescent="0.3">
      <c r="B1571" s="44"/>
      <c r="C1571" s="44"/>
      <c r="D1571" s="44"/>
      <c r="E1571" s="44"/>
      <c r="F1571" s="44"/>
      <c r="G1571" s="84"/>
      <c r="H1571" s="84"/>
      <c r="I1571" s="47"/>
      <c r="J1571" s="45"/>
      <c r="K1571" s="46"/>
      <c r="L1571" s="195"/>
      <c r="M1571" s="196"/>
      <c r="N1571" s="195"/>
      <c r="O1571" s="196"/>
      <c r="P1571" s="47"/>
      <c r="Q1571" s="47"/>
      <c r="R1571" s="47"/>
      <c r="S1571" s="47"/>
      <c r="T1571" s="50"/>
      <c r="U1571" s="47"/>
      <c r="V1571" s="211"/>
      <c r="W1571" s="211"/>
      <c r="X1571" s="211"/>
      <c r="Y1571" s="211"/>
      <c r="Z1571" s="211"/>
      <c r="AA1571" s="211"/>
      <c r="AB1571" s="211"/>
    </row>
    <row r="1572" spans="2:28" x14ac:dyDescent="0.3">
      <c r="B1572" s="44"/>
      <c r="C1572" s="44"/>
      <c r="D1572" s="44"/>
      <c r="E1572" s="44"/>
      <c r="F1572" s="44"/>
      <c r="G1572" s="84"/>
      <c r="H1572" s="84"/>
      <c r="I1572" s="47"/>
      <c r="J1572" s="45"/>
      <c r="K1572" s="46"/>
      <c r="L1572" s="195"/>
      <c r="M1572" s="196"/>
      <c r="N1572" s="195"/>
      <c r="O1572" s="196"/>
      <c r="P1572" s="47"/>
      <c r="Q1572" s="47"/>
      <c r="R1572" s="47"/>
      <c r="S1572" s="47"/>
      <c r="T1572" s="50"/>
      <c r="U1572" s="47"/>
      <c r="V1572" s="211"/>
      <c r="W1572" s="211"/>
      <c r="X1572" s="211"/>
      <c r="Y1572" s="211"/>
      <c r="Z1572" s="211"/>
      <c r="AA1572" s="211"/>
      <c r="AB1572" s="211"/>
    </row>
    <row r="1573" spans="2:28" x14ac:dyDescent="0.3">
      <c r="B1573" s="44"/>
      <c r="C1573" s="44"/>
      <c r="D1573" s="44"/>
      <c r="E1573" s="44"/>
      <c r="F1573" s="44"/>
      <c r="G1573" s="84"/>
      <c r="H1573" s="84"/>
      <c r="I1573" s="47"/>
      <c r="J1573" s="45"/>
      <c r="K1573" s="46"/>
      <c r="L1573" s="195"/>
      <c r="M1573" s="196"/>
      <c r="N1573" s="195"/>
      <c r="O1573" s="196"/>
      <c r="P1573" s="47"/>
      <c r="Q1573" s="47"/>
      <c r="R1573" s="47"/>
      <c r="S1573" s="47"/>
      <c r="T1573" s="50"/>
      <c r="U1573" s="47"/>
      <c r="V1573" s="211"/>
      <c r="W1573" s="211"/>
      <c r="X1573" s="211"/>
      <c r="Y1573" s="211"/>
      <c r="Z1573" s="211"/>
      <c r="AA1573" s="211"/>
      <c r="AB1573" s="211"/>
    </row>
    <row r="1574" spans="2:28" x14ac:dyDescent="0.3">
      <c r="B1574" s="44"/>
      <c r="C1574" s="44"/>
      <c r="D1574" s="44"/>
      <c r="E1574" s="44"/>
      <c r="F1574" s="44"/>
      <c r="G1574" s="84"/>
      <c r="H1574" s="84"/>
      <c r="I1574" s="47"/>
      <c r="J1574" s="45"/>
      <c r="K1574" s="46"/>
      <c r="L1574" s="195"/>
      <c r="M1574" s="196"/>
      <c r="N1574" s="195"/>
      <c r="O1574" s="196"/>
      <c r="P1574" s="47"/>
      <c r="Q1574" s="47"/>
      <c r="R1574" s="47"/>
      <c r="S1574" s="47"/>
      <c r="T1574" s="50"/>
      <c r="U1574" s="47"/>
      <c r="V1574" s="211"/>
      <c r="W1574" s="211"/>
      <c r="X1574" s="211"/>
      <c r="Y1574" s="211"/>
      <c r="Z1574" s="211"/>
      <c r="AA1574" s="211"/>
      <c r="AB1574" s="211"/>
    </row>
    <row r="1575" spans="2:28" x14ac:dyDescent="0.3">
      <c r="B1575" s="44"/>
      <c r="C1575" s="44"/>
      <c r="D1575" s="44"/>
      <c r="E1575" s="44"/>
      <c r="F1575" s="44"/>
      <c r="G1575" s="84"/>
      <c r="H1575" s="84"/>
      <c r="I1575" s="47"/>
      <c r="J1575" s="45"/>
      <c r="K1575" s="46"/>
      <c r="L1575" s="195"/>
      <c r="M1575" s="196"/>
      <c r="N1575" s="195"/>
      <c r="O1575" s="196"/>
      <c r="P1575" s="47"/>
      <c r="Q1575" s="47"/>
      <c r="R1575" s="47"/>
      <c r="S1575" s="47"/>
      <c r="T1575" s="50"/>
      <c r="U1575" s="47"/>
      <c r="V1575" s="211"/>
      <c r="W1575" s="211"/>
      <c r="X1575" s="211"/>
      <c r="Y1575" s="211"/>
      <c r="Z1575" s="211"/>
      <c r="AA1575" s="211"/>
      <c r="AB1575" s="211"/>
    </row>
    <row r="1576" spans="2:28" x14ac:dyDescent="0.3">
      <c r="B1576" s="44"/>
      <c r="C1576" s="44"/>
      <c r="D1576" s="44"/>
      <c r="E1576" s="44"/>
      <c r="F1576" s="44"/>
      <c r="G1576" s="84"/>
      <c r="H1576" s="84"/>
      <c r="I1576" s="47"/>
      <c r="J1576" s="45"/>
      <c r="K1576" s="46"/>
      <c r="L1576" s="195"/>
      <c r="M1576" s="196"/>
      <c r="N1576" s="195"/>
      <c r="O1576" s="196"/>
      <c r="P1576" s="47"/>
      <c r="Q1576" s="47"/>
      <c r="R1576" s="47"/>
      <c r="S1576" s="47"/>
      <c r="T1576" s="50"/>
      <c r="U1576" s="47"/>
      <c r="V1576" s="211"/>
      <c r="W1576" s="211"/>
      <c r="X1576" s="211"/>
      <c r="Y1576" s="211"/>
      <c r="Z1576" s="211"/>
      <c r="AA1576" s="211"/>
      <c r="AB1576" s="211"/>
    </row>
    <row r="1577" spans="2:28" x14ac:dyDescent="0.3">
      <c r="B1577" s="44"/>
      <c r="C1577" s="44"/>
      <c r="D1577" s="44"/>
      <c r="E1577" s="44"/>
      <c r="F1577" s="44"/>
      <c r="G1577" s="84"/>
      <c r="H1577" s="84"/>
      <c r="I1577" s="47"/>
      <c r="J1577" s="45"/>
      <c r="K1577" s="46"/>
      <c r="L1577" s="195"/>
      <c r="M1577" s="196"/>
      <c r="N1577" s="195"/>
      <c r="O1577" s="196"/>
      <c r="P1577" s="47"/>
      <c r="Q1577" s="47"/>
      <c r="R1577" s="47"/>
      <c r="S1577" s="47"/>
      <c r="T1577" s="50"/>
      <c r="U1577" s="47"/>
      <c r="V1577" s="211"/>
      <c r="W1577" s="211"/>
      <c r="X1577" s="211"/>
      <c r="Y1577" s="211"/>
      <c r="Z1577" s="211"/>
      <c r="AA1577" s="211"/>
      <c r="AB1577" s="211"/>
    </row>
    <row r="1578" spans="2:28" x14ac:dyDescent="0.3">
      <c r="B1578" s="44"/>
      <c r="C1578" s="44"/>
      <c r="D1578" s="44"/>
      <c r="E1578" s="44"/>
      <c r="F1578" s="44"/>
      <c r="G1578" s="84"/>
      <c r="H1578" s="84"/>
      <c r="I1578" s="47"/>
      <c r="J1578" s="45"/>
      <c r="K1578" s="46"/>
      <c r="L1578" s="195"/>
      <c r="M1578" s="196"/>
      <c r="N1578" s="195"/>
      <c r="O1578" s="196"/>
      <c r="P1578" s="47"/>
      <c r="Q1578" s="47"/>
      <c r="R1578" s="47"/>
      <c r="S1578" s="47"/>
      <c r="T1578" s="50"/>
      <c r="U1578" s="47"/>
      <c r="V1578" s="211"/>
      <c r="W1578" s="211"/>
      <c r="X1578" s="211"/>
      <c r="Y1578" s="211"/>
      <c r="Z1578" s="211"/>
      <c r="AA1578" s="211"/>
      <c r="AB1578" s="211"/>
    </row>
    <row r="1579" spans="2:28" x14ac:dyDescent="0.3">
      <c r="B1579" s="44"/>
      <c r="C1579" s="44"/>
      <c r="D1579" s="44"/>
      <c r="E1579" s="44"/>
      <c r="F1579" s="44"/>
      <c r="G1579" s="84"/>
      <c r="H1579" s="84"/>
      <c r="I1579" s="47"/>
      <c r="J1579" s="45"/>
      <c r="K1579" s="46"/>
      <c r="L1579" s="195"/>
      <c r="M1579" s="196"/>
      <c r="N1579" s="195"/>
      <c r="O1579" s="196"/>
      <c r="P1579" s="47"/>
      <c r="Q1579" s="47"/>
      <c r="R1579" s="47"/>
      <c r="S1579" s="47"/>
      <c r="T1579" s="50"/>
      <c r="U1579" s="47"/>
      <c r="V1579" s="211"/>
      <c r="W1579" s="211"/>
      <c r="X1579" s="211"/>
      <c r="Y1579" s="211"/>
      <c r="Z1579" s="211"/>
      <c r="AA1579" s="211"/>
      <c r="AB1579" s="211"/>
    </row>
    <row r="1580" spans="2:28" x14ac:dyDescent="0.3">
      <c r="B1580" s="44"/>
      <c r="C1580" s="44"/>
      <c r="D1580" s="44"/>
      <c r="E1580" s="44"/>
      <c r="F1580" s="44"/>
      <c r="G1580" s="84"/>
      <c r="H1580" s="84"/>
      <c r="I1580" s="47"/>
      <c r="J1580" s="45"/>
      <c r="K1580" s="46"/>
      <c r="L1580" s="195"/>
      <c r="M1580" s="196"/>
      <c r="N1580" s="195"/>
      <c r="O1580" s="196"/>
      <c r="P1580" s="47"/>
      <c r="Q1580" s="47"/>
      <c r="R1580" s="47"/>
      <c r="S1580" s="47"/>
      <c r="T1580" s="50"/>
      <c r="U1580" s="47"/>
      <c r="V1580" s="211"/>
      <c r="W1580" s="211"/>
      <c r="X1580" s="211"/>
      <c r="Y1580" s="211"/>
      <c r="Z1580" s="211"/>
      <c r="AA1580" s="211"/>
      <c r="AB1580" s="211"/>
    </row>
    <row r="1581" spans="2:28" x14ac:dyDescent="0.3">
      <c r="B1581" s="44"/>
      <c r="C1581" s="44"/>
      <c r="D1581" s="44"/>
      <c r="E1581" s="44"/>
      <c r="F1581" s="44"/>
      <c r="G1581" s="84"/>
      <c r="H1581" s="84"/>
      <c r="I1581" s="47"/>
      <c r="J1581" s="45"/>
      <c r="K1581" s="46"/>
      <c r="L1581" s="195"/>
      <c r="M1581" s="196"/>
      <c r="N1581" s="195"/>
      <c r="O1581" s="196"/>
      <c r="P1581" s="47"/>
      <c r="Q1581" s="47"/>
      <c r="R1581" s="47"/>
      <c r="S1581" s="47"/>
      <c r="T1581" s="50"/>
      <c r="U1581" s="47"/>
      <c r="V1581" s="211"/>
      <c r="W1581" s="211"/>
      <c r="X1581" s="211"/>
      <c r="Y1581" s="211"/>
      <c r="Z1581" s="211"/>
      <c r="AA1581" s="211"/>
      <c r="AB1581" s="211"/>
    </row>
    <row r="1582" spans="2:28" x14ac:dyDescent="0.3">
      <c r="B1582" s="44"/>
      <c r="C1582" s="44"/>
      <c r="D1582" s="44"/>
      <c r="E1582" s="44"/>
      <c r="F1582" s="44"/>
      <c r="G1582" s="84"/>
      <c r="H1582" s="84"/>
      <c r="I1582" s="47"/>
      <c r="J1582" s="45"/>
      <c r="K1582" s="46"/>
      <c r="L1582" s="195"/>
      <c r="M1582" s="196"/>
      <c r="N1582" s="195"/>
      <c r="O1582" s="196"/>
      <c r="P1582" s="47"/>
      <c r="Q1582" s="47"/>
      <c r="R1582" s="47"/>
      <c r="S1582" s="47"/>
      <c r="T1582" s="50"/>
      <c r="U1582" s="47"/>
      <c r="V1582" s="211"/>
      <c r="W1582" s="211"/>
      <c r="X1582" s="211"/>
      <c r="Y1582" s="211"/>
      <c r="Z1582" s="211"/>
      <c r="AA1582" s="211"/>
      <c r="AB1582" s="211"/>
    </row>
    <row r="1583" spans="2:28" x14ac:dyDescent="0.3">
      <c r="B1583" s="44"/>
      <c r="C1583" s="44"/>
      <c r="D1583" s="44"/>
      <c r="E1583" s="44"/>
      <c r="F1583" s="44"/>
      <c r="G1583" s="84"/>
      <c r="H1583" s="84"/>
      <c r="I1583" s="47"/>
      <c r="J1583" s="45"/>
      <c r="K1583" s="46"/>
      <c r="L1583" s="195"/>
      <c r="M1583" s="196"/>
      <c r="N1583" s="195"/>
      <c r="O1583" s="196"/>
      <c r="P1583" s="47"/>
      <c r="Q1583" s="47"/>
      <c r="R1583" s="47"/>
      <c r="S1583" s="47"/>
      <c r="T1583" s="50"/>
      <c r="U1583" s="47"/>
      <c r="V1583" s="211"/>
      <c r="W1583" s="211"/>
      <c r="X1583" s="211"/>
      <c r="Y1583" s="211"/>
      <c r="Z1583" s="211"/>
      <c r="AA1583" s="211"/>
      <c r="AB1583" s="211"/>
    </row>
    <row r="1584" spans="2:28" x14ac:dyDescent="0.3">
      <c r="B1584" s="44"/>
      <c r="C1584" s="44"/>
      <c r="D1584" s="44"/>
      <c r="E1584" s="44"/>
      <c r="F1584" s="44"/>
      <c r="G1584" s="84"/>
      <c r="H1584" s="84"/>
      <c r="I1584" s="47"/>
      <c r="J1584" s="45"/>
      <c r="K1584" s="46"/>
      <c r="L1584" s="195"/>
      <c r="M1584" s="196"/>
      <c r="N1584" s="195"/>
      <c r="O1584" s="196"/>
      <c r="P1584" s="47"/>
      <c r="Q1584" s="47"/>
      <c r="R1584" s="47"/>
      <c r="S1584" s="47"/>
      <c r="T1584" s="50"/>
      <c r="U1584" s="47"/>
      <c r="V1584" s="211"/>
      <c r="W1584" s="211"/>
      <c r="X1584" s="211"/>
      <c r="Y1584" s="211"/>
      <c r="Z1584" s="211"/>
      <c r="AA1584" s="211"/>
      <c r="AB1584" s="211"/>
    </row>
    <row r="1585" spans="2:28" x14ac:dyDescent="0.3">
      <c r="B1585" s="44"/>
      <c r="C1585" s="44"/>
      <c r="D1585" s="44"/>
      <c r="E1585" s="44"/>
      <c r="F1585" s="44"/>
      <c r="G1585" s="84"/>
      <c r="H1585" s="84"/>
      <c r="I1585" s="47"/>
      <c r="J1585" s="45"/>
      <c r="K1585" s="46"/>
      <c r="L1585" s="195"/>
      <c r="M1585" s="196"/>
      <c r="N1585" s="195"/>
      <c r="O1585" s="196"/>
      <c r="P1585" s="47"/>
      <c r="Q1585" s="47"/>
      <c r="R1585" s="47"/>
      <c r="S1585" s="47"/>
      <c r="T1585" s="50"/>
      <c r="U1585" s="47"/>
      <c r="V1585" s="211"/>
      <c r="W1585" s="211"/>
      <c r="X1585" s="211"/>
      <c r="Y1585" s="211"/>
      <c r="Z1585" s="211"/>
      <c r="AA1585" s="211"/>
      <c r="AB1585" s="211"/>
    </row>
    <row r="1586" spans="2:28" x14ac:dyDescent="0.3">
      <c r="B1586" s="44"/>
      <c r="C1586" s="44"/>
      <c r="D1586" s="44"/>
      <c r="E1586" s="44"/>
      <c r="F1586" s="44"/>
      <c r="G1586" s="84"/>
      <c r="H1586" s="84"/>
      <c r="I1586" s="47"/>
      <c r="J1586" s="45"/>
      <c r="K1586" s="46"/>
      <c r="L1586" s="195"/>
      <c r="M1586" s="196"/>
      <c r="N1586" s="195"/>
      <c r="O1586" s="196"/>
      <c r="P1586" s="47"/>
      <c r="Q1586" s="47"/>
      <c r="R1586" s="47"/>
      <c r="S1586" s="47"/>
      <c r="T1586" s="50"/>
      <c r="U1586" s="47"/>
      <c r="V1586" s="211"/>
      <c r="W1586" s="211"/>
      <c r="X1586" s="211"/>
      <c r="Y1586" s="211"/>
      <c r="Z1586" s="211"/>
      <c r="AA1586" s="211"/>
      <c r="AB1586" s="211"/>
    </row>
    <row r="1587" spans="2:28" x14ac:dyDescent="0.3">
      <c r="B1587" s="44"/>
      <c r="C1587" s="44"/>
      <c r="D1587" s="44"/>
      <c r="E1587" s="44"/>
      <c r="F1587" s="44"/>
      <c r="G1587" s="84"/>
      <c r="H1587" s="84"/>
      <c r="I1587" s="47"/>
      <c r="J1587" s="45"/>
      <c r="K1587" s="46"/>
      <c r="L1587" s="195"/>
      <c r="M1587" s="196"/>
      <c r="N1587" s="195"/>
      <c r="O1587" s="196"/>
      <c r="P1587" s="47"/>
      <c r="Q1587" s="47"/>
      <c r="R1587" s="47"/>
      <c r="S1587" s="47"/>
      <c r="T1587" s="50"/>
      <c r="U1587" s="47"/>
      <c r="V1587" s="211"/>
      <c r="W1587" s="211"/>
      <c r="X1587" s="211"/>
      <c r="Y1587" s="211"/>
      <c r="Z1587" s="211"/>
      <c r="AA1587" s="211"/>
      <c r="AB1587" s="211"/>
    </row>
    <row r="1588" spans="2:28" x14ac:dyDescent="0.3">
      <c r="B1588" s="44"/>
      <c r="C1588" s="44"/>
      <c r="D1588" s="44"/>
      <c r="E1588" s="44"/>
      <c r="F1588" s="44"/>
      <c r="G1588" s="84"/>
      <c r="H1588" s="84"/>
      <c r="I1588" s="47"/>
      <c r="J1588" s="45"/>
      <c r="K1588" s="46"/>
      <c r="L1588" s="195"/>
      <c r="M1588" s="196"/>
      <c r="N1588" s="195"/>
      <c r="O1588" s="196"/>
      <c r="P1588" s="47"/>
      <c r="Q1588" s="47"/>
      <c r="R1588" s="47"/>
      <c r="S1588" s="47"/>
      <c r="T1588" s="50"/>
      <c r="U1588" s="47"/>
      <c r="V1588" s="211"/>
      <c r="W1588" s="211"/>
      <c r="X1588" s="211"/>
      <c r="Y1588" s="211"/>
      <c r="Z1588" s="211"/>
      <c r="AA1588" s="211"/>
      <c r="AB1588" s="211"/>
    </row>
    <row r="1589" spans="2:28" x14ac:dyDescent="0.3">
      <c r="B1589" s="44"/>
      <c r="C1589" s="44"/>
      <c r="D1589" s="44"/>
      <c r="E1589" s="44"/>
      <c r="F1589" s="44"/>
      <c r="G1589" s="84"/>
      <c r="H1589" s="84"/>
      <c r="I1589" s="47"/>
      <c r="J1589" s="45"/>
      <c r="K1589" s="46"/>
      <c r="L1589" s="195"/>
      <c r="M1589" s="196"/>
      <c r="N1589" s="195"/>
      <c r="O1589" s="196"/>
      <c r="P1589" s="47"/>
      <c r="Q1589" s="47"/>
      <c r="R1589" s="47"/>
      <c r="S1589" s="47"/>
      <c r="T1589" s="50"/>
      <c r="U1589" s="47"/>
      <c r="V1589" s="211"/>
      <c r="W1589" s="211"/>
      <c r="X1589" s="211"/>
      <c r="Y1589" s="211"/>
      <c r="Z1589" s="211"/>
      <c r="AA1589" s="211"/>
      <c r="AB1589" s="211"/>
    </row>
    <row r="1590" spans="2:28" x14ac:dyDescent="0.3">
      <c r="B1590" s="44"/>
      <c r="C1590" s="44"/>
      <c r="D1590" s="44"/>
      <c r="E1590" s="44"/>
      <c r="F1590" s="44"/>
      <c r="G1590" s="84"/>
      <c r="H1590" s="84"/>
      <c r="I1590" s="47"/>
      <c r="J1590" s="45"/>
      <c r="K1590" s="46"/>
      <c r="L1590" s="195"/>
      <c r="M1590" s="196"/>
      <c r="N1590" s="195"/>
      <c r="O1590" s="196"/>
      <c r="P1590" s="47"/>
      <c r="Q1590" s="47"/>
      <c r="R1590" s="47"/>
      <c r="S1590" s="47"/>
      <c r="T1590" s="50"/>
      <c r="U1590" s="47"/>
      <c r="V1590" s="211"/>
      <c r="W1590" s="211"/>
      <c r="X1590" s="211"/>
      <c r="Y1590" s="211"/>
      <c r="Z1590" s="211"/>
      <c r="AA1590" s="211"/>
      <c r="AB1590" s="211"/>
    </row>
    <row r="1591" spans="2:28" x14ac:dyDescent="0.3">
      <c r="B1591" s="44"/>
      <c r="C1591" s="44"/>
      <c r="D1591" s="44"/>
      <c r="E1591" s="44"/>
      <c r="F1591" s="44"/>
      <c r="G1591" s="84"/>
      <c r="H1591" s="84"/>
      <c r="I1591" s="47"/>
      <c r="J1591" s="45"/>
      <c r="K1591" s="46"/>
      <c r="L1591" s="195"/>
      <c r="M1591" s="196"/>
      <c r="N1591" s="195"/>
      <c r="O1591" s="196"/>
      <c r="P1591" s="47"/>
      <c r="Q1591" s="47"/>
      <c r="R1591" s="47"/>
      <c r="S1591" s="47"/>
      <c r="T1591" s="50"/>
      <c r="U1591" s="47"/>
      <c r="V1591" s="211"/>
      <c r="W1591" s="211"/>
      <c r="X1591" s="211"/>
      <c r="Y1591" s="211"/>
      <c r="Z1591" s="211"/>
      <c r="AA1591" s="211"/>
      <c r="AB1591" s="211"/>
    </row>
    <row r="1592" spans="2:28" x14ac:dyDescent="0.3">
      <c r="B1592" s="44"/>
      <c r="C1592" s="44"/>
      <c r="D1592" s="44"/>
      <c r="E1592" s="44"/>
      <c r="F1592" s="44"/>
      <c r="G1592" s="84"/>
      <c r="H1592" s="84"/>
      <c r="I1592" s="47"/>
      <c r="J1592" s="45"/>
      <c r="K1592" s="46"/>
      <c r="L1592" s="195"/>
      <c r="M1592" s="196"/>
      <c r="N1592" s="195"/>
      <c r="O1592" s="196"/>
      <c r="P1592" s="47"/>
      <c r="Q1592" s="47"/>
      <c r="R1592" s="47"/>
      <c r="S1592" s="47"/>
      <c r="T1592" s="50"/>
      <c r="U1592" s="47"/>
      <c r="V1592" s="211"/>
      <c r="W1592" s="211"/>
      <c r="X1592" s="211"/>
      <c r="Y1592" s="211"/>
      <c r="Z1592" s="211"/>
      <c r="AA1592" s="211"/>
      <c r="AB1592" s="211"/>
    </row>
    <row r="1593" spans="2:28" x14ac:dyDescent="0.3">
      <c r="B1593" s="44"/>
      <c r="C1593" s="44"/>
      <c r="D1593" s="44"/>
      <c r="E1593" s="44"/>
      <c r="F1593" s="44"/>
      <c r="G1593" s="84"/>
      <c r="H1593" s="84"/>
      <c r="I1593" s="47"/>
      <c r="J1593" s="45"/>
      <c r="K1593" s="46"/>
      <c r="L1593" s="195"/>
      <c r="M1593" s="196"/>
      <c r="N1593" s="195"/>
      <c r="O1593" s="196"/>
      <c r="P1593" s="47"/>
      <c r="Q1593" s="47"/>
      <c r="R1593" s="47"/>
      <c r="S1593" s="47"/>
      <c r="T1593" s="50"/>
      <c r="U1593" s="47"/>
      <c r="V1593" s="211"/>
      <c r="W1593" s="211"/>
      <c r="X1593" s="211"/>
      <c r="Y1593" s="211"/>
      <c r="Z1593" s="211"/>
      <c r="AA1593" s="211"/>
      <c r="AB1593" s="211"/>
    </row>
    <row r="1594" spans="2:28" x14ac:dyDescent="0.3">
      <c r="B1594" s="44"/>
      <c r="C1594" s="44"/>
      <c r="D1594" s="44"/>
      <c r="E1594" s="44"/>
      <c r="F1594" s="44"/>
      <c r="G1594" s="84"/>
      <c r="H1594" s="84"/>
      <c r="I1594" s="47"/>
      <c r="J1594" s="45"/>
      <c r="K1594" s="46"/>
      <c r="L1594" s="195"/>
      <c r="M1594" s="196"/>
      <c r="N1594" s="195"/>
      <c r="O1594" s="196"/>
      <c r="P1594" s="47"/>
      <c r="Q1594" s="47"/>
      <c r="R1594" s="47"/>
      <c r="S1594" s="47"/>
      <c r="T1594" s="50"/>
      <c r="U1594" s="47"/>
      <c r="V1594" s="211"/>
      <c r="W1594" s="211"/>
      <c r="X1594" s="211"/>
      <c r="Y1594" s="211"/>
      <c r="Z1594" s="211"/>
      <c r="AA1594" s="211"/>
      <c r="AB1594" s="211"/>
    </row>
    <row r="1595" spans="2:28" x14ac:dyDescent="0.3">
      <c r="B1595" s="44"/>
      <c r="C1595" s="44"/>
      <c r="D1595" s="44"/>
      <c r="E1595" s="44"/>
      <c r="F1595" s="44"/>
      <c r="G1595" s="84"/>
      <c r="H1595" s="84"/>
      <c r="I1595" s="47"/>
      <c r="J1595" s="45"/>
      <c r="K1595" s="46"/>
      <c r="L1595" s="195"/>
      <c r="M1595" s="196"/>
      <c r="N1595" s="195"/>
      <c r="O1595" s="196"/>
      <c r="P1595" s="47"/>
      <c r="Q1595" s="47"/>
      <c r="R1595" s="47"/>
      <c r="S1595" s="47"/>
      <c r="T1595" s="50"/>
      <c r="U1595" s="47"/>
      <c r="V1595" s="211"/>
      <c r="W1595" s="211"/>
      <c r="X1595" s="211"/>
      <c r="Y1595" s="211"/>
      <c r="Z1595" s="211"/>
      <c r="AA1595" s="211"/>
      <c r="AB1595" s="211"/>
    </row>
    <row r="1596" spans="2:28" x14ac:dyDescent="0.3">
      <c r="B1596" s="44"/>
      <c r="C1596" s="44"/>
      <c r="D1596" s="44"/>
      <c r="E1596" s="44"/>
      <c r="F1596" s="44"/>
      <c r="G1596" s="84"/>
      <c r="H1596" s="84"/>
      <c r="I1596" s="47"/>
      <c r="J1596" s="45"/>
      <c r="K1596" s="46"/>
      <c r="L1596" s="195"/>
      <c r="M1596" s="196"/>
      <c r="N1596" s="195"/>
      <c r="O1596" s="196"/>
      <c r="P1596" s="47"/>
      <c r="Q1596" s="47"/>
      <c r="R1596" s="47"/>
      <c r="S1596" s="47"/>
      <c r="T1596" s="50"/>
      <c r="U1596" s="47"/>
      <c r="V1596" s="211"/>
      <c r="W1596" s="211"/>
      <c r="X1596" s="211"/>
      <c r="Y1596" s="211"/>
      <c r="Z1596" s="211"/>
      <c r="AA1596" s="211"/>
      <c r="AB1596" s="211"/>
    </row>
    <row r="1597" spans="2:28" x14ac:dyDescent="0.3">
      <c r="B1597" s="44"/>
      <c r="C1597" s="44"/>
      <c r="D1597" s="44"/>
      <c r="E1597" s="44"/>
      <c r="F1597" s="44"/>
      <c r="G1597" s="84"/>
      <c r="H1597" s="84"/>
      <c r="I1597" s="47"/>
      <c r="J1597" s="45"/>
      <c r="K1597" s="46"/>
      <c r="L1597" s="195"/>
      <c r="M1597" s="196"/>
      <c r="N1597" s="195"/>
      <c r="O1597" s="196"/>
      <c r="P1597" s="47"/>
      <c r="Q1597" s="47"/>
      <c r="R1597" s="47"/>
      <c r="S1597" s="47"/>
      <c r="T1597" s="50"/>
      <c r="U1597" s="47"/>
      <c r="V1597" s="211"/>
      <c r="W1597" s="211"/>
      <c r="X1597" s="211"/>
      <c r="Y1597" s="211"/>
      <c r="Z1597" s="211"/>
      <c r="AA1597" s="211"/>
      <c r="AB1597" s="211"/>
    </row>
    <row r="1598" spans="2:28" x14ac:dyDescent="0.3">
      <c r="B1598" s="44"/>
      <c r="C1598" s="44"/>
      <c r="D1598" s="44"/>
      <c r="E1598" s="44"/>
      <c r="F1598" s="44"/>
      <c r="G1598" s="84"/>
      <c r="H1598" s="84"/>
      <c r="I1598" s="47"/>
      <c r="J1598" s="45"/>
      <c r="K1598" s="46"/>
      <c r="L1598" s="195"/>
      <c r="M1598" s="196"/>
      <c r="N1598" s="195"/>
      <c r="O1598" s="196"/>
      <c r="P1598" s="47"/>
      <c r="Q1598" s="47"/>
      <c r="R1598" s="47"/>
      <c r="S1598" s="47"/>
      <c r="T1598" s="50"/>
      <c r="U1598" s="47"/>
      <c r="V1598" s="211"/>
      <c r="W1598" s="211"/>
      <c r="X1598" s="211"/>
      <c r="Y1598" s="211"/>
      <c r="Z1598" s="211"/>
      <c r="AA1598" s="211"/>
      <c r="AB1598" s="211"/>
    </row>
    <row r="1599" spans="2:28" x14ac:dyDescent="0.3">
      <c r="B1599" s="44"/>
      <c r="C1599" s="44"/>
      <c r="D1599" s="44"/>
      <c r="E1599" s="44"/>
      <c r="F1599" s="44"/>
      <c r="G1599" s="84"/>
      <c r="H1599" s="84"/>
      <c r="I1599" s="47"/>
      <c r="J1599" s="45"/>
      <c r="K1599" s="46"/>
      <c r="L1599" s="195"/>
      <c r="M1599" s="196"/>
      <c r="N1599" s="195"/>
      <c r="O1599" s="196"/>
      <c r="P1599" s="47"/>
      <c r="Q1599" s="47"/>
      <c r="R1599" s="47"/>
      <c r="S1599" s="47"/>
      <c r="T1599" s="50"/>
      <c r="U1599" s="47"/>
      <c r="V1599" s="211"/>
      <c r="W1599" s="211"/>
      <c r="X1599" s="211"/>
      <c r="Y1599" s="211"/>
      <c r="Z1599" s="211"/>
      <c r="AA1599" s="211"/>
      <c r="AB1599" s="211"/>
    </row>
    <row r="1600" spans="2:28" x14ac:dyDescent="0.3">
      <c r="B1600" s="44"/>
      <c r="C1600" s="44"/>
      <c r="D1600" s="44"/>
      <c r="E1600" s="44"/>
      <c r="F1600" s="44"/>
      <c r="G1600" s="84"/>
      <c r="H1600" s="84"/>
      <c r="I1600" s="47"/>
      <c r="J1600" s="45"/>
      <c r="K1600" s="46"/>
      <c r="L1600" s="195"/>
      <c r="M1600" s="196"/>
      <c r="N1600" s="195"/>
      <c r="O1600" s="196"/>
      <c r="P1600" s="47"/>
      <c r="Q1600" s="47"/>
      <c r="R1600" s="47"/>
      <c r="S1600" s="47"/>
      <c r="T1600" s="50"/>
      <c r="U1600" s="47"/>
      <c r="V1600" s="211"/>
      <c r="W1600" s="211"/>
      <c r="X1600" s="211"/>
      <c r="Y1600" s="211"/>
      <c r="Z1600" s="211"/>
      <c r="AA1600" s="211"/>
      <c r="AB1600" s="211"/>
    </row>
    <row r="1601" spans="2:28" x14ac:dyDescent="0.3">
      <c r="B1601" s="44"/>
      <c r="C1601" s="44"/>
      <c r="D1601" s="44"/>
      <c r="E1601" s="44"/>
      <c r="F1601" s="44"/>
      <c r="G1601" s="84"/>
      <c r="H1601" s="84"/>
      <c r="I1601" s="47"/>
      <c r="J1601" s="45"/>
      <c r="K1601" s="46"/>
      <c r="L1601" s="195"/>
      <c r="M1601" s="196"/>
      <c r="N1601" s="195"/>
      <c r="O1601" s="196"/>
      <c r="P1601" s="47"/>
      <c r="Q1601" s="47"/>
      <c r="R1601" s="47"/>
      <c r="S1601" s="47"/>
      <c r="T1601" s="50"/>
      <c r="U1601" s="47"/>
      <c r="V1601" s="211"/>
      <c r="W1601" s="211"/>
      <c r="X1601" s="211"/>
      <c r="Y1601" s="211"/>
      <c r="Z1601" s="211"/>
      <c r="AA1601" s="211"/>
      <c r="AB1601" s="211"/>
    </row>
    <row r="1602" spans="2:28" x14ac:dyDescent="0.3">
      <c r="B1602" s="44"/>
      <c r="C1602" s="44"/>
      <c r="D1602" s="44"/>
      <c r="E1602" s="44"/>
      <c r="F1602" s="44"/>
      <c r="G1602" s="84"/>
      <c r="H1602" s="84"/>
      <c r="I1602" s="47"/>
      <c r="J1602" s="45"/>
      <c r="K1602" s="46"/>
      <c r="L1602" s="195"/>
      <c r="M1602" s="196"/>
      <c r="N1602" s="195"/>
      <c r="O1602" s="196"/>
      <c r="P1602" s="47"/>
      <c r="Q1602" s="47"/>
      <c r="R1602" s="47"/>
      <c r="S1602" s="47"/>
      <c r="T1602" s="50"/>
      <c r="U1602" s="47"/>
      <c r="V1602" s="211"/>
      <c r="W1602" s="211"/>
      <c r="X1602" s="211"/>
      <c r="Y1602" s="211"/>
      <c r="Z1602" s="211"/>
      <c r="AA1602" s="211"/>
      <c r="AB1602" s="211"/>
    </row>
    <row r="1603" spans="2:28" x14ac:dyDescent="0.3">
      <c r="B1603" s="44"/>
      <c r="C1603" s="44"/>
      <c r="D1603" s="44"/>
      <c r="E1603" s="44"/>
      <c r="F1603" s="44"/>
      <c r="G1603" s="84"/>
      <c r="H1603" s="84"/>
      <c r="I1603" s="47"/>
      <c r="J1603" s="45"/>
      <c r="K1603" s="46"/>
      <c r="L1603" s="195"/>
      <c r="M1603" s="196"/>
      <c r="N1603" s="195"/>
      <c r="O1603" s="196"/>
      <c r="P1603" s="47"/>
      <c r="Q1603" s="47"/>
      <c r="R1603" s="47"/>
      <c r="S1603" s="47"/>
      <c r="T1603" s="50"/>
      <c r="U1603" s="47"/>
      <c r="V1603" s="211"/>
      <c r="W1603" s="211"/>
      <c r="X1603" s="211"/>
      <c r="Y1603" s="211"/>
      <c r="Z1603" s="211"/>
      <c r="AA1603" s="211"/>
      <c r="AB1603" s="211"/>
    </row>
    <row r="1604" spans="2:28" x14ac:dyDescent="0.3">
      <c r="B1604" s="44"/>
      <c r="C1604" s="44"/>
      <c r="D1604" s="44"/>
      <c r="E1604" s="44"/>
      <c r="F1604" s="44"/>
      <c r="G1604" s="84"/>
      <c r="H1604" s="84"/>
      <c r="I1604" s="47"/>
      <c r="J1604" s="45"/>
      <c r="K1604" s="46"/>
      <c r="L1604" s="195"/>
      <c r="M1604" s="196"/>
      <c r="N1604" s="195"/>
      <c r="O1604" s="196"/>
      <c r="P1604" s="47"/>
      <c r="Q1604" s="47"/>
      <c r="R1604" s="47"/>
      <c r="S1604" s="47"/>
      <c r="T1604" s="50"/>
      <c r="U1604" s="47"/>
      <c r="V1604" s="211"/>
      <c r="W1604" s="211"/>
      <c r="X1604" s="211"/>
      <c r="Y1604" s="211"/>
      <c r="Z1604" s="211"/>
      <c r="AA1604" s="211"/>
      <c r="AB1604" s="211"/>
    </row>
    <row r="1605" spans="2:28" x14ac:dyDescent="0.3">
      <c r="B1605" s="44"/>
      <c r="C1605" s="44"/>
      <c r="D1605" s="44"/>
      <c r="E1605" s="44"/>
      <c r="F1605" s="44"/>
      <c r="G1605" s="84"/>
      <c r="H1605" s="84"/>
      <c r="I1605" s="47"/>
      <c r="J1605" s="45"/>
      <c r="K1605" s="46"/>
      <c r="L1605" s="195"/>
      <c r="M1605" s="196"/>
      <c r="N1605" s="195"/>
      <c r="O1605" s="196"/>
      <c r="P1605" s="47"/>
      <c r="Q1605" s="47"/>
      <c r="R1605" s="47"/>
      <c r="S1605" s="47"/>
      <c r="T1605" s="50"/>
      <c r="U1605" s="47"/>
      <c r="V1605" s="211"/>
      <c r="W1605" s="211"/>
      <c r="X1605" s="211"/>
      <c r="Y1605" s="211"/>
      <c r="Z1605" s="211"/>
      <c r="AA1605" s="211"/>
      <c r="AB1605" s="211"/>
    </row>
    <row r="1606" spans="2:28" x14ac:dyDescent="0.3">
      <c r="B1606" s="44"/>
      <c r="C1606" s="44"/>
      <c r="D1606" s="44"/>
      <c r="E1606" s="44"/>
      <c r="F1606" s="44"/>
      <c r="G1606" s="84"/>
      <c r="H1606" s="84"/>
      <c r="I1606" s="47"/>
      <c r="J1606" s="45"/>
      <c r="K1606" s="46"/>
      <c r="L1606" s="195"/>
      <c r="M1606" s="196"/>
      <c r="N1606" s="195"/>
      <c r="O1606" s="196"/>
      <c r="P1606" s="47"/>
      <c r="Q1606" s="47"/>
      <c r="R1606" s="47"/>
      <c r="S1606" s="47"/>
      <c r="T1606" s="50"/>
      <c r="U1606" s="47"/>
      <c r="V1606" s="211"/>
      <c r="W1606" s="211"/>
      <c r="X1606" s="211"/>
      <c r="Y1606" s="211"/>
      <c r="Z1606" s="211"/>
      <c r="AA1606" s="211"/>
      <c r="AB1606" s="211"/>
    </row>
    <row r="1607" spans="2:28" x14ac:dyDescent="0.3">
      <c r="B1607" s="44"/>
      <c r="C1607" s="44"/>
      <c r="D1607" s="44"/>
      <c r="E1607" s="44"/>
      <c r="F1607" s="44"/>
      <c r="G1607" s="84"/>
      <c r="H1607" s="84"/>
      <c r="I1607" s="47"/>
      <c r="J1607" s="45"/>
      <c r="K1607" s="46"/>
      <c r="L1607" s="195"/>
      <c r="M1607" s="196"/>
      <c r="N1607" s="195"/>
      <c r="O1607" s="196"/>
      <c r="P1607" s="47"/>
      <c r="Q1607" s="47"/>
      <c r="R1607" s="47"/>
      <c r="S1607" s="47"/>
      <c r="T1607" s="50"/>
      <c r="U1607" s="47"/>
      <c r="V1607" s="211"/>
      <c r="W1607" s="211"/>
      <c r="X1607" s="211"/>
      <c r="Y1607" s="211"/>
      <c r="Z1607" s="211"/>
      <c r="AA1607" s="211"/>
      <c r="AB1607" s="211"/>
    </row>
    <row r="1608" spans="2:28" x14ac:dyDescent="0.3">
      <c r="B1608" s="44"/>
      <c r="C1608" s="44"/>
      <c r="D1608" s="44"/>
      <c r="E1608" s="44"/>
      <c r="F1608" s="44"/>
      <c r="G1608" s="84"/>
      <c r="H1608" s="84"/>
      <c r="I1608" s="47"/>
      <c r="J1608" s="45"/>
      <c r="K1608" s="46"/>
      <c r="L1608" s="195"/>
      <c r="M1608" s="196"/>
      <c r="N1608" s="195"/>
      <c r="O1608" s="196"/>
      <c r="P1608" s="47"/>
      <c r="Q1608" s="47"/>
      <c r="R1608" s="47"/>
      <c r="S1608" s="47"/>
      <c r="T1608" s="50"/>
      <c r="U1608" s="47"/>
      <c r="V1608" s="211"/>
      <c r="W1608" s="211"/>
      <c r="X1608" s="211"/>
      <c r="Y1608" s="211"/>
      <c r="Z1608" s="211"/>
      <c r="AA1608" s="211"/>
      <c r="AB1608" s="211"/>
    </row>
    <row r="1609" spans="2:28" x14ac:dyDescent="0.3">
      <c r="B1609" s="44"/>
      <c r="C1609" s="44"/>
      <c r="D1609" s="44"/>
      <c r="E1609" s="44"/>
      <c r="F1609" s="44"/>
      <c r="G1609" s="84"/>
      <c r="H1609" s="84"/>
      <c r="I1609" s="47"/>
      <c r="J1609" s="45"/>
      <c r="K1609" s="46"/>
      <c r="L1609" s="195"/>
      <c r="M1609" s="196"/>
      <c r="N1609" s="195"/>
      <c r="O1609" s="196"/>
      <c r="P1609" s="47"/>
      <c r="Q1609" s="47"/>
      <c r="R1609" s="47"/>
      <c r="S1609" s="47"/>
      <c r="T1609" s="50"/>
      <c r="U1609" s="47"/>
      <c r="V1609" s="211"/>
      <c r="W1609" s="211"/>
      <c r="X1609" s="211"/>
      <c r="Y1609" s="211"/>
      <c r="Z1609" s="211"/>
      <c r="AA1609" s="211"/>
      <c r="AB1609" s="211"/>
    </row>
    <row r="1610" spans="2:28" x14ac:dyDescent="0.3">
      <c r="B1610" s="44"/>
      <c r="C1610" s="44"/>
      <c r="D1610" s="44"/>
      <c r="E1610" s="44"/>
      <c r="F1610" s="44"/>
      <c r="G1610" s="84"/>
      <c r="H1610" s="84"/>
      <c r="I1610" s="47"/>
      <c r="J1610" s="45"/>
      <c r="K1610" s="46"/>
      <c r="L1610" s="195"/>
      <c r="M1610" s="196"/>
      <c r="N1610" s="195"/>
      <c r="O1610" s="196"/>
      <c r="P1610" s="47"/>
      <c r="Q1610" s="47"/>
      <c r="R1610" s="47"/>
      <c r="S1610" s="47"/>
      <c r="T1610" s="50"/>
      <c r="U1610" s="47"/>
      <c r="V1610" s="211"/>
      <c r="W1610" s="211"/>
      <c r="X1610" s="211"/>
      <c r="Y1610" s="211"/>
      <c r="Z1610" s="211"/>
      <c r="AA1610" s="211"/>
      <c r="AB1610" s="211"/>
    </row>
    <row r="1611" spans="2:28" x14ac:dyDescent="0.3">
      <c r="B1611" s="44"/>
      <c r="C1611" s="44"/>
      <c r="D1611" s="44"/>
      <c r="E1611" s="44"/>
      <c r="F1611" s="44"/>
      <c r="G1611" s="84"/>
      <c r="H1611" s="84"/>
      <c r="I1611" s="47"/>
      <c r="J1611" s="45"/>
      <c r="K1611" s="46"/>
      <c r="L1611" s="195"/>
      <c r="M1611" s="196"/>
      <c r="N1611" s="195"/>
      <c r="O1611" s="196"/>
      <c r="P1611" s="47"/>
      <c r="Q1611" s="47"/>
      <c r="R1611" s="47"/>
      <c r="S1611" s="47"/>
      <c r="T1611" s="50"/>
      <c r="U1611" s="47"/>
      <c r="V1611" s="211"/>
      <c r="W1611" s="211"/>
      <c r="X1611" s="211"/>
      <c r="Y1611" s="211"/>
      <c r="Z1611" s="211"/>
      <c r="AA1611" s="211"/>
      <c r="AB1611" s="211"/>
    </row>
    <row r="1612" spans="2:28" x14ac:dyDescent="0.3">
      <c r="B1612" s="44"/>
      <c r="C1612" s="44"/>
      <c r="D1612" s="44"/>
      <c r="E1612" s="44"/>
      <c r="F1612" s="44"/>
      <c r="G1612" s="84"/>
      <c r="H1612" s="84"/>
      <c r="I1612" s="47"/>
      <c r="J1612" s="45"/>
      <c r="K1612" s="46"/>
      <c r="L1612" s="195"/>
      <c r="M1612" s="196"/>
      <c r="N1612" s="195"/>
      <c r="O1612" s="196"/>
      <c r="P1612" s="47"/>
      <c r="Q1612" s="47"/>
      <c r="R1612" s="47"/>
      <c r="S1612" s="47"/>
      <c r="T1612" s="50"/>
      <c r="U1612" s="47"/>
      <c r="V1612" s="211"/>
      <c r="W1612" s="211"/>
      <c r="X1612" s="211"/>
      <c r="Y1612" s="211"/>
      <c r="Z1612" s="211"/>
      <c r="AA1612" s="211"/>
      <c r="AB1612" s="211"/>
    </row>
    <row r="1613" spans="2:28" x14ac:dyDescent="0.3">
      <c r="B1613" s="44"/>
      <c r="C1613" s="44"/>
      <c r="D1613" s="44"/>
      <c r="E1613" s="44"/>
      <c r="F1613" s="44"/>
      <c r="G1613" s="84"/>
      <c r="H1613" s="84"/>
      <c r="I1613" s="47"/>
      <c r="J1613" s="45"/>
      <c r="K1613" s="46"/>
      <c r="L1613" s="195"/>
      <c r="M1613" s="196"/>
      <c r="N1613" s="195"/>
      <c r="O1613" s="196"/>
      <c r="P1613" s="47"/>
      <c r="Q1613" s="47"/>
      <c r="R1613" s="47"/>
      <c r="S1613" s="47"/>
      <c r="T1613" s="50"/>
      <c r="U1613" s="47"/>
      <c r="V1613" s="211"/>
      <c r="W1613" s="211"/>
      <c r="X1613" s="211"/>
      <c r="Y1613" s="211"/>
      <c r="Z1613" s="211"/>
      <c r="AA1613" s="211"/>
      <c r="AB1613" s="211"/>
    </row>
    <row r="1614" spans="2:28" x14ac:dyDescent="0.3">
      <c r="B1614" s="44"/>
      <c r="C1614" s="44"/>
      <c r="D1614" s="44"/>
      <c r="E1614" s="44"/>
      <c r="F1614" s="44"/>
      <c r="G1614" s="84"/>
      <c r="H1614" s="84"/>
      <c r="I1614" s="47"/>
      <c r="J1614" s="45"/>
      <c r="K1614" s="46"/>
      <c r="L1614" s="195"/>
      <c r="M1614" s="196"/>
      <c r="N1614" s="195"/>
      <c r="O1614" s="196"/>
      <c r="P1614" s="47"/>
      <c r="Q1614" s="47"/>
      <c r="R1614" s="47"/>
      <c r="S1614" s="47"/>
      <c r="T1614" s="50"/>
      <c r="U1614" s="47"/>
      <c r="V1614" s="211"/>
      <c r="W1614" s="211"/>
      <c r="X1614" s="211"/>
      <c r="Y1614" s="211"/>
      <c r="Z1614" s="211"/>
      <c r="AA1614" s="211"/>
      <c r="AB1614" s="211"/>
    </row>
    <row r="1615" spans="2:28" x14ac:dyDescent="0.3">
      <c r="B1615" s="44"/>
      <c r="C1615" s="44"/>
      <c r="D1615" s="44"/>
      <c r="E1615" s="44"/>
      <c r="F1615" s="44"/>
      <c r="G1615" s="84"/>
      <c r="H1615" s="84"/>
      <c r="I1615" s="47"/>
      <c r="J1615" s="45"/>
      <c r="K1615" s="46"/>
      <c r="L1615" s="195"/>
      <c r="M1615" s="196"/>
      <c r="N1615" s="195"/>
      <c r="O1615" s="196"/>
      <c r="P1615" s="47"/>
      <c r="Q1615" s="47"/>
      <c r="R1615" s="47"/>
      <c r="S1615" s="47"/>
      <c r="T1615" s="50"/>
      <c r="U1615" s="47"/>
      <c r="V1615" s="211"/>
      <c r="W1615" s="211"/>
      <c r="X1615" s="211"/>
      <c r="Y1615" s="211"/>
      <c r="Z1615" s="211"/>
      <c r="AA1615" s="211"/>
      <c r="AB1615" s="211"/>
    </row>
    <row r="1616" spans="2:28" x14ac:dyDescent="0.3">
      <c r="B1616" s="44"/>
      <c r="C1616" s="44"/>
      <c r="D1616" s="44"/>
      <c r="E1616" s="44"/>
      <c r="F1616" s="44"/>
      <c r="G1616" s="84"/>
      <c r="H1616" s="84"/>
      <c r="I1616" s="47"/>
      <c r="J1616" s="45"/>
      <c r="K1616" s="46"/>
      <c r="L1616" s="195"/>
      <c r="M1616" s="196"/>
      <c r="N1616" s="195"/>
      <c r="O1616" s="196"/>
      <c r="P1616" s="47"/>
      <c r="Q1616" s="47"/>
      <c r="R1616" s="47"/>
      <c r="S1616" s="47"/>
      <c r="T1616" s="50"/>
      <c r="U1616" s="47"/>
      <c r="V1616" s="211"/>
      <c r="W1616" s="211"/>
      <c r="X1616" s="211"/>
      <c r="Y1616" s="211"/>
      <c r="Z1616" s="211"/>
      <c r="AA1616" s="211"/>
      <c r="AB1616" s="211"/>
    </row>
    <row r="1617" spans="2:28" x14ac:dyDescent="0.3">
      <c r="B1617" s="44"/>
      <c r="C1617" s="44"/>
      <c r="D1617" s="44"/>
      <c r="E1617" s="44"/>
      <c r="F1617" s="44"/>
      <c r="G1617" s="84"/>
      <c r="H1617" s="84"/>
      <c r="I1617" s="47"/>
      <c r="J1617" s="45"/>
      <c r="K1617" s="46"/>
      <c r="L1617" s="195"/>
      <c r="M1617" s="196"/>
      <c r="N1617" s="195"/>
      <c r="O1617" s="196"/>
      <c r="P1617" s="47"/>
      <c r="Q1617" s="47"/>
      <c r="R1617" s="47"/>
      <c r="S1617" s="47"/>
      <c r="T1617" s="50"/>
      <c r="U1617" s="47"/>
      <c r="V1617" s="211"/>
      <c r="W1617" s="211"/>
      <c r="X1617" s="211"/>
      <c r="Y1617" s="211"/>
      <c r="Z1617" s="211"/>
      <c r="AA1617" s="211"/>
      <c r="AB1617" s="211"/>
    </row>
    <row r="1618" spans="2:28" x14ac:dyDescent="0.3">
      <c r="B1618" s="44"/>
      <c r="C1618" s="44"/>
      <c r="D1618" s="44"/>
      <c r="E1618" s="44"/>
      <c r="F1618" s="44"/>
      <c r="G1618" s="84"/>
      <c r="H1618" s="84"/>
      <c r="I1618" s="47"/>
      <c r="J1618" s="45"/>
      <c r="K1618" s="46"/>
      <c r="L1618" s="195"/>
      <c r="M1618" s="196"/>
      <c r="N1618" s="195"/>
      <c r="O1618" s="196"/>
      <c r="P1618" s="47"/>
      <c r="Q1618" s="47"/>
      <c r="R1618" s="47"/>
      <c r="S1618" s="47"/>
      <c r="T1618" s="50"/>
      <c r="U1618" s="47"/>
      <c r="V1618" s="211"/>
      <c r="W1618" s="211"/>
      <c r="X1618" s="211"/>
      <c r="Y1618" s="211"/>
      <c r="Z1618" s="211"/>
      <c r="AA1618" s="211"/>
      <c r="AB1618" s="211"/>
    </row>
    <row r="1619" spans="2:28" x14ac:dyDescent="0.3">
      <c r="B1619" s="44"/>
      <c r="C1619" s="44"/>
      <c r="D1619" s="44"/>
      <c r="E1619" s="44"/>
      <c r="F1619" s="44"/>
      <c r="G1619" s="84"/>
      <c r="H1619" s="84"/>
      <c r="I1619" s="47"/>
      <c r="J1619" s="45"/>
      <c r="K1619" s="46"/>
      <c r="L1619" s="195"/>
      <c r="M1619" s="196"/>
      <c r="N1619" s="195"/>
      <c r="O1619" s="196"/>
      <c r="P1619" s="47"/>
      <c r="Q1619" s="47"/>
      <c r="R1619" s="47"/>
      <c r="S1619" s="47"/>
      <c r="T1619" s="50"/>
      <c r="U1619" s="47"/>
      <c r="V1619" s="211"/>
      <c r="W1619" s="211"/>
      <c r="X1619" s="211"/>
      <c r="Y1619" s="211"/>
      <c r="Z1619" s="211"/>
      <c r="AA1619" s="211"/>
      <c r="AB1619" s="211"/>
    </row>
    <row r="1620" spans="2:28" x14ac:dyDescent="0.3">
      <c r="B1620" s="44"/>
      <c r="C1620" s="44"/>
      <c r="D1620" s="44"/>
      <c r="E1620" s="44"/>
      <c r="F1620" s="44"/>
      <c r="G1620" s="84"/>
      <c r="H1620" s="84"/>
      <c r="I1620" s="47"/>
      <c r="J1620" s="45"/>
      <c r="K1620" s="46"/>
      <c r="L1620" s="195"/>
      <c r="M1620" s="196"/>
      <c r="N1620" s="195"/>
      <c r="O1620" s="196"/>
      <c r="P1620" s="47"/>
      <c r="Q1620" s="47"/>
      <c r="R1620" s="47"/>
      <c r="S1620" s="47"/>
      <c r="T1620" s="50"/>
      <c r="U1620" s="47"/>
      <c r="V1620" s="211"/>
      <c r="W1620" s="211"/>
      <c r="X1620" s="211"/>
      <c r="Y1620" s="211"/>
      <c r="Z1620" s="211"/>
      <c r="AA1620" s="211"/>
      <c r="AB1620" s="211"/>
    </row>
    <row r="1621" spans="2:28" x14ac:dyDescent="0.3">
      <c r="B1621" s="44"/>
      <c r="C1621" s="44"/>
      <c r="D1621" s="44"/>
      <c r="E1621" s="44"/>
      <c r="F1621" s="44"/>
      <c r="G1621" s="84"/>
      <c r="H1621" s="84"/>
      <c r="I1621" s="47"/>
      <c r="J1621" s="45"/>
      <c r="K1621" s="46"/>
      <c r="L1621" s="195"/>
      <c r="M1621" s="196"/>
      <c r="N1621" s="195"/>
      <c r="O1621" s="196"/>
      <c r="P1621" s="47"/>
      <c r="Q1621" s="47"/>
      <c r="R1621" s="47"/>
      <c r="S1621" s="47"/>
      <c r="T1621" s="50"/>
      <c r="U1621" s="47"/>
      <c r="V1621" s="211"/>
      <c r="W1621" s="211"/>
      <c r="X1621" s="211"/>
      <c r="Y1621" s="211"/>
      <c r="Z1621" s="211"/>
      <c r="AA1621" s="211"/>
      <c r="AB1621" s="211"/>
    </row>
    <row r="1622" spans="2:28" x14ac:dyDescent="0.3">
      <c r="B1622" s="44"/>
      <c r="C1622" s="44"/>
      <c r="D1622" s="44"/>
      <c r="E1622" s="44"/>
      <c r="F1622" s="44"/>
      <c r="G1622" s="84"/>
      <c r="H1622" s="84"/>
      <c r="I1622" s="47"/>
      <c r="J1622" s="45"/>
      <c r="K1622" s="46"/>
      <c r="L1622" s="195"/>
      <c r="M1622" s="196"/>
      <c r="N1622" s="195"/>
      <c r="O1622" s="196"/>
      <c r="P1622" s="47"/>
      <c r="Q1622" s="47"/>
      <c r="R1622" s="47"/>
      <c r="S1622" s="47"/>
      <c r="T1622" s="50"/>
      <c r="U1622" s="47"/>
      <c r="V1622" s="211"/>
      <c r="W1622" s="211"/>
      <c r="X1622" s="211"/>
      <c r="Y1622" s="211"/>
      <c r="Z1622" s="211"/>
      <c r="AA1622" s="211"/>
      <c r="AB1622" s="211"/>
    </row>
    <row r="1623" spans="2:28" x14ac:dyDescent="0.3">
      <c r="B1623" s="44"/>
      <c r="C1623" s="44"/>
      <c r="D1623" s="44"/>
      <c r="E1623" s="44"/>
      <c r="F1623" s="44"/>
      <c r="G1623" s="84"/>
      <c r="H1623" s="84"/>
      <c r="I1623" s="47"/>
      <c r="J1623" s="45"/>
      <c r="K1623" s="46"/>
      <c r="L1623" s="195"/>
      <c r="M1623" s="196"/>
      <c r="N1623" s="195"/>
      <c r="O1623" s="196"/>
      <c r="P1623" s="47"/>
      <c r="Q1623" s="47"/>
      <c r="R1623" s="47"/>
      <c r="S1623" s="47"/>
      <c r="T1623" s="50"/>
      <c r="U1623" s="47"/>
      <c r="V1623" s="211"/>
      <c r="W1623" s="211"/>
      <c r="X1623" s="211"/>
      <c r="Y1623" s="211"/>
      <c r="Z1623" s="211"/>
      <c r="AA1623" s="211"/>
      <c r="AB1623" s="211"/>
    </row>
    <row r="1624" spans="2:28" x14ac:dyDescent="0.3">
      <c r="B1624" s="44"/>
      <c r="C1624" s="44"/>
      <c r="D1624" s="44"/>
      <c r="E1624" s="44"/>
      <c r="F1624" s="44"/>
      <c r="G1624" s="84"/>
      <c r="H1624" s="84"/>
      <c r="I1624" s="47"/>
      <c r="J1624" s="45"/>
      <c r="K1624" s="46"/>
      <c r="L1624" s="195"/>
      <c r="M1624" s="196"/>
      <c r="N1624" s="195"/>
      <c r="O1624" s="196"/>
      <c r="P1624" s="47"/>
      <c r="Q1624" s="47"/>
      <c r="R1624" s="47"/>
      <c r="S1624" s="47"/>
      <c r="T1624" s="50"/>
      <c r="U1624" s="47"/>
      <c r="V1624" s="211"/>
      <c r="W1624" s="211"/>
      <c r="X1624" s="211"/>
      <c r="Y1624" s="211"/>
      <c r="Z1624" s="211"/>
      <c r="AA1624" s="211"/>
      <c r="AB1624" s="211"/>
    </row>
    <row r="1625" spans="2:28" x14ac:dyDescent="0.3">
      <c r="B1625" s="44"/>
      <c r="C1625" s="44"/>
      <c r="D1625" s="44"/>
      <c r="E1625" s="44"/>
      <c r="F1625" s="44"/>
      <c r="G1625" s="84"/>
      <c r="H1625" s="84"/>
      <c r="I1625" s="47"/>
      <c r="J1625" s="45"/>
      <c r="K1625" s="46"/>
      <c r="L1625" s="195"/>
      <c r="M1625" s="196"/>
      <c r="N1625" s="195"/>
      <c r="O1625" s="196"/>
      <c r="P1625" s="47"/>
      <c r="Q1625" s="47"/>
      <c r="R1625" s="47"/>
      <c r="S1625" s="47"/>
      <c r="T1625" s="50"/>
      <c r="U1625" s="47"/>
      <c r="V1625" s="211"/>
      <c r="W1625" s="211"/>
      <c r="X1625" s="211"/>
      <c r="Y1625" s="211"/>
      <c r="Z1625" s="211"/>
      <c r="AA1625" s="211"/>
      <c r="AB1625" s="211"/>
    </row>
    <row r="1626" spans="2:28" x14ac:dyDescent="0.3">
      <c r="B1626" s="44"/>
      <c r="C1626" s="44"/>
      <c r="D1626" s="44"/>
      <c r="E1626" s="44"/>
      <c r="F1626" s="44"/>
      <c r="G1626" s="84"/>
      <c r="H1626" s="84"/>
      <c r="I1626" s="47"/>
      <c r="J1626" s="45"/>
      <c r="K1626" s="46"/>
      <c r="L1626" s="195"/>
      <c r="M1626" s="196"/>
      <c r="N1626" s="195"/>
      <c r="O1626" s="196"/>
      <c r="P1626" s="47"/>
      <c r="Q1626" s="47"/>
      <c r="R1626" s="47"/>
      <c r="S1626" s="47"/>
      <c r="T1626" s="50"/>
      <c r="U1626" s="47"/>
      <c r="V1626" s="211"/>
      <c r="W1626" s="211"/>
      <c r="X1626" s="211"/>
      <c r="Y1626" s="211"/>
      <c r="Z1626" s="211"/>
      <c r="AA1626" s="211"/>
      <c r="AB1626" s="211"/>
    </row>
    <row r="1627" spans="2:28" x14ac:dyDescent="0.3">
      <c r="B1627" s="44"/>
      <c r="C1627" s="44"/>
      <c r="D1627" s="44"/>
      <c r="E1627" s="44"/>
      <c r="F1627" s="44"/>
      <c r="G1627" s="84"/>
      <c r="H1627" s="84"/>
      <c r="I1627" s="47"/>
      <c r="J1627" s="45"/>
      <c r="K1627" s="46"/>
      <c r="L1627" s="195"/>
      <c r="M1627" s="196"/>
      <c r="N1627" s="195"/>
      <c r="O1627" s="196"/>
      <c r="P1627" s="47"/>
      <c r="Q1627" s="47"/>
      <c r="R1627" s="47"/>
      <c r="S1627" s="47"/>
      <c r="T1627" s="50"/>
      <c r="U1627" s="47"/>
      <c r="V1627" s="211"/>
      <c r="W1627" s="211"/>
      <c r="X1627" s="211"/>
      <c r="Y1627" s="211"/>
      <c r="Z1627" s="211"/>
      <c r="AA1627" s="211"/>
      <c r="AB1627" s="211"/>
    </row>
    <row r="1628" spans="2:28" x14ac:dyDescent="0.3">
      <c r="B1628" s="44"/>
      <c r="C1628" s="44"/>
      <c r="D1628" s="44"/>
      <c r="E1628" s="44"/>
      <c r="F1628" s="44"/>
      <c r="G1628" s="84"/>
      <c r="H1628" s="84"/>
      <c r="I1628" s="47"/>
      <c r="J1628" s="45"/>
      <c r="K1628" s="46"/>
      <c r="L1628" s="195"/>
      <c r="M1628" s="196"/>
      <c r="N1628" s="195"/>
      <c r="O1628" s="196"/>
      <c r="P1628" s="47"/>
      <c r="Q1628" s="47"/>
      <c r="R1628" s="47"/>
      <c r="S1628" s="47"/>
      <c r="T1628" s="50"/>
      <c r="U1628" s="47"/>
      <c r="V1628" s="211"/>
      <c r="W1628" s="211"/>
      <c r="X1628" s="211"/>
      <c r="Y1628" s="211"/>
      <c r="Z1628" s="211"/>
      <c r="AA1628" s="211"/>
      <c r="AB1628" s="211"/>
    </row>
    <row r="1629" spans="2:28" x14ac:dyDescent="0.3">
      <c r="B1629" s="44"/>
      <c r="C1629" s="44"/>
      <c r="D1629" s="44"/>
      <c r="E1629" s="44"/>
      <c r="F1629" s="44"/>
      <c r="G1629" s="84"/>
      <c r="H1629" s="84"/>
      <c r="I1629" s="47"/>
      <c r="J1629" s="45"/>
      <c r="K1629" s="46"/>
      <c r="L1629" s="195"/>
      <c r="M1629" s="196"/>
      <c r="N1629" s="195"/>
      <c r="O1629" s="196"/>
      <c r="P1629" s="47"/>
      <c r="Q1629" s="47"/>
      <c r="R1629" s="47"/>
      <c r="S1629" s="47"/>
      <c r="T1629" s="50"/>
      <c r="U1629" s="47"/>
      <c r="V1629" s="211"/>
      <c r="W1629" s="211"/>
      <c r="X1629" s="211"/>
      <c r="Y1629" s="211"/>
      <c r="Z1629" s="211"/>
      <c r="AA1629" s="211"/>
      <c r="AB1629" s="211"/>
    </row>
    <row r="1630" spans="2:28" x14ac:dyDescent="0.3">
      <c r="B1630" s="44"/>
      <c r="C1630" s="44"/>
      <c r="D1630" s="44"/>
      <c r="E1630" s="44"/>
      <c r="F1630" s="44"/>
      <c r="G1630" s="84"/>
      <c r="H1630" s="84"/>
      <c r="I1630" s="47"/>
      <c r="J1630" s="45"/>
      <c r="K1630" s="46"/>
      <c r="L1630" s="195"/>
      <c r="M1630" s="196"/>
      <c r="N1630" s="195"/>
      <c r="O1630" s="196"/>
      <c r="P1630" s="47"/>
      <c r="Q1630" s="47"/>
      <c r="R1630" s="47"/>
      <c r="S1630" s="47"/>
      <c r="T1630" s="50"/>
      <c r="U1630" s="47"/>
      <c r="V1630" s="211"/>
      <c r="W1630" s="211"/>
      <c r="X1630" s="211"/>
      <c r="Y1630" s="211"/>
      <c r="Z1630" s="211"/>
      <c r="AA1630" s="211"/>
      <c r="AB1630" s="211"/>
    </row>
    <row r="1631" spans="2:28" x14ac:dyDescent="0.3">
      <c r="B1631" s="44"/>
      <c r="C1631" s="44"/>
      <c r="D1631" s="44"/>
      <c r="E1631" s="44"/>
      <c r="F1631" s="44"/>
      <c r="G1631" s="84"/>
      <c r="H1631" s="84"/>
      <c r="I1631" s="47"/>
      <c r="J1631" s="45"/>
      <c r="K1631" s="46"/>
      <c r="L1631" s="195"/>
      <c r="M1631" s="196"/>
      <c r="N1631" s="195"/>
      <c r="O1631" s="196"/>
      <c r="P1631" s="47"/>
      <c r="Q1631" s="47"/>
      <c r="R1631" s="47"/>
      <c r="S1631" s="47"/>
      <c r="T1631" s="50"/>
      <c r="U1631" s="47"/>
      <c r="V1631" s="211"/>
      <c r="W1631" s="211"/>
      <c r="X1631" s="211"/>
      <c r="Y1631" s="211"/>
      <c r="Z1631" s="211"/>
      <c r="AA1631" s="211"/>
      <c r="AB1631" s="211"/>
    </row>
    <row r="1632" spans="2:28" x14ac:dyDescent="0.3">
      <c r="B1632" s="44"/>
      <c r="C1632" s="44"/>
      <c r="D1632" s="44"/>
      <c r="E1632" s="44"/>
      <c r="F1632" s="44"/>
      <c r="G1632" s="84"/>
      <c r="H1632" s="84"/>
      <c r="I1632" s="47"/>
      <c r="J1632" s="45"/>
      <c r="K1632" s="46"/>
      <c r="L1632" s="195"/>
      <c r="M1632" s="196"/>
      <c r="N1632" s="195"/>
      <c r="O1632" s="196"/>
      <c r="P1632" s="47"/>
      <c r="Q1632" s="47"/>
      <c r="R1632" s="47"/>
      <c r="S1632" s="47"/>
      <c r="T1632" s="50"/>
      <c r="U1632" s="47"/>
      <c r="V1632" s="211"/>
      <c r="W1632" s="211"/>
      <c r="X1632" s="211"/>
      <c r="Y1632" s="211"/>
      <c r="Z1632" s="211"/>
      <c r="AA1632" s="211"/>
      <c r="AB1632" s="211"/>
    </row>
    <row r="1633" spans="2:28" x14ac:dyDescent="0.3">
      <c r="B1633" s="44"/>
      <c r="C1633" s="44"/>
      <c r="D1633" s="44"/>
      <c r="E1633" s="44"/>
      <c r="F1633" s="44"/>
      <c r="G1633" s="84"/>
      <c r="H1633" s="84"/>
      <c r="I1633" s="47"/>
      <c r="J1633" s="45"/>
      <c r="K1633" s="46"/>
      <c r="L1633" s="195"/>
      <c r="M1633" s="196"/>
      <c r="N1633" s="195"/>
      <c r="O1633" s="196"/>
      <c r="P1633" s="47"/>
      <c r="Q1633" s="47"/>
      <c r="R1633" s="47"/>
      <c r="S1633" s="47"/>
      <c r="T1633" s="50"/>
      <c r="U1633" s="47"/>
      <c r="V1633" s="211"/>
      <c r="W1633" s="211"/>
      <c r="X1633" s="211"/>
      <c r="Y1633" s="211"/>
      <c r="Z1633" s="211"/>
      <c r="AA1633" s="211"/>
      <c r="AB1633" s="211"/>
    </row>
    <row r="1634" spans="2:28" x14ac:dyDescent="0.3">
      <c r="B1634" s="44"/>
      <c r="C1634" s="44"/>
      <c r="D1634" s="44"/>
      <c r="E1634" s="44"/>
      <c r="F1634" s="44"/>
      <c r="G1634" s="84"/>
      <c r="H1634" s="84"/>
      <c r="I1634" s="47"/>
      <c r="J1634" s="45"/>
      <c r="K1634" s="46"/>
      <c r="L1634" s="195"/>
      <c r="M1634" s="196"/>
      <c r="N1634" s="195"/>
      <c r="O1634" s="196"/>
      <c r="P1634" s="47"/>
      <c r="Q1634" s="47"/>
      <c r="R1634" s="47"/>
      <c r="S1634" s="47"/>
      <c r="T1634" s="50"/>
      <c r="U1634" s="47"/>
      <c r="V1634" s="211"/>
      <c r="W1634" s="211"/>
      <c r="X1634" s="211"/>
      <c r="Y1634" s="211"/>
      <c r="Z1634" s="211"/>
      <c r="AA1634" s="211"/>
      <c r="AB1634" s="211"/>
    </row>
    <row r="1635" spans="2:28" x14ac:dyDescent="0.3">
      <c r="B1635" s="44"/>
      <c r="C1635" s="44"/>
      <c r="D1635" s="44"/>
      <c r="E1635" s="44"/>
      <c r="F1635" s="44"/>
      <c r="G1635" s="84"/>
      <c r="H1635" s="84"/>
      <c r="I1635" s="47"/>
      <c r="J1635" s="45"/>
      <c r="K1635" s="46"/>
      <c r="L1635" s="195"/>
      <c r="M1635" s="196"/>
      <c r="N1635" s="195"/>
      <c r="O1635" s="196"/>
      <c r="P1635" s="47"/>
      <c r="Q1635" s="47"/>
      <c r="R1635" s="47"/>
      <c r="S1635" s="47"/>
      <c r="T1635" s="50"/>
      <c r="U1635" s="47"/>
      <c r="V1635" s="211"/>
      <c r="W1635" s="211"/>
      <c r="X1635" s="211"/>
      <c r="Y1635" s="211"/>
      <c r="Z1635" s="211"/>
      <c r="AA1635" s="211"/>
      <c r="AB1635" s="211"/>
    </row>
    <row r="1636" spans="2:28" x14ac:dyDescent="0.3">
      <c r="B1636" s="44"/>
      <c r="C1636" s="44"/>
      <c r="D1636" s="44"/>
      <c r="E1636" s="44"/>
      <c r="F1636" s="44"/>
      <c r="G1636" s="84"/>
      <c r="H1636" s="84"/>
      <c r="I1636" s="47"/>
      <c r="J1636" s="45"/>
      <c r="K1636" s="46"/>
      <c r="L1636" s="195"/>
      <c r="M1636" s="196"/>
      <c r="N1636" s="195"/>
      <c r="O1636" s="196"/>
      <c r="P1636" s="47"/>
      <c r="Q1636" s="47"/>
      <c r="R1636" s="47"/>
      <c r="S1636" s="47"/>
      <c r="T1636" s="50"/>
      <c r="U1636" s="47"/>
      <c r="V1636" s="211"/>
      <c r="W1636" s="211"/>
      <c r="X1636" s="211"/>
      <c r="Y1636" s="211"/>
      <c r="Z1636" s="211"/>
      <c r="AA1636" s="211"/>
      <c r="AB1636" s="211"/>
    </row>
    <row r="1637" spans="2:28" x14ac:dyDescent="0.3">
      <c r="B1637" s="44"/>
      <c r="C1637" s="44"/>
      <c r="D1637" s="44"/>
      <c r="E1637" s="44"/>
      <c r="F1637" s="44"/>
      <c r="G1637" s="84"/>
      <c r="H1637" s="84"/>
      <c r="I1637" s="47"/>
      <c r="J1637" s="45"/>
      <c r="K1637" s="46"/>
      <c r="L1637" s="195"/>
      <c r="M1637" s="196"/>
      <c r="N1637" s="195"/>
      <c r="O1637" s="196"/>
      <c r="P1637" s="47"/>
      <c r="Q1637" s="47"/>
      <c r="R1637" s="47"/>
      <c r="S1637" s="47"/>
      <c r="T1637" s="50"/>
      <c r="U1637" s="47"/>
      <c r="V1637" s="211"/>
      <c r="W1637" s="211"/>
      <c r="X1637" s="211"/>
      <c r="Y1637" s="211"/>
      <c r="Z1637" s="211"/>
      <c r="AA1637" s="211"/>
      <c r="AB1637" s="211"/>
    </row>
    <row r="1638" spans="2:28" x14ac:dyDescent="0.3">
      <c r="B1638" s="44"/>
      <c r="C1638" s="44"/>
      <c r="D1638" s="44"/>
      <c r="E1638" s="44"/>
      <c r="F1638" s="44"/>
      <c r="G1638" s="84"/>
      <c r="H1638" s="84"/>
      <c r="I1638" s="47"/>
      <c r="J1638" s="45"/>
      <c r="K1638" s="46"/>
      <c r="L1638" s="195"/>
      <c r="M1638" s="196"/>
      <c r="N1638" s="195"/>
      <c r="O1638" s="196"/>
      <c r="P1638" s="47"/>
      <c r="Q1638" s="47"/>
      <c r="R1638" s="47"/>
      <c r="S1638" s="47"/>
      <c r="T1638" s="50"/>
      <c r="U1638" s="47"/>
      <c r="V1638" s="211"/>
      <c r="W1638" s="211"/>
      <c r="X1638" s="211"/>
      <c r="Y1638" s="211"/>
      <c r="Z1638" s="211"/>
      <c r="AA1638" s="211"/>
      <c r="AB1638" s="211"/>
    </row>
    <row r="1639" spans="2:28" x14ac:dyDescent="0.3">
      <c r="B1639" s="44"/>
      <c r="C1639" s="44"/>
      <c r="D1639" s="44"/>
      <c r="E1639" s="44"/>
      <c r="F1639" s="44"/>
      <c r="G1639" s="84"/>
      <c r="H1639" s="84"/>
      <c r="I1639" s="47"/>
      <c r="J1639" s="45"/>
      <c r="K1639" s="46"/>
      <c r="L1639" s="195"/>
      <c r="M1639" s="196"/>
      <c r="N1639" s="195"/>
      <c r="O1639" s="196"/>
      <c r="P1639" s="47"/>
      <c r="Q1639" s="47"/>
      <c r="R1639" s="47"/>
      <c r="S1639" s="47"/>
      <c r="T1639" s="50"/>
      <c r="U1639" s="47"/>
      <c r="V1639" s="211"/>
      <c r="W1639" s="211"/>
      <c r="X1639" s="211"/>
      <c r="Y1639" s="211"/>
      <c r="Z1639" s="211"/>
      <c r="AA1639" s="211"/>
      <c r="AB1639" s="211"/>
    </row>
    <row r="1640" spans="2:28" x14ac:dyDescent="0.3">
      <c r="B1640" s="44"/>
      <c r="C1640" s="44"/>
      <c r="D1640" s="44"/>
      <c r="E1640" s="44"/>
      <c r="F1640" s="44"/>
      <c r="G1640" s="84"/>
      <c r="H1640" s="84"/>
      <c r="I1640" s="47"/>
      <c r="J1640" s="45"/>
      <c r="K1640" s="46"/>
      <c r="L1640" s="195"/>
      <c r="M1640" s="196"/>
      <c r="N1640" s="195"/>
      <c r="O1640" s="196"/>
      <c r="P1640" s="47"/>
      <c r="Q1640" s="47"/>
      <c r="R1640" s="47"/>
      <c r="S1640" s="47"/>
      <c r="T1640" s="50"/>
      <c r="U1640" s="47"/>
      <c r="V1640" s="211"/>
      <c r="W1640" s="211"/>
      <c r="X1640" s="211"/>
      <c r="Y1640" s="211"/>
      <c r="Z1640" s="211"/>
      <c r="AA1640" s="211"/>
      <c r="AB1640" s="211"/>
    </row>
    <row r="1641" spans="2:28" x14ac:dyDescent="0.3">
      <c r="B1641" s="44"/>
      <c r="C1641" s="44"/>
      <c r="D1641" s="44"/>
      <c r="E1641" s="44"/>
      <c r="F1641" s="44"/>
      <c r="G1641" s="84"/>
      <c r="H1641" s="84"/>
      <c r="I1641" s="47"/>
      <c r="J1641" s="45"/>
      <c r="K1641" s="46"/>
      <c r="L1641" s="195"/>
      <c r="M1641" s="196"/>
      <c r="N1641" s="195"/>
      <c r="O1641" s="196"/>
      <c r="P1641" s="47"/>
      <c r="Q1641" s="47"/>
      <c r="R1641" s="47"/>
      <c r="S1641" s="47"/>
      <c r="T1641" s="50"/>
      <c r="U1641" s="47"/>
      <c r="V1641" s="211"/>
      <c r="W1641" s="211"/>
      <c r="X1641" s="211"/>
      <c r="Y1641" s="211"/>
      <c r="Z1641" s="211"/>
      <c r="AA1641" s="211"/>
      <c r="AB1641" s="211"/>
    </row>
    <row r="1642" spans="2:28" x14ac:dyDescent="0.3">
      <c r="B1642" s="44"/>
      <c r="C1642" s="44"/>
      <c r="D1642" s="44"/>
      <c r="E1642" s="44"/>
      <c r="F1642" s="44"/>
      <c r="G1642" s="84"/>
      <c r="H1642" s="84"/>
      <c r="I1642" s="47"/>
      <c r="J1642" s="45"/>
      <c r="K1642" s="46"/>
      <c r="L1642" s="195"/>
      <c r="M1642" s="196"/>
      <c r="N1642" s="195"/>
      <c r="O1642" s="196"/>
      <c r="P1642" s="47"/>
      <c r="Q1642" s="47"/>
      <c r="R1642" s="47"/>
      <c r="S1642" s="47"/>
      <c r="T1642" s="50"/>
      <c r="U1642" s="47"/>
      <c r="V1642" s="211"/>
      <c r="W1642" s="211"/>
      <c r="X1642" s="211"/>
      <c r="Y1642" s="211"/>
      <c r="Z1642" s="211"/>
      <c r="AA1642" s="211"/>
      <c r="AB1642" s="211"/>
    </row>
    <row r="1643" spans="2:28" x14ac:dyDescent="0.3">
      <c r="B1643" s="44"/>
      <c r="C1643" s="44"/>
      <c r="D1643" s="44"/>
      <c r="E1643" s="44"/>
      <c r="F1643" s="44"/>
      <c r="G1643" s="84"/>
      <c r="H1643" s="84"/>
      <c r="I1643" s="47"/>
      <c r="J1643" s="45"/>
      <c r="K1643" s="46"/>
      <c r="L1643" s="195"/>
      <c r="M1643" s="196"/>
      <c r="N1643" s="195"/>
      <c r="O1643" s="196"/>
      <c r="P1643" s="47"/>
      <c r="Q1643" s="47"/>
      <c r="R1643" s="47"/>
      <c r="S1643" s="47"/>
      <c r="T1643" s="50"/>
      <c r="U1643" s="47"/>
      <c r="V1643" s="211"/>
      <c r="W1643" s="211"/>
      <c r="X1643" s="211"/>
      <c r="Y1643" s="211"/>
      <c r="Z1643" s="211"/>
      <c r="AA1643" s="211"/>
      <c r="AB1643" s="211"/>
    </row>
    <row r="1644" spans="2:28" x14ac:dyDescent="0.3">
      <c r="B1644" s="44"/>
      <c r="C1644" s="44"/>
      <c r="D1644" s="44"/>
      <c r="E1644" s="44"/>
      <c r="F1644" s="44"/>
      <c r="G1644" s="84"/>
      <c r="H1644" s="84"/>
      <c r="I1644" s="47"/>
      <c r="J1644" s="45"/>
      <c r="K1644" s="46"/>
      <c r="L1644" s="195"/>
      <c r="M1644" s="196"/>
      <c r="N1644" s="195"/>
      <c r="O1644" s="196"/>
      <c r="P1644" s="47"/>
      <c r="Q1644" s="47"/>
      <c r="R1644" s="47"/>
      <c r="S1644" s="47"/>
      <c r="T1644" s="50"/>
      <c r="U1644" s="47"/>
      <c r="V1644" s="211"/>
      <c r="W1644" s="211"/>
      <c r="X1644" s="211"/>
      <c r="Y1644" s="211"/>
      <c r="Z1644" s="211"/>
      <c r="AA1644" s="211"/>
      <c r="AB1644" s="211"/>
    </row>
    <row r="1645" spans="2:28" x14ac:dyDescent="0.3">
      <c r="B1645" s="44"/>
      <c r="C1645" s="44"/>
      <c r="D1645" s="44"/>
      <c r="E1645" s="44"/>
      <c r="F1645" s="44"/>
      <c r="G1645" s="84"/>
      <c r="H1645" s="84"/>
      <c r="I1645" s="47"/>
      <c r="J1645" s="45"/>
      <c r="K1645" s="46"/>
      <c r="L1645" s="195"/>
      <c r="M1645" s="196"/>
      <c r="N1645" s="195"/>
      <c r="O1645" s="196"/>
      <c r="P1645" s="47"/>
      <c r="Q1645" s="47"/>
      <c r="R1645" s="47"/>
      <c r="S1645" s="47"/>
      <c r="T1645" s="50"/>
      <c r="U1645" s="47"/>
      <c r="V1645" s="211"/>
      <c r="W1645" s="211"/>
      <c r="X1645" s="211"/>
      <c r="Y1645" s="211"/>
      <c r="Z1645" s="211"/>
      <c r="AA1645" s="211"/>
      <c r="AB1645" s="211"/>
    </row>
    <row r="1646" spans="2:28" x14ac:dyDescent="0.3">
      <c r="B1646" s="44"/>
      <c r="C1646" s="44"/>
      <c r="D1646" s="44"/>
      <c r="E1646" s="44"/>
      <c r="F1646" s="44"/>
      <c r="G1646" s="84"/>
      <c r="H1646" s="84"/>
      <c r="I1646" s="47"/>
      <c r="J1646" s="45"/>
      <c r="K1646" s="46"/>
      <c r="L1646" s="195"/>
      <c r="M1646" s="196"/>
      <c r="N1646" s="195"/>
      <c r="O1646" s="196"/>
      <c r="P1646" s="47"/>
      <c r="Q1646" s="47"/>
      <c r="R1646" s="47"/>
      <c r="S1646" s="47"/>
      <c r="T1646" s="50"/>
      <c r="U1646" s="47"/>
      <c r="V1646" s="211"/>
      <c r="W1646" s="211"/>
      <c r="X1646" s="211"/>
      <c r="Y1646" s="211"/>
      <c r="Z1646" s="211"/>
      <c r="AA1646" s="211"/>
      <c r="AB1646" s="211"/>
    </row>
    <row r="1647" spans="2:28" x14ac:dyDescent="0.3">
      <c r="B1647" s="44"/>
      <c r="C1647" s="44"/>
      <c r="D1647" s="44"/>
      <c r="E1647" s="44"/>
      <c r="F1647" s="44"/>
      <c r="G1647" s="84"/>
      <c r="H1647" s="84"/>
      <c r="I1647" s="47"/>
      <c r="J1647" s="45"/>
      <c r="K1647" s="46"/>
      <c r="L1647" s="195"/>
      <c r="M1647" s="196"/>
      <c r="N1647" s="195"/>
      <c r="O1647" s="196"/>
      <c r="P1647" s="47"/>
      <c r="Q1647" s="47"/>
      <c r="R1647" s="47"/>
      <c r="S1647" s="47"/>
      <c r="T1647" s="50"/>
      <c r="U1647" s="47"/>
      <c r="V1647" s="211"/>
      <c r="W1647" s="211"/>
      <c r="X1647" s="211"/>
      <c r="Y1647" s="211"/>
      <c r="Z1647" s="211"/>
      <c r="AA1647" s="211"/>
      <c r="AB1647" s="211"/>
    </row>
    <row r="1648" spans="2:28" x14ac:dyDescent="0.3">
      <c r="B1648" s="44"/>
      <c r="C1648" s="44"/>
      <c r="D1648" s="44"/>
      <c r="E1648" s="44"/>
      <c r="F1648" s="44"/>
      <c r="G1648" s="84"/>
      <c r="H1648" s="84"/>
      <c r="I1648" s="47"/>
      <c r="J1648" s="45"/>
      <c r="K1648" s="46"/>
      <c r="L1648" s="195"/>
      <c r="M1648" s="196"/>
      <c r="N1648" s="195"/>
      <c r="O1648" s="196"/>
      <c r="P1648" s="47"/>
      <c r="Q1648" s="47"/>
      <c r="R1648" s="47"/>
      <c r="S1648" s="47"/>
      <c r="T1648" s="50"/>
      <c r="U1648" s="47"/>
      <c r="V1648" s="211"/>
      <c r="W1648" s="211"/>
      <c r="X1648" s="211"/>
      <c r="Y1648" s="211"/>
      <c r="Z1648" s="211"/>
      <c r="AA1648" s="211"/>
      <c r="AB1648" s="211"/>
    </row>
    <row r="1649" spans="2:28" x14ac:dyDescent="0.3">
      <c r="B1649" s="44"/>
      <c r="C1649" s="44"/>
      <c r="D1649" s="44"/>
      <c r="E1649" s="44"/>
      <c r="F1649" s="44"/>
      <c r="G1649" s="84"/>
      <c r="H1649" s="84"/>
      <c r="I1649" s="47"/>
      <c r="J1649" s="45"/>
      <c r="K1649" s="46"/>
      <c r="L1649" s="195"/>
      <c r="M1649" s="196"/>
      <c r="N1649" s="195"/>
      <c r="O1649" s="196"/>
      <c r="P1649" s="47"/>
      <c r="Q1649" s="47"/>
      <c r="R1649" s="47"/>
      <c r="S1649" s="47"/>
      <c r="T1649" s="50"/>
      <c r="U1649" s="47"/>
      <c r="V1649" s="211"/>
      <c r="W1649" s="211"/>
      <c r="X1649" s="211"/>
      <c r="Y1649" s="211"/>
      <c r="Z1649" s="211"/>
      <c r="AA1649" s="211"/>
      <c r="AB1649" s="211"/>
    </row>
    <row r="1650" spans="2:28" x14ac:dyDescent="0.3">
      <c r="B1650" s="44"/>
      <c r="C1650" s="44"/>
      <c r="D1650" s="44"/>
      <c r="E1650" s="44"/>
      <c r="F1650" s="44"/>
      <c r="G1650" s="84"/>
      <c r="H1650" s="84"/>
      <c r="I1650" s="47"/>
      <c r="J1650" s="45"/>
      <c r="K1650" s="46"/>
      <c r="L1650" s="195"/>
      <c r="M1650" s="196"/>
      <c r="N1650" s="195"/>
      <c r="O1650" s="196"/>
      <c r="P1650" s="47"/>
      <c r="Q1650" s="47"/>
      <c r="R1650" s="47"/>
      <c r="S1650" s="47"/>
      <c r="T1650" s="50"/>
      <c r="U1650" s="47"/>
      <c r="V1650" s="211"/>
      <c r="W1650" s="211"/>
      <c r="X1650" s="211"/>
      <c r="Y1650" s="211"/>
      <c r="Z1650" s="211"/>
      <c r="AA1650" s="211"/>
      <c r="AB1650" s="211"/>
    </row>
    <row r="1651" spans="2:28" x14ac:dyDescent="0.3">
      <c r="B1651" s="44"/>
      <c r="C1651" s="44"/>
      <c r="D1651" s="44"/>
      <c r="E1651" s="44"/>
      <c r="F1651" s="44"/>
      <c r="G1651" s="84"/>
      <c r="H1651" s="84"/>
      <c r="I1651" s="47"/>
      <c r="J1651" s="45"/>
      <c r="K1651" s="46"/>
      <c r="L1651" s="195"/>
      <c r="M1651" s="196"/>
      <c r="N1651" s="195"/>
      <c r="O1651" s="196"/>
      <c r="P1651" s="47"/>
      <c r="Q1651" s="47"/>
      <c r="R1651" s="47"/>
      <c r="S1651" s="47"/>
      <c r="T1651" s="50"/>
      <c r="U1651" s="47"/>
      <c r="V1651" s="211"/>
      <c r="W1651" s="211"/>
      <c r="X1651" s="211"/>
      <c r="Y1651" s="211"/>
      <c r="Z1651" s="211"/>
      <c r="AA1651" s="211"/>
      <c r="AB1651" s="211"/>
    </row>
    <row r="1652" spans="2:28" x14ac:dyDescent="0.3">
      <c r="B1652" s="44"/>
      <c r="C1652" s="44"/>
      <c r="D1652" s="44"/>
      <c r="E1652" s="44"/>
      <c r="F1652" s="44"/>
      <c r="G1652" s="84"/>
      <c r="H1652" s="84"/>
      <c r="I1652" s="47"/>
      <c r="J1652" s="45"/>
      <c r="K1652" s="46"/>
      <c r="L1652" s="195"/>
      <c r="M1652" s="196"/>
      <c r="N1652" s="195"/>
      <c r="O1652" s="196"/>
      <c r="P1652" s="47"/>
      <c r="Q1652" s="47"/>
      <c r="R1652" s="47"/>
      <c r="S1652" s="47"/>
      <c r="T1652" s="50"/>
      <c r="U1652" s="47"/>
      <c r="V1652" s="211"/>
      <c r="W1652" s="211"/>
      <c r="X1652" s="211"/>
      <c r="Y1652" s="211"/>
      <c r="Z1652" s="211"/>
      <c r="AA1652" s="211"/>
      <c r="AB1652" s="211"/>
    </row>
    <row r="1653" spans="2:28" x14ac:dyDescent="0.3">
      <c r="B1653" s="44"/>
      <c r="C1653" s="44"/>
      <c r="D1653" s="44"/>
      <c r="E1653" s="44"/>
      <c r="F1653" s="44"/>
      <c r="G1653" s="84"/>
      <c r="H1653" s="84"/>
      <c r="I1653" s="47"/>
      <c r="J1653" s="45"/>
      <c r="K1653" s="46"/>
      <c r="L1653" s="195"/>
      <c r="M1653" s="196"/>
      <c r="N1653" s="195"/>
      <c r="O1653" s="196"/>
      <c r="P1653" s="47"/>
      <c r="Q1653" s="47"/>
      <c r="R1653" s="47"/>
      <c r="S1653" s="47"/>
      <c r="T1653" s="50"/>
      <c r="U1653" s="47"/>
      <c r="V1653" s="211"/>
      <c r="W1653" s="211"/>
      <c r="X1653" s="211"/>
      <c r="Y1653" s="211"/>
      <c r="Z1653" s="211"/>
      <c r="AA1653" s="211"/>
      <c r="AB1653" s="211"/>
    </row>
    <row r="1654" spans="2:28" x14ac:dyDescent="0.3">
      <c r="B1654" s="44"/>
      <c r="C1654" s="44"/>
      <c r="D1654" s="44"/>
      <c r="E1654" s="44"/>
      <c r="F1654" s="44"/>
      <c r="G1654" s="84"/>
      <c r="H1654" s="84"/>
      <c r="I1654" s="47"/>
      <c r="J1654" s="45"/>
      <c r="K1654" s="46"/>
      <c r="L1654" s="195"/>
      <c r="M1654" s="196"/>
      <c r="N1654" s="195"/>
      <c r="O1654" s="196"/>
      <c r="P1654" s="47"/>
      <c r="Q1654" s="47"/>
      <c r="R1654" s="47"/>
      <c r="S1654" s="47"/>
      <c r="T1654" s="50"/>
      <c r="U1654" s="47"/>
      <c r="V1654" s="211"/>
      <c r="W1654" s="211"/>
      <c r="X1654" s="211"/>
      <c r="Y1654" s="211"/>
      <c r="Z1654" s="211"/>
      <c r="AA1654" s="211"/>
      <c r="AB1654" s="211"/>
    </row>
    <row r="1655" spans="2:28" x14ac:dyDescent="0.3">
      <c r="B1655" s="44"/>
      <c r="C1655" s="44"/>
      <c r="D1655" s="44"/>
      <c r="E1655" s="44"/>
      <c r="F1655" s="44"/>
      <c r="G1655" s="84"/>
      <c r="H1655" s="84"/>
      <c r="I1655" s="47"/>
      <c r="J1655" s="45"/>
      <c r="K1655" s="46"/>
      <c r="L1655" s="195"/>
      <c r="M1655" s="196"/>
      <c r="N1655" s="195"/>
      <c r="O1655" s="196"/>
      <c r="P1655" s="47"/>
      <c r="Q1655" s="47"/>
      <c r="R1655" s="47"/>
      <c r="S1655" s="47"/>
      <c r="T1655" s="50"/>
      <c r="U1655" s="47"/>
      <c r="V1655" s="211"/>
      <c r="W1655" s="211"/>
      <c r="X1655" s="211"/>
      <c r="Y1655" s="211"/>
      <c r="Z1655" s="211"/>
      <c r="AA1655" s="211"/>
      <c r="AB1655" s="211"/>
    </row>
    <row r="1656" spans="2:28" x14ac:dyDescent="0.3">
      <c r="B1656" s="44"/>
      <c r="C1656" s="44"/>
      <c r="D1656" s="44"/>
      <c r="E1656" s="44"/>
      <c r="F1656" s="44"/>
      <c r="G1656" s="84"/>
      <c r="H1656" s="84"/>
      <c r="I1656" s="47"/>
      <c r="J1656" s="45"/>
      <c r="K1656" s="46"/>
      <c r="L1656" s="195"/>
      <c r="M1656" s="196"/>
      <c r="N1656" s="195"/>
      <c r="O1656" s="196"/>
      <c r="P1656" s="47"/>
      <c r="Q1656" s="47"/>
      <c r="R1656" s="47"/>
      <c r="S1656" s="47"/>
      <c r="T1656" s="50"/>
      <c r="U1656" s="47"/>
      <c r="V1656" s="211"/>
      <c r="W1656" s="211"/>
      <c r="X1656" s="211"/>
      <c r="Y1656" s="211"/>
      <c r="Z1656" s="211"/>
      <c r="AA1656" s="211"/>
      <c r="AB1656" s="211"/>
    </row>
    <row r="1657" spans="2:28" x14ac:dyDescent="0.3">
      <c r="B1657" s="44"/>
      <c r="C1657" s="44"/>
      <c r="D1657" s="44"/>
      <c r="E1657" s="44"/>
      <c r="F1657" s="44"/>
      <c r="G1657" s="84"/>
      <c r="H1657" s="84"/>
      <c r="I1657" s="47"/>
      <c r="J1657" s="45"/>
      <c r="K1657" s="46"/>
      <c r="L1657" s="195"/>
      <c r="M1657" s="196"/>
      <c r="N1657" s="195"/>
      <c r="O1657" s="196"/>
      <c r="P1657" s="47"/>
      <c r="Q1657" s="47"/>
      <c r="R1657" s="47"/>
      <c r="S1657" s="47"/>
      <c r="T1657" s="50"/>
      <c r="U1657" s="47"/>
      <c r="V1657" s="211"/>
      <c r="W1657" s="211"/>
      <c r="X1657" s="211"/>
      <c r="Y1657" s="211"/>
      <c r="Z1657" s="211"/>
      <c r="AA1657" s="211"/>
      <c r="AB1657" s="211"/>
    </row>
    <row r="1658" spans="2:28" x14ac:dyDescent="0.3">
      <c r="B1658" s="44"/>
      <c r="C1658" s="44"/>
      <c r="D1658" s="44"/>
      <c r="E1658" s="44"/>
      <c r="F1658" s="44"/>
      <c r="G1658" s="84"/>
      <c r="H1658" s="84"/>
      <c r="I1658" s="47"/>
      <c r="J1658" s="45"/>
      <c r="K1658" s="46"/>
      <c r="L1658" s="195"/>
      <c r="M1658" s="196"/>
      <c r="N1658" s="195"/>
      <c r="O1658" s="196"/>
      <c r="P1658" s="47"/>
      <c r="Q1658" s="47"/>
      <c r="R1658" s="47"/>
      <c r="S1658" s="47"/>
      <c r="T1658" s="50"/>
      <c r="U1658" s="47"/>
      <c r="V1658" s="211"/>
      <c r="W1658" s="211"/>
      <c r="X1658" s="211"/>
      <c r="Y1658" s="211"/>
      <c r="Z1658" s="211"/>
      <c r="AA1658" s="211"/>
      <c r="AB1658" s="211"/>
    </row>
    <row r="1659" spans="2:28" x14ac:dyDescent="0.3">
      <c r="B1659" s="44"/>
      <c r="C1659" s="44"/>
      <c r="D1659" s="44"/>
      <c r="E1659" s="44"/>
      <c r="F1659" s="44"/>
      <c r="G1659" s="84"/>
      <c r="H1659" s="84"/>
      <c r="I1659" s="47"/>
      <c r="J1659" s="45"/>
      <c r="K1659" s="46"/>
      <c r="L1659" s="195"/>
      <c r="M1659" s="196"/>
      <c r="N1659" s="195"/>
      <c r="O1659" s="196"/>
      <c r="P1659" s="47"/>
      <c r="Q1659" s="47"/>
      <c r="R1659" s="47"/>
      <c r="S1659" s="47"/>
      <c r="T1659" s="50"/>
      <c r="U1659" s="47"/>
      <c r="V1659" s="211"/>
      <c r="W1659" s="211"/>
      <c r="X1659" s="211"/>
      <c r="Y1659" s="211"/>
      <c r="Z1659" s="211"/>
      <c r="AA1659" s="211"/>
      <c r="AB1659" s="211"/>
    </row>
    <row r="1660" spans="2:28" x14ac:dyDescent="0.3">
      <c r="B1660" s="44"/>
      <c r="C1660" s="44"/>
      <c r="D1660" s="44"/>
      <c r="E1660" s="44"/>
      <c r="F1660" s="44"/>
      <c r="G1660" s="84"/>
      <c r="H1660" s="84"/>
      <c r="I1660" s="47"/>
      <c r="J1660" s="45"/>
      <c r="K1660" s="46"/>
      <c r="L1660" s="195"/>
      <c r="M1660" s="196"/>
      <c r="N1660" s="195"/>
      <c r="O1660" s="196"/>
      <c r="P1660" s="47"/>
      <c r="Q1660" s="47"/>
      <c r="R1660" s="47"/>
      <c r="S1660" s="47"/>
      <c r="T1660" s="50"/>
      <c r="U1660" s="47"/>
      <c r="V1660" s="211"/>
      <c r="W1660" s="211"/>
      <c r="X1660" s="211"/>
      <c r="Y1660" s="211"/>
      <c r="Z1660" s="211"/>
      <c r="AA1660" s="211"/>
      <c r="AB1660" s="211"/>
    </row>
    <row r="1661" spans="2:28" x14ac:dyDescent="0.3">
      <c r="B1661" s="44"/>
      <c r="C1661" s="44"/>
      <c r="D1661" s="44"/>
      <c r="E1661" s="44"/>
      <c r="F1661" s="44"/>
      <c r="G1661" s="84"/>
      <c r="H1661" s="84"/>
      <c r="I1661" s="47"/>
      <c r="J1661" s="45"/>
      <c r="K1661" s="46"/>
      <c r="L1661" s="195"/>
      <c r="M1661" s="196"/>
      <c r="N1661" s="195"/>
      <c r="O1661" s="196"/>
      <c r="P1661" s="47"/>
      <c r="Q1661" s="47"/>
      <c r="R1661" s="47"/>
      <c r="S1661" s="47"/>
      <c r="T1661" s="50"/>
      <c r="U1661" s="47"/>
      <c r="V1661" s="211"/>
      <c r="W1661" s="211"/>
      <c r="X1661" s="211"/>
      <c r="Y1661" s="211"/>
      <c r="Z1661" s="211"/>
      <c r="AA1661" s="211"/>
      <c r="AB1661" s="211"/>
    </row>
    <row r="1662" spans="2:28" x14ac:dyDescent="0.3">
      <c r="B1662" s="44"/>
      <c r="C1662" s="44"/>
      <c r="D1662" s="44"/>
      <c r="E1662" s="44"/>
      <c r="F1662" s="44"/>
      <c r="G1662" s="84"/>
      <c r="H1662" s="84"/>
      <c r="I1662" s="47"/>
      <c r="J1662" s="45"/>
      <c r="K1662" s="46"/>
      <c r="L1662" s="195"/>
      <c r="M1662" s="196"/>
      <c r="N1662" s="195"/>
      <c r="O1662" s="196"/>
      <c r="P1662" s="47"/>
      <c r="Q1662" s="47"/>
      <c r="R1662" s="47"/>
      <c r="S1662" s="47"/>
      <c r="T1662" s="50"/>
      <c r="U1662" s="47"/>
      <c r="V1662" s="211"/>
      <c r="W1662" s="211"/>
      <c r="X1662" s="211"/>
      <c r="Y1662" s="211"/>
      <c r="Z1662" s="211"/>
      <c r="AA1662" s="211"/>
      <c r="AB1662" s="211"/>
    </row>
    <row r="1663" spans="2:28" x14ac:dyDescent="0.3">
      <c r="B1663" s="44"/>
      <c r="C1663" s="44"/>
      <c r="D1663" s="44"/>
      <c r="E1663" s="44"/>
      <c r="F1663" s="44"/>
      <c r="G1663" s="84"/>
      <c r="H1663" s="84"/>
      <c r="I1663" s="47"/>
      <c r="J1663" s="45"/>
      <c r="K1663" s="46"/>
      <c r="L1663" s="195"/>
      <c r="M1663" s="196"/>
      <c r="N1663" s="195"/>
      <c r="O1663" s="196"/>
      <c r="P1663" s="47"/>
      <c r="Q1663" s="47"/>
      <c r="R1663" s="47"/>
      <c r="S1663" s="47"/>
      <c r="T1663" s="50"/>
      <c r="U1663" s="47"/>
      <c r="V1663" s="211"/>
      <c r="W1663" s="211"/>
      <c r="X1663" s="211"/>
      <c r="Y1663" s="211"/>
      <c r="Z1663" s="211"/>
      <c r="AA1663" s="211"/>
      <c r="AB1663" s="211"/>
    </row>
    <row r="1664" spans="2:28" x14ac:dyDescent="0.3">
      <c r="B1664" s="44"/>
      <c r="C1664" s="44"/>
      <c r="D1664" s="44"/>
      <c r="E1664" s="44"/>
      <c r="F1664" s="44"/>
      <c r="G1664" s="84"/>
      <c r="H1664" s="84"/>
      <c r="I1664" s="47"/>
      <c r="J1664" s="45"/>
      <c r="K1664" s="46"/>
      <c r="L1664" s="195"/>
      <c r="M1664" s="196"/>
      <c r="N1664" s="195"/>
      <c r="O1664" s="196"/>
      <c r="P1664" s="47"/>
      <c r="Q1664" s="47"/>
      <c r="R1664" s="47"/>
      <c r="S1664" s="47"/>
      <c r="T1664" s="50"/>
      <c r="U1664" s="47"/>
      <c r="V1664" s="211"/>
      <c r="W1664" s="211"/>
      <c r="X1664" s="211"/>
      <c r="Y1664" s="211"/>
      <c r="Z1664" s="211"/>
      <c r="AA1664" s="211"/>
      <c r="AB1664" s="211"/>
    </row>
    <row r="1665" spans="2:28" x14ac:dyDescent="0.3">
      <c r="B1665" s="44"/>
      <c r="C1665" s="44"/>
      <c r="D1665" s="44"/>
      <c r="E1665" s="44"/>
      <c r="F1665" s="44"/>
      <c r="G1665" s="84"/>
      <c r="H1665" s="84"/>
      <c r="I1665" s="47"/>
      <c r="J1665" s="45"/>
      <c r="K1665" s="46"/>
      <c r="L1665" s="195"/>
      <c r="M1665" s="196"/>
      <c r="N1665" s="195"/>
      <c r="O1665" s="196"/>
      <c r="P1665" s="47"/>
      <c r="Q1665" s="47"/>
      <c r="R1665" s="47"/>
      <c r="S1665" s="47"/>
      <c r="T1665" s="50"/>
      <c r="U1665" s="47"/>
      <c r="V1665" s="211"/>
      <c r="W1665" s="211"/>
      <c r="X1665" s="211"/>
      <c r="Y1665" s="211"/>
      <c r="Z1665" s="211"/>
      <c r="AA1665" s="211"/>
      <c r="AB1665" s="211"/>
    </row>
    <row r="1666" spans="2:28" x14ac:dyDescent="0.3">
      <c r="B1666" s="44"/>
      <c r="C1666" s="44"/>
      <c r="D1666" s="44"/>
      <c r="E1666" s="44"/>
      <c r="F1666" s="44"/>
      <c r="G1666" s="84"/>
      <c r="H1666" s="84"/>
      <c r="I1666" s="47"/>
      <c r="J1666" s="45"/>
      <c r="K1666" s="46"/>
      <c r="L1666" s="195"/>
      <c r="M1666" s="196"/>
      <c r="N1666" s="195"/>
      <c r="O1666" s="196"/>
      <c r="P1666" s="47"/>
      <c r="Q1666" s="47"/>
      <c r="R1666" s="47"/>
      <c r="S1666" s="47"/>
      <c r="T1666" s="50"/>
      <c r="U1666" s="47"/>
      <c r="V1666" s="211"/>
      <c r="W1666" s="211"/>
      <c r="X1666" s="211"/>
      <c r="Y1666" s="211"/>
      <c r="Z1666" s="211"/>
      <c r="AA1666" s="211"/>
      <c r="AB1666" s="211"/>
    </row>
    <row r="1667" spans="2:28" x14ac:dyDescent="0.3">
      <c r="B1667" s="44"/>
      <c r="C1667" s="44"/>
      <c r="D1667" s="44"/>
      <c r="E1667" s="44"/>
      <c r="F1667" s="44"/>
      <c r="G1667" s="84"/>
      <c r="H1667" s="84"/>
      <c r="I1667" s="47"/>
      <c r="J1667" s="45"/>
      <c r="K1667" s="46"/>
      <c r="L1667" s="195"/>
      <c r="M1667" s="196"/>
      <c r="N1667" s="195"/>
      <c r="O1667" s="196"/>
      <c r="P1667" s="47"/>
      <c r="Q1667" s="47"/>
      <c r="R1667" s="47"/>
      <c r="S1667" s="47"/>
      <c r="T1667" s="50"/>
      <c r="U1667" s="47"/>
      <c r="V1667" s="211"/>
      <c r="W1667" s="211"/>
      <c r="X1667" s="211"/>
      <c r="Y1667" s="211"/>
      <c r="Z1667" s="211"/>
      <c r="AA1667" s="211"/>
      <c r="AB1667" s="211"/>
    </row>
    <row r="1668" spans="2:28" x14ac:dyDescent="0.3">
      <c r="B1668" s="44"/>
      <c r="C1668" s="44"/>
      <c r="D1668" s="44"/>
      <c r="E1668" s="44"/>
      <c r="F1668" s="44"/>
      <c r="G1668" s="84"/>
      <c r="H1668" s="84"/>
      <c r="I1668" s="47"/>
      <c r="J1668" s="45"/>
      <c r="K1668" s="46"/>
      <c r="L1668" s="195"/>
      <c r="M1668" s="196"/>
      <c r="N1668" s="195"/>
      <c r="O1668" s="196"/>
      <c r="P1668" s="47"/>
      <c r="Q1668" s="47"/>
      <c r="R1668" s="47"/>
      <c r="S1668" s="47"/>
      <c r="T1668" s="50"/>
      <c r="U1668" s="47"/>
      <c r="V1668" s="211"/>
      <c r="W1668" s="211"/>
      <c r="X1668" s="211"/>
      <c r="Y1668" s="211"/>
      <c r="Z1668" s="211"/>
      <c r="AA1668" s="211"/>
      <c r="AB1668" s="211"/>
    </row>
    <row r="1669" spans="2:28" x14ac:dyDescent="0.3">
      <c r="B1669" s="44"/>
      <c r="C1669" s="44"/>
      <c r="D1669" s="44"/>
      <c r="E1669" s="44"/>
      <c r="F1669" s="44"/>
      <c r="G1669" s="84"/>
      <c r="H1669" s="84"/>
      <c r="I1669" s="47"/>
      <c r="J1669" s="45"/>
      <c r="K1669" s="46"/>
      <c r="L1669" s="195"/>
      <c r="M1669" s="196"/>
      <c r="N1669" s="195"/>
      <c r="O1669" s="196"/>
      <c r="P1669" s="47"/>
      <c r="Q1669" s="47"/>
      <c r="R1669" s="47"/>
      <c r="S1669" s="47"/>
      <c r="T1669" s="50"/>
      <c r="U1669" s="47"/>
      <c r="V1669" s="211"/>
      <c r="W1669" s="211"/>
      <c r="X1669" s="211"/>
      <c r="Y1669" s="211"/>
      <c r="Z1669" s="211"/>
      <c r="AA1669" s="211"/>
      <c r="AB1669" s="211"/>
    </row>
    <row r="1670" spans="2:28" x14ac:dyDescent="0.3">
      <c r="B1670" s="44"/>
      <c r="C1670" s="44"/>
      <c r="D1670" s="44"/>
      <c r="E1670" s="44"/>
      <c r="F1670" s="44"/>
      <c r="G1670" s="84"/>
      <c r="H1670" s="84"/>
      <c r="I1670" s="47"/>
      <c r="J1670" s="45"/>
      <c r="K1670" s="46"/>
      <c r="L1670" s="195"/>
      <c r="M1670" s="196"/>
      <c r="N1670" s="195"/>
      <c r="O1670" s="196"/>
      <c r="P1670" s="47"/>
      <c r="Q1670" s="47"/>
      <c r="R1670" s="47"/>
      <c r="S1670" s="47"/>
      <c r="T1670" s="50"/>
      <c r="U1670" s="47"/>
      <c r="V1670" s="211"/>
      <c r="W1670" s="211"/>
      <c r="X1670" s="211"/>
      <c r="Y1670" s="211"/>
      <c r="Z1670" s="211"/>
      <c r="AA1670" s="211"/>
      <c r="AB1670" s="211"/>
    </row>
    <row r="1671" spans="2:28" x14ac:dyDescent="0.3">
      <c r="B1671" s="44"/>
      <c r="C1671" s="44"/>
      <c r="D1671" s="44"/>
      <c r="E1671" s="44"/>
      <c r="F1671" s="44"/>
      <c r="G1671" s="84"/>
      <c r="H1671" s="84"/>
      <c r="I1671" s="47"/>
      <c r="J1671" s="45"/>
      <c r="K1671" s="46"/>
      <c r="L1671" s="195"/>
      <c r="M1671" s="196"/>
      <c r="N1671" s="195"/>
      <c r="O1671" s="196"/>
      <c r="P1671" s="47"/>
      <c r="Q1671" s="47"/>
      <c r="R1671" s="47"/>
      <c r="S1671" s="47"/>
      <c r="T1671" s="50"/>
      <c r="U1671" s="47"/>
      <c r="V1671" s="211"/>
      <c r="W1671" s="211"/>
      <c r="X1671" s="211"/>
      <c r="Y1671" s="211"/>
      <c r="Z1671" s="211"/>
      <c r="AA1671" s="211"/>
      <c r="AB1671" s="211"/>
    </row>
    <row r="1672" spans="2:28" x14ac:dyDescent="0.3">
      <c r="B1672" s="44"/>
      <c r="C1672" s="44"/>
      <c r="D1672" s="44"/>
      <c r="E1672" s="44"/>
      <c r="F1672" s="44"/>
      <c r="G1672" s="84"/>
      <c r="H1672" s="84"/>
      <c r="I1672" s="47"/>
      <c r="J1672" s="45"/>
      <c r="K1672" s="46"/>
      <c r="L1672" s="195"/>
      <c r="M1672" s="196"/>
      <c r="N1672" s="195"/>
      <c r="O1672" s="196"/>
      <c r="P1672" s="47"/>
      <c r="Q1672" s="47"/>
      <c r="R1672" s="47"/>
      <c r="S1672" s="47"/>
      <c r="T1672" s="50"/>
      <c r="U1672" s="47"/>
      <c r="V1672" s="211"/>
      <c r="W1672" s="211"/>
      <c r="X1672" s="211"/>
      <c r="Y1672" s="211"/>
      <c r="Z1672" s="211"/>
      <c r="AA1672" s="211"/>
      <c r="AB1672" s="211"/>
    </row>
    <row r="1673" spans="2:28" x14ac:dyDescent="0.3">
      <c r="B1673" s="44"/>
      <c r="C1673" s="44"/>
      <c r="D1673" s="44"/>
      <c r="E1673" s="44"/>
      <c r="F1673" s="44"/>
      <c r="G1673" s="84"/>
      <c r="H1673" s="84"/>
      <c r="I1673" s="47"/>
      <c r="J1673" s="45"/>
      <c r="K1673" s="46"/>
      <c r="L1673" s="195"/>
      <c r="M1673" s="196"/>
      <c r="N1673" s="195"/>
      <c r="O1673" s="196"/>
      <c r="P1673" s="47"/>
      <c r="Q1673" s="47"/>
      <c r="R1673" s="47"/>
      <c r="S1673" s="47"/>
      <c r="T1673" s="50"/>
      <c r="U1673" s="47"/>
      <c r="V1673" s="211"/>
      <c r="W1673" s="211"/>
      <c r="X1673" s="211"/>
      <c r="Y1673" s="211"/>
      <c r="Z1673" s="211"/>
      <c r="AA1673" s="211"/>
      <c r="AB1673" s="211"/>
    </row>
    <row r="1674" spans="2:28" x14ac:dyDescent="0.3">
      <c r="B1674" s="44"/>
      <c r="C1674" s="44"/>
      <c r="D1674" s="44"/>
      <c r="E1674" s="44"/>
      <c r="F1674" s="44"/>
      <c r="G1674" s="84"/>
      <c r="H1674" s="84"/>
      <c r="I1674" s="47"/>
      <c r="J1674" s="45"/>
      <c r="K1674" s="46"/>
      <c r="L1674" s="195"/>
      <c r="M1674" s="196"/>
      <c r="N1674" s="195"/>
      <c r="O1674" s="196"/>
      <c r="P1674" s="47"/>
      <c r="Q1674" s="47"/>
      <c r="R1674" s="47"/>
      <c r="S1674" s="47"/>
      <c r="T1674" s="50"/>
      <c r="U1674" s="47"/>
      <c r="V1674" s="211"/>
      <c r="W1674" s="211"/>
      <c r="X1674" s="211"/>
      <c r="Y1674" s="211"/>
      <c r="Z1674" s="211"/>
      <c r="AA1674" s="211"/>
      <c r="AB1674" s="211"/>
    </row>
    <row r="1675" spans="2:28" x14ac:dyDescent="0.3">
      <c r="B1675" s="44"/>
      <c r="C1675" s="44"/>
      <c r="D1675" s="44"/>
      <c r="E1675" s="44"/>
      <c r="F1675" s="44"/>
      <c r="G1675" s="84"/>
      <c r="H1675" s="84"/>
      <c r="I1675" s="47"/>
      <c r="J1675" s="45"/>
      <c r="K1675" s="46"/>
      <c r="L1675" s="195"/>
      <c r="M1675" s="196"/>
      <c r="N1675" s="195"/>
      <c r="O1675" s="196"/>
      <c r="P1675" s="47"/>
      <c r="Q1675" s="47"/>
      <c r="R1675" s="47"/>
      <c r="S1675" s="47"/>
      <c r="T1675" s="50"/>
      <c r="U1675" s="47"/>
      <c r="V1675" s="211"/>
      <c r="W1675" s="211"/>
      <c r="X1675" s="211"/>
      <c r="Y1675" s="211"/>
      <c r="Z1675" s="211"/>
      <c r="AA1675" s="211"/>
      <c r="AB1675" s="211"/>
    </row>
    <row r="1676" spans="2:28" x14ac:dyDescent="0.3">
      <c r="B1676" s="44"/>
      <c r="C1676" s="44"/>
      <c r="D1676" s="44"/>
      <c r="E1676" s="44"/>
      <c r="F1676" s="44"/>
      <c r="G1676" s="84"/>
      <c r="H1676" s="84"/>
      <c r="I1676" s="47"/>
      <c r="J1676" s="45"/>
      <c r="K1676" s="46"/>
      <c r="L1676" s="195"/>
      <c r="M1676" s="196"/>
      <c r="N1676" s="195"/>
      <c r="O1676" s="196"/>
      <c r="P1676" s="47"/>
      <c r="Q1676" s="47"/>
      <c r="R1676" s="47"/>
      <c r="S1676" s="47"/>
      <c r="T1676" s="50"/>
      <c r="U1676" s="47"/>
      <c r="V1676" s="211"/>
      <c r="W1676" s="211"/>
      <c r="X1676" s="211"/>
      <c r="Y1676" s="211"/>
      <c r="Z1676" s="211"/>
      <c r="AA1676" s="211"/>
      <c r="AB1676" s="211"/>
    </row>
    <row r="1677" spans="2:28" x14ac:dyDescent="0.3">
      <c r="B1677" s="44"/>
      <c r="C1677" s="44"/>
      <c r="D1677" s="44"/>
      <c r="E1677" s="44"/>
      <c r="F1677" s="44"/>
      <c r="G1677" s="84"/>
      <c r="H1677" s="84"/>
      <c r="I1677" s="47"/>
      <c r="J1677" s="45"/>
      <c r="K1677" s="46"/>
      <c r="L1677" s="195"/>
      <c r="M1677" s="196"/>
      <c r="N1677" s="195"/>
      <c r="O1677" s="196"/>
      <c r="P1677" s="47"/>
      <c r="Q1677" s="47"/>
      <c r="R1677" s="47"/>
      <c r="S1677" s="47"/>
      <c r="T1677" s="50"/>
      <c r="U1677" s="47"/>
      <c r="V1677" s="211"/>
      <c r="W1677" s="211"/>
      <c r="X1677" s="211"/>
      <c r="Y1677" s="211"/>
      <c r="Z1677" s="211"/>
      <c r="AA1677" s="211"/>
      <c r="AB1677" s="211"/>
    </row>
    <row r="1678" spans="2:28" x14ac:dyDescent="0.3">
      <c r="B1678" s="44"/>
      <c r="C1678" s="44"/>
      <c r="D1678" s="44"/>
      <c r="E1678" s="44"/>
      <c r="F1678" s="44"/>
      <c r="G1678" s="84"/>
      <c r="H1678" s="84"/>
      <c r="I1678" s="47"/>
      <c r="J1678" s="45"/>
      <c r="K1678" s="46"/>
      <c r="L1678" s="195"/>
      <c r="M1678" s="196"/>
      <c r="N1678" s="195"/>
      <c r="O1678" s="196"/>
      <c r="P1678" s="47"/>
      <c r="Q1678" s="47"/>
      <c r="R1678" s="47"/>
      <c r="S1678" s="47"/>
      <c r="T1678" s="50"/>
      <c r="U1678" s="47"/>
      <c r="V1678" s="211"/>
      <c r="W1678" s="211"/>
      <c r="X1678" s="211"/>
      <c r="Y1678" s="211"/>
      <c r="Z1678" s="211"/>
      <c r="AA1678" s="211"/>
      <c r="AB1678" s="211"/>
    </row>
    <row r="1679" spans="2:28" x14ac:dyDescent="0.3">
      <c r="B1679" s="44"/>
      <c r="C1679" s="44"/>
      <c r="D1679" s="44"/>
      <c r="E1679" s="44"/>
      <c r="F1679" s="44"/>
      <c r="G1679" s="84"/>
      <c r="H1679" s="84"/>
      <c r="I1679" s="47"/>
      <c r="J1679" s="45"/>
      <c r="K1679" s="46"/>
      <c r="L1679" s="195"/>
      <c r="M1679" s="196"/>
      <c r="N1679" s="195"/>
      <c r="O1679" s="196"/>
      <c r="P1679" s="47"/>
      <c r="Q1679" s="47"/>
      <c r="R1679" s="47"/>
      <c r="S1679" s="47"/>
      <c r="T1679" s="50"/>
      <c r="U1679" s="47"/>
      <c r="V1679" s="211"/>
      <c r="W1679" s="211"/>
      <c r="X1679" s="211"/>
      <c r="Y1679" s="211"/>
      <c r="Z1679" s="211"/>
      <c r="AA1679" s="211"/>
      <c r="AB1679" s="211"/>
    </row>
    <row r="1680" spans="2:28" x14ac:dyDescent="0.3">
      <c r="B1680" s="44"/>
      <c r="C1680" s="44"/>
      <c r="D1680" s="44"/>
      <c r="E1680" s="44"/>
      <c r="F1680" s="44"/>
      <c r="G1680" s="84"/>
      <c r="H1680" s="84"/>
      <c r="I1680" s="47"/>
      <c r="J1680" s="45"/>
      <c r="K1680" s="46"/>
      <c r="L1680" s="195"/>
      <c r="M1680" s="196"/>
      <c r="N1680" s="195"/>
      <c r="O1680" s="196"/>
      <c r="P1680" s="47"/>
      <c r="Q1680" s="47"/>
      <c r="R1680" s="47"/>
      <c r="S1680" s="47"/>
      <c r="T1680" s="50"/>
      <c r="U1680" s="47"/>
      <c r="V1680" s="211"/>
      <c r="W1680" s="211"/>
      <c r="X1680" s="211"/>
      <c r="Y1680" s="211"/>
      <c r="Z1680" s="211"/>
      <c r="AA1680" s="211"/>
      <c r="AB1680" s="211"/>
    </row>
    <row r="1681" spans="2:28" x14ac:dyDescent="0.3">
      <c r="B1681" s="44"/>
      <c r="C1681" s="44"/>
      <c r="D1681" s="44"/>
      <c r="E1681" s="44"/>
      <c r="F1681" s="44"/>
      <c r="G1681" s="84"/>
      <c r="H1681" s="84"/>
      <c r="I1681" s="47"/>
      <c r="J1681" s="45"/>
      <c r="K1681" s="46"/>
      <c r="L1681" s="195"/>
      <c r="M1681" s="196"/>
      <c r="N1681" s="195"/>
      <c r="O1681" s="196"/>
      <c r="P1681" s="47"/>
      <c r="Q1681" s="47"/>
      <c r="R1681" s="47"/>
      <c r="S1681" s="47"/>
      <c r="T1681" s="50"/>
      <c r="U1681" s="47"/>
      <c r="V1681" s="211"/>
      <c r="W1681" s="211"/>
      <c r="X1681" s="211"/>
      <c r="Y1681" s="211"/>
      <c r="Z1681" s="211"/>
      <c r="AA1681" s="211"/>
      <c r="AB1681" s="211"/>
    </row>
    <row r="1682" spans="2:28" x14ac:dyDescent="0.3">
      <c r="B1682" s="44"/>
      <c r="C1682" s="44"/>
      <c r="D1682" s="44"/>
      <c r="E1682" s="44"/>
      <c r="F1682" s="44"/>
      <c r="G1682" s="84"/>
      <c r="H1682" s="84"/>
      <c r="I1682" s="47"/>
      <c r="J1682" s="45"/>
      <c r="K1682" s="46"/>
      <c r="L1682" s="195"/>
      <c r="M1682" s="196"/>
      <c r="N1682" s="195"/>
      <c r="O1682" s="196"/>
      <c r="P1682" s="47"/>
      <c r="Q1682" s="47"/>
      <c r="R1682" s="47"/>
      <c r="S1682" s="47"/>
      <c r="T1682" s="50"/>
      <c r="U1682" s="47"/>
      <c r="V1682" s="211"/>
      <c r="W1682" s="211"/>
      <c r="X1682" s="211"/>
      <c r="Y1682" s="211"/>
      <c r="Z1682" s="211"/>
      <c r="AA1682" s="211"/>
      <c r="AB1682" s="211"/>
    </row>
    <row r="1683" spans="2:28" x14ac:dyDescent="0.3">
      <c r="B1683" s="44"/>
      <c r="C1683" s="44"/>
      <c r="D1683" s="44"/>
      <c r="E1683" s="44"/>
      <c r="F1683" s="44"/>
      <c r="G1683" s="84"/>
      <c r="H1683" s="84"/>
      <c r="I1683" s="47"/>
      <c r="J1683" s="45"/>
      <c r="K1683" s="46"/>
      <c r="L1683" s="195"/>
      <c r="M1683" s="196"/>
      <c r="N1683" s="195"/>
      <c r="O1683" s="196"/>
      <c r="P1683" s="47"/>
      <c r="Q1683" s="47"/>
      <c r="R1683" s="47"/>
      <c r="S1683" s="47"/>
      <c r="T1683" s="50"/>
      <c r="U1683" s="47"/>
      <c r="V1683" s="211"/>
      <c r="W1683" s="211"/>
      <c r="X1683" s="211"/>
      <c r="Y1683" s="211"/>
      <c r="Z1683" s="211"/>
      <c r="AA1683" s="211"/>
      <c r="AB1683" s="211"/>
    </row>
    <row r="1684" spans="2:28" x14ac:dyDescent="0.3">
      <c r="B1684" s="44"/>
      <c r="C1684" s="44"/>
      <c r="D1684" s="44"/>
      <c r="E1684" s="44"/>
      <c r="F1684" s="44"/>
      <c r="G1684" s="84"/>
      <c r="H1684" s="84"/>
      <c r="I1684" s="47"/>
      <c r="J1684" s="45"/>
      <c r="K1684" s="46"/>
      <c r="L1684" s="195"/>
      <c r="M1684" s="196"/>
      <c r="N1684" s="195"/>
      <c r="O1684" s="196"/>
      <c r="P1684" s="47"/>
      <c r="Q1684" s="47"/>
      <c r="R1684" s="47"/>
      <c r="S1684" s="47"/>
      <c r="T1684" s="50"/>
      <c r="U1684" s="47"/>
      <c r="V1684" s="211"/>
      <c r="W1684" s="211"/>
      <c r="X1684" s="211"/>
      <c r="Y1684" s="211"/>
      <c r="Z1684" s="211"/>
      <c r="AA1684" s="211"/>
      <c r="AB1684" s="211"/>
    </row>
    <row r="1685" spans="2:28" x14ac:dyDescent="0.3">
      <c r="B1685" s="44"/>
      <c r="C1685" s="44"/>
      <c r="D1685" s="44"/>
      <c r="E1685" s="44"/>
      <c r="F1685" s="44"/>
      <c r="G1685" s="84"/>
      <c r="H1685" s="84"/>
      <c r="I1685" s="47"/>
      <c r="J1685" s="45"/>
      <c r="K1685" s="46"/>
      <c r="L1685" s="195"/>
      <c r="M1685" s="196"/>
      <c r="N1685" s="195"/>
      <c r="O1685" s="196"/>
      <c r="P1685" s="47"/>
      <c r="Q1685" s="47"/>
      <c r="R1685" s="47"/>
      <c r="S1685" s="47"/>
      <c r="T1685" s="50"/>
      <c r="U1685" s="47"/>
      <c r="V1685" s="211"/>
      <c r="W1685" s="211"/>
      <c r="X1685" s="211"/>
      <c r="Y1685" s="211"/>
      <c r="Z1685" s="211"/>
      <c r="AA1685" s="211"/>
      <c r="AB1685" s="211"/>
    </row>
    <row r="1686" spans="2:28" x14ac:dyDescent="0.3">
      <c r="B1686" s="44"/>
      <c r="C1686" s="44"/>
      <c r="D1686" s="44"/>
      <c r="E1686" s="44"/>
      <c r="F1686" s="44"/>
      <c r="G1686" s="84"/>
      <c r="H1686" s="84"/>
      <c r="I1686" s="47"/>
      <c r="J1686" s="45"/>
      <c r="K1686" s="46"/>
      <c r="L1686" s="195"/>
      <c r="M1686" s="196"/>
      <c r="N1686" s="195"/>
      <c r="O1686" s="196"/>
      <c r="P1686" s="47"/>
      <c r="Q1686" s="47"/>
      <c r="R1686" s="47"/>
      <c r="S1686" s="47"/>
      <c r="T1686" s="50"/>
      <c r="U1686" s="47"/>
      <c r="V1686" s="211"/>
      <c r="W1686" s="211"/>
      <c r="X1686" s="211"/>
      <c r="Y1686" s="211"/>
      <c r="Z1686" s="211"/>
      <c r="AA1686" s="211"/>
      <c r="AB1686" s="211"/>
    </row>
    <row r="1687" spans="2:28" x14ac:dyDescent="0.3">
      <c r="B1687" s="44"/>
      <c r="C1687" s="44"/>
      <c r="D1687" s="44"/>
      <c r="E1687" s="44"/>
      <c r="F1687" s="44"/>
      <c r="G1687" s="84"/>
      <c r="H1687" s="84"/>
      <c r="I1687" s="47"/>
      <c r="J1687" s="45"/>
      <c r="K1687" s="46"/>
      <c r="L1687" s="195"/>
      <c r="M1687" s="196"/>
      <c r="N1687" s="195"/>
      <c r="O1687" s="196"/>
      <c r="P1687" s="47"/>
      <c r="Q1687" s="47"/>
      <c r="R1687" s="47"/>
      <c r="S1687" s="47"/>
      <c r="T1687" s="50"/>
      <c r="U1687" s="47"/>
      <c r="V1687" s="211"/>
      <c r="W1687" s="211"/>
      <c r="X1687" s="211"/>
      <c r="Y1687" s="211"/>
      <c r="Z1687" s="211"/>
      <c r="AA1687" s="211"/>
      <c r="AB1687" s="211"/>
    </row>
    <row r="1688" spans="2:28" x14ac:dyDescent="0.3">
      <c r="B1688" s="44"/>
      <c r="C1688" s="44"/>
      <c r="D1688" s="44"/>
      <c r="E1688" s="44"/>
      <c r="F1688" s="44"/>
      <c r="G1688" s="84"/>
      <c r="H1688" s="84"/>
      <c r="I1688" s="47"/>
      <c r="J1688" s="45"/>
      <c r="K1688" s="46"/>
      <c r="L1688" s="195"/>
      <c r="M1688" s="196"/>
      <c r="N1688" s="195"/>
      <c r="O1688" s="196"/>
      <c r="P1688" s="47"/>
      <c r="Q1688" s="47"/>
      <c r="R1688" s="47"/>
      <c r="S1688" s="47"/>
      <c r="T1688" s="50"/>
      <c r="U1688" s="47"/>
      <c r="V1688" s="211"/>
      <c r="W1688" s="211"/>
      <c r="X1688" s="211"/>
      <c r="Y1688" s="211"/>
      <c r="Z1688" s="211"/>
      <c r="AA1688" s="211"/>
      <c r="AB1688" s="211"/>
    </row>
    <row r="1689" spans="2:28" x14ac:dyDescent="0.3">
      <c r="B1689" s="44"/>
      <c r="C1689" s="44"/>
      <c r="D1689" s="44"/>
      <c r="E1689" s="44"/>
      <c r="F1689" s="44"/>
      <c r="G1689" s="84"/>
      <c r="H1689" s="84"/>
      <c r="I1689" s="47"/>
      <c r="J1689" s="45"/>
      <c r="K1689" s="46"/>
      <c r="L1689" s="195"/>
      <c r="M1689" s="196"/>
      <c r="N1689" s="195"/>
      <c r="O1689" s="196"/>
      <c r="P1689" s="47"/>
      <c r="Q1689" s="47"/>
      <c r="R1689" s="47"/>
      <c r="S1689" s="47"/>
      <c r="T1689" s="50"/>
      <c r="U1689" s="47"/>
      <c r="V1689" s="211"/>
      <c r="W1689" s="211"/>
      <c r="X1689" s="211"/>
      <c r="Y1689" s="211"/>
      <c r="Z1689" s="211"/>
      <c r="AA1689" s="211"/>
      <c r="AB1689" s="211"/>
    </row>
    <row r="1690" spans="2:28" x14ac:dyDescent="0.3">
      <c r="B1690" s="44"/>
      <c r="C1690" s="44"/>
      <c r="D1690" s="44"/>
      <c r="E1690" s="44"/>
      <c r="F1690" s="44"/>
      <c r="G1690" s="84"/>
      <c r="H1690" s="84"/>
      <c r="I1690" s="47"/>
      <c r="J1690" s="45"/>
      <c r="K1690" s="46"/>
      <c r="L1690" s="195"/>
      <c r="M1690" s="196"/>
      <c r="N1690" s="195"/>
      <c r="O1690" s="196"/>
      <c r="P1690" s="47"/>
      <c r="Q1690" s="47"/>
      <c r="R1690" s="47"/>
      <c r="S1690" s="47"/>
      <c r="T1690" s="50"/>
      <c r="U1690" s="47"/>
      <c r="V1690" s="211"/>
      <c r="W1690" s="211"/>
      <c r="X1690" s="211"/>
      <c r="Y1690" s="211"/>
      <c r="Z1690" s="211"/>
      <c r="AA1690" s="211"/>
      <c r="AB1690" s="211"/>
    </row>
    <row r="1691" spans="2:28" x14ac:dyDescent="0.3">
      <c r="B1691" s="44"/>
      <c r="C1691" s="44"/>
      <c r="D1691" s="44"/>
      <c r="E1691" s="44"/>
      <c r="F1691" s="44"/>
      <c r="G1691" s="84"/>
      <c r="H1691" s="84"/>
      <c r="I1691" s="47"/>
      <c r="J1691" s="45"/>
      <c r="K1691" s="46"/>
      <c r="L1691" s="195"/>
      <c r="M1691" s="196"/>
      <c r="N1691" s="195"/>
      <c r="O1691" s="196"/>
      <c r="P1691" s="47"/>
      <c r="Q1691" s="47"/>
      <c r="R1691" s="47"/>
      <c r="S1691" s="47"/>
      <c r="T1691" s="50"/>
      <c r="U1691" s="47"/>
      <c r="V1691" s="211"/>
      <c r="W1691" s="211"/>
      <c r="X1691" s="211"/>
      <c r="Y1691" s="211"/>
      <c r="Z1691" s="211"/>
      <c r="AA1691" s="211"/>
      <c r="AB1691" s="211"/>
    </row>
    <row r="1692" spans="2:28" x14ac:dyDescent="0.3">
      <c r="B1692" s="44"/>
      <c r="C1692" s="44"/>
      <c r="D1692" s="44"/>
      <c r="E1692" s="44"/>
      <c r="F1692" s="44"/>
      <c r="G1692" s="84"/>
      <c r="H1692" s="84"/>
      <c r="I1692" s="47"/>
      <c r="J1692" s="45"/>
      <c r="K1692" s="46"/>
      <c r="L1692" s="195"/>
      <c r="M1692" s="196"/>
      <c r="N1692" s="195"/>
      <c r="O1692" s="196"/>
      <c r="P1692" s="47"/>
      <c r="Q1692" s="47"/>
      <c r="R1692" s="47"/>
      <c r="S1692" s="47"/>
      <c r="T1692" s="50"/>
      <c r="U1692" s="47"/>
      <c r="V1692" s="211"/>
      <c r="W1692" s="211"/>
      <c r="X1692" s="211"/>
      <c r="Y1692" s="211"/>
      <c r="Z1692" s="211"/>
      <c r="AA1692" s="211"/>
      <c r="AB1692" s="211"/>
    </row>
    <row r="1693" spans="2:28" x14ac:dyDescent="0.3">
      <c r="B1693" s="44"/>
      <c r="C1693" s="44"/>
      <c r="D1693" s="44"/>
      <c r="E1693" s="44"/>
      <c r="F1693" s="44"/>
      <c r="G1693" s="84"/>
      <c r="H1693" s="84"/>
      <c r="I1693" s="47"/>
      <c r="J1693" s="45"/>
      <c r="K1693" s="46"/>
      <c r="L1693" s="195"/>
      <c r="M1693" s="196"/>
      <c r="N1693" s="195"/>
      <c r="O1693" s="196"/>
      <c r="P1693" s="47"/>
      <c r="Q1693" s="47"/>
      <c r="R1693" s="47"/>
      <c r="S1693" s="47"/>
      <c r="T1693" s="50"/>
      <c r="U1693" s="47"/>
      <c r="V1693" s="211"/>
      <c r="W1693" s="211"/>
      <c r="X1693" s="211"/>
      <c r="Y1693" s="211"/>
      <c r="Z1693" s="211"/>
      <c r="AA1693" s="211"/>
      <c r="AB1693" s="211"/>
    </row>
    <row r="1694" spans="2:28" x14ac:dyDescent="0.3">
      <c r="B1694" s="44"/>
      <c r="C1694" s="44"/>
      <c r="D1694" s="44"/>
      <c r="E1694" s="44"/>
      <c r="F1694" s="44"/>
      <c r="G1694" s="84"/>
      <c r="H1694" s="84"/>
      <c r="I1694" s="47"/>
      <c r="J1694" s="45"/>
      <c r="K1694" s="46"/>
      <c r="L1694" s="195"/>
      <c r="M1694" s="196"/>
      <c r="N1694" s="195"/>
      <c r="O1694" s="196"/>
      <c r="P1694" s="47"/>
      <c r="Q1694" s="47"/>
      <c r="R1694" s="47"/>
      <c r="S1694" s="47"/>
      <c r="T1694" s="50"/>
      <c r="U1694" s="47"/>
      <c r="V1694" s="211"/>
      <c r="W1694" s="211"/>
      <c r="X1694" s="211"/>
      <c r="Y1694" s="211"/>
      <c r="Z1694" s="211"/>
      <c r="AA1694" s="211"/>
      <c r="AB1694" s="211"/>
    </row>
    <row r="1695" spans="2:28" x14ac:dyDescent="0.3">
      <c r="B1695" s="44"/>
      <c r="C1695" s="44"/>
      <c r="D1695" s="44"/>
      <c r="E1695" s="44"/>
      <c r="F1695" s="44"/>
      <c r="G1695" s="84"/>
      <c r="H1695" s="84"/>
      <c r="I1695" s="47"/>
      <c r="J1695" s="45"/>
      <c r="K1695" s="46"/>
      <c r="L1695" s="195"/>
      <c r="M1695" s="196"/>
      <c r="N1695" s="195"/>
      <c r="O1695" s="196"/>
      <c r="P1695" s="47"/>
      <c r="Q1695" s="47"/>
      <c r="R1695" s="47"/>
      <c r="S1695" s="47"/>
      <c r="T1695" s="50"/>
      <c r="U1695" s="47"/>
      <c r="V1695" s="211"/>
      <c r="W1695" s="211"/>
      <c r="X1695" s="211"/>
      <c r="Y1695" s="211"/>
      <c r="Z1695" s="211"/>
      <c r="AA1695" s="211"/>
      <c r="AB1695" s="211"/>
    </row>
    <row r="1696" spans="2:28" x14ac:dyDescent="0.3">
      <c r="B1696" s="44"/>
      <c r="C1696" s="44"/>
      <c r="D1696" s="44"/>
      <c r="E1696" s="44"/>
      <c r="F1696" s="44"/>
      <c r="G1696" s="84"/>
      <c r="H1696" s="84"/>
      <c r="I1696" s="47"/>
      <c r="J1696" s="45"/>
      <c r="K1696" s="46"/>
      <c r="L1696" s="195"/>
      <c r="M1696" s="196"/>
      <c r="N1696" s="195"/>
      <c r="O1696" s="196"/>
      <c r="P1696" s="47"/>
      <c r="Q1696" s="47"/>
      <c r="R1696" s="47"/>
      <c r="S1696" s="47"/>
      <c r="T1696" s="50"/>
      <c r="U1696" s="47"/>
      <c r="V1696" s="211"/>
      <c r="W1696" s="211"/>
      <c r="X1696" s="211"/>
      <c r="Y1696" s="211"/>
      <c r="Z1696" s="211"/>
      <c r="AA1696" s="211"/>
      <c r="AB1696" s="211"/>
    </row>
    <row r="1697" spans="2:28" x14ac:dyDescent="0.3">
      <c r="B1697" s="44"/>
      <c r="C1697" s="44"/>
      <c r="D1697" s="44"/>
      <c r="E1697" s="44"/>
      <c r="F1697" s="44"/>
      <c r="G1697" s="84"/>
      <c r="H1697" s="84"/>
      <c r="I1697" s="47"/>
      <c r="J1697" s="45"/>
      <c r="K1697" s="46"/>
      <c r="L1697" s="195"/>
      <c r="M1697" s="196"/>
      <c r="N1697" s="195"/>
      <c r="O1697" s="196"/>
      <c r="P1697" s="47"/>
      <c r="Q1697" s="47"/>
      <c r="R1697" s="47"/>
      <c r="S1697" s="47"/>
      <c r="T1697" s="50"/>
      <c r="U1697" s="47"/>
      <c r="V1697" s="211"/>
      <c r="W1697" s="211"/>
      <c r="X1697" s="211"/>
      <c r="Y1697" s="211"/>
      <c r="Z1697" s="211"/>
      <c r="AA1697" s="211"/>
      <c r="AB1697" s="211"/>
    </row>
    <row r="1698" spans="2:28" x14ac:dyDescent="0.3">
      <c r="B1698" s="44"/>
      <c r="C1698" s="44"/>
      <c r="D1698" s="44"/>
      <c r="E1698" s="44"/>
      <c r="F1698" s="44"/>
      <c r="G1698" s="84"/>
      <c r="H1698" s="84"/>
      <c r="I1698" s="47"/>
      <c r="J1698" s="45"/>
      <c r="K1698" s="46"/>
      <c r="L1698" s="195"/>
      <c r="M1698" s="196"/>
      <c r="N1698" s="195"/>
      <c r="O1698" s="196"/>
      <c r="P1698" s="47"/>
      <c r="Q1698" s="47"/>
      <c r="R1698" s="47"/>
      <c r="S1698" s="47"/>
      <c r="T1698" s="50"/>
      <c r="U1698" s="47"/>
      <c r="V1698" s="211"/>
      <c r="W1698" s="211"/>
      <c r="X1698" s="211"/>
      <c r="Y1698" s="211"/>
      <c r="Z1698" s="211"/>
      <c r="AA1698" s="211"/>
      <c r="AB1698" s="211"/>
    </row>
    <row r="1699" spans="2:28" x14ac:dyDescent="0.3">
      <c r="B1699" s="44"/>
      <c r="C1699" s="44"/>
      <c r="D1699" s="44"/>
      <c r="E1699" s="44"/>
      <c r="F1699" s="44"/>
      <c r="G1699" s="84"/>
      <c r="H1699" s="84"/>
      <c r="I1699" s="47"/>
      <c r="J1699" s="45"/>
      <c r="K1699" s="46"/>
      <c r="L1699" s="195"/>
      <c r="M1699" s="196"/>
      <c r="N1699" s="195"/>
      <c r="O1699" s="196"/>
      <c r="P1699" s="47"/>
      <c r="Q1699" s="47"/>
      <c r="R1699" s="47"/>
      <c r="S1699" s="47"/>
      <c r="T1699" s="50"/>
      <c r="U1699" s="47"/>
      <c r="V1699" s="211"/>
      <c r="W1699" s="211"/>
      <c r="X1699" s="211"/>
      <c r="Y1699" s="211"/>
      <c r="Z1699" s="211"/>
      <c r="AA1699" s="211"/>
      <c r="AB1699" s="211"/>
    </row>
    <row r="1700" spans="2:28" x14ac:dyDescent="0.3">
      <c r="B1700" s="44"/>
      <c r="C1700" s="44"/>
      <c r="D1700" s="44"/>
      <c r="E1700" s="44"/>
      <c r="F1700" s="44"/>
      <c r="G1700" s="84"/>
      <c r="H1700" s="84"/>
      <c r="I1700" s="47"/>
      <c r="J1700" s="45"/>
      <c r="K1700" s="46"/>
      <c r="L1700" s="195"/>
      <c r="M1700" s="196"/>
      <c r="N1700" s="195"/>
      <c r="O1700" s="196"/>
      <c r="P1700" s="47"/>
      <c r="Q1700" s="47"/>
      <c r="R1700" s="47"/>
      <c r="S1700" s="47"/>
      <c r="T1700" s="50"/>
      <c r="U1700" s="47"/>
      <c r="V1700" s="211"/>
      <c r="W1700" s="211"/>
      <c r="X1700" s="211"/>
      <c r="Y1700" s="211"/>
      <c r="Z1700" s="211"/>
      <c r="AA1700" s="211"/>
      <c r="AB1700" s="211"/>
    </row>
    <row r="1701" spans="2:28" x14ac:dyDescent="0.3">
      <c r="B1701" s="44"/>
      <c r="C1701" s="44"/>
      <c r="D1701" s="44"/>
      <c r="E1701" s="44"/>
      <c r="F1701" s="44"/>
      <c r="G1701" s="84"/>
      <c r="H1701" s="84"/>
      <c r="I1701" s="47"/>
      <c r="J1701" s="45"/>
      <c r="K1701" s="46"/>
      <c r="L1701" s="195"/>
      <c r="M1701" s="196"/>
      <c r="N1701" s="195"/>
      <c r="O1701" s="196"/>
      <c r="P1701" s="47"/>
      <c r="Q1701" s="47"/>
      <c r="R1701" s="47"/>
      <c r="S1701" s="47"/>
      <c r="T1701" s="50"/>
      <c r="U1701" s="47"/>
      <c r="V1701" s="211"/>
      <c r="W1701" s="211"/>
      <c r="X1701" s="211"/>
      <c r="Y1701" s="211"/>
      <c r="Z1701" s="211"/>
      <c r="AA1701" s="211"/>
      <c r="AB1701" s="211"/>
    </row>
    <row r="1702" spans="2:28" x14ac:dyDescent="0.3">
      <c r="B1702" s="44"/>
      <c r="C1702" s="44"/>
      <c r="D1702" s="44"/>
      <c r="E1702" s="44"/>
      <c r="F1702" s="44"/>
      <c r="G1702" s="84"/>
      <c r="H1702" s="84"/>
      <c r="I1702" s="47"/>
      <c r="J1702" s="45"/>
      <c r="K1702" s="46"/>
      <c r="L1702" s="195"/>
      <c r="M1702" s="196"/>
      <c r="N1702" s="195"/>
      <c r="O1702" s="196"/>
      <c r="P1702" s="47"/>
      <c r="Q1702" s="47"/>
      <c r="R1702" s="47"/>
      <c r="S1702" s="47"/>
      <c r="T1702" s="50"/>
      <c r="U1702" s="47"/>
      <c r="V1702" s="211"/>
      <c r="W1702" s="211"/>
      <c r="X1702" s="211"/>
      <c r="Y1702" s="211"/>
      <c r="Z1702" s="211"/>
      <c r="AA1702" s="211"/>
      <c r="AB1702" s="211"/>
    </row>
    <row r="1703" spans="2:28" x14ac:dyDescent="0.3">
      <c r="B1703" s="44"/>
      <c r="C1703" s="44"/>
      <c r="D1703" s="44"/>
      <c r="E1703" s="44"/>
      <c r="F1703" s="44"/>
      <c r="G1703" s="84"/>
      <c r="H1703" s="84"/>
      <c r="I1703" s="47"/>
      <c r="J1703" s="45"/>
      <c r="K1703" s="46"/>
      <c r="L1703" s="195"/>
      <c r="M1703" s="196"/>
      <c r="N1703" s="195"/>
      <c r="O1703" s="196"/>
      <c r="P1703" s="47"/>
      <c r="Q1703" s="47"/>
      <c r="R1703" s="47"/>
      <c r="S1703" s="47"/>
      <c r="T1703" s="50"/>
      <c r="U1703" s="47"/>
      <c r="V1703" s="211"/>
      <c r="W1703" s="211"/>
      <c r="X1703" s="211"/>
      <c r="Y1703" s="211"/>
      <c r="Z1703" s="211"/>
      <c r="AA1703" s="211"/>
      <c r="AB1703" s="211"/>
    </row>
    <row r="1704" spans="2:28" x14ac:dyDescent="0.3">
      <c r="B1704" s="44"/>
      <c r="C1704" s="44"/>
      <c r="D1704" s="44"/>
      <c r="E1704" s="44"/>
      <c r="F1704" s="44"/>
      <c r="G1704" s="84"/>
      <c r="H1704" s="84"/>
      <c r="I1704" s="47"/>
      <c r="J1704" s="45"/>
      <c r="K1704" s="46"/>
      <c r="L1704" s="195"/>
      <c r="M1704" s="196"/>
      <c r="N1704" s="195"/>
      <c r="O1704" s="196"/>
      <c r="P1704" s="47"/>
      <c r="Q1704" s="47"/>
      <c r="R1704" s="47"/>
      <c r="S1704" s="47"/>
      <c r="T1704" s="50"/>
      <c r="U1704" s="47"/>
      <c r="V1704" s="211"/>
      <c r="W1704" s="211"/>
      <c r="X1704" s="211"/>
      <c r="Y1704" s="211"/>
      <c r="Z1704" s="211"/>
      <c r="AA1704" s="211"/>
      <c r="AB1704" s="211"/>
    </row>
    <row r="1705" spans="2:28" x14ac:dyDescent="0.3">
      <c r="B1705" s="44"/>
      <c r="C1705" s="44"/>
      <c r="D1705" s="44"/>
      <c r="E1705" s="44"/>
      <c r="F1705" s="44"/>
      <c r="G1705" s="84"/>
      <c r="H1705" s="84"/>
      <c r="I1705" s="47"/>
      <c r="J1705" s="45"/>
      <c r="K1705" s="46"/>
      <c r="L1705" s="195"/>
      <c r="M1705" s="196"/>
      <c r="N1705" s="195"/>
      <c r="O1705" s="196"/>
      <c r="P1705" s="47"/>
      <c r="Q1705" s="47"/>
      <c r="R1705" s="47"/>
      <c r="S1705" s="47"/>
      <c r="T1705" s="50"/>
      <c r="U1705" s="47"/>
      <c r="V1705" s="211"/>
      <c r="W1705" s="211"/>
      <c r="X1705" s="211"/>
      <c r="Y1705" s="211"/>
      <c r="Z1705" s="211"/>
      <c r="AA1705" s="211"/>
      <c r="AB1705" s="211"/>
    </row>
    <row r="1706" spans="2:28" x14ac:dyDescent="0.3">
      <c r="B1706" s="44"/>
      <c r="C1706" s="44"/>
      <c r="D1706" s="44"/>
      <c r="E1706" s="44"/>
      <c r="F1706" s="44"/>
      <c r="G1706" s="84"/>
      <c r="H1706" s="84"/>
      <c r="I1706" s="47"/>
      <c r="J1706" s="45"/>
      <c r="K1706" s="46"/>
      <c r="L1706" s="195"/>
      <c r="M1706" s="196"/>
      <c r="N1706" s="195"/>
      <c r="O1706" s="196"/>
      <c r="P1706" s="47"/>
      <c r="Q1706" s="47"/>
      <c r="R1706" s="47"/>
      <c r="S1706" s="47"/>
      <c r="T1706" s="50"/>
      <c r="U1706" s="47"/>
      <c r="V1706" s="211"/>
      <c r="W1706" s="211"/>
      <c r="X1706" s="211"/>
      <c r="Y1706" s="211"/>
      <c r="Z1706" s="211"/>
      <c r="AA1706" s="211"/>
      <c r="AB1706" s="211"/>
    </row>
    <row r="1707" spans="2:28" x14ac:dyDescent="0.3">
      <c r="B1707" s="44"/>
      <c r="C1707" s="44"/>
      <c r="D1707" s="44"/>
      <c r="E1707" s="44"/>
      <c r="F1707" s="44"/>
      <c r="G1707" s="84"/>
      <c r="H1707" s="84"/>
      <c r="I1707" s="47"/>
      <c r="J1707" s="45"/>
      <c r="K1707" s="46"/>
      <c r="L1707" s="195"/>
      <c r="M1707" s="196"/>
      <c r="N1707" s="195"/>
      <c r="O1707" s="196"/>
      <c r="P1707" s="47"/>
      <c r="Q1707" s="47"/>
      <c r="R1707" s="47"/>
      <c r="S1707" s="47"/>
      <c r="T1707" s="50"/>
      <c r="U1707" s="47"/>
      <c r="V1707" s="211"/>
      <c r="W1707" s="211"/>
      <c r="X1707" s="211"/>
      <c r="Y1707" s="211"/>
      <c r="Z1707" s="211"/>
      <c r="AA1707" s="211"/>
      <c r="AB1707" s="211"/>
    </row>
    <row r="1708" spans="2:28" x14ac:dyDescent="0.3">
      <c r="B1708" s="44"/>
      <c r="C1708" s="44"/>
      <c r="D1708" s="44"/>
      <c r="E1708" s="44"/>
      <c r="F1708" s="44"/>
      <c r="G1708" s="84"/>
      <c r="H1708" s="84"/>
      <c r="I1708" s="47"/>
      <c r="J1708" s="45"/>
      <c r="K1708" s="46"/>
      <c r="L1708" s="195"/>
      <c r="M1708" s="196"/>
      <c r="N1708" s="195"/>
      <c r="O1708" s="196"/>
      <c r="P1708" s="47"/>
      <c r="Q1708" s="47"/>
      <c r="R1708" s="47"/>
      <c r="S1708" s="47"/>
      <c r="T1708" s="50"/>
      <c r="U1708" s="47"/>
      <c r="V1708" s="211"/>
      <c r="W1708" s="211"/>
      <c r="X1708" s="211"/>
      <c r="Y1708" s="211"/>
      <c r="Z1708" s="211"/>
      <c r="AA1708" s="211"/>
      <c r="AB1708" s="211"/>
    </row>
    <row r="1709" spans="2:28" x14ac:dyDescent="0.3">
      <c r="B1709" s="44"/>
      <c r="C1709" s="44"/>
      <c r="D1709" s="44"/>
      <c r="E1709" s="44"/>
      <c r="F1709" s="44"/>
      <c r="G1709" s="84"/>
      <c r="H1709" s="84"/>
      <c r="I1709" s="47"/>
      <c r="J1709" s="45"/>
      <c r="K1709" s="46"/>
      <c r="L1709" s="195"/>
      <c r="M1709" s="196"/>
      <c r="N1709" s="195"/>
      <c r="O1709" s="196"/>
      <c r="P1709" s="47"/>
      <c r="Q1709" s="47"/>
      <c r="R1709" s="47"/>
      <c r="S1709" s="47"/>
      <c r="T1709" s="50"/>
      <c r="U1709" s="47"/>
      <c r="V1709" s="211"/>
      <c r="W1709" s="211"/>
      <c r="X1709" s="211"/>
      <c r="Y1709" s="211"/>
      <c r="Z1709" s="211"/>
      <c r="AA1709" s="211"/>
      <c r="AB1709" s="211"/>
    </row>
    <row r="1710" spans="2:28" x14ac:dyDescent="0.3">
      <c r="B1710" s="44"/>
      <c r="C1710" s="44"/>
      <c r="D1710" s="44"/>
      <c r="E1710" s="44"/>
      <c r="F1710" s="44"/>
      <c r="G1710" s="84"/>
      <c r="H1710" s="84"/>
      <c r="I1710" s="47"/>
      <c r="J1710" s="45"/>
      <c r="K1710" s="46"/>
      <c r="L1710" s="195"/>
      <c r="M1710" s="196"/>
      <c r="N1710" s="195"/>
      <c r="O1710" s="196"/>
      <c r="P1710" s="47"/>
      <c r="Q1710" s="47"/>
      <c r="R1710" s="47"/>
      <c r="S1710" s="47"/>
      <c r="T1710" s="50"/>
      <c r="U1710" s="47"/>
      <c r="V1710" s="211"/>
      <c r="W1710" s="211"/>
      <c r="X1710" s="211"/>
      <c r="Y1710" s="211"/>
      <c r="Z1710" s="211"/>
      <c r="AA1710" s="211"/>
      <c r="AB1710" s="211"/>
    </row>
    <row r="1711" spans="2:28" x14ac:dyDescent="0.3">
      <c r="B1711" s="44"/>
      <c r="C1711" s="44"/>
      <c r="D1711" s="44"/>
      <c r="E1711" s="44"/>
      <c r="F1711" s="44"/>
      <c r="G1711" s="84"/>
      <c r="H1711" s="84"/>
      <c r="I1711" s="47"/>
      <c r="J1711" s="45"/>
      <c r="K1711" s="46"/>
      <c r="L1711" s="195"/>
      <c r="M1711" s="196"/>
      <c r="N1711" s="195"/>
      <c r="O1711" s="196"/>
      <c r="P1711" s="47"/>
      <c r="Q1711" s="47"/>
      <c r="R1711" s="47"/>
      <c r="S1711" s="47"/>
      <c r="T1711" s="50"/>
      <c r="U1711" s="47"/>
      <c r="V1711" s="211"/>
      <c r="W1711" s="211"/>
      <c r="X1711" s="211"/>
      <c r="Y1711" s="211"/>
      <c r="Z1711" s="211"/>
      <c r="AA1711" s="211"/>
      <c r="AB1711" s="211"/>
    </row>
    <row r="1712" spans="2:28" x14ac:dyDescent="0.3">
      <c r="B1712" s="44"/>
      <c r="C1712" s="44"/>
      <c r="D1712" s="44"/>
      <c r="E1712" s="44"/>
      <c r="F1712" s="44"/>
      <c r="G1712" s="84"/>
      <c r="H1712" s="84"/>
      <c r="I1712" s="47"/>
      <c r="J1712" s="45"/>
      <c r="K1712" s="46"/>
      <c r="L1712" s="195"/>
      <c r="M1712" s="196"/>
      <c r="N1712" s="195"/>
      <c r="O1712" s="196"/>
      <c r="P1712" s="47"/>
      <c r="Q1712" s="47"/>
      <c r="R1712" s="47"/>
      <c r="S1712" s="47"/>
      <c r="T1712" s="50"/>
      <c r="U1712" s="47"/>
      <c r="V1712" s="211"/>
      <c r="W1712" s="211"/>
      <c r="X1712" s="211"/>
      <c r="Y1712" s="211"/>
      <c r="Z1712" s="211"/>
      <c r="AA1712" s="211"/>
      <c r="AB1712" s="211"/>
    </row>
    <row r="1713" spans="2:28" x14ac:dyDescent="0.3">
      <c r="B1713" s="44"/>
      <c r="C1713" s="44"/>
      <c r="D1713" s="44"/>
      <c r="E1713" s="44"/>
      <c r="F1713" s="44"/>
      <c r="G1713" s="84"/>
      <c r="H1713" s="84"/>
      <c r="I1713" s="47"/>
      <c r="J1713" s="45"/>
      <c r="K1713" s="46"/>
      <c r="L1713" s="195"/>
      <c r="M1713" s="196"/>
      <c r="N1713" s="195"/>
      <c r="O1713" s="196"/>
      <c r="P1713" s="47"/>
      <c r="Q1713" s="47"/>
      <c r="R1713" s="47"/>
      <c r="S1713" s="47"/>
      <c r="T1713" s="50"/>
      <c r="U1713" s="47"/>
      <c r="V1713" s="211"/>
      <c r="W1713" s="211"/>
      <c r="X1713" s="211"/>
      <c r="Y1713" s="211"/>
      <c r="Z1713" s="211"/>
      <c r="AA1713" s="211"/>
      <c r="AB1713" s="211"/>
    </row>
    <row r="1714" spans="2:28" x14ac:dyDescent="0.3">
      <c r="B1714" s="44"/>
      <c r="C1714" s="44"/>
      <c r="D1714" s="44"/>
      <c r="E1714" s="44"/>
      <c r="F1714" s="44"/>
      <c r="G1714" s="84"/>
      <c r="H1714" s="84"/>
      <c r="I1714" s="47"/>
      <c r="J1714" s="45"/>
      <c r="K1714" s="46"/>
      <c r="L1714" s="195"/>
      <c r="M1714" s="196"/>
      <c r="N1714" s="195"/>
      <c r="O1714" s="196"/>
      <c r="P1714" s="47"/>
      <c r="Q1714" s="47"/>
      <c r="R1714" s="47"/>
      <c r="S1714" s="47"/>
      <c r="T1714" s="50"/>
      <c r="U1714" s="47"/>
      <c r="V1714" s="211"/>
      <c r="W1714" s="211"/>
      <c r="X1714" s="211"/>
      <c r="Y1714" s="211"/>
      <c r="Z1714" s="211"/>
      <c r="AA1714" s="211"/>
      <c r="AB1714" s="211"/>
    </row>
    <row r="1715" spans="2:28" x14ac:dyDescent="0.3">
      <c r="B1715" s="44"/>
      <c r="C1715" s="44"/>
      <c r="D1715" s="44"/>
      <c r="E1715" s="44"/>
      <c r="F1715" s="44"/>
      <c r="G1715" s="84"/>
      <c r="H1715" s="84"/>
      <c r="I1715" s="47"/>
      <c r="J1715" s="45"/>
      <c r="K1715" s="46"/>
      <c r="L1715" s="195"/>
      <c r="M1715" s="196"/>
      <c r="N1715" s="195"/>
      <c r="O1715" s="196"/>
      <c r="P1715" s="47"/>
      <c r="Q1715" s="47"/>
      <c r="R1715" s="47"/>
      <c r="S1715" s="47"/>
      <c r="T1715" s="50"/>
      <c r="U1715" s="47"/>
      <c r="V1715" s="211"/>
      <c r="W1715" s="211"/>
      <c r="X1715" s="211"/>
      <c r="Y1715" s="211"/>
      <c r="Z1715" s="211"/>
      <c r="AA1715" s="211"/>
      <c r="AB1715" s="211"/>
    </row>
    <row r="1716" spans="2:28" x14ac:dyDescent="0.3">
      <c r="B1716" s="44"/>
      <c r="C1716" s="44"/>
      <c r="D1716" s="44"/>
      <c r="E1716" s="44"/>
      <c r="F1716" s="44"/>
      <c r="G1716" s="84"/>
      <c r="H1716" s="84"/>
      <c r="I1716" s="47"/>
      <c r="J1716" s="45"/>
      <c r="K1716" s="46"/>
      <c r="L1716" s="195"/>
      <c r="M1716" s="196"/>
      <c r="N1716" s="195"/>
      <c r="O1716" s="196"/>
      <c r="P1716" s="47"/>
      <c r="Q1716" s="47"/>
      <c r="R1716" s="47"/>
      <c r="S1716" s="47"/>
      <c r="T1716" s="50"/>
      <c r="U1716" s="47"/>
      <c r="V1716" s="211"/>
      <c r="W1716" s="211"/>
      <c r="X1716" s="211"/>
      <c r="Y1716" s="211"/>
      <c r="Z1716" s="211"/>
      <c r="AA1716" s="211"/>
      <c r="AB1716" s="211"/>
    </row>
    <row r="1717" spans="2:28" x14ac:dyDescent="0.3">
      <c r="B1717" s="44"/>
      <c r="C1717" s="44"/>
      <c r="D1717" s="44"/>
      <c r="E1717" s="44"/>
      <c r="F1717" s="44"/>
      <c r="G1717" s="84"/>
      <c r="H1717" s="84"/>
      <c r="I1717" s="47"/>
      <c r="J1717" s="45"/>
      <c r="K1717" s="46"/>
      <c r="L1717" s="195"/>
      <c r="M1717" s="196"/>
      <c r="N1717" s="195"/>
      <c r="O1717" s="196"/>
      <c r="P1717" s="47"/>
      <c r="Q1717" s="47"/>
      <c r="R1717" s="47"/>
      <c r="S1717" s="47"/>
      <c r="T1717" s="50"/>
      <c r="U1717" s="47"/>
      <c r="V1717" s="211"/>
      <c r="W1717" s="211"/>
      <c r="X1717" s="211"/>
      <c r="Y1717" s="211"/>
      <c r="Z1717" s="211"/>
      <c r="AA1717" s="211"/>
      <c r="AB1717" s="211"/>
    </row>
    <row r="1718" spans="2:28" x14ac:dyDescent="0.3">
      <c r="B1718" s="44"/>
      <c r="C1718" s="44"/>
      <c r="D1718" s="44"/>
      <c r="E1718" s="44"/>
      <c r="F1718" s="44"/>
      <c r="G1718" s="84"/>
      <c r="H1718" s="84"/>
      <c r="I1718" s="47"/>
      <c r="J1718" s="45"/>
      <c r="K1718" s="46"/>
      <c r="L1718" s="195"/>
      <c r="M1718" s="196"/>
      <c r="N1718" s="195"/>
      <c r="O1718" s="196"/>
      <c r="P1718" s="47"/>
      <c r="Q1718" s="47"/>
      <c r="R1718" s="47"/>
      <c r="S1718" s="47"/>
      <c r="T1718" s="50"/>
      <c r="U1718" s="47"/>
      <c r="V1718" s="211"/>
      <c r="W1718" s="211"/>
      <c r="X1718" s="211"/>
      <c r="Y1718" s="211"/>
      <c r="Z1718" s="211"/>
      <c r="AA1718" s="211"/>
      <c r="AB1718" s="211"/>
    </row>
    <row r="1719" spans="2:28" x14ac:dyDescent="0.3">
      <c r="B1719" s="44"/>
      <c r="C1719" s="44"/>
      <c r="D1719" s="44"/>
      <c r="E1719" s="44"/>
      <c r="F1719" s="44"/>
      <c r="G1719" s="84"/>
      <c r="H1719" s="84"/>
      <c r="I1719" s="47"/>
      <c r="J1719" s="45"/>
      <c r="K1719" s="46"/>
      <c r="L1719" s="195"/>
      <c r="M1719" s="196"/>
      <c r="N1719" s="195"/>
      <c r="O1719" s="196"/>
      <c r="P1719" s="47"/>
      <c r="Q1719" s="47"/>
      <c r="R1719" s="47"/>
      <c r="S1719" s="47"/>
      <c r="T1719" s="50"/>
      <c r="U1719" s="47"/>
      <c r="V1719" s="211"/>
      <c r="W1719" s="211"/>
      <c r="X1719" s="211"/>
      <c r="Y1719" s="211"/>
      <c r="Z1719" s="211"/>
      <c r="AA1719" s="211"/>
      <c r="AB1719" s="211"/>
    </row>
    <row r="1720" spans="2:28" x14ac:dyDescent="0.3">
      <c r="B1720" s="44"/>
      <c r="C1720" s="44"/>
      <c r="D1720" s="44"/>
      <c r="E1720" s="44"/>
      <c r="F1720" s="44"/>
      <c r="G1720" s="84"/>
      <c r="H1720" s="84"/>
      <c r="I1720" s="47"/>
      <c r="J1720" s="45"/>
      <c r="K1720" s="46"/>
      <c r="L1720" s="195"/>
      <c r="M1720" s="196"/>
      <c r="N1720" s="195"/>
      <c r="O1720" s="196"/>
      <c r="P1720" s="47"/>
      <c r="Q1720" s="47"/>
      <c r="R1720" s="47"/>
      <c r="S1720" s="47"/>
      <c r="T1720" s="50"/>
      <c r="U1720" s="47"/>
      <c r="V1720" s="211"/>
      <c r="W1720" s="211"/>
      <c r="X1720" s="211"/>
      <c r="Y1720" s="211"/>
      <c r="Z1720" s="211"/>
      <c r="AA1720" s="211"/>
      <c r="AB1720" s="211"/>
    </row>
    <row r="1721" spans="2:28" x14ac:dyDescent="0.3">
      <c r="B1721" s="44"/>
      <c r="C1721" s="44"/>
      <c r="D1721" s="44"/>
      <c r="E1721" s="44"/>
      <c r="F1721" s="44"/>
      <c r="G1721" s="84"/>
      <c r="H1721" s="84"/>
      <c r="I1721" s="47"/>
      <c r="J1721" s="45"/>
      <c r="K1721" s="46"/>
      <c r="L1721" s="195"/>
      <c r="M1721" s="196"/>
      <c r="N1721" s="195"/>
      <c r="O1721" s="196"/>
      <c r="P1721" s="47"/>
      <c r="Q1721" s="47"/>
      <c r="R1721" s="47"/>
      <c r="S1721" s="47"/>
      <c r="T1721" s="50"/>
      <c r="U1721" s="47"/>
      <c r="V1721" s="211"/>
      <c r="W1721" s="211"/>
      <c r="X1721" s="211"/>
      <c r="Y1721" s="211"/>
      <c r="Z1721" s="211"/>
      <c r="AA1721" s="211"/>
      <c r="AB1721" s="211"/>
    </row>
    <row r="1722" spans="2:28" x14ac:dyDescent="0.3">
      <c r="B1722" s="44"/>
      <c r="C1722" s="44"/>
      <c r="D1722" s="44"/>
      <c r="E1722" s="44"/>
      <c r="F1722" s="44"/>
      <c r="G1722" s="84"/>
      <c r="H1722" s="84"/>
      <c r="I1722" s="47"/>
      <c r="J1722" s="45"/>
      <c r="K1722" s="46"/>
      <c r="L1722" s="195"/>
      <c r="M1722" s="196"/>
      <c r="N1722" s="195"/>
      <c r="O1722" s="196"/>
      <c r="P1722" s="47"/>
      <c r="Q1722" s="47"/>
      <c r="R1722" s="47"/>
      <c r="S1722" s="47"/>
      <c r="T1722" s="50"/>
      <c r="U1722" s="47"/>
      <c r="V1722" s="211"/>
      <c r="W1722" s="211"/>
      <c r="X1722" s="211"/>
      <c r="Y1722" s="211"/>
      <c r="Z1722" s="211"/>
      <c r="AA1722" s="211"/>
      <c r="AB1722" s="211"/>
    </row>
    <row r="1723" spans="2:28" x14ac:dyDescent="0.3">
      <c r="B1723" s="44"/>
      <c r="C1723" s="44"/>
      <c r="D1723" s="44"/>
      <c r="E1723" s="44"/>
      <c r="F1723" s="44"/>
      <c r="G1723" s="84"/>
      <c r="H1723" s="84"/>
      <c r="I1723" s="47"/>
      <c r="J1723" s="45"/>
      <c r="K1723" s="46"/>
      <c r="L1723" s="195"/>
      <c r="M1723" s="196"/>
      <c r="N1723" s="195"/>
      <c r="O1723" s="196"/>
      <c r="P1723" s="47"/>
      <c r="Q1723" s="47"/>
      <c r="R1723" s="47"/>
      <c r="S1723" s="47"/>
      <c r="T1723" s="50"/>
      <c r="U1723" s="47"/>
      <c r="V1723" s="211"/>
      <c r="W1723" s="211"/>
      <c r="X1723" s="211"/>
      <c r="Y1723" s="211"/>
      <c r="Z1723" s="211"/>
      <c r="AA1723" s="211"/>
      <c r="AB1723" s="211"/>
    </row>
    <row r="1724" spans="2:28" x14ac:dyDescent="0.3">
      <c r="B1724" s="44"/>
      <c r="C1724" s="44"/>
      <c r="D1724" s="44"/>
      <c r="E1724" s="44"/>
      <c r="F1724" s="44"/>
      <c r="G1724" s="84"/>
      <c r="H1724" s="84"/>
      <c r="I1724" s="47"/>
      <c r="J1724" s="45"/>
      <c r="K1724" s="46"/>
      <c r="L1724" s="195"/>
      <c r="M1724" s="196"/>
      <c r="N1724" s="195"/>
      <c r="O1724" s="196"/>
      <c r="P1724" s="47"/>
      <c r="Q1724" s="47"/>
      <c r="R1724" s="47"/>
      <c r="S1724" s="47"/>
      <c r="T1724" s="50"/>
      <c r="U1724" s="47"/>
      <c r="V1724" s="211"/>
      <c r="W1724" s="211"/>
      <c r="X1724" s="211"/>
      <c r="Y1724" s="211"/>
      <c r="Z1724" s="211"/>
      <c r="AA1724" s="211"/>
      <c r="AB1724" s="211"/>
    </row>
    <row r="1725" spans="2:28" x14ac:dyDescent="0.3">
      <c r="B1725" s="44"/>
      <c r="C1725" s="44"/>
      <c r="D1725" s="44"/>
      <c r="E1725" s="44"/>
      <c r="F1725" s="44"/>
      <c r="G1725" s="84"/>
      <c r="H1725" s="84"/>
      <c r="I1725" s="47"/>
      <c r="J1725" s="45"/>
      <c r="K1725" s="46"/>
      <c r="L1725" s="195"/>
      <c r="M1725" s="196"/>
      <c r="N1725" s="195"/>
      <c r="O1725" s="196"/>
      <c r="P1725" s="47"/>
      <c r="Q1725" s="47"/>
      <c r="R1725" s="47"/>
      <c r="S1725" s="47"/>
      <c r="T1725" s="50"/>
      <c r="U1725" s="47"/>
      <c r="V1725" s="211"/>
      <c r="W1725" s="211"/>
      <c r="X1725" s="211"/>
      <c r="Y1725" s="211"/>
      <c r="Z1725" s="211"/>
      <c r="AA1725" s="211"/>
      <c r="AB1725" s="211"/>
    </row>
    <row r="1726" spans="2:28" x14ac:dyDescent="0.3">
      <c r="B1726" s="44"/>
      <c r="C1726" s="44"/>
      <c r="D1726" s="44"/>
      <c r="E1726" s="44"/>
      <c r="F1726" s="44"/>
      <c r="G1726" s="84"/>
      <c r="H1726" s="84"/>
      <c r="I1726" s="47"/>
      <c r="J1726" s="45"/>
      <c r="K1726" s="46"/>
      <c r="L1726" s="195"/>
      <c r="M1726" s="196"/>
      <c r="N1726" s="195"/>
      <c r="O1726" s="196"/>
      <c r="P1726" s="47"/>
      <c r="Q1726" s="47"/>
      <c r="R1726" s="47"/>
      <c r="S1726" s="47"/>
      <c r="T1726" s="50"/>
      <c r="U1726" s="47"/>
      <c r="V1726" s="211"/>
      <c r="W1726" s="211"/>
      <c r="X1726" s="211"/>
      <c r="Y1726" s="211"/>
      <c r="Z1726" s="211"/>
      <c r="AA1726" s="211"/>
      <c r="AB1726" s="211"/>
    </row>
    <row r="1727" spans="2:28" x14ac:dyDescent="0.3">
      <c r="B1727" s="44"/>
      <c r="C1727" s="44"/>
      <c r="D1727" s="44"/>
      <c r="E1727" s="44"/>
      <c r="F1727" s="44"/>
      <c r="G1727" s="84"/>
      <c r="H1727" s="84"/>
      <c r="I1727" s="47"/>
      <c r="J1727" s="45"/>
      <c r="K1727" s="46"/>
      <c r="L1727" s="195"/>
      <c r="M1727" s="196"/>
      <c r="N1727" s="195"/>
      <c r="O1727" s="196"/>
      <c r="P1727" s="47"/>
      <c r="Q1727" s="47"/>
      <c r="R1727" s="47"/>
      <c r="S1727" s="47"/>
      <c r="T1727" s="50"/>
      <c r="U1727" s="47"/>
      <c r="V1727" s="211"/>
      <c r="W1727" s="211"/>
      <c r="X1727" s="211"/>
      <c r="Y1727" s="211"/>
      <c r="Z1727" s="211"/>
      <c r="AA1727" s="211"/>
      <c r="AB1727" s="211"/>
    </row>
    <row r="1728" spans="2:28" x14ac:dyDescent="0.3">
      <c r="B1728" s="44"/>
      <c r="C1728" s="44"/>
      <c r="D1728" s="44"/>
      <c r="E1728" s="44"/>
      <c r="F1728" s="44"/>
      <c r="G1728" s="84"/>
      <c r="H1728" s="84"/>
      <c r="I1728" s="47"/>
      <c r="J1728" s="45"/>
      <c r="K1728" s="46"/>
      <c r="L1728" s="195"/>
      <c r="M1728" s="196"/>
      <c r="N1728" s="195"/>
      <c r="O1728" s="196"/>
      <c r="P1728" s="47"/>
      <c r="Q1728" s="47"/>
      <c r="R1728" s="47"/>
      <c r="S1728" s="47"/>
      <c r="T1728" s="50"/>
      <c r="U1728" s="47"/>
      <c r="V1728" s="211"/>
      <c r="W1728" s="211"/>
      <c r="X1728" s="211"/>
      <c r="Y1728" s="211"/>
      <c r="Z1728" s="211"/>
      <c r="AA1728" s="211"/>
      <c r="AB1728" s="211"/>
    </row>
    <row r="1729" spans="2:28" x14ac:dyDescent="0.3">
      <c r="B1729" s="44"/>
      <c r="C1729" s="44"/>
      <c r="D1729" s="44"/>
      <c r="E1729" s="44"/>
      <c r="F1729" s="44"/>
      <c r="G1729" s="84"/>
      <c r="H1729" s="84"/>
      <c r="I1729" s="47"/>
      <c r="J1729" s="45"/>
      <c r="K1729" s="46"/>
      <c r="L1729" s="195"/>
      <c r="M1729" s="196"/>
      <c r="N1729" s="195"/>
      <c r="O1729" s="196"/>
      <c r="P1729" s="47"/>
      <c r="Q1729" s="47"/>
      <c r="R1729" s="47"/>
      <c r="S1729" s="47"/>
      <c r="T1729" s="50"/>
      <c r="U1729" s="47"/>
      <c r="V1729" s="211"/>
      <c r="W1729" s="211"/>
      <c r="X1729" s="211"/>
      <c r="Y1729" s="211"/>
      <c r="Z1729" s="211"/>
      <c r="AA1729" s="211"/>
      <c r="AB1729" s="211"/>
    </row>
    <row r="1730" spans="2:28" x14ac:dyDescent="0.3">
      <c r="B1730" s="44"/>
      <c r="C1730" s="44"/>
      <c r="D1730" s="44"/>
      <c r="E1730" s="44"/>
      <c r="F1730" s="44"/>
      <c r="G1730" s="84"/>
      <c r="H1730" s="84"/>
      <c r="I1730" s="47"/>
      <c r="J1730" s="45"/>
      <c r="K1730" s="46"/>
      <c r="L1730" s="195"/>
      <c r="M1730" s="196"/>
      <c r="N1730" s="195"/>
      <c r="O1730" s="196"/>
      <c r="P1730" s="47"/>
      <c r="Q1730" s="47"/>
      <c r="R1730" s="47"/>
      <c r="S1730" s="47"/>
      <c r="T1730" s="50"/>
      <c r="U1730" s="47"/>
      <c r="V1730" s="211"/>
      <c r="W1730" s="211"/>
      <c r="X1730" s="211"/>
      <c r="Y1730" s="211"/>
      <c r="Z1730" s="211"/>
      <c r="AA1730" s="211"/>
      <c r="AB1730" s="211"/>
    </row>
    <row r="1731" spans="2:28" x14ac:dyDescent="0.3">
      <c r="B1731" s="44"/>
      <c r="C1731" s="44"/>
      <c r="D1731" s="44"/>
      <c r="E1731" s="44"/>
      <c r="F1731" s="44"/>
      <c r="G1731" s="84"/>
      <c r="H1731" s="84"/>
      <c r="I1731" s="47"/>
      <c r="J1731" s="45"/>
      <c r="K1731" s="46"/>
      <c r="L1731" s="195"/>
      <c r="M1731" s="196"/>
      <c r="N1731" s="195"/>
      <c r="O1731" s="196"/>
      <c r="P1731" s="47"/>
      <c r="Q1731" s="47"/>
      <c r="R1731" s="47"/>
      <c r="S1731" s="47"/>
      <c r="T1731" s="50"/>
      <c r="U1731" s="47"/>
      <c r="V1731" s="211"/>
      <c r="W1731" s="211"/>
      <c r="X1731" s="211"/>
      <c r="Y1731" s="211"/>
      <c r="Z1731" s="211"/>
      <c r="AA1731" s="211"/>
      <c r="AB1731" s="211"/>
    </row>
    <row r="1732" spans="2:28" x14ac:dyDescent="0.3">
      <c r="B1732" s="44"/>
      <c r="C1732" s="44"/>
      <c r="D1732" s="44"/>
      <c r="E1732" s="44"/>
      <c r="F1732" s="44"/>
      <c r="G1732" s="84"/>
      <c r="H1732" s="84"/>
      <c r="I1732" s="47"/>
      <c r="J1732" s="45"/>
      <c r="K1732" s="46"/>
      <c r="L1732" s="195"/>
      <c r="M1732" s="196"/>
      <c r="N1732" s="195"/>
      <c r="O1732" s="196"/>
      <c r="P1732" s="47"/>
      <c r="Q1732" s="47"/>
      <c r="R1732" s="47"/>
      <c r="S1732" s="47"/>
      <c r="T1732" s="50"/>
      <c r="U1732" s="47"/>
      <c r="V1732" s="211"/>
      <c r="W1732" s="211"/>
      <c r="X1732" s="211"/>
      <c r="Y1732" s="211"/>
      <c r="Z1732" s="211"/>
      <c r="AA1732" s="211"/>
      <c r="AB1732" s="211"/>
    </row>
    <row r="1733" spans="2:28" x14ac:dyDescent="0.3">
      <c r="B1733" s="44"/>
      <c r="C1733" s="44"/>
      <c r="D1733" s="44"/>
      <c r="E1733" s="44"/>
      <c r="F1733" s="44"/>
      <c r="G1733" s="84"/>
      <c r="H1733" s="84"/>
      <c r="I1733" s="47"/>
      <c r="J1733" s="45"/>
      <c r="K1733" s="46"/>
      <c r="L1733" s="195"/>
      <c r="M1733" s="196"/>
      <c r="N1733" s="195"/>
      <c r="O1733" s="196"/>
      <c r="P1733" s="47"/>
      <c r="Q1733" s="47"/>
      <c r="R1733" s="47"/>
      <c r="S1733" s="47"/>
      <c r="T1733" s="50"/>
      <c r="U1733" s="47"/>
      <c r="V1733" s="211"/>
      <c r="W1733" s="211"/>
      <c r="X1733" s="211"/>
      <c r="Y1733" s="211"/>
      <c r="Z1733" s="211"/>
      <c r="AA1733" s="211"/>
      <c r="AB1733" s="211"/>
    </row>
    <row r="1734" spans="2:28" x14ac:dyDescent="0.3">
      <c r="B1734" s="44"/>
      <c r="C1734" s="44"/>
      <c r="D1734" s="44"/>
      <c r="E1734" s="44"/>
      <c r="F1734" s="44"/>
      <c r="G1734" s="84"/>
      <c r="H1734" s="84"/>
      <c r="I1734" s="47"/>
      <c r="J1734" s="45"/>
      <c r="K1734" s="46"/>
      <c r="L1734" s="195"/>
      <c r="M1734" s="196"/>
      <c r="N1734" s="195"/>
      <c r="O1734" s="196"/>
      <c r="P1734" s="47"/>
      <c r="Q1734" s="47"/>
      <c r="R1734" s="47"/>
      <c r="S1734" s="47"/>
      <c r="T1734" s="50"/>
      <c r="U1734" s="47"/>
      <c r="V1734" s="211"/>
      <c r="W1734" s="211"/>
      <c r="X1734" s="211"/>
      <c r="Y1734" s="211"/>
      <c r="Z1734" s="211"/>
      <c r="AA1734" s="211"/>
      <c r="AB1734" s="211"/>
    </row>
    <row r="1735" spans="2:28" x14ac:dyDescent="0.3">
      <c r="B1735" s="44"/>
      <c r="C1735" s="44"/>
      <c r="D1735" s="44"/>
      <c r="E1735" s="44"/>
      <c r="F1735" s="44"/>
      <c r="G1735" s="84"/>
      <c r="H1735" s="84"/>
      <c r="I1735" s="47"/>
      <c r="J1735" s="45"/>
      <c r="K1735" s="46"/>
      <c r="L1735" s="195"/>
      <c r="M1735" s="196"/>
      <c r="N1735" s="195"/>
      <c r="O1735" s="196"/>
      <c r="P1735" s="47"/>
      <c r="Q1735" s="47"/>
      <c r="R1735" s="47"/>
      <c r="S1735" s="47"/>
      <c r="T1735" s="50"/>
      <c r="U1735" s="47"/>
      <c r="V1735" s="211"/>
      <c r="W1735" s="211"/>
      <c r="X1735" s="211"/>
      <c r="Y1735" s="211"/>
      <c r="Z1735" s="211"/>
      <c r="AA1735" s="211"/>
      <c r="AB1735" s="211"/>
    </row>
    <row r="1736" spans="2:28" x14ac:dyDescent="0.3">
      <c r="B1736" s="44"/>
      <c r="C1736" s="44"/>
      <c r="D1736" s="44"/>
      <c r="E1736" s="44"/>
      <c r="F1736" s="44"/>
      <c r="G1736" s="84"/>
      <c r="H1736" s="84"/>
      <c r="I1736" s="47"/>
      <c r="J1736" s="45"/>
      <c r="K1736" s="46"/>
      <c r="L1736" s="195"/>
      <c r="M1736" s="196"/>
      <c r="N1736" s="195"/>
      <c r="O1736" s="196"/>
      <c r="P1736" s="47"/>
      <c r="Q1736" s="47"/>
      <c r="R1736" s="47"/>
      <c r="S1736" s="47"/>
      <c r="T1736" s="50"/>
      <c r="U1736" s="47"/>
      <c r="V1736" s="211"/>
      <c r="W1736" s="211"/>
      <c r="X1736" s="211"/>
      <c r="Y1736" s="211"/>
      <c r="Z1736" s="211"/>
      <c r="AA1736" s="211"/>
      <c r="AB1736" s="211"/>
    </row>
    <row r="1737" spans="2:28" x14ac:dyDescent="0.3">
      <c r="B1737" s="44"/>
      <c r="C1737" s="44"/>
      <c r="D1737" s="44"/>
      <c r="E1737" s="44"/>
      <c r="F1737" s="44"/>
      <c r="G1737" s="84"/>
      <c r="H1737" s="84"/>
      <c r="I1737" s="47"/>
      <c r="J1737" s="45"/>
      <c r="K1737" s="46"/>
      <c r="L1737" s="195"/>
      <c r="M1737" s="196"/>
      <c r="N1737" s="195"/>
      <c r="O1737" s="196"/>
      <c r="P1737" s="47"/>
      <c r="Q1737" s="47"/>
      <c r="R1737" s="47"/>
      <c r="S1737" s="47"/>
      <c r="T1737" s="50"/>
      <c r="U1737" s="47"/>
      <c r="V1737" s="211"/>
      <c r="W1737" s="211"/>
      <c r="X1737" s="211"/>
      <c r="Y1737" s="211"/>
      <c r="Z1737" s="211"/>
      <c r="AA1737" s="211"/>
      <c r="AB1737" s="211"/>
    </row>
    <row r="1738" spans="2:28" x14ac:dyDescent="0.3">
      <c r="B1738" s="44"/>
      <c r="C1738" s="44"/>
      <c r="D1738" s="44"/>
      <c r="E1738" s="44"/>
      <c r="F1738" s="44"/>
      <c r="G1738" s="84"/>
      <c r="H1738" s="84"/>
      <c r="I1738" s="47"/>
      <c r="J1738" s="45"/>
      <c r="K1738" s="46"/>
      <c r="L1738" s="195"/>
      <c r="M1738" s="196"/>
      <c r="N1738" s="195"/>
      <c r="O1738" s="196"/>
      <c r="P1738" s="47"/>
      <c r="Q1738" s="47"/>
      <c r="R1738" s="47"/>
      <c r="S1738" s="47"/>
      <c r="T1738" s="50"/>
      <c r="U1738" s="47"/>
      <c r="V1738" s="211"/>
      <c r="W1738" s="211"/>
      <c r="X1738" s="211"/>
      <c r="Y1738" s="211"/>
      <c r="Z1738" s="211"/>
      <c r="AA1738" s="211"/>
      <c r="AB1738" s="211"/>
    </row>
    <row r="1739" spans="2:28" x14ac:dyDescent="0.3">
      <c r="B1739" s="44"/>
      <c r="C1739" s="44"/>
      <c r="D1739" s="44"/>
      <c r="E1739" s="44"/>
      <c r="F1739" s="44"/>
      <c r="G1739" s="84"/>
      <c r="H1739" s="84"/>
      <c r="I1739" s="47"/>
      <c r="J1739" s="45"/>
      <c r="K1739" s="46"/>
      <c r="L1739" s="195"/>
      <c r="M1739" s="196"/>
      <c r="N1739" s="195"/>
      <c r="O1739" s="196"/>
      <c r="P1739" s="47"/>
      <c r="Q1739" s="47"/>
      <c r="R1739" s="47"/>
      <c r="S1739" s="47"/>
      <c r="T1739" s="50"/>
      <c r="U1739" s="47"/>
      <c r="V1739" s="211"/>
      <c r="W1739" s="211"/>
      <c r="X1739" s="211"/>
      <c r="Y1739" s="211"/>
      <c r="Z1739" s="211"/>
      <c r="AA1739" s="211"/>
      <c r="AB1739" s="211"/>
    </row>
    <row r="1740" spans="2:28" x14ac:dyDescent="0.3">
      <c r="B1740" s="44"/>
      <c r="C1740" s="44"/>
      <c r="D1740" s="44"/>
      <c r="E1740" s="44"/>
      <c r="F1740" s="44"/>
      <c r="G1740" s="84"/>
      <c r="H1740" s="84"/>
      <c r="I1740" s="47"/>
      <c r="J1740" s="45"/>
      <c r="K1740" s="46"/>
      <c r="L1740" s="195"/>
      <c r="M1740" s="196"/>
      <c r="N1740" s="195"/>
      <c r="O1740" s="196"/>
      <c r="P1740" s="47"/>
      <c r="Q1740" s="47"/>
      <c r="R1740" s="47"/>
      <c r="S1740" s="47"/>
      <c r="T1740" s="50"/>
      <c r="U1740" s="47"/>
      <c r="V1740" s="211"/>
      <c r="W1740" s="211"/>
      <c r="X1740" s="211"/>
      <c r="Y1740" s="211"/>
      <c r="Z1740" s="211"/>
      <c r="AA1740" s="211"/>
      <c r="AB1740" s="211"/>
    </row>
    <row r="1741" spans="2:28" x14ac:dyDescent="0.3">
      <c r="B1741" s="44"/>
      <c r="C1741" s="44"/>
      <c r="D1741" s="44"/>
      <c r="E1741" s="44"/>
      <c r="F1741" s="44"/>
      <c r="G1741" s="84"/>
      <c r="H1741" s="84"/>
      <c r="I1741" s="47"/>
      <c r="J1741" s="45"/>
      <c r="K1741" s="46"/>
      <c r="L1741" s="195"/>
      <c r="M1741" s="196"/>
      <c r="N1741" s="195"/>
      <c r="O1741" s="196"/>
      <c r="P1741" s="47"/>
      <c r="Q1741" s="47"/>
      <c r="R1741" s="47"/>
      <c r="S1741" s="47"/>
      <c r="T1741" s="50"/>
      <c r="U1741" s="47"/>
      <c r="V1741" s="211"/>
      <c r="W1741" s="211"/>
      <c r="X1741" s="211"/>
      <c r="Y1741" s="211"/>
      <c r="Z1741" s="211"/>
      <c r="AA1741" s="211"/>
      <c r="AB1741" s="211"/>
    </row>
    <row r="1742" spans="2:28" x14ac:dyDescent="0.3">
      <c r="B1742" s="44"/>
      <c r="C1742" s="44"/>
      <c r="D1742" s="44"/>
      <c r="E1742" s="44"/>
      <c r="F1742" s="44"/>
      <c r="G1742" s="84"/>
      <c r="H1742" s="84"/>
      <c r="I1742" s="47"/>
      <c r="J1742" s="45"/>
      <c r="K1742" s="46"/>
      <c r="L1742" s="195"/>
      <c r="M1742" s="196"/>
      <c r="N1742" s="195"/>
      <c r="O1742" s="196"/>
      <c r="P1742" s="47"/>
      <c r="Q1742" s="47"/>
      <c r="R1742" s="47"/>
      <c r="S1742" s="47"/>
      <c r="T1742" s="50"/>
      <c r="U1742" s="47"/>
      <c r="V1742" s="211"/>
      <c r="W1742" s="211"/>
      <c r="X1742" s="211"/>
      <c r="Y1742" s="211"/>
      <c r="Z1742" s="211"/>
      <c r="AA1742" s="211"/>
      <c r="AB1742" s="211"/>
    </row>
    <row r="1743" spans="2:28" x14ac:dyDescent="0.3">
      <c r="B1743" s="44"/>
      <c r="C1743" s="44"/>
      <c r="D1743" s="44"/>
      <c r="E1743" s="44"/>
      <c r="F1743" s="44"/>
      <c r="G1743" s="84"/>
      <c r="H1743" s="84"/>
      <c r="I1743" s="47"/>
      <c r="J1743" s="45"/>
      <c r="K1743" s="46"/>
      <c r="L1743" s="195"/>
      <c r="M1743" s="196"/>
      <c r="N1743" s="195"/>
      <c r="O1743" s="196"/>
      <c r="P1743" s="47"/>
      <c r="Q1743" s="47"/>
      <c r="R1743" s="47"/>
      <c r="S1743" s="47"/>
      <c r="T1743" s="50"/>
      <c r="U1743" s="47"/>
      <c r="V1743" s="211"/>
      <c r="W1743" s="211"/>
      <c r="X1743" s="211"/>
      <c r="Y1743" s="211"/>
      <c r="Z1743" s="211"/>
      <c r="AA1743" s="211"/>
      <c r="AB1743" s="211"/>
    </row>
    <row r="1744" spans="2:28" x14ac:dyDescent="0.3">
      <c r="B1744" s="44"/>
      <c r="C1744" s="44"/>
      <c r="D1744" s="44"/>
      <c r="E1744" s="44"/>
      <c r="F1744" s="44"/>
      <c r="G1744" s="84"/>
      <c r="H1744" s="84"/>
      <c r="I1744" s="47"/>
      <c r="J1744" s="45"/>
      <c r="K1744" s="46"/>
      <c r="L1744" s="195"/>
      <c r="M1744" s="196"/>
      <c r="N1744" s="195"/>
      <c r="O1744" s="196"/>
      <c r="P1744" s="47"/>
      <c r="Q1744" s="47"/>
      <c r="R1744" s="47"/>
      <c r="S1744" s="47"/>
      <c r="T1744" s="50"/>
      <c r="U1744" s="47"/>
      <c r="V1744" s="211"/>
      <c r="W1744" s="211"/>
      <c r="X1744" s="211"/>
      <c r="Y1744" s="211"/>
      <c r="Z1744" s="211"/>
      <c r="AA1744" s="211"/>
      <c r="AB1744" s="211"/>
    </row>
    <row r="1745" spans="2:28" x14ac:dyDescent="0.3">
      <c r="B1745" s="44"/>
      <c r="C1745" s="44"/>
      <c r="D1745" s="44"/>
      <c r="E1745" s="44"/>
      <c r="F1745" s="44"/>
      <c r="G1745" s="84"/>
      <c r="H1745" s="84"/>
      <c r="I1745" s="47"/>
      <c r="J1745" s="45"/>
      <c r="K1745" s="46"/>
      <c r="L1745" s="195"/>
      <c r="M1745" s="196"/>
      <c r="N1745" s="195"/>
      <c r="O1745" s="196"/>
      <c r="P1745" s="47"/>
      <c r="Q1745" s="47"/>
      <c r="R1745" s="47"/>
      <c r="S1745" s="47"/>
      <c r="T1745" s="50"/>
      <c r="U1745" s="47"/>
      <c r="V1745" s="211"/>
      <c r="W1745" s="211"/>
      <c r="X1745" s="211"/>
      <c r="Y1745" s="211"/>
      <c r="Z1745" s="211"/>
      <c r="AA1745" s="211"/>
      <c r="AB1745" s="211"/>
    </row>
    <row r="1746" spans="2:28" x14ac:dyDescent="0.3">
      <c r="B1746" s="44"/>
      <c r="C1746" s="44"/>
      <c r="D1746" s="44"/>
      <c r="E1746" s="44"/>
      <c r="F1746" s="44"/>
      <c r="G1746" s="84"/>
      <c r="H1746" s="84"/>
      <c r="I1746" s="47"/>
      <c r="J1746" s="45"/>
      <c r="K1746" s="46"/>
      <c r="L1746" s="195"/>
      <c r="M1746" s="196"/>
      <c r="N1746" s="195"/>
      <c r="O1746" s="196"/>
      <c r="P1746" s="47"/>
      <c r="Q1746" s="47"/>
      <c r="R1746" s="47"/>
      <c r="S1746" s="47"/>
      <c r="T1746" s="50"/>
      <c r="U1746" s="47"/>
      <c r="V1746" s="211"/>
      <c r="W1746" s="211"/>
      <c r="X1746" s="211"/>
      <c r="Y1746" s="211"/>
      <c r="Z1746" s="211"/>
      <c r="AA1746" s="211"/>
      <c r="AB1746" s="211"/>
    </row>
    <row r="1747" spans="2:28" x14ac:dyDescent="0.3">
      <c r="B1747" s="44"/>
      <c r="C1747" s="44"/>
      <c r="D1747" s="44"/>
      <c r="E1747" s="44"/>
      <c r="F1747" s="44"/>
      <c r="G1747" s="84"/>
      <c r="H1747" s="84"/>
      <c r="I1747" s="47"/>
      <c r="J1747" s="45"/>
      <c r="K1747" s="46"/>
      <c r="L1747" s="195"/>
      <c r="M1747" s="196"/>
      <c r="N1747" s="195"/>
      <c r="O1747" s="196"/>
      <c r="P1747" s="47"/>
      <c r="Q1747" s="47"/>
      <c r="R1747" s="47"/>
      <c r="S1747" s="47"/>
      <c r="T1747" s="50"/>
      <c r="U1747" s="47"/>
      <c r="V1747" s="211"/>
      <c r="W1747" s="211"/>
      <c r="X1747" s="211"/>
      <c r="Y1747" s="211"/>
      <c r="Z1747" s="211"/>
      <c r="AA1747" s="211"/>
      <c r="AB1747" s="211"/>
    </row>
    <row r="1748" spans="2:28" x14ac:dyDescent="0.3">
      <c r="B1748" s="44"/>
      <c r="C1748" s="44"/>
      <c r="D1748" s="44"/>
      <c r="E1748" s="44"/>
      <c r="F1748" s="44"/>
      <c r="G1748" s="84"/>
      <c r="H1748" s="84"/>
      <c r="I1748" s="47"/>
      <c r="J1748" s="45"/>
      <c r="K1748" s="46"/>
      <c r="L1748" s="195"/>
      <c r="M1748" s="196"/>
      <c r="N1748" s="195"/>
      <c r="O1748" s="196"/>
      <c r="P1748" s="47"/>
      <c r="Q1748" s="47"/>
      <c r="R1748" s="47"/>
      <c r="S1748" s="47"/>
      <c r="T1748" s="50"/>
      <c r="U1748" s="47"/>
      <c r="V1748" s="211"/>
      <c r="W1748" s="211"/>
      <c r="X1748" s="211"/>
      <c r="Y1748" s="211"/>
      <c r="Z1748" s="211"/>
      <c r="AA1748" s="211"/>
      <c r="AB1748" s="211"/>
    </row>
    <row r="1749" spans="2:28" x14ac:dyDescent="0.3">
      <c r="B1749" s="44"/>
      <c r="C1749" s="44"/>
      <c r="D1749" s="44"/>
      <c r="E1749" s="44"/>
      <c r="F1749" s="44"/>
      <c r="G1749" s="84"/>
      <c r="H1749" s="84"/>
      <c r="I1749" s="47"/>
      <c r="J1749" s="45"/>
      <c r="K1749" s="46"/>
      <c r="L1749" s="195"/>
      <c r="M1749" s="196"/>
      <c r="N1749" s="195"/>
      <c r="O1749" s="196"/>
      <c r="P1749" s="47"/>
      <c r="Q1749" s="47"/>
      <c r="R1749" s="47"/>
      <c r="S1749" s="47"/>
      <c r="T1749" s="50"/>
      <c r="U1749" s="47"/>
      <c r="V1749" s="211"/>
      <c r="W1749" s="211"/>
      <c r="X1749" s="211"/>
      <c r="Y1749" s="211"/>
      <c r="Z1749" s="211"/>
      <c r="AA1749" s="211"/>
      <c r="AB1749" s="211"/>
    </row>
    <row r="1750" spans="2:28" x14ac:dyDescent="0.3">
      <c r="B1750" s="44"/>
      <c r="C1750" s="44"/>
      <c r="D1750" s="44"/>
      <c r="E1750" s="44"/>
      <c r="F1750" s="44"/>
      <c r="G1750" s="84"/>
      <c r="H1750" s="84"/>
      <c r="I1750" s="47"/>
      <c r="J1750" s="45"/>
      <c r="K1750" s="46"/>
      <c r="L1750" s="195"/>
      <c r="M1750" s="196"/>
      <c r="N1750" s="195"/>
      <c r="O1750" s="196"/>
      <c r="P1750" s="47"/>
      <c r="Q1750" s="47"/>
      <c r="R1750" s="47"/>
      <c r="S1750" s="47"/>
      <c r="T1750" s="50"/>
      <c r="U1750" s="47"/>
      <c r="V1750" s="211"/>
      <c r="W1750" s="211"/>
      <c r="X1750" s="211"/>
      <c r="Y1750" s="211"/>
      <c r="Z1750" s="211"/>
      <c r="AA1750" s="211"/>
      <c r="AB1750" s="211"/>
    </row>
    <row r="1751" spans="2:28" x14ac:dyDescent="0.3">
      <c r="B1751" s="44"/>
      <c r="C1751" s="44"/>
      <c r="D1751" s="44"/>
      <c r="E1751" s="44"/>
      <c r="F1751" s="44"/>
      <c r="G1751" s="84"/>
      <c r="H1751" s="84"/>
      <c r="I1751" s="47"/>
      <c r="J1751" s="45"/>
      <c r="K1751" s="46"/>
      <c r="L1751" s="195"/>
      <c r="M1751" s="196"/>
      <c r="N1751" s="195"/>
      <c r="O1751" s="196"/>
      <c r="P1751" s="47"/>
      <c r="Q1751" s="47"/>
      <c r="R1751" s="47"/>
      <c r="S1751" s="47"/>
      <c r="T1751" s="50"/>
      <c r="U1751" s="47"/>
      <c r="V1751" s="211"/>
      <c r="W1751" s="211"/>
      <c r="X1751" s="211"/>
      <c r="Y1751" s="211"/>
      <c r="Z1751" s="211"/>
      <c r="AA1751" s="211"/>
      <c r="AB1751" s="211"/>
    </row>
    <row r="1752" spans="2:28" x14ac:dyDescent="0.3">
      <c r="B1752" s="44"/>
      <c r="C1752" s="44"/>
      <c r="D1752" s="44"/>
      <c r="E1752" s="44"/>
      <c r="F1752" s="44"/>
      <c r="G1752" s="84"/>
      <c r="H1752" s="84"/>
      <c r="I1752" s="47"/>
      <c r="J1752" s="45"/>
      <c r="K1752" s="46"/>
      <c r="L1752" s="195"/>
      <c r="M1752" s="196"/>
      <c r="N1752" s="195"/>
      <c r="O1752" s="196"/>
      <c r="P1752" s="47"/>
      <c r="Q1752" s="47"/>
      <c r="R1752" s="47"/>
      <c r="S1752" s="47"/>
      <c r="T1752" s="50"/>
      <c r="U1752" s="47"/>
      <c r="V1752" s="211"/>
      <c r="W1752" s="211"/>
      <c r="X1752" s="211"/>
      <c r="Y1752" s="211"/>
      <c r="Z1752" s="211"/>
      <c r="AA1752" s="211"/>
      <c r="AB1752" s="211"/>
    </row>
    <row r="1753" spans="2:28" x14ac:dyDescent="0.3">
      <c r="B1753" s="44"/>
      <c r="C1753" s="44"/>
      <c r="D1753" s="44"/>
      <c r="E1753" s="44"/>
      <c r="F1753" s="44"/>
      <c r="G1753" s="84"/>
      <c r="H1753" s="84"/>
      <c r="I1753" s="47"/>
      <c r="J1753" s="45"/>
      <c r="K1753" s="46"/>
      <c r="L1753" s="195"/>
      <c r="M1753" s="196"/>
      <c r="N1753" s="195"/>
      <c r="O1753" s="196"/>
      <c r="P1753" s="47"/>
      <c r="Q1753" s="47"/>
      <c r="R1753" s="47"/>
      <c r="S1753" s="47"/>
      <c r="T1753" s="50"/>
      <c r="U1753" s="47"/>
      <c r="V1753" s="211"/>
      <c r="W1753" s="211"/>
      <c r="X1753" s="211"/>
      <c r="Y1753" s="211"/>
      <c r="Z1753" s="211"/>
      <c r="AA1753" s="211"/>
      <c r="AB1753" s="211"/>
    </row>
    <row r="1754" spans="2:28" x14ac:dyDescent="0.3">
      <c r="B1754" s="44"/>
      <c r="C1754" s="44"/>
      <c r="D1754" s="44"/>
      <c r="E1754" s="44"/>
      <c r="F1754" s="44"/>
      <c r="G1754" s="84"/>
      <c r="H1754" s="84"/>
      <c r="I1754" s="47"/>
      <c r="J1754" s="45"/>
      <c r="K1754" s="46"/>
      <c r="L1754" s="195"/>
      <c r="M1754" s="196"/>
      <c r="N1754" s="195"/>
      <c r="O1754" s="196"/>
      <c r="P1754" s="47"/>
      <c r="Q1754" s="47"/>
      <c r="R1754" s="47"/>
      <c r="S1754" s="47"/>
      <c r="T1754" s="50"/>
      <c r="U1754" s="47"/>
      <c r="V1754" s="211"/>
      <c r="W1754" s="211"/>
      <c r="X1754" s="211"/>
      <c r="Y1754" s="211"/>
      <c r="Z1754" s="211"/>
      <c r="AA1754" s="211"/>
      <c r="AB1754" s="211"/>
    </row>
    <row r="1755" spans="2:28" x14ac:dyDescent="0.3">
      <c r="B1755" s="44"/>
      <c r="C1755" s="44"/>
      <c r="D1755" s="44"/>
      <c r="E1755" s="44"/>
      <c r="F1755" s="44"/>
      <c r="G1755" s="84"/>
      <c r="H1755" s="84"/>
      <c r="I1755" s="47"/>
      <c r="J1755" s="45"/>
      <c r="K1755" s="46"/>
      <c r="L1755" s="195"/>
      <c r="M1755" s="196"/>
      <c r="N1755" s="195"/>
      <c r="O1755" s="196"/>
      <c r="P1755" s="47"/>
      <c r="Q1755" s="47"/>
      <c r="R1755" s="47"/>
      <c r="S1755" s="47"/>
      <c r="T1755" s="50"/>
      <c r="U1755" s="47"/>
      <c r="V1755" s="211"/>
      <c r="W1755" s="211"/>
      <c r="X1755" s="211"/>
      <c r="Y1755" s="211"/>
      <c r="Z1755" s="211"/>
      <c r="AA1755" s="211"/>
      <c r="AB1755" s="211"/>
    </row>
    <row r="1756" spans="2:28" x14ac:dyDescent="0.3">
      <c r="B1756" s="44"/>
      <c r="C1756" s="44"/>
      <c r="D1756" s="44"/>
      <c r="E1756" s="44"/>
      <c r="F1756" s="44"/>
      <c r="G1756" s="84"/>
      <c r="H1756" s="84"/>
      <c r="I1756" s="47"/>
      <c r="J1756" s="45"/>
      <c r="K1756" s="46"/>
      <c r="L1756" s="195"/>
      <c r="M1756" s="196"/>
      <c r="N1756" s="195"/>
      <c r="O1756" s="196"/>
      <c r="P1756" s="47"/>
      <c r="Q1756" s="47"/>
      <c r="R1756" s="47"/>
      <c r="S1756" s="47"/>
      <c r="T1756" s="50"/>
      <c r="U1756" s="47"/>
      <c r="V1756" s="211"/>
      <c r="W1756" s="211"/>
      <c r="X1756" s="211"/>
      <c r="Y1756" s="211"/>
      <c r="Z1756" s="211"/>
      <c r="AA1756" s="211"/>
      <c r="AB1756" s="211"/>
    </row>
    <row r="1757" spans="2:28" x14ac:dyDescent="0.3">
      <c r="B1757" s="44"/>
      <c r="C1757" s="44"/>
      <c r="D1757" s="44"/>
      <c r="E1757" s="44"/>
      <c r="F1757" s="44"/>
      <c r="G1757" s="84"/>
      <c r="H1757" s="84"/>
      <c r="I1757" s="47"/>
      <c r="J1757" s="45"/>
      <c r="K1757" s="46"/>
      <c r="L1757" s="195"/>
      <c r="M1757" s="196"/>
      <c r="N1757" s="195"/>
      <c r="O1757" s="196"/>
      <c r="P1757" s="47"/>
      <c r="Q1757" s="47"/>
      <c r="R1757" s="47"/>
      <c r="S1757" s="47"/>
      <c r="T1757" s="50"/>
      <c r="U1757" s="47"/>
      <c r="V1757" s="211"/>
      <c r="W1757" s="211"/>
      <c r="X1757" s="211"/>
      <c r="Y1757" s="211"/>
      <c r="Z1757" s="211"/>
      <c r="AA1757" s="211"/>
      <c r="AB1757" s="211"/>
    </row>
    <row r="1758" spans="2:28" x14ac:dyDescent="0.3">
      <c r="B1758" s="44"/>
      <c r="C1758" s="44"/>
      <c r="D1758" s="44"/>
      <c r="E1758" s="44"/>
      <c r="F1758" s="44"/>
      <c r="G1758" s="84"/>
      <c r="H1758" s="84"/>
      <c r="I1758" s="47"/>
      <c r="J1758" s="45"/>
      <c r="K1758" s="46"/>
      <c r="L1758" s="195"/>
      <c r="M1758" s="196"/>
      <c r="N1758" s="195"/>
      <c r="O1758" s="196"/>
      <c r="P1758" s="47"/>
      <c r="Q1758" s="47"/>
      <c r="R1758" s="47"/>
      <c r="S1758" s="47"/>
      <c r="T1758" s="50"/>
      <c r="U1758" s="47"/>
      <c r="V1758" s="211"/>
      <c r="W1758" s="211"/>
      <c r="X1758" s="211"/>
      <c r="Y1758" s="211"/>
      <c r="Z1758" s="211"/>
      <c r="AA1758" s="211"/>
      <c r="AB1758" s="211"/>
    </row>
    <row r="1759" spans="2:28" x14ac:dyDescent="0.3">
      <c r="B1759" s="44"/>
      <c r="C1759" s="44"/>
      <c r="D1759" s="44"/>
      <c r="E1759" s="44"/>
      <c r="F1759" s="44"/>
      <c r="G1759" s="84"/>
      <c r="H1759" s="84"/>
      <c r="I1759" s="47"/>
      <c r="J1759" s="45"/>
      <c r="K1759" s="46"/>
      <c r="L1759" s="195"/>
      <c r="M1759" s="196"/>
      <c r="N1759" s="195"/>
      <c r="O1759" s="196"/>
      <c r="P1759" s="47"/>
      <c r="Q1759" s="47"/>
      <c r="R1759" s="47"/>
      <c r="S1759" s="47"/>
      <c r="T1759" s="50"/>
      <c r="U1759" s="47"/>
      <c r="V1759" s="211"/>
      <c r="W1759" s="211"/>
      <c r="X1759" s="211"/>
      <c r="Y1759" s="211"/>
      <c r="Z1759" s="211"/>
      <c r="AA1759" s="211"/>
      <c r="AB1759" s="211"/>
    </row>
    <row r="1760" spans="2:28" x14ac:dyDescent="0.3">
      <c r="B1760" s="44"/>
      <c r="C1760" s="44"/>
      <c r="D1760" s="44"/>
      <c r="E1760" s="44"/>
      <c r="F1760" s="44"/>
      <c r="G1760" s="84"/>
      <c r="H1760" s="84"/>
      <c r="I1760" s="47"/>
      <c r="J1760" s="45"/>
      <c r="K1760" s="46"/>
      <c r="L1760" s="195"/>
      <c r="M1760" s="196"/>
      <c r="N1760" s="195"/>
      <c r="O1760" s="196"/>
      <c r="P1760" s="47"/>
      <c r="Q1760" s="47"/>
      <c r="R1760" s="47"/>
      <c r="S1760" s="47"/>
      <c r="T1760" s="50"/>
      <c r="U1760" s="47"/>
      <c r="V1760" s="211"/>
      <c r="W1760" s="211"/>
      <c r="X1760" s="211"/>
      <c r="Y1760" s="211"/>
      <c r="Z1760" s="211"/>
      <c r="AA1760" s="211"/>
      <c r="AB1760" s="211"/>
    </row>
    <row r="1761" spans="2:28" x14ac:dyDescent="0.3">
      <c r="B1761" s="44"/>
      <c r="C1761" s="44"/>
      <c r="D1761" s="44"/>
      <c r="E1761" s="44"/>
      <c r="F1761" s="44"/>
      <c r="G1761" s="84"/>
      <c r="H1761" s="84"/>
      <c r="I1761" s="47"/>
      <c r="J1761" s="45"/>
      <c r="K1761" s="46"/>
      <c r="L1761" s="195"/>
      <c r="M1761" s="196"/>
      <c r="N1761" s="195"/>
      <c r="O1761" s="196"/>
      <c r="P1761" s="47"/>
      <c r="Q1761" s="47"/>
      <c r="R1761" s="47"/>
      <c r="S1761" s="47"/>
      <c r="T1761" s="50"/>
      <c r="U1761" s="47"/>
      <c r="V1761" s="211"/>
      <c r="W1761" s="211"/>
      <c r="X1761" s="211"/>
      <c r="Y1761" s="211"/>
      <c r="Z1761" s="211"/>
      <c r="AA1761" s="211"/>
      <c r="AB1761" s="211"/>
    </row>
    <row r="1762" spans="2:28" x14ac:dyDescent="0.3">
      <c r="B1762" s="44"/>
      <c r="C1762" s="44"/>
      <c r="D1762" s="44"/>
      <c r="E1762" s="44"/>
      <c r="F1762" s="44"/>
      <c r="G1762" s="84"/>
      <c r="H1762" s="84"/>
      <c r="I1762" s="47"/>
      <c r="J1762" s="45"/>
      <c r="K1762" s="46"/>
      <c r="L1762" s="195"/>
      <c r="M1762" s="196"/>
      <c r="N1762" s="195"/>
      <c r="O1762" s="196"/>
      <c r="P1762" s="47"/>
      <c r="Q1762" s="47"/>
      <c r="R1762" s="47"/>
      <c r="S1762" s="47"/>
      <c r="T1762" s="50"/>
      <c r="U1762" s="47"/>
      <c r="V1762" s="211"/>
      <c r="W1762" s="211"/>
      <c r="X1762" s="211"/>
      <c r="Y1762" s="211"/>
      <c r="Z1762" s="211"/>
      <c r="AA1762" s="211"/>
      <c r="AB1762" s="211"/>
    </row>
    <row r="1763" spans="2:28" x14ac:dyDescent="0.3">
      <c r="B1763" s="44"/>
      <c r="C1763" s="44"/>
      <c r="D1763" s="44"/>
      <c r="E1763" s="44"/>
      <c r="F1763" s="44"/>
      <c r="G1763" s="84"/>
      <c r="H1763" s="84"/>
      <c r="I1763" s="47"/>
      <c r="J1763" s="45"/>
      <c r="K1763" s="46"/>
      <c r="L1763" s="195"/>
      <c r="M1763" s="196"/>
      <c r="N1763" s="195"/>
      <c r="O1763" s="196"/>
      <c r="P1763" s="47"/>
      <c r="Q1763" s="47"/>
      <c r="R1763" s="47"/>
      <c r="S1763" s="47"/>
      <c r="T1763" s="50"/>
      <c r="U1763" s="47"/>
      <c r="V1763" s="211"/>
      <c r="W1763" s="211"/>
      <c r="X1763" s="211"/>
      <c r="Y1763" s="211"/>
      <c r="Z1763" s="211"/>
      <c r="AA1763" s="211"/>
      <c r="AB1763" s="211"/>
    </row>
    <row r="1764" spans="2:28" x14ac:dyDescent="0.3">
      <c r="B1764" s="44"/>
      <c r="C1764" s="44"/>
      <c r="D1764" s="44"/>
      <c r="E1764" s="44"/>
      <c r="F1764" s="44"/>
      <c r="G1764" s="84"/>
      <c r="H1764" s="84"/>
      <c r="I1764" s="47"/>
      <c r="J1764" s="45"/>
      <c r="K1764" s="46"/>
      <c r="L1764" s="195"/>
      <c r="M1764" s="196"/>
      <c r="N1764" s="195"/>
      <c r="O1764" s="196"/>
      <c r="P1764" s="47"/>
      <c r="Q1764" s="47"/>
      <c r="R1764" s="47"/>
      <c r="S1764" s="47"/>
      <c r="T1764" s="50"/>
      <c r="U1764" s="47"/>
      <c r="V1764" s="211"/>
      <c r="W1764" s="211"/>
      <c r="X1764" s="211"/>
      <c r="Y1764" s="211"/>
      <c r="Z1764" s="211"/>
      <c r="AA1764" s="211"/>
      <c r="AB1764" s="211"/>
    </row>
    <row r="1765" spans="2:28" x14ac:dyDescent="0.3">
      <c r="B1765" s="44"/>
      <c r="C1765" s="44"/>
      <c r="D1765" s="44"/>
      <c r="E1765" s="44"/>
      <c r="F1765" s="44"/>
      <c r="G1765" s="84"/>
      <c r="H1765" s="84"/>
      <c r="I1765" s="47"/>
      <c r="J1765" s="45"/>
      <c r="K1765" s="46"/>
      <c r="L1765" s="195"/>
      <c r="M1765" s="196"/>
      <c r="N1765" s="195"/>
      <c r="O1765" s="196"/>
      <c r="P1765" s="47"/>
      <c r="Q1765" s="47"/>
      <c r="R1765" s="47"/>
      <c r="S1765" s="47"/>
      <c r="T1765" s="50"/>
      <c r="U1765" s="47"/>
      <c r="V1765" s="211"/>
      <c r="W1765" s="211"/>
      <c r="X1765" s="211"/>
      <c r="Y1765" s="211"/>
      <c r="Z1765" s="211"/>
      <c r="AA1765" s="211"/>
      <c r="AB1765" s="211"/>
    </row>
    <row r="1766" spans="2:28" x14ac:dyDescent="0.3">
      <c r="B1766" s="44"/>
      <c r="C1766" s="44"/>
      <c r="D1766" s="44"/>
      <c r="E1766" s="44"/>
      <c r="F1766" s="44"/>
      <c r="G1766" s="84"/>
      <c r="H1766" s="84"/>
      <c r="I1766" s="47"/>
      <c r="J1766" s="45"/>
      <c r="K1766" s="46"/>
      <c r="L1766" s="195"/>
      <c r="M1766" s="196"/>
      <c r="N1766" s="195"/>
      <c r="O1766" s="196"/>
      <c r="P1766" s="47"/>
      <c r="Q1766" s="47"/>
      <c r="R1766" s="47"/>
      <c r="S1766" s="47"/>
      <c r="T1766" s="50"/>
      <c r="U1766" s="47"/>
      <c r="V1766" s="211"/>
      <c r="W1766" s="211"/>
      <c r="X1766" s="211"/>
      <c r="Y1766" s="211"/>
      <c r="Z1766" s="211"/>
      <c r="AA1766" s="211"/>
      <c r="AB1766" s="211"/>
    </row>
    <row r="1767" spans="2:28" x14ac:dyDescent="0.3">
      <c r="B1767" s="44"/>
      <c r="C1767" s="44"/>
      <c r="D1767" s="44"/>
      <c r="E1767" s="44"/>
      <c r="F1767" s="44"/>
      <c r="G1767" s="84"/>
      <c r="H1767" s="84"/>
      <c r="I1767" s="47"/>
      <c r="J1767" s="45"/>
      <c r="K1767" s="46"/>
      <c r="L1767" s="195"/>
      <c r="M1767" s="196"/>
      <c r="N1767" s="195"/>
      <c r="O1767" s="196"/>
      <c r="P1767" s="47"/>
      <c r="Q1767" s="47"/>
      <c r="R1767" s="47"/>
      <c r="S1767" s="47"/>
      <c r="T1767" s="50"/>
      <c r="U1767" s="47"/>
      <c r="V1767" s="211"/>
      <c r="W1767" s="211"/>
      <c r="X1767" s="211"/>
      <c r="Y1767" s="211"/>
      <c r="Z1767" s="211"/>
      <c r="AA1767" s="211"/>
      <c r="AB1767" s="211"/>
    </row>
    <row r="1768" spans="2:28" x14ac:dyDescent="0.3">
      <c r="B1768" s="44"/>
      <c r="C1768" s="44"/>
      <c r="D1768" s="44"/>
      <c r="E1768" s="44"/>
      <c r="F1768" s="44"/>
      <c r="G1768" s="84"/>
      <c r="H1768" s="84"/>
      <c r="I1768" s="47"/>
      <c r="J1768" s="45"/>
      <c r="K1768" s="46"/>
      <c r="L1768" s="195"/>
      <c r="M1768" s="196"/>
      <c r="N1768" s="195"/>
      <c r="O1768" s="196"/>
      <c r="P1768" s="47"/>
      <c r="Q1768" s="47"/>
      <c r="R1768" s="47"/>
      <c r="S1768" s="47"/>
      <c r="T1768" s="50"/>
      <c r="U1768" s="47"/>
      <c r="V1768" s="211"/>
      <c r="W1768" s="211"/>
      <c r="X1768" s="211"/>
      <c r="Y1768" s="211"/>
      <c r="Z1768" s="211"/>
      <c r="AA1768" s="211"/>
      <c r="AB1768" s="211"/>
    </row>
    <row r="1769" spans="2:28" x14ac:dyDescent="0.3">
      <c r="B1769" s="44"/>
      <c r="C1769" s="44"/>
      <c r="D1769" s="44"/>
      <c r="E1769" s="44"/>
      <c r="F1769" s="44"/>
      <c r="G1769" s="84"/>
      <c r="H1769" s="84"/>
      <c r="I1769" s="47"/>
      <c r="J1769" s="45"/>
      <c r="K1769" s="46"/>
      <c r="L1769" s="195"/>
      <c r="M1769" s="196"/>
      <c r="N1769" s="195"/>
      <c r="O1769" s="196"/>
      <c r="P1769" s="47"/>
      <c r="Q1769" s="47"/>
      <c r="R1769" s="47"/>
      <c r="S1769" s="47"/>
      <c r="T1769" s="50"/>
      <c r="U1769" s="47"/>
      <c r="V1769" s="211"/>
      <c r="W1769" s="211"/>
      <c r="X1769" s="211"/>
      <c r="Y1769" s="211"/>
      <c r="Z1769" s="211"/>
      <c r="AA1769" s="211"/>
      <c r="AB1769" s="211"/>
    </row>
    <row r="1770" spans="2:28" x14ac:dyDescent="0.3">
      <c r="B1770" s="44"/>
      <c r="C1770" s="44"/>
      <c r="D1770" s="44"/>
      <c r="E1770" s="44"/>
      <c r="F1770" s="44"/>
      <c r="G1770" s="84"/>
      <c r="H1770" s="84"/>
      <c r="I1770" s="47"/>
      <c r="J1770" s="45"/>
      <c r="K1770" s="46"/>
      <c r="L1770" s="195"/>
      <c r="M1770" s="196"/>
      <c r="N1770" s="195"/>
      <c r="O1770" s="196"/>
      <c r="P1770" s="47"/>
      <c r="Q1770" s="47"/>
      <c r="R1770" s="47"/>
      <c r="S1770" s="47"/>
      <c r="T1770" s="50"/>
      <c r="U1770" s="47"/>
      <c r="V1770" s="211"/>
      <c r="W1770" s="211"/>
      <c r="X1770" s="211"/>
      <c r="Y1770" s="211"/>
      <c r="Z1770" s="211"/>
      <c r="AA1770" s="211"/>
      <c r="AB1770" s="211"/>
    </row>
    <row r="1771" spans="2:28" x14ac:dyDescent="0.3">
      <c r="B1771" s="44"/>
      <c r="C1771" s="44"/>
      <c r="D1771" s="44"/>
      <c r="E1771" s="44"/>
      <c r="F1771" s="44"/>
      <c r="G1771" s="84"/>
      <c r="H1771" s="84"/>
      <c r="I1771" s="47"/>
      <c r="J1771" s="45"/>
      <c r="K1771" s="46"/>
      <c r="L1771" s="195"/>
      <c r="M1771" s="196"/>
      <c r="N1771" s="195"/>
      <c r="O1771" s="196"/>
      <c r="P1771" s="47"/>
      <c r="Q1771" s="47"/>
      <c r="R1771" s="47"/>
      <c r="S1771" s="47"/>
      <c r="T1771" s="50"/>
      <c r="U1771" s="47"/>
      <c r="V1771" s="211"/>
      <c r="W1771" s="211"/>
      <c r="X1771" s="211"/>
      <c r="Y1771" s="211"/>
      <c r="Z1771" s="211"/>
      <c r="AA1771" s="211"/>
      <c r="AB1771" s="211"/>
    </row>
    <row r="1772" spans="2:28" x14ac:dyDescent="0.3">
      <c r="B1772" s="44"/>
      <c r="C1772" s="44"/>
      <c r="D1772" s="44"/>
      <c r="E1772" s="44"/>
      <c r="F1772" s="44"/>
      <c r="G1772" s="84"/>
      <c r="H1772" s="84"/>
      <c r="I1772" s="47"/>
      <c r="J1772" s="45"/>
      <c r="K1772" s="46"/>
      <c r="L1772" s="195"/>
      <c r="M1772" s="196"/>
      <c r="N1772" s="195"/>
      <c r="O1772" s="196"/>
      <c r="P1772" s="47"/>
      <c r="Q1772" s="47"/>
      <c r="R1772" s="47"/>
      <c r="S1772" s="47"/>
      <c r="T1772" s="50"/>
      <c r="U1772" s="47"/>
      <c r="V1772" s="211"/>
      <c r="W1772" s="211"/>
      <c r="X1772" s="211"/>
      <c r="Y1772" s="211"/>
      <c r="Z1772" s="211"/>
      <c r="AA1772" s="211"/>
      <c r="AB1772" s="211"/>
    </row>
    <row r="1773" spans="2:28" x14ac:dyDescent="0.3">
      <c r="B1773" s="44"/>
      <c r="C1773" s="44"/>
      <c r="D1773" s="44"/>
      <c r="E1773" s="44"/>
      <c r="F1773" s="44"/>
      <c r="G1773" s="84"/>
      <c r="H1773" s="84"/>
      <c r="I1773" s="47"/>
      <c r="J1773" s="45"/>
      <c r="K1773" s="46"/>
      <c r="L1773" s="195"/>
      <c r="M1773" s="196"/>
      <c r="N1773" s="195"/>
      <c r="O1773" s="196"/>
      <c r="P1773" s="47"/>
      <c r="Q1773" s="47"/>
      <c r="R1773" s="47"/>
      <c r="S1773" s="47"/>
      <c r="T1773" s="50"/>
      <c r="U1773" s="47"/>
      <c r="V1773" s="211"/>
      <c r="W1773" s="211"/>
      <c r="X1773" s="211"/>
      <c r="Y1773" s="211"/>
      <c r="Z1773" s="211"/>
      <c r="AA1773" s="211"/>
      <c r="AB1773" s="211"/>
    </row>
    <row r="1774" spans="2:28" x14ac:dyDescent="0.3">
      <c r="B1774" s="44"/>
      <c r="C1774" s="44"/>
      <c r="D1774" s="44"/>
      <c r="E1774" s="44"/>
      <c r="F1774" s="44"/>
      <c r="G1774" s="84"/>
      <c r="H1774" s="84"/>
      <c r="I1774" s="47"/>
      <c r="J1774" s="45"/>
      <c r="K1774" s="46"/>
      <c r="L1774" s="195"/>
      <c r="M1774" s="196"/>
      <c r="N1774" s="195"/>
      <c r="O1774" s="196"/>
      <c r="P1774" s="47"/>
      <c r="Q1774" s="47"/>
      <c r="R1774" s="47"/>
      <c r="S1774" s="47"/>
      <c r="T1774" s="50"/>
      <c r="U1774" s="47"/>
      <c r="V1774" s="211"/>
      <c r="W1774" s="211"/>
      <c r="X1774" s="211"/>
      <c r="Y1774" s="211"/>
      <c r="Z1774" s="211"/>
      <c r="AA1774" s="211"/>
      <c r="AB1774" s="211"/>
    </row>
    <row r="1775" spans="2:28" x14ac:dyDescent="0.3">
      <c r="B1775" s="44"/>
      <c r="C1775" s="44"/>
      <c r="D1775" s="44"/>
      <c r="E1775" s="44"/>
      <c r="F1775" s="44"/>
      <c r="G1775" s="84"/>
      <c r="H1775" s="84"/>
      <c r="I1775" s="47"/>
      <c r="J1775" s="45"/>
      <c r="K1775" s="46"/>
      <c r="L1775" s="195"/>
      <c r="M1775" s="196"/>
      <c r="N1775" s="195"/>
      <c r="O1775" s="196"/>
      <c r="P1775" s="47"/>
      <c r="Q1775" s="47"/>
      <c r="R1775" s="47"/>
      <c r="S1775" s="47"/>
      <c r="T1775" s="50"/>
      <c r="U1775" s="47"/>
      <c r="V1775" s="211"/>
      <c r="W1775" s="211"/>
      <c r="X1775" s="211"/>
      <c r="Y1775" s="211"/>
      <c r="Z1775" s="211"/>
      <c r="AA1775" s="211"/>
      <c r="AB1775" s="211"/>
    </row>
    <row r="1776" spans="2:28" x14ac:dyDescent="0.3">
      <c r="B1776" s="44"/>
      <c r="C1776" s="44"/>
      <c r="D1776" s="44"/>
      <c r="E1776" s="44"/>
      <c r="F1776" s="44"/>
      <c r="G1776" s="84"/>
      <c r="H1776" s="84"/>
      <c r="I1776" s="47"/>
      <c r="J1776" s="45"/>
      <c r="K1776" s="46"/>
      <c r="L1776" s="195"/>
      <c r="M1776" s="196"/>
      <c r="N1776" s="195"/>
      <c r="O1776" s="196"/>
      <c r="P1776" s="47"/>
      <c r="Q1776" s="47"/>
      <c r="R1776" s="47"/>
      <c r="S1776" s="47"/>
      <c r="T1776" s="50"/>
      <c r="U1776" s="47"/>
      <c r="V1776" s="211"/>
      <c r="W1776" s="211"/>
      <c r="X1776" s="211"/>
      <c r="Y1776" s="211"/>
      <c r="Z1776" s="211"/>
      <c r="AA1776" s="211"/>
      <c r="AB1776" s="211"/>
    </row>
    <row r="1777" spans="2:28" x14ac:dyDescent="0.3">
      <c r="B1777" s="44"/>
      <c r="C1777" s="44"/>
      <c r="D1777" s="44"/>
      <c r="E1777" s="44"/>
      <c r="F1777" s="44"/>
      <c r="G1777" s="84"/>
      <c r="H1777" s="84"/>
      <c r="I1777" s="47"/>
      <c r="J1777" s="45"/>
      <c r="K1777" s="46"/>
      <c r="L1777" s="195"/>
      <c r="M1777" s="196"/>
      <c r="N1777" s="195"/>
      <c r="O1777" s="196"/>
      <c r="P1777" s="47"/>
      <c r="Q1777" s="47"/>
      <c r="R1777" s="47"/>
      <c r="S1777" s="47"/>
      <c r="T1777" s="50"/>
      <c r="U1777" s="47"/>
      <c r="V1777" s="211"/>
      <c r="W1777" s="211"/>
      <c r="X1777" s="211"/>
      <c r="Y1777" s="211"/>
      <c r="Z1777" s="211"/>
      <c r="AA1777" s="211"/>
      <c r="AB1777" s="211"/>
    </row>
    <row r="1778" spans="2:28" x14ac:dyDescent="0.3">
      <c r="B1778" s="44"/>
      <c r="C1778" s="44"/>
      <c r="D1778" s="44"/>
      <c r="E1778" s="44"/>
      <c r="F1778" s="44"/>
      <c r="G1778" s="84"/>
      <c r="H1778" s="84"/>
      <c r="I1778" s="47"/>
      <c r="J1778" s="45"/>
      <c r="K1778" s="46"/>
      <c r="L1778" s="195"/>
      <c r="M1778" s="196"/>
      <c r="N1778" s="195"/>
      <c r="O1778" s="196"/>
      <c r="P1778" s="47"/>
      <c r="Q1778" s="47"/>
      <c r="R1778" s="47"/>
      <c r="S1778" s="47"/>
      <c r="T1778" s="50"/>
      <c r="U1778" s="47"/>
      <c r="V1778" s="211"/>
      <c r="W1778" s="211"/>
      <c r="X1778" s="211"/>
      <c r="Y1778" s="211"/>
      <c r="Z1778" s="211"/>
      <c r="AA1778" s="211"/>
      <c r="AB1778" s="211"/>
    </row>
    <row r="1779" spans="2:28" x14ac:dyDescent="0.3">
      <c r="B1779" s="44"/>
      <c r="C1779" s="44"/>
      <c r="D1779" s="44"/>
      <c r="E1779" s="44"/>
      <c r="F1779" s="44"/>
      <c r="G1779" s="84"/>
      <c r="H1779" s="84"/>
      <c r="I1779" s="47"/>
      <c r="J1779" s="45"/>
      <c r="K1779" s="46"/>
      <c r="L1779" s="195"/>
      <c r="M1779" s="196"/>
      <c r="N1779" s="195"/>
      <c r="O1779" s="196"/>
      <c r="P1779" s="47"/>
      <c r="Q1779" s="47"/>
      <c r="R1779" s="47"/>
      <c r="S1779" s="47"/>
      <c r="T1779" s="50"/>
      <c r="U1779" s="47"/>
      <c r="V1779" s="211"/>
      <c r="W1779" s="211"/>
      <c r="X1779" s="211"/>
      <c r="Y1779" s="211"/>
      <c r="Z1779" s="211"/>
      <c r="AA1779" s="211"/>
      <c r="AB1779" s="211"/>
    </row>
    <row r="1780" spans="2:28" x14ac:dyDescent="0.3">
      <c r="B1780" s="44"/>
      <c r="C1780" s="44"/>
      <c r="D1780" s="44"/>
      <c r="E1780" s="44"/>
      <c r="F1780" s="44"/>
      <c r="G1780" s="84"/>
      <c r="H1780" s="84"/>
      <c r="I1780" s="47"/>
      <c r="J1780" s="45"/>
      <c r="K1780" s="46"/>
      <c r="L1780" s="195"/>
      <c r="M1780" s="196"/>
      <c r="N1780" s="195"/>
      <c r="O1780" s="196"/>
      <c r="P1780" s="47"/>
      <c r="Q1780" s="47"/>
      <c r="R1780" s="47"/>
      <c r="S1780" s="47"/>
      <c r="T1780" s="50"/>
      <c r="U1780" s="47"/>
      <c r="V1780" s="211"/>
      <c r="W1780" s="211"/>
      <c r="X1780" s="211"/>
      <c r="Y1780" s="211"/>
      <c r="Z1780" s="211"/>
      <c r="AA1780" s="211"/>
      <c r="AB1780" s="211"/>
    </row>
    <row r="1781" spans="2:28" x14ac:dyDescent="0.3">
      <c r="B1781" s="44"/>
      <c r="C1781" s="44"/>
      <c r="D1781" s="44"/>
      <c r="E1781" s="44"/>
      <c r="F1781" s="44"/>
      <c r="G1781" s="84"/>
      <c r="H1781" s="84"/>
      <c r="I1781" s="47"/>
      <c r="J1781" s="45"/>
      <c r="K1781" s="46"/>
      <c r="L1781" s="195"/>
      <c r="M1781" s="196"/>
      <c r="N1781" s="195"/>
      <c r="O1781" s="196"/>
      <c r="P1781" s="47"/>
      <c r="Q1781" s="47"/>
      <c r="R1781" s="47"/>
      <c r="S1781" s="47"/>
      <c r="T1781" s="50"/>
      <c r="U1781" s="47"/>
      <c r="V1781" s="211"/>
      <c r="W1781" s="211"/>
      <c r="X1781" s="211"/>
      <c r="Y1781" s="211"/>
      <c r="Z1781" s="211"/>
      <c r="AA1781" s="211"/>
      <c r="AB1781" s="211"/>
    </row>
    <row r="1782" spans="2:28" x14ac:dyDescent="0.3">
      <c r="B1782" s="44"/>
      <c r="C1782" s="44"/>
      <c r="D1782" s="44"/>
      <c r="E1782" s="44"/>
      <c r="F1782" s="44"/>
      <c r="G1782" s="84"/>
      <c r="H1782" s="84"/>
      <c r="I1782" s="47"/>
      <c r="J1782" s="45"/>
      <c r="K1782" s="46"/>
      <c r="L1782" s="195"/>
      <c r="M1782" s="196"/>
      <c r="N1782" s="195"/>
      <c r="O1782" s="196"/>
      <c r="P1782" s="47"/>
      <c r="Q1782" s="47"/>
      <c r="R1782" s="47"/>
      <c r="S1782" s="47"/>
      <c r="T1782" s="50"/>
      <c r="U1782" s="47"/>
      <c r="V1782" s="211"/>
      <c r="W1782" s="211"/>
      <c r="X1782" s="211"/>
      <c r="Y1782" s="211"/>
      <c r="Z1782" s="211"/>
      <c r="AA1782" s="211"/>
      <c r="AB1782" s="211"/>
    </row>
    <row r="1783" spans="2:28" x14ac:dyDescent="0.3">
      <c r="B1783" s="44"/>
      <c r="C1783" s="44"/>
      <c r="D1783" s="44"/>
      <c r="E1783" s="44"/>
      <c r="F1783" s="44"/>
      <c r="G1783" s="84"/>
      <c r="H1783" s="84"/>
      <c r="I1783" s="47"/>
      <c r="J1783" s="45"/>
      <c r="K1783" s="46"/>
      <c r="L1783" s="195"/>
      <c r="M1783" s="196"/>
      <c r="N1783" s="195"/>
      <c r="O1783" s="196"/>
      <c r="P1783" s="47"/>
      <c r="Q1783" s="47"/>
      <c r="R1783" s="47"/>
      <c r="S1783" s="47"/>
      <c r="T1783" s="50"/>
      <c r="U1783" s="47"/>
      <c r="V1783" s="211"/>
      <c r="W1783" s="211"/>
      <c r="X1783" s="211"/>
      <c r="Y1783" s="211"/>
      <c r="Z1783" s="211"/>
      <c r="AA1783" s="211"/>
      <c r="AB1783" s="211"/>
    </row>
    <row r="1784" spans="2:28" x14ac:dyDescent="0.3">
      <c r="B1784" s="44"/>
      <c r="C1784" s="44"/>
      <c r="D1784" s="44"/>
      <c r="E1784" s="44"/>
      <c r="F1784" s="44"/>
      <c r="G1784" s="84"/>
      <c r="H1784" s="84"/>
      <c r="I1784" s="47"/>
      <c r="J1784" s="45"/>
      <c r="K1784" s="46"/>
      <c r="L1784" s="195"/>
      <c r="M1784" s="196"/>
      <c r="N1784" s="195"/>
      <c r="O1784" s="196"/>
      <c r="P1784" s="47"/>
      <c r="Q1784" s="47"/>
      <c r="R1784" s="47"/>
      <c r="S1784" s="47"/>
      <c r="T1784" s="50"/>
      <c r="U1784" s="47"/>
      <c r="V1784" s="211"/>
      <c r="W1784" s="211"/>
      <c r="X1784" s="211"/>
      <c r="Y1784" s="211"/>
      <c r="Z1784" s="211"/>
      <c r="AA1784" s="211"/>
      <c r="AB1784" s="211"/>
    </row>
    <row r="1785" spans="2:28" x14ac:dyDescent="0.3">
      <c r="B1785" s="44"/>
      <c r="C1785" s="44"/>
      <c r="D1785" s="44"/>
      <c r="E1785" s="44"/>
      <c r="F1785" s="44"/>
      <c r="G1785" s="84"/>
      <c r="H1785" s="84"/>
      <c r="I1785" s="47"/>
      <c r="J1785" s="45"/>
      <c r="K1785" s="46"/>
      <c r="L1785" s="195"/>
      <c r="M1785" s="196"/>
      <c r="N1785" s="195"/>
      <c r="O1785" s="196"/>
      <c r="P1785" s="47"/>
      <c r="Q1785" s="47"/>
      <c r="R1785" s="47"/>
      <c r="S1785" s="47"/>
      <c r="T1785" s="50"/>
      <c r="U1785" s="47"/>
      <c r="V1785" s="211"/>
      <c r="W1785" s="211"/>
      <c r="X1785" s="211"/>
      <c r="Y1785" s="211"/>
      <c r="Z1785" s="211"/>
      <c r="AA1785" s="211"/>
      <c r="AB1785" s="211"/>
    </row>
    <row r="1786" spans="2:28" x14ac:dyDescent="0.3">
      <c r="B1786" s="44"/>
      <c r="C1786" s="44"/>
      <c r="D1786" s="44"/>
      <c r="E1786" s="44"/>
      <c r="F1786" s="44"/>
      <c r="G1786" s="84"/>
      <c r="H1786" s="84"/>
      <c r="I1786" s="47"/>
      <c r="J1786" s="45"/>
      <c r="K1786" s="46"/>
      <c r="L1786" s="195"/>
      <c r="M1786" s="196"/>
      <c r="N1786" s="195"/>
      <c r="O1786" s="196"/>
      <c r="P1786" s="47"/>
      <c r="Q1786" s="47"/>
      <c r="R1786" s="47"/>
      <c r="S1786" s="47"/>
      <c r="T1786" s="50"/>
      <c r="U1786" s="47"/>
      <c r="V1786" s="211"/>
      <c r="W1786" s="211"/>
      <c r="X1786" s="211"/>
      <c r="Y1786" s="211"/>
      <c r="Z1786" s="211"/>
      <c r="AA1786" s="211"/>
      <c r="AB1786" s="211"/>
    </row>
    <row r="1787" spans="2:28" x14ac:dyDescent="0.3">
      <c r="B1787" s="44"/>
      <c r="C1787" s="44"/>
      <c r="D1787" s="44"/>
      <c r="E1787" s="44"/>
      <c r="F1787" s="44"/>
      <c r="G1787" s="84"/>
      <c r="H1787" s="84"/>
      <c r="I1787" s="47"/>
      <c r="J1787" s="45"/>
      <c r="K1787" s="46"/>
      <c r="L1787" s="195"/>
      <c r="M1787" s="196"/>
      <c r="N1787" s="195"/>
      <c r="O1787" s="196"/>
      <c r="P1787" s="47"/>
      <c r="Q1787" s="47"/>
      <c r="R1787" s="47"/>
      <c r="S1787" s="47"/>
      <c r="T1787" s="50"/>
      <c r="U1787" s="47"/>
      <c r="V1787" s="211"/>
      <c r="W1787" s="211"/>
      <c r="X1787" s="211"/>
      <c r="Y1787" s="211"/>
      <c r="Z1787" s="211"/>
      <c r="AA1787" s="211"/>
      <c r="AB1787" s="211"/>
    </row>
    <row r="1788" spans="2:28" x14ac:dyDescent="0.3">
      <c r="B1788" s="44"/>
      <c r="C1788" s="44"/>
      <c r="D1788" s="44"/>
      <c r="E1788" s="44"/>
      <c r="F1788" s="44"/>
      <c r="G1788" s="84"/>
      <c r="H1788" s="84"/>
      <c r="I1788" s="47"/>
      <c r="J1788" s="45"/>
      <c r="K1788" s="46"/>
      <c r="L1788" s="195"/>
      <c r="M1788" s="196"/>
      <c r="N1788" s="195"/>
      <c r="O1788" s="196"/>
      <c r="P1788" s="47"/>
      <c r="Q1788" s="47"/>
      <c r="R1788" s="47"/>
      <c r="S1788" s="47"/>
      <c r="T1788" s="50"/>
      <c r="U1788" s="47"/>
      <c r="V1788" s="211"/>
      <c r="W1788" s="211"/>
      <c r="X1788" s="211"/>
      <c r="Y1788" s="211"/>
      <c r="Z1788" s="211"/>
      <c r="AA1788" s="211"/>
      <c r="AB1788" s="211"/>
    </row>
    <row r="1789" spans="2:28" x14ac:dyDescent="0.3">
      <c r="B1789" s="44"/>
      <c r="C1789" s="44"/>
      <c r="D1789" s="44"/>
      <c r="E1789" s="44"/>
      <c r="F1789" s="44"/>
      <c r="G1789" s="84"/>
      <c r="H1789" s="84"/>
      <c r="I1789" s="47"/>
      <c r="J1789" s="45"/>
      <c r="K1789" s="46"/>
      <c r="L1789" s="195"/>
      <c r="M1789" s="196"/>
      <c r="N1789" s="195"/>
      <c r="O1789" s="196"/>
      <c r="P1789" s="47"/>
      <c r="Q1789" s="47"/>
      <c r="R1789" s="47"/>
      <c r="S1789" s="47"/>
      <c r="T1789" s="50"/>
      <c r="U1789" s="47"/>
      <c r="V1789" s="211"/>
      <c r="W1789" s="211"/>
      <c r="X1789" s="211"/>
      <c r="Y1789" s="211"/>
      <c r="Z1789" s="211"/>
      <c r="AA1789" s="211"/>
      <c r="AB1789" s="211"/>
    </row>
    <row r="1790" spans="2:28" x14ac:dyDescent="0.3">
      <c r="B1790" s="44"/>
      <c r="C1790" s="44"/>
      <c r="D1790" s="44"/>
      <c r="E1790" s="44"/>
      <c r="F1790" s="44"/>
      <c r="G1790" s="84"/>
      <c r="H1790" s="84"/>
      <c r="I1790" s="47"/>
      <c r="J1790" s="45"/>
      <c r="K1790" s="46"/>
      <c r="L1790" s="195"/>
      <c r="M1790" s="196"/>
      <c r="N1790" s="195"/>
      <c r="O1790" s="196"/>
      <c r="P1790" s="47"/>
      <c r="Q1790" s="47"/>
      <c r="R1790" s="47"/>
      <c r="S1790" s="47"/>
      <c r="T1790" s="50"/>
      <c r="U1790" s="47"/>
      <c r="V1790" s="211"/>
      <c r="W1790" s="211"/>
      <c r="X1790" s="211"/>
      <c r="Y1790" s="211"/>
      <c r="Z1790" s="211"/>
      <c r="AA1790" s="211"/>
      <c r="AB1790" s="211"/>
    </row>
    <row r="1791" spans="2:28" x14ac:dyDescent="0.3">
      <c r="B1791" s="44"/>
      <c r="C1791" s="44"/>
      <c r="D1791" s="44"/>
      <c r="E1791" s="44"/>
      <c r="F1791" s="44"/>
      <c r="G1791" s="84"/>
      <c r="H1791" s="84"/>
      <c r="I1791" s="47"/>
      <c r="J1791" s="45"/>
      <c r="K1791" s="46"/>
      <c r="L1791" s="195"/>
      <c r="M1791" s="196"/>
      <c r="N1791" s="195"/>
      <c r="O1791" s="196"/>
      <c r="P1791" s="47"/>
      <c r="Q1791" s="47"/>
      <c r="R1791" s="47"/>
      <c r="S1791" s="47"/>
      <c r="T1791" s="50"/>
      <c r="U1791" s="47"/>
      <c r="V1791" s="211"/>
      <c r="W1791" s="211"/>
      <c r="X1791" s="211"/>
      <c r="Y1791" s="211"/>
      <c r="Z1791" s="211"/>
      <c r="AA1791" s="211"/>
      <c r="AB1791" s="211"/>
    </row>
    <row r="1792" spans="2:28" x14ac:dyDescent="0.3">
      <c r="B1792" s="44"/>
      <c r="C1792" s="44"/>
      <c r="D1792" s="44"/>
      <c r="E1792" s="44"/>
      <c r="F1792" s="44"/>
      <c r="G1792" s="84"/>
      <c r="H1792" s="84"/>
      <c r="I1792" s="47"/>
      <c r="J1792" s="45"/>
      <c r="K1792" s="46"/>
      <c r="L1792" s="195"/>
      <c r="M1792" s="196"/>
      <c r="N1792" s="195"/>
      <c r="O1792" s="196"/>
      <c r="P1792" s="47"/>
      <c r="Q1792" s="47"/>
      <c r="R1792" s="47"/>
      <c r="S1792" s="47"/>
      <c r="T1792" s="50"/>
      <c r="U1792" s="47"/>
      <c r="V1792" s="211"/>
      <c r="W1792" s="211"/>
      <c r="X1792" s="211"/>
      <c r="Y1792" s="211"/>
      <c r="Z1792" s="211"/>
      <c r="AA1792" s="211"/>
      <c r="AB1792" s="211"/>
    </row>
    <row r="1793" spans="2:28" x14ac:dyDescent="0.3">
      <c r="B1793" s="44"/>
      <c r="C1793" s="44"/>
      <c r="D1793" s="44"/>
      <c r="E1793" s="44"/>
      <c r="F1793" s="44"/>
      <c r="G1793" s="84"/>
      <c r="H1793" s="84"/>
      <c r="I1793" s="47"/>
      <c r="J1793" s="45"/>
      <c r="K1793" s="46"/>
      <c r="L1793" s="195"/>
      <c r="M1793" s="196"/>
      <c r="N1793" s="195"/>
      <c r="O1793" s="196"/>
      <c r="P1793" s="47"/>
      <c r="Q1793" s="47"/>
      <c r="R1793" s="47"/>
      <c r="S1793" s="47"/>
      <c r="T1793" s="50"/>
      <c r="U1793" s="47"/>
      <c r="V1793" s="211"/>
      <c r="W1793" s="211"/>
      <c r="X1793" s="211"/>
      <c r="Y1793" s="211"/>
      <c r="Z1793" s="211"/>
      <c r="AA1793" s="211"/>
      <c r="AB1793" s="211"/>
    </row>
    <row r="1794" spans="2:28" x14ac:dyDescent="0.3">
      <c r="B1794" s="44"/>
      <c r="C1794" s="44"/>
      <c r="D1794" s="44"/>
      <c r="E1794" s="44"/>
      <c r="F1794" s="44"/>
      <c r="G1794" s="84"/>
      <c r="H1794" s="84"/>
      <c r="I1794" s="47"/>
      <c r="J1794" s="45"/>
      <c r="K1794" s="46"/>
      <c r="L1794" s="195"/>
      <c r="M1794" s="196"/>
      <c r="N1794" s="195"/>
      <c r="O1794" s="196"/>
      <c r="P1794" s="47"/>
      <c r="Q1794" s="47"/>
      <c r="R1794" s="47"/>
      <c r="S1794" s="47"/>
      <c r="T1794" s="50"/>
      <c r="U1794" s="47"/>
      <c r="V1794" s="211"/>
      <c r="W1794" s="211"/>
      <c r="X1794" s="211"/>
      <c r="Y1794" s="211"/>
      <c r="Z1794" s="211"/>
      <c r="AA1794" s="211"/>
      <c r="AB1794" s="211"/>
    </row>
    <row r="1795" spans="2:28" x14ac:dyDescent="0.3">
      <c r="B1795" s="44"/>
      <c r="C1795" s="44"/>
      <c r="D1795" s="44"/>
      <c r="E1795" s="44"/>
      <c r="F1795" s="44"/>
      <c r="G1795" s="84"/>
      <c r="H1795" s="84"/>
      <c r="I1795" s="47"/>
      <c r="J1795" s="45"/>
      <c r="K1795" s="46"/>
      <c r="L1795" s="195"/>
      <c r="M1795" s="196"/>
      <c r="N1795" s="195"/>
      <c r="O1795" s="196"/>
      <c r="P1795" s="47"/>
      <c r="Q1795" s="47"/>
      <c r="R1795" s="47"/>
      <c r="S1795" s="47"/>
      <c r="T1795" s="50"/>
      <c r="U1795" s="47"/>
      <c r="V1795" s="211"/>
      <c r="W1795" s="211"/>
      <c r="X1795" s="211"/>
      <c r="Y1795" s="211"/>
      <c r="Z1795" s="211"/>
      <c r="AA1795" s="211"/>
      <c r="AB1795" s="211"/>
    </row>
    <row r="1796" spans="2:28" x14ac:dyDescent="0.3">
      <c r="B1796" s="44"/>
      <c r="C1796" s="44"/>
      <c r="D1796" s="44"/>
      <c r="E1796" s="44"/>
      <c r="F1796" s="44"/>
      <c r="G1796" s="84"/>
      <c r="H1796" s="84"/>
      <c r="I1796" s="47"/>
      <c r="J1796" s="45"/>
      <c r="K1796" s="46"/>
      <c r="L1796" s="195"/>
      <c r="M1796" s="196"/>
      <c r="N1796" s="195"/>
      <c r="O1796" s="196"/>
      <c r="P1796" s="47"/>
      <c r="Q1796" s="47"/>
      <c r="R1796" s="47"/>
      <c r="S1796" s="47"/>
      <c r="T1796" s="50"/>
      <c r="U1796" s="47"/>
      <c r="V1796" s="211"/>
      <c r="W1796" s="211"/>
      <c r="X1796" s="211"/>
      <c r="Y1796" s="211"/>
      <c r="Z1796" s="211"/>
      <c r="AA1796" s="211"/>
      <c r="AB1796" s="211"/>
    </row>
    <row r="1797" spans="2:28" x14ac:dyDescent="0.3">
      <c r="B1797" s="44"/>
      <c r="C1797" s="44"/>
      <c r="D1797" s="44"/>
      <c r="E1797" s="44"/>
      <c r="F1797" s="44"/>
      <c r="G1797" s="84"/>
      <c r="H1797" s="84"/>
      <c r="I1797" s="47"/>
      <c r="J1797" s="45"/>
      <c r="K1797" s="46"/>
      <c r="L1797" s="195"/>
      <c r="M1797" s="196"/>
      <c r="N1797" s="195"/>
      <c r="O1797" s="196"/>
      <c r="P1797" s="47"/>
      <c r="Q1797" s="47"/>
      <c r="R1797" s="47"/>
      <c r="S1797" s="47"/>
      <c r="T1797" s="50"/>
      <c r="U1797" s="47"/>
      <c r="V1797" s="211"/>
      <c r="W1797" s="211"/>
      <c r="X1797" s="211"/>
      <c r="Y1797" s="211"/>
      <c r="Z1797" s="211"/>
      <c r="AA1797" s="211"/>
      <c r="AB1797" s="211"/>
    </row>
    <row r="1798" spans="2:28" x14ac:dyDescent="0.3">
      <c r="B1798" s="44"/>
      <c r="C1798" s="44"/>
      <c r="D1798" s="44"/>
      <c r="E1798" s="44"/>
      <c r="F1798" s="44"/>
      <c r="G1798" s="84"/>
      <c r="H1798" s="84"/>
      <c r="I1798" s="47"/>
      <c r="J1798" s="45"/>
      <c r="K1798" s="46"/>
      <c r="L1798" s="195"/>
      <c r="M1798" s="196"/>
      <c r="N1798" s="195"/>
      <c r="O1798" s="196"/>
      <c r="P1798" s="47"/>
      <c r="Q1798" s="47"/>
      <c r="R1798" s="47"/>
      <c r="S1798" s="47"/>
      <c r="T1798" s="50"/>
      <c r="U1798" s="47"/>
      <c r="V1798" s="211"/>
      <c r="W1798" s="211"/>
      <c r="X1798" s="211"/>
      <c r="Y1798" s="211"/>
      <c r="Z1798" s="211"/>
      <c r="AA1798" s="211"/>
      <c r="AB1798" s="211"/>
    </row>
    <row r="1799" spans="2:28" x14ac:dyDescent="0.3">
      <c r="B1799" s="44"/>
      <c r="C1799" s="44"/>
      <c r="D1799" s="44"/>
      <c r="E1799" s="44"/>
      <c r="F1799" s="44"/>
      <c r="G1799" s="84"/>
      <c r="H1799" s="84"/>
      <c r="I1799" s="47"/>
      <c r="J1799" s="45"/>
      <c r="K1799" s="46"/>
      <c r="L1799" s="195"/>
      <c r="M1799" s="196"/>
      <c r="N1799" s="195"/>
      <c r="O1799" s="196"/>
      <c r="P1799" s="47"/>
      <c r="Q1799" s="47"/>
      <c r="R1799" s="47"/>
      <c r="S1799" s="47"/>
      <c r="T1799" s="50"/>
      <c r="U1799" s="47"/>
      <c r="V1799" s="211"/>
      <c r="W1799" s="211"/>
      <c r="X1799" s="211"/>
      <c r="Y1799" s="211"/>
      <c r="Z1799" s="211"/>
      <c r="AA1799" s="211"/>
      <c r="AB1799" s="211"/>
    </row>
    <row r="1800" spans="2:28" x14ac:dyDescent="0.3">
      <c r="B1800" s="44"/>
      <c r="C1800" s="44"/>
      <c r="D1800" s="44"/>
      <c r="E1800" s="44"/>
      <c r="F1800" s="44"/>
      <c r="G1800" s="84"/>
      <c r="H1800" s="84"/>
      <c r="I1800" s="47"/>
      <c r="J1800" s="45"/>
      <c r="K1800" s="46"/>
      <c r="L1800" s="195"/>
      <c r="M1800" s="196"/>
      <c r="N1800" s="195"/>
      <c r="O1800" s="196"/>
      <c r="P1800" s="47"/>
      <c r="Q1800" s="47"/>
      <c r="R1800" s="47"/>
      <c r="S1800" s="47"/>
      <c r="T1800" s="50"/>
      <c r="U1800" s="47"/>
      <c r="V1800" s="211"/>
      <c r="W1800" s="211"/>
      <c r="X1800" s="211"/>
      <c r="Y1800" s="211"/>
      <c r="Z1800" s="211"/>
      <c r="AA1800" s="211"/>
      <c r="AB1800" s="211"/>
    </row>
    <row r="1801" spans="2:28" x14ac:dyDescent="0.3">
      <c r="B1801" s="44"/>
      <c r="C1801" s="44"/>
      <c r="D1801" s="44"/>
      <c r="E1801" s="44"/>
      <c r="F1801" s="44"/>
      <c r="G1801" s="84"/>
      <c r="H1801" s="84"/>
      <c r="I1801" s="47"/>
      <c r="J1801" s="45"/>
      <c r="K1801" s="46"/>
      <c r="L1801" s="195"/>
      <c r="M1801" s="196"/>
      <c r="N1801" s="195"/>
      <c r="O1801" s="196"/>
      <c r="P1801" s="47"/>
      <c r="Q1801" s="47"/>
      <c r="R1801" s="47"/>
      <c r="S1801" s="47"/>
      <c r="T1801" s="50"/>
      <c r="U1801" s="47"/>
      <c r="V1801" s="211"/>
      <c r="W1801" s="211"/>
      <c r="X1801" s="211"/>
      <c r="Y1801" s="211"/>
      <c r="Z1801" s="211"/>
      <c r="AA1801" s="211"/>
      <c r="AB1801" s="211"/>
    </row>
    <row r="1802" spans="2:28" x14ac:dyDescent="0.3">
      <c r="B1802" s="44"/>
      <c r="C1802" s="44"/>
      <c r="D1802" s="44"/>
      <c r="E1802" s="44"/>
      <c r="F1802" s="44"/>
      <c r="G1802" s="84"/>
      <c r="H1802" s="84"/>
      <c r="I1802" s="47"/>
      <c r="J1802" s="45"/>
      <c r="K1802" s="46"/>
      <c r="L1802" s="195"/>
      <c r="M1802" s="196"/>
      <c r="N1802" s="195"/>
      <c r="O1802" s="196"/>
      <c r="P1802" s="47"/>
      <c r="Q1802" s="47"/>
      <c r="R1802" s="47"/>
      <c r="S1802" s="47"/>
      <c r="T1802" s="50"/>
      <c r="U1802" s="47"/>
      <c r="V1802" s="211"/>
      <c r="W1802" s="211"/>
      <c r="X1802" s="211"/>
      <c r="Y1802" s="211"/>
      <c r="Z1802" s="211"/>
      <c r="AA1802" s="211"/>
      <c r="AB1802" s="211"/>
    </row>
    <row r="1803" spans="2:28" x14ac:dyDescent="0.3">
      <c r="B1803" s="44"/>
      <c r="C1803" s="44"/>
      <c r="D1803" s="44"/>
      <c r="E1803" s="44"/>
      <c r="F1803" s="44"/>
      <c r="G1803" s="84"/>
      <c r="H1803" s="84"/>
      <c r="I1803" s="47"/>
      <c r="J1803" s="45"/>
      <c r="K1803" s="46"/>
      <c r="L1803" s="195"/>
      <c r="M1803" s="196"/>
      <c r="N1803" s="195"/>
      <c r="O1803" s="196"/>
      <c r="P1803" s="47"/>
      <c r="Q1803" s="47"/>
      <c r="R1803" s="47"/>
      <c r="S1803" s="47"/>
      <c r="T1803" s="50"/>
      <c r="U1803" s="47"/>
      <c r="V1803" s="211"/>
      <c r="W1803" s="211"/>
      <c r="X1803" s="211"/>
      <c r="Y1803" s="211"/>
      <c r="Z1803" s="211"/>
      <c r="AA1803" s="211"/>
      <c r="AB1803" s="211"/>
    </row>
    <row r="1804" spans="2:28" x14ac:dyDescent="0.3">
      <c r="B1804" s="44"/>
      <c r="C1804" s="44"/>
      <c r="D1804" s="44"/>
      <c r="E1804" s="44"/>
      <c r="F1804" s="44"/>
      <c r="G1804" s="84"/>
      <c r="H1804" s="84"/>
      <c r="I1804" s="47"/>
      <c r="J1804" s="45"/>
      <c r="K1804" s="46"/>
      <c r="L1804" s="195"/>
      <c r="M1804" s="196"/>
      <c r="N1804" s="195"/>
      <c r="O1804" s="196"/>
      <c r="P1804" s="47"/>
      <c r="Q1804" s="47"/>
      <c r="R1804" s="47"/>
      <c r="S1804" s="47"/>
      <c r="T1804" s="50"/>
      <c r="U1804" s="47"/>
      <c r="V1804" s="211"/>
      <c r="W1804" s="211"/>
      <c r="X1804" s="211"/>
      <c r="Y1804" s="211"/>
      <c r="Z1804" s="211"/>
      <c r="AA1804" s="211"/>
      <c r="AB1804" s="211"/>
    </row>
    <row r="1805" spans="2:28" x14ac:dyDescent="0.3">
      <c r="B1805" s="44"/>
      <c r="C1805" s="44"/>
      <c r="D1805" s="44"/>
      <c r="E1805" s="44"/>
      <c r="F1805" s="44"/>
      <c r="G1805" s="84"/>
      <c r="H1805" s="84"/>
      <c r="I1805" s="47"/>
      <c r="J1805" s="45"/>
      <c r="K1805" s="46"/>
      <c r="L1805" s="195"/>
      <c r="M1805" s="196"/>
      <c r="N1805" s="195"/>
      <c r="O1805" s="196"/>
      <c r="P1805" s="47"/>
      <c r="Q1805" s="47"/>
      <c r="R1805" s="47"/>
      <c r="S1805" s="47"/>
      <c r="T1805" s="50"/>
      <c r="U1805" s="47"/>
      <c r="V1805" s="211"/>
      <c r="W1805" s="211"/>
      <c r="X1805" s="211"/>
      <c r="Y1805" s="211"/>
      <c r="Z1805" s="211"/>
      <c r="AA1805" s="211"/>
      <c r="AB1805" s="211"/>
    </row>
    <row r="1806" spans="2:28" x14ac:dyDescent="0.3">
      <c r="B1806" s="44"/>
      <c r="C1806" s="44"/>
      <c r="D1806" s="44"/>
      <c r="E1806" s="44"/>
      <c r="F1806" s="44"/>
      <c r="G1806" s="84"/>
      <c r="H1806" s="84"/>
      <c r="I1806" s="47"/>
      <c r="J1806" s="45"/>
      <c r="K1806" s="46"/>
      <c r="L1806" s="195"/>
      <c r="M1806" s="196"/>
      <c r="N1806" s="195"/>
      <c r="O1806" s="196"/>
      <c r="P1806" s="47"/>
      <c r="Q1806" s="47"/>
      <c r="R1806" s="47"/>
      <c r="S1806" s="47"/>
      <c r="T1806" s="50"/>
      <c r="U1806" s="47"/>
      <c r="V1806" s="211"/>
      <c r="W1806" s="211"/>
      <c r="X1806" s="211"/>
      <c r="Y1806" s="211"/>
      <c r="Z1806" s="211"/>
      <c r="AA1806" s="211"/>
      <c r="AB1806" s="211"/>
    </row>
    <row r="1807" spans="2:28" x14ac:dyDescent="0.3">
      <c r="B1807" s="44"/>
      <c r="C1807" s="44"/>
      <c r="D1807" s="44"/>
      <c r="E1807" s="44"/>
      <c r="F1807" s="44"/>
      <c r="G1807" s="84"/>
      <c r="H1807" s="84"/>
      <c r="I1807" s="47"/>
      <c r="J1807" s="45"/>
      <c r="K1807" s="46"/>
      <c r="L1807" s="195"/>
      <c r="M1807" s="196"/>
      <c r="N1807" s="195"/>
      <c r="O1807" s="196"/>
      <c r="P1807" s="47"/>
      <c r="Q1807" s="47"/>
      <c r="R1807" s="47"/>
      <c r="S1807" s="47"/>
      <c r="T1807" s="50"/>
      <c r="U1807" s="47"/>
      <c r="V1807" s="211"/>
      <c r="W1807" s="211"/>
      <c r="X1807" s="211"/>
      <c r="Y1807" s="211"/>
      <c r="Z1807" s="211"/>
      <c r="AA1807" s="211"/>
      <c r="AB1807" s="211"/>
    </row>
    <row r="1808" spans="2:28" x14ac:dyDescent="0.3">
      <c r="B1808" s="44"/>
      <c r="C1808" s="44"/>
      <c r="D1808" s="44"/>
      <c r="E1808" s="44"/>
      <c r="F1808" s="44"/>
      <c r="G1808" s="84"/>
      <c r="H1808" s="84"/>
      <c r="I1808" s="47"/>
      <c r="J1808" s="45"/>
      <c r="K1808" s="46"/>
      <c r="L1808" s="195"/>
      <c r="M1808" s="196"/>
      <c r="N1808" s="195"/>
      <c r="O1808" s="196"/>
      <c r="P1808" s="47"/>
      <c r="Q1808" s="47"/>
      <c r="R1808" s="47"/>
      <c r="S1808" s="47"/>
      <c r="T1808" s="50"/>
      <c r="U1808" s="47"/>
      <c r="V1808" s="211"/>
      <c r="W1808" s="211"/>
      <c r="X1808" s="211"/>
      <c r="Y1808" s="211"/>
      <c r="Z1808" s="211"/>
      <c r="AA1808" s="211"/>
      <c r="AB1808" s="211"/>
    </row>
    <row r="1809" spans="2:28" x14ac:dyDescent="0.3">
      <c r="B1809" s="44"/>
      <c r="C1809" s="44"/>
      <c r="D1809" s="44"/>
      <c r="E1809" s="44"/>
      <c r="F1809" s="44"/>
      <c r="G1809" s="84"/>
      <c r="H1809" s="84"/>
      <c r="I1809" s="47"/>
      <c r="J1809" s="45"/>
      <c r="K1809" s="46"/>
      <c r="L1809" s="195"/>
      <c r="M1809" s="196"/>
      <c r="N1809" s="195"/>
      <c r="O1809" s="196"/>
      <c r="P1809" s="47"/>
      <c r="Q1809" s="47"/>
      <c r="R1809" s="47"/>
      <c r="S1809" s="47"/>
      <c r="T1809" s="50"/>
      <c r="U1809" s="47"/>
      <c r="V1809" s="211"/>
      <c r="W1809" s="211"/>
      <c r="X1809" s="211"/>
      <c r="Y1809" s="211"/>
      <c r="Z1809" s="211"/>
      <c r="AA1809" s="211"/>
      <c r="AB1809" s="211"/>
    </row>
    <row r="1810" spans="2:28" x14ac:dyDescent="0.3">
      <c r="B1810" s="44"/>
      <c r="C1810" s="44"/>
      <c r="D1810" s="44"/>
      <c r="E1810" s="44"/>
      <c r="F1810" s="44"/>
      <c r="G1810" s="84"/>
      <c r="H1810" s="84"/>
      <c r="I1810" s="47"/>
      <c r="J1810" s="45"/>
      <c r="K1810" s="46"/>
      <c r="L1810" s="195"/>
      <c r="M1810" s="196"/>
      <c r="N1810" s="195"/>
      <c r="O1810" s="196"/>
      <c r="P1810" s="47"/>
      <c r="Q1810" s="47"/>
      <c r="R1810" s="47"/>
      <c r="S1810" s="47"/>
      <c r="T1810" s="50"/>
      <c r="U1810" s="47"/>
      <c r="V1810" s="211"/>
      <c r="W1810" s="211"/>
      <c r="X1810" s="211"/>
      <c r="Y1810" s="211"/>
      <c r="Z1810" s="211"/>
      <c r="AA1810" s="211"/>
      <c r="AB1810" s="211"/>
    </row>
    <row r="1811" spans="2:28" x14ac:dyDescent="0.3">
      <c r="B1811" s="44"/>
      <c r="C1811" s="44"/>
      <c r="D1811" s="44"/>
      <c r="E1811" s="44"/>
      <c r="F1811" s="44"/>
      <c r="G1811" s="84"/>
      <c r="H1811" s="84"/>
      <c r="I1811" s="47"/>
      <c r="J1811" s="45"/>
      <c r="K1811" s="46"/>
      <c r="L1811" s="195"/>
      <c r="M1811" s="196"/>
      <c r="N1811" s="195"/>
      <c r="O1811" s="196"/>
      <c r="P1811" s="47"/>
      <c r="Q1811" s="47"/>
      <c r="R1811" s="47"/>
      <c r="S1811" s="47"/>
      <c r="T1811" s="50"/>
      <c r="U1811" s="47"/>
      <c r="V1811" s="211"/>
      <c r="W1811" s="211"/>
      <c r="X1811" s="211"/>
      <c r="Y1811" s="211"/>
      <c r="Z1811" s="211"/>
      <c r="AA1811" s="211"/>
      <c r="AB1811" s="211"/>
    </row>
    <row r="1812" spans="2:28" x14ac:dyDescent="0.3">
      <c r="B1812" s="44"/>
      <c r="C1812" s="44"/>
      <c r="D1812" s="44"/>
      <c r="E1812" s="44"/>
      <c r="F1812" s="44"/>
      <c r="G1812" s="84"/>
      <c r="H1812" s="84"/>
      <c r="I1812" s="47"/>
      <c r="J1812" s="45"/>
      <c r="K1812" s="46"/>
      <c r="L1812" s="195"/>
      <c r="M1812" s="196"/>
      <c r="N1812" s="195"/>
      <c r="O1812" s="196"/>
      <c r="P1812" s="47"/>
      <c r="Q1812" s="47"/>
      <c r="R1812" s="47"/>
      <c r="S1812" s="47"/>
      <c r="T1812" s="50"/>
      <c r="U1812" s="47"/>
      <c r="V1812" s="211"/>
      <c r="W1812" s="211"/>
      <c r="X1812" s="211"/>
      <c r="Y1812" s="211"/>
      <c r="Z1812" s="211"/>
      <c r="AA1812" s="211"/>
      <c r="AB1812" s="211"/>
    </row>
    <row r="1813" spans="2:28" x14ac:dyDescent="0.3">
      <c r="B1813" s="44"/>
      <c r="C1813" s="44"/>
      <c r="D1813" s="44"/>
      <c r="E1813" s="44"/>
      <c r="F1813" s="44"/>
      <c r="G1813" s="84"/>
      <c r="H1813" s="84"/>
      <c r="I1813" s="47"/>
      <c r="J1813" s="45"/>
      <c r="K1813" s="46"/>
      <c r="L1813" s="195"/>
      <c r="M1813" s="196"/>
      <c r="N1813" s="195"/>
      <c r="O1813" s="196"/>
      <c r="P1813" s="47"/>
      <c r="Q1813" s="47"/>
      <c r="R1813" s="47"/>
      <c r="S1813" s="47"/>
      <c r="T1813" s="50"/>
      <c r="U1813" s="47"/>
      <c r="V1813" s="211"/>
      <c r="W1813" s="211"/>
      <c r="X1813" s="211"/>
      <c r="Y1813" s="211"/>
      <c r="Z1813" s="211"/>
      <c r="AA1813" s="211"/>
      <c r="AB1813" s="211"/>
    </row>
    <row r="1814" spans="2:28" x14ac:dyDescent="0.3">
      <c r="B1814" s="44"/>
      <c r="C1814" s="44"/>
      <c r="D1814" s="44"/>
      <c r="E1814" s="44"/>
      <c r="F1814" s="44"/>
      <c r="G1814" s="84"/>
      <c r="H1814" s="84"/>
      <c r="I1814" s="47"/>
      <c r="J1814" s="45"/>
      <c r="K1814" s="46"/>
      <c r="L1814" s="195"/>
      <c r="M1814" s="196"/>
      <c r="N1814" s="195"/>
      <c r="O1814" s="196"/>
      <c r="P1814" s="47"/>
      <c r="Q1814" s="47"/>
      <c r="R1814" s="47"/>
      <c r="S1814" s="47"/>
      <c r="T1814" s="50"/>
      <c r="U1814" s="47"/>
      <c r="V1814" s="211"/>
      <c r="W1814" s="211"/>
      <c r="X1814" s="211"/>
      <c r="Y1814" s="211"/>
      <c r="Z1814" s="211"/>
      <c r="AA1814" s="211"/>
      <c r="AB1814" s="211"/>
    </row>
    <row r="1815" spans="2:28" x14ac:dyDescent="0.3">
      <c r="B1815" s="44"/>
      <c r="C1815" s="44"/>
      <c r="D1815" s="44"/>
      <c r="E1815" s="44"/>
      <c r="F1815" s="44"/>
      <c r="G1815" s="84"/>
      <c r="H1815" s="84"/>
      <c r="I1815" s="47"/>
      <c r="J1815" s="45"/>
      <c r="K1815" s="46"/>
      <c r="L1815" s="195"/>
      <c r="M1815" s="196"/>
      <c r="N1815" s="195"/>
      <c r="O1815" s="196"/>
      <c r="P1815" s="47"/>
      <c r="Q1815" s="47"/>
      <c r="R1815" s="47"/>
      <c r="S1815" s="47"/>
      <c r="T1815" s="50"/>
      <c r="U1815" s="47"/>
      <c r="V1815" s="211"/>
      <c r="W1815" s="211"/>
      <c r="X1815" s="211"/>
      <c r="Y1815" s="211"/>
      <c r="Z1815" s="211"/>
      <c r="AA1815" s="211"/>
      <c r="AB1815" s="211"/>
    </row>
    <row r="1816" spans="2:28" x14ac:dyDescent="0.3">
      <c r="B1816" s="44"/>
      <c r="C1816" s="44"/>
      <c r="D1816" s="44"/>
      <c r="E1816" s="44"/>
      <c r="F1816" s="44"/>
      <c r="G1816" s="84"/>
      <c r="H1816" s="84"/>
      <c r="I1816" s="47"/>
      <c r="J1816" s="45"/>
      <c r="K1816" s="46"/>
      <c r="L1816" s="195"/>
      <c r="M1816" s="196"/>
      <c r="N1816" s="195"/>
      <c r="O1816" s="196"/>
      <c r="P1816" s="47"/>
      <c r="Q1816" s="47"/>
      <c r="R1816" s="47"/>
      <c r="S1816" s="47"/>
      <c r="T1816" s="50"/>
      <c r="U1816" s="47"/>
      <c r="V1816" s="211"/>
      <c r="W1816" s="211"/>
      <c r="X1816" s="211"/>
      <c r="Y1816" s="211"/>
      <c r="Z1816" s="211"/>
      <c r="AA1816" s="211"/>
      <c r="AB1816" s="211"/>
    </row>
    <row r="1817" spans="2:28" x14ac:dyDescent="0.3">
      <c r="B1817" s="44"/>
      <c r="C1817" s="44"/>
      <c r="D1817" s="44"/>
      <c r="E1817" s="44"/>
      <c r="F1817" s="44"/>
      <c r="G1817" s="84"/>
      <c r="H1817" s="84"/>
      <c r="I1817" s="47"/>
      <c r="J1817" s="45"/>
      <c r="K1817" s="46"/>
      <c r="L1817" s="195"/>
      <c r="M1817" s="196"/>
      <c r="N1817" s="195"/>
      <c r="O1817" s="196"/>
      <c r="P1817" s="47"/>
      <c r="Q1817" s="47"/>
      <c r="R1817" s="47"/>
      <c r="S1817" s="47"/>
      <c r="T1817" s="50"/>
      <c r="U1817" s="47"/>
      <c r="V1817" s="211"/>
      <c r="W1817" s="211"/>
      <c r="X1817" s="211"/>
      <c r="Y1817" s="211"/>
      <c r="Z1817" s="211"/>
      <c r="AA1817" s="211"/>
      <c r="AB1817" s="211"/>
    </row>
    <row r="1818" spans="2:28" x14ac:dyDescent="0.3">
      <c r="B1818" s="44"/>
      <c r="C1818" s="44"/>
      <c r="D1818" s="44"/>
      <c r="E1818" s="44"/>
      <c r="F1818" s="44"/>
      <c r="G1818" s="84"/>
      <c r="H1818" s="84"/>
      <c r="I1818" s="47"/>
      <c r="J1818" s="45"/>
      <c r="K1818" s="46"/>
      <c r="L1818" s="195"/>
      <c r="M1818" s="196"/>
      <c r="N1818" s="195"/>
      <c r="O1818" s="196"/>
      <c r="P1818" s="47"/>
      <c r="Q1818" s="47"/>
      <c r="R1818" s="47"/>
      <c r="S1818" s="47"/>
      <c r="T1818" s="50"/>
      <c r="U1818" s="47"/>
      <c r="V1818" s="211"/>
      <c r="W1818" s="211"/>
      <c r="X1818" s="211"/>
      <c r="Y1818" s="211"/>
      <c r="Z1818" s="211"/>
      <c r="AA1818" s="211"/>
      <c r="AB1818" s="211"/>
    </row>
    <row r="1819" spans="2:28" x14ac:dyDescent="0.3">
      <c r="B1819" s="44"/>
      <c r="C1819" s="44"/>
      <c r="D1819" s="44"/>
      <c r="E1819" s="44"/>
      <c r="F1819" s="44"/>
      <c r="G1819" s="84"/>
      <c r="H1819" s="84"/>
      <c r="I1819" s="47"/>
      <c r="J1819" s="45"/>
      <c r="K1819" s="46"/>
      <c r="L1819" s="195"/>
      <c r="M1819" s="196"/>
      <c r="N1819" s="195"/>
      <c r="O1819" s="196"/>
      <c r="P1819" s="47"/>
      <c r="Q1819" s="47"/>
      <c r="R1819" s="47"/>
      <c r="S1819" s="47"/>
      <c r="T1819" s="50"/>
      <c r="U1819" s="47"/>
      <c r="V1819" s="211"/>
      <c r="W1819" s="211"/>
      <c r="X1819" s="211"/>
      <c r="Y1819" s="211"/>
      <c r="Z1819" s="211"/>
      <c r="AA1819" s="211"/>
      <c r="AB1819" s="211"/>
    </row>
    <row r="1820" spans="2:28" x14ac:dyDescent="0.3">
      <c r="B1820" s="44"/>
      <c r="C1820" s="44"/>
      <c r="D1820" s="44"/>
      <c r="E1820" s="44"/>
      <c r="F1820" s="44"/>
      <c r="G1820" s="84"/>
      <c r="H1820" s="84"/>
      <c r="I1820" s="47"/>
      <c r="J1820" s="45"/>
      <c r="K1820" s="46"/>
      <c r="L1820" s="195"/>
      <c r="M1820" s="196"/>
      <c r="N1820" s="195"/>
      <c r="O1820" s="196"/>
      <c r="P1820" s="47"/>
      <c r="Q1820" s="47"/>
      <c r="R1820" s="47"/>
      <c r="S1820" s="47"/>
      <c r="T1820" s="50"/>
      <c r="U1820" s="47"/>
      <c r="V1820" s="211"/>
      <c r="W1820" s="211"/>
      <c r="X1820" s="211"/>
      <c r="Y1820" s="211"/>
      <c r="Z1820" s="211"/>
      <c r="AA1820" s="211"/>
      <c r="AB1820" s="211"/>
    </row>
    <row r="1821" spans="2:28" x14ac:dyDescent="0.3">
      <c r="B1821" s="44"/>
      <c r="C1821" s="44"/>
      <c r="D1821" s="44"/>
      <c r="E1821" s="44"/>
      <c r="F1821" s="44"/>
      <c r="G1821" s="84"/>
      <c r="H1821" s="84"/>
      <c r="I1821" s="47"/>
      <c r="J1821" s="45"/>
      <c r="K1821" s="46"/>
      <c r="L1821" s="195"/>
      <c r="M1821" s="196"/>
      <c r="N1821" s="195"/>
      <c r="O1821" s="196"/>
      <c r="P1821" s="47"/>
      <c r="Q1821" s="47"/>
      <c r="R1821" s="47"/>
      <c r="S1821" s="47"/>
      <c r="T1821" s="50"/>
      <c r="U1821" s="47"/>
      <c r="V1821" s="211"/>
      <c r="W1821" s="211"/>
      <c r="X1821" s="211"/>
      <c r="Y1821" s="211"/>
      <c r="Z1821" s="211"/>
      <c r="AA1821" s="211"/>
      <c r="AB1821" s="211"/>
    </row>
    <row r="1822" spans="2:28" x14ac:dyDescent="0.3">
      <c r="B1822" s="44"/>
      <c r="C1822" s="44"/>
      <c r="D1822" s="44"/>
      <c r="E1822" s="44"/>
      <c r="F1822" s="44"/>
      <c r="G1822" s="84"/>
      <c r="H1822" s="84"/>
      <c r="I1822" s="47"/>
      <c r="J1822" s="45"/>
      <c r="K1822" s="46"/>
      <c r="L1822" s="195"/>
      <c r="M1822" s="196"/>
      <c r="N1822" s="195"/>
      <c r="O1822" s="196"/>
      <c r="P1822" s="47"/>
      <c r="Q1822" s="47"/>
      <c r="R1822" s="47"/>
      <c r="S1822" s="47"/>
      <c r="T1822" s="50"/>
      <c r="U1822" s="47"/>
      <c r="V1822" s="211"/>
      <c r="W1822" s="211"/>
      <c r="X1822" s="211"/>
      <c r="Y1822" s="211"/>
      <c r="Z1822" s="211"/>
      <c r="AA1822" s="211"/>
      <c r="AB1822" s="211"/>
    </row>
    <row r="1823" spans="2:28" x14ac:dyDescent="0.3">
      <c r="B1823" s="44"/>
      <c r="C1823" s="44"/>
      <c r="D1823" s="44"/>
      <c r="E1823" s="44"/>
      <c r="F1823" s="44"/>
      <c r="G1823" s="84"/>
      <c r="H1823" s="84"/>
      <c r="I1823" s="47"/>
      <c r="J1823" s="45"/>
      <c r="K1823" s="46"/>
      <c r="L1823" s="195"/>
      <c r="M1823" s="196"/>
      <c r="N1823" s="195"/>
      <c r="O1823" s="196"/>
      <c r="P1823" s="47"/>
      <c r="Q1823" s="47"/>
      <c r="R1823" s="47"/>
      <c r="S1823" s="47"/>
      <c r="T1823" s="50"/>
      <c r="U1823" s="47"/>
      <c r="V1823" s="211"/>
      <c r="W1823" s="211"/>
      <c r="X1823" s="211"/>
      <c r="Y1823" s="211"/>
      <c r="Z1823" s="211"/>
      <c r="AA1823" s="211"/>
      <c r="AB1823" s="211"/>
    </row>
    <row r="1824" spans="2:28" x14ac:dyDescent="0.3">
      <c r="B1824" s="44"/>
      <c r="C1824" s="44"/>
      <c r="D1824" s="44"/>
      <c r="E1824" s="44"/>
      <c r="F1824" s="44"/>
      <c r="G1824" s="84"/>
      <c r="H1824" s="84"/>
      <c r="I1824" s="47"/>
      <c r="J1824" s="45"/>
      <c r="K1824" s="46"/>
      <c r="L1824" s="195"/>
      <c r="M1824" s="196"/>
      <c r="N1824" s="195"/>
      <c r="O1824" s="196"/>
      <c r="P1824" s="47"/>
      <c r="Q1824" s="47"/>
      <c r="R1824" s="47"/>
      <c r="S1824" s="47"/>
      <c r="T1824" s="50"/>
      <c r="U1824" s="47"/>
      <c r="V1824" s="211"/>
      <c r="W1824" s="211"/>
      <c r="X1824" s="211"/>
      <c r="Y1824" s="211"/>
      <c r="Z1824" s="211"/>
      <c r="AA1824" s="211"/>
      <c r="AB1824" s="211"/>
    </row>
    <row r="1825" spans="2:28" x14ac:dyDescent="0.3">
      <c r="B1825" s="44"/>
      <c r="C1825" s="44"/>
      <c r="D1825" s="44"/>
      <c r="E1825" s="44"/>
      <c r="F1825" s="44"/>
      <c r="G1825" s="84"/>
      <c r="H1825" s="84"/>
      <c r="I1825" s="47"/>
      <c r="J1825" s="45"/>
      <c r="K1825" s="46"/>
      <c r="L1825" s="195"/>
      <c r="M1825" s="196"/>
      <c r="N1825" s="195"/>
      <c r="O1825" s="196"/>
      <c r="P1825" s="47"/>
      <c r="Q1825" s="47"/>
      <c r="R1825" s="47"/>
      <c r="S1825" s="47"/>
      <c r="T1825" s="50"/>
      <c r="U1825" s="47"/>
      <c r="V1825" s="211"/>
      <c r="W1825" s="211"/>
      <c r="X1825" s="211"/>
      <c r="Y1825" s="211"/>
      <c r="Z1825" s="211"/>
      <c r="AA1825" s="211"/>
      <c r="AB1825" s="211"/>
    </row>
    <row r="1826" spans="2:28" x14ac:dyDescent="0.3">
      <c r="B1826" s="44"/>
      <c r="C1826" s="44"/>
      <c r="D1826" s="44"/>
      <c r="E1826" s="44"/>
      <c r="F1826" s="44"/>
      <c r="G1826" s="84"/>
      <c r="H1826" s="84"/>
      <c r="I1826" s="47"/>
      <c r="J1826" s="45"/>
      <c r="K1826" s="46"/>
      <c r="L1826" s="195"/>
      <c r="M1826" s="196"/>
      <c r="N1826" s="195"/>
      <c r="O1826" s="196"/>
      <c r="P1826" s="47"/>
      <c r="Q1826" s="47"/>
      <c r="R1826" s="47"/>
      <c r="S1826" s="47"/>
      <c r="T1826" s="50"/>
      <c r="U1826" s="47"/>
      <c r="V1826" s="211"/>
      <c r="W1826" s="211"/>
      <c r="X1826" s="211"/>
      <c r="Y1826" s="211"/>
      <c r="Z1826" s="211"/>
      <c r="AA1826" s="211"/>
      <c r="AB1826" s="211"/>
    </row>
    <row r="1827" spans="2:28" x14ac:dyDescent="0.3">
      <c r="B1827" s="44"/>
      <c r="C1827" s="44"/>
      <c r="D1827" s="44"/>
      <c r="E1827" s="44"/>
      <c r="F1827" s="44"/>
      <c r="G1827" s="84"/>
      <c r="H1827" s="84"/>
      <c r="I1827" s="47"/>
      <c r="J1827" s="45"/>
      <c r="K1827" s="46"/>
      <c r="L1827" s="195"/>
      <c r="M1827" s="196"/>
      <c r="N1827" s="195"/>
      <c r="O1827" s="196"/>
      <c r="P1827" s="47"/>
      <c r="Q1827" s="47"/>
      <c r="R1827" s="47"/>
      <c r="S1827" s="47"/>
      <c r="T1827" s="50"/>
      <c r="U1827" s="47"/>
      <c r="V1827" s="211"/>
      <c r="W1827" s="211"/>
      <c r="X1827" s="211"/>
      <c r="Y1827" s="211"/>
      <c r="Z1827" s="211"/>
      <c r="AA1827" s="211"/>
      <c r="AB1827" s="211"/>
    </row>
    <row r="1828" spans="2:28" x14ac:dyDescent="0.3">
      <c r="B1828" s="44"/>
      <c r="C1828" s="44"/>
      <c r="D1828" s="44"/>
      <c r="E1828" s="44"/>
      <c r="F1828" s="44"/>
      <c r="G1828" s="84"/>
      <c r="H1828" s="84"/>
      <c r="I1828" s="47"/>
      <c r="J1828" s="45"/>
      <c r="K1828" s="46"/>
      <c r="L1828" s="195"/>
      <c r="M1828" s="196"/>
      <c r="N1828" s="195"/>
      <c r="O1828" s="196"/>
      <c r="P1828" s="47"/>
      <c r="Q1828" s="47"/>
      <c r="R1828" s="47"/>
      <c r="S1828" s="47"/>
      <c r="T1828" s="50"/>
      <c r="U1828" s="47"/>
      <c r="V1828" s="211"/>
      <c r="W1828" s="211"/>
      <c r="X1828" s="211"/>
      <c r="Y1828" s="211"/>
      <c r="Z1828" s="211"/>
      <c r="AA1828" s="211"/>
      <c r="AB1828" s="211"/>
    </row>
    <row r="1829" spans="2:28" x14ac:dyDescent="0.3">
      <c r="B1829" s="44"/>
      <c r="C1829" s="44"/>
      <c r="D1829" s="44"/>
      <c r="E1829" s="44"/>
      <c r="F1829" s="44"/>
      <c r="G1829" s="84"/>
      <c r="H1829" s="84"/>
      <c r="I1829" s="47"/>
      <c r="J1829" s="45"/>
      <c r="K1829" s="46"/>
      <c r="L1829" s="195"/>
      <c r="M1829" s="196"/>
      <c r="N1829" s="195"/>
      <c r="O1829" s="196"/>
      <c r="P1829" s="47"/>
      <c r="Q1829" s="47"/>
      <c r="R1829" s="47"/>
      <c r="S1829" s="47"/>
      <c r="T1829" s="50"/>
      <c r="U1829" s="47"/>
      <c r="V1829" s="211"/>
      <c r="W1829" s="211"/>
      <c r="X1829" s="211"/>
      <c r="Y1829" s="211"/>
      <c r="Z1829" s="211"/>
      <c r="AA1829" s="211"/>
      <c r="AB1829" s="211"/>
    </row>
    <row r="1830" spans="2:28" x14ac:dyDescent="0.3">
      <c r="B1830" s="44"/>
      <c r="C1830" s="44"/>
      <c r="D1830" s="44"/>
      <c r="E1830" s="44"/>
      <c r="F1830" s="44"/>
      <c r="G1830" s="84"/>
      <c r="H1830" s="84"/>
      <c r="I1830" s="47"/>
      <c r="J1830" s="45"/>
      <c r="K1830" s="46"/>
      <c r="L1830" s="195"/>
      <c r="M1830" s="196"/>
      <c r="N1830" s="195"/>
      <c r="O1830" s="196"/>
      <c r="P1830" s="47"/>
      <c r="Q1830" s="47"/>
      <c r="R1830" s="47"/>
      <c r="S1830" s="47"/>
      <c r="T1830" s="50"/>
      <c r="U1830" s="47"/>
      <c r="V1830" s="211"/>
      <c r="W1830" s="211"/>
      <c r="X1830" s="211"/>
      <c r="Y1830" s="211"/>
      <c r="Z1830" s="211"/>
      <c r="AA1830" s="211"/>
      <c r="AB1830" s="211"/>
    </row>
    <row r="1831" spans="2:28" x14ac:dyDescent="0.3">
      <c r="B1831" s="44"/>
      <c r="C1831" s="44"/>
      <c r="D1831" s="44"/>
      <c r="E1831" s="44"/>
      <c r="F1831" s="44"/>
      <c r="G1831" s="84"/>
      <c r="H1831" s="84"/>
      <c r="I1831" s="47"/>
      <c r="J1831" s="45"/>
      <c r="K1831" s="46"/>
      <c r="L1831" s="195"/>
      <c r="M1831" s="196"/>
      <c r="N1831" s="195"/>
      <c r="O1831" s="196"/>
      <c r="P1831" s="47"/>
      <c r="Q1831" s="47"/>
      <c r="R1831" s="47"/>
      <c r="S1831" s="47"/>
      <c r="T1831" s="50"/>
      <c r="U1831" s="47"/>
      <c r="V1831" s="211"/>
      <c r="W1831" s="211"/>
      <c r="X1831" s="211"/>
      <c r="Y1831" s="211"/>
      <c r="Z1831" s="211"/>
      <c r="AA1831" s="211"/>
      <c r="AB1831" s="211"/>
    </row>
    <row r="1832" spans="2:28" x14ac:dyDescent="0.3">
      <c r="B1832" s="44"/>
      <c r="C1832" s="44"/>
      <c r="D1832" s="44"/>
      <c r="E1832" s="44"/>
      <c r="F1832" s="44"/>
      <c r="G1832" s="84"/>
      <c r="H1832" s="84"/>
      <c r="I1832" s="47"/>
      <c r="J1832" s="45"/>
      <c r="K1832" s="46"/>
      <c r="L1832" s="195"/>
      <c r="M1832" s="196"/>
      <c r="N1832" s="195"/>
      <c r="O1832" s="196"/>
      <c r="P1832" s="47"/>
      <c r="Q1832" s="47"/>
      <c r="R1832" s="47"/>
      <c r="S1832" s="47"/>
      <c r="T1832" s="50"/>
      <c r="U1832" s="47"/>
      <c r="V1832" s="211"/>
      <c r="W1832" s="211"/>
      <c r="X1832" s="211"/>
      <c r="Y1832" s="211"/>
      <c r="Z1832" s="211"/>
      <c r="AA1832" s="211"/>
      <c r="AB1832" s="211"/>
    </row>
    <row r="1833" spans="2:28" x14ac:dyDescent="0.3">
      <c r="B1833" s="44"/>
      <c r="C1833" s="44"/>
      <c r="D1833" s="44"/>
      <c r="E1833" s="44"/>
      <c r="F1833" s="44"/>
      <c r="G1833" s="84"/>
      <c r="H1833" s="84"/>
      <c r="I1833" s="47"/>
      <c r="J1833" s="45"/>
      <c r="K1833" s="46"/>
      <c r="L1833" s="195"/>
      <c r="M1833" s="196"/>
      <c r="N1833" s="195"/>
      <c r="O1833" s="196"/>
      <c r="P1833" s="47"/>
      <c r="Q1833" s="47"/>
      <c r="R1833" s="47"/>
      <c r="S1833" s="47"/>
      <c r="T1833" s="50"/>
      <c r="U1833" s="47"/>
      <c r="V1833" s="211"/>
      <c r="W1833" s="211"/>
      <c r="X1833" s="211"/>
      <c r="Y1833" s="211"/>
      <c r="Z1833" s="211"/>
      <c r="AA1833" s="211"/>
      <c r="AB1833" s="211"/>
    </row>
    <row r="1834" spans="2:28" x14ac:dyDescent="0.3">
      <c r="B1834" s="44"/>
      <c r="C1834" s="44"/>
      <c r="D1834" s="44"/>
      <c r="E1834" s="44"/>
      <c r="F1834" s="44"/>
      <c r="G1834" s="84"/>
      <c r="H1834" s="84"/>
      <c r="I1834" s="47"/>
      <c r="J1834" s="45"/>
      <c r="K1834" s="46"/>
      <c r="L1834" s="195"/>
      <c r="M1834" s="196"/>
      <c r="N1834" s="195"/>
      <c r="O1834" s="196"/>
      <c r="P1834" s="47"/>
      <c r="Q1834" s="47"/>
      <c r="R1834" s="47"/>
      <c r="S1834" s="47"/>
      <c r="T1834" s="50"/>
      <c r="U1834" s="47"/>
      <c r="V1834" s="211"/>
      <c r="W1834" s="211"/>
      <c r="X1834" s="211"/>
      <c r="Y1834" s="211"/>
      <c r="Z1834" s="211"/>
      <c r="AA1834" s="211"/>
      <c r="AB1834" s="211"/>
    </row>
    <row r="1835" spans="2:28" x14ac:dyDescent="0.3">
      <c r="B1835" s="44"/>
      <c r="C1835" s="44"/>
      <c r="D1835" s="44"/>
      <c r="E1835" s="44"/>
      <c r="F1835" s="44"/>
      <c r="G1835" s="84"/>
      <c r="H1835" s="84"/>
      <c r="I1835" s="47"/>
      <c r="J1835" s="45"/>
      <c r="K1835" s="46"/>
      <c r="L1835" s="195"/>
      <c r="M1835" s="196"/>
      <c r="N1835" s="195"/>
      <c r="O1835" s="196"/>
      <c r="P1835" s="47"/>
      <c r="Q1835" s="47"/>
      <c r="R1835" s="47"/>
      <c r="S1835" s="47"/>
      <c r="T1835" s="50"/>
      <c r="U1835" s="47"/>
      <c r="V1835" s="211"/>
      <c r="W1835" s="211"/>
      <c r="X1835" s="211"/>
      <c r="Y1835" s="211"/>
      <c r="Z1835" s="211"/>
      <c r="AA1835" s="211"/>
      <c r="AB1835" s="211"/>
    </row>
    <row r="1836" spans="2:28" x14ac:dyDescent="0.3">
      <c r="B1836" s="44"/>
      <c r="C1836" s="44"/>
      <c r="D1836" s="44"/>
      <c r="E1836" s="44"/>
      <c r="F1836" s="44"/>
      <c r="G1836" s="84"/>
      <c r="H1836" s="84"/>
      <c r="I1836" s="47"/>
      <c r="J1836" s="45"/>
      <c r="K1836" s="46"/>
      <c r="L1836" s="195"/>
      <c r="M1836" s="196"/>
      <c r="N1836" s="195"/>
      <c r="O1836" s="196"/>
      <c r="P1836" s="47"/>
      <c r="Q1836" s="47"/>
      <c r="R1836" s="47"/>
      <c r="S1836" s="47"/>
      <c r="T1836" s="50"/>
      <c r="U1836" s="47"/>
      <c r="V1836" s="211"/>
      <c r="W1836" s="211"/>
      <c r="X1836" s="211"/>
      <c r="Y1836" s="211"/>
      <c r="Z1836" s="211"/>
      <c r="AA1836" s="211"/>
      <c r="AB1836" s="211"/>
    </row>
    <row r="1837" spans="2:28" x14ac:dyDescent="0.3">
      <c r="B1837" s="44"/>
      <c r="C1837" s="44"/>
      <c r="D1837" s="44"/>
      <c r="E1837" s="44"/>
      <c r="F1837" s="44"/>
      <c r="G1837" s="84"/>
      <c r="H1837" s="84"/>
      <c r="I1837" s="47"/>
      <c r="J1837" s="45"/>
      <c r="K1837" s="46"/>
      <c r="L1837" s="195"/>
      <c r="M1837" s="196"/>
      <c r="N1837" s="195"/>
      <c r="O1837" s="196"/>
      <c r="P1837" s="47"/>
      <c r="Q1837" s="47"/>
      <c r="R1837" s="47"/>
      <c r="S1837" s="47"/>
      <c r="T1837" s="50"/>
      <c r="U1837" s="47"/>
      <c r="V1837" s="211"/>
      <c r="W1837" s="211"/>
      <c r="X1837" s="211"/>
      <c r="Y1837" s="211"/>
      <c r="Z1837" s="211"/>
      <c r="AA1837" s="211"/>
      <c r="AB1837" s="211"/>
    </row>
    <row r="1838" spans="2:28" x14ac:dyDescent="0.3">
      <c r="B1838" s="44"/>
      <c r="C1838" s="44"/>
      <c r="D1838" s="44"/>
      <c r="E1838" s="44"/>
      <c r="F1838" s="44"/>
      <c r="G1838" s="84"/>
      <c r="H1838" s="84"/>
      <c r="I1838" s="47"/>
      <c r="J1838" s="45"/>
      <c r="K1838" s="46"/>
      <c r="L1838" s="195"/>
      <c r="M1838" s="196"/>
      <c r="N1838" s="195"/>
      <c r="O1838" s="196"/>
      <c r="P1838" s="47"/>
      <c r="Q1838" s="47"/>
      <c r="R1838" s="47"/>
      <c r="S1838" s="47"/>
      <c r="T1838" s="50"/>
      <c r="U1838" s="47"/>
      <c r="V1838" s="211"/>
      <c r="W1838" s="211"/>
      <c r="X1838" s="211"/>
      <c r="Y1838" s="211"/>
      <c r="Z1838" s="211"/>
      <c r="AA1838" s="211"/>
      <c r="AB1838" s="211"/>
    </row>
    <row r="1839" spans="2:28" x14ac:dyDescent="0.3">
      <c r="B1839" s="44"/>
      <c r="C1839" s="44"/>
      <c r="D1839" s="44"/>
      <c r="E1839" s="44"/>
      <c r="F1839" s="44"/>
      <c r="G1839" s="84"/>
      <c r="H1839" s="84"/>
      <c r="I1839" s="47"/>
      <c r="J1839" s="45"/>
      <c r="K1839" s="46"/>
      <c r="L1839" s="195"/>
      <c r="M1839" s="196"/>
      <c r="N1839" s="195"/>
      <c r="O1839" s="196"/>
      <c r="P1839" s="47"/>
      <c r="Q1839" s="47"/>
      <c r="R1839" s="47"/>
      <c r="S1839" s="47"/>
      <c r="T1839" s="50"/>
      <c r="U1839" s="47"/>
      <c r="V1839" s="211"/>
      <c r="W1839" s="211"/>
      <c r="X1839" s="211"/>
      <c r="Y1839" s="211"/>
      <c r="Z1839" s="211"/>
      <c r="AA1839" s="211"/>
      <c r="AB1839" s="211"/>
    </row>
    <row r="1840" spans="2:28" x14ac:dyDescent="0.3">
      <c r="B1840" s="44"/>
      <c r="C1840" s="44"/>
      <c r="D1840" s="44"/>
      <c r="E1840" s="44"/>
      <c r="F1840" s="44"/>
      <c r="G1840" s="84"/>
      <c r="H1840" s="84"/>
      <c r="I1840" s="47"/>
      <c r="J1840" s="45"/>
      <c r="K1840" s="46"/>
      <c r="L1840" s="195"/>
      <c r="M1840" s="196"/>
      <c r="N1840" s="195"/>
      <c r="O1840" s="196"/>
      <c r="P1840" s="47"/>
      <c r="Q1840" s="47"/>
      <c r="R1840" s="47"/>
      <c r="S1840" s="47"/>
      <c r="T1840" s="50"/>
      <c r="U1840" s="47"/>
      <c r="V1840" s="211"/>
      <c r="W1840" s="211"/>
      <c r="X1840" s="211"/>
      <c r="Y1840" s="211"/>
      <c r="Z1840" s="211"/>
      <c r="AA1840" s="211"/>
      <c r="AB1840" s="211"/>
    </row>
    <row r="1841" spans="2:28" x14ac:dyDescent="0.3">
      <c r="B1841" s="44"/>
      <c r="C1841" s="44"/>
      <c r="D1841" s="44"/>
      <c r="E1841" s="44"/>
      <c r="F1841" s="44"/>
      <c r="G1841" s="84"/>
      <c r="H1841" s="84"/>
      <c r="I1841" s="47"/>
      <c r="J1841" s="45"/>
      <c r="K1841" s="46"/>
      <c r="L1841" s="195"/>
      <c r="M1841" s="196"/>
      <c r="N1841" s="195"/>
      <c r="O1841" s="196"/>
      <c r="P1841" s="47"/>
      <c r="Q1841" s="47"/>
      <c r="R1841" s="47"/>
      <c r="S1841" s="47"/>
      <c r="T1841" s="50"/>
      <c r="U1841" s="47"/>
      <c r="V1841" s="211"/>
      <c r="W1841" s="211"/>
      <c r="X1841" s="211"/>
      <c r="Y1841" s="211"/>
      <c r="Z1841" s="211"/>
      <c r="AA1841" s="211"/>
      <c r="AB1841" s="211"/>
    </row>
    <row r="1842" spans="2:28" x14ac:dyDescent="0.3">
      <c r="B1842" s="44"/>
      <c r="C1842" s="44"/>
      <c r="D1842" s="44"/>
      <c r="E1842" s="44"/>
      <c r="F1842" s="44"/>
      <c r="G1842" s="84"/>
      <c r="H1842" s="84"/>
      <c r="I1842" s="47"/>
      <c r="J1842" s="45"/>
      <c r="K1842" s="46"/>
      <c r="L1842" s="195"/>
      <c r="M1842" s="196"/>
      <c r="N1842" s="195"/>
      <c r="O1842" s="196"/>
      <c r="P1842" s="47"/>
      <c r="Q1842" s="47"/>
      <c r="R1842" s="47"/>
      <c r="S1842" s="47"/>
      <c r="T1842" s="50"/>
      <c r="U1842" s="47"/>
      <c r="V1842" s="211"/>
      <c r="W1842" s="211"/>
      <c r="X1842" s="211"/>
      <c r="Y1842" s="211"/>
      <c r="Z1842" s="211"/>
      <c r="AA1842" s="211"/>
      <c r="AB1842" s="211"/>
    </row>
    <row r="1843" spans="2:28" x14ac:dyDescent="0.3">
      <c r="B1843" s="44"/>
      <c r="C1843" s="44"/>
      <c r="D1843" s="44"/>
      <c r="E1843" s="44"/>
      <c r="F1843" s="44"/>
      <c r="G1843" s="84"/>
      <c r="H1843" s="84"/>
      <c r="I1843" s="47"/>
      <c r="J1843" s="45"/>
      <c r="K1843" s="46"/>
      <c r="L1843" s="195"/>
      <c r="M1843" s="196"/>
      <c r="N1843" s="195"/>
      <c r="O1843" s="196"/>
      <c r="P1843" s="47"/>
      <c r="Q1843" s="47"/>
      <c r="R1843" s="47"/>
      <c r="S1843" s="47"/>
      <c r="T1843" s="50"/>
      <c r="U1843" s="47"/>
      <c r="V1843" s="211"/>
      <c r="W1843" s="211"/>
      <c r="X1843" s="211"/>
      <c r="Y1843" s="211"/>
      <c r="Z1843" s="211"/>
      <c r="AA1843" s="211"/>
      <c r="AB1843" s="211"/>
    </row>
    <row r="1844" spans="2:28" x14ac:dyDescent="0.3">
      <c r="B1844" s="44"/>
      <c r="C1844" s="44"/>
      <c r="D1844" s="44"/>
      <c r="E1844" s="44"/>
      <c r="F1844" s="44"/>
      <c r="G1844" s="84"/>
      <c r="H1844" s="84"/>
      <c r="I1844" s="47"/>
      <c r="J1844" s="45"/>
      <c r="K1844" s="46"/>
      <c r="L1844" s="195"/>
      <c r="M1844" s="196"/>
      <c r="N1844" s="195"/>
      <c r="O1844" s="196"/>
      <c r="P1844" s="47"/>
      <c r="Q1844" s="47"/>
      <c r="R1844" s="47"/>
      <c r="S1844" s="47"/>
      <c r="T1844" s="50"/>
      <c r="U1844" s="47"/>
      <c r="V1844" s="211"/>
      <c r="W1844" s="211"/>
      <c r="X1844" s="211"/>
      <c r="Y1844" s="211"/>
      <c r="Z1844" s="211"/>
      <c r="AA1844" s="211"/>
      <c r="AB1844" s="211"/>
    </row>
    <row r="1845" spans="2:28" x14ac:dyDescent="0.3">
      <c r="B1845" s="44"/>
      <c r="C1845" s="44"/>
      <c r="D1845" s="44"/>
      <c r="E1845" s="44"/>
      <c r="F1845" s="44"/>
      <c r="G1845" s="84"/>
      <c r="H1845" s="84"/>
      <c r="I1845" s="47"/>
      <c r="J1845" s="45"/>
      <c r="K1845" s="46"/>
      <c r="L1845" s="195"/>
      <c r="M1845" s="196"/>
      <c r="N1845" s="195"/>
      <c r="O1845" s="196"/>
      <c r="P1845" s="47"/>
      <c r="Q1845" s="47"/>
      <c r="R1845" s="47"/>
      <c r="S1845" s="47"/>
      <c r="T1845" s="50"/>
      <c r="U1845" s="47"/>
      <c r="V1845" s="211"/>
      <c r="W1845" s="211"/>
      <c r="X1845" s="211"/>
      <c r="Y1845" s="211"/>
      <c r="Z1845" s="211"/>
      <c r="AA1845" s="211"/>
      <c r="AB1845" s="211"/>
    </row>
    <row r="1846" spans="2:28" x14ac:dyDescent="0.3">
      <c r="B1846" s="44"/>
      <c r="C1846" s="44"/>
      <c r="D1846" s="44"/>
      <c r="E1846" s="44"/>
      <c r="F1846" s="44"/>
      <c r="G1846" s="84"/>
      <c r="H1846" s="84"/>
      <c r="I1846" s="47"/>
      <c r="J1846" s="45"/>
      <c r="K1846" s="46"/>
      <c r="L1846" s="195"/>
      <c r="M1846" s="196"/>
      <c r="N1846" s="195"/>
      <c r="O1846" s="196"/>
      <c r="P1846" s="47"/>
      <c r="Q1846" s="47"/>
      <c r="R1846" s="47"/>
      <c r="S1846" s="47"/>
      <c r="T1846" s="50"/>
      <c r="U1846" s="47"/>
      <c r="V1846" s="211"/>
      <c r="W1846" s="211"/>
      <c r="X1846" s="211"/>
      <c r="Y1846" s="211"/>
      <c r="Z1846" s="211"/>
      <c r="AA1846" s="211"/>
      <c r="AB1846" s="211"/>
    </row>
    <row r="1847" spans="2:28" x14ac:dyDescent="0.3">
      <c r="B1847" s="44"/>
      <c r="C1847" s="44"/>
      <c r="D1847" s="44"/>
      <c r="E1847" s="44"/>
      <c r="F1847" s="44"/>
      <c r="G1847" s="84"/>
      <c r="H1847" s="84"/>
      <c r="I1847" s="47"/>
      <c r="J1847" s="45"/>
      <c r="K1847" s="46"/>
      <c r="L1847" s="195"/>
      <c r="M1847" s="196"/>
      <c r="N1847" s="195"/>
      <c r="O1847" s="196"/>
      <c r="P1847" s="47"/>
      <c r="Q1847" s="47"/>
      <c r="R1847" s="47"/>
      <c r="S1847" s="47"/>
      <c r="T1847" s="50"/>
      <c r="U1847" s="47"/>
      <c r="V1847" s="211"/>
      <c r="W1847" s="211"/>
      <c r="X1847" s="211"/>
      <c r="Y1847" s="211"/>
      <c r="Z1847" s="211"/>
      <c r="AA1847" s="211"/>
      <c r="AB1847" s="211"/>
    </row>
    <row r="1848" spans="2:28" x14ac:dyDescent="0.3">
      <c r="B1848" s="44"/>
      <c r="C1848" s="44"/>
      <c r="D1848" s="44"/>
      <c r="E1848" s="44"/>
      <c r="F1848" s="44"/>
      <c r="G1848" s="84"/>
      <c r="H1848" s="84"/>
      <c r="I1848" s="47"/>
      <c r="J1848" s="45"/>
      <c r="K1848" s="46"/>
      <c r="L1848" s="195"/>
      <c r="M1848" s="196"/>
      <c r="N1848" s="195"/>
      <c r="O1848" s="196"/>
      <c r="P1848" s="47"/>
      <c r="Q1848" s="47"/>
      <c r="R1848" s="47"/>
      <c r="S1848" s="47"/>
      <c r="T1848" s="50"/>
      <c r="U1848" s="47"/>
      <c r="V1848" s="211"/>
      <c r="W1848" s="211"/>
      <c r="X1848" s="211"/>
      <c r="Y1848" s="211"/>
      <c r="Z1848" s="211"/>
      <c r="AA1848" s="211"/>
      <c r="AB1848" s="211"/>
    </row>
    <row r="1849" spans="2:28" x14ac:dyDescent="0.3">
      <c r="B1849" s="44"/>
      <c r="C1849" s="44"/>
      <c r="D1849" s="44"/>
      <c r="E1849" s="44"/>
      <c r="F1849" s="44"/>
      <c r="G1849" s="84"/>
      <c r="H1849" s="84"/>
      <c r="I1849" s="47"/>
      <c r="J1849" s="45"/>
      <c r="K1849" s="46"/>
      <c r="L1849" s="195"/>
      <c r="M1849" s="196"/>
      <c r="N1849" s="195"/>
      <c r="O1849" s="196"/>
      <c r="P1849" s="47"/>
      <c r="Q1849" s="47"/>
      <c r="R1849" s="47"/>
      <c r="S1849" s="47"/>
      <c r="T1849" s="50"/>
      <c r="U1849" s="47"/>
      <c r="V1849" s="211"/>
      <c r="W1849" s="211"/>
      <c r="X1849" s="211"/>
      <c r="Y1849" s="211"/>
      <c r="Z1849" s="211"/>
      <c r="AA1849" s="211"/>
      <c r="AB1849" s="211"/>
    </row>
    <row r="1850" spans="2:28" x14ac:dyDescent="0.3">
      <c r="B1850" s="44"/>
      <c r="C1850" s="44"/>
      <c r="D1850" s="44"/>
      <c r="E1850" s="44"/>
      <c r="F1850" s="44"/>
      <c r="G1850" s="84"/>
      <c r="H1850" s="84"/>
      <c r="I1850" s="47"/>
      <c r="J1850" s="45"/>
      <c r="K1850" s="46"/>
      <c r="L1850" s="195"/>
      <c r="M1850" s="196"/>
      <c r="N1850" s="195"/>
      <c r="O1850" s="196"/>
      <c r="P1850" s="47"/>
      <c r="Q1850" s="47"/>
      <c r="R1850" s="47"/>
      <c r="S1850" s="47"/>
      <c r="T1850" s="50"/>
      <c r="U1850" s="47"/>
      <c r="V1850" s="211"/>
      <c r="W1850" s="211"/>
      <c r="X1850" s="211"/>
      <c r="Y1850" s="211"/>
      <c r="Z1850" s="211"/>
      <c r="AA1850" s="211"/>
      <c r="AB1850" s="211"/>
    </row>
    <row r="1851" spans="2:28" x14ac:dyDescent="0.3">
      <c r="B1851" s="44"/>
      <c r="C1851" s="44"/>
      <c r="D1851" s="44"/>
      <c r="E1851" s="44"/>
      <c r="F1851" s="44"/>
      <c r="G1851" s="84"/>
      <c r="H1851" s="84"/>
      <c r="I1851" s="47"/>
      <c r="J1851" s="45"/>
      <c r="K1851" s="46"/>
      <c r="L1851" s="195"/>
      <c r="M1851" s="196"/>
      <c r="N1851" s="195"/>
      <c r="O1851" s="196"/>
      <c r="P1851" s="47"/>
      <c r="Q1851" s="47"/>
      <c r="R1851" s="47"/>
      <c r="S1851" s="47"/>
      <c r="T1851" s="50"/>
      <c r="U1851" s="47"/>
      <c r="V1851" s="211"/>
      <c r="W1851" s="211"/>
      <c r="X1851" s="211"/>
      <c r="Y1851" s="211"/>
      <c r="Z1851" s="211"/>
      <c r="AA1851" s="211"/>
      <c r="AB1851" s="211"/>
    </row>
    <row r="1852" spans="2:28" x14ac:dyDescent="0.3">
      <c r="B1852" s="44"/>
      <c r="C1852" s="44"/>
      <c r="D1852" s="44"/>
      <c r="E1852" s="44"/>
      <c r="F1852" s="44"/>
      <c r="G1852" s="84"/>
      <c r="H1852" s="84"/>
      <c r="I1852" s="47"/>
      <c r="J1852" s="45"/>
      <c r="K1852" s="46"/>
      <c r="L1852" s="195"/>
      <c r="M1852" s="196"/>
      <c r="N1852" s="195"/>
      <c r="O1852" s="196"/>
      <c r="P1852" s="47"/>
      <c r="Q1852" s="47"/>
      <c r="R1852" s="47"/>
      <c r="S1852" s="47"/>
      <c r="T1852" s="50"/>
      <c r="U1852" s="47"/>
      <c r="V1852" s="211"/>
      <c r="W1852" s="211"/>
      <c r="X1852" s="211"/>
      <c r="Y1852" s="211"/>
      <c r="Z1852" s="211"/>
      <c r="AA1852" s="211"/>
      <c r="AB1852" s="211"/>
    </row>
    <row r="1853" spans="2:28" x14ac:dyDescent="0.3">
      <c r="B1853" s="44"/>
      <c r="C1853" s="44"/>
      <c r="D1853" s="44"/>
      <c r="E1853" s="44"/>
      <c r="F1853" s="44"/>
      <c r="G1853" s="84"/>
      <c r="H1853" s="84"/>
      <c r="I1853" s="47"/>
      <c r="J1853" s="45"/>
      <c r="K1853" s="46"/>
      <c r="L1853" s="195"/>
      <c r="M1853" s="196"/>
      <c r="N1853" s="195"/>
      <c r="O1853" s="196"/>
      <c r="P1853" s="47"/>
      <c r="Q1853" s="47"/>
      <c r="R1853" s="47"/>
      <c r="S1853" s="47"/>
      <c r="T1853" s="50"/>
      <c r="U1853" s="47"/>
      <c r="V1853" s="211"/>
      <c r="W1853" s="211"/>
      <c r="X1853" s="211"/>
      <c r="Y1853" s="211"/>
      <c r="Z1853" s="211"/>
      <c r="AA1853" s="211"/>
      <c r="AB1853" s="211"/>
    </row>
    <row r="1854" spans="2:28" x14ac:dyDescent="0.3">
      <c r="B1854" s="44"/>
      <c r="C1854" s="44"/>
      <c r="D1854" s="44"/>
      <c r="E1854" s="44"/>
      <c r="F1854" s="44"/>
      <c r="G1854" s="84"/>
      <c r="H1854" s="84"/>
      <c r="I1854" s="47"/>
      <c r="J1854" s="45"/>
      <c r="K1854" s="46"/>
      <c r="L1854" s="195"/>
      <c r="M1854" s="196"/>
      <c r="N1854" s="195"/>
      <c r="O1854" s="196"/>
      <c r="P1854" s="47"/>
      <c r="Q1854" s="47"/>
      <c r="R1854" s="47"/>
      <c r="S1854" s="47"/>
      <c r="T1854" s="50"/>
      <c r="U1854" s="47"/>
      <c r="V1854" s="211"/>
      <c r="W1854" s="211"/>
      <c r="X1854" s="211"/>
      <c r="Y1854" s="211"/>
      <c r="Z1854" s="211"/>
      <c r="AA1854" s="211"/>
      <c r="AB1854" s="211"/>
    </row>
    <row r="1855" spans="2:28" x14ac:dyDescent="0.3">
      <c r="B1855" s="44"/>
      <c r="C1855" s="44"/>
      <c r="D1855" s="44"/>
      <c r="E1855" s="44"/>
      <c r="F1855" s="44"/>
      <c r="G1855" s="84"/>
      <c r="H1855" s="84"/>
      <c r="I1855" s="47"/>
      <c r="J1855" s="45"/>
      <c r="K1855" s="46"/>
      <c r="L1855" s="195"/>
      <c r="M1855" s="196"/>
      <c r="N1855" s="195"/>
      <c r="O1855" s="196"/>
      <c r="P1855" s="47"/>
      <c r="Q1855" s="47"/>
      <c r="R1855" s="47"/>
      <c r="S1855" s="47"/>
      <c r="T1855" s="50"/>
      <c r="U1855" s="47"/>
      <c r="V1855" s="211"/>
      <c r="W1855" s="211"/>
      <c r="X1855" s="211"/>
      <c r="Y1855" s="211"/>
      <c r="Z1855" s="211"/>
      <c r="AA1855" s="211"/>
      <c r="AB1855" s="211"/>
    </row>
    <row r="1856" spans="2:28" x14ac:dyDescent="0.3">
      <c r="B1856" s="44"/>
      <c r="C1856" s="44"/>
      <c r="D1856" s="44"/>
      <c r="E1856" s="44"/>
      <c r="F1856" s="44"/>
      <c r="G1856" s="84"/>
      <c r="H1856" s="84"/>
      <c r="I1856" s="47"/>
      <c r="J1856" s="45"/>
      <c r="K1856" s="46"/>
      <c r="L1856" s="195"/>
      <c r="M1856" s="196"/>
      <c r="N1856" s="195"/>
      <c r="O1856" s="196"/>
      <c r="P1856" s="47"/>
      <c r="Q1856" s="47"/>
      <c r="R1856" s="47"/>
      <c r="S1856" s="47"/>
      <c r="T1856" s="50"/>
      <c r="U1856" s="47"/>
      <c r="V1856" s="211"/>
      <c r="W1856" s="211"/>
      <c r="X1856" s="211"/>
      <c r="Y1856" s="211"/>
      <c r="Z1856" s="211"/>
      <c r="AA1856" s="211"/>
      <c r="AB1856" s="211"/>
    </row>
    <row r="1857" spans="2:28" x14ac:dyDescent="0.3">
      <c r="B1857" s="44"/>
      <c r="C1857" s="44"/>
      <c r="D1857" s="44"/>
      <c r="E1857" s="44"/>
      <c r="F1857" s="44"/>
      <c r="G1857" s="84"/>
      <c r="H1857" s="84"/>
      <c r="I1857" s="47"/>
      <c r="J1857" s="45"/>
      <c r="K1857" s="46"/>
      <c r="L1857" s="195"/>
      <c r="M1857" s="196"/>
      <c r="N1857" s="195"/>
      <c r="O1857" s="196"/>
      <c r="P1857" s="47"/>
      <c r="Q1857" s="47"/>
      <c r="R1857" s="47"/>
      <c r="S1857" s="47"/>
      <c r="T1857" s="50"/>
      <c r="U1857" s="47"/>
      <c r="V1857" s="211"/>
      <c r="W1857" s="211"/>
      <c r="X1857" s="211"/>
      <c r="Y1857" s="211"/>
      <c r="Z1857" s="211"/>
      <c r="AA1857" s="211"/>
      <c r="AB1857" s="211"/>
    </row>
    <row r="1858" spans="2:28" x14ac:dyDescent="0.3">
      <c r="B1858" s="44"/>
      <c r="C1858" s="44"/>
      <c r="D1858" s="44"/>
      <c r="E1858" s="44"/>
      <c r="F1858" s="44"/>
      <c r="G1858" s="84"/>
      <c r="H1858" s="84"/>
      <c r="I1858" s="47"/>
      <c r="J1858" s="45"/>
      <c r="K1858" s="46"/>
      <c r="L1858" s="195"/>
      <c r="M1858" s="196"/>
      <c r="N1858" s="195"/>
      <c r="O1858" s="196"/>
      <c r="P1858" s="47"/>
      <c r="Q1858" s="47"/>
      <c r="R1858" s="47"/>
      <c r="S1858" s="47"/>
      <c r="T1858" s="50"/>
      <c r="U1858" s="47"/>
      <c r="V1858" s="211"/>
      <c r="W1858" s="211"/>
      <c r="X1858" s="211"/>
      <c r="Y1858" s="211"/>
      <c r="Z1858" s="211"/>
      <c r="AA1858" s="211"/>
      <c r="AB1858" s="211"/>
    </row>
    <row r="1859" spans="2:28" x14ac:dyDescent="0.3">
      <c r="B1859" s="44"/>
      <c r="C1859" s="44"/>
      <c r="D1859" s="44"/>
      <c r="E1859" s="44"/>
      <c r="F1859" s="44"/>
      <c r="G1859" s="84"/>
      <c r="H1859" s="84"/>
      <c r="I1859" s="47"/>
      <c r="J1859" s="45"/>
      <c r="K1859" s="46"/>
      <c r="L1859" s="195"/>
      <c r="M1859" s="196"/>
      <c r="N1859" s="195"/>
      <c r="O1859" s="196"/>
      <c r="P1859" s="47"/>
      <c r="Q1859" s="47"/>
      <c r="R1859" s="47"/>
      <c r="S1859" s="47"/>
      <c r="T1859" s="50"/>
      <c r="U1859" s="47"/>
      <c r="V1859" s="211"/>
      <c r="W1859" s="211"/>
      <c r="X1859" s="211"/>
      <c r="Y1859" s="211"/>
      <c r="Z1859" s="211"/>
      <c r="AA1859" s="211"/>
      <c r="AB1859" s="211"/>
    </row>
    <row r="1860" spans="2:28" x14ac:dyDescent="0.3">
      <c r="B1860" s="44"/>
      <c r="C1860" s="44"/>
      <c r="D1860" s="44"/>
      <c r="E1860" s="44"/>
      <c r="F1860" s="44"/>
      <c r="G1860" s="84"/>
      <c r="H1860" s="84"/>
      <c r="I1860" s="47"/>
      <c r="J1860" s="45"/>
      <c r="K1860" s="46"/>
      <c r="L1860" s="195"/>
      <c r="M1860" s="196"/>
      <c r="N1860" s="195"/>
      <c r="O1860" s="196"/>
      <c r="P1860" s="47"/>
      <c r="Q1860" s="47"/>
      <c r="R1860" s="47"/>
      <c r="S1860" s="47"/>
      <c r="T1860" s="50"/>
      <c r="U1860" s="47"/>
      <c r="V1860" s="211"/>
      <c r="W1860" s="211"/>
      <c r="X1860" s="211"/>
      <c r="Y1860" s="211"/>
      <c r="Z1860" s="211"/>
      <c r="AA1860" s="211"/>
      <c r="AB1860" s="211"/>
    </row>
    <row r="1861" spans="2:28" x14ac:dyDescent="0.3">
      <c r="B1861" s="44"/>
      <c r="C1861" s="44"/>
      <c r="D1861" s="44"/>
      <c r="E1861" s="44"/>
      <c r="F1861" s="44"/>
      <c r="G1861" s="84"/>
      <c r="H1861" s="84"/>
      <c r="I1861" s="47"/>
      <c r="J1861" s="45"/>
      <c r="K1861" s="46"/>
      <c r="L1861" s="195"/>
      <c r="M1861" s="196"/>
      <c r="N1861" s="195"/>
      <c r="O1861" s="196"/>
      <c r="P1861" s="47"/>
      <c r="Q1861" s="47"/>
      <c r="R1861" s="47"/>
      <c r="S1861" s="47"/>
      <c r="T1861" s="50"/>
      <c r="U1861" s="47"/>
      <c r="V1861" s="211"/>
      <c r="W1861" s="211"/>
      <c r="X1861" s="211"/>
      <c r="Y1861" s="211"/>
      <c r="Z1861" s="211"/>
      <c r="AA1861" s="211"/>
      <c r="AB1861" s="211"/>
    </row>
    <row r="1862" spans="2:28" x14ac:dyDescent="0.3">
      <c r="B1862" s="44"/>
      <c r="C1862" s="44"/>
      <c r="D1862" s="44"/>
      <c r="E1862" s="44"/>
      <c r="F1862" s="44"/>
      <c r="G1862" s="84"/>
      <c r="H1862" s="84"/>
      <c r="I1862" s="47"/>
      <c r="J1862" s="45"/>
      <c r="K1862" s="46"/>
      <c r="L1862" s="195"/>
      <c r="M1862" s="196"/>
      <c r="N1862" s="195"/>
      <c r="O1862" s="196"/>
      <c r="P1862" s="47"/>
      <c r="Q1862" s="47"/>
      <c r="R1862" s="47"/>
      <c r="S1862" s="47"/>
      <c r="T1862" s="50"/>
      <c r="U1862" s="47"/>
      <c r="V1862" s="211"/>
      <c r="W1862" s="211"/>
      <c r="X1862" s="211"/>
      <c r="Y1862" s="211"/>
      <c r="Z1862" s="211"/>
      <c r="AA1862" s="211"/>
      <c r="AB1862" s="211"/>
    </row>
    <row r="1863" spans="2:28" x14ac:dyDescent="0.3">
      <c r="B1863" s="44"/>
      <c r="C1863" s="44"/>
      <c r="D1863" s="44"/>
      <c r="E1863" s="44"/>
      <c r="F1863" s="44"/>
      <c r="G1863" s="84"/>
      <c r="H1863" s="84"/>
      <c r="I1863" s="47"/>
      <c r="J1863" s="45"/>
      <c r="K1863" s="46"/>
      <c r="L1863" s="195"/>
      <c r="M1863" s="196"/>
      <c r="N1863" s="195"/>
      <c r="O1863" s="196"/>
      <c r="P1863" s="47"/>
      <c r="Q1863" s="47"/>
      <c r="R1863" s="47"/>
      <c r="S1863" s="47"/>
      <c r="T1863" s="50"/>
      <c r="U1863" s="47"/>
      <c r="V1863" s="211"/>
      <c r="W1863" s="211"/>
      <c r="X1863" s="211"/>
      <c r="Y1863" s="211"/>
      <c r="Z1863" s="211"/>
      <c r="AA1863" s="211"/>
      <c r="AB1863" s="211"/>
    </row>
    <row r="1864" spans="2:28" x14ac:dyDescent="0.3">
      <c r="B1864" s="44"/>
      <c r="C1864" s="44"/>
      <c r="D1864" s="44"/>
      <c r="E1864" s="44"/>
      <c r="F1864" s="44"/>
      <c r="G1864" s="84"/>
      <c r="H1864" s="84"/>
      <c r="I1864" s="47"/>
      <c r="J1864" s="45"/>
      <c r="K1864" s="46"/>
      <c r="L1864" s="195"/>
      <c r="M1864" s="196"/>
      <c r="N1864" s="195"/>
      <c r="O1864" s="196"/>
      <c r="P1864" s="47"/>
      <c r="Q1864" s="47"/>
      <c r="R1864" s="47"/>
      <c r="S1864" s="47"/>
      <c r="T1864" s="50"/>
      <c r="U1864" s="47"/>
      <c r="V1864" s="211"/>
      <c r="W1864" s="211"/>
      <c r="X1864" s="211"/>
      <c r="Y1864" s="211"/>
      <c r="Z1864" s="211"/>
      <c r="AA1864" s="211"/>
      <c r="AB1864" s="211"/>
    </row>
    <row r="1865" spans="2:28" x14ac:dyDescent="0.3">
      <c r="B1865" s="44"/>
      <c r="C1865" s="44"/>
      <c r="D1865" s="44"/>
      <c r="E1865" s="44"/>
      <c r="F1865" s="44"/>
      <c r="G1865" s="84"/>
      <c r="H1865" s="84"/>
      <c r="I1865" s="47"/>
      <c r="J1865" s="45"/>
      <c r="K1865" s="46"/>
      <c r="L1865" s="195"/>
      <c r="M1865" s="196"/>
      <c r="N1865" s="195"/>
      <c r="O1865" s="196"/>
      <c r="P1865" s="47"/>
      <c r="Q1865" s="47"/>
      <c r="R1865" s="47"/>
      <c r="S1865" s="47"/>
      <c r="T1865" s="50"/>
      <c r="U1865" s="47"/>
      <c r="V1865" s="211"/>
      <c r="W1865" s="211"/>
      <c r="X1865" s="211"/>
      <c r="Y1865" s="211"/>
      <c r="Z1865" s="211"/>
      <c r="AA1865" s="211"/>
      <c r="AB1865" s="211"/>
    </row>
    <row r="1866" spans="2:28" x14ac:dyDescent="0.3">
      <c r="B1866" s="44"/>
      <c r="C1866" s="44"/>
      <c r="D1866" s="44"/>
      <c r="E1866" s="44"/>
      <c r="F1866" s="44"/>
      <c r="G1866" s="84"/>
      <c r="H1866" s="84"/>
      <c r="I1866" s="47"/>
      <c r="J1866" s="45"/>
      <c r="K1866" s="46"/>
      <c r="L1866" s="195"/>
      <c r="M1866" s="196"/>
      <c r="N1866" s="195"/>
      <c r="O1866" s="196"/>
      <c r="P1866" s="47"/>
      <c r="Q1866" s="47"/>
      <c r="R1866" s="47"/>
      <c r="S1866" s="47"/>
      <c r="T1866" s="50"/>
      <c r="U1866" s="47"/>
      <c r="V1866" s="211"/>
      <c r="W1866" s="211"/>
      <c r="X1866" s="211"/>
      <c r="Y1866" s="211"/>
      <c r="Z1866" s="211"/>
      <c r="AA1866" s="211"/>
      <c r="AB1866" s="211"/>
    </row>
    <row r="1867" spans="2:28" x14ac:dyDescent="0.3">
      <c r="B1867" s="44"/>
      <c r="C1867" s="44"/>
      <c r="D1867" s="44"/>
      <c r="E1867" s="44"/>
      <c r="F1867" s="44"/>
      <c r="G1867" s="84"/>
      <c r="H1867" s="84"/>
      <c r="I1867" s="47"/>
      <c r="J1867" s="45"/>
      <c r="K1867" s="46"/>
      <c r="L1867" s="195"/>
      <c r="M1867" s="196"/>
      <c r="N1867" s="195"/>
      <c r="O1867" s="196"/>
      <c r="P1867" s="47"/>
      <c r="Q1867" s="47"/>
      <c r="R1867" s="47"/>
      <c r="S1867" s="47"/>
      <c r="T1867" s="50"/>
      <c r="U1867" s="47"/>
      <c r="V1867" s="211"/>
      <c r="W1867" s="211"/>
      <c r="X1867" s="211"/>
      <c r="Y1867" s="211"/>
      <c r="Z1867" s="211"/>
      <c r="AA1867" s="211"/>
      <c r="AB1867" s="211"/>
    </row>
    <row r="1868" spans="2:28" x14ac:dyDescent="0.3">
      <c r="B1868" s="44"/>
      <c r="C1868" s="44"/>
      <c r="D1868" s="44"/>
      <c r="E1868" s="44"/>
      <c r="F1868" s="44"/>
      <c r="G1868" s="84"/>
      <c r="H1868" s="84"/>
      <c r="I1868" s="47"/>
      <c r="J1868" s="45"/>
      <c r="K1868" s="46"/>
      <c r="L1868" s="195"/>
      <c r="M1868" s="196"/>
      <c r="N1868" s="195"/>
      <c r="O1868" s="196"/>
      <c r="P1868" s="47"/>
      <c r="Q1868" s="47"/>
      <c r="R1868" s="47"/>
      <c r="S1868" s="47"/>
      <c r="T1868" s="50"/>
      <c r="U1868" s="47"/>
      <c r="V1868" s="211"/>
      <c r="W1868" s="211"/>
      <c r="X1868" s="211"/>
      <c r="Y1868" s="211"/>
      <c r="Z1868" s="211"/>
      <c r="AA1868" s="211"/>
      <c r="AB1868" s="211"/>
    </row>
    <row r="1869" spans="2:28" x14ac:dyDescent="0.3">
      <c r="B1869" s="44"/>
      <c r="C1869" s="44"/>
      <c r="D1869" s="44"/>
      <c r="E1869" s="44"/>
      <c r="F1869" s="44"/>
      <c r="G1869" s="84"/>
      <c r="H1869" s="84"/>
      <c r="I1869" s="47"/>
      <c r="J1869" s="45"/>
      <c r="K1869" s="46"/>
      <c r="L1869" s="195"/>
      <c r="M1869" s="196"/>
      <c r="N1869" s="195"/>
      <c r="O1869" s="196"/>
      <c r="P1869" s="47"/>
      <c r="Q1869" s="47"/>
      <c r="R1869" s="47"/>
      <c r="S1869" s="47"/>
      <c r="T1869" s="50"/>
      <c r="U1869" s="47"/>
      <c r="V1869" s="211"/>
      <c r="W1869" s="211"/>
      <c r="X1869" s="211"/>
      <c r="Y1869" s="211"/>
      <c r="Z1869" s="211"/>
      <c r="AA1869" s="211"/>
      <c r="AB1869" s="211"/>
    </row>
    <row r="1870" spans="2:28" x14ac:dyDescent="0.3">
      <c r="B1870" s="44"/>
      <c r="C1870" s="44"/>
      <c r="D1870" s="44"/>
      <c r="E1870" s="44"/>
      <c r="F1870" s="44"/>
      <c r="G1870" s="84"/>
      <c r="H1870" s="84"/>
      <c r="I1870" s="47"/>
      <c r="J1870" s="45"/>
      <c r="K1870" s="46"/>
      <c r="L1870" s="195"/>
      <c r="M1870" s="196"/>
      <c r="N1870" s="195"/>
      <c r="O1870" s="196"/>
      <c r="P1870" s="47"/>
      <c r="Q1870" s="47"/>
      <c r="R1870" s="47"/>
      <c r="S1870" s="47"/>
      <c r="T1870" s="50"/>
      <c r="U1870" s="47"/>
      <c r="V1870" s="211"/>
      <c r="W1870" s="211"/>
      <c r="X1870" s="211"/>
      <c r="Y1870" s="211"/>
      <c r="Z1870" s="211"/>
      <c r="AA1870" s="211"/>
      <c r="AB1870" s="211"/>
    </row>
    <row r="1871" spans="2:28" x14ac:dyDescent="0.3">
      <c r="B1871" s="44"/>
      <c r="C1871" s="44"/>
      <c r="D1871" s="44"/>
      <c r="E1871" s="44"/>
      <c r="F1871" s="44"/>
      <c r="G1871" s="84"/>
      <c r="H1871" s="84"/>
      <c r="I1871" s="47"/>
      <c r="J1871" s="45"/>
      <c r="K1871" s="46"/>
      <c r="L1871" s="195"/>
      <c r="M1871" s="196"/>
      <c r="N1871" s="195"/>
      <c r="O1871" s="196"/>
      <c r="P1871" s="47"/>
      <c r="Q1871" s="47"/>
      <c r="R1871" s="47"/>
      <c r="S1871" s="47"/>
      <c r="T1871" s="50"/>
      <c r="U1871" s="47"/>
      <c r="V1871" s="211"/>
      <c r="W1871" s="211"/>
      <c r="X1871" s="211"/>
      <c r="Y1871" s="211"/>
      <c r="Z1871" s="211"/>
      <c r="AA1871" s="211"/>
      <c r="AB1871" s="211"/>
    </row>
    <row r="1872" spans="2:28" x14ac:dyDescent="0.3">
      <c r="B1872" s="44"/>
      <c r="C1872" s="44"/>
      <c r="D1872" s="44"/>
      <c r="E1872" s="44"/>
      <c r="F1872" s="44"/>
      <c r="G1872" s="84"/>
      <c r="H1872" s="84"/>
      <c r="I1872" s="47"/>
      <c r="J1872" s="45"/>
      <c r="K1872" s="46"/>
      <c r="L1872" s="195"/>
      <c r="M1872" s="196"/>
      <c r="N1872" s="195"/>
      <c r="O1872" s="196"/>
      <c r="P1872" s="47"/>
      <c r="Q1872" s="47"/>
      <c r="R1872" s="47"/>
      <c r="S1872" s="47"/>
      <c r="T1872" s="50"/>
      <c r="U1872" s="47"/>
      <c r="V1872" s="211"/>
      <c r="W1872" s="211"/>
      <c r="X1872" s="211"/>
      <c r="Y1872" s="211"/>
      <c r="Z1872" s="211"/>
      <c r="AA1872" s="211"/>
      <c r="AB1872" s="211"/>
    </row>
    <row r="1873" spans="2:28" x14ac:dyDescent="0.3">
      <c r="B1873" s="44"/>
      <c r="C1873" s="44"/>
      <c r="D1873" s="44"/>
      <c r="E1873" s="44"/>
      <c r="F1873" s="44"/>
      <c r="G1873" s="84"/>
      <c r="H1873" s="84"/>
      <c r="I1873" s="47"/>
      <c r="J1873" s="45"/>
      <c r="K1873" s="46"/>
      <c r="L1873" s="195"/>
      <c r="M1873" s="196"/>
      <c r="N1873" s="195"/>
      <c r="O1873" s="196"/>
      <c r="P1873" s="47"/>
      <c r="Q1873" s="47"/>
      <c r="R1873" s="47"/>
      <c r="S1873" s="47"/>
      <c r="T1873" s="50"/>
      <c r="U1873" s="47"/>
      <c r="V1873" s="211"/>
      <c r="W1873" s="211"/>
      <c r="X1873" s="211"/>
      <c r="Y1873" s="211"/>
      <c r="Z1873" s="211"/>
      <c r="AA1873" s="211"/>
      <c r="AB1873" s="211"/>
    </row>
    <row r="1874" spans="2:28" x14ac:dyDescent="0.3">
      <c r="B1874" s="44"/>
      <c r="C1874" s="44"/>
      <c r="D1874" s="44"/>
      <c r="E1874" s="44"/>
      <c r="F1874" s="44"/>
      <c r="G1874" s="84"/>
      <c r="H1874" s="84"/>
      <c r="I1874" s="47"/>
      <c r="J1874" s="45"/>
      <c r="K1874" s="46"/>
      <c r="L1874" s="195"/>
      <c r="M1874" s="196"/>
      <c r="N1874" s="195"/>
      <c r="O1874" s="196"/>
      <c r="P1874" s="47"/>
      <c r="Q1874" s="47"/>
      <c r="R1874" s="47"/>
      <c r="S1874" s="47"/>
      <c r="T1874" s="50"/>
      <c r="U1874" s="47"/>
      <c r="V1874" s="211"/>
      <c r="W1874" s="211"/>
      <c r="X1874" s="211"/>
      <c r="Y1874" s="211"/>
      <c r="Z1874" s="211"/>
      <c r="AA1874" s="211"/>
      <c r="AB1874" s="211"/>
    </row>
    <row r="1875" spans="2:28" x14ac:dyDescent="0.3">
      <c r="B1875" s="44"/>
      <c r="C1875" s="44"/>
      <c r="D1875" s="44"/>
      <c r="E1875" s="44"/>
      <c r="F1875" s="44"/>
      <c r="G1875" s="84"/>
      <c r="H1875" s="84"/>
      <c r="I1875" s="47"/>
      <c r="J1875" s="45"/>
      <c r="K1875" s="46"/>
      <c r="L1875" s="195"/>
      <c r="M1875" s="196"/>
      <c r="N1875" s="195"/>
      <c r="O1875" s="196"/>
      <c r="P1875" s="47"/>
      <c r="Q1875" s="47"/>
      <c r="R1875" s="47"/>
      <c r="S1875" s="47"/>
      <c r="T1875" s="50"/>
      <c r="U1875" s="47"/>
      <c r="V1875" s="211"/>
      <c r="W1875" s="211"/>
      <c r="X1875" s="211"/>
      <c r="Y1875" s="211"/>
      <c r="Z1875" s="211"/>
      <c r="AA1875" s="211"/>
      <c r="AB1875" s="211"/>
    </row>
    <row r="1876" spans="2:28" x14ac:dyDescent="0.3">
      <c r="B1876" s="44"/>
      <c r="C1876" s="44"/>
      <c r="D1876" s="44"/>
      <c r="E1876" s="44"/>
      <c r="F1876" s="44"/>
      <c r="G1876" s="84"/>
      <c r="H1876" s="84"/>
      <c r="I1876" s="47"/>
      <c r="J1876" s="45"/>
      <c r="K1876" s="46"/>
      <c r="L1876" s="195"/>
      <c r="M1876" s="196"/>
      <c r="N1876" s="195"/>
      <c r="O1876" s="196"/>
      <c r="P1876" s="47"/>
      <c r="Q1876" s="47"/>
      <c r="R1876" s="47"/>
      <c r="S1876" s="47"/>
      <c r="T1876" s="50"/>
      <c r="U1876" s="47"/>
      <c r="V1876" s="211"/>
      <c r="W1876" s="211"/>
      <c r="X1876" s="211"/>
      <c r="Y1876" s="211"/>
      <c r="Z1876" s="211"/>
      <c r="AA1876" s="211"/>
      <c r="AB1876" s="211"/>
    </row>
    <row r="1877" spans="2:28" x14ac:dyDescent="0.3">
      <c r="B1877" s="44"/>
      <c r="C1877" s="44"/>
      <c r="D1877" s="44"/>
      <c r="E1877" s="44"/>
      <c r="F1877" s="44"/>
      <c r="G1877" s="84"/>
      <c r="H1877" s="84"/>
      <c r="I1877" s="47"/>
      <c r="J1877" s="45"/>
      <c r="K1877" s="46"/>
      <c r="L1877" s="195"/>
      <c r="M1877" s="196"/>
      <c r="N1877" s="195"/>
      <c r="O1877" s="196"/>
      <c r="P1877" s="47"/>
      <c r="Q1877" s="47"/>
      <c r="R1877" s="47"/>
      <c r="S1877" s="47"/>
      <c r="T1877" s="50"/>
      <c r="U1877" s="47"/>
      <c r="V1877" s="211"/>
      <c r="W1877" s="211"/>
      <c r="X1877" s="211"/>
      <c r="Y1877" s="211"/>
      <c r="Z1877" s="211"/>
      <c r="AA1877" s="211"/>
      <c r="AB1877" s="211"/>
    </row>
    <row r="1878" spans="2:28" x14ac:dyDescent="0.3">
      <c r="B1878" s="44"/>
      <c r="C1878" s="44"/>
      <c r="D1878" s="44"/>
      <c r="E1878" s="44"/>
      <c r="F1878" s="44"/>
      <c r="G1878" s="84"/>
      <c r="H1878" s="84"/>
      <c r="I1878" s="47"/>
      <c r="J1878" s="45"/>
      <c r="K1878" s="46"/>
      <c r="L1878" s="195"/>
      <c r="M1878" s="196"/>
      <c r="N1878" s="195"/>
      <c r="O1878" s="196"/>
      <c r="P1878" s="47"/>
      <c r="Q1878" s="47"/>
      <c r="R1878" s="47"/>
      <c r="S1878" s="47"/>
      <c r="T1878" s="50"/>
      <c r="U1878" s="47"/>
      <c r="V1878" s="211"/>
      <c r="W1878" s="211"/>
      <c r="X1878" s="211"/>
      <c r="Y1878" s="211"/>
      <c r="Z1878" s="211"/>
      <c r="AA1878" s="211"/>
      <c r="AB1878" s="211"/>
    </row>
    <row r="1879" spans="2:28" x14ac:dyDescent="0.3">
      <c r="B1879" s="44"/>
      <c r="C1879" s="44"/>
      <c r="D1879" s="44"/>
      <c r="E1879" s="44"/>
      <c r="F1879" s="44"/>
      <c r="G1879" s="84"/>
      <c r="H1879" s="84"/>
      <c r="I1879" s="47"/>
      <c r="J1879" s="45"/>
      <c r="K1879" s="46"/>
      <c r="L1879" s="195"/>
      <c r="M1879" s="196"/>
      <c r="N1879" s="195"/>
      <c r="O1879" s="196"/>
      <c r="P1879" s="47"/>
      <c r="Q1879" s="47"/>
      <c r="R1879" s="47"/>
      <c r="S1879" s="47"/>
      <c r="T1879" s="50"/>
      <c r="U1879" s="47"/>
      <c r="V1879" s="211"/>
      <c r="W1879" s="211"/>
      <c r="X1879" s="211"/>
      <c r="Y1879" s="211"/>
      <c r="Z1879" s="211"/>
      <c r="AA1879" s="211"/>
      <c r="AB1879" s="211"/>
    </row>
    <row r="1880" spans="2:28" x14ac:dyDescent="0.3">
      <c r="B1880" s="44"/>
      <c r="C1880" s="44"/>
      <c r="D1880" s="44"/>
      <c r="E1880" s="44"/>
      <c r="F1880" s="44"/>
      <c r="G1880" s="84"/>
      <c r="H1880" s="84"/>
      <c r="I1880" s="47"/>
      <c r="J1880" s="45"/>
      <c r="K1880" s="46"/>
      <c r="L1880" s="195"/>
      <c r="M1880" s="196"/>
      <c r="N1880" s="195"/>
      <c r="O1880" s="196"/>
      <c r="P1880" s="47"/>
      <c r="Q1880" s="47"/>
      <c r="R1880" s="47"/>
      <c r="S1880" s="47"/>
      <c r="T1880" s="50"/>
      <c r="U1880" s="47"/>
      <c r="V1880" s="211"/>
      <c r="W1880" s="211"/>
      <c r="X1880" s="211"/>
      <c r="Y1880" s="211"/>
      <c r="Z1880" s="211"/>
      <c r="AA1880" s="211"/>
      <c r="AB1880" s="211"/>
    </row>
    <row r="1881" spans="2:28" x14ac:dyDescent="0.3">
      <c r="B1881" s="44"/>
      <c r="C1881" s="44"/>
      <c r="D1881" s="44"/>
      <c r="E1881" s="44"/>
      <c r="F1881" s="44"/>
      <c r="G1881" s="84"/>
      <c r="H1881" s="84"/>
      <c r="I1881" s="47"/>
      <c r="J1881" s="45"/>
      <c r="K1881" s="46"/>
      <c r="L1881" s="195"/>
      <c r="M1881" s="196"/>
      <c r="N1881" s="195"/>
      <c r="O1881" s="196"/>
      <c r="P1881" s="47"/>
      <c r="Q1881" s="47"/>
      <c r="R1881" s="47"/>
      <c r="S1881" s="47"/>
      <c r="T1881" s="50"/>
      <c r="U1881" s="47"/>
      <c r="V1881" s="211"/>
      <c r="W1881" s="211"/>
      <c r="X1881" s="211"/>
      <c r="Y1881" s="211"/>
      <c r="Z1881" s="211"/>
      <c r="AA1881" s="211"/>
      <c r="AB1881" s="211"/>
    </row>
    <row r="1882" spans="2:28" x14ac:dyDescent="0.3">
      <c r="B1882" s="44"/>
      <c r="C1882" s="44"/>
      <c r="D1882" s="44"/>
      <c r="E1882" s="44"/>
      <c r="F1882" s="44"/>
      <c r="G1882" s="84"/>
      <c r="H1882" s="84"/>
      <c r="I1882" s="47"/>
      <c r="J1882" s="45"/>
      <c r="K1882" s="46"/>
      <c r="L1882" s="195"/>
      <c r="M1882" s="196"/>
      <c r="N1882" s="195"/>
      <c r="O1882" s="196"/>
      <c r="P1882" s="47"/>
      <c r="Q1882" s="47"/>
      <c r="R1882" s="47"/>
      <c r="S1882" s="47"/>
      <c r="T1882" s="50"/>
      <c r="U1882" s="47"/>
      <c r="V1882" s="211"/>
      <c r="W1882" s="211"/>
      <c r="X1882" s="211"/>
      <c r="Y1882" s="211"/>
      <c r="Z1882" s="211"/>
      <c r="AA1882" s="211"/>
      <c r="AB1882" s="211"/>
    </row>
    <row r="1883" spans="2:28" x14ac:dyDescent="0.3">
      <c r="B1883" s="44"/>
      <c r="C1883" s="44"/>
      <c r="D1883" s="44"/>
      <c r="E1883" s="44"/>
      <c r="F1883" s="44"/>
      <c r="G1883" s="84"/>
      <c r="H1883" s="84"/>
      <c r="I1883" s="47"/>
      <c r="J1883" s="45"/>
      <c r="K1883" s="46"/>
      <c r="L1883" s="195"/>
      <c r="M1883" s="196"/>
      <c r="N1883" s="195"/>
      <c r="O1883" s="196"/>
      <c r="P1883" s="47"/>
      <c r="Q1883" s="47"/>
      <c r="R1883" s="47"/>
      <c r="S1883" s="47"/>
      <c r="T1883" s="50"/>
      <c r="U1883" s="47"/>
      <c r="V1883" s="211"/>
      <c r="W1883" s="211"/>
      <c r="X1883" s="211"/>
      <c r="Y1883" s="211"/>
      <c r="Z1883" s="211"/>
      <c r="AA1883" s="211"/>
      <c r="AB1883" s="211"/>
    </row>
    <row r="1884" spans="2:28" x14ac:dyDescent="0.3">
      <c r="B1884" s="44"/>
      <c r="C1884" s="44"/>
      <c r="D1884" s="44"/>
      <c r="E1884" s="44"/>
      <c r="F1884" s="44"/>
      <c r="G1884" s="84"/>
      <c r="H1884" s="84"/>
      <c r="I1884" s="47"/>
      <c r="J1884" s="45"/>
      <c r="K1884" s="46"/>
      <c r="L1884" s="195"/>
      <c r="M1884" s="196"/>
      <c r="N1884" s="195"/>
      <c r="O1884" s="196"/>
      <c r="P1884" s="47"/>
      <c r="Q1884" s="47"/>
      <c r="R1884" s="47"/>
      <c r="S1884" s="47"/>
      <c r="T1884" s="50"/>
      <c r="U1884" s="47"/>
      <c r="V1884" s="211"/>
      <c r="W1884" s="211"/>
      <c r="X1884" s="211"/>
      <c r="Y1884" s="211"/>
      <c r="Z1884" s="211"/>
      <c r="AA1884" s="211"/>
      <c r="AB1884" s="211"/>
    </row>
    <row r="1885" spans="2:28" x14ac:dyDescent="0.3">
      <c r="B1885" s="44"/>
      <c r="C1885" s="44"/>
      <c r="D1885" s="44"/>
      <c r="E1885" s="44"/>
      <c r="F1885" s="44"/>
      <c r="G1885" s="84"/>
      <c r="H1885" s="84"/>
      <c r="I1885" s="47"/>
      <c r="J1885" s="45"/>
      <c r="K1885" s="46"/>
      <c r="L1885" s="195"/>
      <c r="M1885" s="196"/>
      <c r="N1885" s="195"/>
      <c r="O1885" s="196"/>
      <c r="P1885" s="47"/>
      <c r="Q1885" s="47"/>
      <c r="R1885" s="47"/>
      <c r="S1885" s="47"/>
      <c r="T1885" s="50"/>
      <c r="U1885" s="47"/>
      <c r="V1885" s="211"/>
      <c r="W1885" s="211"/>
      <c r="X1885" s="211"/>
      <c r="Y1885" s="211"/>
      <c r="Z1885" s="211"/>
      <c r="AA1885" s="211"/>
      <c r="AB1885" s="211"/>
    </row>
    <row r="1886" spans="2:28" x14ac:dyDescent="0.3">
      <c r="B1886" s="44"/>
      <c r="C1886" s="44"/>
      <c r="D1886" s="44"/>
      <c r="E1886" s="44"/>
      <c r="F1886" s="44"/>
      <c r="G1886" s="84"/>
      <c r="H1886" s="84"/>
      <c r="I1886" s="47"/>
      <c r="J1886" s="45"/>
      <c r="K1886" s="46"/>
      <c r="L1886" s="195"/>
      <c r="M1886" s="196"/>
      <c r="N1886" s="195"/>
      <c r="O1886" s="196"/>
      <c r="P1886" s="47"/>
      <c r="Q1886" s="47"/>
      <c r="R1886" s="47"/>
      <c r="S1886" s="47"/>
      <c r="T1886" s="50"/>
      <c r="U1886" s="47"/>
      <c r="V1886" s="211"/>
      <c r="W1886" s="211"/>
      <c r="X1886" s="211"/>
      <c r="Y1886" s="211"/>
      <c r="Z1886" s="211"/>
      <c r="AA1886" s="211"/>
      <c r="AB1886" s="211"/>
    </row>
    <row r="1887" spans="2:28" x14ac:dyDescent="0.3">
      <c r="B1887" s="44"/>
      <c r="C1887" s="44"/>
      <c r="D1887" s="44"/>
      <c r="E1887" s="44"/>
      <c r="F1887" s="44"/>
      <c r="G1887" s="84"/>
      <c r="H1887" s="84"/>
      <c r="I1887" s="47"/>
      <c r="J1887" s="45"/>
      <c r="K1887" s="46"/>
      <c r="L1887" s="195"/>
      <c r="M1887" s="196"/>
      <c r="N1887" s="195"/>
      <c r="O1887" s="196"/>
      <c r="P1887" s="47"/>
      <c r="Q1887" s="47"/>
      <c r="R1887" s="47"/>
      <c r="S1887" s="47"/>
      <c r="T1887" s="50"/>
      <c r="U1887" s="47"/>
      <c r="V1887" s="211"/>
      <c r="W1887" s="211"/>
      <c r="X1887" s="211"/>
      <c r="Y1887" s="211"/>
      <c r="Z1887" s="211"/>
      <c r="AA1887" s="211"/>
      <c r="AB1887" s="211"/>
    </row>
    <row r="1888" spans="2:28" x14ac:dyDescent="0.3">
      <c r="B1888" s="44"/>
      <c r="C1888" s="44"/>
      <c r="D1888" s="44"/>
      <c r="E1888" s="44"/>
      <c r="F1888" s="44"/>
      <c r="G1888" s="84"/>
      <c r="H1888" s="84"/>
      <c r="I1888" s="47"/>
      <c r="J1888" s="45"/>
      <c r="K1888" s="46"/>
      <c r="L1888" s="195"/>
      <c r="M1888" s="196"/>
      <c r="N1888" s="195"/>
      <c r="O1888" s="196"/>
      <c r="P1888" s="47"/>
      <c r="Q1888" s="47"/>
      <c r="R1888" s="47"/>
      <c r="S1888" s="47"/>
      <c r="T1888" s="50"/>
      <c r="U1888" s="47"/>
      <c r="V1888" s="211"/>
      <c r="W1888" s="211"/>
      <c r="X1888" s="211"/>
      <c r="Y1888" s="211"/>
      <c r="Z1888" s="211"/>
      <c r="AA1888" s="211"/>
      <c r="AB1888" s="211"/>
    </row>
    <row r="1889" spans="2:28" x14ac:dyDescent="0.3">
      <c r="B1889" s="44"/>
      <c r="C1889" s="44"/>
      <c r="D1889" s="44"/>
      <c r="E1889" s="44"/>
      <c r="F1889" s="44"/>
      <c r="G1889" s="84"/>
      <c r="H1889" s="84"/>
      <c r="I1889" s="47"/>
      <c r="J1889" s="45"/>
      <c r="K1889" s="46"/>
      <c r="L1889" s="195"/>
      <c r="M1889" s="196"/>
      <c r="N1889" s="195"/>
      <c r="O1889" s="196"/>
      <c r="P1889" s="47"/>
      <c r="Q1889" s="47"/>
      <c r="R1889" s="47"/>
      <c r="S1889" s="47"/>
      <c r="T1889" s="50"/>
      <c r="U1889" s="47"/>
      <c r="V1889" s="211"/>
      <c r="W1889" s="211"/>
      <c r="X1889" s="211"/>
      <c r="Y1889" s="211"/>
      <c r="Z1889" s="211"/>
      <c r="AA1889" s="211"/>
      <c r="AB1889" s="211"/>
    </row>
    <row r="1890" spans="2:28" x14ac:dyDescent="0.3">
      <c r="B1890" s="44"/>
      <c r="C1890" s="44"/>
      <c r="D1890" s="44"/>
      <c r="E1890" s="44"/>
      <c r="F1890" s="44"/>
      <c r="G1890" s="84"/>
      <c r="H1890" s="84"/>
      <c r="I1890" s="47"/>
      <c r="J1890" s="45"/>
      <c r="K1890" s="46"/>
      <c r="L1890" s="195"/>
      <c r="M1890" s="196"/>
      <c r="N1890" s="195"/>
      <c r="O1890" s="196"/>
      <c r="P1890" s="47"/>
      <c r="Q1890" s="47"/>
      <c r="R1890" s="47"/>
      <c r="S1890" s="47"/>
      <c r="T1890" s="50"/>
      <c r="U1890" s="47"/>
      <c r="V1890" s="211"/>
      <c r="W1890" s="211"/>
      <c r="X1890" s="211"/>
      <c r="Y1890" s="211"/>
      <c r="Z1890" s="211"/>
      <c r="AA1890" s="211"/>
      <c r="AB1890" s="211"/>
    </row>
    <row r="1891" spans="2:28" x14ac:dyDescent="0.3">
      <c r="B1891" s="44"/>
      <c r="C1891" s="44"/>
      <c r="D1891" s="44"/>
      <c r="E1891" s="44"/>
      <c r="F1891" s="44"/>
      <c r="G1891" s="84"/>
      <c r="H1891" s="84"/>
      <c r="I1891" s="47"/>
      <c r="J1891" s="45"/>
      <c r="K1891" s="46"/>
      <c r="L1891" s="195"/>
      <c r="M1891" s="196"/>
      <c r="N1891" s="195"/>
      <c r="O1891" s="196"/>
      <c r="P1891" s="47"/>
      <c r="Q1891" s="47"/>
      <c r="R1891" s="47"/>
      <c r="S1891" s="47"/>
      <c r="T1891" s="50"/>
      <c r="U1891" s="47"/>
      <c r="V1891" s="211"/>
      <c r="W1891" s="211"/>
      <c r="X1891" s="211"/>
      <c r="Y1891" s="211"/>
      <c r="Z1891" s="211"/>
      <c r="AA1891" s="211"/>
      <c r="AB1891" s="211"/>
    </row>
    <row r="1892" spans="2:28" x14ac:dyDescent="0.3">
      <c r="B1892" s="44"/>
      <c r="C1892" s="44"/>
      <c r="D1892" s="44"/>
      <c r="E1892" s="44"/>
      <c r="F1892" s="44"/>
      <c r="G1892" s="84"/>
      <c r="H1892" s="84"/>
      <c r="I1892" s="47"/>
      <c r="J1892" s="45"/>
      <c r="K1892" s="46"/>
      <c r="L1892" s="195"/>
      <c r="M1892" s="196"/>
      <c r="N1892" s="195"/>
      <c r="O1892" s="196"/>
      <c r="P1892" s="47"/>
      <c r="Q1892" s="47"/>
      <c r="R1892" s="47"/>
      <c r="S1892" s="47"/>
      <c r="T1892" s="50"/>
      <c r="U1892" s="47"/>
      <c r="V1892" s="211"/>
      <c r="W1892" s="211"/>
      <c r="X1892" s="211"/>
      <c r="Y1892" s="211"/>
      <c r="Z1892" s="211"/>
      <c r="AA1892" s="211"/>
      <c r="AB1892" s="211"/>
    </row>
    <row r="1893" spans="2:28" x14ac:dyDescent="0.3">
      <c r="B1893" s="44"/>
      <c r="C1893" s="44"/>
      <c r="D1893" s="44"/>
      <c r="E1893" s="44"/>
      <c r="F1893" s="44"/>
      <c r="G1893" s="84"/>
      <c r="H1893" s="84"/>
      <c r="I1893" s="47"/>
      <c r="J1893" s="45"/>
      <c r="K1893" s="46"/>
      <c r="L1893" s="195"/>
      <c r="M1893" s="196"/>
      <c r="N1893" s="195"/>
      <c r="O1893" s="196"/>
      <c r="P1893" s="47"/>
      <c r="Q1893" s="47"/>
      <c r="R1893" s="47"/>
      <c r="S1893" s="47"/>
      <c r="T1893" s="50"/>
      <c r="U1893" s="47"/>
      <c r="V1893" s="211"/>
      <c r="W1893" s="211"/>
      <c r="X1893" s="211"/>
      <c r="Y1893" s="211"/>
      <c r="Z1893" s="211"/>
      <c r="AA1893" s="211"/>
      <c r="AB1893" s="211"/>
    </row>
    <row r="1894" spans="2:28" x14ac:dyDescent="0.3">
      <c r="B1894" s="44"/>
      <c r="C1894" s="44"/>
      <c r="D1894" s="44"/>
      <c r="E1894" s="44"/>
      <c r="F1894" s="44"/>
      <c r="G1894" s="84"/>
      <c r="H1894" s="84"/>
      <c r="I1894" s="47"/>
      <c r="J1894" s="45"/>
      <c r="K1894" s="46"/>
      <c r="L1894" s="195"/>
      <c r="M1894" s="196"/>
      <c r="N1894" s="195"/>
      <c r="O1894" s="196"/>
      <c r="P1894" s="47"/>
      <c r="Q1894" s="47"/>
      <c r="R1894" s="47"/>
      <c r="S1894" s="47"/>
      <c r="T1894" s="50"/>
      <c r="U1894" s="47"/>
      <c r="V1894" s="211"/>
      <c r="W1894" s="211"/>
      <c r="X1894" s="211"/>
      <c r="Y1894" s="211"/>
      <c r="Z1894" s="211"/>
      <c r="AA1894" s="211"/>
      <c r="AB1894" s="211"/>
    </row>
    <row r="1895" spans="2:28" x14ac:dyDescent="0.3">
      <c r="B1895" s="44"/>
      <c r="C1895" s="44"/>
      <c r="D1895" s="44"/>
      <c r="E1895" s="44"/>
      <c r="F1895" s="44"/>
      <c r="G1895" s="84"/>
      <c r="H1895" s="84"/>
      <c r="I1895" s="47"/>
      <c r="J1895" s="45"/>
      <c r="K1895" s="46"/>
      <c r="L1895" s="195"/>
      <c r="M1895" s="196"/>
      <c r="N1895" s="195"/>
      <c r="O1895" s="196"/>
      <c r="P1895" s="47"/>
      <c r="Q1895" s="47"/>
      <c r="R1895" s="47"/>
      <c r="S1895" s="47"/>
      <c r="T1895" s="50"/>
      <c r="U1895" s="47"/>
      <c r="V1895" s="211"/>
      <c r="W1895" s="211"/>
      <c r="X1895" s="211"/>
      <c r="Y1895" s="211"/>
      <c r="Z1895" s="211"/>
      <c r="AA1895" s="211"/>
      <c r="AB1895" s="211"/>
    </row>
    <row r="1896" spans="2:28" x14ac:dyDescent="0.3">
      <c r="B1896" s="44"/>
      <c r="C1896" s="44"/>
      <c r="D1896" s="44"/>
      <c r="E1896" s="44"/>
      <c r="F1896" s="44"/>
      <c r="G1896" s="84"/>
      <c r="H1896" s="84"/>
      <c r="I1896" s="47"/>
      <c r="J1896" s="45"/>
      <c r="K1896" s="46"/>
      <c r="L1896" s="195"/>
      <c r="M1896" s="196"/>
      <c r="N1896" s="195"/>
      <c r="O1896" s="196"/>
      <c r="P1896" s="47"/>
      <c r="Q1896" s="47"/>
      <c r="R1896" s="47"/>
      <c r="S1896" s="47"/>
      <c r="T1896" s="50"/>
      <c r="U1896" s="47"/>
      <c r="V1896" s="211"/>
      <c r="W1896" s="211"/>
      <c r="X1896" s="211"/>
      <c r="Y1896" s="211"/>
      <c r="Z1896" s="211"/>
      <c r="AA1896" s="211"/>
      <c r="AB1896" s="211"/>
    </row>
    <row r="1897" spans="2:28" x14ac:dyDescent="0.3">
      <c r="B1897" s="44"/>
      <c r="C1897" s="44"/>
      <c r="D1897" s="44"/>
      <c r="E1897" s="44"/>
      <c r="F1897" s="44"/>
      <c r="G1897" s="84"/>
      <c r="H1897" s="84"/>
      <c r="I1897" s="47"/>
      <c r="J1897" s="45"/>
      <c r="K1897" s="46"/>
      <c r="L1897" s="195"/>
      <c r="M1897" s="196"/>
      <c r="N1897" s="195"/>
      <c r="O1897" s="196"/>
      <c r="P1897" s="47"/>
      <c r="Q1897" s="47"/>
      <c r="R1897" s="47"/>
      <c r="S1897" s="47"/>
      <c r="T1897" s="50"/>
      <c r="U1897" s="47"/>
      <c r="V1897" s="211"/>
      <c r="W1897" s="211"/>
      <c r="X1897" s="211"/>
      <c r="Y1897" s="211"/>
      <c r="Z1897" s="211"/>
      <c r="AA1897" s="211"/>
      <c r="AB1897" s="211"/>
    </row>
    <row r="1898" spans="2:28" x14ac:dyDescent="0.3">
      <c r="B1898" s="44"/>
      <c r="C1898" s="44"/>
      <c r="D1898" s="44"/>
      <c r="E1898" s="44"/>
      <c r="F1898" s="44"/>
      <c r="G1898" s="84"/>
      <c r="H1898" s="84"/>
      <c r="I1898" s="47"/>
      <c r="J1898" s="45"/>
      <c r="K1898" s="46"/>
      <c r="L1898" s="195"/>
      <c r="M1898" s="196"/>
      <c r="N1898" s="195"/>
      <c r="O1898" s="196"/>
      <c r="P1898" s="47"/>
      <c r="Q1898" s="47"/>
      <c r="R1898" s="47"/>
      <c r="S1898" s="47"/>
      <c r="T1898" s="50"/>
      <c r="U1898" s="47"/>
      <c r="V1898" s="211"/>
      <c r="W1898" s="211"/>
      <c r="X1898" s="211"/>
      <c r="Y1898" s="211"/>
      <c r="Z1898" s="211"/>
      <c r="AA1898" s="211"/>
      <c r="AB1898" s="211"/>
    </row>
    <row r="1899" spans="2:28" x14ac:dyDescent="0.3">
      <c r="B1899" s="44"/>
      <c r="C1899" s="44"/>
      <c r="D1899" s="44"/>
      <c r="E1899" s="44"/>
      <c r="F1899" s="44"/>
      <c r="G1899" s="84"/>
      <c r="H1899" s="84"/>
      <c r="I1899" s="47"/>
      <c r="J1899" s="45"/>
      <c r="K1899" s="46"/>
      <c r="L1899" s="195"/>
      <c r="M1899" s="196"/>
      <c r="N1899" s="195"/>
      <c r="O1899" s="196"/>
      <c r="P1899" s="47"/>
      <c r="Q1899" s="47"/>
      <c r="R1899" s="47"/>
      <c r="S1899" s="47"/>
      <c r="T1899" s="50"/>
      <c r="U1899" s="47"/>
      <c r="V1899" s="211"/>
      <c r="W1899" s="211"/>
      <c r="X1899" s="211"/>
      <c r="Y1899" s="211"/>
      <c r="Z1899" s="211"/>
      <c r="AA1899" s="211"/>
      <c r="AB1899" s="211"/>
    </row>
    <row r="1900" spans="2:28" x14ac:dyDescent="0.3">
      <c r="B1900" s="44"/>
      <c r="C1900" s="44"/>
      <c r="D1900" s="44"/>
      <c r="E1900" s="44"/>
      <c r="F1900" s="44"/>
      <c r="G1900" s="84"/>
      <c r="H1900" s="84"/>
      <c r="I1900" s="47"/>
      <c r="J1900" s="45"/>
      <c r="K1900" s="46"/>
      <c r="L1900" s="195"/>
      <c r="M1900" s="196"/>
      <c r="N1900" s="195"/>
      <c r="O1900" s="196"/>
      <c r="P1900" s="47"/>
      <c r="Q1900" s="47"/>
      <c r="R1900" s="47"/>
      <c r="S1900" s="47"/>
      <c r="T1900" s="50"/>
      <c r="U1900" s="47"/>
      <c r="V1900" s="211"/>
      <c r="W1900" s="211"/>
      <c r="X1900" s="211"/>
      <c r="Y1900" s="211"/>
      <c r="Z1900" s="211"/>
      <c r="AA1900" s="211"/>
      <c r="AB1900" s="211"/>
    </row>
    <row r="1901" spans="2:28" x14ac:dyDescent="0.3">
      <c r="B1901" s="44"/>
      <c r="C1901" s="44"/>
      <c r="D1901" s="44"/>
      <c r="E1901" s="44"/>
      <c r="F1901" s="44"/>
      <c r="G1901" s="84"/>
      <c r="H1901" s="84"/>
      <c r="I1901" s="47"/>
      <c r="J1901" s="45"/>
      <c r="K1901" s="46"/>
      <c r="L1901" s="195"/>
      <c r="M1901" s="196"/>
      <c r="N1901" s="195"/>
      <c r="O1901" s="196"/>
      <c r="P1901" s="47"/>
      <c r="Q1901" s="47"/>
      <c r="R1901" s="47"/>
      <c r="S1901" s="47"/>
      <c r="T1901" s="50"/>
      <c r="U1901" s="47"/>
      <c r="V1901" s="211"/>
      <c r="W1901" s="211"/>
      <c r="X1901" s="211"/>
      <c r="Y1901" s="211"/>
      <c r="Z1901" s="211"/>
      <c r="AA1901" s="211"/>
      <c r="AB1901" s="211"/>
    </row>
    <row r="1902" spans="2:28" x14ac:dyDescent="0.3">
      <c r="B1902" s="44"/>
      <c r="C1902" s="44"/>
      <c r="D1902" s="44"/>
      <c r="E1902" s="44"/>
      <c r="F1902" s="44"/>
      <c r="G1902" s="84"/>
      <c r="H1902" s="84"/>
      <c r="I1902" s="47"/>
      <c r="J1902" s="45"/>
      <c r="K1902" s="46"/>
      <c r="L1902" s="195"/>
      <c r="M1902" s="196"/>
      <c r="N1902" s="195"/>
      <c r="O1902" s="196"/>
      <c r="P1902" s="47"/>
      <c r="Q1902" s="47"/>
      <c r="R1902" s="47"/>
      <c r="S1902" s="47"/>
      <c r="T1902" s="50"/>
      <c r="U1902" s="47"/>
      <c r="V1902" s="211"/>
      <c r="W1902" s="211"/>
      <c r="X1902" s="211"/>
      <c r="Y1902" s="211"/>
      <c r="Z1902" s="211"/>
      <c r="AA1902" s="211"/>
      <c r="AB1902" s="211"/>
    </row>
    <row r="1903" spans="2:28" x14ac:dyDescent="0.3">
      <c r="B1903" s="44"/>
      <c r="C1903" s="44"/>
      <c r="D1903" s="44"/>
      <c r="E1903" s="44"/>
      <c r="F1903" s="44"/>
      <c r="G1903" s="84"/>
      <c r="H1903" s="84"/>
      <c r="I1903" s="47"/>
      <c r="J1903" s="45"/>
      <c r="K1903" s="46"/>
      <c r="L1903" s="195"/>
      <c r="M1903" s="196"/>
      <c r="N1903" s="195"/>
      <c r="O1903" s="196"/>
      <c r="P1903" s="47"/>
      <c r="Q1903" s="47"/>
      <c r="R1903" s="47"/>
      <c r="S1903" s="47"/>
      <c r="T1903" s="50"/>
      <c r="U1903" s="47"/>
      <c r="V1903" s="211"/>
      <c r="W1903" s="211"/>
      <c r="X1903" s="211"/>
      <c r="Y1903" s="211"/>
      <c r="Z1903" s="211"/>
      <c r="AA1903" s="211"/>
      <c r="AB1903" s="211"/>
    </row>
    <row r="1904" spans="2:28" x14ac:dyDescent="0.3">
      <c r="B1904" s="44"/>
      <c r="C1904" s="44"/>
      <c r="D1904" s="44"/>
      <c r="E1904" s="44"/>
      <c r="F1904" s="44"/>
      <c r="G1904" s="84"/>
      <c r="H1904" s="84"/>
      <c r="I1904" s="47"/>
      <c r="J1904" s="45"/>
      <c r="K1904" s="46"/>
      <c r="L1904" s="195"/>
      <c r="M1904" s="196"/>
      <c r="N1904" s="195"/>
      <c r="O1904" s="196"/>
      <c r="P1904" s="47"/>
      <c r="Q1904" s="47"/>
      <c r="R1904" s="47"/>
      <c r="S1904" s="47"/>
      <c r="T1904" s="50"/>
      <c r="U1904" s="47"/>
      <c r="V1904" s="211"/>
      <c r="W1904" s="211"/>
      <c r="X1904" s="211"/>
      <c r="Y1904" s="211"/>
      <c r="Z1904" s="211"/>
      <c r="AA1904" s="211"/>
      <c r="AB1904" s="211"/>
    </row>
    <row r="1905" spans="2:28" x14ac:dyDescent="0.3">
      <c r="B1905" s="44"/>
      <c r="C1905" s="44"/>
      <c r="D1905" s="44"/>
      <c r="E1905" s="44"/>
      <c r="F1905" s="44"/>
      <c r="G1905" s="84"/>
      <c r="H1905" s="84"/>
      <c r="I1905" s="47"/>
      <c r="J1905" s="45"/>
      <c r="K1905" s="46"/>
      <c r="L1905" s="195"/>
      <c r="M1905" s="196"/>
      <c r="N1905" s="195"/>
      <c r="O1905" s="196"/>
      <c r="P1905" s="47"/>
      <c r="Q1905" s="47"/>
      <c r="R1905" s="47"/>
      <c r="S1905" s="47"/>
      <c r="T1905" s="50"/>
      <c r="U1905" s="47"/>
      <c r="V1905" s="211"/>
      <c r="W1905" s="211"/>
      <c r="X1905" s="211"/>
      <c r="Y1905" s="211"/>
      <c r="Z1905" s="211"/>
      <c r="AA1905" s="211"/>
      <c r="AB1905" s="211"/>
    </row>
    <row r="1906" spans="2:28" x14ac:dyDescent="0.3">
      <c r="B1906" s="44"/>
      <c r="C1906" s="44"/>
      <c r="D1906" s="44"/>
      <c r="E1906" s="44"/>
      <c r="F1906" s="44"/>
      <c r="G1906" s="84"/>
      <c r="H1906" s="84"/>
      <c r="I1906" s="47"/>
      <c r="J1906" s="45"/>
      <c r="K1906" s="46"/>
      <c r="L1906" s="195"/>
      <c r="M1906" s="196"/>
      <c r="N1906" s="195"/>
      <c r="O1906" s="196"/>
      <c r="P1906" s="47"/>
      <c r="Q1906" s="47"/>
      <c r="R1906" s="47"/>
      <c r="S1906" s="47"/>
      <c r="T1906" s="50"/>
      <c r="U1906" s="47"/>
      <c r="V1906" s="211"/>
      <c r="W1906" s="211"/>
      <c r="X1906" s="211"/>
      <c r="Y1906" s="211"/>
      <c r="Z1906" s="211"/>
      <c r="AA1906" s="211"/>
      <c r="AB1906" s="211"/>
    </row>
    <row r="1907" spans="2:28" x14ac:dyDescent="0.3">
      <c r="B1907" s="44"/>
      <c r="C1907" s="44"/>
      <c r="D1907" s="44"/>
      <c r="E1907" s="44"/>
      <c r="F1907" s="44"/>
      <c r="G1907" s="84"/>
      <c r="H1907" s="84"/>
      <c r="I1907" s="47"/>
      <c r="J1907" s="45"/>
      <c r="K1907" s="46"/>
      <c r="L1907" s="195"/>
      <c r="M1907" s="196"/>
      <c r="N1907" s="195"/>
      <c r="O1907" s="196"/>
      <c r="P1907" s="47"/>
      <c r="Q1907" s="47"/>
      <c r="R1907" s="47"/>
      <c r="S1907" s="47"/>
      <c r="T1907" s="50"/>
      <c r="U1907" s="47"/>
      <c r="V1907" s="211"/>
      <c r="W1907" s="211"/>
      <c r="X1907" s="211"/>
      <c r="Y1907" s="211"/>
      <c r="Z1907" s="211"/>
      <c r="AA1907" s="211"/>
      <c r="AB1907" s="211"/>
    </row>
    <row r="1908" spans="2:28" x14ac:dyDescent="0.3">
      <c r="B1908" s="44"/>
      <c r="C1908" s="44"/>
      <c r="D1908" s="44"/>
      <c r="E1908" s="44"/>
      <c r="F1908" s="44"/>
      <c r="G1908" s="84"/>
      <c r="H1908" s="84"/>
      <c r="I1908" s="47"/>
      <c r="J1908" s="45"/>
      <c r="K1908" s="46"/>
      <c r="L1908" s="195"/>
      <c r="M1908" s="196"/>
      <c r="N1908" s="195"/>
      <c r="O1908" s="196"/>
      <c r="P1908" s="47"/>
      <c r="Q1908" s="47"/>
      <c r="R1908" s="47"/>
      <c r="S1908" s="47"/>
      <c r="T1908" s="50"/>
      <c r="U1908" s="47"/>
      <c r="V1908" s="211"/>
      <c r="W1908" s="211"/>
      <c r="X1908" s="211"/>
      <c r="Y1908" s="211"/>
      <c r="Z1908" s="211"/>
      <c r="AA1908" s="211"/>
      <c r="AB1908" s="211"/>
    </row>
    <row r="1909" spans="2:28" x14ac:dyDescent="0.3">
      <c r="B1909" s="44"/>
      <c r="C1909" s="44"/>
      <c r="D1909" s="44"/>
      <c r="E1909" s="44"/>
      <c r="F1909" s="44"/>
      <c r="G1909" s="84"/>
      <c r="H1909" s="84"/>
      <c r="I1909" s="47"/>
      <c r="J1909" s="45"/>
      <c r="K1909" s="46"/>
      <c r="L1909" s="195"/>
      <c r="M1909" s="196"/>
      <c r="N1909" s="195"/>
      <c r="O1909" s="196"/>
      <c r="P1909" s="47"/>
      <c r="Q1909" s="47"/>
      <c r="R1909" s="47"/>
      <c r="S1909" s="47"/>
      <c r="T1909" s="50"/>
      <c r="U1909" s="47"/>
      <c r="V1909" s="211"/>
      <c r="W1909" s="211"/>
      <c r="X1909" s="211"/>
      <c r="Y1909" s="211"/>
      <c r="Z1909" s="211"/>
      <c r="AA1909" s="211"/>
      <c r="AB1909" s="211"/>
    </row>
    <row r="1910" spans="2:28" x14ac:dyDescent="0.3">
      <c r="B1910" s="44"/>
      <c r="C1910" s="44"/>
      <c r="D1910" s="44"/>
      <c r="E1910" s="44"/>
      <c r="F1910" s="44"/>
      <c r="G1910" s="84"/>
      <c r="H1910" s="84"/>
      <c r="I1910" s="47"/>
      <c r="J1910" s="45"/>
      <c r="K1910" s="46"/>
      <c r="L1910" s="195"/>
      <c r="M1910" s="196"/>
      <c r="N1910" s="195"/>
      <c r="O1910" s="196"/>
      <c r="P1910" s="47"/>
      <c r="Q1910" s="47"/>
      <c r="R1910" s="47"/>
      <c r="S1910" s="47"/>
      <c r="T1910" s="50"/>
      <c r="U1910" s="47"/>
      <c r="V1910" s="211"/>
      <c r="W1910" s="211"/>
      <c r="X1910" s="211"/>
      <c r="Y1910" s="211"/>
      <c r="Z1910" s="211"/>
      <c r="AA1910" s="211"/>
      <c r="AB1910" s="211"/>
    </row>
    <row r="1911" spans="2:28" x14ac:dyDescent="0.3">
      <c r="B1911" s="44"/>
      <c r="C1911" s="44"/>
      <c r="D1911" s="44"/>
      <c r="E1911" s="44"/>
      <c r="F1911" s="44"/>
      <c r="G1911" s="84"/>
      <c r="H1911" s="84"/>
      <c r="I1911" s="47"/>
      <c r="J1911" s="45"/>
      <c r="K1911" s="46"/>
      <c r="L1911" s="195"/>
      <c r="M1911" s="196"/>
      <c r="N1911" s="195"/>
      <c r="O1911" s="196"/>
      <c r="P1911" s="47"/>
      <c r="Q1911" s="47"/>
      <c r="R1911" s="47"/>
      <c r="S1911" s="47"/>
      <c r="T1911" s="50"/>
      <c r="U1911" s="47"/>
      <c r="V1911" s="211"/>
      <c r="W1911" s="211"/>
      <c r="X1911" s="211"/>
      <c r="Y1911" s="211"/>
      <c r="Z1911" s="211"/>
      <c r="AA1911" s="211"/>
      <c r="AB1911" s="211"/>
    </row>
    <row r="1912" spans="2:28" x14ac:dyDescent="0.3">
      <c r="B1912" s="44"/>
      <c r="C1912" s="44"/>
      <c r="D1912" s="44"/>
      <c r="E1912" s="44"/>
      <c r="F1912" s="44"/>
      <c r="G1912" s="84"/>
      <c r="H1912" s="84"/>
      <c r="I1912" s="47"/>
      <c r="J1912" s="45"/>
      <c r="K1912" s="46"/>
      <c r="L1912" s="195"/>
      <c r="M1912" s="196"/>
      <c r="N1912" s="195"/>
      <c r="O1912" s="196"/>
      <c r="P1912" s="47"/>
      <c r="Q1912" s="47"/>
      <c r="R1912" s="47"/>
      <c r="S1912" s="47"/>
      <c r="T1912" s="50"/>
      <c r="U1912" s="47"/>
      <c r="V1912" s="211"/>
      <c r="W1912" s="211"/>
      <c r="X1912" s="211"/>
      <c r="Y1912" s="211"/>
      <c r="Z1912" s="211"/>
      <c r="AA1912" s="211"/>
      <c r="AB1912" s="211"/>
    </row>
    <row r="1913" spans="2:28" x14ac:dyDescent="0.3">
      <c r="B1913" s="44"/>
      <c r="C1913" s="44"/>
      <c r="D1913" s="44"/>
      <c r="E1913" s="44"/>
      <c r="F1913" s="44"/>
      <c r="G1913" s="84"/>
      <c r="H1913" s="84"/>
      <c r="I1913" s="47"/>
      <c r="J1913" s="45"/>
      <c r="K1913" s="46"/>
      <c r="L1913" s="195"/>
      <c r="M1913" s="196"/>
      <c r="N1913" s="195"/>
      <c r="O1913" s="196"/>
      <c r="P1913" s="47"/>
      <c r="Q1913" s="47"/>
      <c r="R1913" s="47"/>
      <c r="S1913" s="47"/>
      <c r="T1913" s="50"/>
      <c r="U1913" s="47"/>
      <c r="V1913" s="211"/>
      <c r="W1913" s="211"/>
      <c r="X1913" s="211"/>
      <c r="Y1913" s="211"/>
      <c r="Z1913" s="211"/>
      <c r="AA1913" s="211"/>
      <c r="AB1913" s="211"/>
    </row>
    <row r="1914" spans="2:28" x14ac:dyDescent="0.3">
      <c r="B1914" s="44"/>
      <c r="C1914" s="44"/>
      <c r="D1914" s="44"/>
      <c r="E1914" s="44"/>
      <c r="F1914" s="44"/>
      <c r="G1914" s="84"/>
      <c r="H1914" s="84"/>
      <c r="I1914" s="47"/>
      <c r="J1914" s="45"/>
      <c r="K1914" s="46"/>
      <c r="L1914" s="195"/>
      <c r="M1914" s="196"/>
      <c r="N1914" s="195"/>
      <c r="O1914" s="196"/>
      <c r="P1914" s="47"/>
      <c r="Q1914" s="47"/>
      <c r="R1914" s="47"/>
      <c r="S1914" s="47"/>
      <c r="T1914" s="50"/>
      <c r="U1914" s="47"/>
      <c r="V1914" s="211"/>
      <c r="W1914" s="211"/>
      <c r="X1914" s="211"/>
      <c r="Y1914" s="211"/>
      <c r="Z1914" s="211"/>
      <c r="AA1914" s="211"/>
      <c r="AB1914" s="211"/>
    </row>
    <row r="1915" spans="2:28" x14ac:dyDescent="0.3">
      <c r="B1915" s="44"/>
      <c r="C1915" s="44"/>
      <c r="D1915" s="44"/>
      <c r="E1915" s="44"/>
      <c r="F1915" s="44"/>
      <c r="G1915" s="84"/>
      <c r="H1915" s="84"/>
      <c r="I1915" s="47"/>
      <c r="J1915" s="45"/>
      <c r="K1915" s="46"/>
      <c r="L1915" s="195"/>
      <c r="M1915" s="196"/>
      <c r="N1915" s="195"/>
      <c r="O1915" s="196"/>
      <c r="P1915" s="47"/>
      <c r="Q1915" s="47"/>
      <c r="R1915" s="47"/>
      <c r="S1915" s="47"/>
      <c r="T1915" s="50"/>
      <c r="U1915" s="47"/>
      <c r="V1915" s="211"/>
      <c r="W1915" s="211"/>
      <c r="X1915" s="211"/>
      <c r="Y1915" s="211"/>
      <c r="Z1915" s="211"/>
      <c r="AA1915" s="211"/>
      <c r="AB1915" s="211"/>
    </row>
    <row r="1916" spans="2:28" x14ac:dyDescent="0.3">
      <c r="B1916" s="44"/>
      <c r="C1916" s="44"/>
      <c r="D1916" s="44"/>
      <c r="E1916" s="44"/>
      <c r="F1916" s="44"/>
      <c r="G1916" s="84"/>
      <c r="H1916" s="84"/>
      <c r="I1916" s="47"/>
      <c r="J1916" s="45"/>
      <c r="K1916" s="46"/>
      <c r="L1916" s="195"/>
      <c r="M1916" s="196"/>
      <c r="N1916" s="195"/>
      <c r="O1916" s="196"/>
      <c r="P1916" s="47"/>
      <c r="Q1916" s="47"/>
      <c r="R1916" s="47"/>
      <c r="S1916" s="47"/>
      <c r="T1916" s="50"/>
      <c r="U1916" s="47"/>
      <c r="V1916" s="211"/>
      <c r="W1916" s="211"/>
      <c r="X1916" s="211"/>
      <c r="Y1916" s="211"/>
      <c r="Z1916" s="211"/>
      <c r="AA1916" s="211"/>
      <c r="AB1916" s="211"/>
    </row>
    <row r="1917" spans="2:28" x14ac:dyDescent="0.3">
      <c r="B1917" s="44"/>
      <c r="C1917" s="44"/>
      <c r="D1917" s="44"/>
      <c r="E1917" s="44"/>
      <c r="F1917" s="44"/>
      <c r="G1917" s="84"/>
      <c r="H1917" s="84"/>
      <c r="I1917" s="47"/>
      <c r="J1917" s="45"/>
      <c r="K1917" s="46"/>
      <c r="L1917" s="195"/>
      <c r="M1917" s="196"/>
      <c r="N1917" s="195"/>
      <c r="O1917" s="196"/>
      <c r="P1917" s="47"/>
      <c r="Q1917" s="47"/>
      <c r="R1917" s="47"/>
      <c r="S1917" s="47"/>
      <c r="T1917" s="50"/>
      <c r="U1917" s="47"/>
      <c r="V1917" s="211"/>
      <c r="W1917" s="211"/>
      <c r="X1917" s="211"/>
      <c r="Y1917" s="211"/>
      <c r="Z1917" s="211"/>
      <c r="AA1917" s="211"/>
      <c r="AB1917" s="211"/>
    </row>
    <row r="1918" spans="2:28" x14ac:dyDescent="0.3">
      <c r="B1918" s="44"/>
      <c r="C1918" s="44"/>
      <c r="D1918" s="44"/>
      <c r="E1918" s="44"/>
      <c r="F1918" s="44"/>
      <c r="G1918" s="84"/>
      <c r="H1918" s="84"/>
      <c r="I1918" s="47"/>
      <c r="J1918" s="45"/>
      <c r="K1918" s="46"/>
      <c r="L1918" s="195"/>
      <c r="M1918" s="196"/>
      <c r="N1918" s="195"/>
      <c r="O1918" s="196"/>
      <c r="P1918" s="47"/>
      <c r="Q1918" s="47"/>
      <c r="R1918" s="47"/>
      <c r="S1918" s="47"/>
      <c r="T1918" s="50"/>
      <c r="U1918" s="47"/>
      <c r="V1918" s="211"/>
      <c r="W1918" s="211"/>
      <c r="X1918" s="211"/>
      <c r="Y1918" s="211"/>
      <c r="Z1918" s="211"/>
      <c r="AA1918" s="211"/>
      <c r="AB1918" s="211"/>
    </row>
    <row r="1919" spans="2:28" x14ac:dyDescent="0.3">
      <c r="B1919" s="44"/>
      <c r="C1919" s="44"/>
      <c r="D1919" s="44"/>
      <c r="E1919" s="44"/>
      <c r="F1919" s="44"/>
      <c r="G1919" s="84"/>
      <c r="H1919" s="84"/>
      <c r="I1919" s="47"/>
      <c r="J1919" s="45"/>
      <c r="K1919" s="46"/>
      <c r="L1919" s="195"/>
      <c r="M1919" s="196"/>
      <c r="N1919" s="195"/>
      <c r="O1919" s="196"/>
      <c r="P1919" s="47"/>
      <c r="Q1919" s="47"/>
      <c r="R1919" s="47"/>
      <c r="S1919" s="47"/>
      <c r="T1919" s="50"/>
      <c r="U1919" s="47"/>
      <c r="V1919" s="211"/>
      <c r="W1919" s="211"/>
      <c r="X1919" s="211"/>
      <c r="Y1919" s="211"/>
      <c r="Z1919" s="211"/>
      <c r="AA1919" s="211"/>
      <c r="AB1919" s="211"/>
    </row>
    <row r="1920" spans="2:28" x14ac:dyDescent="0.3">
      <c r="B1920" s="44"/>
      <c r="C1920" s="44"/>
      <c r="D1920" s="44"/>
      <c r="E1920" s="44"/>
      <c r="F1920" s="44"/>
      <c r="G1920" s="84"/>
      <c r="H1920" s="84"/>
      <c r="I1920" s="47"/>
      <c r="J1920" s="45"/>
      <c r="K1920" s="46"/>
      <c r="L1920" s="195"/>
      <c r="M1920" s="196"/>
      <c r="N1920" s="195"/>
      <c r="O1920" s="196"/>
      <c r="P1920" s="47"/>
      <c r="Q1920" s="47"/>
      <c r="R1920" s="47"/>
      <c r="S1920" s="47"/>
      <c r="T1920" s="50"/>
      <c r="U1920" s="47"/>
      <c r="V1920" s="211"/>
      <c r="W1920" s="211"/>
      <c r="X1920" s="211"/>
      <c r="Y1920" s="211"/>
      <c r="Z1920" s="211"/>
      <c r="AA1920" s="211"/>
      <c r="AB1920" s="211"/>
    </row>
    <row r="1921" spans="2:28" x14ac:dyDescent="0.3">
      <c r="B1921" s="44"/>
      <c r="C1921" s="44"/>
      <c r="D1921" s="44"/>
      <c r="E1921" s="44"/>
      <c r="F1921" s="44"/>
      <c r="G1921" s="84"/>
      <c r="H1921" s="84"/>
      <c r="I1921" s="47"/>
      <c r="J1921" s="45"/>
      <c r="K1921" s="46"/>
      <c r="L1921" s="195"/>
      <c r="M1921" s="196"/>
      <c r="N1921" s="195"/>
      <c r="O1921" s="196"/>
      <c r="P1921" s="47"/>
      <c r="Q1921" s="47"/>
      <c r="R1921" s="47"/>
      <c r="S1921" s="47"/>
      <c r="T1921" s="50"/>
      <c r="U1921" s="47"/>
      <c r="V1921" s="211"/>
      <c r="W1921" s="211"/>
      <c r="X1921" s="211"/>
      <c r="Y1921" s="211"/>
      <c r="Z1921" s="211"/>
      <c r="AA1921" s="211"/>
      <c r="AB1921" s="211"/>
    </row>
    <row r="1922" spans="2:28" x14ac:dyDescent="0.3">
      <c r="B1922" s="44"/>
      <c r="C1922" s="44"/>
      <c r="D1922" s="44"/>
      <c r="E1922" s="44"/>
      <c r="F1922" s="44"/>
      <c r="G1922" s="84"/>
      <c r="H1922" s="84"/>
      <c r="I1922" s="47"/>
      <c r="J1922" s="45"/>
      <c r="K1922" s="46"/>
      <c r="L1922" s="195"/>
      <c r="M1922" s="196"/>
      <c r="N1922" s="195"/>
      <c r="O1922" s="196"/>
      <c r="P1922" s="47"/>
      <c r="Q1922" s="47"/>
      <c r="R1922" s="47"/>
      <c r="S1922" s="47"/>
      <c r="T1922" s="50"/>
      <c r="U1922" s="47"/>
      <c r="V1922" s="211"/>
      <c r="W1922" s="211"/>
      <c r="X1922" s="211"/>
      <c r="Y1922" s="211"/>
      <c r="Z1922" s="211"/>
      <c r="AA1922" s="211"/>
      <c r="AB1922" s="211"/>
    </row>
    <row r="1923" spans="2:28" x14ac:dyDescent="0.3">
      <c r="B1923" s="44"/>
      <c r="C1923" s="44"/>
      <c r="D1923" s="44"/>
      <c r="E1923" s="44"/>
      <c r="F1923" s="44"/>
      <c r="G1923" s="84"/>
      <c r="H1923" s="84"/>
      <c r="I1923" s="47"/>
      <c r="J1923" s="45"/>
      <c r="K1923" s="46"/>
      <c r="L1923" s="195"/>
      <c r="M1923" s="196"/>
      <c r="N1923" s="195"/>
      <c r="O1923" s="196"/>
      <c r="P1923" s="47"/>
      <c r="Q1923" s="47"/>
      <c r="R1923" s="47"/>
      <c r="S1923" s="47"/>
      <c r="T1923" s="50"/>
      <c r="U1923" s="47"/>
      <c r="V1923" s="211"/>
      <c r="W1923" s="211"/>
      <c r="X1923" s="211"/>
      <c r="Y1923" s="211"/>
      <c r="Z1923" s="211"/>
      <c r="AA1923" s="211"/>
      <c r="AB1923" s="211"/>
    </row>
    <row r="1924" spans="2:28" x14ac:dyDescent="0.3">
      <c r="B1924" s="44"/>
      <c r="C1924" s="44"/>
      <c r="D1924" s="44"/>
      <c r="E1924" s="44"/>
      <c r="F1924" s="44"/>
      <c r="G1924" s="84"/>
      <c r="H1924" s="84"/>
      <c r="I1924" s="47"/>
      <c r="J1924" s="45"/>
      <c r="K1924" s="46"/>
      <c r="L1924" s="195"/>
      <c r="M1924" s="196"/>
      <c r="N1924" s="195"/>
      <c r="O1924" s="196"/>
      <c r="P1924" s="47"/>
      <c r="Q1924" s="47"/>
      <c r="R1924" s="47"/>
      <c r="S1924" s="47"/>
      <c r="T1924" s="50"/>
      <c r="U1924" s="47"/>
      <c r="V1924" s="211"/>
      <c r="W1924" s="211"/>
      <c r="X1924" s="211"/>
      <c r="Y1924" s="211"/>
      <c r="Z1924" s="211"/>
      <c r="AA1924" s="211"/>
      <c r="AB1924" s="211"/>
    </row>
    <row r="1925" spans="2:28" x14ac:dyDescent="0.3">
      <c r="B1925" s="44"/>
      <c r="C1925" s="44"/>
      <c r="D1925" s="44"/>
      <c r="E1925" s="44"/>
      <c r="F1925" s="44"/>
      <c r="G1925" s="84"/>
      <c r="H1925" s="84"/>
      <c r="I1925" s="47"/>
      <c r="J1925" s="45"/>
      <c r="K1925" s="46"/>
      <c r="L1925" s="195"/>
      <c r="M1925" s="196"/>
      <c r="N1925" s="195"/>
      <c r="O1925" s="196"/>
      <c r="P1925" s="47"/>
      <c r="Q1925" s="47"/>
      <c r="R1925" s="47"/>
      <c r="S1925" s="47"/>
      <c r="T1925" s="50"/>
      <c r="U1925" s="47"/>
      <c r="V1925" s="211"/>
      <c r="W1925" s="211"/>
      <c r="X1925" s="211"/>
      <c r="Y1925" s="211"/>
      <c r="Z1925" s="211"/>
      <c r="AA1925" s="211"/>
      <c r="AB1925" s="211"/>
    </row>
    <row r="1926" spans="2:28" x14ac:dyDescent="0.3">
      <c r="B1926" s="44"/>
      <c r="C1926" s="44"/>
      <c r="D1926" s="44"/>
      <c r="E1926" s="44"/>
      <c r="F1926" s="44"/>
      <c r="G1926" s="84"/>
      <c r="H1926" s="84"/>
      <c r="I1926" s="47"/>
      <c r="J1926" s="45"/>
      <c r="K1926" s="46"/>
      <c r="L1926" s="195"/>
      <c r="M1926" s="196"/>
      <c r="N1926" s="195"/>
      <c r="O1926" s="196"/>
      <c r="P1926" s="47"/>
      <c r="Q1926" s="47"/>
      <c r="R1926" s="47"/>
      <c r="S1926" s="47"/>
      <c r="T1926" s="50"/>
      <c r="U1926" s="47"/>
      <c r="V1926" s="211"/>
      <c r="W1926" s="211"/>
      <c r="X1926" s="211"/>
      <c r="Y1926" s="211"/>
      <c r="Z1926" s="211"/>
      <c r="AA1926" s="211"/>
      <c r="AB1926" s="211"/>
    </row>
    <row r="1927" spans="2:28" x14ac:dyDescent="0.3">
      <c r="B1927" s="44"/>
      <c r="C1927" s="44"/>
      <c r="D1927" s="44"/>
      <c r="E1927" s="44"/>
      <c r="F1927" s="44"/>
      <c r="G1927" s="84"/>
      <c r="H1927" s="84"/>
      <c r="I1927" s="47"/>
      <c r="J1927" s="45"/>
      <c r="K1927" s="46"/>
      <c r="L1927" s="195"/>
      <c r="M1927" s="196"/>
      <c r="N1927" s="195"/>
      <c r="O1927" s="196"/>
      <c r="P1927" s="47"/>
      <c r="Q1927" s="47"/>
      <c r="R1927" s="47"/>
      <c r="S1927" s="47"/>
      <c r="T1927" s="50"/>
      <c r="U1927" s="47"/>
      <c r="V1927" s="211"/>
      <c r="W1927" s="211"/>
      <c r="X1927" s="211"/>
      <c r="Y1927" s="211"/>
      <c r="Z1927" s="211"/>
      <c r="AA1927" s="211"/>
      <c r="AB1927" s="211"/>
    </row>
    <row r="1928" spans="2:28" x14ac:dyDescent="0.3">
      <c r="B1928" s="44"/>
      <c r="C1928" s="44"/>
      <c r="D1928" s="44"/>
      <c r="E1928" s="44"/>
      <c r="F1928" s="44"/>
      <c r="G1928" s="84"/>
      <c r="H1928" s="84"/>
      <c r="I1928" s="47"/>
      <c r="J1928" s="45"/>
      <c r="K1928" s="46"/>
      <c r="L1928" s="195"/>
      <c r="M1928" s="196"/>
      <c r="N1928" s="195"/>
      <c r="O1928" s="196"/>
      <c r="P1928" s="47"/>
      <c r="Q1928" s="47"/>
      <c r="R1928" s="47"/>
      <c r="S1928" s="47"/>
      <c r="T1928" s="50"/>
      <c r="U1928" s="47"/>
      <c r="V1928" s="211"/>
      <c r="W1928" s="211"/>
      <c r="X1928" s="211"/>
      <c r="Y1928" s="211"/>
      <c r="Z1928" s="211"/>
      <c r="AA1928" s="211"/>
      <c r="AB1928" s="211"/>
    </row>
    <row r="1929" spans="2:28" x14ac:dyDescent="0.3">
      <c r="B1929" s="44"/>
      <c r="C1929" s="44"/>
      <c r="D1929" s="44"/>
      <c r="E1929" s="44"/>
      <c r="F1929" s="44"/>
      <c r="G1929" s="84"/>
      <c r="H1929" s="84"/>
      <c r="I1929" s="47"/>
      <c r="J1929" s="45"/>
      <c r="K1929" s="46"/>
      <c r="L1929" s="195"/>
      <c r="M1929" s="196"/>
      <c r="N1929" s="195"/>
      <c r="O1929" s="196"/>
      <c r="P1929" s="47"/>
      <c r="Q1929" s="47"/>
      <c r="R1929" s="47"/>
      <c r="S1929" s="47"/>
      <c r="T1929" s="50"/>
      <c r="U1929" s="47"/>
      <c r="V1929" s="211"/>
      <c r="W1929" s="211"/>
      <c r="X1929" s="211"/>
      <c r="Y1929" s="211"/>
      <c r="Z1929" s="211"/>
      <c r="AA1929" s="211"/>
      <c r="AB1929" s="211"/>
    </row>
    <row r="1930" spans="2:28" x14ac:dyDescent="0.3">
      <c r="B1930" s="44"/>
      <c r="C1930" s="44"/>
      <c r="D1930" s="44"/>
      <c r="E1930" s="44"/>
      <c r="F1930" s="44"/>
      <c r="G1930" s="84"/>
      <c r="H1930" s="84"/>
      <c r="I1930" s="47"/>
      <c r="J1930" s="45"/>
      <c r="K1930" s="46"/>
      <c r="L1930" s="195"/>
      <c r="M1930" s="196"/>
      <c r="N1930" s="195"/>
      <c r="O1930" s="196"/>
      <c r="P1930" s="47"/>
      <c r="Q1930" s="47"/>
      <c r="R1930" s="47"/>
      <c r="S1930" s="47"/>
      <c r="T1930" s="50"/>
      <c r="U1930" s="47"/>
      <c r="V1930" s="211"/>
      <c r="W1930" s="211"/>
      <c r="X1930" s="211"/>
      <c r="Y1930" s="211"/>
      <c r="Z1930" s="211"/>
      <c r="AA1930" s="211"/>
      <c r="AB1930" s="211"/>
    </row>
    <row r="1931" spans="2:28" x14ac:dyDescent="0.3">
      <c r="B1931" s="44"/>
      <c r="C1931" s="44"/>
      <c r="D1931" s="44"/>
      <c r="E1931" s="44"/>
      <c r="F1931" s="44"/>
      <c r="G1931" s="84"/>
      <c r="H1931" s="84"/>
      <c r="I1931" s="47"/>
      <c r="J1931" s="45"/>
      <c r="K1931" s="46"/>
      <c r="L1931" s="195"/>
      <c r="M1931" s="196"/>
      <c r="N1931" s="195"/>
      <c r="O1931" s="196"/>
      <c r="P1931" s="47"/>
      <c r="Q1931" s="47"/>
      <c r="R1931" s="47"/>
      <c r="S1931" s="47"/>
      <c r="T1931" s="50"/>
      <c r="U1931" s="47"/>
      <c r="V1931" s="211"/>
      <c r="W1931" s="211"/>
      <c r="X1931" s="211"/>
      <c r="Y1931" s="211"/>
      <c r="Z1931" s="211"/>
      <c r="AA1931" s="211"/>
      <c r="AB1931" s="211"/>
    </row>
    <row r="1932" spans="2:28" x14ac:dyDescent="0.3">
      <c r="B1932" s="44"/>
      <c r="C1932" s="44"/>
      <c r="D1932" s="44"/>
      <c r="E1932" s="44"/>
      <c r="F1932" s="44"/>
      <c r="G1932" s="84"/>
      <c r="H1932" s="84"/>
      <c r="I1932" s="47"/>
      <c r="J1932" s="45"/>
      <c r="K1932" s="46"/>
      <c r="L1932" s="195"/>
      <c r="M1932" s="196"/>
      <c r="N1932" s="195"/>
      <c r="O1932" s="196"/>
      <c r="P1932" s="47"/>
      <c r="Q1932" s="47"/>
      <c r="R1932" s="47"/>
      <c r="S1932" s="47"/>
      <c r="T1932" s="50"/>
      <c r="U1932" s="47"/>
      <c r="V1932" s="211"/>
      <c r="W1932" s="211"/>
      <c r="X1932" s="211"/>
      <c r="Y1932" s="211"/>
      <c r="Z1932" s="211"/>
      <c r="AA1932" s="211"/>
      <c r="AB1932" s="211"/>
    </row>
    <row r="1933" spans="2:28" x14ac:dyDescent="0.3">
      <c r="B1933" s="44"/>
      <c r="C1933" s="44"/>
      <c r="D1933" s="44"/>
      <c r="E1933" s="44"/>
      <c r="F1933" s="44"/>
      <c r="G1933" s="84"/>
      <c r="H1933" s="84"/>
      <c r="I1933" s="47"/>
      <c r="J1933" s="45"/>
      <c r="K1933" s="46"/>
      <c r="L1933" s="195"/>
      <c r="M1933" s="196"/>
      <c r="N1933" s="195"/>
      <c r="O1933" s="196"/>
      <c r="P1933" s="47"/>
      <c r="Q1933" s="47"/>
      <c r="R1933" s="47"/>
      <c r="S1933" s="47"/>
      <c r="T1933" s="50"/>
      <c r="U1933" s="47"/>
      <c r="V1933" s="211"/>
      <c r="W1933" s="211"/>
      <c r="X1933" s="211"/>
      <c r="Y1933" s="211"/>
      <c r="Z1933" s="211"/>
      <c r="AA1933" s="211"/>
      <c r="AB1933" s="211"/>
    </row>
    <row r="1934" spans="2:28" x14ac:dyDescent="0.3">
      <c r="B1934" s="44"/>
      <c r="C1934" s="44"/>
      <c r="D1934" s="44"/>
      <c r="E1934" s="44"/>
      <c r="F1934" s="44"/>
      <c r="G1934" s="84"/>
      <c r="H1934" s="84"/>
      <c r="I1934" s="47"/>
      <c r="J1934" s="45"/>
      <c r="K1934" s="46"/>
      <c r="L1934" s="195"/>
      <c r="M1934" s="196"/>
      <c r="N1934" s="195"/>
      <c r="O1934" s="196"/>
      <c r="P1934" s="47"/>
      <c r="Q1934" s="47"/>
      <c r="R1934" s="47"/>
      <c r="S1934" s="47"/>
      <c r="T1934" s="50"/>
      <c r="U1934" s="47"/>
      <c r="V1934" s="211"/>
      <c r="W1934" s="211"/>
      <c r="X1934" s="211"/>
      <c r="Y1934" s="211"/>
      <c r="Z1934" s="211"/>
      <c r="AA1934" s="211"/>
      <c r="AB1934" s="211"/>
    </row>
    <row r="1935" spans="2:28" x14ac:dyDescent="0.3">
      <c r="B1935" s="44"/>
      <c r="C1935" s="44"/>
      <c r="D1935" s="44"/>
      <c r="E1935" s="44"/>
      <c r="F1935" s="44"/>
      <c r="G1935" s="84"/>
      <c r="H1935" s="84"/>
      <c r="I1935" s="47"/>
      <c r="J1935" s="45"/>
      <c r="K1935" s="46"/>
      <c r="L1935" s="195"/>
      <c r="M1935" s="196"/>
      <c r="N1935" s="195"/>
      <c r="O1935" s="196"/>
      <c r="P1935" s="47"/>
      <c r="Q1935" s="47"/>
      <c r="R1935" s="47"/>
      <c r="S1935" s="47"/>
      <c r="T1935" s="50"/>
      <c r="U1935" s="47"/>
      <c r="V1935" s="211"/>
      <c r="W1935" s="211"/>
      <c r="X1935" s="211"/>
      <c r="Y1935" s="211"/>
      <c r="Z1935" s="211"/>
      <c r="AA1935" s="211"/>
      <c r="AB1935" s="211"/>
    </row>
    <row r="1936" spans="2:28" x14ac:dyDescent="0.3">
      <c r="B1936" s="44"/>
      <c r="C1936" s="44"/>
      <c r="D1936" s="44"/>
      <c r="E1936" s="44"/>
      <c r="F1936" s="44"/>
      <c r="G1936" s="84"/>
      <c r="H1936" s="84"/>
      <c r="I1936" s="47"/>
      <c r="J1936" s="45"/>
      <c r="K1936" s="46"/>
      <c r="L1936" s="195"/>
      <c r="M1936" s="196"/>
      <c r="N1936" s="195"/>
      <c r="O1936" s="196"/>
      <c r="P1936" s="47"/>
      <c r="Q1936" s="47"/>
      <c r="R1936" s="47"/>
      <c r="S1936" s="47"/>
      <c r="T1936" s="50"/>
      <c r="U1936" s="47"/>
      <c r="V1936" s="211"/>
      <c r="W1936" s="211"/>
      <c r="X1936" s="211"/>
      <c r="Y1936" s="211"/>
      <c r="Z1936" s="211"/>
      <c r="AA1936" s="211"/>
      <c r="AB1936" s="211"/>
    </row>
    <row r="1937" spans="2:28" x14ac:dyDescent="0.3">
      <c r="B1937" s="44"/>
      <c r="C1937" s="44"/>
      <c r="D1937" s="44"/>
      <c r="E1937" s="44"/>
      <c r="F1937" s="44"/>
      <c r="G1937" s="84"/>
      <c r="H1937" s="84"/>
      <c r="I1937" s="47"/>
      <c r="J1937" s="45"/>
      <c r="K1937" s="46"/>
      <c r="L1937" s="195"/>
      <c r="M1937" s="196"/>
      <c r="N1937" s="195"/>
      <c r="O1937" s="196"/>
      <c r="P1937" s="47"/>
      <c r="Q1937" s="47"/>
      <c r="R1937" s="47"/>
      <c r="S1937" s="47"/>
      <c r="T1937" s="50"/>
      <c r="U1937" s="47"/>
      <c r="V1937" s="211"/>
      <c r="W1937" s="211"/>
      <c r="X1937" s="211"/>
      <c r="Y1937" s="211"/>
      <c r="Z1937" s="211"/>
      <c r="AA1937" s="211"/>
      <c r="AB1937" s="211"/>
    </row>
    <row r="1938" spans="2:28" x14ac:dyDescent="0.3">
      <c r="B1938" s="44"/>
      <c r="C1938" s="44"/>
      <c r="D1938" s="44"/>
      <c r="E1938" s="44"/>
      <c r="F1938" s="44"/>
      <c r="G1938" s="84"/>
      <c r="H1938" s="84"/>
      <c r="I1938" s="47"/>
      <c r="J1938" s="45"/>
      <c r="K1938" s="46"/>
      <c r="L1938" s="195"/>
      <c r="M1938" s="196"/>
      <c r="N1938" s="195"/>
      <c r="O1938" s="196"/>
      <c r="P1938" s="47"/>
      <c r="Q1938" s="47"/>
      <c r="R1938" s="47"/>
      <c r="S1938" s="47"/>
      <c r="T1938" s="50"/>
      <c r="U1938" s="47"/>
      <c r="V1938" s="211"/>
      <c r="W1938" s="211"/>
      <c r="X1938" s="211"/>
      <c r="Y1938" s="211"/>
      <c r="Z1938" s="211"/>
      <c r="AA1938" s="211"/>
      <c r="AB1938" s="211"/>
    </row>
    <row r="1939" spans="2:28" x14ac:dyDescent="0.3">
      <c r="B1939" s="44"/>
      <c r="C1939" s="44"/>
      <c r="D1939" s="44"/>
      <c r="E1939" s="44"/>
      <c r="F1939" s="44"/>
      <c r="G1939" s="84"/>
      <c r="H1939" s="84"/>
      <c r="I1939" s="47"/>
      <c r="J1939" s="45"/>
      <c r="K1939" s="46"/>
      <c r="L1939" s="195"/>
      <c r="M1939" s="196"/>
      <c r="N1939" s="195"/>
      <c r="O1939" s="196"/>
      <c r="P1939" s="47"/>
      <c r="Q1939" s="47"/>
      <c r="R1939" s="47"/>
      <c r="S1939" s="47"/>
      <c r="T1939" s="50"/>
      <c r="U1939" s="47"/>
      <c r="V1939" s="211"/>
      <c r="W1939" s="211"/>
      <c r="X1939" s="211"/>
      <c r="Y1939" s="211"/>
      <c r="Z1939" s="211"/>
      <c r="AA1939" s="211"/>
      <c r="AB1939" s="211"/>
    </row>
    <row r="1940" spans="2:28" x14ac:dyDescent="0.3">
      <c r="B1940" s="44"/>
      <c r="C1940" s="44"/>
      <c r="D1940" s="44"/>
      <c r="E1940" s="44"/>
      <c r="F1940" s="44"/>
      <c r="G1940" s="84"/>
      <c r="H1940" s="84"/>
      <c r="I1940" s="47"/>
      <c r="J1940" s="45"/>
      <c r="K1940" s="46"/>
      <c r="L1940" s="195"/>
      <c r="M1940" s="196"/>
      <c r="N1940" s="195"/>
      <c r="O1940" s="196"/>
      <c r="P1940" s="47"/>
      <c r="Q1940" s="47"/>
      <c r="R1940" s="47"/>
      <c r="S1940" s="47"/>
      <c r="T1940" s="50"/>
      <c r="U1940" s="47"/>
      <c r="V1940" s="211"/>
      <c r="W1940" s="211"/>
      <c r="X1940" s="211"/>
      <c r="Y1940" s="211"/>
      <c r="Z1940" s="211"/>
      <c r="AA1940" s="211"/>
      <c r="AB1940" s="211"/>
    </row>
    <row r="1941" spans="2:28" x14ac:dyDescent="0.3">
      <c r="B1941" s="44"/>
      <c r="C1941" s="44"/>
      <c r="D1941" s="44"/>
      <c r="E1941" s="44"/>
      <c r="F1941" s="44"/>
      <c r="G1941" s="84"/>
      <c r="H1941" s="84"/>
      <c r="I1941" s="47"/>
      <c r="J1941" s="45"/>
      <c r="K1941" s="46"/>
      <c r="L1941" s="195"/>
      <c r="M1941" s="196"/>
      <c r="N1941" s="195"/>
      <c r="O1941" s="196"/>
      <c r="P1941" s="47"/>
      <c r="Q1941" s="47"/>
      <c r="R1941" s="47"/>
      <c r="S1941" s="47"/>
      <c r="T1941" s="50"/>
      <c r="U1941" s="47"/>
      <c r="V1941" s="211"/>
      <c r="W1941" s="211"/>
      <c r="X1941" s="211"/>
      <c r="Y1941" s="211"/>
      <c r="Z1941" s="211"/>
      <c r="AA1941" s="211"/>
      <c r="AB1941" s="211"/>
    </row>
    <row r="1942" spans="2:28" x14ac:dyDescent="0.3">
      <c r="B1942" s="44"/>
      <c r="C1942" s="44"/>
      <c r="D1942" s="44"/>
      <c r="E1942" s="44"/>
      <c r="F1942" s="44"/>
      <c r="G1942" s="84"/>
      <c r="H1942" s="84"/>
      <c r="I1942" s="47"/>
      <c r="J1942" s="45"/>
      <c r="K1942" s="46"/>
      <c r="L1942" s="195"/>
      <c r="M1942" s="196"/>
      <c r="N1942" s="195"/>
      <c r="O1942" s="196"/>
      <c r="P1942" s="47"/>
      <c r="Q1942" s="47"/>
      <c r="R1942" s="47"/>
      <c r="S1942" s="47"/>
      <c r="T1942" s="50"/>
      <c r="U1942" s="47"/>
      <c r="V1942" s="211"/>
      <c r="W1942" s="211"/>
      <c r="X1942" s="211"/>
      <c r="Y1942" s="211"/>
      <c r="Z1942" s="211"/>
      <c r="AA1942" s="211"/>
      <c r="AB1942" s="211"/>
    </row>
    <row r="1943" spans="2:28" x14ac:dyDescent="0.3">
      <c r="B1943" s="44"/>
      <c r="C1943" s="44"/>
      <c r="D1943" s="44"/>
      <c r="E1943" s="44"/>
      <c r="F1943" s="44"/>
      <c r="G1943" s="84"/>
      <c r="H1943" s="84"/>
      <c r="I1943" s="47"/>
      <c r="J1943" s="45"/>
      <c r="K1943" s="46"/>
      <c r="L1943" s="195"/>
      <c r="M1943" s="196"/>
      <c r="N1943" s="195"/>
      <c r="O1943" s="196"/>
      <c r="P1943" s="47"/>
      <c r="Q1943" s="47"/>
      <c r="R1943" s="47"/>
      <c r="S1943" s="47"/>
      <c r="T1943" s="50"/>
      <c r="U1943" s="47"/>
      <c r="V1943" s="211"/>
      <c r="W1943" s="211"/>
      <c r="X1943" s="211"/>
      <c r="Y1943" s="211"/>
      <c r="Z1943" s="211"/>
      <c r="AA1943" s="211"/>
      <c r="AB1943" s="211"/>
    </row>
    <row r="1944" spans="2:28" x14ac:dyDescent="0.3">
      <c r="B1944" s="44"/>
      <c r="C1944" s="44"/>
      <c r="D1944" s="44"/>
      <c r="E1944" s="44"/>
      <c r="F1944" s="44"/>
      <c r="G1944" s="84"/>
      <c r="H1944" s="84"/>
      <c r="I1944" s="47"/>
      <c r="J1944" s="45"/>
      <c r="K1944" s="46"/>
      <c r="L1944" s="195"/>
      <c r="M1944" s="196"/>
      <c r="N1944" s="195"/>
      <c r="O1944" s="196"/>
      <c r="P1944" s="47"/>
      <c r="Q1944" s="47"/>
      <c r="R1944" s="47"/>
      <c r="S1944" s="47"/>
      <c r="T1944" s="50"/>
      <c r="U1944" s="47"/>
      <c r="V1944" s="211"/>
      <c r="W1944" s="211"/>
      <c r="X1944" s="211"/>
      <c r="Y1944" s="211"/>
      <c r="Z1944" s="211"/>
      <c r="AA1944" s="211"/>
      <c r="AB1944" s="211"/>
    </row>
    <row r="1945" spans="2:28" x14ac:dyDescent="0.3">
      <c r="B1945" s="44"/>
      <c r="C1945" s="44"/>
      <c r="D1945" s="44"/>
      <c r="E1945" s="44"/>
      <c r="F1945" s="44"/>
      <c r="G1945" s="84"/>
      <c r="H1945" s="84"/>
      <c r="I1945" s="47"/>
      <c r="J1945" s="45"/>
      <c r="K1945" s="46"/>
      <c r="L1945" s="195"/>
      <c r="M1945" s="196"/>
      <c r="N1945" s="195"/>
      <c r="O1945" s="196"/>
      <c r="P1945" s="47"/>
      <c r="Q1945" s="47"/>
      <c r="R1945" s="47"/>
      <c r="S1945" s="47"/>
      <c r="T1945" s="50"/>
      <c r="U1945" s="47"/>
      <c r="V1945" s="211"/>
      <c r="W1945" s="211"/>
      <c r="X1945" s="211"/>
      <c r="Y1945" s="211"/>
      <c r="Z1945" s="211"/>
      <c r="AA1945" s="211"/>
      <c r="AB1945" s="211"/>
    </row>
    <row r="1946" spans="2:28" x14ac:dyDescent="0.3">
      <c r="B1946" s="44"/>
      <c r="C1946" s="44"/>
      <c r="D1946" s="44"/>
      <c r="E1946" s="44"/>
      <c r="F1946" s="44"/>
      <c r="G1946" s="84"/>
      <c r="H1946" s="84"/>
      <c r="I1946" s="47"/>
      <c r="J1946" s="45"/>
      <c r="K1946" s="46"/>
      <c r="L1946" s="195"/>
      <c r="M1946" s="196"/>
      <c r="N1946" s="195"/>
      <c r="O1946" s="196"/>
      <c r="P1946" s="47"/>
      <c r="Q1946" s="47"/>
      <c r="R1946" s="47"/>
      <c r="S1946" s="47"/>
      <c r="T1946" s="50"/>
      <c r="U1946" s="47"/>
      <c r="V1946" s="211"/>
      <c r="W1946" s="211"/>
      <c r="X1946" s="211"/>
      <c r="Y1946" s="211"/>
      <c r="Z1946" s="211"/>
      <c r="AA1946" s="211"/>
      <c r="AB1946" s="211"/>
    </row>
    <row r="1947" spans="2:28" x14ac:dyDescent="0.3">
      <c r="B1947" s="44"/>
      <c r="C1947" s="44"/>
      <c r="D1947" s="44"/>
      <c r="E1947" s="44"/>
      <c r="F1947" s="44"/>
      <c r="G1947" s="84"/>
      <c r="H1947" s="84"/>
      <c r="I1947" s="47"/>
      <c r="J1947" s="45"/>
      <c r="K1947" s="46"/>
      <c r="L1947" s="195"/>
      <c r="M1947" s="196"/>
      <c r="N1947" s="195"/>
      <c r="O1947" s="196"/>
      <c r="P1947" s="47"/>
      <c r="Q1947" s="47"/>
      <c r="R1947" s="47"/>
      <c r="S1947" s="47"/>
      <c r="T1947" s="50"/>
      <c r="U1947" s="47"/>
      <c r="V1947" s="211"/>
      <c r="W1947" s="211"/>
      <c r="X1947" s="211"/>
      <c r="Y1947" s="211"/>
      <c r="Z1947" s="211"/>
      <c r="AA1947" s="211"/>
      <c r="AB1947" s="211"/>
    </row>
    <row r="1948" spans="2:28" x14ac:dyDescent="0.3">
      <c r="B1948" s="44"/>
      <c r="C1948" s="44"/>
      <c r="D1948" s="44"/>
      <c r="E1948" s="44"/>
      <c r="F1948" s="44"/>
      <c r="G1948" s="84"/>
      <c r="H1948" s="84"/>
      <c r="I1948" s="47"/>
      <c r="J1948" s="45"/>
      <c r="K1948" s="46"/>
      <c r="L1948" s="195"/>
      <c r="M1948" s="196"/>
      <c r="N1948" s="195"/>
      <c r="O1948" s="196"/>
      <c r="P1948" s="47"/>
      <c r="Q1948" s="47"/>
      <c r="R1948" s="47"/>
      <c r="S1948" s="47"/>
      <c r="T1948" s="50"/>
      <c r="U1948" s="47"/>
      <c r="V1948" s="211"/>
      <c r="W1948" s="211"/>
      <c r="X1948" s="211"/>
      <c r="Y1948" s="211"/>
      <c r="Z1948" s="211"/>
      <c r="AA1948" s="211"/>
      <c r="AB1948" s="211"/>
    </row>
    <row r="1949" spans="2:28" x14ac:dyDescent="0.3">
      <c r="B1949" s="44"/>
      <c r="C1949" s="44"/>
      <c r="D1949" s="44"/>
      <c r="E1949" s="44"/>
      <c r="F1949" s="44"/>
      <c r="G1949" s="84"/>
      <c r="H1949" s="84"/>
      <c r="I1949" s="47"/>
      <c r="J1949" s="45"/>
      <c r="K1949" s="46"/>
      <c r="L1949" s="195"/>
      <c r="M1949" s="196"/>
      <c r="N1949" s="195"/>
      <c r="O1949" s="196"/>
      <c r="P1949" s="47"/>
      <c r="Q1949" s="47"/>
      <c r="R1949" s="47"/>
      <c r="S1949" s="47"/>
      <c r="T1949" s="50"/>
      <c r="U1949" s="47"/>
      <c r="V1949" s="211"/>
      <c r="W1949" s="211"/>
      <c r="X1949" s="211"/>
      <c r="Y1949" s="211"/>
      <c r="Z1949" s="211"/>
      <c r="AA1949" s="211"/>
      <c r="AB1949" s="211"/>
    </row>
    <row r="1950" spans="2:28" x14ac:dyDescent="0.3">
      <c r="B1950" s="44"/>
      <c r="C1950" s="44"/>
      <c r="D1950" s="44"/>
      <c r="E1950" s="44"/>
      <c r="F1950" s="44"/>
      <c r="G1950" s="84"/>
      <c r="H1950" s="84"/>
      <c r="I1950" s="47"/>
      <c r="J1950" s="45"/>
      <c r="K1950" s="46"/>
      <c r="L1950" s="195"/>
      <c r="M1950" s="196"/>
      <c r="N1950" s="195"/>
      <c r="O1950" s="196"/>
      <c r="P1950" s="47"/>
      <c r="Q1950" s="47"/>
      <c r="R1950" s="47"/>
      <c r="S1950" s="47"/>
      <c r="T1950" s="50"/>
      <c r="U1950" s="47"/>
      <c r="V1950" s="211"/>
      <c r="W1950" s="211"/>
      <c r="X1950" s="211"/>
      <c r="Y1950" s="211"/>
      <c r="Z1950" s="211"/>
      <c r="AA1950" s="211"/>
      <c r="AB1950" s="211"/>
    </row>
    <row r="1951" spans="2:28" x14ac:dyDescent="0.3">
      <c r="B1951" s="44"/>
      <c r="C1951" s="44"/>
      <c r="D1951" s="44"/>
      <c r="E1951" s="44"/>
      <c r="F1951" s="44"/>
      <c r="G1951" s="84"/>
      <c r="H1951" s="84"/>
      <c r="I1951" s="47"/>
      <c r="J1951" s="45"/>
      <c r="K1951" s="46"/>
      <c r="L1951" s="195"/>
      <c r="M1951" s="196"/>
      <c r="N1951" s="195"/>
      <c r="O1951" s="196"/>
      <c r="P1951" s="47"/>
      <c r="Q1951" s="47"/>
      <c r="R1951" s="47"/>
      <c r="S1951" s="47"/>
      <c r="T1951" s="50"/>
      <c r="U1951" s="47"/>
      <c r="V1951" s="211"/>
      <c r="W1951" s="211"/>
      <c r="X1951" s="211"/>
      <c r="Y1951" s="211"/>
      <c r="Z1951" s="211"/>
      <c r="AA1951" s="211"/>
      <c r="AB1951" s="211"/>
    </row>
    <row r="1952" spans="2:28" x14ac:dyDescent="0.3">
      <c r="B1952" s="44"/>
      <c r="C1952" s="44"/>
      <c r="D1952" s="44"/>
      <c r="E1952" s="44"/>
      <c r="F1952" s="44"/>
      <c r="G1952" s="84"/>
      <c r="H1952" s="84"/>
      <c r="I1952" s="47"/>
      <c r="J1952" s="45"/>
      <c r="K1952" s="46"/>
      <c r="L1952" s="195"/>
      <c r="M1952" s="196"/>
      <c r="N1952" s="195"/>
      <c r="O1952" s="196"/>
      <c r="P1952" s="47"/>
      <c r="Q1952" s="47"/>
      <c r="R1952" s="47"/>
      <c r="S1952" s="47"/>
      <c r="T1952" s="50"/>
      <c r="U1952" s="47"/>
      <c r="V1952" s="211"/>
      <c r="W1952" s="211"/>
      <c r="X1952" s="211"/>
      <c r="Y1952" s="211"/>
      <c r="Z1952" s="211"/>
      <c r="AA1952" s="211"/>
      <c r="AB1952" s="211"/>
    </row>
    <row r="1953" spans="2:28" x14ac:dyDescent="0.3">
      <c r="B1953" s="44"/>
      <c r="C1953" s="44"/>
      <c r="D1953" s="44"/>
      <c r="E1953" s="44"/>
      <c r="F1953" s="44"/>
      <c r="G1953" s="84"/>
      <c r="H1953" s="84"/>
      <c r="I1953" s="47"/>
      <c r="J1953" s="45"/>
      <c r="K1953" s="46"/>
      <c r="L1953" s="195"/>
      <c r="M1953" s="196"/>
      <c r="N1953" s="195"/>
      <c r="O1953" s="196"/>
      <c r="P1953" s="47"/>
      <c r="Q1953" s="47"/>
      <c r="R1953" s="47"/>
      <c r="S1953" s="47"/>
      <c r="T1953" s="50"/>
      <c r="U1953" s="47"/>
      <c r="V1953" s="211"/>
      <c r="W1953" s="211"/>
      <c r="X1953" s="211"/>
      <c r="Y1953" s="211"/>
      <c r="Z1953" s="211"/>
      <c r="AA1953" s="211"/>
      <c r="AB1953" s="211"/>
    </row>
    <row r="1954" spans="2:28" x14ac:dyDescent="0.3">
      <c r="B1954" s="44"/>
      <c r="C1954" s="44"/>
      <c r="D1954" s="44"/>
      <c r="E1954" s="44"/>
      <c r="F1954" s="44"/>
      <c r="G1954" s="84"/>
      <c r="H1954" s="84"/>
      <c r="I1954" s="47"/>
      <c r="J1954" s="45"/>
      <c r="K1954" s="46"/>
      <c r="L1954" s="195"/>
      <c r="M1954" s="196"/>
      <c r="N1954" s="195"/>
      <c r="O1954" s="196"/>
      <c r="P1954" s="47"/>
      <c r="Q1954" s="47"/>
      <c r="R1954" s="47"/>
      <c r="S1954" s="47"/>
      <c r="T1954" s="50"/>
      <c r="U1954" s="47"/>
      <c r="V1954" s="211"/>
      <c r="W1954" s="211"/>
      <c r="X1954" s="211"/>
      <c r="Y1954" s="211"/>
      <c r="Z1954" s="211"/>
      <c r="AA1954" s="211"/>
      <c r="AB1954" s="211"/>
    </row>
    <row r="1955" spans="2:28" x14ac:dyDescent="0.3">
      <c r="B1955" s="44"/>
      <c r="C1955" s="44"/>
      <c r="D1955" s="44"/>
      <c r="E1955" s="44"/>
      <c r="F1955" s="44"/>
      <c r="G1955" s="84"/>
      <c r="H1955" s="84"/>
      <c r="I1955" s="47"/>
      <c r="J1955" s="45"/>
      <c r="K1955" s="46"/>
      <c r="L1955" s="195"/>
      <c r="M1955" s="196"/>
      <c r="N1955" s="195"/>
      <c r="O1955" s="196"/>
      <c r="P1955" s="47"/>
      <c r="Q1955" s="47"/>
      <c r="R1955" s="47"/>
      <c r="S1955" s="47"/>
      <c r="T1955" s="50"/>
      <c r="U1955" s="47"/>
      <c r="V1955" s="211"/>
      <c r="W1955" s="211"/>
      <c r="X1955" s="211"/>
      <c r="Y1955" s="211"/>
      <c r="Z1955" s="211"/>
      <c r="AA1955" s="211"/>
      <c r="AB1955" s="211"/>
    </row>
    <row r="1956" spans="2:28" x14ac:dyDescent="0.3">
      <c r="B1956" s="44"/>
      <c r="C1956" s="44"/>
      <c r="D1956" s="44"/>
      <c r="E1956" s="44"/>
      <c r="F1956" s="44"/>
      <c r="G1956" s="84"/>
      <c r="H1956" s="84"/>
      <c r="I1956" s="47"/>
      <c r="J1956" s="45"/>
      <c r="K1956" s="46"/>
      <c r="L1956" s="195"/>
      <c r="M1956" s="196"/>
      <c r="N1956" s="195"/>
      <c r="O1956" s="196"/>
      <c r="P1956" s="47"/>
      <c r="Q1956" s="47"/>
      <c r="R1956" s="47"/>
      <c r="S1956" s="47"/>
      <c r="T1956" s="50"/>
      <c r="U1956" s="47"/>
      <c r="V1956" s="211"/>
      <c r="W1956" s="211"/>
      <c r="X1956" s="211"/>
      <c r="Y1956" s="211"/>
      <c r="Z1956" s="211"/>
      <c r="AA1956" s="211"/>
      <c r="AB1956" s="211"/>
    </row>
    <row r="1957" spans="2:28" x14ac:dyDescent="0.3">
      <c r="B1957" s="44"/>
      <c r="C1957" s="44"/>
      <c r="D1957" s="44"/>
      <c r="E1957" s="44"/>
      <c r="F1957" s="44"/>
      <c r="G1957" s="84"/>
      <c r="H1957" s="84"/>
      <c r="I1957" s="47"/>
      <c r="J1957" s="45"/>
      <c r="K1957" s="46"/>
      <c r="L1957" s="195"/>
      <c r="M1957" s="196"/>
      <c r="N1957" s="195"/>
      <c r="O1957" s="196"/>
      <c r="P1957" s="47"/>
      <c r="Q1957" s="47"/>
      <c r="R1957" s="47"/>
      <c r="S1957" s="47"/>
      <c r="T1957" s="50"/>
      <c r="U1957" s="47"/>
      <c r="V1957" s="211"/>
      <c r="W1957" s="211"/>
      <c r="X1957" s="211"/>
      <c r="Y1957" s="211"/>
      <c r="Z1957" s="211"/>
      <c r="AA1957" s="211"/>
      <c r="AB1957" s="211"/>
    </row>
    <row r="1958" spans="2:28" x14ac:dyDescent="0.3">
      <c r="B1958" s="44"/>
      <c r="C1958" s="44"/>
      <c r="D1958" s="44"/>
      <c r="E1958" s="44"/>
      <c r="F1958" s="44"/>
      <c r="G1958" s="84"/>
      <c r="H1958" s="84"/>
      <c r="I1958" s="47"/>
      <c r="J1958" s="45"/>
      <c r="K1958" s="46"/>
      <c r="L1958" s="195"/>
      <c r="M1958" s="196"/>
      <c r="N1958" s="195"/>
      <c r="O1958" s="196"/>
      <c r="P1958" s="47"/>
      <c r="Q1958" s="47"/>
      <c r="R1958" s="47"/>
      <c r="S1958" s="47"/>
      <c r="T1958" s="50"/>
      <c r="U1958" s="47"/>
      <c r="V1958" s="211"/>
      <c r="W1958" s="211"/>
      <c r="X1958" s="211"/>
      <c r="Y1958" s="211"/>
      <c r="Z1958" s="211"/>
      <c r="AA1958" s="211"/>
      <c r="AB1958" s="211"/>
    </row>
    <row r="1959" spans="2:28" x14ac:dyDescent="0.3">
      <c r="B1959" s="44"/>
      <c r="C1959" s="44"/>
      <c r="D1959" s="44"/>
      <c r="E1959" s="44"/>
      <c r="F1959" s="44"/>
      <c r="G1959" s="84"/>
      <c r="H1959" s="84"/>
      <c r="I1959" s="47"/>
      <c r="J1959" s="45"/>
      <c r="K1959" s="46"/>
      <c r="L1959" s="195"/>
      <c r="M1959" s="196"/>
      <c r="N1959" s="195"/>
      <c r="O1959" s="196"/>
      <c r="P1959" s="47"/>
      <c r="Q1959" s="47"/>
      <c r="R1959" s="47"/>
      <c r="S1959" s="47"/>
      <c r="T1959" s="50"/>
      <c r="U1959" s="47"/>
      <c r="V1959" s="211"/>
      <c r="W1959" s="211"/>
      <c r="X1959" s="211"/>
      <c r="Y1959" s="211"/>
      <c r="Z1959" s="211"/>
      <c r="AA1959" s="211"/>
      <c r="AB1959" s="211"/>
    </row>
    <row r="1960" spans="2:28" x14ac:dyDescent="0.3">
      <c r="B1960" s="44"/>
      <c r="C1960" s="44"/>
      <c r="D1960" s="44"/>
      <c r="E1960" s="44"/>
      <c r="F1960" s="44"/>
      <c r="G1960" s="84"/>
      <c r="H1960" s="84"/>
      <c r="I1960" s="47"/>
      <c r="J1960" s="45"/>
      <c r="K1960" s="46"/>
      <c r="L1960" s="195"/>
      <c r="M1960" s="196"/>
      <c r="N1960" s="195"/>
      <c r="O1960" s="196"/>
      <c r="P1960" s="47"/>
      <c r="Q1960" s="47"/>
      <c r="R1960" s="47"/>
      <c r="S1960" s="47"/>
      <c r="T1960" s="50"/>
      <c r="U1960" s="47"/>
      <c r="V1960" s="211"/>
      <c r="W1960" s="211"/>
      <c r="X1960" s="211"/>
      <c r="Y1960" s="211"/>
      <c r="Z1960" s="211"/>
      <c r="AA1960" s="211"/>
      <c r="AB1960" s="211"/>
    </row>
    <row r="1961" spans="2:28" x14ac:dyDescent="0.3">
      <c r="B1961" s="44"/>
      <c r="C1961" s="44"/>
      <c r="D1961" s="44"/>
      <c r="E1961" s="44"/>
      <c r="F1961" s="44"/>
      <c r="G1961" s="84"/>
      <c r="H1961" s="84"/>
      <c r="I1961" s="47"/>
      <c r="J1961" s="45"/>
      <c r="K1961" s="46"/>
      <c r="L1961" s="195"/>
      <c r="M1961" s="196"/>
      <c r="N1961" s="195"/>
      <c r="O1961" s="196"/>
      <c r="P1961" s="47"/>
      <c r="Q1961" s="47"/>
      <c r="R1961" s="47"/>
      <c r="S1961" s="47"/>
      <c r="T1961" s="50"/>
      <c r="U1961" s="47"/>
      <c r="V1961" s="211"/>
      <c r="W1961" s="211"/>
      <c r="X1961" s="211"/>
      <c r="Y1961" s="211"/>
      <c r="Z1961" s="211"/>
      <c r="AA1961" s="211"/>
      <c r="AB1961" s="211"/>
    </row>
    <row r="1962" spans="2:28" x14ac:dyDescent="0.3">
      <c r="B1962" s="44"/>
      <c r="C1962" s="44"/>
      <c r="D1962" s="44"/>
      <c r="E1962" s="44"/>
      <c r="F1962" s="44"/>
      <c r="G1962" s="84"/>
      <c r="H1962" s="84"/>
      <c r="I1962" s="47"/>
      <c r="J1962" s="45"/>
      <c r="K1962" s="46"/>
      <c r="L1962" s="195"/>
      <c r="M1962" s="196"/>
      <c r="N1962" s="195"/>
      <c r="O1962" s="196"/>
      <c r="P1962" s="47"/>
      <c r="Q1962" s="47"/>
      <c r="R1962" s="47"/>
      <c r="S1962" s="47"/>
      <c r="T1962" s="50"/>
      <c r="U1962" s="47"/>
      <c r="V1962" s="211"/>
      <c r="W1962" s="211"/>
      <c r="X1962" s="211"/>
      <c r="Y1962" s="211"/>
      <c r="Z1962" s="211"/>
      <c r="AA1962" s="211"/>
      <c r="AB1962" s="211"/>
    </row>
    <row r="1963" spans="2:28" x14ac:dyDescent="0.3">
      <c r="B1963" s="44"/>
      <c r="C1963" s="44"/>
      <c r="D1963" s="44"/>
      <c r="E1963" s="44"/>
      <c r="F1963" s="44"/>
      <c r="G1963" s="84"/>
      <c r="H1963" s="84"/>
      <c r="I1963" s="47"/>
      <c r="J1963" s="45"/>
      <c r="K1963" s="46"/>
      <c r="L1963" s="195"/>
      <c r="M1963" s="196"/>
      <c r="N1963" s="195"/>
      <c r="O1963" s="196"/>
      <c r="P1963" s="47"/>
      <c r="Q1963" s="47"/>
      <c r="R1963" s="47"/>
      <c r="S1963" s="47"/>
      <c r="T1963" s="50"/>
      <c r="U1963" s="47"/>
      <c r="V1963" s="211"/>
      <c r="W1963" s="211"/>
      <c r="X1963" s="211"/>
      <c r="Y1963" s="211"/>
      <c r="Z1963" s="211"/>
      <c r="AA1963" s="211"/>
      <c r="AB1963" s="211"/>
    </row>
    <row r="1964" spans="2:28" x14ac:dyDescent="0.3">
      <c r="B1964" s="44"/>
      <c r="C1964" s="44"/>
      <c r="D1964" s="44"/>
      <c r="E1964" s="44"/>
      <c r="F1964" s="44"/>
      <c r="G1964" s="84"/>
      <c r="H1964" s="84"/>
      <c r="I1964" s="47"/>
      <c r="J1964" s="45"/>
      <c r="K1964" s="46"/>
      <c r="L1964" s="195"/>
      <c r="M1964" s="196"/>
      <c r="N1964" s="195"/>
      <c r="O1964" s="196"/>
      <c r="P1964" s="47"/>
      <c r="Q1964" s="47"/>
      <c r="R1964" s="47"/>
      <c r="S1964" s="47"/>
      <c r="T1964" s="50"/>
      <c r="U1964" s="47"/>
      <c r="V1964" s="211"/>
      <c r="W1964" s="211"/>
      <c r="X1964" s="211"/>
      <c r="Y1964" s="211"/>
      <c r="Z1964" s="211"/>
      <c r="AA1964" s="211"/>
      <c r="AB1964" s="211"/>
    </row>
    <row r="1965" spans="2:28" x14ac:dyDescent="0.3">
      <c r="B1965" s="44"/>
      <c r="C1965" s="44"/>
      <c r="D1965" s="44"/>
      <c r="E1965" s="44"/>
      <c r="F1965" s="44"/>
      <c r="G1965" s="84"/>
      <c r="H1965" s="84"/>
      <c r="I1965" s="47"/>
      <c r="J1965" s="45"/>
      <c r="K1965" s="46"/>
      <c r="L1965" s="195"/>
      <c r="M1965" s="196"/>
      <c r="N1965" s="195"/>
      <c r="O1965" s="196"/>
      <c r="P1965" s="47"/>
      <c r="Q1965" s="47"/>
      <c r="R1965" s="47"/>
      <c r="S1965" s="47"/>
      <c r="T1965" s="50"/>
      <c r="U1965" s="47"/>
      <c r="V1965" s="211"/>
      <c r="W1965" s="211"/>
      <c r="X1965" s="211"/>
      <c r="Y1965" s="211"/>
      <c r="Z1965" s="211"/>
      <c r="AA1965" s="211"/>
      <c r="AB1965" s="211"/>
    </row>
    <row r="1966" spans="2:28" x14ac:dyDescent="0.3">
      <c r="B1966" s="44"/>
      <c r="C1966" s="44"/>
      <c r="D1966" s="44"/>
      <c r="E1966" s="44"/>
      <c r="F1966" s="44"/>
      <c r="G1966" s="84"/>
      <c r="H1966" s="84"/>
      <c r="I1966" s="47"/>
      <c r="J1966" s="45"/>
      <c r="K1966" s="46"/>
      <c r="L1966" s="195"/>
      <c r="M1966" s="196"/>
      <c r="N1966" s="195"/>
      <c r="O1966" s="196"/>
      <c r="P1966" s="47"/>
      <c r="Q1966" s="47"/>
      <c r="R1966" s="47"/>
      <c r="S1966" s="47"/>
      <c r="T1966" s="50"/>
      <c r="U1966" s="47"/>
      <c r="V1966" s="211"/>
      <c r="W1966" s="211"/>
      <c r="X1966" s="211"/>
      <c r="Y1966" s="211"/>
      <c r="Z1966" s="211"/>
      <c r="AA1966" s="211"/>
      <c r="AB1966" s="211"/>
    </row>
    <row r="1967" spans="2:28" x14ac:dyDescent="0.3">
      <c r="B1967" s="44"/>
      <c r="C1967" s="44"/>
      <c r="D1967" s="44"/>
      <c r="E1967" s="44"/>
      <c r="F1967" s="44"/>
      <c r="G1967" s="84"/>
      <c r="H1967" s="84"/>
      <c r="I1967" s="47"/>
      <c r="J1967" s="45"/>
      <c r="K1967" s="46"/>
      <c r="L1967" s="195"/>
      <c r="M1967" s="196"/>
      <c r="N1967" s="195"/>
      <c r="O1967" s="196"/>
      <c r="P1967" s="47"/>
      <c r="Q1967" s="47"/>
      <c r="R1967" s="47"/>
      <c r="S1967" s="47"/>
      <c r="T1967" s="50"/>
      <c r="U1967" s="47"/>
      <c r="V1967" s="211"/>
      <c r="W1967" s="211"/>
      <c r="X1967" s="211"/>
      <c r="Y1967" s="211"/>
      <c r="Z1967" s="211"/>
      <c r="AA1967" s="211"/>
      <c r="AB1967" s="211"/>
    </row>
    <row r="1968" spans="2:28" x14ac:dyDescent="0.3">
      <c r="B1968" s="44"/>
      <c r="C1968" s="44"/>
      <c r="D1968" s="44"/>
      <c r="E1968" s="44"/>
      <c r="F1968" s="44"/>
      <c r="G1968" s="84"/>
      <c r="H1968" s="84"/>
      <c r="I1968" s="47"/>
      <c r="J1968" s="45"/>
      <c r="K1968" s="46"/>
      <c r="L1968" s="195"/>
      <c r="M1968" s="196"/>
      <c r="N1968" s="195"/>
      <c r="O1968" s="196"/>
      <c r="P1968" s="47"/>
      <c r="Q1968" s="47"/>
      <c r="R1968" s="47"/>
      <c r="S1968" s="47"/>
      <c r="T1968" s="50"/>
      <c r="U1968" s="47"/>
      <c r="V1968" s="211"/>
      <c r="W1968" s="211"/>
      <c r="X1968" s="211"/>
      <c r="Y1968" s="211"/>
      <c r="Z1968" s="211"/>
      <c r="AA1968" s="211"/>
      <c r="AB1968" s="211"/>
    </row>
    <row r="1969" spans="2:28" x14ac:dyDescent="0.3">
      <c r="B1969" s="44"/>
      <c r="C1969" s="44"/>
      <c r="D1969" s="44"/>
      <c r="E1969" s="44"/>
      <c r="F1969" s="44"/>
      <c r="G1969" s="84"/>
      <c r="H1969" s="84"/>
      <c r="I1969" s="47"/>
      <c r="J1969" s="45"/>
      <c r="K1969" s="46"/>
      <c r="L1969" s="195"/>
      <c r="M1969" s="196"/>
      <c r="N1969" s="195"/>
      <c r="O1969" s="196"/>
      <c r="P1969" s="47"/>
      <c r="Q1969" s="47"/>
      <c r="R1969" s="47"/>
      <c r="S1969" s="47"/>
      <c r="T1969" s="50"/>
      <c r="U1969" s="47"/>
      <c r="V1969" s="211"/>
      <c r="W1969" s="211"/>
      <c r="X1969" s="211"/>
      <c r="Y1969" s="211"/>
      <c r="Z1969" s="211"/>
      <c r="AA1969" s="211"/>
      <c r="AB1969" s="211"/>
    </row>
    <row r="1970" spans="2:28" x14ac:dyDescent="0.3">
      <c r="B1970" s="44"/>
      <c r="C1970" s="44"/>
      <c r="D1970" s="44"/>
      <c r="E1970" s="44"/>
      <c r="F1970" s="44"/>
      <c r="G1970" s="84"/>
      <c r="H1970" s="84"/>
      <c r="I1970" s="47"/>
      <c r="J1970" s="45"/>
      <c r="K1970" s="46"/>
      <c r="L1970" s="195"/>
      <c r="M1970" s="196"/>
      <c r="N1970" s="195"/>
      <c r="O1970" s="196"/>
      <c r="P1970" s="47"/>
      <c r="Q1970" s="47"/>
      <c r="R1970" s="47"/>
      <c r="S1970" s="47"/>
      <c r="T1970" s="50"/>
      <c r="U1970" s="47"/>
      <c r="V1970" s="211"/>
      <c r="W1970" s="211"/>
      <c r="X1970" s="211"/>
      <c r="Y1970" s="211"/>
      <c r="Z1970" s="211"/>
      <c r="AA1970" s="211"/>
      <c r="AB1970" s="211"/>
    </row>
    <row r="1971" spans="2:28" x14ac:dyDescent="0.3">
      <c r="B1971" s="44"/>
      <c r="C1971" s="44"/>
      <c r="D1971" s="44"/>
      <c r="E1971" s="44"/>
      <c r="F1971" s="44"/>
      <c r="G1971" s="84"/>
      <c r="H1971" s="84"/>
      <c r="I1971" s="47"/>
      <c r="J1971" s="45"/>
      <c r="K1971" s="46"/>
      <c r="L1971" s="195"/>
      <c r="M1971" s="196"/>
      <c r="N1971" s="195"/>
      <c r="O1971" s="196"/>
      <c r="P1971" s="47"/>
      <c r="Q1971" s="47"/>
      <c r="R1971" s="47"/>
      <c r="S1971" s="47"/>
      <c r="T1971" s="50"/>
      <c r="U1971" s="47"/>
      <c r="V1971" s="211"/>
      <c r="W1971" s="211"/>
      <c r="X1971" s="211"/>
      <c r="Y1971" s="211"/>
      <c r="Z1971" s="211"/>
      <c r="AA1971" s="211"/>
      <c r="AB1971" s="211"/>
    </row>
    <row r="1972" spans="2:28" x14ac:dyDescent="0.3">
      <c r="B1972" s="44"/>
      <c r="C1972" s="44"/>
      <c r="D1972" s="44"/>
      <c r="E1972" s="44"/>
      <c r="F1972" s="44"/>
      <c r="G1972" s="84"/>
      <c r="H1972" s="84"/>
      <c r="I1972" s="47"/>
      <c r="J1972" s="45"/>
      <c r="K1972" s="46"/>
      <c r="L1972" s="195"/>
      <c r="M1972" s="196"/>
      <c r="N1972" s="195"/>
      <c r="O1972" s="196"/>
      <c r="P1972" s="47"/>
      <c r="Q1972" s="47"/>
      <c r="R1972" s="47"/>
      <c r="S1972" s="47"/>
      <c r="T1972" s="50"/>
      <c r="U1972" s="47"/>
      <c r="V1972" s="211"/>
      <c r="W1972" s="211"/>
      <c r="X1972" s="211"/>
      <c r="Y1972" s="211"/>
      <c r="Z1972" s="211"/>
      <c r="AA1972" s="211"/>
      <c r="AB1972" s="211"/>
    </row>
    <row r="1973" spans="2:28" x14ac:dyDescent="0.3">
      <c r="B1973" s="44"/>
      <c r="C1973" s="44"/>
      <c r="D1973" s="44"/>
      <c r="E1973" s="44"/>
      <c r="F1973" s="44"/>
      <c r="G1973" s="84"/>
      <c r="H1973" s="84"/>
      <c r="I1973" s="47"/>
      <c r="J1973" s="45"/>
      <c r="K1973" s="46"/>
      <c r="L1973" s="195"/>
      <c r="M1973" s="196"/>
      <c r="N1973" s="195"/>
      <c r="O1973" s="196"/>
      <c r="P1973" s="47"/>
      <c r="Q1973" s="47"/>
      <c r="R1973" s="47"/>
      <c r="S1973" s="47"/>
      <c r="T1973" s="50"/>
      <c r="U1973" s="47"/>
      <c r="V1973" s="211"/>
      <c r="W1973" s="211"/>
      <c r="X1973" s="211"/>
      <c r="Y1973" s="211"/>
      <c r="Z1973" s="211"/>
      <c r="AA1973" s="211"/>
      <c r="AB1973" s="211"/>
    </row>
    <row r="1974" spans="2:28" x14ac:dyDescent="0.3">
      <c r="B1974" s="44"/>
      <c r="C1974" s="44"/>
      <c r="D1974" s="44"/>
      <c r="E1974" s="44"/>
      <c r="F1974" s="44"/>
      <c r="G1974" s="84"/>
      <c r="H1974" s="84"/>
      <c r="I1974" s="47"/>
      <c r="J1974" s="45"/>
      <c r="K1974" s="46"/>
      <c r="L1974" s="195"/>
      <c r="M1974" s="196"/>
      <c r="N1974" s="195"/>
      <c r="O1974" s="196"/>
      <c r="P1974" s="47"/>
      <c r="Q1974" s="47"/>
      <c r="R1974" s="47"/>
      <c r="S1974" s="47"/>
      <c r="T1974" s="50"/>
      <c r="U1974" s="47"/>
      <c r="V1974" s="211"/>
      <c r="W1974" s="211"/>
      <c r="X1974" s="211"/>
      <c r="Y1974" s="211"/>
      <c r="Z1974" s="211"/>
      <c r="AA1974" s="211"/>
      <c r="AB1974" s="211"/>
    </row>
    <row r="1975" spans="2:28" x14ac:dyDescent="0.3">
      <c r="B1975" s="44"/>
      <c r="C1975" s="44"/>
      <c r="D1975" s="44"/>
      <c r="E1975" s="44"/>
      <c r="F1975" s="44"/>
      <c r="G1975" s="84"/>
      <c r="H1975" s="84"/>
      <c r="I1975" s="47"/>
      <c r="J1975" s="45"/>
      <c r="K1975" s="46"/>
      <c r="L1975" s="195"/>
      <c r="M1975" s="196"/>
      <c r="N1975" s="195"/>
      <c r="O1975" s="196"/>
      <c r="P1975" s="47"/>
      <c r="Q1975" s="47"/>
      <c r="R1975" s="47"/>
      <c r="S1975" s="47"/>
      <c r="T1975" s="50"/>
      <c r="U1975" s="47"/>
      <c r="V1975" s="211"/>
      <c r="W1975" s="211"/>
      <c r="X1975" s="211"/>
      <c r="Y1975" s="211"/>
      <c r="Z1975" s="211"/>
      <c r="AA1975" s="211"/>
      <c r="AB1975" s="211"/>
    </row>
    <row r="1976" spans="2:28" x14ac:dyDescent="0.3">
      <c r="B1976" s="44"/>
      <c r="C1976" s="44"/>
      <c r="D1976" s="44"/>
      <c r="E1976" s="44"/>
      <c r="F1976" s="44"/>
      <c r="G1976" s="84"/>
      <c r="H1976" s="84"/>
      <c r="I1976" s="47"/>
      <c r="J1976" s="45"/>
      <c r="K1976" s="46"/>
      <c r="L1976" s="195"/>
      <c r="M1976" s="196"/>
      <c r="N1976" s="195"/>
      <c r="O1976" s="196"/>
      <c r="P1976" s="47"/>
      <c r="Q1976" s="47"/>
      <c r="R1976" s="47"/>
      <c r="S1976" s="47"/>
      <c r="T1976" s="50"/>
      <c r="U1976" s="47"/>
      <c r="V1976" s="211"/>
      <c r="W1976" s="211"/>
      <c r="X1976" s="211"/>
      <c r="Y1976" s="211"/>
      <c r="Z1976" s="211"/>
      <c r="AA1976" s="211"/>
      <c r="AB1976" s="211"/>
    </row>
    <row r="1977" spans="2:28" x14ac:dyDescent="0.3">
      <c r="B1977" s="44"/>
      <c r="C1977" s="44"/>
      <c r="D1977" s="44"/>
      <c r="E1977" s="44"/>
      <c r="F1977" s="44"/>
      <c r="G1977" s="84"/>
      <c r="H1977" s="84"/>
      <c r="I1977" s="47"/>
      <c r="J1977" s="45"/>
      <c r="K1977" s="46"/>
      <c r="L1977" s="195"/>
      <c r="M1977" s="196"/>
      <c r="N1977" s="195"/>
      <c r="O1977" s="196"/>
      <c r="P1977" s="47"/>
      <c r="Q1977" s="47"/>
      <c r="R1977" s="47"/>
      <c r="S1977" s="47"/>
      <c r="T1977" s="50"/>
      <c r="U1977" s="47"/>
      <c r="V1977" s="211"/>
      <c r="W1977" s="211"/>
      <c r="X1977" s="211"/>
      <c r="Y1977" s="211"/>
      <c r="Z1977" s="211"/>
      <c r="AA1977" s="211"/>
      <c r="AB1977" s="211"/>
    </row>
    <row r="1978" spans="2:28" x14ac:dyDescent="0.3">
      <c r="B1978" s="44"/>
      <c r="C1978" s="44"/>
      <c r="D1978" s="44"/>
      <c r="E1978" s="44"/>
      <c r="F1978" s="44"/>
      <c r="G1978" s="84"/>
      <c r="H1978" s="84"/>
      <c r="I1978" s="47"/>
      <c r="J1978" s="45"/>
      <c r="K1978" s="46"/>
      <c r="L1978" s="195"/>
      <c r="M1978" s="196"/>
      <c r="N1978" s="195"/>
      <c r="O1978" s="196"/>
      <c r="P1978" s="47"/>
      <c r="Q1978" s="47"/>
      <c r="R1978" s="47"/>
      <c r="S1978" s="47"/>
      <c r="T1978" s="50"/>
      <c r="U1978" s="47"/>
      <c r="V1978" s="211"/>
      <c r="W1978" s="211"/>
      <c r="X1978" s="211"/>
      <c r="Y1978" s="211"/>
      <c r="Z1978" s="211"/>
      <c r="AA1978" s="211"/>
      <c r="AB1978" s="211"/>
    </row>
    <row r="1979" spans="2:28" x14ac:dyDescent="0.3">
      <c r="B1979" s="44"/>
      <c r="C1979" s="44"/>
      <c r="D1979" s="44"/>
      <c r="E1979" s="44"/>
      <c r="F1979" s="44"/>
      <c r="G1979" s="84"/>
      <c r="H1979" s="84"/>
      <c r="I1979" s="47"/>
      <c r="J1979" s="45"/>
      <c r="K1979" s="46"/>
      <c r="L1979" s="195"/>
      <c r="M1979" s="196"/>
      <c r="N1979" s="195"/>
      <c r="O1979" s="196"/>
      <c r="P1979" s="47"/>
      <c r="Q1979" s="47"/>
      <c r="R1979" s="47"/>
      <c r="S1979" s="47"/>
      <c r="T1979" s="50"/>
      <c r="U1979" s="47"/>
      <c r="V1979" s="211"/>
      <c r="W1979" s="211"/>
      <c r="X1979" s="211"/>
      <c r="Y1979" s="211"/>
      <c r="Z1979" s="211"/>
      <c r="AA1979" s="211"/>
      <c r="AB1979" s="211"/>
    </row>
    <row r="1980" spans="2:28" x14ac:dyDescent="0.3">
      <c r="B1980" s="44"/>
      <c r="C1980" s="44"/>
      <c r="D1980" s="44"/>
      <c r="E1980" s="44"/>
      <c r="F1980" s="44"/>
      <c r="G1980" s="84"/>
      <c r="H1980" s="84"/>
      <c r="I1980" s="47"/>
      <c r="J1980" s="45"/>
      <c r="K1980" s="46"/>
      <c r="L1980" s="195"/>
      <c r="M1980" s="196"/>
      <c r="N1980" s="195"/>
      <c r="O1980" s="196"/>
      <c r="P1980" s="47"/>
      <c r="Q1980" s="47"/>
      <c r="R1980" s="47"/>
      <c r="S1980" s="47"/>
      <c r="T1980" s="50"/>
      <c r="U1980" s="47"/>
      <c r="V1980" s="211"/>
      <c r="W1980" s="211"/>
      <c r="X1980" s="211"/>
      <c r="Y1980" s="211"/>
      <c r="Z1980" s="211"/>
      <c r="AA1980" s="211"/>
      <c r="AB1980" s="211"/>
    </row>
    <row r="1981" spans="2:28" x14ac:dyDescent="0.3">
      <c r="B1981" s="44"/>
      <c r="C1981" s="44"/>
      <c r="D1981" s="44"/>
      <c r="E1981" s="44"/>
      <c r="F1981" s="44"/>
      <c r="G1981" s="84"/>
      <c r="H1981" s="84"/>
      <c r="I1981" s="47"/>
      <c r="J1981" s="45"/>
      <c r="K1981" s="46"/>
      <c r="L1981" s="195"/>
      <c r="M1981" s="196"/>
      <c r="N1981" s="195"/>
      <c r="O1981" s="196"/>
      <c r="P1981" s="47"/>
      <c r="Q1981" s="47"/>
      <c r="R1981" s="47"/>
      <c r="S1981" s="47"/>
      <c r="T1981" s="50"/>
      <c r="U1981" s="47"/>
      <c r="V1981" s="211"/>
      <c r="W1981" s="211"/>
      <c r="X1981" s="211"/>
      <c r="Y1981" s="211"/>
      <c r="Z1981" s="211"/>
      <c r="AA1981" s="211"/>
      <c r="AB1981" s="211"/>
    </row>
    <row r="1982" spans="2:28" x14ac:dyDescent="0.3">
      <c r="B1982" s="44"/>
      <c r="C1982" s="44"/>
      <c r="D1982" s="44"/>
      <c r="E1982" s="44"/>
      <c r="F1982" s="44"/>
      <c r="G1982" s="84"/>
      <c r="H1982" s="84"/>
      <c r="I1982" s="47"/>
      <c r="J1982" s="45"/>
      <c r="K1982" s="46"/>
      <c r="L1982" s="195"/>
      <c r="M1982" s="196"/>
      <c r="N1982" s="195"/>
      <c r="O1982" s="196"/>
      <c r="P1982" s="47"/>
      <c r="Q1982" s="47"/>
      <c r="R1982" s="47"/>
      <c r="S1982" s="47"/>
      <c r="T1982" s="50"/>
      <c r="U1982" s="47"/>
      <c r="V1982" s="211"/>
      <c r="W1982" s="211"/>
      <c r="X1982" s="211"/>
      <c r="Y1982" s="211"/>
      <c r="Z1982" s="211"/>
      <c r="AA1982" s="211"/>
      <c r="AB1982" s="211"/>
    </row>
    <row r="1983" spans="2:28" x14ac:dyDescent="0.3">
      <c r="B1983" s="44"/>
      <c r="C1983" s="44"/>
      <c r="D1983" s="44"/>
      <c r="E1983" s="44"/>
      <c r="F1983" s="44"/>
      <c r="G1983" s="84"/>
      <c r="H1983" s="84"/>
      <c r="I1983" s="47"/>
      <c r="J1983" s="45"/>
      <c r="K1983" s="46"/>
      <c r="L1983" s="195"/>
      <c r="M1983" s="196"/>
      <c r="N1983" s="195"/>
      <c r="O1983" s="196"/>
      <c r="P1983" s="47"/>
      <c r="Q1983" s="47"/>
      <c r="R1983" s="47"/>
      <c r="S1983" s="47"/>
      <c r="T1983" s="50"/>
      <c r="U1983" s="47"/>
      <c r="V1983" s="211"/>
      <c r="W1983" s="211"/>
      <c r="X1983" s="211"/>
      <c r="Y1983" s="211"/>
      <c r="Z1983" s="211"/>
      <c r="AA1983" s="211"/>
      <c r="AB1983" s="211"/>
    </row>
    <row r="1984" spans="2:28" x14ac:dyDescent="0.3">
      <c r="B1984" s="44"/>
      <c r="C1984" s="44"/>
      <c r="D1984" s="44"/>
      <c r="E1984" s="44"/>
      <c r="F1984" s="44"/>
      <c r="G1984" s="84"/>
      <c r="H1984" s="84"/>
      <c r="I1984" s="47"/>
      <c r="J1984" s="45"/>
      <c r="K1984" s="46"/>
      <c r="L1984" s="195"/>
      <c r="M1984" s="196"/>
      <c r="N1984" s="195"/>
      <c r="O1984" s="196"/>
      <c r="P1984" s="47"/>
      <c r="Q1984" s="47"/>
      <c r="R1984" s="47"/>
      <c r="S1984" s="47"/>
      <c r="T1984" s="50"/>
      <c r="U1984" s="47"/>
      <c r="V1984" s="211"/>
      <c r="W1984" s="211"/>
      <c r="X1984" s="211"/>
      <c r="Y1984" s="211"/>
      <c r="Z1984" s="211"/>
      <c r="AA1984" s="211"/>
      <c r="AB1984" s="211"/>
    </row>
    <row r="1985" spans="2:28" x14ac:dyDescent="0.3">
      <c r="B1985" s="44"/>
      <c r="C1985" s="44"/>
      <c r="D1985" s="44"/>
      <c r="E1985" s="44"/>
      <c r="F1985" s="44"/>
      <c r="G1985" s="84"/>
      <c r="H1985" s="84"/>
      <c r="I1985" s="47"/>
      <c r="J1985" s="45"/>
      <c r="K1985" s="46"/>
      <c r="L1985" s="195"/>
      <c r="M1985" s="196"/>
      <c r="N1985" s="195"/>
      <c r="O1985" s="196"/>
      <c r="P1985" s="47"/>
      <c r="Q1985" s="47"/>
      <c r="R1985" s="47"/>
      <c r="S1985" s="47"/>
      <c r="T1985" s="50"/>
      <c r="U1985" s="47"/>
      <c r="V1985" s="211"/>
      <c r="W1985" s="211"/>
      <c r="X1985" s="211"/>
      <c r="Y1985" s="211"/>
      <c r="Z1985" s="211"/>
      <c r="AA1985" s="211"/>
      <c r="AB1985" s="211"/>
    </row>
    <row r="1986" spans="2:28" x14ac:dyDescent="0.3">
      <c r="B1986" s="44"/>
      <c r="C1986" s="44"/>
      <c r="D1986" s="44"/>
      <c r="E1986" s="44"/>
      <c r="F1986" s="44"/>
      <c r="G1986" s="84"/>
      <c r="H1986" s="84"/>
      <c r="I1986" s="47"/>
      <c r="J1986" s="45"/>
      <c r="K1986" s="46"/>
      <c r="L1986" s="195"/>
      <c r="M1986" s="196"/>
      <c r="N1986" s="195"/>
      <c r="O1986" s="196"/>
      <c r="P1986" s="47"/>
      <c r="Q1986" s="47"/>
      <c r="R1986" s="47"/>
      <c r="S1986" s="47"/>
      <c r="T1986" s="50"/>
      <c r="U1986" s="47"/>
      <c r="V1986" s="211"/>
      <c r="W1986" s="211"/>
      <c r="X1986" s="211"/>
      <c r="Y1986" s="211"/>
      <c r="Z1986" s="211"/>
      <c r="AA1986" s="211"/>
      <c r="AB1986" s="211"/>
    </row>
    <row r="1987" spans="2:28" x14ac:dyDescent="0.3">
      <c r="B1987" s="44"/>
      <c r="C1987" s="44"/>
      <c r="D1987" s="44"/>
      <c r="E1987" s="44"/>
      <c r="F1987" s="44"/>
      <c r="G1987" s="84"/>
      <c r="H1987" s="84"/>
      <c r="I1987" s="47"/>
      <c r="J1987" s="45"/>
      <c r="K1987" s="46"/>
      <c r="L1987" s="195"/>
      <c r="M1987" s="196"/>
      <c r="N1987" s="195"/>
      <c r="O1987" s="196"/>
      <c r="P1987" s="47"/>
      <c r="Q1987" s="47"/>
      <c r="R1987" s="47"/>
      <c r="S1987" s="47"/>
      <c r="T1987" s="50"/>
      <c r="U1987" s="47"/>
      <c r="V1987" s="211"/>
      <c r="W1987" s="211"/>
      <c r="X1987" s="211"/>
      <c r="Y1987" s="211"/>
      <c r="Z1987" s="211"/>
      <c r="AA1987" s="211"/>
      <c r="AB1987" s="211"/>
    </row>
    <row r="1988" spans="2:28" x14ac:dyDescent="0.3">
      <c r="B1988" s="44"/>
      <c r="C1988" s="44"/>
      <c r="D1988" s="44"/>
      <c r="E1988" s="44"/>
      <c r="F1988" s="44"/>
      <c r="G1988" s="84"/>
      <c r="H1988" s="84"/>
      <c r="I1988" s="47"/>
      <c r="J1988" s="45"/>
      <c r="K1988" s="46"/>
      <c r="L1988" s="195"/>
      <c r="M1988" s="196"/>
      <c r="N1988" s="195"/>
      <c r="O1988" s="196"/>
      <c r="P1988" s="47"/>
      <c r="Q1988" s="47"/>
      <c r="R1988" s="47"/>
      <c r="S1988" s="47"/>
      <c r="T1988" s="50"/>
      <c r="U1988" s="47"/>
      <c r="V1988" s="211"/>
      <c r="W1988" s="211"/>
      <c r="X1988" s="211"/>
      <c r="Y1988" s="211"/>
      <c r="Z1988" s="211"/>
      <c r="AA1988" s="211"/>
      <c r="AB1988" s="211"/>
    </row>
    <row r="1989" spans="2:28" x14ac:dyDescent="0.3">
      <c r="B1989" s="44"/>
      <c r="C1989" s="44"/>
      <c r="D1989" s="44"/>
      <c r="E1989" s="44"/>
      <c r="F1989" s="44"/>
      <c r="G1989" s="84"/>
      <c r="H1989" s="84"/>
      <c r="I1989" s="47"/>
      <c r="J1989" s="45"/>
      <c r="K1989" s="46"/>
      <c r="L1989" s="195"/>
      <c r="M1989" s="196"/>
      <c r="N1989" s="195"/>
      <c r="O1989" s="196"/>
      <c r="P1989" s="47"/>
      <c r="Q1989" s="47"/>
      <c r="R1989" s="47"/>
      <c r="S1989" s="47"/>
      <c r="T1989" s="50"/>
      <c r="U1989" s="47"/>
      <c r="V1989" s="211"/>
      <c r="W1989" s="211"/>
      <c r="X1989" s="211"/>
      <c r="Y1989" s="211"/>
      <c r="Z1989" s="211"/>
      <c r="AA1989" s="211"/>
      <c r="AB1989" s="211"/>
    </row>
    <row r="1990" spans="2:28" x14ac:dyDescent="0.3">
      <c r="B1990" s="44"/>
      <c r="C1990" s="44"/>
      <c r="D1990" s="44"/>
      <c r="E1990" s="44"/>
      <c r="F1990" s="44"/>
      <c r="G1990" s="84"/>
      <c r="H1990" s="84"/>
      <c r="I1990" s="47"/>
      <c r="J1990" s="45"/>
      <c r="K1990" s="46"/>
      <c r="L1990" s="195"/>
      <c r="M1990" s="196"/>
      <c r="N1990" s="195"/>
      <c r="O1990" s="196"/>
      <c r="P1990" s="47"/>
      <c r="Q1990" s="47"/>
      <c r="R1990" s="47"/>
      <c r="S1990" s="47"/>
      <c r="T1990" s="50"/>
      <c r="U1990" s="47"/>
      <c r="V1990" s="211"/>
      <c r="W1990" s="211"/>
      <c r="X1990" s="211"/>
      <c r="Y1990" s="211"/>
      <c r="Z1990" s="211"/>
      <c r="AA1990" s="211"/>
      <c r="AB1990" s="211"/>
    </row>
    <row r="1991" spans="2:28" x14ac:dyDescent="0.3">
      <c r="B1991" s="44"/>
      <c r="C1991" s="44"/>
      <c r="D1991" s="44"/>
      <c r="E1991" s="44"/>
      <c r="F1991" s="44"/>
      <c r="G1991" s="84"/>
      <c r="H1991" s="84"/>
      <c r="I1991" s="47"/>
      <c r="J1991" s="45"/>
      <c r="K1991" s="46"/>
      <c r="L1991" s="195"/>
      <c r="M1991" s="196"/>
      <c r="N1991" s="195"/>
      <c r="O1991" s="196"/>
      <c r="P1991" s="47"/>
      <c r="Q1991" s="47"/>
      <c r="R1991" s="47"/>
      <c r="S1991" s="47"/>
      <c r="T1991" s="50"/>
      <c r="U1991" s="47"/>
      <c r="V1991" s="211"/>
      <c r="W1991" s="211"/>
      <c r="X1991" s="211"/>
      <c r="Y1991" s="211"/>
      <c r="Z1991" s="211"/>
      <c r="AA1991" s="211"/>
      <c r="AB1991" s="211"/>
    </row>
    <row r="1992" spans="2:28" x14ac:dyDescent="0.3">
      <c r="B1992" s="44"/>
      <c r="C1992" s="44"/>
      <c r="D1992" s="44"/>
      <c r="E1992" s="44"/>
      <c r="F1992" s="44"/>
      <c r="G1992" s="84"/>
      <c r="H1992" s="84"/>
      <c r="I1992" s="47"/>
      <c r="J1992" s="45"/>
      <c r="K1992" s="46"/>
      <c r="L1992" s="195"/>
      <c r="M1992" s="196"/>
      <c r="N1992" s="195"/>
      <c r="O1992" s="196"/>
      <c r="P1992" s="47"/>
      <c r="Q1992" s="47"/>
      <c r="R1992" s="47"/>
      <c r="S1992" s="47"/>
      <c r="T1992" s="50"/>
      <c r="U1992" s="47"/>
      <c r="V1992" s="211"/>
      <c r="W1992" s="211"/>
      <c r="X1992" s="211"/>
      <c r="Y1992" s="211"/>
      <c r="Z1992" s="211"/>
      <c r="AA1992" s="211"/>
      <c r="AB1992" s="211"/>
    </row>
    <row r="1993" spans="2:28" x14ac:dyDescent="0.3">
      <c r="B1993" s="44"/>
      <c r="C1993" s="44"/>
      <c r="D1993" s="44"/>
      <c r="E1993" s="44"/>
      <c r="F1993" s="44"/>
      <c r="G1993" s="84"/>
      <c r="H1993" s="84"/>
      <c r="I1993" s="47"/>
      <c r="J1993" s="45"/>
      <c r="K1993" s="46"/>
      <c r="L1993" s="195"/>
      <c r="M1993" s="196"/>
      <c r="N1993" s="195"/>
      <c r="O1993" s="196"/>
      <c r="P1993" s="47"/>
      <c r="Q1993" s="47"/>
      <c r="R1993" s="47"/>
      <c r="S1993" s="47"/>
      <c r="T1993" s="50"/>
      <c r="U1993" s="47"/>
      <c r="V1993" s="211"/>
      <c r="W1993" s="211"/>
      <c r="X1993" s="211"/>
      <c r="Y1993" s="211"/>
      <c r="Z1993" s="211"/>
      <c r="AA1993" s="211"/>
      <c r="AB1993" s="211"/>
    </row>
    <row r="1994" spans="2:28" x14ac:dyDescent="0.3">
      <c r="B1994" s="44"/>
      <c r="C1994" s="44"/>
      <c r="D1994" s="44"/>
      <c r="E1994" s="44"/>
      <c r="F1994" s="44"/>
      <c r="G1994" s="84"/>
      <c r="H1994" s="84"/>
      <c r="I1994" s="47"/>
      <c r="J1994" s="45"/>
      <c r="K1994" s="46"/>
      <c r="L1994" s="195"/>
      <c r="M1994" s="196"/>
      <c r="N1994" s="195"/>
      <c r="O1994" s="196"/>
      <c r="P1994" s="47"/>
      <c r="Q1994" s="47"/>
      <c r="R1994" s="47"/>
      <c r="S1994" s="47"/>
      <c r="T1994" s="50"/>
      <c r="U1994" s="47"/>
      <c r="V1994" s="211"/>
      <c r="W1994" s="211"/>
      <c r="X1994" s="211"/>
      <c r="Y1994" s="211"/>
      <c r="Z1994" s="211"/>
      <c r="AA1994" s="211"/>
      <c r="AB1994" s="211"/>
    </row>
    <row r="1995" spans="2:28" x14ac:dyDescent="0.3">
      <c r="B1995" s="44"/>
      <c r="C1995" s="44"/>
      <c r="D1995" s="44"/>
      <c r="E1995" s="44"/>
      <c r="F1995" s="44"/>
      <c r="G1995" s="84"/>
      <c r="H1995" s="84"/>
      <c r="I1995" s="47"/>
      <c r="J1995" s="45"/>
      <c r="K1995" s="46"/>
      <c r="L1995" s="195"/>
      <c r="M1995" s="196"/>
      <c r="N1995" s="195"/>
      <c r="O1995" s="196"/>
      <c r="P1995" s="47"/>
      <c r="Q1995" s="47"/>
      <c r="R1995" s="47"/>
      <c r="S1995" s="47"/>
      <c r="T1995" s="50"/>
      <c r="U1995" s="47"/>
      <c r="V1995" s="211"/>
      <c r="W1995" s="211"/>
      <c r="X1995" s="211"/>
      <c r="Y1995" s="211"/>
      <c r="Z1995" s="211"/>
      <c r="AA1995" s="211"/>
      <c r="AB1995" s="211"/>
    </row>
    <row r="1996" spans="2:28" x14ac:dyDescent="0.3">
      <c r="B1996" s="44"/>
      <c r="C1996" s="44"/>
      <c r="D1996" s="44"/>
      <c r="E1996" s="44"/>
      <c r="F1996" s="44"/>
      <c r="G1996" s="84"/>
      <c r="H1996" s="84"/>
      <c r="I1996" s="47"/>
      <c r="J1996" s="45"/>
      <c r="K1996" s="46"/>
      <c r="L1996" s="195"/>
      <c r="M1996" s="196"/>
      <c r="N1996" s="195"/>
      <c r="O1996" s="196"/>
      <c r="P1996" s="47"/>
      <c r="Q1996" s="47"/>
      <c r="R1996" s="47"/>
      <c r="S1996" s="47"/>
      <c r="T1996" s="50"/>
      <c r="U1996" s="47"/>
      <c r="V1996" s="211"/>
      <c r="W1996" s="211"/>
      <c r="X1996" s="211"/>
      <c r="Y1996" s="211"/>
      <c r="Z1996" s="211"/>
      <c r="AA1996" s="211"/>
      <c r="AB1996" s="211"/>
    </row>
    <row r="1997" spans="2:28" x14ac:dyDescent="0.3">
      <c r="B1997" s="44"/>
      <c r="C1997" s="44"/>
      <c r="D1997" s="44"/>
      <c r="E1997" s="44"/>
      <c r="F1997" s="44"/>
      <c r="G1997" s="84"/>
      <c r="H1997" s="84"/>
      <c r="I1997" s="47"/>
      <c r="J1997" s="45"/>
      <c r="K1997" s="46"/>
      <c r="L1997" s="195"/>
      <c r="M1997" s="196"/>
      <c r="N1997" s="195"/>
      <c r="O1997" s="196"/>
      <c r="P1997" s="47"/>
      <c r="Q1997" s="47"/>
      <c r="R1997" s="47"/>
      <c r="S1997" s="47"/>
      <c r="T1997" s="50"/>
      <c r="U1997" s="47"/>
      <c r="V1997" s="211"/>
      <c r="W1997" s="211"/>
      <c r="X1997" s="211"/>
      <c r="Y1997" s="211"/>
      <c r="Z1997" s="211"/>
      <c r="AA1997" s="211"/>
      <c r="AB1997" s="211"/>
    </row>
    <row r="1998" spans="2:28" x14ac:dyDescent="0.3">
      <c r="B1998" s="44"/>
      <c r="C1998" s="44"/>
      <c r="D1998" s="44"/>
      <c r="E1998" s="44"/>
      <c r="F1998" s="44"/>
      <c r="G1998" s="84"/>
      <c r="H1998" s="84"/>
      <c r="I1998" s="47"/>
      <c r="J1998" s="45"/>
      <c r="K1998" s="46"/>
      <c r="L1998" s="195"/>
      <c r="M1998" s="196"/>
      <c r="N1998" s="195"/>
      <c r="O1998" s="196"/>
      <c r="P1998" s="47"/>
      <c r="Q1998" s="47"/>
      <c r="R1998" s="47"/>
      <c r="S1998" s="47"/>
      <c r="T1998" s="50"/>
      <c r="U1998" s="47"/>
      <c r="V1998" s="211"/>
      <c r="W1998" s="211"/>
      <c r="X1998" s="211"/>
      <c r="Y1998" s="211"/>
      <c r="Z1998" s="211"/>
      <c r="AA1998" s="211"/>
      <c r="AB1998" s="211"/>
    </row>
    <row r="1999" spans="2:28" x14ac:dyDescent="0.3">
      <c r="B1999" s="44"/>
      <c r="C1999" s="44"/>
      <c r="D1999" s="44"/>
      <c r="E1999" s="44"/>
      <c r="F1999" s="44"/>
      <c r="G1999" s="84"/>
      <c r="H1999" s="84"/>
      <c r="I1999" s="47"/>
      <c r="J1999" s="45"/>
      <c r="K1999" s="46"/>
      <c r="L1999" s="195"/>
      <c r="M1999" s="196"/>
      <c r="N1999" s="195"/>
      <c r="O1999" s="196"/>
      <c r="P1999" s="47"/>
      <c r="Q1999" s="47"/>
      <c r="R1999" s="47"/>
      <c r="S1999" s="47"/>
      <c r="T1999" s="50"/>
      <c r="U1999" s="47"/>
      <c r="V1999" s="211"/>
      <c r="W1999" s="211"/>
      <c r="X1999" s="211"/>
      <c r="Y1999" s="211"/>
      <c r="Z1999" s="211"/>
      <c r="AA1999" s="211"/>
      <c r="AB1999" s="211"/>
    </row>
  </sheetData>
  <sheetProtection formatCells="0" formatColumns="0" formatRows="0" insertRows="0" deleteRows="0" sort="0" autoFilter="0"/>
  <autoFilter ref="A9:AB9" xr:uid="{00000000-0009-0000-0000-000008000000}">
    <sortState xmlns:xlrd2="http://schemas.microsoft.com/office/spreadsheetml/2017/richdata2" ref="A10:AB51">
      <sortCondition descending="1" ref="H9"/>
    </sortState>
  </autoFilter>
  <mergeCells count="2">
    <mergeCell ref="K6:M6"/>
    <mergeCell ref="V5:V6"/>
  </mergeCells>
  <dataValidations xWindow="1117" yWindow="338" count="7">
    <dataValidation allowBlank="1" showErrorMessage="1" sqref="S1:S5 U7 S7 U1:U5 T9:U1999" xr:uid="{00000000-0002-0000-0800-000000000000}"/>
    <dataValidation type="list" allowBlank="1" showInputMessage="1" showErrorMessage="1" sqref="J33:J1999 J10:J31" xr:uid="{00000000-0002-0000-0800-000004000000}">
      <formula1>"Generic,QSE,EME"</formula1>
    </dataValidation>
    <dataValidation type="list" allowBlank="1" showInputMessage="1" showErrorMessage="1" sqref="V10:AB1999" xr:uid="{00000000-0002-0000-0800-000001000000}">
      <formula1>"Yes, No"</formula1>
    </dataValidation>
    <dataValidation type="list" allowBlank="1" showInputMessage="1" showErrorMessage="1" promptTitle="Please Note:" prompt="The term &quot;Designated Group Supplier&quot; includes only suppliers that are 51% or more owned by black South African Youth, Rural Living, Disabled and/or Unemployed people" sqref="R10:R1999" xr:uid="{00000000-0002-0000-0800-000002000000}">
      <formula1>"Yes"</formula1>
    </dataValidation>
    <dataValidation type="list" allowBlank="1" showInputMessage="1" showErrorMessage="1" sqref="K10:K1999" xr:uid="{00000000-0002-0000-0800-000003000000}">
      <formula1>"Level 1,Level 2,Level 3,Level 4, Level 5, Level 6, Level 7, Level 8, Non Compliant"</formula1>
    </dataValidation>
    <dataValidation type="list" allowBlank="1" showInputMessage="1" showErrorMessage="1" sqref="N10:N1999 L10:L1999 U10:U65535 P10:P1999 S10:S65535 I10:I1999" xr:uid="{00000000-0002-0000-0800-000005000000}">
      <formula1>"Yes"</formula1>
    </dataValidation>
    <dataValidation type="list" allowBlank="1" showErrorMessage="1" promptTitle="Please Note:" prompt="Only select &quot;Yes&quot; if the Supplier is an ESD Recipient or Black Owned QSE/EME with a minimum 3 year contract in place" sqref="Q10:Q1999" xr:uid="{00000000-0002-0000-0800-000006000000}">
      <formula1>"Yes"</formula1>
    </dataValidation>
  </dataValidations>
  <pageMargins left="0.70866141732283472" right="0.70866141732283472" top="0.74803149606299213" bottom="0.74803149606299213" header="0.31496062992125984" footer="0.31496062992125984"/>
  <pageSetup paperSize="9" scale="51" orientation="landscape" r:id="rId1"/>
  <headerFooter>
    <oddHeader xml:space="preserve">&amp;R
</oddHeader>
    <oddFooter>Page &amp;P&amp;R&amp;F</oddFooter>
  </headerFooter>
  <colBreaks count="1" manualBreakCount="1">
    <brk id="28" max="1048575" man="1"/>
  </colBreaks>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6"/>
  <dimension ref="A1:M2000"/>
  <sheetViews>
    <sheetView topLeftCell="B1" zoomScaleNormal="100" zoomScaleSheetLayoutView="100" workbookViewId="0">
      <selection activeCell="G10" sqref="G10"/>
    </sheetView>
  </sheetViews>
  <sheetFormatPr defaultRowHeight="14.4" x14ac:dyDescent="0.3"/>
  <cols>
    <col min="1" max="1" width="6.44140625" customWidth="1"/>
    <col min="2" max="2" width="53.5546875" style="39" customWidth="1"/>
    <col min="3" max="3" width="18.5546875" style="39" customWidth="1"/>
    <col min="4" max="4" width="66.5546875" style="39" customWidth="1"/>
    <col min="5" max="5" width="16.44140625" style="40" customWidth="1"/>
    <col min="6" max="6" width="36.5546875" style="40" customWidth="1"/>
    <col min="7" max="7" width="24.5546875" style="39" customWidth="1"/>
    <col min="8" max="9" width="9.109375" customWidth="1"/>
    <col min="10" max="10" width="9.109375" hidden="1" customWidth="1"/>
  </cols>
  <sheetData>
    <row r="1" spans="1:13" ht="21.75" customHeight="1" x14ac:dyDescent="0.4">
      <c r="A1" s="1"/>
      <c r="B1" s="54" t="str">
        <f>"Measured Entity: " &amp; IF(CompanyName&lt;&gt;"&lt;insert Company Name here&gt;",CompanyName, "")</f>
        <v>Measured Entity: Thandanani Transport</v>
      </c>
      <c r="C1" s="54"/>
      <c r="D1" s="176" t="s">
        <v>224</v>
      </c>
      <c r="E1" s="1"/>
      <c r="F1" s="1"/>
      <c r="G1" t="s">
        <v>246</v>
      </c>
      <c r="H1" s="1"/>
      <c r="I1" s="1"/>
      <c r="J1" s="1" t="s">
        <v>289</v>
      </c>
      <c r="K1" s="1"/>
      <c r="L1" s="1"/>
    </row>
    <row r="2" spans="1:13" x14ac:dyDescent="0.3">
      <c r="A2" s="1"/>
      <c r="B2" s="110" t="str">
        <f>"Year End: " &amp; IF(YearEnd&lt;&gt;"&lt;insert Financial Year End Date here&gt;",TEXT(YearEnd,"d mmmm yyyy"),"")</f>
        <v>Year End: 28 February 2025</v>
      </c>
      <c r="C2" s="161"/>
      <c r="D2" s="159"/>
      <c r="E2" s="1"/>
      <c r="F2" s="1"/>
      <c r="G2" s="1"/>
      <c r="H2" s="1"/>
      <c r="I2" s="1"/>
      <c r="J2" s="1" t="s">
        <v>290</v>
      </c>
      <c r="K2" s="1"/>
      <c r="L2" s="1"/>
    </row>
    <row r="3" spans="1:13" x14ac:dyDescent="0.3">
      <c r="A3" s="1"/>
      <c r="B3" s="161"/>
      <c r="C3" s="161"/>
      <c r="D3" s="161"/>
      <c r="E3" s="1"/>
      <c r="F3" s="1"/>
      <c r="G3" s="1"/>
      <c r="H3" s="1"/>
      <c r="I3" s="1"/>
      <c r="J3" s="1" t="s">
        <v>291</v>
      </c>
      <c r="K3" s="1"/>
      <c r="L3" s="1"/>
    </row>
    <row r="4" spans="1:13" ht="16.2" thickBot="1" x14ac:dyDescent="0.35">
      <c r="A4" s="1"/>
      <c r="B4" s="68" t="s">
        <v>3</v>
      </c>
      <c r="C4" s="68"/>
      <c r="D4" s="68"/>
      <c r="E4" s="69"/>
      <c r="F4" s="69"/>
      <c r="G4" s="1"/>
      <c r="H4" s="1"/>
      <c r="I4" s="1"/>
      <c r="J4" s="1"/>
      <c r="K4" s="1"/>
      <c r="L4" s="1"/>
    </row>
    <row r="5" spans="1:13" ht="16.2" thickBot="1" x14ac:dyDescent="0.35">
      <c r="A5" s="1"/>
      <c r="B5" s="146" t="s">
        <v>229</v>
      </c>
      <c r="C5" s="146"/>
      <c r="D5" s="19"/>
      <c r="E5" s="188">
        <f>SUMIFS( ImportsValue, ImportsPlan, "Yes")+SUMIFS( ImportsValue, ImportsPlan, "N/A")</f>
        <v>0</v>
      </c>
      <c r="F5" s="186"/>
      <c r="G5" s="1"/>
      <c r="H5" s="1"/>
      <c r="I5" s="1"/>
      <c r="J5" s="1"/>
      <c r="K5" s="1"/>
      <c r="L5" s="1"/>
    </row>
    <row r="6" spans="1:13" ht="21" customHeight="1" x14ac:dyDescent="0.3">
      <c r="A6" s="1"/>
      <c r="B6" s="19" t="s">
        <v>225</v>
      </c>
      <c r="C6" s="19"/>
      <c r="D6" s="19"/>
      <c r="E6" s="145">
        <f>SUM(E10:E2000)</f>
        <v>0</v>
      </c>
      <c r="F6" s="187"/>
      <c r="G6" s="1"/>
      <c r="H6" s="1"/>
      <c r="I6" s="1"/>
      <c r="J6" s="1"/>
    </row>
    <row r="7" spans="1:13" x14ac:dyDescent="0.3">
      <c r="A7" s="1"/>
      <c r="B7" s="20" t="s">
        <v>34</v>
      </c>
      <c r="C7" s="20"/>
      <c r="D7" s="20"/>
      <c r="E7" s="70"/>
      <c r="F7" s="70"/>
      <c r="G7" s="1"/>
      <c r="H7" s="1"/>
      <c r="I7" s="1"/>
      <c r="J7" s="1"/>
      <c r="K7" s="1"/>
      <c r="L7" s="1"/>
      <c r="M7" s="1"/>
    </row>
    <row r="8" spans="1:13" x14ac:dyDescent="0.3">
      <c r="A8" s="1"/>
      <c r="B8"/>
      <c r="C8"/>
      <c r="D8"/>
      <c r="E8" s="69"/>
      <c r="F8" s="69"/>
      <c r="G8" s="85" t="s">
        <v>11</v>
      </c>
      <c r="H8" s="1"/>
      <c r="I8" s="1"/>
      <c r="J8" s="1"/>
      <c r="K8" s="1"/>
      <c r="L8" s="1"/>
      <c r="M8" s="1"/>
    </row>
    <row r="9" spans="1:13" s="39" customFormat="1" ht="56.25" customHeight="1" x14ac:dyDescent="0.3">
      <c r="A9" s="42"/>
      <c r="B9" s="206" t="s">
        <v>226</v>
      </c>
      <c r="C9" s="231" t="s">
        <v>425</v>
      </c>
      <c r="D9" s="206" t="s">
        <v>227</v>
      </c>
      <c r="E9" s="206" t="s">
        <v>228</v>
      </c>
      <c r="F9" s="206" t="s">
        <v>288</v>
      </c>
      <c r="G9" s="199" t="s">
        <v>237</v>
      </c>
      <c r="H9" s="42"/>
      <c r="I9" s="42"/>
      <c r="J9" s="42"/>
      <c r="K9" s="42"/>
      <c r="L9" s="42"/>
      <c r="M9" s="42"/>
    </row>
    <row r="10" spans="1:13" x14ac:dyDescent="0.3">
      <c r="A10" s="1"/>
      <c r="B10" s="44"/>
      <c r="C10" s="44"/>
      <c r="D10" s="44"/>
      <c r="E10" s="84">
        <v>0</v>
      </c>
      <c r="F10" s="189"/>
      <c r="G10" s="47"/>
      <c r="H10" s="1"/>
      <c r="I10" s="1"/>
      <c r="J10" s="1"/>
      <c r="K10" s="1"/>
      <c r="L10" s="1"/>
      <c r="M10" s="1"/>
    </row>
    <row r="11" spans="1:13" x14ac:dyDescent="0.3">
      <c r="A11" s="1"/>
      <c r="B11" s="44"/>
      <c r="C11" s="44"/>
      <c r="D11" s="44"/>
      <c r="E11" s="84">
        <v>0</v>
      </c>
      <c r="F11" s="189"/>
      <c r="G11" s="47"/>
      <c r="H11" s="1"/>
      <c r="I11" s="1"/>
      <c r="J11" s="1"/>
      <c r="K11" s="1"/>
      <c r="L11" s="1"/>
      <c r="M11" s="1"/>
    </row>
    <row r="12" spans="1:13" x14ac:dyDescent="0.3">
      <c r="A12" s="1"/>
      <c r="B12" s="44"/>
      <c r="C12" s="44"/>
      <c r="D12" s="44"/>
      <c r="E12" s="84">
        <v>0</v>
      </c>
      <c r="F12" s="189"/>
      <c r="G12" s="47"/>
      <c r="H12" s="1"/>
      <c r="I12" s="1"/>
      <c r="J12" s="1"/>
      <c r="K12" s="1"/>
      <c r="L12" s="1"/>
      <c r="M12" s="1"/>
    </row>
    <row r="13" spans="1:13" x14ac:dyDescent="0.3">
      <c r="A13" s="1"/>
      <c r="B13" s="44"/>
      <c r="C13" s="44"/>
      <c r="D13" s="44"/>
      <c r="E13" s="84">
        <v>0</v>
      </c>
      <c r="F13" s="189"/>
      <c r="G13" s="47"/>
      <c r="H13" s="1"/>
      <c r="I13" s="1"/>
      <c r="J13" s="1"/>
      <c r="K13" s="1"/>
      <c r="L13" s="1"/>
      <c r="M13" s="1"/>
    </row>
    <row r="14" spans="1:13" x14ac:dyDescent="0.3">
      <c r="A14" s="1"/>
      <c r="B14" s="44"/>
      <c r="C14" s="44"/>
      <c r="D14" s="44"/>
      <c r="E14" s="84">
        <v>0</v>
      </c>
      <c r="F14" s="189"/>
      <c r="G14" s="47"/>
      <c r="H14" s="1"/>
      <c r="I14" s="1"/>
      <c r="J14" s="1"/>
      <c r="K14" s="1"/>
      <c r="L14" s="1"/>
      <c r="M14" s="1"/>
    </row>
    <row r="15" spans="1:13" x14ac:dyDescent="0.3">
      <c r="A15" s="1"/>
      <c r="B15" s="44"/>
      <c r="C15" s="44"/>
      <c r="D15" s="44"/>
      <c r="E15" s="84">
        <v>0</v>
      </c>
      <c r="F15" s="189"/>
      <c r="G15" s="47"/>
      <c r="H15" s="1"/>
      <c r="I15" s="1"/>
      <c r="J15" s="1"/>
      <c r="K15" s="1"/>
      <c r="L15" s="1"/>
      <c r="M15" s="1"/>
    </row>
    <row r="16" spans="1:13" x14ac:dyDescent="0.3">
      <c r="A16" s="1"/>
      <c r="B16" s="44"/>
      <c r="C16" s="44"/>
      <c r="D16" s="44"/>
      <c r="E16" s="84">
        <v>0</v>
      </c>
      <c r="F16" s="189"/>
      <c r="G16" s="47"/>
      <c r="H16" s="1"/>
      <c r="I16" s="1"/>
      <c r="J16" s="1"/>
      <c r="K16" s="1"/>
      <c r="L16" s="1"/>
      <c r="M16" s="1"/>
    </row>
    <row r="17" spans="1:13" x14ac:dyDescent="0.3">
      <c r="A17" s="1"/>
      <c r="B17" s="44"/>
      <c r="C17" s="44"/>
      <c r="D17" s="44"/>
      <c r="E17" s="84">
        <v>0</v>
      </c>
      <c r="F17" s="189"/>
      <c r="G17" s="47"/>
      <c r="H17" s="1"/>
      <c r="I17" s="1"/>
      <c r="J17" s="1"/>
      <c r="K17" s="1"/>
      <c r="L17" s="1"/>
      <c r="M17" s="1"/>
    </row>
    <row r="18" spans="1:13" x14ac:dyDescent="0.3">
      <c r="A18" s="1"/>
      <c r="B18" s="44"/>
      <c r="C18" s="44"/>
      <c r="D18" s="44"/>
      <c r="E18" s="84">
        <v>0</v>
      </c>
      <c r="F18" s="189"/>
      <c r="G18" s="47"/>
      <c r="H18" s="1"/>
      <c r="I18" s="1"/>
      <c r="J18" s="1"/>
      <c r="K18" s="1"/>
      <c r="L18" s="1"/>
      <c r="M18" s="1"/>
    </row>
    <row r="19" spans="1:13" x14ac:dyDescent="0.3">
      <c r="A19" s="1"/>
      <c r="B19" s="44"/>
      <c r="C19" s="44"/>
      <c r="D19" s="44"/>
      <c r="E19" s="84">
        <v>0</v>
      </c>
      <c r="F19" s="189"/>
      <c r="G19" s="47"/>
      <c r="H19" s="1"/>
      <c r="I19" s="1"/>
      <c r="J19" s="1"/>
      <c r="K19" s="1"/>
      <c r="L19" s="1"/>
      <c r="M19" s="1"/>
    </row>
    <row r="20" spans="1:13" x14ac:dyDescent="0.3">
      <c r="A20" s="1"/>
      <c r="B20" s="44"/>
      <c r="C20" s="44"/>
      <c r="D20" s="44"/>
      <c r="E20" s="84">
        <v>0</v>
      </c>
      <c r="F20" s="189"/>
      <c r="G20" s="47"/>
      <c r="H20" s="1"/>
      <c r="I20" s="1"/>
      <c r="J20" s="1"/>
      <c r="K20" s="1"/>
      <c r="L20" s="1"/>
      <c r="M20" s="1"/>
    </row>
    <row r="21" spans="1:13" x14ac:dyDescent="0.3">
      <c r="A21" s="1"/>
      <c r="B21" s="44"/>
      <c r="C21" s="44"/>
      <c r="D21" s="44"/>
      <c r="E21" s="84">
        <v>0</v>
      </c>
      <c r="F21" s="189"/>
      <c r="G21" s="47"/>
      <c r="H21" s="1"/>
      <c r="I21" s="1"/>
      <c r="J21" s="1"/>
      <c r="K21" s="1"/>
      <c r="L21" s="1"/>
      <c r="M21" s="1"/>
    </row>
    <row r="22" spans="1:13" x14ac:dyDescent="0.3">
      <c r="A22" s="1"/>
      <c r="B22" s="44"/>
      <c r="C22" s="44"/>
      <c r="D22" s="44"/>
      <c r="E22" s="84">
        <v>0</v>
      </c>
      <c r="F22" s="189"/>
      <c r="G22" s="47"/>
      <c r="H22" s="1"/>
      <c r="I22" s="1"/>
      <c r="J22" s="1"/>
      <c r="K22" s="1"/>
      <c r="L22" s="1"/>
      <c r="M22" s="1"/>
    </row>
    <row r="23" spans="1:13" x14ac:dyDescent="0.3">
      <c r="A23" s="1"/>
      <c r="B23" s="44"/>
      <c r="C23" s="44"/>
      <c r="D23" s="44"/>
      <c r="E23" s="84">
        <v>0</v>
      </c>
      <c r="F23" s="189"/>
      <c r="G23" s="47"/>
      <c r="H23" s="1"/>
      <c r="I23" s="1"/>
      <c r="J23" s="1"/>
      <c r="K23" s="1"/>
      <c r="L23" s="1"/>
      <c r="M23" s="1"/>
    </row>
    <row r="24" spans="1:13" x14ac:dyDescent="0.3">
      <c r="A24" s="1"/>
      <c r="B24" s="44"/>
      <c r="C24" s="44"/>
      <c r="D24" s="44"/>
      <c r="E24" s="84">
        <v>0</v>
      </c>
      <c r="F24" s="189"/>
      <c r="G24" s="47"/>
      <c r="H24" s="1"/>
      <c r="I24" s="1"/>
      <c r="J24" s="1"/>
      <c r="K24" s="1"/>
      <c r="L24" s="1"/>
      <c r="M24" s="1"/>
    </row>
    <row r="25" spans="1:13" x14ac:dyDescent="0.3">
      <c r="A25" s="1"/>
      <c r="B25" s="44"/>
      <c r="C25" s="44"/>
      <c r="D25" s="44"/>
      <c r="E25" s="84">
        <v>0</v>
      </c>
      <c r="F25" s="189"/>
      <c r="G25" s="47"/>
      <c r="H25" s="1"/>
      <c r="I25" s="1"/>
      <c r="J25" s="1"/>
      <c r="K25" s="1"/>
      <c r="L25" s="1"/>
      <c r="M25" s="1"/>
    </row>
    <row r="26" spans="1:13" x14ac:dyDescent="0.3">
      <c r="A26" s="1"/>
      <c r="B26" s="44"/>
      <c r="C26" s="44"/>
      <c r="D26" s="44"/>
      <c r="E26" s="84">
        <v>0</v>
      </c>
      <c r="F26" s="189"/>
      <c r="G26" s="47"/>
      <c r="H26" s="1"/>
      <c r="I26" s="1"/>
      <c r="J26" s="1"/>
      <c r="K26" s="1"/>
      <c r="L26" s="1"/>
      <c r="M26" s="1"/>
    </row>
    <row r="27" spans="1:13" x14ac:dyDescent="0.3">
      <c r="A27" s="1"/>
      <c r="B27" s="44"/>
      <c r="C27" s="44"/>
      <c r="D27" s="44"/>
      <c r="E27" s="84">
        <v>0</v>
      </c>
      <c r="F27" s="189"/>
      <c r="G27" s="47"/>
      <c r="H27" s="1"/>
      <c r="I27" s="1"/>
      <c r="J27" s="1"/>
      <c r="K27" s="1"/>
      <c r="L27" s="1"/>
      <c r="M27" s="1"/>
    </row>
    <row r="28" spans="1:13" x14ac:dyDescent="0.3">
      <c r="A28" s="1"/>
      <c r="B28" s="44"/>
      <c r="C28" s="44"/>
      <c r="D28" s="44"/>
      <c r="E28" s="84">
        <v>0</v>
      </c>
      <c r="F28" s="189"/>
      <c r="G28" s="47"/>
      <c r="H28" s="1"/>
      <c r="I28" s="1"/>
      <c r="J28" s="1"/>
      <c r="K28" s="1"/>
      <c r="L28" s="1"/>
      <c r="M28" s="1"/>
    </row>
    <row r="29" spans="1:13" x14ac:dyDescent="0.3">
      <c r="A29" s="1"/>
      <c r="B29" s="44"/>
      <c r="C29" s="44"/>
      <c r="D29" s="44"/>
      <c r="E29" s="84">
        <v>0</v>
      </c>
      <c r="F29" s="189"/>
      <c r="G29" s="47"/>
      <c r="H29" s="1"/>
      <c r="I29" s="1"/>
      <c r="J29" s="1"/>
      <c r="K29" s="1"/>
      <c r="L29" s="1"/>
      <c r="M29" s="1"/>
    </row>
    <row r="30" spans="1:13" x14ac:dyDescent="0.3">
      <c r="A30" s="1"/>
      <c r="B30" s="44"/>
      <c r="C30" s="44"/>
      <c r="D30" s="44"/>
      <c r="E30" s="84">
        <v>0</v>
      </c>
      <c r="F30" s="189"/>
      <c r="G30" s="47"/>
      <c r="H30" s="1"/>
      <c r="I30" s="1"/>
      <c r="J30" s="1"/>
      <c r="K30" s="1"/>
      <c r="L30" s="1"/>
      <c r="M30" s="1"/>
    </row>
    <row r="31" spans="1:13" x14ac:dyDescent="0.3">
      <c r="A31" s="1"/>
      <c r="B31" s="44"/>
      <c r="C31" s="44"/>
      <c r="D31" s="44"/>
      <c r="E31" s="84">
        <v>0</v>
      </c>
      <c r="F31" s="189"/>
      <c r="G31" s="47"/>
      <c r="H31" s="1"/>
      <c r="I31" s="1"/>
      <c r="J31" s="1"/>
      <c r="K31" s="1"/>
      <c r="L31" s="1"/>
      <c r="M31" s="1"/>
    </row>
    <row r="32" spans="1:13" x14ac:dyDescent="0.3">
      <c r="A32" s="1"/>
      <c r="B32" s="44"/>
      <c r="C32" s="44"/>
      <c r="D32" s="44"/>
      <c r="E32" s="84">
        <v>0</v>
      </c>
      <c r="F32" s="189"/>
      <c r="G32" s="47"/>
      <c r="H32" s="1"/>
      <c r="I32" s="1"/>
      <c r="J32" s="1"/>
      <c r="K32" s="1"/>
      <c r="L32" s="1"/>
      <c r="M32" s="1"/>
    </row>
    <row r="33" spans="1:13" x14ac:dyDescent="0.3">
      <c r="A33" s="1"/>
      <c r="B33" s="44"/>
      <c r="C33" s="44"/>
      <c r="D33" s="44"/>
      <c r="E33" s="84">
        <v>0</v>
      </c>
      <c r="F33" s="189"/>
      <c r="G33" s="47"/>
      <c r="H33" s="1"/>
      <c r="I33" s="1"/>
      <c r="J33" s="1"/>
      <c r="K33" s="1"/>
      <c r="L33" s="1"/>
      <c r="M33" s="1"/>
    </row>
    <row r="34" spans="1:13" x14ac:dyDescent="0.3">
      <c r="A34" s="1"/>
      <c r="B34" s="44"/>
      <c r="C34" s="44"/>
      <c r="D34" s="44"/>
      <c r="E34" s="84">
        <v>0</v>
      </c>
      <c r="F34" s="189"/>
      <c r="G34" s="47"/>
      <c r="H34" s="1"/>
      <c r="I34" s="1"/>
      <c r="J34" s="1"/>
      <c r="K34" s="1"/>
      <c r="L34" s="1"/>
      <c r="M34" s="1"/>
    </row>
    <row r="35" spans="1:13" x14ac:dyDescent="0.3">
      <c r="A35" s="1"/>
      <c r="B35" s="44"/>
      <c r="C35" s="44"/>
      <c r="D35" s="44"/>
      <c r="E35" s="84">
        <v>0</v>
      </c>
      <c r="F35" s="189"/>
      <c r="G35" s="47"/>
      <c r="H35" s="1"/>
      <c r="I35" s="1"/>
      <c r="J35" s="1"/>
      <c r="K35" s="1"/>
      <c r="L35" s="1"/>
      <c r="M35" s="1"/>
    </row>
    <row r="36" spans="1:13" x14ac:dyDescent="0.3">
      <c r="A36" s="1"/>
      <c r="B36" s="44"/>
      <c r="C36" s="44"/>
      <c r="D36" s="44"/>
      <c r="E36" s="84">
        <v>0</v>
      </c>
      <c r="F36" s="189"/>
      <c r="G36" s="47"/>
      <c r="H36" s="1"/>
      <c r="I36" s="1"/>
      <c r="J36" s="1"/>
      <c r="K36" s="1"/>
      <c r="L36" s="1"/>
      <c r="M36" s="1"/>
    </row>
    <row r="37" spans="1:13" x14ac:dyDescent="0.3">
      <c r="A37" s="1"/>
      <c r="B37" s="44"/>
      <c r="C37" s="44"/>
      <c r="D37" s="44"/>
      <c r="E37" s="84">
        <v>0</v>
      </c>
      <c r="F37" s="189"/>
      <c r="G37" s="47"/>
      <c r="H37" s="1"/>
      <c r="I37" s="1"/>
      <c r="J37" s="1"/>
      <c r="K37" s="1"/>
      <c r="L37" s="1"/>
      <c r="M37" s="1"/>
    </row>
    <row r="38" spans="1:13" x14ac:dyDescent="0.3">
      <c r="A38" s="1"/>
      <c r="B38" s="44"/>
      <c r="C38" s="44"/>
      <c r="D38" s="44"/>
      <c r="E38" s="84">
        <v>0</v>
      </c>
      <c r="F38" s="189"/>
      <c r="G38" s="47"/>
      <c r="H38" s="1"/>
      <c r="I38" s="1"/>
      <c r="J38" s="1"/>
      <c r="K38" s="1"/>
      <c r="L38" s="1"/>
      <c r="M38" s="1"/>
    </row>
    <row r="39" spans="1:13" x14ac:dyDescent="0.3">
      <c r="A39" s="1"/>
      <c r="B39" s="44"/>
      <c r="C39" s="44"/>
      <c r="D39" s="44"/>
      <c r="E39" s="84">
        <v>0</v>
      </c>
      <c r="F39" s="189"/>
      <c r="G39" s="47"/>
      <c r="H39" s="1"/>
      <c r="I39" s="1"/>
      <c r="J39" s="1"/>
      <c r="K39" s="1"/>
      <c r="L39" s="1"/>
      <c r="M39" s="1"/>
    </row>
    <row r="40" spans="1:13" x14ac:dyDescent="0.3">
      <c r="A40" s="1"/>
      <c r="B40" s="44"/>
      <c r="C40" s="44"/>
      <c r="D40" s="44"/>
      <c r="E40" s="84">
        <v>0</v>
      </c>
      <c r="F40" s="189"/>
      <c r="G40" s="47"/>
      <c r="H40" s="1"/>
      <c r="I40" s="1"/>
      <c r="J40" s="1"/>
      <c r="K40" s="1"/>
      <c r="L40" s="1"/>
      <c r="M40" s="1"/>
    </row>
    <row r="41" spans="1:13" x14ac:dyDescent="0.3">
      <c r="A41" s="1"/>
      <c r="B41" s="44"/>
      <c r="C41" s="44"/>
      <c r="D41" s="44"/>
      <c r="E41" s="84">
        <v>0</v>
      </c>
      <c r="F41" s="189"/>
      <c r="G41" s="47"/>
      <c r="H41" s="1"/>
      <c r="I41" s="1"/>
      <c r="J41" s="1"/>
      <c r="K41" s="1"/>
      <c r="L41" s="1"/>
      <c r="M41" s="1"/>
    </row>
    <row r="42" spans="1:13" x14ac:dyDescent="0.3">
      <c r="A42" s="1"/>
      <c r="B42" s="44"/>
      <c r="C42" s="44"/>
      <c r="D42" s="44"/>
      <c r="E42" s="84">
        <v>0</v>
      </c>
      <c r="F42" s="189"/>
      <c r="G42" s="47"/>
      <c r="H42" s="1"/>
      <c r="I42" s="1"/>
      <c r="J42" s="1"/>
      <c r="K42" s="1"/>
      <c r="L42" s="1"/>
      <c r="M42" s="1"/>
    </row>
    <row r="43" spans="1:13" x14ac:dyDescent="0.3">
      <c r="A43" s="1"/>
      <c r="B43" s="44"/>
      <c r="C43" s="44"/>
      <c r="D43" s="44"/>
      <c r="E43" s="84">
        <v>0</v>
      </c>
      <c r="F43" s="189"/>
      <c r="G43" s="47"/>
      <c r="H43" s="1"/>
      <c r="I43" s="1"/>
      <c r="J43" s="1"/>
      <c r="K43" s="1"/>
      <c r="L43" s="1"/>
      <c r="M43" s="1"/>
    </row>
    <row r="44" spans="1:13" x14ac:dyDescent="0.3">
      <c r="A44" s="1"/>
      <c r="B44" s="44"/>
      <c r="C44" s="44"/>
      <c r="D44" s="44"/>
      <c r="E44" s="84">
        <v>0</v>
      </c>
      <c r="F44" s="189"/>
      <c r="G44" s="47"/>
      <c r="H44" s="1"/>
      <c r="I44" s="1"/>
      <c r="J44" s="1"/>
      <c r="K44" s="1"/>
      <c r="L44" s="1"/>
      <c r="M44" s="1"/>
    </row>
    <row r="45" spans="1:13" x14ac:dyDescent="0.3">
      <c r="A45" s="1"/>
      <c r="B45" s="44"/>
      <c r="C45" s="44"/>
      <c r="D45" s="44"/>
      <c r="E45" s="84">
        <v>0</v>
      </c>
      <c r="F45" s="189"/>
      <c r="G45" s="47"/>
      <c r="H45" s="1"/>
      <c r="I45" s="1"/>
      <c r="J45" s="1"/>
      <c r="K45" s="1"/>
      <c r="L45" s="1"/>
      <c r="M45" s="1"/>
    </row>
    <row r="46" spans="1:13" x14ac:dyDescent="0.3">
      <c r="A46" s="1"/>
      <c r="B46" s="44"/>
      <c r="C46" s="44"/>
      <c r="D46" s="44"/>
      <c r="E46" s="84">
        <v>0</v>
      </c>
      <c r="F46" s="189"/>
      <c r="G46" s="47"/>
      <c r="H46" s="1"/>
      <c r="I46" s="1"/>
      <c r="J46" s="1"/>
      <c r="K46" s="1"/>
      <c r="L46" s="1"/>
      <c r="M46" s="1"/>
    </row>
    <row r="47" spans="1:13" x14ac:dyDescent="0.3">
      <c r="A47" s="1"/>
      <c r="B47" s="44"/>
      <c r="C47" s="44"/>
      <c r="D47" s="44"/>
      <c r="E47" s="84">
        <v>0</v>
      </c>
      <c r="F47" s="189"/>
      <c r="G47" s="47"/>
      <c r="H47" s="1"/>
      <c r="I47" s="1"/>
      <c r="J47" s="1"/>
      <c r="K47" s="1"/>
      <c r="L47" s="1"/>
      <c r="M47" s="1"/>
    </row>
    <row r="48" spans="1:13" x14ac:dyDescent="0.3">
      <c r="A48" s="1"/>
      <c r="B48" s="44"/>
      <c r="C48" s="44"/>
      <c r="D48" s="44"/>
      <c r="E48" s="84">
        <v>0</v>
      </c>
      <c r="F48" s="189"/>
      <c r="G48" s="47"/>
      <c r="H48" s="1"/>
      <c r="I48" s="1"/>
      <c r="J48" s="1"/>
      <c r="K48" s="1"/>
      <c r="L48" s="1"/>
      <c r="M48" s="1"/>
    </row>
    <row r="49" spans="1:13" x14ac:dyDescent="0.3">
      <c r="A49" s="1"/>
      <c r="B49" s="44"/>
      <c r="C49" s="44"/>
      <c r="D49" s="44"/>
      <c r="E49" s="84">
        <v>0</v>
      </c>
      <c r="F49" s="189"/>
      <c r="G49" s="47"/>
      <c r="H49" s="1"/>
      <c r="I49" s="1"/>
      <c r="J49" s="1"/>
      <c r="K49" s="1"/>
      <c r="L49" s="1"/>
      <c r="M49" s="1"/>
    </row>
    <row r="50" spans="1:13" x14ac:dyDescent="0.3">
      <c r="A50" s="1"/>
      <c r="B50" s="44"/>
      <c r="C50" s="44"/>
      <c r="D50" s="44"/>
      <c r="E50" s="84">
        <v>0</v>
      </c>
      <c r="F50" s="189"/>
      <c r="G50" s="47"/>
      <c r="H50" s="1"/>
      <c r="I50" s="1"/>
      <c r="J50" s="1"/>
      <c r="K50" s="1"/>
      <c r="L50" s="1"/>
      <c r="M50" s="1"/>
    </row>
    <row r="51" spans="1:13" x14ac:dyDescent="0.3">
      <c r="A51" s="1"/>
      <c r="B51" s="44"/>
      <c r="C51" s="44"/>
      <c r="D51" s="44"/>
      <c r="E51" s="84">
        <v>0</v>
      </c>
      <c r="F51" s="189"/>
      <c r="G51" s="47"/>
      <c r="H51" s="1"/>
      <c r="I51" s="1"/>
      <c r="J51" s="1"/>
      <c r="K51" s="1"/>
      <c r="L51" s="1"/>
      <c r="M51" s="1"/>
    </row>
    <row r="52" spans="1:13" x14ac:dyDescent="0.3">
      <c r="A52" s="1"/>
      <c r="B52" s="44"/>
      <c r="C52" s="44"/>
      <c r="D52" s="44"/>
      <c r="E52" s="84">
        <v>0</v>
      </c>
      <c r="F52" s="189"/>
      <c r="G52" s="47"/>
      <c r="H52" s="1"/>
      <c r="I52" s="1"/>
      <c r="J52" s="1"/>
      <c r="K52" s="1"/>
      <c r="L52" s="1"/>
      <c r="M52" s="1"/>
    </row>
    <row r="53" spans="1:13" x14ac:dyDescent="0.3">
      <c r="A53" s="1"/>
      <c r="B53" s="44"/>
      <c r="C53" s="44"/>
      <c r="D53" s="44"/>
      <c r="E53" s="84">
        <v>0</v>
      </c>
      <c r="F53" s="189"/>
      <c r="G53" s="47"/>
      <c r="H53" s="1"/>
      <c r="I53" s="1"/>
      <c r="J53" s="1"/>
      <c r="K53" s="1"/>
      <c r="L53" s="1"/>
      <c r="M53" s="1"/>
    </row>
    <row r="54" spans="1:13" x14ac:dyDescent="0.3">
      <c r="A54" s="1"/>
      <c r="B54" s="44"/>
      <c r="C54" s="44"/>
      <c r="D54" s="44"/>
      <c r="E54" s="84">
        <v>0</v>
      </c>
      <c r="F54" s="189"/>
      <c r="G54" s="47"/>
      <c r="H54" s="1"/>
      <c r="I54" s="1"/>
      <c r="J54" s="1"/>
      <c r="K54" s="1"/>
      <c r="L54" s="1"/>
      <c r="M54" s="1"/>
    </row>
    <row r="55" spans="1:13" x14ac:dyDescent="0.3">
      <c r="A55" s="1"/>
      <c r="B55" s="44"/>
      <c r="C55" s="44"/>
      <c r="D55" s="44"/>
      <c r="E55" s="84">
        <v>0</v>
      </c>
      <c r="F55" s="189"/>
      <c r="G55" s="47"/>
      <c r="H55" s="1"/>
      <c r="I55" s="1"/>
      <c r="J55" s="1"/>
      <c r="K55" s="1"/>
      <c r="L55" s="1"/>
      <c r="M55" s="1"/>
    </row>
    <row r="56" spans="1:13" x14ac:dyDescent="0.3">
      <c r="A56" s="1"/>
      <c r="B56" s="44"/>
      <c r="C56" s="44"/>
      <c r="D56" s="44"/>
      <c r="E56" s="84">
        <v>0</v>
      </c>
      <c r="F56" s="189"/>
      <c r="G56" s="47"/>
      <c r="H56" s="1"/>
      <c r="I56" s="1"/>
      <c r="J56" s="1"/>
      <c r="K56" s="1"/>
      <c r="L56" s="1"/>
      <c r="M56" s="1"/>
    </row>
    <row r="57" spans="1:13" x14ac:dyDescent="0.3">
      <c r="A57" s="1"/>
      <c r="B57" s="44"/>
      <c r="C57" s="44"/>
      <c r="D57" s="44"/>
      <c r="E57" s="84">
        <v>0</v>
      </c>
      <c r="F57" s="189"/>
      <c r="G57" s="47"/>
      <c r="H57" s="1"/>
      <c r="I57" s="1"/>
      <c r="J57" s="1"/>
      <c r="K57" s="1"/>
      <c r="L57" s="1"/>
      <c r="M57" s="1"/>
    </row>
    <row r="58" spans="1:13" x14ac:dyDescent="0.3">
      <c r="A58" s="1"/>
      <c r="B58" s="44"/>
      <c r="C58" s="44"/>
      <c r="D58" s="44"/>
      <c r="E58" s="84">
        <v>0</v>
      </c>
      <c r="F58" s="189"/>
      <c r="G58" s="47"/>
      <c r="H58" s="1"/>
      <c r="I58" s="1"/>
      <c r="J58" s="1"/>
      <c r="K58" s="1"/>
      <c r="L58" s="1"/>
      <c r="M58" s="1"/>
    </row>
    <row r="59" spans="1:13" x14ac:dyDescent="0.3">
      <c r="A59" s="1"/>
      <c r="B59" s="44"/>
      <c r="C59" s="44"/>
      <c r="D59" s="44"/>
      <c r="E59" s="84">
        <v>0</v>
      </c>
      <c r="F59" s="189"/>
      <c r="G59" s="47"/>
      <c r="H59" s="1"/>
      <c r="I59" s="1"/>
      <c r="J59" s="1"/>
      <c r="K59" s="1"/>
      <c r="L59" s="1"/>
      <c r="M59" s="1"/>
    </row>
    <row r="60" spans="1:13" x14ac:dyDescent="0.3">
      <c r="A60" s="1"/>
      <c r="B60" s="44"/>
      <c r="C60" s="44"/>
      <c r="D60" s="44"/>
      <c r="E60" s="84">
        <v>0</v>
      </c>
      <c r="F60" s="189"/>
      <c r="G60" s="47"/>
      <c r="H60" s="1"/>
      <c r="I60" s="1"/>
      <c r="J60" s="1"/>
      <c r="K60" s="1"/>
      <c r="L60" s="1"/>
      <c r="M60" s="1"/>
    </row>
    <row r="61" spans="1:13" x14ac:dyDescent="0.3">
      <c r="A61" s="1"/>
      <c r="B61" s="44"/>
      <c r="C61" s="44"/>
      <c r="D61" s="44"/>
      <c r="E61" s="84">
        <v>0</v>
      </c>
      <c r="F61" s="189"/>
      <c r="G61" s="47"/>
      <c r="H61" s="1"/>
      <c r="I61" s="1"/>
      <c r="J61" s="1"/>
      <c r="K61" s="1"/>
      <c r="L61" s="1"/>
      <c r="M61" s="1"/>
    </row>
    <row r="62" spans="1:13" x14ac:dyDescent="0.3">
      <c r="A62" s="1"/>
      <c r="B62" s="44"/>
      <c r="C62" s="44"/>
      <c r="D62" s="44"/>
      <c r="E62" s="84">
        <v>0</v>
      </c>
      <c r="F62" s="189"/>
      <c r="G62" s="47"/>
      <c r="H62" s="1"/>
      <c r="I62" s="1"/>
      <c r="J62" s="1"/>
      <c r="K62" s="1"/>
      <c r="L62" s="1"/>
      <c r="M62" s="1"/>
    </row>
    <row r="63" spans="1:13" x14ac:dyDescent="0.3">
      <c r="A63" s="1"/>
      <c r="B63" s="44"/>
      <c r="C63" s="44"/>
      <c r="D63" s="44"/>
      <c r="E63" s="84">
        <v>0</v>
      </c>
      <c r="F63" s="189"/>
      <c r="G63" s="47"/>
      <c r="H63" s="1"/>
      <c r="I63" s="1"/>
      <c r="J63" s="1"/>
      <c r="K63" s="1"/>
      <c r="L63" s="1"/>
      <c r="M63" s="1"/>
    </row>
    <row r="64" spans="1:13" x14ac:dyDescent="0.3">
      <c r="A64" s="1"/>
      <c r="B64" s="44"/>
      <c r="C64" s="44"/>
      <c r="D64" s="44"/>
      <c r="E64" s="84">
        <v>0</v>
      </c>
      <c r="F64" s="189"/>
      <c r="G64" s="47"/>
      <c r="H64" s="1"/>
      <c r="I64" s="1"/>
      <c r="J64" s="1"/>
      <c r="K64" s="1"/>
      <c r="L64" s="1"/>
      <c r="M64" s="1"/>
    </row>
    <row r="65" spans="1:13" x14ac:dyDescent="0.3">
      <c r="A65" s="1"/>
      <c r="B65" s="44"/>
      <c r="C65" s="44"/>
      <c r="D65" s="44"/>
      <c r="E65" s="84">
        <v>0</v>
      </c>
      <c r="F65" s="189"/>
      <c r="G65" s="47"/>
      <c r="H65" s="1"/>
      <c r="I65" s="1"/>
      <c r="J65" s="1"/>
      <c r="K65" s="1"/>
      <c r="L65" s="1"/>
      <c r="M65" s="1"/>
    </row>
    <row r="66" spans="1:13" x14ac:dyDescent="0.3">
      <c r="A66" s="1"/>
      <c r="B66" s="44"/>
      <c r="C66" s="44"/>
      <c r="D66" s="44"/>
      <c r="E66" s="84">
        <v>0</v>
      </c>
      <c r="F66" s="189"/>
      <c r="G66" s="47"/>
      <c r="H66" s="1"/>
      <c r="I66" s="1"/>
      <c r="J66" s="1"/>
      <c r="K66" s="1"/>
      <c r="L66" s="1"/>
      <c r="M66" s="1"/>
    </row>
    <row r="67" spans="1:13" x14ac:dyDescent="0.3">
      <c r="A67" s="1"/>
      <c r="B67" s="44"/>
      <c r="C67" s="44"/>
      <c r="D67" s="44"/>
      <c r="E67" s="84">
        <v>0</v>
      </c>
      <c r="F67" s="189"/>
      <c r="G67" s="47"/>
      <c r="H67" s="1"/>
      <c r="I67" s="1"/>
      <c r="J67" s="1"/>
      <c r="K67" s="1"/>
      <c r="L67" s="1"/>
      <c r="M67" s="1"/>
    </row>
    <row r="68" spans="1:13" x14ac:dyDescent="0.3">
      <c r="A68" s="1"/>
      <c r="B68" s="44"/>
      <c r="C68" s="44"/>
      <c r="D68" s="44"/>
      <c r="E68" s="84">
        <v>0</v>
      </c>
      <c r="F68" s="189"/>
      <c r="G68" s="47"/>
      <c r="H68" s="1"/>
      <c r="I68" s="1"/>
      <c r="J68" s="1"/>
      <c r="K68" s="1"/>
      <c r="L68" s="1"/>
      <c r="M68" s="1"/>
    </row>
    <row r="69" spans="1:13" x14ac:dyDescent="0.3">
      <c r="A69" s="1"/>
      <c r="B69" s="44"/>
      <c r="C69" s="44"/>
      <c r="D69" s="44"/>
      <c r="E69" s="84">
        <v>0</v>
      </c>
      <c r="F69" s="189"/>
      <c r="G69" s="47"/>
      <c r="H69" s="1"/>
      <c r="I69" s="1"/>
      <c r="J69" s="1"/>
      <c r="K69" s="1"/>
      <c r="L69" s="1"/>
      <c r="M69" s="1"/>
    </row>
    <row r="70" spans="1:13" x14ac:dyDescent="0.3">
      <c r="A70" s="1"/>
      <c r="B70" s="44"/>
      <c r="C70" s="44"/>
      <c r="D70" s="44"/>
      <c r="E70" s="84">
        <v>0</v>
      </c>
      <c r="F70" s="189"/>
      <c r="G70" s="47"/>
      <c r="H70" s="1"/>
      <c r="I70" s="1"/>
      <c r="J70" s="1"/>
      <c r="K70" s="1"/>
      <c r="L70" s="1"/>
      <c r="M70" s="1"/>
    </row>
    <row r="71" spans="1:13" x14ac:dyDescent="0.3">
      <c r="A71" s="1"/>
      <c r="B71" s="44"/>
      <c r="C71" s="44"/>
      <c r="D71" s="44"/>
      <c r="E71" s="84">
        <v>0</v>
      </c>
      <c r="F71" s="189"/>
      <c r="G71" s="47"/>
      <c r="H71" s="1"/>
      <c r="I71" s="1"/>
      <c r="J71" s="1"/>
      <c r="K71" s="1"/>
      <c r="L71" s="1"/>
      <c r="M71" s="1"/>
    </row>
    <row r="72" spans="1:13" x14ac:dyDescent="0.3">
      <c r="A72" s="1"/>
      <c r="B72" s="44"/>
      <c r="C72" s="44"/>
      <c r="D72" s="44"/>
      <c r="E72" s="84">
        <v>0</v>
      </c>
      <c r="F72" s="189"/>
      <c r="G72" s="47"/>
      <c r="H72" s="1"/>
      <c r="I72" s="1"/>
      <c r="J72" s="1"/>
      <c r="K72" s="1"/>
      <c r="L72" s="1"/>
      <c r="M72" s="1"/>
    </row>
    <row r="73" spans="1:13" x14ac:dyDescent="0.3">
      <c r="A73" s="1"/>
      <c r="B73" s="44"/>
      <c r="C73" s="44"/>
      <c r="D73" s="44"/>
      <c r="E73" s="84">
        <v>0</v>
      </c>
      <c r="F73" s="189"/>
      <c r="G73" s="47"/>
      <c r="H73" s="1"/>
      <c r="I73" s="1"/>
      <c r="J73" s="1"/>
      <c r="K73" s="1"/>
      <c r="L73" s="1"/>
      <c r="M73" s="1"/>
    </row>
    <row r="74" spans="1:13" x14ac:dyDescent="0.3">
      <c r="A74" s="1"/>
      <c r="B74" s="44"/>
      <c r="C74" s="44"/>
      <c r="D74" s="44"/>
      <c r="E74" s="84">
        <v>0</v>
      </c>
      <c r="F74" s="189"/>
      <c r="G74" s="47"/>
      <c r="H74" s="1"/>
      <c r="I74" s="1"/>
      <c r="J74" s="1"/>
      <c r="K74" s="1"/>
      <c r="L74" s="1"/>
      <c r="M74" s="1"/>
    </row>
    <row r="75" spans="1:13" x14ac:dyDescent="0.3">
      <c r="A75" s="1"/>
      <c r="B75" s="44"/>
      <c r="C75" s="44"/>
      <c r="D75" s="44"/>
      <c r="E75" s="84">
        <v>0</v>
      </c>
      <c r="F75" s="189"/>
      <c r="G75" s="47"/>
      <c r="H75" s="1"/>
      <c r="I75" s="1"/>
      <c r="J75" s="1"/>
      <c r="K75" s="1"/>
      <c r="L75" s="1"/>
      <c r="M75" s="1"/>
    </row>
    <row r="76" spans="1:13" x14ac:dyDescent="0.3">
      <c r="A76" s="1"/>
      <c r="B76" s="44"/>
      <c r="C76" s="44"/>
      <c r="D76" s="44"/>
      <c r="E76" s="84">
        <v>0</v>
      </c>
      <c r="F76" s="189"/>
      <c r="G76" s="47"/>
      <c r="H76" s="1"/>
      <c r="I76" s="1"/>
      <c r="J76" s="1"/>
      <c r="K76" s="1"/>
      <c r="L76" s="1"/>
      <c r="M76" s="1"/>
    </row>
    <row r="77" spans="1:13" x14ac:dyDescent="0.3">
      <c r="A77" s="1"/>
      <c r="B77" s="44"/>
      <c r="C77" s="44"/>
      <c r="D77" s="44"/>
      <c r="E77" s="84">
        <v>0</v>
      </c>
      <c r="F77" s="189"/>
      <c r="G77" s="47"/>
      <c r="H77" s="1"/>
      <c r="I77" s="1"/>
      <c r="J77" s="1"/>
      <c r="K77" s="1"/>
      <c r="L77" s="1"/>
      <c r="M77" s="1"/>
    </row>
    <row r="78" spans="1:13" x14ac:dyDescent="0.3">
      <c r="A78" s="1"/>
      <c r="B78" s="44"/>
      <c r="C78" s="44"/>
      <c r="D78" s="44"/>
      <c r="E78" s="84">
        <v>0</v>
      </c>
      <c r="F78" s="189"/>
      <c r="G78" s="47"/>
      <c r="H78" s="1"/>
      <c r="I78" s="1"/>
      <c r="J78" s="1"/>
      <c r="K78" s="1"/>
      <c r="L78" s="1"/>
      <c r="M78" s="1"/>
    </row>
    <row r="79" spans="1:13" x14ac:dyDescent="0.3">
      <c r="A79" s="1"/>
      <c r="B79" s="44"/>
      <c r="C79" s="44"/>
      <c r="D79" s="44"/>
      <c r="E79" s="84">
        <v>0</v>
      </c>
      <c r="F79" s="189"/>
      <c r="G79" s="47"/>
      <c r="H79" s="1"/>
      <c r="I79" s="1"/>
      <c r="J79" s="1"/>
      <c r="K79" s="1"/>
      <c r="L79" s="1"/>
      <c r="M79" s="1"/>
    </row>
    <row r="80" spans="1:13" x14ac:dyDescent="0.3">
      <c r="A80" s="1"/>
      <c r="B80" s="44"/>
      <c r="C80" s="44"/>
      <c r="D80" s="44"/>
      <c r="E80" s="84">
        <v>0</v>
      </c>
      <c r="F80" s="189"/>
      <c r="G80" s="47"/>
      <c r="H80" s="1"/>
      <c r="I80" s="1"/>
      <c r="J80" s="1"/>
      <c r="K80" s="1"/>
      <c r="L80" s="1"/>
      <c r="M80" s="1"/>
    </row>
    <row r="81" spans="1:13" x14ac:dyDescent="0.3">
      <c r="A81" s="1"/>
      <c r="B81" s="44"/>
      <c r="C81" s="44"/>
      <c r="D81" s="44"/>
      <c r="E81" s="84">
        <v>0</v>
      </c>
      <c r="F81" s="189"/>
      <c r="G81" s="47"/>
      <c r="H81" s="1"/>
      <c r="I81" s="1"/>
      <c r="J81" s="1"/>
      <c r="K81" s="1"/>
      <c r="L81" s="1"/>
      <c r="M81" s="1"/>
    </row>
    <row r="82" spans="1:13" x14ac:dyDescent="0.3">
      <c r="A82" s="1"/>
      <c r="B82" s="44"/>
      <c r="C82" s="44"/>
      <c r="D82" s="44"/>
      <c r="E82" s="84">
        <v>0</v>
      </c>
      <c r="F82" s="189"/>
      <c r="G82" s="47"/>
      <c r="H82" s="1"/>
      <c r="I82" s="1"/>
      <c r="J82" s="1"/>
      <c r="K82" s="1"/>
      <c r="L82" s="1"/>
      <c r="M82" s="1"/>
    </row>
    <row r="83" spans="1:13" x14ac:dyDescent="0.3">
      <c r="A83" s="1"/>
      <c r="B83" s="44"/>
      <c r="C83" s="44"/>
      <c r="D83" s="44"/>
      <c r="E83" s="84">
        <v>0</v>
      </c>
      <c r="F83" s="189"/>
      <c r="G83" s="47"/>
      <c r="H83" s="1"/>
      <c r="I83" s="1"/>
      <c r="J83" s="1"/>
      <c r="K83" s="1"/>
      <c r="L83" s="1"/>
      <c r="M83" s="1"/>
    </row>
    <row r="84" spans="1:13" x14ac:dyDescent="0.3">
      <c r="A84" s="1"/>
      <c r="B84" s="44"/>
      <c r="C84" s="44"/>
      <c r="D84" s="44"/>
      <c r="E84" s="84">
        <v>0</v>
      </c>
      <c r="F84" s="189"/>
      <c r="G84" s="47"/>
      <c r="H84" s="1"/>
      <c r="I84" s="1"/>
      <c r="J84" s="1"/>
      <c r="K84" s="1"/>
      <c r="L84" s="1"/>
      <c r="M84" s="1"/>
    </row>
    <row r="85" spans="1:13" x14ac:dyDescent="0.3">
      <c r="A85" s="1"/>
      <c r="B85" s="44"/>
      <c r="C85" s="44"/>
      <c r="D85" s="44"/>
      <c r="E85" s="84">
        <v>0</v>
      </c>
      <c r="F85" s="189"/>
      <c r="G85" s="47"/>
      <c r="H85" s="1"/>
      <c r="I85" s="1"/>
      <c r="J85" s="1"/>
      <c r="K85" s="1"/>
      <c r="L85" s="1"/>
      <c r="M85" s="1"/>
    </row>
    <row r="86" spans="1:13" x14ac:dyDescent="0.3">
      <c r="A86" s="1"/>
      <c r="B86" s="44"/>
      <c r="C86" s="44"/>
      <c r="D86" s="44"/>
      <c r="E86" s="84">
        <v>0</v>
      </c>
      <c r="F86" s="189"/>
      <c r="G86" s="47"/>
      <c r="H86" s="1"/>
      <c r="I86" s="1"/>
      <c r="J86" s="1"/>
      <c r="K86" s="1"/>
      <c r="L86" s="1"/>
      <c r="M86" s="1"/>
    </row>
    <row r="87" spans="1:13" x14ac:dyDescent="0.3">
      <c r="A87" s="1"/>
      <c r="B87" s="44"/>
      <c r="C87" s="44"/>
      <c r="D87" s="44"/>
      <c r="E87" s="84">
        <v>0</v>
      </c>
      <c r="F87" s="189"/>
      <c r="G87" s="47"/>
      <c r="H87" s="1"/>
      <c r="I87" s="1"/>
      <c r="J87" s="1"/>
      <c r="K87" s="1"/>
      <c r="L87" s="1"/>
      <c r="M87" s="1"/>
    </row>
    <row r="88" spans="1:13" x14ac:dyDescent="0.3">
      <c r="A88" s="1"/>
      <c r="B88" s="44"/>
      <c r="C88" s="44"/>
      <c r="D88" s="44"/>
      <c r="E88" s="84">
        <v>0</v>
      </c>
      <c r="F88" s="189"/>
      <c r="G88" s="47"/>
      <c r="H88" s="1"/>
      <c r="I88" s="1"/>
      <c r="J88" s="1"/>
      <c r="K88" s="1"/>
      <c r="L88" s="1"/>
      <c r="M88" s="1"/>
    </row>
    <row r="89" spans="1:13" x14ac:dyDescent="0.3">
      <c r="A89" s="1"/>
      <c r="B89" s="44"/>
      <c r="C89" s="44"/>
      <c r="D89" s="44"/>
      <c r="E89" s="84">
        <v>0</v>
      </c>
      <c r="F89" s="189"/>
      <c r="G89" s="47"/>
      <c r="H89" s="1"/>
      <c r="I89" s="1"/>
      <c r="J89" s="1"/>
      <c r="K89" s="1"/>
      <c r="L89" s="1"/>
      <c r="M89" s="1"/>
    </row>
    <row r="90" spans="1:13" x14ac:dyDescent="0.3">
      <c r="A90" s="1"/>
      <c r="B90" s="44"/>
      <c r="C90" s="44"/>
      <c r="D90" s="44"/>
      <c r="E90" s="84">
        <v>0</v>
      </c>
      <c r="F90" s="189"/>
      <c r="G90" s="47"/>
      <c r="H90" s="1"/>
      <c r="I90" s="1"/>
      <c r="J90" s="1"/>
      <c r="K90" s="1"/>
      <c r="L90" s="1"/>
      <c r="M90" s="1"/>
    </row>
    <row r="91" spans="1:13" x14ac:dyDescent="0.3">
      <c r="A91" s="1"/>
      <c r="B91" s="44"/>
      <c r="C91" s="44"/>
      <c r="D91" s="44"/>
      <c r="E91" s="84">
        <v>0</v>
      </c>
      <c r="F91" s="189"/>
      <c r="G91" s="47"/>
      <c r="H91" s="1"/>
      <c r="I91" s="1"/>
      <c r="J91" s="1"/>
      <c r="K91" s="1"/>
      <c r="L91" s="1"/>
      <c r="M91" s="1"/>
    </row>
    <row r="92" spans="1:13" x14ac:dyDescent="0.3">
      <c r="A92" s="1"/>
      <c r="B92" s="44"/>
      <c r="C92" s="44"/>
      <c r="D92" s="44"/>
      <c r="E92" s="84">
        <v>0</v>
      </c>
      <c r="F92" s="189"/>
      <c r="G92" s="47"/>
      <c r="H92" s="1"/>
      <c r="I92" s="1"/>
      <c r="J92" s="1"/>
      <c r="K92" s="1"/>
      <c r="L92" s="1"/>
      <c r="M92" s="1"/>
    </row>
    <row r="93" spans="1:13" x14ac:dyDescent="0.3">
      <c r="A93" s="1"/>
      <c r="B93" s="44"/>
      <c r="C93" s="44"/>
      <c r="D93" s="44"/>
      <c r="E93" s="84">
        <v>0</v>
      </c>
      <c r="F93" s="189"/>
      <c r="G93" s="47"/>
      <c r="H93" s="1"/>
      <c r="I93" s="1"/>
      <c r="J93" s="1"/>
      <c r="K93" s="1"/>
      <c r="L93" s="1"/>
      <c r="M93" s="1"/>
    </row>
    <row r="94" spans="1:13" x14ac:dyDescent="0.3">
      <c r="A94" s="1"/>
      <c r="B94" s="44"/>
      <c r="C94" s="44"/>
      <c r="D94" s="44"/>
      <c r="E94" s="84">
        <v>0</v>
      </c>
      <c r="F94" s="189"/>
      <c r="G94" s="47"/>
      <c r="H94" s="1"/>
      <c r="I94" s="1"/>
      <c r="J94" s="1"/>
      <c r="K94" s="1"/>
      <c r="L94" s="1"/>
      <c r="M94" s="1"/>
    </row>
    <row r="95" spans="1:13" x14ac:dyDescent="0.3">
      <c r="A95" s="1"/>
      <c r="B95" s="44"/>
      <c r="C95" s="44"/>
      <c r="D95" s="44"/>
      <c r="E95" s="84">
        <v>0</v>
      </c>
      <c r="F95" s="189"/>
      <c r="G95" s="47"/>
      <c r="H95" s="1"/>
      <c r="I95" s="1"/>
      <c r="J95" s="1"/>
      <c r="K95" s="1"/>
      <c r="L95" s="1"/>
      <c r="M95" s="1"/>
    </row>
    <row r="96" spans="1:13" x14ac:dyDescent="0.3">
      <c r="A96" s="1"/>
      <c r="B96" s="44"/>
      <c r="C96" s="44"/>
      <c r="D96" s="44"/>
      <c r="E96" s="84">
        <v>0</v>
      </c>
      <c r="F96" s="189"/>
      <c r="G96" s="47"/>
      <c r="H96" s="1"/>
      <c r="I96" s="1"/>
      <c r="J96" s="1"/>
      <c r="K96" s="1"/>
      <c r="L96" s="1"/>
      <c r="M96" s="1"/>
    </row>
    <row r="97" spans="1:13" x14ac:dyDescent="0.3">
      <c r="A97" s="1"/>
      <c r="B97" s="44"/>
      <c r="C97" s="44"/>
      <c r="D97" s="44"/>
      <c r="E97" s="84">
        <v>0</v>
      </c>
      <c r="F97" s="189"/>
      <c r="G97" s="47"/>
      <c r="H97" s="1"/>
      <c r="I97" s="1"/>
      <c r="J97" s="1"/>
      <c r="K97" s="1"/>
      <c r="L97" s="1"/>
      <c r="M97" s="1"/>
    </row>
    <row r="98" spans="1:13" x14ac:dyDescent="0.3">
      <c r="A98" s="1"/>
      <c r="B98" s="44"/>
      <c r="C98" s="44"/>
      <c r="D98" s="44"/>
      <c r="E98" s="84">
        <v>0</v>
      </c>
      <c r="F98" s="189"/>
      <c r="G98" s="47"/>
      <c r="H98" s="1"/>
      <c r="I98" s="1"/>
      <c r="J98" s="1"/>
      <c r="K98" s="1"/>
      <c r="L98" s="1"/>
      <c r="M98" s="1"/>
    </row>
    <row r="99" spans="1:13" x14ac:dyDescent="0.3">
      <c r="A99" s="1"/>
      <c r="B99" s="44"/>
      <c r="C99" s="44"/>
      <c r="D99" s="44"/>
      <c r="E99" s="84">
        <v>0</v>
      </c>
      <c r="F99" s="189"/>
      <c r="G99" s="47"/>
      <c r="H99" s="1"/>
      <c r="I99" s="1"/>
      <c r="J99" s="1"/>
      <c r="K99" s="1"/>
      <c r="L99" s="1"/>
      <c r="M99" s="1"/>
    </row>
    <row r="100" spans="1:13" x14ac:dyDescent="0.3">
      <c r="A100" s="1"/>
      <c r="B100" s="44"/>
      <c r="C100" s="44"/>
      <c r="D100" s="44"/>
      <c r="E100" s="84">
        <v>0</v>
      </c>
      <c r="F100" s="189"/>
      <c r="G100" s="47"/>
      <c r="H100" s="1"/>
      <c r="I100" s="1"/>
      <c r="J100" s="1"/>
      <c r="K100" s="1"/>
      <c r="L100" s="1"/>
      <c r="M100" s="1"/>
    </row>
    <row r="101" spans="1:13" x14ac:dyDescent="0.3">
      <c r="A101" s="1"/>
      <c r="B101" s="44"/>
      <c r="C101" s="44"/>
      <c r="D101" s="44"/>
      <c r="E101" s="84">
        <v>0</v>
      </c>
      <c r="F101" s="189"/>
      <c r="G101" s="47"/>
      <c r="H101" s="1"/>
      <c r="I101" s="1"/>
      <c r="J101" s="1"/>
      <c r="K101" s="1"/>
      <c r="L101" s="1"/>
      <c r="M101" s="1"/>
    </row>
    <row r="102" spans="1:13" x14ac:dyDescent="0.3">
      <c r="A102" s="1"/>
      <c r="B102" s="44"/>
      <c r="C102" s="44"/>
      <c r="D102" s="44"/>
      <c r="E102" s="84">
        <v>0</v>
      </c>
      <c r="F102" s="189"/>
      <c r="G102" s="47"/>
      <c r="H102" s="1"/>
      <c r="I102" s="1"/>
      <c r="J102" s="1"/>
      <c r="K102" s="1"/>
      <c r="L102" s="1"/>
      <c r="M102" s="1"/>
    </row>
    <row r="103" spans="1:13" x14ac:dyDescent="0.3">
      <c r="A103" s="1"/>
      <c r="B103" s="44"/>
      <c r="C103" s="44"/>
      <c r="D103" s="44"/>
      <c r="E103" s="84">
        <v>0</v>
      </c>
      <c r="F103" s="189"/>
      <c r="G103" s="47"/>
      <c r="H103" s="1"/>
      <c r="I103" s="1"/>
      <c r="J103" s="1"/>
      <c r="K103" s="1"/>
      <c r="L103" s="1"/>
      <c r="M103" s="1"/>
    </row>
    <row r="104" spans="1:13" x14ac:dyDescent="0.3">
      <c r="A104" s="1"/>
      <c r="B104" s="44"/>
      <c r="C104" s="44"/>
      <c r="D104" s="44"/>
      <c r="E104" s="84">
        <v>0</v>
      </c>
      <c r="F104" s="189"/>
      <c r="G104" s="47"/>
      <c r="H104" s="1"/>
      <c r="I104" s="1"/>
      <c r="J104" s="1"/>
      <c r="K104" s="1"/>
      <c r="L104" s="1"/>
      <c r="M104" s="1"/>
    </row>
    <row r="105" spans="1:13" x14ac:dyDescent="0.3">
      <c r="A105" s="1"/>
      <c r="B105" s="44"/>
      <c r="C105" s="44"/>
      <c r="D105" s="44"/>
      <c r="E105" s="84">
        <v>0</v>
      </c>
      <c r="F105" s="189"/>
      <c r="G105" s="47"/>
      <c r="H105" s="1"/>
      <c r="I105" s="1"/>
      <c r="J105" s="1"/>
      <c r="K105" s="1"/>
      <c r="L105" s="1"/>
      <c r="M105" s="1"/>
    </row>
    <row r="106" spans="1:13" x14ac:dyDescent="0.3">
      <c r="A106" s="1"/>
      <c r="B106" s="44"/>
      <c r="C106" s="44"/>
      <c r="D106" s="44"/>
      <c r="E106" s="84">
        <v>0</v>
      </c>
      <c r="F106" s="189"/>
      <c r="G106" s="47"/>
      <c r="H106" s="1"/>
      <c r="I106" s="1"/>
      <c r="J106" s="1"/>
      <c r="K106" s="1"/>
      <c r="L106" s="1"/>
      <c r="M106" s="1"/>
    </row>
    <row r="107" spans="1:13" x14ac:dyDescent="0.3">
      <c r="A107" s="1"/>
      <c r="B107" s="44"/>
      <c r="C107" s="44"/>
      <c r="D107" s="44"/>
      <c r="E107" s="84">
        <v>0</v>
      </c>
      <c r="F107" s="189"/>
      <c r="G107" s="47"/>
      <c r="H107" s="1"/>
      <c r="I107" s="1"/>
      <c r="J107" s="1"/>
      <c r="K107" s="1"/>
      <c r="L107" s="1"/>
      <c r="M107" s="1"/>
    </row>
    <row r="108" spans="1:13" x14ac:dyDescent="0.3">
      <c r="A108" s="1"/>
      <c r="B108" s="44"/>
      <c r="C108" s="44"/>
      <c r="D108" s="44"/>
      <c r="E108" s="84">
        <v>0</v>
      </c>
      <c r="F108" s="189"/>
      <c r="G108" s="47"/>
      <c r="H108" s="1"/>
      <c r="I108" s="1"/>
      <c r="J108" s="1"/>
      <c r="K108" s="1"/>
      <c r="L108" s="1"/>
      <c r="M108" s="1"/>
    </row>
    <row r="109" spans="1:13" x14ac:dyDescent="0.3">
      <c r="A109" s="1"/>
      <c r="B109" s="44"/>
      <c r="C109" s="44"/>
      <c r="D109" s="44"/>
      <c r="E109" s="84">
        <v>0</v>
      </c>
      <c r="F109" s="189"/>
      <c r="G109" s="47"/>
      <c r="H109" s="1"/>
      <c r="I109" s="1"/>
      <c r="J109" s="1"/>
      <c r="K109" s="1"/>
      <c r="L109" s="1"/>
      <c r="M109" s="1"/>
    </row>
    <row r="110" spans="1:13" x14ac:dyDescent="0.3">
      <c r="A110" s="1"/>
      <c r="B110" s="44"/>
      <c r="C110" s="44"/>
      <c r="D110" s="44"/>
      <c r="E110" s="84">
        <v>0</v>
      </c>
      <c r="F110" s="189"/>
      <c r="G110" s="47"/>
      <c r="H110" s="1"/>
      <c r="I110" s="1"/>
      <c r="J110" s="1"/>
      <c r="K110" s="1"/>
      <c r="L110" s="1"/>
      <c r="M110" s="1"/>
    </row>
    <row r="111" spans="1:13" x14ac:dyDescent="0.3">
      <c r="A111" s="1"/>
      <c r="B111" s="44"/>
      <c r="C111" s="44"/>
      <c r="D111" s="44"/>
      <c r="E111" s="84">
        <v>0</v>
      </c>
      <c r="F111" s="189"/>
      <c r="G111" s="47"/>
      <c r="H111" s="1"/>
      <c r="I111" s="1"/>
      <c r="J111" s="1"/>
      <c r="K111" s="1"/>
      <c r="L111" s="1"/>
      <c r="M111" s="1"/>
    </row>
    <row r="112" spans="1:13" x14ac:dyDescent="0.3">
      <c r="A112" s="1"/>
      <c r="B112" s="44"/>
      <c r="C112" s="44"/>
      <c r="D112" s="44"/>
      <c r="E112" s="84">
        <v>0</v>
      </c>
      <c r="F112" s="189"/>
      <c r="G112" s="47"/>
      <c r="H112" s="1"/>
      <c r="I112" s="1"/>
      <c r="J112" s="1"/>
      <c r="K112" s="1"/>
      <c r="L112" s="1"/>
      <c r="M112" s="1"/>
    </row>
    <row r="113" spans="1:13" x14ac:dyDescent="0.3">
      <c r="A113" s="1"/>
      <c r="B113" s="44"/>
      <c r="C113" s="44"/>
      <c r="D113" s="44"/>
      <c r="E113" s="84">
        <v>0</v>
      </c>
      <c r="F113" s="189"/>
      <c r="G113" s="47"/>
      <c r="H113" s="1"/>
      <c r="I113" s="1"/>
      <c r="J113" s="1"/>
      <c r="K113" s="1"/>
      <c r="L113" s="1"/>
      <c r="M113" s="1"/>
    </row>
    <row r="114" spans="1:13" x14ac:dyDescent="0.3">
      <c r="A114" s="1"/>
      <c r="B114" s="44"/>
      <c r="C114" s="44"/>
      <c r="D114" s="44"/>
      <c r="E114" s="84">
        <v>0</v>
      </c>
      <c r="F114" s="189"/>
      <c r="G114" s="47"/>
      <c r="H114" s="1"/>
      <c r="I114" s="1"/>
      <c r="J114" s="1"/>
      <c r="K114" s="1"/>
      <c r="L114" s="1"/>
      <c r="M114" s="1"/>
    </row>
    <row r="115" spans="1:13" x14ac:dyDescent="0.3">
      <c r="A115" s="1"/>
      <c r="B115" s="44"/>
      <c r="C115" s="44"/>
      <c r="D115" s="44"/>
      <c r="E115" s="84">
        <v>0</v>
      </c>
      <c r="F115" s="189"/>
      <c r="G115" s="47"/>
      <c r="H115" s="1"/>
      <c r="I115" s="1"/>
      <c r="J115" s="1"/>
      <c r="K115" s="1"/>
      <c r="L115" s="1"/>
      <c r="M115" s="1"/>
    </row>
    <row r="116" spans="1:13" x14ac:dyDescent="0.3">
      <c r="A116" s="1"/>
      <c r="B116" s="44"/>
      <c r="C116" s="44"/>
      <c r="D116" s="44"/>
      <c r="E116" s="84">
        <v>0</v>
      </c>
      <c r="F116" s="189"/>
      <c r="G116" s="47"/>
      <c r="H116" s="1"/>
      <c r="I116" s="1"/>
      <c r="J116" s="1"/>
      <c r="K116" s="1"/>
      <c r="L116" s="1"/>
      <c r="M116" s="1"/>
    </row>
    <row r="117" spans="1:13" x14ac:dyDescent="0.3">
      <c r="A117" s="1"/>
      <c r="B117" s="44"/>
      <c r="C117" s="44"/>
      <c r="D117" s="44"/>
      <c r="E117" s="84">
        <v>0</v>
      </c>
      <c r="F117" s="189"/>
      <c r="G117" s="47"/>
      <c r="H117" s="1"/>
      <c r="I117" s="1"/>
      <c r="J117" s="1"/>
      <c r="K117" s="1"/>
      <c r="L117" s="1"/>
      <c r="M117" s="1"/>
    </row>
    <row r="118" spans="1:13" x14ac:dyDescent="0.3">
      <c r="A118" s="1"/>
      <c r="B118" s="44"/>
      <c r="C118" s="44"/>
      <c r="D118" s="44"/>
      <c r="E118" s="84">
        <v>0</v>
      </c>
      <c r="F118" s="189"/>
      <c r="G118" s="47"/>
      <c r="H118" s="1"/>
      <c r="I118" s="1"/>
      <c r="J118" s="1"/>
      <c r="K118" s="1"/>
      <c r="L118" s="1"/>
      <c r="M118" s="1"/>
    </row>
    <row r="119" spans="1:13" x14ac:dyDescent="0.3">
      <c r="A119" s="1"/>
      <c r="B119" s="44"/>
      <c r="C119" s="44"/>
      <c r="D119" s="44"/>
      <c r="E119" s="84">
        <v>0</v>
      </c>
      <c r="F119" s="189"/>
      <c r="G119" s="47"/>
      <c r="H119" s="1"/>
      <c r="I119" s="1"/>
      <c r="J119" s="1"/>
      <c r="K119" s="1"/>
      <c r="L119" s="1"/>
      <c r="M119" s="1"/>
    </row>
    <row r="120" spans="1:13" x14ac:dyDescent="0.3">
      <c r="A120" s="1"/>
      <c r="B120" s="44"/>
      <c r="C120" s="44"/>
      <c r="D120" s="44"/>
      <c r="E120" s="84">
        <v>0</v>
      </c>
      <c r="F120" s="189"/>
      <c r="G120" s="47"/>
      <c r="H120" s="1"/>
      <c r="I120" s="1"/>
      <c r="J120" s="1"/>
      <c r="K120" s="1"/>
      <c r="L120" s="1"/>
      <c r="M120" s="1"/>
    </row>
    <row r="121" spans="1:13" x14ac:dyDescent="0.3">
      <c r="A121" s="1"/>
      <c r="B121" s="44"/>
      <c r="C121" s="44"/>
      <c r="D121" s="44"/>
      <c r="E121" s="84">
        <v>0</v>
      </c>
      <c r="F121" s="189"/>
      <c r="G121" s="47"/>
      <c r="H121" s="1"/>
      <c r="I121" s="1"/>
      <c r="J121" s="1"/>
      <c r="K121" s="1"/>
      <c r="L121" s="1"/>
      <c r="M121" s="1"/>
    </row>
    <row r="122" spans="1:13" x14ac:dyDescent="0.3">
      <c r="A122" s="1"/>
      <c r="B122" s="44"/>
      <c r="C122" s="44"/>
      <c r="D122" s="44"/>
      <c r="E122" s="84">
        <v>0</v>
      </c>
      <c r="F122" s="189"/>
      <c r="G122" s="47"/>
      <c r="H122" s="1"/>
      <c r="I122" s="1"/>
      <c r="J122" s="1"/>
      <c r="K122" s="1"/>
      <c r="L122" s="1"/>
      <c r="M122" s="1"/>
    </row>
    <row r="123" spans="1:13" x14ac:dyDescent="0.3">
      <c r="A123" s="1"/>
      <c r="B123" s="44"/>
      <c r="C123" s="44"/>
      <c r="D123" s="44"/>
      <c r="E123" s="84">
        <v>0</v>
      </c>
      <c r="F123" s="189"/>
      <c r="G123" s="47"/>
      <c r="H123" s="1"/>
      <c r="I123" s="1"/>
      <c r="J123" s="1"/>
      <c r="K123" s="1"/>
      <c r="L123" s="1"/>
      <c r="M123" s="1"/>
    </row>
    <row r="124" spans="1:13" x14ac:dyDescent="0.3">
      <c r="A124" s="1"/>
      <c r="B124" s="44"/>
      <c r="C124" s="44"/>
      <c r="D124" s="44"/>
      <c r="E124" s="84">
        <v>0</v>
      </c>
      <c r="F124" s="189"/>
      <c r="G124" s="47"/>
      <c r="H124" s="1"/>
      <c r="I124" s="1"/>
      <c r="J124" s="1"/>
      <c r="K124" s="1"/>
      <c r="L124" s="1"/>
      <c r="M124" s="1"/>
    </row>
    <row r="125" spans="1:13" x14ac:dyDescent="0.3">
      <c r="A125" s="1"/>
      <c r="B125" s="44"/>
      <c r="C125" s="44"/>
      <c r="D125" s="44"/>
      <c r="E125" s="84">
        <v>0</v>
      </c>
      <c r="F125" s="189"/>
      <c r="G125" s="47"/>
      <c r="H125" s="1"/>
      <c r="I125" s="1"/>
      <c r="J125" s="1"/>
      <c r="K125" s="1"/>
      <c r="L125" s="1"/>
      <c r="M125" s="1"/>
    </row>
    <row r="126" spans="1:13" x14ac:dyDescent="0.3">
      <c r="A126" s="1"/>
      <c r="B126" s="44"/>
      <c r="C126" s="44"/>
      <c r="D126" s="44"/>
      <c r="E126" s="84">
        <v>0</v>
      </c>
      <c r="F126" s="189"/>
      <c r="G126" s="47"/>
      <c r="H126" s="1"/>
      <c r="I126" s="1"/>
      <c r="J126" s="1"/>
      <c r="K126" s="1"/>
      <c r="L126" s="1"/>
      <c r="M126" s="1"/>
    </row>
    <row r="127" spans="1:13" x14ac:dyDescent="0.3">
      <c r="A127" s="1"/>
      <c r="B127" s="44"/>
      <c r="C127" s="44"/>
      <c r="D127" s="44"/>
      <c r="E127" s="84">
        <v>0</v>
      </c>
      <c r="F127" s="189"/>
      <c r="G127" s="47"/>
      <c r="H127" s="1"/>
      <c r="I127" s="1"/>
      <c r="J127" s="1"/>
      <c r="K127" s="1"/>
      <c r="L127" s="1"/>
      <c r="M127" s="1"/>
    </row>
    <row r="128" spans="1:13" x14ac:dyDescent="0.3">
      <c r="A128" s="1"/>
      <c r="B128" s="44"/>
      <c r="C128" s="44"/>
      <c r="D128" s="44"/>
      <c r="E128" s="84">
        <v>0</v>
      </c>
      <c r="F128" s="189"/>
      <c r="G128" s="47"/>
      <c r="H128" s="1"/>
      <c r="I128" s="1"/>
      <c r="J128" s="1"/>
      <c r="K128" s="1"/>
      <c r="L128" s="1"/>
      <c r="M128" s="1"/>
    </row>
    <row r="129" spans="1:13" x14ac:dyDescent="0.3">
      <c r="A129" s="1"/>
      <c r="B129" s="44"/>
      <c r="C129" s="44"/>
      <c r="D129" s="44"/>
      <c r="E129" s="84">
        <v>0</v>
      </c>
      <c r="F129" s="189"/>
      <c r="G129" s="47"/>
      <c r="H129" s="1"/>
      <c r="I129" s="1"/>
      <c r="J129" s="1"/>
      <c r="K129" s="1"/>
      <c r="L129" s="1"/>
      <c r="M129" s="1"/>
    </row>
    <row r="130" spans="1:13" x14ac:dyDescent="0.3">
      <c r="A130" s="1"/>
      <c r="B130" s="44"/>
      <c r="C130" s="44"/>
      <c r="D130" s="44"/>
      <c r="E130" s="84">
        <v>0</v>
      </c>
      <c r="F130" s="189"/>
      <c r="G130" s="47"/>
      <c r="H130" s="1"/>
      <c r="I130" s="1"/>
      <c r="J130" s="1"/>
      <c r="K130" s="1"/>
      <c r="L130" s="1"/>
      <c r="M130" s="1"/>
    </row>
    <row r="131" spans="1:13" x14ac:dyDescent="0.3">
      <c r="A131" s="1"/>
      <c r="B131" s="44"/>
      <c r="C131" s="44"/>
      <c r="D131" s="44"/>
      <c r="E131" s="84">
        <v>0</v>
      </c>
      <c r="F131" s="189"/>
      <c r="G131" s="47"/>
      <c r="H131" s="1"/>
      <c r="I131" s="1"/>
      <c r="J131" s="1"/>
      <c r="K131" s="1"/>
      <c r="L131" s="1"/>
      <c r="M131" s="1"/>
    </row>
    <row r="132" spans="1:13" x14ac:dyDescent="0.3">
      <c r="A132" s="1"/>
      <c r="B132" s="44"/>
      <c r="C132" s="44"/>
      <c r="D132" s="44"/>
      <c r="E132" s="84">
        <v>0</v>
      </c>
      <c r="F132" s="189"/>
      <c r="G132" s="47"/>
      <c r="H132" s="1"/>
      <c r="I132" s="1"/>
      <c r="J132" s="1"/>
      <c r="K132" s="1"/>
      <c r="L132" s="1"/>
      <c r="M132" s="1"/>
    </row>
    <row r="133" spans="1:13" x14ac:dyDescent="0.3">
      <c r="A133" s="1"/>
      <c r="B133" s="44"/>
      <c r="C133" s="44"/>
      <c r="D133" s="44"/>
      <c r="E133" s="84">
        <v>0</v>
      </c>
      <c r="F133" s="189"/>
      <c r="G133" s="47"/>
      <c r="H133" s="1"/>
      <c r="I133" s="1"/>
      <c r="J133" s="1"/>
      <c r="K133" s="1"/>
      <c r="L133" s="1"/>
      <c r="M133" s="1"/>
    </row>
    <row r="134" spans="1:13" x14ac:dyDescent="0.3">
      <c r="A134" s="1"/>
      <c r="B134" s="44"/>
      <c r="C134" s="44"/>
      <c r="D134" s="44"/>
      <c r="E134" s="84">
        <v>0</v>
      </c>
      <c r="F134" s="189"/>
      <c r="G134" s="47"/>
      <c r="H134" s="1"/>
      <c r="I134" s="1"/>
      <c r="J134" s="1"/>
      <c r="K134" s="1"/>
      <c r="L134" s="1"/>
      <c r="M134" s="1"/>
    </row>
    <row r="135" spans="1:13" x14ac:dyDescent="0.3">
      <c r="A135" s="1"/>
      <c r="B135" s="44"/>
      <c r="C135" s="44"/>
      <c r="D135" s="44"/>
      <c r="E135" s="84">
        <v>0</v>
      </c>
      <c r="F135" s="189"/>
      <c r="G135" s="47"/>
      <c r="H135" s="1"/>
      <c r="I135" s="1"/>
      <c r="J135" s="1"/>
      <c r="K135" s="1"/>
      <c r="L135" s="1"/>
      <c r="M135" s="1"/>
    </row>
    <row r="136" spans="1:13" x14ac:dyDescent="0.3">
      <c r="A136" s="1"/>
      <c r="B136" s="44"/>
      <c r="C136" s="44"/>
      <c r="D136" s="44"/>
      <c r="E136" s="84">
        <v>0</v>
      </c>
      <c r="F136" s="189"/>
      <c r="G136" s="47"/>
      <c r="H136" s="1"/>
      <c r="I136" s="1"/>
      <c r="J136" s="1"/>
      <c r="K136" s="1"/>
      <c r="L136" s="1"/>
      <c r="M136" s="1"/>
    </row>
    <row r="137" spans="1:13" x14ac:dyDescent="0.3">
      <c r="A137" s="1"/>
      <c r="B137" s="44"/>
      <c r="C137" s="44"/>
      <c r="D137" s="44"/>
      <c r="E137" s="84">
        <v>0</v>
      </c>
      <c r="F137" s="189"/>
      <c r="G137" s="47"/>
      <c r="H137" s="1"/>
      <c r="I137" s="1"/>
      <c r="J137" s="1"/>
      <c r="K137" s="1"/>
      <c r="L137" s="1"/>
      <c r="M137" s="1"/>
    </row>
    <row r="138" spans="1:13" x14ac:dyDescent="0.3">
      <c r="A138" s="1"/>
      <c r="B138" s="44"/>
      <c r="C138" s="44"/>
      <c r="D138" s="44"/>
      <c r="E138" s="84">
        <v>0</v>
      </c>
      <c r="F138" s="189"/>
      <c r="G138" s="47"/>
      <c r="H138" s="1"/>
      <c r="I138" s="1"/>
      <c r="J138" s="1"/>
      <c r="K138" s="1"/>
      <c r="L138" s="1"/>
      <c r="M138" s="1"/>
    </row>
    <row r="139" spans="1:13" x14ac:dyDescent="0.3">
      <c r="A139" s="1"/>
      <c r="B139" s="44"/>
      <c r="C139" s="44"/>
      <c r="D139" s="44"/>
      <c r="E139" s="84">
        <v>0</v>
      </c>
      <c r="F139" s="189"/>
      <c r="G139" s="47"/>
      <c r="H139" s="1"/>
      <c r="I139" s="1"/>
      <c r="J139" s="1"/>
      <c r="K139" s="1"/>
      <c r="L139" s="1"/>
      <c r="M139" s="1"/>
    </row>
    <row r="140" spans="1:13" x14ac:dyDescent="0.3">
      <c r="A140" s="1"/>
      <c r="B140" s="44"/>
      <c r="C140" s="44"/>
      <c r="D140" s="44"/>
      <c r="E140" s="84">
        <v>0</v>
      </c>
      <c r="F140" s="189"/>
      <c r="G140" s="47"/>
      <c r="H140" s="1"/>
      <c r="I140" s="1"/>
      <c r="J140" s="1"/>
      <c r="K140" s="1"/>
      <c r="L140" s="1"/>
      <c r="M140" s="1"/>
    </row>
    <row r="141" spans="1:13" x14ac:dyDescent="0.3">
      <c r="A141" s="1"/>
      <c r="B141" s="44"/>
      <c r="C141" s="44"/>
      <c r="D141" s="44"/>
      <c r="E141" s="84">
        <v>0</v>
      </c>
      <c r="F141" s="189"/>
      <c r="G141" s="47"/>
      <c r="H141" s="1"/>
      <c r="I141" s="1"/>
      <c r="J141" s="1"/>
      <c r="K141" s="1"/>
      <c r="L141" s="1"/>
      <c r="M141" s="1"/>
    </row>
    <row r="142" spans="1:13" x14ac:dyDescent="0.3">
      <c r="A142" s="1"/>
      <c r="B142" s="44"/>
      <c r="C142" s="44"/>
      <c r="D142" s="44"/>
      <c r="E142" s="84">
        <v>0</v>
      </c>
      <c r="F142" s="189"/>
      <c r="G142" s="47"/>
      <c r="H142" s="1"/>
      <c r="I142" s="1"/>
      <c r="J142" s="1"/>
      <c r="K142" s="1"/>
      <c r="L142" s="1"/>
      <c r="M142" s="1"/>
    </row>
    <row r="143" spans="1:13" x14ac:dyDescent="0.3">
      <c r="A143" s="1"/>
      <c r="B143" s="44"/>
      <c r="C143" s="44"/>
      <c r="D143" s="44"/>
      <c r="E143" s="84">
        <v>0</v>
      </c>
      <c r="F143" s="189"/>
      <c r="G143" s="47"/>
      <c r="H143" s="1"/>
      <c r="I143" s="1"/>
      <c r="J143" s="1"/>
      <c r="K143" s="1"/>
      <c r="L143" s="1"/>
      <c r="M143" s="1"/>
    </row>
    <row r="144" spans="1:13" x14ac:dyDescent="0.3">
      <c r="A144" s="1"/>
      <c r="B144" s="44"/>
      <c r="C144" s="44"/>
      <c r="D144" s="44"/>
      <c r="E144" s="84">
        <v>0</v>
      </c>
      <c r="F144" s="189"/>
      <c r="G144" s="47"/>
      <c r="H144" s="1"/>
      <c r="I144" s="1"/>
      <c r="J144" s="1"/>
      <c r="K144" s="1"/>
      <c r="L144" s="1"/>
      <c r="M144" s="1"/>
    </row>
    <row r="145" spans="1:13" x14ac:dyDescent="0.3">
      <c r="A145" s="1"/>
      <c r="B145" s="44"/>
      <c r="C145" s="44"/>
      <c r="D145" s="44"/>
      <c r="E145" s="84">
        <v>0</v>
      </c>
      <c r="F145" s="189"/>
      <c r="G145" s="47"/>
      <c r="H145" s="1"/>
      <c r="I145" s="1"/>
      <c r="J145" s="1"/>
      <c r="K145" s="1"/>
      <c r="L145" s="1"/>
      <c r="M145" s="1"/>
    </row>
    <row r="146" spans="1:13" x14ac:dyDescent="0.3">
      <c r="A146" s="1"/>
      <c r="B146" s="44"/>
      <c r="C146" s="44"/>
      <c r="D146" s="44"/>
      <c r="E146" s="84">
        <v>0</v>
      </c>
      <c r="F146" s="189"/>
      <c r="G146" s="47"/>
      <c r="H146" s="1"/>
      <c r="I146" s="1"/>
      <c r="J146" s="1"/>
      <c r="K146" s="1"/>
      <c r="L146" s="1"/>
      <c r="M146" s="1"/>
    </row>
    <row r="147" spans="1:13" x14ac:dyDescent="0.3">
      <c r="A147" s="1"/>
      <c r="B147" s="44"/>
      <c r="C147" s="44"/>
      <c r="D147" s="44"/>
      <c r="E147" s="84">
        <v>0</v>
      </c>
      <c r="F147" s="189"/>
      <c r="G147" s="47"/>
      <c r="H147" s="1"/>
      <c r="I147" s="1"/>
      <c r="J147" s="1"/>
      <c r="K147" s="1"/>
      <c r="L147" s="1"/>
      <c r="M147" s="1"/>
    </row>
    <row r="148" spans="1:13" x14ac:dyDescent="0.3">
      <c r="A148" s="1"/>
      <c r="B148" s="44"/>
      <c r="C148" s="44"/>
      <c r="D148" s="44"/>
      <c r="E148" s="84">
        <v>0</v>
      </c>
      <c r="F148" s="189"/>
      <c r="G148" s="47"/>
      <c r="H148" s="1"/>
      <c r="I148" s="1"/>
      <c r="J148" s="1"/>
      <c r="K148" s="1"/>
      <c r="L148" s="1"/>
      <c r="M148" s="1"/>
    </row>
    <row r="149" spans="1:13" x14ac:dyDescent="0.3">
      <c r="A149" s="1"/>
      <c r="B149" s="44"/>
      <c r="C149" s="44"/>
      <c r="D149" s="44"/>
      <c r="E149" s="84">
        <v>0</v>
      </c>
      <c r="F149" s="189"/>
      <c r="G149" s="47"/>
      <c r="H149" s="1"/>
      <c r="I149" s="1"/>
      <c r="J149" s="1"/>
      <c r="K149" s="1"/>
      <c r="L149" s="1"/>
      <c r="M149" s="1"/>
    </row>
    <row r="150" spans="1:13" x14ac:dyDescent="0.3">
      <c r="A150" s="1"/>
      <c r="B150" s="44"/>
      <c r="C150" s="44"/>
      <c r="D150" s="44"/>
      <c r="E150" s="84">
        <v>0</v>
      </c>
      <c r="F150" s="189"/>
      <c r="G150" s="47"/>
      <c r="H150" s="1"/>
      <c r="I150" s="1"/>
      <c r="J150" s="1"/>
      <c r="K150" s="1"/>
      <c r="L150" s="1"/>
      <c r="M150" s="1"/>
    </row>
    <row r="151" spans="1:13" x14ac:dyDescent="0.3">
      <c r="A151" s="1"/>
      <c r="B151" s="44"/>
      <c r="C151" s="44"/>
      <c r="D151" s="44"/>
      <c r="E151" s="84">
        <v>0</v>
      </c>
      <c r="F151" s="189"/>
      <c r="G151" s="47"/>
      <c r="H151" s="1"/>
      <c r="I151" s="1"/>
      <c r="J151" s="1"/>
      <c r="K151" s="1"/>
      <c r="L151" s="1"/>
      <c r="M151" s="1"/>
    </row>
    <row r="152" spans="1:13" x14ac:dyDescent="0.3">
      <c r="A152" s="1"/>
      <c r="B152" s="44"/>
      <c r="C152" s="44"/>
      <c r="D152" s="44"/>
      <c r="E152" s="84">
        <v>0</v>
      </c>
      <c r="F152" s="189"/>
      <c r="G152" s="47"/>
      <c r="H152" s="1"/>
      <c r="I152" s="1"/>
      <c r="J152" s="1"/>
      <c r="K152" s="1"/>
      <c r="L152" s="1"/>
      <c r="M152" s="1"/>
    </row>
    <row r="153" spans="1:13" x14ac:dyDescent="0.3">
      <c r="A153" s="1"/>
      <c r="B153" s="44"/>
      <c r="C153" s="44"/>
      <c r="D153" s="44"/>
      <c r="E153" s="84">
        <v>0</v>
      </c>
      <c r="F153" s="189"/>
      <c r="G153" s="47"/>
      <c r="H153" s="1"/>
      <c r="I153" s="1"/>
      <c r="J153" s="1"/>
      <c r="K153" s="1"/>
      <c r="L153" s="1"/>
      <c r="M153" s="1"/>
    </row>
    <row r="154" spans="1:13" x14ac:dyDescent="0.3">
      <c r="A154" s="1"/>
      <c r="B154" s="44"/>
      <c r="C154" s="44"/>
      <c r="D154" s="44"/>
      <c r="E154" s="84">
        <v>0</v>
      </c>
      <c r="F154" s="189"/>
      <c r="G154" s="47"/>
      <c r="H154" s="1"/>
      <c r="I154" s="1"/>
      <c r="J154" s="1"/>
      <c r="K154" s="1"/>
      <c r="L154" s="1"/>
      <c r="M154" s="1"/>
    </row>
    <row r="155" spans="1:13" x14ac:dyDescent="0.3">
      <c r="A155" s="1"/>
      <c r="B155" s="44"/>
      <c r="C155" s="44"/>
      <c r="D155" s="44"/>
      <c r="E155" s="84">
        <v>0</v>
      </c>
      <c r="F155" s="189"/>
      <c r="G155" s="47"/>
      <c r="H155" s="1"/>
      <c r="I155" s="1"/>
      <c r="J155" s="1"/>
      <c r="K155" s="1"/>
      <c r="L155" s="1"/>
      <c r="M155" s="1"/>
    </row>
    <row r="156" spans="1:13" x14ac:dyDescent="0.3">
      <c r="A156" s="1"/>
      <c r="B156" s="44"/>
      <c r="C156" s="44"/>
      <c r="D156" s="44"/>
      <c r="E156" s="84">
        <v>0</v>
      </c>
      <c r="F156" s="189"/>
      <c r="G156" s="47"/>
      <c r="H156" s="1"/>
      <c r="I156" s="1"/>
      <c r="J156" s="1"/>
      <c r="K156" s="1"/>
      <c r="L156" s="1"/>
      <c r="M156" s="1"/>
    </row>
    <row r="157" spans="1:13" x14ac:dyDescent="0.3">
      <c r="A157" s="1"/>
      <c r="B157" s="44"/>
      <c r="C157" s="44"/>
      <c r="D157" s="44"/>
      <c r="E157" s="84">
        <v>0</v>
      </c>
      <c r="F157" s="189"/>
      <c r="G157" s="47"/>
      <c r="H157" s="1"/>
      <c r="I157" s="1"/>
      <c r="J157" s="1"/>
      <c r="K157" s="1"/>
      <c r="L157" s="1"/>
      <c r="M157" s="1"/>
    </row>
    <row r="158" spans="1:13" x14ac:dyDescent="0.3">
      <c r="A158" s="1"/>
      <c r="B158" s="44"/>
      <c r="C158" s="44"/>
      <c r="D158" s="44"/>
      <c r="E158" s="84">
        <v>0</v>
      </c>
      <c r="F158" s="189"/>
      <c r="G158" s="47"/>
      <c r="H158" s="1"/>
      <c r="I158" s="1"/>
      <c r="J158" s="1"/>
      <c r="K158" s="1"/>
      <c r="L158" s="1"/>
      <c r="M158" s="1"/>
    </row>
    <row r="159" spans="1:13" x14ac:dyDescent="0.3">
      <c r="A159" s="1"/>
      <c r="B159" s="44"/>
      <c r="C159" s="44"/>
      <c r="D159" s="44"/>
      <c r="E159" s="84">
        <v>0</v>
      </c>
      <c r="F159" s="189"/>
      <c r="G159" s="47"/>
      <c r="H159" s="1"/>
      <c r="I159" s="1"/>
      <c r="J159" s="1"/>
      <c r="K159" s="1"/>
      <c r="L159" s="1"/>
      <c r="M159" s="1"/>
    </row>
    <row r="160" spans="1:13" x14ac:dyDescent="0.3">
      <c r="A160" s="1"/>
      <c r="B160" s="44"/>
      <c r="C160" s="44"/>
      <c r="D160" s="44"/>
      <c r="E160" s="84">
        <v>0</v>
      </c>
      <c r="F160" s="189"/>
      <c r="G160" s="47"/>
      <c r="H160" s="1"/>
      <c r="I160" s="1"/>
      <c r="J160" s="1"/>
      <c r="K160" s="1"/>
      <c r="L160" s="1"/>
      <c r="M160" s="1"/>
    </row>
    <row r="161" spans="1:13" x14ac:dyDescent="0.3">
      <c r="A161" s="1"/>
      <c r="B161" s="44"/>
      <c r="C161" s="44"/>
      <c r="D161" s="44"/>
      <c r="E161" s="84">
        <v>0</v>
      </c>
      <c r="F161" s="189"/>
      <c r="G161" s="47"/>
      <c r="H161" s="1"/>
      <c r="I161" s="1"/>
      <c r="J161" s="1"/>
      <c r="K161" s="1"/>
      <c r="L161" s="1"/>
      <c r="M161" s="1"/>
    </row>
    <row r="162" spans="1:13" x14ac:dyDescent="0.3">
      <c r="A162" s="1"/>
      <c r="B162" s="44"/>
      <c r="C162" s="44"/>
      <c r="D162" s="44"/>
      <c r="E162" s="84">
        <v>0</v>
      </c>
      <c r="F162" s="189"/>
      <c r="G162" s="47"/>
      <c r="H162" s="1"/>
      <c r="I162" s="1"/>
      <c r="J162" s="1"/>
      <c r="K162" s="1"/>
      <c r="L162" s="1"/>
      <c r="M162" s="1"/>
    </row>
    <row r="163" spans="1:13" x14ac:dyDescent="0.3">
      <c r="A163" s="1"/>
      <c r="B163" s="44"/>
      <c r="C163" s="44"/>
      <c r="D163" s="44"/>
      <c r="E163" s="84">
        <v>0</v>
      </c>
      <c r="F163" s="189"/>
      <c r="G163" s="47"/>
      <c r="H163" s="1"/>
      <c r="I163" s="1"/>
      <c r="J163" s="1"/>
      <c r="K163" s="1"/>
      <c r="L163" s="1"/>
      <c r="M163" s="1"/>
    </row>
    <row r="164" spans="1:13" x14ac:dyDescent="0.3">
      <c r="A164" s="1"/>
      <c r="B164" s="44"/>
      <c r="C164" s="44"/>
      <c r="D164" s="44"/>
      <c r="E164" s="84">
        <v>0</v>
      </c>
      <c r="F164" s="189"/>
      <c r="G164" s="47"/>
      <c r="H164" s="1"/>
      <c r="I164" s="1"/>
      <c r="J164" s="1"/>
      <c r="K164" s="1"/>
      <c r="L164" s="1"/>
      <c r="M164" s="1"/>
    </row>
    <row r="165" spans="1:13" x14ac:dyDescent="0.3">
      <c r="A165" s="1"/>
      <c r="B165" s="44"/>
      <c r="C165" s="44"/>
      <c r="D165" s="44"/>
      <c r="E165" s="84">
        <v>0</v>
      </c>
      <c r="F165" s="189"/>
      <c r="G165" s="47"/>
      <c r="H165" s="1"/>
      <c r="I165" s="1"/>
      <c r="J165" s="1"/>
      <c r="K165" s="1"/>
      <c r="L165" s="1"/>
      <c r="M165" s="1"/>
    </row>
    <row r="166" spans="1:13" x14ac:dyDescent="0.3">
      <c r="A166" s="1"/>
      <c r="B166" s="44"/>
      <c r="C166" s="44"/>
      <c r="D166" s="44"/>
      <c r="E166" s="84">
        <v>0</v>
      </c>
      <c r="F166" s="189"/>
      <c r="G166" s="47"/>
      <c r="H166" s="1"/>
      <c r="I166" s="1"/>
      <c r="J166" s="1"/>
      <c r="K166" s="1"/>
      <c r="L166" s="1"/>
      <c r="M166" s="1"/>
    </row>
    <row r="167" spans="1:13" x14ac:dyDescent="0.3">
      <c r="A167" s="1"/>
      <c r="B167" s="44"/>
      <c r="C167" s="44"/>
      <c r="D167" s="44"/>
      <c r="E167" s="84">
        <v>0</v>
      </c>
      <c r="F167" s="189"/>
      <c r="G167" s="47"/>
      <c r="H167" s="1"/>
      <c r="I167" s="1"/>
      <c r="J167" s="1"/>
      <c r="K167" s="1"/>
      <c r="L167" s="1"/>
      <c r="M167" s="1"/>
    </row>
    <row r="168" spans="1:13" x14ac:dyDescent="0.3">
      <c r="A168" s="1"/>
      <c r="B168" s="44"/>
      <c r="C168" s="44"/>
      <c r="D168" s="44"/>
      <c r="E168" s="84">
        <v>0</v>
      </c>
      <c r="F168" s="189"/>
      <c r="G168" s="47"/>
      <c r="H168" s="1"/>
      <c r="I168" s="1"/>
      <c r="J168" s="1"/>
      <c r="K168" s="1"/>
      <c r="L168" s="1"/>
      <c r="M168" s="1"/>
    </row>
    <row r="169" spans="1:13" x14ac:dyDescent="0.3">
      <c r="A169" s="1"/>
      <c r="B169" s="44"/>
      <c r="C169" s="44"/>
      <c r="D169" s="44"/>
      <c r="E169" s="84">
        <v>0</v>
      </c>
      <c r="F169" s="189"/>
      <c r="G169" s="47"/>
      <c r="H169" s="1"/>
      <c r="I169" s="1"/>
      <c r="J169" s="1"/>
      <c r="K169" s="1"/>
      <c r="L169" s="1"/>
      <c r="M169" s="1"/>
    </row>
    <row r="170" spans="1:13" x14ac:dyDescent="0.3">
      <c r="A170" s="1"/>
      <c r="B170" s="44"/>
      <c r="C170" s="44"/>
      <c r="D170" s="44"/>
      <c r="E170" s="84">
        <v>0</v>
      </c>
      <c r="F170" s="189"/>
      <c r="G170" s="47"/>
      <c r="H170" s="1"/>
      <c r="I170" s="1"/>
      <c r="J170" s="1"/>
      <c r="K170" s="1"/>
      <c r="L170" s="1"/>
      <c r="M170" s="1"/>
    </row>
    <row r="171" spans="1:13" x14ac:dyDescent="0.3">
      <c r="A171" s="1"/>
      <c r="B171" s="44"/>
      <c r="C171" s="44"/>
      <c r="D171" s="44"/>
      <c r="E171" s="84">
        <v>0</v>
      </c>
      <c r="F171" s="189"/>
      <c r="G171" s="47"/>
      <c r="H171" s="1"/>
      <c r="I171" s="1"/>
      <c r="J171" s="1"/>
      <c r="K171" s="1"/>
      <c r="L171" s="1"/>
      <c r="M171" s="1"/>
    </row>
    <row r="172" spans="1:13" x14ac:dyDescent="0.3">
      <c r="A172" s="1"/>
      <c r="B172" s="44"/>
      <c r="C172" s="44"/>
      <c r="D172" s="44"/>
      <c r="E172" s="84">
        <v>0</v>
      </c>
      <c r="F172" s="189"/>
      <c r="G172" s="47"/>
      <c r="H172" s="1"/>
      <c r="I172" s="1"/>
      <c r="J172" s="1"/>
      <c r="K172" s="1"/>
      <c r="L172" s="1"/>
      <c r="M172" s="1"/>
    </row>
    <row r="173" spans="1:13" x14ac:dyDescent="0.3">
      <c r="A173" s="1"/>
      <c r="B173" s="44"/>
      <c r="C173" s="44"/>
      <c r="D173" s="44"/>
      <c r="E173" s="84">
        <v>0</v>
      </c>
      <c r="F173" s="189"/>
      <c r="G173" s="47"/>
      <c r="H173" s="1"/>
      <c r="I173" s="1"/>
      <c r="J173" s="1"/>
      <c r="K173" s="1"/>
      <c r="L173" s="1"/>
      <c r="M173" s="1"/>
    </row>
    <row r="174" spans="1:13" x14ac:dyDescent="0.3">
      <c r="A174" s="1"/>
      <c r="B174" s="44"/>
      <c r="C174" s="44"/>
      <c r="D174" s="44"/>
      <c r="E174" s="84">
        <v>0</v>
      </c>
      <c r="F174" s="189"/>
      <c r="G174" s="47"/>
      <c r="H174" s="1"/>
      <c r="I174" s="1"/>
      <c r="J174" s="1"/>
      <c r="K174" s="1"/>
      <c r="L174" s="1"/>
      <c r="M174" s="1"/>
    </row>
    <row r="175" spans="1:13" x14ac:dyDescent="0.3">
      <c r="A175" s="1"/>
      <c r="B175" s="44"/>
      <c r="C175" s="44"/>
      <c r="D175" s="44"/>
      <c r="E175" s="84">
        <v>0</v>
      </c>
      <c r="F175" s="189"/>
      <c r="G175" s="47"/>
      <c r="H175" s="1"/>
      <c r="I175" s="1"/>
      <c r="J175" s="1"/>
      <c r="K175" s="1"/>
      <c r="L175" s="1"/>
      <c r="M175" s="1"/>
    </row>
    <row r="176" spans="1:13" x14ac:dyDescent="0.3">
      <c r="A176" s="1"/>
      <c r="B176" s="44"/>
      <c r="C176" s="44"/>
      <c r="D176" s="44"/>
      <c r="E176" s="84">
        <v>0</v>
      </c>
      <c r="F176" s="189"/>
      <c r="G176" s="47"/>
      <c r="H176" s="1"/>
      <c r="I176" s="1"/>
      <c r="J176" s="1"/>
      <c r="K176" s="1"/>
      <c r="L176" s="1"/>
      <c r="M176" s="1"/>
    </row>
    <row r="177" spans="1:13" x14ac:dyDescent="0.3">
      <c r="A177" s="1"/>
      <c r="B177" s="44"/>
      <c r="C177" s="44"/>
      <c r="D177" s="44"/>
      <c r="E177" s="84">
        <v>0</v>
      </c>
      <c r="F177" s="189"/>
      <c r="G177" s="47"/>
      <c r="H177" s="1"/>
      <c r="I177" s="1"/>
      <c r="J177" s="1"/>
      <c r="K177" s="1"/>
      <c r="L177" s="1"/>
      <c r="M177" s="1"/>
    </row>
    <row r="178" spans="1:13" x14ac:dyDescent="0.3">
      <c r="A178" s="1"/>
      <c r="B178" s="44"/>
      <c r="C178" s="44"/>
      <c r="D178" s="44"/>
      <c r="E178" s="84">
        <v>0</v>
      </c>
      <c r="F178" s="189"/>
      <c r="G178" s="47"/>
      <c r="H178" s="1"/>
      <c r="I178" s="1"/>
      <c r="J178" s="1"/>
      <c r="K178" s="1"/>
      <c r="L178" s="1"/>
      <c r="M178" s="1"/>
    </row>
    <row r="179" spans="1:13" x14ac:dyDescent="0.3">
      <c r="A179" s="1"/>
      <c r="B179" s="44"/>
      <c r="C179" s="44"/>
      <c r="D179" s="44"/>
      <c r="E179" s="84">
        <v>0</v>
      </c>
      <c r="F179" s="189"/>
      <c r="G179" s="47"/>
      <c r="H179" s="1"/>
      <c r="I179" s="1"/>
      <c r="J179" s="1"/>
      <c r="K179" s="1"/>
      <c r="L179" s="1"/>
      <c r="M179" s="1"/>
    </row>
    <row r="180" spans="1:13" x14ac:dyDescent="0.3">
      <c r="A180" s="1"/>
      <c r="B180" s="44"/>
      <c r="C180" s="44"/>
      <c r="D180" s="44"/>
      <c r="E180" s="84">
        <v>0</v>
      </c>
      <c r="F180" s="189"/>
      <c r="G180" s="47"/>
      <c r="H180" s="1"/>
      <c r="I180" s="1"/>
      <c r="J180" s="1"/>
      <c r="K180" s="1"/>
      <c r="L180" s="1"/>
      <c r="M180" s="1"/>
    </row>
    <row r="181" spans="1:13" x14ac:dyDescent="0.3">
      <c r="A181" s="1"/>
      <c r="B181" s="44"/>
      <c r="C181" s="44"/>
      <c r="D181" s="44"/>
      <c r="E181" s="84">
        <v>0</v>
      </c>
      <c r="F181" s="189"/>
      <c r="G181" s="47"/>
      <c r="H181" s="1"/>
      <c r="I181" s="1"/>
      <c r="J181" s="1"/>
      <c r="K181" s="1"/>
      <c r="L181" s="1"/>
      <c r="M181" s="1"/>
    </row>
    <row r="182" spans="1:13" x14ac:dyDescent="0.3">
      <c r="A182" s="1"/>
      <c r="B182" s="44"/>
      <c r="C182" s="44"/>
      <c r="D182" s="44"/>
      <c r="E182" s="84">
        <v>0</v>
      </c>
      <c r="F182" s="189"/>
      <c r="G182" s="47"/>
      <c r="H182" s="1"/>
      <c r="I182" s="1"/>
      <c r="J182" s="1"/>
      <c r="K182" s="1"/>
      <c r="L182" s="1"/>
      <c r="M182" s="1"/>
    </row>
    <row r="183" spans="1:13" x14ac:dyDescent="0.3">
      <c r="A183" s="1"/>
      <c r="B183" s="44"/>
      <c r="C183" s="44"/>
      <c r="D183" s="44"/>
      <c r="E183" s="84">
        <v>0</v>
      </c>
      <c r="F183" s="189"/>
      <c r="G183" s="47"/>
      <c r="H183" s="1"/>
      <c r="I183" s="1"/>
      <c r="J183" s="1"/>
      <c r="K183" s="1"/>
      <c r="L183" s="1"/>
      <c r="M183" s="1"/>
    </row>
    <row r="184" spans="1:13" x14ac:dyDescent="0.3">
      <c r="A184" s="1"/>
      <c r="B184" s="44"/>
      <c r="C184" s="44"/>
      <c r="D184" s="44"/>
      <c r="E184" s="84">
        <v>0</v>
      </c>
      <c r="F184" s="189"/>
      <c r="G184" s="47"/>
      <c r="H184" s="1"/>
      <c r="I184" s="1"/>
      <c r="J184" s="1"/>
      <c r="K184" s="1"/>
      <c r="L184" s="1"/>
      <c r="M184" s="1"/>
    </row>
    <row r="185" spans="1:13" x14ac:dyDescent="0.3">
      <c r="A185" s="1"/>
      <c r="B185" s="44"/>
      <c r="C185" s="44"/>
      <c r="D185" s="44"/>
      <c r="E185" s="84">
        <v>0</v>
      </c>
      <c r="F185" s="189"/>
      <c r="G185" s="47"/>
      <c r="H185" s="1"/>
      <c r="I185" s="1"/>
      <c r="J185" s="1"/>
      <c r="K185" s="1"/>
      <c r="L185" s="1"/>
      <c r="M185" s="1"/>
    </row>
    <row r="186" spans="1:13" x14ac:dyDescent="0.3">
      <c r="A186" s="1"/>
      <c r="B186" s="44"/>
      <c r="C186" s="44"/>
      <c r="D186" s="44"/>
      <c r="E186" s="84">
        <v>0</v>
      </c>
      <c r="F186" s="189"/>
      <c r="G186" s="47"/>
      <c r="H186" s="1"/>
      <c r="I186" s="1"/>
      <c r="J186" s="1"/>
      <c r="K186" s="1"/>
      <c r="L186" s="1"/>
      <c r="M186" s="1"/>
    </row>
    <row r="187" spans="1:13" x14ac:dyDescent="0.3">
      <c r="A187" s="1"/>
      <c r="B187" s="44"/>
      <c r="C187" s="44"/>
      <c r="D187" s="44"/>
      <c r="E187" s="84">
        <v>0</v>
      </c>
      <c r="F187" s="189"/>
      <c r="G187" s="47"/>
      <c r="H187" s="1"/>
      <c r="I187" s="1"/>
      <c r="J187" s="1"/>
      <c r="K187" s="1"/>
      <c r="L187" s="1"/>
      <c r="M187" s="1"/>
    </row>
    <row r="188" spans="1:13" x14ac:dyDescent="0.3">
      <c r="A188" s="1"/>
      <c r="B188" s="44"/>
      <c r="C188" s="44"/>
      <c r="D188" s="44"/>
      <c r="E188" s="84">
        <v>0</v>
      </c>
      <c r="F188" s="189"/>
      <c r="G188" s="47"/>
      <c r="H188" s="1"/>
      <c r="I188" s="1"/>
      <c r="J188" s="1"/>
      <c r="K188" s="1"/>
      <c r="L188" s="1"/>
      <c r="M188" s="1"/>
    </row>
    <row r="189" spans="1:13" x14ac:dyDescent="0.3">
      <c r="A189" s="1"/>
      <c r="B189" s="44"/>
      <c r="C189" s="44"/>
      <c r="D189" s="44"/>
      <c r="E189" s="84">
        <v>0</v>
      </c>
      <c r="F189" s="189"/>
      <c r="G189" s="47"/>
      <c r="H189" s="1"/>
      <c r="I189" s="1"/>
      <c r="J189" s="1"/>
      <c r="K189" s="1"/>
      <c r="L189" s="1"/>
      <c r="M189" s="1"/>
    </row>
    <row r="190" spans="1:13" x14ac:dyDescent="0.3">
      <c r="A190" s="1"/>
      <c r="B190" s="44"/>
      <c r="C190" s="44"/>
      <c r="D190" s="44"/>
      <c r="E190" s="84">
        <v>0</v>
      </c>
      <c r="F190" s="189"/>
      <c r="G190" s="47"/>
      <c r="H190" s="1"/>
      <c r="I190" s="1"/>
      <c r="J190" s="1"/>
      <c r="K190" s="1"/>
      <c r="L190" s="1"/>
      <c r="M190" s="1"/>
    </row>
    <row r="191" spans="1:13" x14ac:dyDescent="0.3">
      <c r="A191" s="1"/>
      <c r="B191" s="44"/>
      <c r="C191" s="44"/>
      <c r="D191" s="44"/>
      <c r="E191" s="84">
        <v>0</v>
      </c>
      <c r="F191" s="189"/>
      <c r="G191" s="47"/>
      <c r="H191" s="1"/>
      <c r="I191" s="1"/>
      <c r="J191" s="1"/>
      <c r="K191" s="1"/>
      <c r="L191" s="1"/>
      <c r="M191" s="1"/>
    </row>
    <row r="192" spans="1:13" x14ac:dyDescent="0.3">
      <c r="A192" s="1"/>
      <c r="B192" s="44"/>
      <c r="C192" s="44"/>
      <c r="D192" s="44"/>
      <c r="E192" s="84">
        <v>0</v>
      </c>
      <c r="F192" s="189"/>
      <c r="G192" s="47"/>
      <c r="H192" s="1"/>
      <c r="I192" s="1"/>
      <c r="J192" s="1"/>
      <c r="K192" s="1"/>
      <c r="L192" s="1"/>
      <c r="M192" s="1"/>
    </row>
    <row r="193" spans="1:13" x14ac:dyDescent="0.3">
      <c r="A193" s="1"/>
      <c r="B193" s="44"/>
      <c r="C193" s="44"/>
      <c r="D193" s="44"/>
      <c r="E193" s="84">
        <v>0</v>
      </c>
      <c r="F193" s="189"/>
      <c r="G193" s="47"/>
      <c r="H193" s="1"/>
      <c r="I193" s="1"/>
      <c r="J193" s="1"/>
      <c r="K193" s="1"/>
      <c r="L193" s="1"/>
      <c r="M193" s="1"/>
    </row>
    <row r="194" spans="1:13" x14ac:dyDescent="0.3">
      <c r="A194" s="1"/>
      <c r="B194" s="44"/>
      <c r="C194" s="44"/>
      <c r="D194" s="44"/>
      <c r="E194" s="84">
        <v>0</v>
      </c>
      <c r="F194" s="189"/>
      <c r="G194" s="47"/>
      <c r="H194" s="1"/>
      <c r="I194" s="1"/>
      <c r="J194" s="1"/>
      <c r="K194" s="1"/>
      <c r="L194" s="1"/>
      <c r="M194" s="1"/>
    </row>
    <row r="195" spans="1:13" x14ac:dyDescent="0.3">
      <c r="A195" s="1"/>
      <c r="B195" s="44"/>
      <c r="C195" s="44"/>
      <c r="D195" s="44"/>
      <c r="E195" s="84">
        <v>0</v>
      </c>
      <c r="F195" s="189"/>
      <c r="G195" s="47"/>
      <c r="H195" s="1"/>
      <c r="I195" s="1"/>
      <c r="J195" s="1"/>
      <c r="K195" s="1"/>
      <c r="L195" s="1"/>
      <c r="M195" s="1"/>
    </row>
    <row r="196" spans="1:13" x14ac:dyDescent="0.3">
      <c r="A196" s="1"/>
      <c r="B196" s="44"/>
      <c r="C196" s="44"/>
      <c r="D196" s="44"/>
      <c r="E196" s="84">
        <v>0</v>
      </c>
      <c r="F196" s="189"/>
      <c r="G196" s="47"/>
      <c r="H196" s="1"/>
      <c r="I196" s="1"/>
      <c r="J196" s="1"/>
      <c r="K196" s="1"/>
      <c r="L196" s="1"/>
      <c r="M196" s="1"/>
    </row>
    <row r="197" spans="1:13" x14ac:dyDescent="0.3">
      <c r="A197" s="1"/>
      <c r="B197" s="44"/>
      <c r="C197" s="44"/>
      <c r="D197" s="44"/>
      <c r="E197" s="84">
        <v>0</v>
      </c>
      <c r="F197" s="189"/>
      <c r="G197" s="47"/>
      <c r="H197" s="1"/>
      <c r="I197" s="1"/>
      <c r="J197" s="1"/>
      <c r="K197" s="1"/>
      <c r="L197" s="1"/>
      <c r="M197" s="1"/>
    </row>
    <row r="198" spans="1:13" x14ac:dyDescent="0.3">
      <c r="A198" s="1"/>
      <c r="B198" s="44"/>
      <c r="C198" s="44"/>
      <c r="D198" s="44"/>
      <c r="E198" s="84">
        <v>0</v>
      </c>
      <c r="F198" s="189"/>
      <c r="G198" s="47"/>
      <c r="H198" s="1"/>
      <c r="I198" s="1"/>
      <c r="J198" s="1"/>
      <c r="K198" s="1"/>
      <c r="L198" s="1"/>
      <c r="M198" s="1"/>
    </row>
    <row r="199" spans="1:13" x14ac:dyDescent="0.3">
      <c r="A199" s="1"/>
      <c r="B199" s="44"/>
      <c r="C199" s="44"/>
      <c r="D199" s="44"/>
      <c r="E199" s="84">
        <v>0</v>
      </c>
      <c r="F199" s="189"/>
      <c r="G199" s="47"/>
      <c r="H199" s="1"/>
      <c r="I199" s="1"/>
      <c r="J199" s="1"/>
      <c r="K199" s="1"/>
      <c r="L199" s="1"/>
      <c r="M199" s="1"/>
    </row>
    <row r="200" spans="1:13" x14ac:dyDescent="0.3">
      <c r="A200" s="1"/>
      <c r="B200" s="44"/>
      <c r="C200" s="44"/>
      <c r="D200" s="44"/>
      <c r="E200" s="84">
        <v>0</v>
      </c>
      <c r="F200" s="189"/>
      <c r="G200" s="47"/>
      <c r="H200" s="1"/>
      <c r="I200" s="1"/>
      <c r="J200" s="1"/>
      <c r="K200" s="1"/>
      <c r="L200" s="1"/>
      <c r="M200" s="1"/>
    </row>
    <row r="201" spans="1:13" x14ac:dyDescent="0.3">
      <c r="A201" s="1"/>
      <c r="B201" s="44"/>
      <c r="C201" s="44"/>
      <c r="D201" s="44"/>
      <c r="E201" s="84">
        <v>0</v>
      </c>
      <c r="F201" s="189"/>
      <c r="G201" s="47"/>
      <c r="H201" s="1"/>
      <c r="I201" s="1"/>
      <c r="J201" s="1"/>
      <c r="K201" s="1"/>
      <c r="L201" s="1"/>
      <c r="M201" s="1"/>
    </row>
    <row r="202" spans="1:13" x14ac:dyDescent="0.3">
      <c r="A202" s="1"/>
      <c r="B202" s="44"/>
      <c r="C202" s="44"/>
      <c r="D202" s="44"/>
      <c r="E202" s="84">
        <v>0</v>
      </c>
      <c r="F202" s="189"/>
      <c r="G202" s="47"/>
      <c r="H202" s="1"/>
      <c r="I202" s="1"/>
      <c r="J202" s="1"/>
      <c r="K202" s="1"/>
      <c r="L202" s="1"/>
      <c r="M202" s="1"/>
    </row>
    <row r="203" spans="1:13" x14ac:dyDescent="0.3">
      <c r="A203" s="1"/>
      <c r="B203" s="44"/>
      <c r="C203" s="44"/>
      <c r="D203" s="44"/>
      <c r="E203" s="84">
        <v>0</v>
      </c>
      <c r="F203" s="189"/>
      <c r="G203" s="47"/>
      <c r="H203" s="1"/>
      <c r="I203" s="1"/>
      <c r="J203" s="1"/>
      <c r="K203" s="1"/>
      <c r="L203" s="1"/>
      <c r="M203" s="1"/>
    </row>
    <row r="204" spans="1:13" x14ac:dyDescent="0.3">
      <c r="A204" s="1"/>
      <c r="B204" s="44"/>
      <c r="C204" s="44"/>
      <c r="D204" s="44"/>
      <c r="E204" s="84">
        <v>0</v>
      </c>
      <c r="F204" s="189"/>
      <c r="G204" s="47"/>
      <c r="H204" s="1"/>
      <c r="I204" s="1"/>
      <c r="J204" s="1"/>
      <c r="K204" s="1"/>
      <c r="L204" s="1"/>
      <c r="M204" s="1"/>
    </row>
    <row r="205" spans="1:13" x14ac:dyDescent="0.3">
      <c r="A205" s="1"/>
      <c r="B205" s="44"/>
      <c r="C205" s="44"/>
      <c r="D205" s="44"/>
      <c r="E205" s="84">
        <v>0</v>
      </c>
      <c r="F205" s="189"/>
      <c r="G205" s="47"/>
      <c r="H205" s="1"/>
      <c r="I205" s="1"/>
      <c r="J205" s="1"/>
      <c r="K205" s="1"/>
      <c r="L205" s="1"/>
      <c r="M205" s="1"/>
    </row>
    <row r="206" spans="1:13" x14ac:dyDescent="0.3">
      <c r="A206" s="1"/>
      <c r="B206" s="44"/>
      <c r="C206" s="44"/>
      <c r="D206" s="44"/>
      <c r="E206" s="84">
        <v>0</v>
      </c>
      <c r="F206" s="189"/>
      <c r="G206" s="47"/>
      <c r="H206" s="1"/>
      <c r="I206" s="1"/>
      <c r="J206" s="1"/>
      <c r="K206" s="1"/>
      <c r="L206" s="1"/>
      <c r="M206" s="1"/>
    </row>
    <row r="207" spans="1:13" x14ac:dyDescent="0.3">
      <c r="A207" s="1"/>
      <c r="B207" s="44"/>
      <c r="C207" s="44"/>
      <c r="D207" s="44"/>
      <c r="E207" s="84">
        <v>0</v>
      </c>
      <c r="F207" s="189"/>
      <c r="G207" s="47"/>
      <c r="H207" s="1"/>
      <c r="I207" s="1"/>
      <c r="J207" s="1"/>
      <c r="K207" s="1"/>
      <c r="L207" s="1"/>
      <c r="M207" s="1"/>
    </row>
    <row r="208" spans="1:13" x14ac:dyDescent="0.3">
      <c r="A208" s="1"/>
      <c r="B208" s="44"/>
      <c r="C208" s="44"/>
      <c r="D208" s="44"/>
      <c r="E208" s="84">
        <v>0</v>
      </c>
      <c r="F208" s="189"/>
      <c r="G208" s="47"/>
      <c r="H208" s="1"/>
      <c r="I208" s="1"/>
      <c r="J208" s="1"/>
      <c r="K208" s="1"/>
      <c r="L208" s="1"/>
      <c r="M208" s="1"/>
    </row>
    <row r="209" spans="1:13" x14ac:dyDescent="0.3">
      <c r="A209" s="1"/>
      <c r="B209" s="44"/>
      <c r="C209" s="44"/>
      <c r="D209" s="44"/>
      <c r="E209" s="84">
        <v>0</v>
      </c>
      <c r="F209" s="189"/>
      <c r="G209" s="47"/>
      <c r="H209" s="1"/>
      <c r="I209" s="1"/>
      <c r="J209" s="1"/>
      <c r="K209" s="1"/>
      <c r="L209" s="1"/>
      <c r="M209" s="1"/>
    </row>
    <row r="210" spans="1:13" x14ac:dyDescent="0.3">
      <c r="A210" s="1"/>
      <c r="B210" s="44"/>
      <c r="C210" s="44"/>
      <c r="D210" s="44"/>
      <c r="E210" s="84">
        <v>0</v>
      </c>
      <c r="F210" s="189"/>
      <c r="G210" s="47"/>
      <c r="H210" s="1"/>
      <c r="I210" s="1"/>
      <c r="J210" s="1"/>
      <c r="K210" s="1"/>
      <c r="L210" s="1"/>
      <c r="M210" s="1"/>
    </row>
    <row r="211" spans="1:13" x14ac:dyDescent="0.3">
      <c r="A211" s="1"/>
      <c r="B211" s="44"/>
      <c r="C211" s="44"/>
      <c r="D211" s="44"/>
      <c r="E211" s="84">
        <v>0</v>
      </c>
      <c r="F211" s="189"/>
      <c r="G211" s="47"/>
      <c r="H211" s="1"/>
      <c r="I211" s="1"/>
      <c r="J211" s="1"/>
      <c r="K211" s="1"/>
      <c r="L211" s="1"/>
      <c r="M211" s="1"/>
    </row>
    <row r="212" spans="1:13" x14ac:dyDescent="0.3">
      <c r="A212" s="1"/>
      <c r="B212" s="44"/>
      <c r="C212" s="44"/>
      <c r="D212" s="44"/>
      <c r="E212" s="84">
        <v>0</v>
      </c>
      <c r="F212" s="189"/>
      <c r="G212" s="47"/>
      <c r="H212" s="1"/>
      <c r="I212" s="1"/>
      <c r="J212" s="1"/>
      <c r="K212" s="1"/>
      <c r="L212" s="1"/>
      <c r="M212" s="1"/>
    </row>
    <row r="213" spans="1:13" x14ac:dyDescent="0.3">
      <c r="A213" s="1"/>
      <c r="B213" s="44"/>
      <c r="C213" s="44"/>
      <c r="D213" s="44"/>
      <c r="E213" s="84">
        <v>0</v>
      </c>
      <c r="F213" s="189"/>
      <c r="G213" s="47"/>
      <c r="H213" s="1"/>
      <c r="I213" s="1"/>
      <c r="J213" s="1"/>
      <c r="K213" s="1"/>
      <c r="L213" s="1"/>
      <c r="M213" s="1"/>
    </row>
    <row r="214" spans="1:13" x14ac:dyDescent="0.3">
      <c r="A214" s="1"/>
      <c r="B214" s="44"/>
      <c r="C214" s="44"/>
      <c r="D214" s="44"/>
      <c r="E214" s="84">
        <v>0</v>
      </c>
      <c r="F214" s="189"/>
      <c r="G214" s="47"/>
      <c r="H214" s="1"/>
      <c r="I214" s="1"/>
      <c r="J214" s="1"/>
      <c r="K214" s="1"/>
      <c r="L214" s="1"/>
      <c r="M214" s="1"/>
    </row>
    <row r="215" spans="1:13" x14ac:dyDescent="0.3">
      <c r="A215" s="1"/>
      <c r="B215" s="44"/>
      <c r="C215" s="44"/>
      <c r="D215" s="44"/>
      <c r="E215" s="84">
        <v>0</v>
      </c>
      <c r="F215" s="189"/>
      <c r="G215" s="47"/>
      <c r="H215" s="1"/>
      <c r="I215" s="1"/>
      <c r="J215" s="1"/>
      <c r="K215" s="1"/>
      <c r="L215" s="1"/>
      <c r="M215" s="1"/>
    </row>
    <row r="216" spans="1:13" x14ac:dyDescent="0.3">
      <c r="A216" s="1"/>
      <c r="B216" s="44"/>
      <c r="C216" s="44"/>
      <c r="D216" s="44"/>
      <c r="E216" s="84">
        <v>0</v>
      </c>
      <c r="F216" s="189"/>
      <c r="G216" s="47"/>
      <c r="H216" s="1"/>
      <c r="I216" s="1"/>
      <c r="J216" s="1"/>
      <c r="K216" s="1"/>
      <c r="L216" s="1"/>
      <c r="M216" s="1"/>
    </row>
    <row r="217" spans="1:13" x14ac:dyDescent="0.3">
      <c r="A217" s="1"/>
      <c r="B217" s="44"/>
      <c r="C217" s="44"/>
      <c r="D217" s="44"/>
      <c r="E217" s="84">
        <v>0</v>
      </c>
      <c r="F217" s="189"/>
      <c r="G217" s="47"/>
      <c r="H217" s="1"/>
      <c r="I217" s="1"/>
      <c r="J217" s="1"/>
      <c r="K217" s="1"/>
      <c r="L217" s="1"/>
      <c r="M217" s="1"/>
    </row>
    <row r="218" spans="1:13" x14ac:dyDescent="0.3">
      <c r="A218" s="1"/>
      <c r="B218" s="44"/>
      <c r="C218" s="44"/>
      <c r="D218" s="44"/>
      <c r="E218" s="84">
        <v>0</v>
      </c>
      <c r="F218" s="189"/>
      <c r="G218" s="47"/>
      <c r="H218" s="1"/>
      <c r="I218" s="1"/>
      <c r="J218" s="1"/>
      <c r="K218" s="1"/>
      <c r="L218" s="1"/>
      <c r="M218" s="1"/>
    </row>
    <row r="219" spans="1:13" x14ac:dyDescent="0.3">
      <c r="A219" s="1"/>
      <c r="B219" s="44"/>
      <c r="C219" s="44"/>
      <c r="D219" s="44"/>
      <c r="E219" s="84">
        <v>0</v>
      </c>
      <c r="F219" s="189"/>
      <c r="G219" s="47"/>
      <c r="H219" s="1"/>
      <c r="I219" s="1"/>
      <c r="J219" s="1"/>
      <c r="K219" s="1"/>
      <c r="L219" s="1"/>
      <c r="M219" s="1"/>
    </row>
    <row r="220" spans="1:13" x14ac:dyDescent="0.3">
      <c r="A220" s="1"/>
      <c r="B220" s="44"/>
      <c r="C220" s="44"/>
      <c r="D220" s="44"/>
      <c r="E220" s="84">
        <v>0</v>
      </c>
      <c r="F220" s="189"/>
      <c r="G220" s="47"/>
      <c r="H220" s="1"/>
      <c r="I220" s="1"/>
      <c r="J220" s="1"/>
      <c r="K220" s="1"/>
      <c r="L220" s="1"/>
      <c r="M220" s="1"/>
    </row>
    <row r="221" spans="1:13" x14ac:dyDescent="0.3">
      <c r="A221" s="1"/>
      <c r="B221" s="44"/>
      <c r="C221" s="44"/>
      <c r="D221" s="44"/>
      <c r="E221" s="84">
        <v>0</v>
      </c>
      <c r="F221" s="189"/>
      <c r="G221" s="47"/>
      <c r="H221" s="1"/>
      <c r="I221" s="1"/>
      <c r="J221" s="1"/>
      <c r="K221" s="1"/>
      <c r="L221" s="1"/>
      <c r="M221" s="1"/>
    </row>
    <row r="222" spans="1:13" x14ac:dyDescent="0.3">
      <c r="A222" s="1"/>
      <c r="B222" s="44"/>
      <c r="C222" s="44"/>
      <c r="D222" s="44"/>
      <c r="E222" s="84">
        <v>0</v>
      </c>
      <c r="F222" s="189"/>
      <c r="G222" s="47"/>
      <c r="H222" s="1"/>
      <c r="I222" s="1"/>
      <c r="J222" s="1"/>
      <c r="K222" s="1"/>
      <c r="L222" s="1"/>
      <c r="M222" s="1"/>
    </row>
    <row r="223" spans="1:13" x14ac:dyDescent="0.3">
      <c r="A223" s="1"/>
      <c r="B223" s="44"/>
      <c r="C223" s="44"/>
      <c r="D223" s="44"/>
      <c r="E223" s="84">
        <v>0</v>
      </c>
      <c r="F223" s="189"/>
      <c r="G223" s="47"/>
      <c r="H223" s="1"/>
      <c r="I223" s="1"/>
      <c r="J223" s="1"/>
      <c r="K223" s="1"/>
      <c r="L223" s="1"/>
      <c r="M223" s="1"/>
    </row>
    <row r="224" spans="1:13" x14ac:dyDescent="0.3">
      <c r="A224" s="1"/>
      <c r="B224" s="44"/>
      <c r="C224" s="44"/>
      <c r="D224" s="44"/>
      <c r="E224" s="84">
        <v>0</v>
      </c>
      <c r="F224" s="189"/>
      <c r="G224" s="47"/>
      <c r="H224" s="1"/>
      <c r="I224" s="1"/>
      <c r="J224" s="1"/>
      <c r="K224" s="1"/>
      <c r="L224" s="1"/>
      <c r="M224" s="1"/>
    </row>
    <row r="225" spans="1:13" x14ac:dyDescent="0.3">
      <c r="A225" s="1"/>
      <c r="B225" s="44"/>
      <c r="C225" s="44"/>
      <c r="D225" s="44"/>
      <c r="E225" s="84">
        <v>0</v>
      </c>
      <c r="F225" s="189"/>
      <c r="G225" s="47"/>
      <c r="H225" s="1"/>
      <c r="I225" s="1"/>
      <c r="J225" s="1"/>
      <c r="K225" s="1"/>
      <c r="L225" s="1"/>
      <c r="M225" s="1"/>
    </row>
    <row r="226" spans="1:13" x14ac:dyDescent="0.3">
      <c r="A226" s="1"/>
      <c r="B226" s="44"/>
      <c r="C226" s="44"/>
      <c r="D226" s="44"/>
      <c r="E226" s="84">
        <v>0</v>
      </c>
      <c r="F226" s="189"/>
      <c r="G226" s="47"/>
      <c r="H226" s="1"/>
      <c r="I226" s="1"/>
      <c r="J226" s="1"/>
      <c r="K226" s="1"/>
      <c r="L226" s="1"/>
      <c r="M226" s="1"/>
    </row>
    <row r="227" spans="1:13" x14ac:dyDescent="0.3">
      <c r="A227" s="1"/>
      <c r="B227" s="44"/>
      <c r="C227" s="44"/>
      <c r="D227" s="44"/>
      <c r="E227" s="84">
        <v>0</v>
      </c>
      <c r="F227" s="189"/>
      <c r="G227" s="47"/>
      <c r="H227" s="1"/>
      <c r="I227" s="1"/>
      <c r="J227" s="1"/>
      <c r="K227" s="1"/>
      <c r="L227" s="1"/>
      <c r="M227" s="1"/>
    </row>
    <row r="228" spans="1:13" x14ac:dyDescent="0.3">
      <c r="A228" s="1"/>
      <c r="B228" s="44"/>
      <c r="C228" s="44"/>
      <c r="D228" s="44"/>
      <c r="E228" s="84">
        <v>0</v>
      </c>
      <c r="F228" s="189"/>
      <c r="G228" s="47"/>
      <c r="H228" s="1"/>
      <c r="I228" s="1"/>
      <c r="J228" s="1"/>
      <c r="K228" s="1"/>
      <c r="L228" s="1"/>
      <c r="M228" s="1"/>
    </row>
    <row r="229" spans="1:13" x14ac:dyDescent="0.3">
      <c r="A229" s="1"/>
      <c r="B229" s="44"/>
      <c r="C229" s="44"/>
      <c r="D229" s="44"/>
      <c r="E229" s="84">
        <v>0</v>
      </c>
      <c r="F229" s="189"/>
      <c r="G229" s="47"/>
      <c r="H229" s="1"/>
      <c r="I229" s="1"/>
      <c r="J229" s="1"/>
      <c r="K229" s="1"/>
      <c r="L229" s="1"/>
      <c r="M229" s="1"/>
    </row>
    <row r="230" spans="1:13" x14ac:dyDescent="0.3">
      <c r="A230" s="1"/>
      <c r="B230" s="44"/>
      <c r="C230" s="44"/>
      <c r="D230" s="44"/>
      <c r="E230" s="84">
        <v>0</v>
      </c>
      <c r="F230" s="189"/>
      <c r="G230" s="47"/>
      <c r="H230" s="1"/>
      <c r="I230" s="1"/>
      <c r="J230" s="1"/>
      <c r="K230" s="1"/>
      <c r="L230" s="1"/>
      <c r="M230" s="1"/>
    </row>
    <row r="231" spans="1:13" x14ac:dyDescent="0.3">
      <c r="A231" s="1"/>
      <c r="B231" s="44"/>
      <c r="C231" s="44"/>
      <c r="D231" s="44"/>
      <c r="E231" s="84">
        <v>0</v>
      </c>
      <c r="F231" s="189"/>
      <c r="G231" s="47"/>
      <c r="H231" s="1"/>
      <c r="I231" s="1"/>
      <c r="J231" s="1"/>
      <c r="K231" s="1"/>
      <c r="L231" s="1"/>
      <c r="M231" s="1"/>
    </row>
    <row r="232" spans="1:13" x14ac:dyDescent="0.3">
      <c r="A232" s="1"/>
      <c r="B232" s="44"/>
      <c r="C232" s="44"/>
      <c r="D232" s="44"/>
      <c r="E232" s="84">
        <v>0</v>
      </c>
      <c r="F232" s="189"/>
      <c r="G232" s="47"/>
      <c r="H232" s="1"/>
      <c r="I232" s="1"/>
      <c r="J232" s="1"/>
      <c r="K232" s="1"/>
      <c r="L232" s="1"/>
      <c r="M232" s="1"/>
    </row>
    <row r="233" spans="1:13" x14ac:dyDescent="0.3">
      <c r="A233" s="1"/>
      <c r="B233" s="44"/>
      <c r="C233" s="44"/>
      <c r="D233" s="44"/>
      <c r="E233" s="84">
        <v>0</v>
      </c>
      <c r="F233" s="189"/>
      <c r="G233" s="47"/>
      <c r="H233" s="1"/>
      <c r="I233" s="1"/>
      <c r="J233" s="1"/>
      <c r="K233" s="1"/>
      <c r="L233" s="1"/>
      <c r="M233" s="1"/>
    </row>
    <row r="234" spans="1:13" x14ac:dyDescent="0.3">
      <c r="A234" s="1"/>
      <c r="B234" s="44"/>
      <c r="C234" s="44"/>
      <c r="D234" s="44"/>
      <c r="E234" s="84">
        <v>0</v>
      </c>
      <c r="F234" s="189"/>
      <c r="G234" s="47"/>
      <c r="H234" s="1"/>
      <c r="I234" s="1"/>
      <c r="J234" s="1"/>
      <c r="K234" s="1"/>
      <c r="L234" s="1"/>
      <c r="M234" s="1"/>
    </row>
    <row r="235" spans="1:13" x14ac:dyDescent="0.3">
      <c r="A235" s="1"/>
      <c r="B235" s="44"/>
      <c r="C235" s="44"/>
      <c r="D235" s="44"/>
      <c r="E235" s="84">
        <v>0</v>
      </c>
      <c r="F235" s="189"/>
      <c r="G235" s="47"/>
      <c r="H235" s="1"/>
      <c r="I235" s="1"/>
      <c r="J235" s="1"/>
      <c r="K235" s="1"/>
      <c r="L235" s="1"/>
      <c r="M235" s="1"/>
    </row>
    <row r="236" spans="1:13" x14ac:dyDescent="0.3">
      <c r="A236" s="1"/>
      <c r="B236" s="44"/>
      <c r="C236" s="44"/>
      <c r="D236" s="44"/>
      <c r="E236" s="84">
        <v>0</v>
      </c>
      <c r="F236" s="189"/>
      <c r="G236" s="47"/>
      <c r="H236" s="1"/>
      <c r="I236" s="1"/>
      <c r="J236" s="1"/>
      <c r="K236" s="1"/>
      <c r="L236" s="1"/>
      <c r="M236" s="1"/>
    </row>
    <row r="237" spans="1:13" x14ac:dyDescent="0.3">
      <c r="A237" s="1"/>
      <c r="B237" s="44"/>
      <c r="C237" s="44"/>
      <c r="D237" s="44"/>
      <c r="E237" s="84">
        <v>0</v>
      </c>
      <c r="F237" s="189"/>
      <c r="G237" s="47"/>
      <c r="H237" s="1"/>
      <c r="I237" s="1"/>
      <c r="J237" s="1"/>
      <c r="K237" s="1"/>
      <c r="L237" s="1"/>
      <c r="M237" s="1"/>
    </row>
    <row r="238" spans="1:13" x14ac:dyDescent="0.3">
      <c r="A238" s="1"/>
      <c r="B238" s="44"/>
      <c r="C238" s="44"/>
      <c r="D238" s="44"/>
      <c r="E238" s="84">
        <v>0</v>
      </c>
      <c r="F238" s="189"/>
      <c r="G238" s="47"/>
      <c r="H238" s="1"/>
      <c r="I238" s="1"/>
      <c r="J238" s="1"/>
      <c r="K238" s="1"/>
      <c r="L238" s="1"/>
      <c r="M238" s="1"/>
    </row>
    <row r="239" spans="1:13" x14ac:dyDescent="0.3">
      <c r="A239" s="1"/>
      <c r="B239" s="44"/>
      <c r="C239" s="44"/>
      <c r="D239" s="44"/>
      <c r="E239" s="84">
        <v>0</v>
      </c>
      <c r="F239" s="189"/>
      <c r="G239" s="47"/>
      <c r="H239" s="1"/>
      <c r="I239" s="1"/>
      <c r="J239" s="1"/>
      <c r="K239" s="1"/>
      <c r="L239" s="1"/>
      <c r="M239" s="1"/>
    </row>
    <row r="240" spans="1:13" x14ac:dyDescent="0.3">
      <c r="A240" s="1"/>
      <c r="B240" s="44"/>
      <c r="C240" s="44"/>
      <c r="D240" s="44"/>
      <c r="E240" s="84">
        <v>0</v>
      </c>
      <c r="F240" s="189"/>
      <c r="G240" s="47"/>
      <c r="H240" s="1"/>
      <c r="I240" s="1"/>
      <c r="J240" s="1"/>
      <c r="K240" s="1"/>
      <c r="L240" s="1"/>
      <c r="M240" s="1"/>
    </row>
    <row r="241" spans="1:13" x14ac:dyDescent="0.3">
      <c r="A241" s="1"/>
      <c r="B241" s="44"/>
      <c r="C241" s="44"/>
      <c r="D241" s="44"/>
      <c r="E241" s="84">
        <v>0</v>
      </c>
      <c r="F241" s="189"/>
      <c r="G241" s="47"/>
      <c r="H241" s="1"/>
      <c r="I241" s="1"/>
      <c r="J241" s="1"/>
      <c r="K241" s="1"/>
      <c r="L241" s="1"/>
      <c r="M241" s="1"/>
    </row>
    <row r="242" spans="1:13" x14ac:dyDescent="0.3">
      <c r="A242" s="1"/>
      <c r="B242" s="44"/>
      <c r="C242" s="44"/>
      <c r="D242" s="44"/>
      <c r="E242" s="84">
        <v>0</v>
      </c>
      <c r="F242" s="189"/>
      <c r="G242" s="47"/>
      <c r="H242" s="1"/>
      <c r="I242" s="1"/>
      <c r="J242" s="1"/>
      <c r="K242" s="1"/>
      <c r="L242" s="1"/>
      <c r="M242" s="1"/>
    </row>
    <row r="243" spans="1:13" x14ac:dyDescent="0.3">
      <c r="A243" s="1"/>
      <c r="B243" s="44"/>
      <c r="C243" s="44"/>
      <c r="D243" s="44"/>
      <c r="E243" s="84">
        <v>0</v>
      </c>
      <c r="F243" s="189"/>
      <c r="G243" s="47"/>
      <c r="H243" s="1"/>
      <c r="I243" s="1"/>
      <c r="J243" s="1"/>
      <c r="K243" s="1"/>
      <c r="L243" s="1"/>
      <c r="M243" s="1"/>
    </row>
    <row r="244" spans="1:13" x14ac:dyDescent="0.3">
      <c r="A244" s="1"/>
      <c r="B244" s="44"/>
      <c r="C244" s="44"/>
      <c r="D244" s="44"/>
      <c r="E244" s="84">
        <v>0</v>
      </c>
      <c r="F244" s="189"/>
      <c r="G244" s="47"/>
      <c r="H244" s="1"/>
      <c r="I244" s="1"/>
      <c r="J244" s="1"/>
      <c r="K244" s="1"/>
      <c r="L244" s="1"/>
      <c r="M244" s="1"/>
    </row>
    <row r="245" spans="1:13" x14ac:dyDescent="0.3">
      <c r="A245" s="1"/>
      <c r="B245" s="44"/>
      <c r="C245" s="44"/>
      <c r="D245" s="44"/>
      <c r="E245" s="84">
        <v>0</v>
      </c>
      <c r="F245" s="189"/>
      <c r="G245" s="47"/>
      <c r="H245" s="1"/>
      <c r="I245" s="1"/>
      <c r="J245" s="1"/>
      <c r="K245" s="1"/>
      <c r="L245" s="1"/>
      <c r="M245" s="1"/>
    </row>
    <row r="246" spans="1:13" x14ac:dyDescent="0.3">
      <c r="A246" s="1"/>
      <c r="B246" s="44"/>
      <c r="C246" s="44"/>
      <c r="D246" s="44"/>
      <c r="E246" s="84">
        <v>0</v>
      </c>
      <c r="F246" s="189"/>
      <c r="G246" s="47"/>
      <c r="H246" s="1"/>
      <c r="I246" s="1"/>
      <c r="J246" s="1"/>
      <c r="K246" s="1"/>
      <c r="L246" s="1"/>
      <c r="M246" s="1"/>
    </row>
    <row r="247" spans="1:13" x14ac:dyDescent="0.3">
      <c r="A247" s="1"/>
      <c r="B247" s="44"/>
      <c r="C247" s="44"/>
      <c r="D247" s="44"/>
      <c r="E247" s="84">
        <v>0</v>
      </c>
      <c r="F247" s="189"/>
      <c r="G247" s="47"/>
      <c r="H247" s="1"/>
      <c r="I247" s="1"/>
      <c r="J247" s="1"/>
      <c r="K247" s="1"/>
      <c r="L247" s="1"/>
      <c r="M247" s="1"/>
    </row>
    <row r="248" spans="1:13" x14ac:dyDescent="0.3">
      <c r="A248" s="1"/>
      <c r="B248" s="44"/>
      <c r="C248" s="44"/>
      <c r="D248" s="44"/>
      <c r="E248" s="84">
        <v>0</v>
      </c>
      <c r="F248" s="189"/>
      <c r="G248" s="47"/>
      <c r="H248" s="1"/>
      <c r="I248" s="1"/>
      <c r="J248" s="1"/>
      <c r="K248" s="1"/>
      <c r="L248" s="1"/>
      <c r="M248" s="1"/>
    </row>
    <row r="249" spans="1:13" x14ac:dyDescent="0.3">
      <c r="A249" s="1"/>
      <c r="B249" s="44"/>
      <c r="C249" s="44"/>
      <c r="D249" s="44"/>
      <c r="E249" s="84">
        <v>0</v>
      </c>
      <c r="F249" s="189"/>
      <c r="G249" s="47"/>
      <c r="H249" s="1"/>
      <c r="I249" s="1"/>
      <c r="J249" s="1"/>
      <c r="K249" s="1"/>
      <c r="L249" s="1"/>
      <c r="M249" s="1"/>
    </row>
    <row r="250" spans="1:13" x14ac:dyDescent="0.3">
      <c r="A250" s="1"/>
      <c r="B250" s="44"/>
      <c r="C250" s="44"/>
      <c r="D250" s="44"/>
      <c r="E250" s="84">
        <v>0</v>
      </c>
      <c r="F250" s="189"/>
      <c r="G250" s="47"/>
      <c r="H250" s="1"/>
      <c r="I250" s="1"/>
      <c r="J250" s="1"/>
      <c r="K250" s="1"/>
      <c r="L250" s="1"/>
      <c r="M250" s="1"/>
    </row>
    <row r="251" spans="1:13" x14ac:dyDescent="0.3">
      <c r="A251" s="1"/>
      <c r="B251" s="44"/>
      <c r="C251" s="44"/>
      <c r="D251" s="44"/>
      <c r="E251" s="84">
        <v>0</v>
      </c>
      <c r="F251" s="189"/>
      <c r="G251" s="47"/>
      <c r="H251" s="1"/>
      <c r="I251" s="1"/>
      <c r="J251" s="1"/>
      <c r="K251" s="1"/>
      <c r="L251" s="1"/>
      <c r="M251" s="1"/>
    </row>
    <row r="252" spans="1:13" x14ac:dyDescent="0.3">
      <c r="A252" s="1"/>
      <c r="B252" s="44"/>
      <c r="C252" s="44"/>
      <c r="D252" s="44"/>
      <c r="E252" s="84">
        <v>0</v>
      </c>
      <c r="F252" s="189"/>
      <c r="G252" s="47"/>
      <c r="H252" s="1"/>
      <c r="I252" s="1"/>
      <c r="J252" s="1"/>
      <c r="K252" s="1"/>
      <c r="L252" s="1"/>
      <c r="M252" s="1"/>
    </row>
    <row r="253" spans="1:13" x14ac:dyDescent="0.3">
      <c r="A253" s="1"/>
      <c r="B253" s="44"/>
      <c r="C253" s="44"/>
      <c r="D253" s="44"/>
      <c r="E253" s="84">
        <v>0</v>
      </c>
      <c r="F253" s="189"/>
      <c r="G253" s="47"/>
      <c r="H253" s="1"/>
      <c r="I253" s="1"/>
      <c r="J253" s="1"/>
      <c r="K253" s="1"/>
      <c r="L253" s="1"/>
      <c r="M253" s="1"/>
    </row>
    <row r="254" spans="1:13" x14ac:dyDescent="0.3">
      <c r="A254" s="1"/>
      <c r="B254" s="44"/>
      <c r="C254" s="44"/>
      <c r="D254" s="44"/>
      <c r="E254" s="84">
        <v>0</v>
      </c>
      <c r="F254" s="189"/>
      <c r="G254" s="47"/>
      <c r="H254" s="1"/>
      <c r="I254" s="1"/>
      <c r="J254" s="1"/>
      <c r="K254" s="1"/>
      <c r="L254" s="1"/>
      <c r="M254" s="1"/>
    </row>
    <row r="255" spans="1:13" x14ac:dyDescent="0.3">
      <c r="A255" s="1"/>
      <c r="B255" s="44"/>
      <c r="C255" s="44"/>
      <c r="D255" s="44"/>
      <c r="E255" s="84">
        <v>0</v>
      </c>
      <c r="F255" s="189"/>
      <c r="G255" s="47"/>
      <c r="H255" s="1"/>
      <c r="I255" s="1"/>
      <c r="J255" s="1"/>
      <c r="K255" s="1"/>
      <c r="L255" s="1"/>
      <c r="M255" s="1"/>
    </row>
    <row r="256" spans="1:13" x14ac:dyDescent="0.3">
      <c r="A256" s="1"/>
      <c r="B256" s="44"/>
      <c r="C256" s="44"/>
      <c r="D256" s="44"/>
      <c r="E256" s="84">
        <v>0</v>
      </c>
      <c r="F256" s="189"/>
      <c r="G256" s="47"/>
      <c r="H256" s="1"/>
      <c r="I256" s="1"/>
      <c r="J256" s="1"/>
      <c r="K256" s="1"/>
      <c r="L256" s="1"/>
      <c r="M256" s="1"/>
    </row>
    <row r="257" spans="1:13" x14ac:dyDescent="0.3">
      <c r="A257" s="1"/>
      <c r="B257" s="44"/>
      <c r="C257" s="44"/>
      <c r="D257" s="44"/>
      <c r="E257" s="84">
        <v>0</v>
      </c>
      <c r="F257" s="189"/>
      <c r="G257" s="47"/>
      <c r="H257" s="1"/>
      <c r="I257" s="1"/>
      <c r="J257" s="1"/>
      <c r="K257" s="1"/>
      <c r="L257" s="1"/>
      <c r="M257" s="1"/>
    </row>
    <row r="258" spans="1:13" x14ac:dyDescent="0.3">
      <c r="A258" s="1"/>
      <c r="B258" s="44"/>
      <c r="C258" s="44"/>
      <c r="D258" s="44"/>
      <c r="E258" s="84">
        <v>0</v>
      </c>
      <c r="F258" s="189"/>
      <c r="G258" s="47"/>
      <c r="H258" s="1"/>
      <c r="I258" s="1"/>
      <c r="J258" s="1"/>
      <c r="K258" s="1"/>
      <c r="L258" s="1"/>
      <c r="M258" s="1"/>
    </row>
    <row r="259" spans="1:13" x14ac:dyDescent="0.3">
      <c r="A259" s="1"/>
      <c r="B259" s="44"/>
      <c r="C259" s="44"/>
      <c r="D259" s="44"/>
      <c r="E259" s="84">
        <v>0</v>
      </c>
      <c r="F259" s="189"/>
      <c r="G259" s="47"/>
      <c r="H259" s="1"/>
      <c r="I259" s="1"/>
      <c r="J259" s="1"/>
      <c r="K259" s="1"/>
      <c r="L259" s="1"/>
      <c r="M259" s="1"/>
    </row>
    <row r="260" spans="1:13" x14ac:dyDescent="0.3">
      <c r="A260" s="1"/>
      <c r="B260" s="44"/>
      <c r="C260" s="44"/>
      <c r="D260" s="44"/>
      <c r="E260" s="84">
        <v>0</v>
      </c>
      <c r="F260" s="189"/>
      <c r="G260" s="47"/>
      <c r="H260" s="1"/>
      <c r="I260" s="1"/>
      <c r="J260" s="1"/>
      <c r="K260" s="1"/>
      <c r="L260" s="1"/>
      <c r="M260" s="1"/>
    </row>
    <row r="261" spans="1:13" x14ac:dyDescent="0.3">
      <c r="A261" s="1"/>
      <c r="B261" s="44"/>
      <c r="C261" s="44"/>
      <c r="D261" s="44"/>
      <c r="E261" s="84">
        <v>0</v>
      </c>
      <c r="F261" s="189"/>
      <c r="G261" s="47"/>
      <c r="H261" s="1"/>
      <c r="I261" s="1"/>
      <c r="J261" s="1"/>
      <c r="K261" s="1"/>
      <c r="L261" s="1"/>
      <c r="M261" s="1"/>
    </row>
    <row r="262" spans="1:13" x14ac:dyDescent="0.3">
      <c r="A262" s="1"/>
      <c r="B262" s="44"/>
      <c r="C262" s="44"/>
      <c r="D262" s="44"/>
      <c r="E262" s="84">
        <v>0</v>
      </c>
      <c r="F262" s="189"/>
      <c r="G262" s="47"/>
      <c r="H262" s="1"/>
      <c r="I262" s="1"/>
      <c r="J262" s="1"/>
      <c r="K262" s="1"/>
      <c r="L262" s="1"/>
      <c r="M262" s="1"/>
    </row>
    <row r="263" spans="1:13" x14ac:dyDescent="0.3">
      <c r="A263" s="1"/>
      <c r="B263" s="44"/>
      <c r="C263" s="44"/>
      <c r="D263" s="44"/>
      <c r="E263" s="84">
        <v>0</v>
      </c>
      <c r="F263" s="189"/>
      <c r="G263" s="47"/>
      <c r="H263" s="1"/>
      <c r="I263" s="1"/>
      <c r="J263" s="1"/>
      <c r="K263" s="1"/>
      <c r="L263" s="1"/>
      <c r="M263" s="1"/>
    </row>
    <row r="264" spans="1:13" x14ac:dyDescent="0.3">
      <c r="A264" s="1"/>
      <c r="B264" s="44"/>
      <c r="C264" s="44"/>
      <c r="D264" s="44"/>
      <c r="E264" s="84">
        <v>0</v>
      </c>
      <c r="F264" s="189"/>
      <c r="G264" s="47"/>
      <c r="H264" s="1"/>
      <c r="I264" s="1"/>
      <c r="J264" s="1"/>
      <c r="K264" s="1"/>
      <c r="L264" s="1"/>
      <c r="M264" s="1"/>
    </row>
    <row r="265" spans="1:13" x14ac:dyDescent="0.3">
      <c r="A265" s="1"/>
      <c r="B265" s="44"/>
      <c r="C265" s="44"/>
      <c r="D265" s="44"/>
      <c r="E265" s="84">
        <v>0</v>
      </c>
      <c r="F265" s="189"/>
      <c r="G265" s="47"/>
      <c r="H265" s="1"/>
      <c r="I265" s="1"/>
      <c r="J265" s="1"/>
      <c r="K265" s="1"/>
      <c r="L265" s="1"/>
      <c r="M265" s="1"/>
    </row>
    <row r="266" spans="1:13" x14ac:dyDescent="0.3">
      <c r="A266" s="1"/>
      <c r="B266" s="44"/>
      <c r="C266" s="44"/>
      <c r="D266" s="44"/>
      <c r="E266" s="84">
        <v>0</v>
      </c>
      <c r="F266" s="189"/>
      <c r="G266" s="47"/>
      <c r="H266" s="1"/>
      <c r="I266" s="1"/>
      <c r="J266" s="1"/>
      <c r="K266" s="1"/>
      <c r="L266" s="1"/>
      <c r="M266" s="1"/>
    </row>
    <row r="267" spans="1:13" x14ac:dyDescent="0.3">
      <c r="A267" s="1"/>
      <c r="B267" s="44"/>
      <c r="C267" s="44"/>
      <c r="D267" s="44"/>
      <c r="E267" s="84">
        <v>0</v>
      </c>
      <c r="F267" s="189"/>
      <c r="G267" s="47"/>
      <c r="H267" s="1"/>
      <c r="I267" s="1"/>
      <c r="J267" s="1"/>
      <c r="K267" s="1"/>
      <c r="L267" s="1"/>
      <c r="M267" s="1"/>
    </row>
    <row r="268" spans="1:13" x14ac:dyDescent="0.3">
      <c r="A268" s="1"/>
      <c r="B268" s="44"/>
      <c r="C268" s="44"/>
      <c r="D268" s="44"/>
      <c r="E268" s="84">
        <v>0</v>
      </c>
      <c r="F268" s="189"/>
      <c r="G268" s="47"/>
      <c r="H268" s="1"/>
      <c r="I268" s="1"/>
      <c r="J268" s="1"/>
      <c r="K268" s="1"/>
      <c r="L268" s="1"/>
      <c r="M268" s="1"/>
    </row>
    <row r="269" spans="1:13" x14ac:dyDescent="0.3">
      <c r="A269" s="1"/>
      <c r="B269" s="44"/>
      <c r="C269" s="44"/>
      <c r="D269" s="44"/>
      <c r="E269" s="84">
        <v>0</v>
      </c>
      <c r="F269" s="189"/>
      <c r="G269" s="47"/>
      <c r="H269" s="1"/>
      <c r="I269" s="1"/>
      <c r="J269" s="1"/>
      <c r="K269" s="1"/>
      <c r="L269" s="1"/>
      <c r="M269" s="1"/>
    </row>
    <row r="270" spans="1:13" x14ac:dyDescent="0.3">
      <c r="A270" s="1"/>
      <c r="B270" s="44"/>
      <c r="C270" s="44"/>
      <c r="D270" s="44"/>
      <c r="E270" s="84">
        <v>0</v>
      </c>
      <c r="F270" s="189"/>
      <c r="G270" s="47"/>
      <c r="H270" s="1"/>
      <c r="I270" s="1"/>
      <c r="J270" s="1"/>
      <c r="K270" s="1"/>
      <c r="L270" s="1"/>
      <c r="M270" s="1"/>
    </row>
    <row r="271" spans="1:13" x14ac:dyDescent="0.3">
      <c r="A271" s="1"/>
      <c r="B271" s="44"/>
      <c r="C271" s="44"/>
      <c r="D271" s="44"/>
      <c r="E271" s="84">
        <v>0</v>
      </c>
      <c r="F271" s="189"/>
      <c r="G271" s="47"/>
      <c r="H271" s="1"/>
      <c r="I271" s="1"/>
      <c r="J271" s="1"/>
      <c r="K271" s="1"/>
      <c r="L271" s="1"/>
      <c r="M271" s="1"/>
    </row>
    <row r="272" spans="1:13" x14ac:dyDescent="0.3">
      <c r="A272" s="1"/>
      <c r="B272" s="44"/>
      <c r="C272" s="44"/>
      <c r="D272" s="44"/>
      <c r="E272" s="84">
        <v>0</v>
      </c>
      <c r="F272" s="189"/>
      <c r="G272" s="47"/>
      <c r="H272" s="1"/>
      <c r="I272" s="1"/>
      <c r="J272" s="1"/>
      <c r="K272" s="1"/>
      <c r="L272" s="1"/>
      <c r="M272" s="1"/>
    </row>
    <row r="273" spans="1:13" x14ac:dyDescent="0.3">
      <c r="A273" s="1"/>
      <c r="B273" s="44"/>
      <c r="C273" s="44"/>
      <c r="D273" s="44"/>
      <c r="E273" s="84">
        <v>0</v>
      </c>
      <c r="F273" s="189"/>
      <c r="G273" s="47"/>
      <c r="H273" s="1"/>
      <c r="I273" s="1"/>
      <c r="J273" s="1"/>
      <c r="K273" s="1"/>
      <c r="L273" s="1"/>
      <c r="M273" s="1"/>
    </row>
    <row r="274" spans="1:13" x14ac:dyDescent="0.3">
      <c r="A274" s="1"/>
      <c r="B274" s="44"/>
      <c r="C274" s="44"/>
      <c r="D274" s="44"/>
      <c r="E274" s="84">
        <v>0</v>
      </c>
      <c r="F274" s="189"/>
      <c r="G274" s="47"/>
      <c r="H274" s="1"/>
      <c r="I274" s="1"/>
      <c r="J274" s="1"/>
      <c r="K274" s="1"/>
      <c r="L274" s="1"/>
      <c r="M274" s="1"/>
    </row>
    <row r="275" spans="1:13" x14ac:dyDescent="0.3">
      <c r="A275" s="1"/>
      <c r="B275" s="44"/>
      <c r="C275" s="44"/>
      <c r="D275" s="44"/>
      <c r="E275" s="84">
        <v>0</v>
      </c>
      <c r="F275" s="189"/>
      <c r="G275" s="47"/>
      <c r="H275" s="1"/>
      <c r="I275" s="1"/>
      <c r="J275" s="1"/>
      <c r="K275" s="1"/>
      <c r="L275" s="1"/>
      <c r="M275" s="1"/>
    </row>
    <row r="276" spans="1:13" x14ac:dyDescent="0.3">
      <c r="A276" s="1"/>
      <c r="B276" s="44"/>
      <c r="C276" s="44"/>
      <c r="D276" s="44"/>
      <c r="E276" s="84">
        <v>0</v>
      </c>
      <c r="F276" s="189"/>
      <c r="G276" s="47"/>
      <c r="H276" s="1"/>
      <c r="I276" s="1"/>
      <c r="J276" s="1"/>
      <c r="K276" s="1"/>
      <c r="L276" s="1"/>
      <c r="M276" s="1"/>
    </row>
    <row r="277" spans="1:13" x14ac:dyDescent="0.3">
      <c r="A277" s="1"/>
      <c r="B277" s="44"/>
      <c r="C277" s="44"/>
      <c r="D277" s="44"/>
      <c r="E277" s="84">
        <v>0</v>
      </c>
      <c r="F277" s="189"/>
      <c r="G277" s="47"/>
      <c r="H277" s="1"/>
      <c r="I277" s="1"/>
      <c r="J277" s="1"/>
      <c r="K277" s="1"/>
      <c r="L277" s="1"/>
      <c r="M277" s="1"/>
    </row>
    <row r="278" spans="1:13" x14ac:dyDescent="0.3">
      <c r="A278" s="1"/>
      <c r="B278" s="44"/>
      <c r="C278" s="44"/>
      <c r="D278" s="44"/>
      <c r="E278" s="84">
        <v>0</v>
      </c>
      <c r="F278" s="189"/>
      <c r="G278" s="47"/>
      <c r="H278" s="1"/>
      <c r="I278" s="1"/>
      <c r="J278" s="1"/>
      <c r="K278" s="1"/>
      <c r="L278" s="1"/>
      <c r="M278" s="1"/>
    </row>
    <row r="279" spans="1:13" x14ac:dyDescent="0.3">
      <c r="A279" s="1"/>
      <c r="B279" s="44"/>
      <c r="C279" s="44"/>
      <c r="D279" s="44"/>
      <c r="E279" s="84">
        <v>0</v>
      </c>
      <c r="F279" s="189"/>
      <c r="G279" s="47"/>
      <c r="H279" s="1"/>
      <c r="I279" s="1"/>
      <c r="J279" s="1"/>
      <c r="K279" s="1"/>
      <c r="L279" s="1"/>
      <c r="M279" s="1"/>
    </row>
    <row r="280" spans="1:13" x14ac:dyDescent="0.3">
      <c r="A280" s="1"/>
      <c r="B280" s="44"/>
      <c r="C280" s="44"/>
      <c r="D280" s="44"/>
      <c r="E280" s="84">
        <v>0</v>
      </c>
      <c r="F280" s="189"/>
      <c r="G280" s="47"/>
      <c r="H280" s="1"/>
      <c r="I280" s="1"/>
      <c r="J280" s="1"/>
      <c r="K280" s="1"/>
      <c r="L280" s="1"/>
      <c r="M280" s="1"/>
    </row>
    <row r="281" spans="1:13" x14ac:dyDescent="0.3">
      <c r="A281" s="1"/>
      <c r="B281" s="44"/>
      <c r="C281" s="44"/>
      <c r="D281" s="44"/>
      <c r="E281" s="84">
        <v>0</v>
      </c>
      <c r="F281" s="189"/>
      <c r="G281" s="47"/>
      <c r="H281" s="1"/>
      <c r="I281" s="1"/>
      <c r="J281" s="1"/>
      <c r="K281" s="1"/>
      <c r="L281" s="1"/>
      <c r="M281" s="1"/>
    </row>
    <row r="282" spans="1:13" x14ac:dyDescent="0.3">
      <c r="A282" s="1"/>
      <c r="B282" s="44"/>
      <c r="C282" s="44"/>
      <c r="D282" s="44"/>
      <c r="E282" s="84">
        <v>0</v>
      </c>
      <c r="F282" s="189"/>
      <c r="G282" s="47"/>
      <c r="H282" s="1"/>
      <c r="I282" s="1"/>
      <c r="J282" s="1"/>
      <c r="K282" s="1"/>
      <c r="L282" s="1"/>
      <c r="M282" s="1"/>
    </row>
    <row r="283" spans="1:13" x14ac:dyDescent="0.3">
      <c r="A283" s="1"/>
      <c r="B283" s="44"/>
      <c r="C283" s="44"/>
      <c r="D283" s="44"/>
      <c r="E283" s="84">
        <v>0</v>
      </c>
      <c r="F283" s="189"/>
      <c r="G283" s="47"/>
      <c r="H283" s="1"/>
      <c r="I283" s="1"/>
      <c r="J283" s="1"/>
      <c r="K283" s="1"/>
      <c r="L283" s="1"/>
      <c r="M283" s="1"/>
    </row>
    <row r="284" spans="1:13" x14ac:dyDescent="0.3">
      <c r="A284" s="1"/>
      <c r="B284" s="44"/>
      <c r="C284" s="44"/>
      <c r="D284" s="44"/>
      <c r="E284" s="84">
        <v>0</v>
      </c>
      <c r="F284" s="189"/>
      <c r="G284" s="47"/>
      <c r="H284" s="1"/>
      <c r="I284" s="1"/>
      <c r="J284" s="1"/>
      <c r="K284" s="1"/>
      <c r="L284" s="1"/>
      <c r="M284" s="1"/>
    </row>
    <row r="285" spans="1:13" x14ac:dyDescent="0.3">
      <c r="A285" s="1"/>
      <c r="B285" s="44"/>
      <c r="C285" s="44"/>
      <c r="D285" s="44"/>
      <c r="E285" s="84">
        <v>0</v>
      </c>
      <c r="F285" s="189"/>
      <c r="G285" s="47"/>
      <c r="H285" s="1"/>
      <c r="I285" s="1"/>
      <c r="J285" s="1"/>
      <c r="K285" s="1"/>
      <c r="L285" s="1"/>
      <c r="M285" s="1"/>
    </row>
    <row r="286" spans="1:13" x14ac:dyDescent="0.3">
      <c r="A286" s="1"/>
      <c r="B286" s="44"/>
      <c r="C286" s="44"/>
      <c r="D286" s="44"/>
      <c r="E286" s="84">
        <v>0</v>
      </c>
      <c r="F286" s="189"/>
      <c r="G286" s="47"/>
      <c r="H286" s="1"/>
      <c r="I286" s="1"/>
      <c r="J286" s="1"/>
      <c r="K286" s="1"/>
      <c r="L286" s="1"/>
      <c r="M286" s="1"/>
    </row>
    <row r="287" spans="1:13" x14ac:dyDescent="0.3">
      <c r="A287" s="1"/>
      <c r="B287" s="44"/>
      <c r="C287" s="44"/>
      <c r="D287" s="44"/>
      <c r="E287" s="84">
        <v>0</v>
      </c>
      <c r="F287" s="189"/>
      <c r="G287" s="47"/>
      <c r="H287" s="1"/>
      <c r="I287" s="1"/>
      <c r="J287" s="1"/>
      <c r="K287" s="1"/>
      <c r="L287" s="1"/>
      <c r="M287" s="1"/>
    </row>
    <row r="288" spans="1:13" x14ac:dyDescent="0.3">
      <c r="A288" s="1"/>
      <c r="B288" s="44"/>
      <c r="C288" s="44"/>
      <c r="D288" s="44"/>
      <c r="E288" s="84">
        <v>0</v>
      </c>
      <c r="F288" s="189"/>
      <c r="G288" s="47"/>
      <c r="H288" s="1"/>
      <c r="I288" s="1"/>
      <c r="J288" s="1"/>
      <c r="K288" s="1"/>
      <c r="L288" s="1"/>
      <c r="M288" s="1"/>
    </row>
    <row r="289" spans="1:13" x14ac:dyDescent="0.3">
      <c r="A289" s="1"/>
      <c r="B289" s="44"/>
      <c r="C289" s="44"/>
      <c r="D289" s="44"/>
      <c r="E289" s="84">
        <v>0</v>
      </c>
      <c r="F289" s="189"/>
      <c r="G289" s="47"/>
      <c r="H289" s="1"/>
      <c r="I289" s="1"/>
      <c r="J289" s="1"/>
      <c r="K289" s="1"/>
      <c r="L289" s="1"/>
      <c r="M289" s="1"/>
    </row>
    <row r="290" spans="1:13" x14ac:dyDescent="0.3">
      <c r="A290" s="1"/>
      <c r="B290" s="44"/>
      <c r="C290" s="44"/>
      <c r="D290" s="44"/>
      <c r="E290" s="84">
        <v>0</v>
      </c>
      <c r="F290" s="189"/>
      <c r="G290" s="47"/>
      <c r="H290" s="1"/>
      <c r="I290" s="1"/>
      <c r="J290" s="1"/>
      <c r="K290" s="1"/>
      <c r="L290" s="1"/>
      <c r="M290" s="1"/>
    </row>
    <row r="291" spans="1:13" x14ac:dyDescent="0.3">
      <c r="A291" s="1"/>
      <c r="B291" s="44"/>
      <c r="C291" s="44"/>
      <c r="D291" s="44"/>
      <c r="E291" s="84">
        <v>0</v>
      </c>
      <c r="F291" s="189"/>
      <c r="G291" s="47"/>
      <c r="H291" s="1"/>
      <c r="I291" s="1"/>
      <c r="J291" s="1"/>
      <c r="K291" s="1"/>
      <c r="L291" s="1"/>
      <c r="M291" s="1"/>
    </row>
    <row r="292" spans="1:13" x14ac:dyDescent="0.3">
      <c r="A292" s="1"/>
      <c r="B292" s="44"/>
      <c r="C292" s="44"/>
      <c r="D292" s="44"/>
      <c r="E292" s="84">
        <v>0</v>
      </c>
      <c r="F292" s="189"/>
      <c r="G292" s="47"/>
      <c r="H292" s="1"/>
      <c r="I292" s="1"/>
      <c r="J292" s="1"/>
      <c r="K292" s="1"/>
      <c r="L292" s="1"/>
      <c r="M292" s="1"/>
    </row>
    <row r="293" spans="1:13" x14ac:dyDescent="0.3">
      <c r="A293" s="1"/>
      <c r="B293" s="44"/>
      <c r="C293" s="44"/>
      <c r="D293" s="44"/>
      <c r="E293" s="84">
        <v>0</v>
      </c>
      <c r="F293" s="189"/>
      <c r="G293" s="47"/>
      <c r="H293" s="1"/>
      <c r="I293" s="1"/>
      <c r="J293" s="1"/>
      <c r="K293" s="1"/>
      <c r="L293" s="1"/>
      <c r="M293" s="1"/>
    </row>
    <row r="294" spans="1:13" x14ac:dyDescent="0.3">
      <c r="A294" s="1"/>
      <c r="B294" s="44"/>
      <c r="C294" s="44"/>
      <c r="D294" s="44"/>
      <c r="E294" s="84">
        <v>0</v>
      </c>
      <c r="F294" s="189"/>
      <c r="G294" s="47"/>
      <c r="H294" s="1"/>
      <c r="I294" s="1"/>
      <c r="J294" s="1"/>
      <c r="K294" s="1"/>
      <c r="L294" s="1"/>
      <c r="M294" s="1"/>
    </row>
    <row r="295" spans="1:13" x14ac:dyDescent="0.3">
      <c r="A295" s="1"/>
      <c r="B295" s="44"/>
      <c r="C295" s="44"/>
      <c r="D295" s="44"/>
      <c r="E295" s="84">
        <v>0</v>
      </c>
      <c r="F295" s="189"/>
      <c r="G295" s="47"/>
      <c r="H295" s="1"/>
      <c r="I295" s="1"/>
      <c r="J295" s="1"/>
      <c r="K295" s="1"/>
      <c r="L295" s="1"/>
      <c r="M295" s="1"/>
    </row>
    <row r="296" spans="1:13" x14ac:dyDescent="0.3">
      <c r="A296" s="1"/>
      <c r="B296" s="44"/>
      <c r="C296" s="44"/>
      <c r="D296" s="44"/>
      <c r="E296" s="84">
        <v>0</v>
      </c>
      <c r="F296" s="189"/>
      <c r="G296" s="47"/>
      <c r="H296" s="1"/>
      <c r="I296" s="1"/>
      <c r="J296" s="1"/>
      <c r="K296" s="1"/>
      <c r="L296" s="1"/>
      <c r="M296" s="1"/>
    </row>
    <row r="297" spans="1:13" x14ac:dyDescent="0.3">
      <c r="A297" s="1"/>
      <c r="B297" s="44"/>
      <c r="C297" s="44"/>
      <c r="D297" s="44"/>
      <c r="E297" s="84">
        <v>0</v>
      </c>
      <c r="F297" s="189"/>
      <c r="G297" s="47"/>
      <c r="H297" s="1"/>
      <c r="I297" s="1"/>
      <c r="J297" s="1"/>
      <c r="K297" s="1"/>
      <c r="L297" s="1"/>
      <c r="M297" s="1"/>
    </row>
    <row r="298" spans="1:13" x14ac:dyDescent="0.3">
      <c r="A298" s="1"/>
      <c r="B298" s="44"/>
      <c r="C298" s="44"/>
      <c r="D298" s="44"/>
      <c r="E298" s="84">
        <v>0</v>
      </c>
      <c r="F298" s="189"/>
      <c r="G298" s="47"/>
      <c r="H298" s="1"/>
      <c r="I298" s="1"/>
      <c r="J298" s="1"/>
      <c r="K298" s="1"/>
      <c r="L298" s="1"/>
      <c r="M298" s="1"/>
    </row>
    <row r="299" spans="1:13" x14ac:dyDescent="0.3">
      <c r="A299" s="1"/>
      <c r="B299" s="44"/>
      <c r="C299" s="44"/>
      <c r="D299" s="44"/>
      <c r="E299" s="84">
        <v>0</v>
      </c>
      <c r="F299" s="189"/>
      <c r="G299" s="47"/>
      <c r="H299" s="1"/>
      <c r="I299" s="1"/>
      <c r="J299" s="1"/>
      <c r="K299" s="1"/>
      <c r="L299" s="1"/>
      <c r="M299" s="1"/>
    </row>
    <row r="300" spans="1:13" x14ac:dyDescent="0.3">
      <c r="A300" s="1"/>
      <c r="B300" s="44"/>
      <c r="C300" s="44"/>
      <c r="D300" s="44"/>
      <c r="E300" s="84">
        <v>0</v>
      </c>
      <c r="F300" s="189"/>
      <c r="G300" s="47"/>
      <c r="H300" s="1"/>
      <c r="I300" s="1"/>
      <c r="J300" s="1"/>
      <c r="K300" s="1"/>
      <c r="L300" s="1"/>
      <c r="M300" s="1"/>
    </row>
    <row r="301" spans="1:13" x14ac:dyDescent="0.3">
      <c r="A301" s="1"/>
      <c r="B301" s="44"/>
      <c r="C301" s="44"/>
      <c r="D301" s="44"/>
      <c r="E301" s="84">
        <v>0</v>
      </c>
      <c r="F301" s="189"/>
      <c r="G301" s="47"/>
      <c r="H301" s="1"/>
      <c r="I301" s="1"/>
      <c r="J301" s="1"/>
      <c r="K301" s="1"/>
      <c r="L301" s="1"/>
      <c r="M301" s="1"/>
    </row>
    <row r="302" spans="1:13" x14ac:dyDescent="0.3">
      <c r="A302" s="1"/>
      <c r="B302" s="44"/>
      <c r="C302" s="44"/>
      <c r="D302" s="44"/>
      <c r="E302" s="84">
        <v>0</v>
      </c>
      <c r="F302" s="189"/>
      <c r="G302" s="47"/>
      <c r="H302" s="1"/>
      <c r="I302" s="1"/>
      <c r="J302" s="1"/>
      <c r="K302" s="1"/>
      <c r="L302" s="1"/>
      <c r="M302" s="1"/>
    </row>
    <row r="303" spans="1:13" x14ac:dyDescent="0.3">
      <c r="A303" s="1"/>
      <c r="B303" s="44"/>
      <c r="C303" s="44"/>
      <c r="D303" s="44"/>
      <c r="E303" s="84">
        <v>0</v>
      </c>
      <c r="F303" s="189"/>
      <c r="G303" s="47"/>
      <c r="H303" s="1"/>
      <c r="I303" s="1"/>
      <c r="J303" s="1"/>
      <c r="K303" s="1"/>
      <c r="L303" s="1"/>
      <c r="M303" s="1"/>
    </row>
    <row r="304" spans="1:13" x14ac:dyDescent="0.3">
      <c r="A304" s="1"/>
      <c r="B304" s="44"/>
      <c r="C304" s="44"/>
      <c r="D304" s="44"/>
      <c r="E304" s="84">
        <v>0</v>
      </c>
      <c r="F304" s="189"/>
      <c r="G304" s="47"/>
      <c r="H304" s="1"/>
      <c r="I304" s="1"/>
      <c r="J304" s="1"/>
      <c r="K304" s="1"/>
      <c r="L304" s="1"/>
      <c r="M304" s="1"/>
    </row>
    <row r="305" spans="1:13" x14ac:dyDescent="0.3">
      <c r="A305" s="1"/>
      <c r="B305" s="44"/>
      <c r="C305" s="44"/>
      <c r="D305" s="44"/>
      <c r="E305" s="84">
        <v>0</v>
      </c>
      <c r="F305" s="189"/>
      <c r="G305" s="47"/>
      <c r="H305" s="1"/>
      <c r="I305" s="1"/>
      <c r="J305" s="1"/>
      <c r="K305" s="1"/>
      <c r="L305" s="1"/>
      <c r="M305" s="1"/>
    </row>
    <row r="306" spans="1:13" x14ac:dyDescent="0.3">
      <c r="A306" s="1"/>
      <c r="B306" s="44"/>
      <c r="C306" s="44"/>
      <c r="D306" s="44"/>
      <c r="E306" s="84">
        <v>0</v>
      </c>
      <c r="F306" s="189"/>
      <c r="G306" s="47"/>
      <c r="H306" s="1"/>
      <c r="I306" s="1"/>
      <c r="J306" s="1"/>
      <c r="K306" s="1"/>
      <c r="L306" s="1"/>
      <c r="M306" s="1"/>
    </row>
    <row r="307" spans="1:13" x14ac:dyDescent="0.3">
      <c r="A307" s="1"/>
      <c r="B307" s="44"/>
      <c r="C307" s="44"/>
      <c r="D307" s="44"/>
      <c r="E307" s="84">
        <v>0</v>
      </c>
      <c r="F307" s="189"/>
      <c r="G307" s="47"/>
      <c r="H307" s="1"/>
      <c r="I307" s="1"/>
      <c r="J307" s="1"/>
      <c r="K307" s="1"/>
      <c r="L307" s="1"/>
      <c r="M307" s="1"/>
    </row>
    <row r="308" spans="1:13" x14ac:dyDescent="0.3">
      <c r="A308" s="1"/>
      <c r="B308" s="44"/>
      <c r="C308" s="44"/>
      <c r="D308" s="44"/>
      <c r="E308" s="84">
        <v>0</v>
      </c>
      <c r="F308" s="189"/>
      <c r="G308" s="47"/>
      <c r="H308" s="1"/>
      <c r="I308" s="1"/>
      <c r="J308" s="1"/>
      <c r="K308" s="1"/>
      <c r="L308" s="1"/>
      <c r="M308" s="1"/>
    </row>
    <row r="309" spans="1:13" x14ac:dyDescent="0.3">
      <c r="A309" s="1"/>
      <c r="B309" s="44"/>
      <c r="C309" s="44"/>
      <c r="D309" s="44"/>
      <c r="E309" s="84">
        <v>0</v>
      </c>
      <c r="F309" s="189"/>
      <c r="G309" s="47"/>
      <c r="H309" s="1"/>
      <c r="I309" s="1"/>
      <c r="J309" s="1"/>
      <c r="K309" s="1"/>
      <c r="L309" s="1"/>
      <c r="M309" s="1"/>
    </row>
    <row r="310" spans="1:13" x14ac:dyDescent="0.3">
      <c r="A310" s="1"/>
      <c r="B310" s="44"/>
      <c r="C310" s="44"/>
      <c r="D310" s="44"/>
      <c r="E310" s="84">
        <v>0</v>
      </c>
      <c r="F310" s="189"/>
      <c r="G310" s="47"/>
      <c r="H310" s="1"/>
      <c r="I310" s="1"/>
      <c r="J310" s="1"/>
      <c r="K310" s="1"/>
      <c r="L310" s="1"/>
      <c r="M310" s="1"/>
    </row>
    <row r="311" spans="1:13" x14ac:dyDescent="0.3">
      <c r="A311" s="1"/>
      <c r="B311" s="44"/>
      <c r="C311" s="44"/>
      <c r="D311" s="44"/>
      <c r="E311" s="84">
        <v>0</v>
      </c>
      <c r="F311" s="189"/>
      <c r="G311" s="47"/>
      <c r="H311" s="1"/>
      <c r="I311" s="1"/>
      <c r="J311" s="1"/>
      <c r="K311" s="1"/>
      <c r="L311" s="1"/>
      <c r="M311" s="1"/>
    </row>
    <row r="312" spans="1:13" x14ac:dyDescent="0.3">
      <c r="A312" s="1"/>
      <c r="B312" s="44"/>
      <c r="C312" s="44"/>
      <c r="D312" s="44"/>
      <c r="E312" s="84">
        <v>0</v>
      </c>
      <c r="F312" s="189"/>
      <c r="G312" s="47"/>
      <c r="H312" s="1"/>
      <c r="I312" s="1"/>
      <c r="J312" s="1"/>
      <c r="K312" s="1"/>
      <c r="L312" s="1"/>
      <c r="M312" s="1"/>
    </row>
    <row r="313" spans="1:13" x14ac:dyDescent="0.3">
      <c r="A313" s="1"/>
      <c r="B313" s="44"/>
      <c r="C313" s="44"/>
      <c r="D313" s="44"/>
      <c r="E313" s="84">
        <v>0</v>
      </c>
      <c r="F313" s="189"/>
      <c r="G313" s="47"/>
      <c r="H313" s="1"/>
      <c r="I313" s="1"/>
      <c r="J313" s="1"/>
      <c r="K313" s="1"/>
      <c r="L313" s="1"/>
      <c r="M313" s="1"/>
    </row>
    <row r="314" spans="1:13" x14ac:dyDescent="0.3">
      <c r="A314" s="1"/>
      <c r="B314" s="44"/>
      <c r="C314" s="44"/>
      <c r="D314" s="44"/>
      <c r="E314" s="84">
        <v>0</v>
      </c>
      <c r="F314" s="189"/>
      <c r="G314" s="47"/>
      <c r="H314" s="1"/>
      <c r="I314" s="1"/>
      <c r="J314" s="1"/>
      <c r="K314" s="1"/>
      <c r="L314" s="1"/>
      <c r="M314" s="1"/>
    </row>
    <row r="315" spans="1:13" x14ac:dyDescent="0.3">
      <c r="A315" s="1"/>
      <c r="B315" s="44"/>
      <c r="C315" s="44"/>
      <c r="D315" s="44"/>
      <c r="E315" s="84">
        <v>0</v>
      </c>
      <c r="F315" s="189"/>
      <c r="G315" s="47"/>
      <c r="H315" s="1"/>
      <c r="I315" s="1"/>
      <c r="J315" s="1"/>
      <c r="K315" s="1"/>
      <c r="L315" s="1"/>
      <c r="M315" s="1"/>
    </row>
    <row r="316" spans="1:13" x14ac:dyDescent="0.3">
      <c r="A316" s="1"/>
      <c r="B316" s="44"/>
      <c r="C316" s="44"/>
      <c r="D316" s="44"/>
      <c r="E316" s="84">
        <v>0</v>
      </c>
      <c r="F316" s="189"/>
      <c r="G316" s="47"/>
      <c r="H316" s="1"/>
      <c r="I316" s="1"/>
      <c r="J316" s="1"/>
      <c r="K316" s="1"/>
      <c r="L316" s="1"/>
      <c r="M316" s="1"/>
    </row>
    <row r="317" spans="1:13" x14ac:dyDescent="0.3">
      <c r="A317" s="1"/>
      <c r="B317" s="44"/>
      <c r="C317" s="44"/>
      <c r="D317" s="44"/>
      <c r="E317" s="84">
        <v>0</v>
      </c>
      <c r="F317" s="189"/>
      <c r="G317" s="47"/>
      <c r="H317" s="1"/>
      <c r="I317" s="1"/>
      <c r="J317" s="1"/>
      <c r="K317" s="1"/>
      <c r="L317" s="1"/>
      <c r="M317" s="1"/>
    </row>
    <row r="318" spans="1:13" x14ac:dyDescent="0.3">
      <c r="A318" s="1"/>
      <c r="B318" s="44"/>
      <c r="C318" s="44"/>
      <c r="D318" s="44"/>
      <c r="E318" s="84">
        <v>0</v>
      </c>
      <c r="F318" s="189"/>
      <c r="G318" s="47"/>
      <c r="H318" s="1"/>
      <c r="I318" s="1"/>
      <c r="J318" s="1"/>
      <c r="K318" s="1"/>
      <c r="L318" s="1"/>
      <c r="M318" s="1"/>
    </row>
    <row r="319" spans="1:13" x14ac:dyDescent="0.3">
      <c r="A319" s="1"/>
      <c r="B319" s="44"/>
      <c r="C319" s="44"/>
      <c r="D319" s="44"/>
      <c r="E319" s="84">
        <v>0</v>
      </c>
      <c r="F319" s="189"/>
      <c r="G319" s="47"/>
      <c r="H319" s="1"/>
      <c r="I319" s="1"/>
      <c r="J319" s="1"/>
      <c r="K319" s="1"/>
      <c r="L319" s="1"/>
      <c r="M319" s="1"/>
    </row>
    <row r="320" spans="1:13" x14ac:dyDescent="0.3">
      <c r="A320" s="1"/>
      <c r="B320" s="44"/>
      <c r="C320" s="44"/>
      <c r="D320" s="44"/>
      <c r="E320" s="84">
        <v>0</v>
      </c>
      <c r="F320" s="189"/>
      <c r="G320" s="47"/>
      <c r="H320" s="1"/>
      <c r="I320" s="1"/>
      <c r="J320" s="1"/>
      <c r="K320" s="1"/>
      <c r="L320" s="1"/>
      <c r="M320" s="1"/>
    </row>
    <row r="321" spans="1:13" x14ac:dyDescent="0.3">
      <c r="A321" s="1"/>
      <c r="B321" s="44"/>
      <c r="C321" s="44"/>
      <c r="D321" s="44"/>
      <c r="E321" s="84">
        <v>0</v>
      </c>
      <c r="F321" s="189"/>
      <c r="G321" s="47"/>
      <c r="H321" s="1"/>
      <c r="I321" s="1"/>
      <c r="J321" s="1"/>
      <c r="K321" s="1"/>
      <c r="L321" s="1"/>
      <c r="M321" s="1"/>
    </row>
    <row r="322" spans="1:13" x14ac:dyDescent="0.3">
      <c r="A322" s="1"/>
      <c r="B322" s="44"/>
      <c r="C322" s="44"/>
      <c r="D322" s="44"/>
      <c r="E322" s="84">
        <v>0</v>
      </c>
      <c r="F322" s="189"/>
      <c r="G322" s="47"/>
      <c r="H322" s="1"/>
      <c r="I322" s="1"/>
      <c r="J322" s="1"/>
      <c r="K322" s="1"/>
      <c r="L322" s="1"/>
      <c r="M322" s="1"/>
    </row>
    <row r="323" spans="1:13" x14ac:dyDescent="0.3">
      <c r="A323" s="1"/>
      <c r="B323" s="44"/>
      <c r="C323" s="44"/>
      <c r="D323" s="44"/>
      <c r="E323" s="84">
        <v>0</v>
      </c>
      <c r="F323" s="189"/>
      <c r="G323" s="47"/>
      <c r="H323" s="1"/>
      <c r="I323" s="1"/>
      <c r="J323" s="1"/>
      <c r="K323" s="1"/>
      <c r="L323" s="1"/>
      <c r="M323" s="1"/>
    </row>
    <row r="324" spans="1:13" x14ac:dyDescent="0.3">
      <c r="A324" s="1"/>
      <c r="B324" s="44"/>
      <c r="C324" s="44"/>
      <c r="D324" s="44"/>
      <c r="E324" s="84">
        <v>0</v>
      </c>
      <c r="F324" s="189"/>
      <c r="G324" s="47"/>
      <c r="H324" s="1"/>
      <c r="I324" s="1"/>
      <c r="J324" s="1"/>
      <c r="K324" s="1"/>
      <c r="L324" s="1"/>
      <c r="M324" s="1"/>
    </row>
    <row r="325" spans="1:13" x14ac:dyDescent="0.3">
      <c r="A325" s="1"/>
      <c r="B325" s="44"/>
      <c r="C325" s="44"/>
      <c r="D325" s="44"/>
      <c r="E325" s="84">
        <v>0</v>
      </c>
      <c r="F325" s="189"/>
      <c r="G325" s="47"/>
      <c r="H325" s="1"/>
      <c r="I325" s="1"/>
      <c r="J325" s="1"/>
      <c r="K325" s="1"/>
      <c r="L325" s="1"/>
      <c r="M325" s="1"/>
    </row>
    <row r="326" spans="1:13" x14ac:dyDescent="0.3">
      <c r="A326" s="1"/>
      <c r="B326" s="44"/>
      <c r="C326" s="44"/>
      <c r="D326" s="44"/>
      <c r="E326" s="84">
        <v>0</v>
      </c>
      <c r="F326" s="189"/>
      <c r="G326" s="47"/>
      <c r="H326" s="1"/>
      <c r="I326" s="1"/>
      <c r="J326" s="1"/>
      <c r="K326" s="1"/>
      <c r="L326" s="1"/>
      <c r="M326" s="1"/>
    </row>
    <row r="327" spans="1:13" x14ac:dyDescent="0.3">
      <c r="A327" s="1"/>
      <c r="B327" s="44"/>
      <c r="C327" s="44"/>
      <c r="D327" s="44"/>
      <c r="E327" s="84">
        <v>0</v>
      </c>
      <c r="F327" s="189"/>
      <c r="G327" s="47"/>
      <c r="H327" s="1"/>
      <c r="I327" s="1"/>
      <c r="J327" s="1"/>
      <c r="K327" s="1"/>
      <c r="L327" s="1"/>
      <c r="M327" s="1"/>
    </row>
    <row r="328" spans="1:13" x14ac:dyDescent="0.3">
      <c r="A328" s="1"/>
      <c r="B328" s="44"/>
      <c r="C328" s="44"/>
      <c r="D328" s="44"/>
      <c r="E328" s="84">
        <v>0</v>
      </c>
      <c r="F328" s="189"/>
      <c r="G328" s="47"/>
      <c r="H328" s="1"/>
      <c r="I328" s="1"/>
      <c r="J328" s="1"/>
      <c r="K328" s="1"/>
      <c r="L328" s="1"/>
      <c r="M328" s="1"/>
    </row>
    <row r="329" spans="1:13" x14ac:dyDescent="0.3">
      <c r="A329" s="1"/>
      <c r="B329" s="44"/>
      <c r="C329" s="44"/>
      <c r="D329" s="44"/>
      <c r="E329" s="84">
        <v>0</v>
      </c>
      <c r="F329" s="189"/>
      <c r="G329" s="47"/>
      <c r="H329" s="1"/>
      <c r="I329" s="1"/>
      <c r="J329" s="1"/>
      <c r="K329" s="1"/>
      <c r="L329" s="1"/>
      <c r="M329" s="1"/>
    </row>
    <row r="330" spans="1:13" x14ac:dyDescent="0.3">
      <c r="A330" s="1"/>
      <c r="B330" s="44"/>
      <c r="C330" s="44"/>
      <c r="D330" s="44"/>
      <c r="E330" s="84">
        <v>0</v>
      </c>
      <c r="F330" s="189"/>
      <c r="G330" s="47"/>
      <c r="H330" s="1"/>
      <c r="I330" s="1"/>
      <c r="J330" s="1"/>
      <c r="K330" s="1"/>
      <c r="L330" s="1"/>
      <c r="M330" s="1"/>
    </row>
    <row r="331" spans="1:13" x14ac:dyDescent="0.3">
      <c r="A331" s="1"/>
      <c r="B331" s="44"/>
      <c r="C331" s="44"/>
      <c r="D331" s="44"/>
      <c r="E331" s="84">
        <v>0</v>
      </c>
      <c r="F331" s="189"/>
      <c r="G331" s="47"/>
      <c r="H331" s="1"/>
      <c r="I331" s="1"/>
      <c r="J331" s="1"/>
      <c r="K331" s="1"/>
      <c r="L331" s="1"/>
      <c r="M331" s="1"/>
    </row>
    <row r="332" spans="1:13" x14ac:dyDescent="0.3">
      <c r="A332" s="1"/>
      <c r="B332" s="44"/>
      <c r="C332" s="44"/>
      <c r="D332" s="44"/>
      <c r="E332" s="84">
        <v>0</v>
      </c>
      <c r="F332" s="189"/>
      <c r="G332" s="47"/>
      <c r="H332" s="1"/>
      <c r="I332" s="1"/>
      <c r="J332" s="1"/>
      <c r="K332" s="1"/>
      <c r="L332" s="1"/>
      <c r="M332" s="1"/>
    </row>
    <row r="333" spans="1:13" x14ac:dyDescent="0.3">
      <c r="A333" s="1"/>
      <c r="B333" s="44"/>
      <c r="C333" s="44"/>
      <c r="D333" s="44"/>
      <c r="E333" s="84">
        <v>0</v>
      </c>
      <c r="F333" s="189"/>
      <c r="G333" s="47"/>
      <c r="H333" s="1"/>
      <c r="I333" s="1"/>
      <c r="J333" s="1"/>
      <c r="K333" s="1"/>
      <c r="L333" s="1"/>
      <c r="M333" s="1"/>
    </row>
    <row r="334" spans="1:13" x14ac:dyDescent="0.3">
      <c r="A334" s="1"/>
      <c r="B334" s="44"/>
      <c r="C334" s="44"/>
      <c r="D334" s="44"/>
      <c r="E334" s="84">
        <v>0</v>
      </c>
      <c r="F334" s="189"/>
      <c r="G334" s="47"/>
      <c r="H334" s="1"/>
      <c r="I334" s="1"/>
      <c r="J334" s="1"/>
      <c r="K334" s="1"/>
      <c r="L334" s="1"/>
      <c r="M334" s="1"/>
    </row>
    <row r="335" spans="1:13" x14ac:dyDescent="0.3">
      <c r="A335" s="1"/>
      <c r="B335" s="44"/>
      <c r="C335" s="44"/>
      <c r="D335" s="44"/>
      <c r="E335" s="84">
        <v>0</v>
      </c>
      <c r="F335" s="189"/>
      <c r="G335" s="47"/>
      <c r="H335" s="1"/>
      <c r="I335" s="1"/>
      <c r="J335" s="1"/>
      <c r="K335" s="1"/>
      <c r="L335" s="1"/>
      <c r="M335" s="1"/>
    </row>
    <row r="336" spans="1:13" x14ac:dyDescent="0.3">
      <c r="A336" s="1"/>
      <c r="B336" s="44"/>
      <c r="C336" s="44"/>
      <c r="D336" s="44"/>
      <c r="E336" s="84">
        <v>0</v>
      </c>
      <c r="F336" s="189"/>
      <c r="G336" s="47"/>
      <c r="H336" s="1"/>
      <c r="I336" s="1"/>
      <c r="J336" s="1"/>
      <c r="K336" s="1"/>
      <c r="L336" s="1"/>
      <c r="M336" s="1"/>
    </row>
    <row r="337" spans="1:13" x14ac:dyDescent="0.3">
      <c r="A337" s="1"/>
      <c r="B337" s="44"/>
      <c r="C337" s="44"/>
      <c r="D337" s="44"/>
      <c r="E337" s="84">
        <v>0</v>
      </c>
      <c r="F337" s="189"/>
      <c r="G337" s="47"/>
      <c r="H337" s="1"/>
      <c r="I337" s="1"/>
      <c r="J337" s="1"/>
      <c r="K337" s="1"/>
      <c r="L337" s="1"/>
      <c r="M337" s="1"/>
    </row>
    <row r="338" spans="1:13" x14ac:dyDescent="0.3">
      <c r="A338" s="1"/>
      <c r="B338" s="44"/>
      <c r="C338" s="44"/>
      <c r="D338" s="44"/>
      <c r="E338" s="84">
        <v>0</v>
      </c>
      <c r="F338" s="189"/>
      <c r="G338" s="47"/>
      <c r="H338" s="1"/>
      <c r="I338" s="1"/>
      <c r="J338" s="1"/>
      <c r="K338" s="1"/>
      <c r="L338" s="1"/>
      <c r="M338" s="1"/>
    </row>
    <row r="339" spans="1:13" x14ac:dyDescent="0.3">
      <c r="A339" s="1"/>
      <c r="B339" s="44"/>
      <c r="C339" s="44"/>
      <c r="D339" s="44"/>
      <c r="E339" s="84">
        <v>0</v>
      </c>
      <c r="F339" s="189"/>
      <c r="G339" s="47"/>
      <c r="H339" s="1"/>
      <c r="I339" s="1"/>
      <c r="J339" s="1"/>
      <c r="K339" s="1"/>
      <c r="L339" s="1"/>
      <c r="M339" s="1"/>
    </row>
    <row r="340" spans="1:13" x14ac:dyDescent="0.3">
      <c r="A340" s="1"/>
      <c r="B340" s="44"/>
      <c r="C340" s="44"/>
      <c r="D340" s="44"/>
      <c r="E340" s="84">
        <v>0</v>
      </c>
      <c r="F340" s="189"/>
      <c r="G340" s="47"/>
      <c r="H340" s="1"/>
      <c r="I340" s="1"/>
      <c r="J340" s="1"/>
      <c r="K340" s="1"/>
      <c r="L340" s="1"/>
      <c r="M340" s="1"/>
    </row>
    <row r="341" spans="1:13" x14ac:dyDescent="0.3">
      <c r="A341" s="1"/>
      <c r="B341" s="44"/>
      <c r="C341" s="44"/>
      <c r="D341" s="44"/>
      <c r="E341" s="84">
        <v>0</v>
      </c>
      <c r="F341" s="189"/>
      <c r="G341" s="47"/>
      <c r="H341" s="1"/>
      <c r="I341" s="1"/>
      <c r="J341" s="1"/>
      <c r="K341" s="1"/>
      <c r="L341" s="1"/>
      <c r="M341" s="1"/>
    </row>
    <row r="342" spans="1:13" x14ac:dyDescent="0.3">
      <c r="A342" s="1"/>
      <c r="B342" s="44"/>
      <c r="C342" s="44"/>
      <c r="D342" s="44"/>
      <c r="E342" s="84">
        <v>0</v>
      </c>
      <c r="F342" s="189"/>
      <c r="G342" s="47"/>
      <c r="H342" s="1"/>
      <c r="I342" s="1"/>
      <c r="J342" s="1"/>
      <c r="K342" s="1"/>
      <c r="L342" s="1"/>
      <c r="M342" s="1"/>
    </row>
    <row r="343" spans="1:13" x14ac:dyDescent="0.3">
      <c r="A343" s="1"/>
      <c r="B343" s="44"/>
      <c r="C343" s="44"/>
      <c r="D343" s="44"/>
      <c r="E343" s="84">
        <v>0</v>
      </c>
      <c r="F343" s="189"/>
      <c r="G343" s="47"/>
      <c r="H343" s="1"/>
      <c r="I343" s="1"/>
      <c r="J343" s="1"/>
      <c r="K343" s="1"/>
      <c r="L343" s="1"/>
      <c r="M343" s="1"/>
    </row>
    <row r="344" spans="1:13" x14ac:dyDescent="0.3">
      <c r="A344" s="1"/>
      <c r="B344" s="44"/>
      <c r="C344" s="44"/>
      <c r="D344" s="44"/>
      <c r="E344" s="84">
        <v>0</v>
      </c>
      <c r="F344" s="189"/>
      <c r="G344" s="47"/>
      <c r="H344" s="1"/>
      <c r="I344" s="1"/>
      <c r="J344" s="1"/>
      <c r="K344" s="1"/>
      <c r="L344" s="1"/>
      <c r="M344" s="1"/>
    </row>
    <row r="345" spans="1:13" x14ac:dyDescent="0.3">
      <c r="A345" s="1"/>
      <c r="B345" s="44"/>
      <c r="C345" s="44"/>
      <c r="D345" s="44"/>
      <c r="E345" s="84">
        <v>0</v>
      </c>
      <c r="F345" s="189"/>
      <c r="G345" s="47"/>
      <c r="H345" s="1"/>
      <c r="I345" s="1"/>
      <c r="J345" s="1"/>
      <c r="K345" s="1"/>
      <c r="L345" s="1"/>
      <c r="M345" s="1"/>
    </row>
    <row r="346" spans="1:13" x14ac:dyDescent="0.3">
      <c r="A346" s="1"/>
      <c r="B346" s="44"/>
      <c r="C346" s="44"/>
      <c r="D346" s="44"/>
      <c r="E346" s="84">
        <v>0</v>
      </c>
      <c r="F346" s="189"/>
      <c r="G346" s="47"/>
      <c r="H346" s="1"/>
      <c r="I346" s="1"/>
      <c r="J346" s="1"/>
      <c r="K346" s="1"/>
      <c r="L346" s="1"/>
      <c r="M346" s="1"/>
    </row>
    <row r="347" spans="1:13" x14ac:dyDescent="0.3">
      <c r="A347" s="1"/>
      <c r="B347" s="44"/>
      <c r="C347" s="44"/>
      <c r="D347" s="44"/>
      <c r="E347" s="84">
        <v>0</v>
      </c>
      <c r="F347" s="189"/>
      <c r="G347" s="47"/>
      <c r="H347" s="1"/>
      <c r="I347" s="1"/>
      <c r="J347" s="1"/>
      <c r="K347" s="1"/>
      <c r="L347" s="1"/>
      <c r="M347" s="1"/>
    </row>
    <row r="348" spans="1:13" x14ac:dyDescent="0.3">
      <c r="A348" s="1"/>
      <c r="B348" s="44"/>
      <c r="C348" s="44"/>
      <c r="D348" s="44"/>
      <c r="E348" s="84">
        <v>0</v>
      </c>
      <c r="F348" s="189"/>
      <c r="G348" s="47"/>
      <c r="H348" s="1"/>
      <c r="I348" s="1"/>
      <c r="J348" s="1"/>
      <c r="K348" s="1"/>
      <c r="L348" s="1"/>
      <c r="M348" s="1"/>
    </row>
    <row r="349" spans="1:13" x14ac:dyDescent="0.3">
      <c r="A349" s="1"/>
      <c r="B349" s="44"/>
      <c r="C349" s="44"/>
      <c r="D349" s="44"/>
      <c r="E349" s="84">
        <v>0</v>
      </c>
      <c r="F349" s="189"/>
      <c r="G349" s="47"/>
      <c r="H349" s="1"/>
      <c r="I349" s="1"/>
      <c r="J349" s="1"/>
      <c r="K349" s="1"/>
      <c r="L349" s="1"/>
      <c r="M349" s="1"/>
    </row>
    <row r="350" spans="1:13" x14ac:dyDescent="0.3">
      <c r="A350" s="1"/>
      <c r="B350" s="44"/>
      <c r="C350" s="44"/>
      <c r="D350" s="44"/>
      <c r="E350" s="84">
        <v>0</v>
      </c>
      <c r="F350" s="189"/>
      <c r="G350" s="47"/>
      <c r="H350" s="1"/>
      <c r="I350" s="1"/>
      <c r="J350" s="1"/>
      <c r="K350" s="1"/>
      <c r="L350" s="1"/>
      <c r="M350" s="1"/>
    </row>
    <row r="351" spans="1:13" x14ac:dyDescent="0.3">
      <c r="A351" s="1"/>
      <c r="B351" s="44"/>
      <c r="C351" s="44"/>
      <c r="D351" s="44"/>
      <c r="E351" s="84">
        <v>0</v>
      </c>
      <c r="F351" s="189"/>
      <c r="G351" s="47"/>
      <c r="H351" s="1"/>
      <c r="I351" s="1"/>
      <c r="J351" s="1"/>
      <c r="K351" s="1"/>
      <c r="L351" s="1"/>
      <c r="M351" s="1"/>
    </row>
    <row r="352" spans="1:13" x14ac:dyDescent="0.3">
      <c r="A352" s="1"/>
      <c r="B352" s="44"/>
      <c r="C352" s="44"/>
      <c r="D352" s="44"/>
      <c r="E352" s="84">
        <v>0</v>
      </c>
      <c r="F352" s="189"/>
      <c r="G352" s="47"/>
      <c r="H352" s="1"/>
      <c r="I352" s="1"/>
      <c r="J352" s="1"/>
      <c r="K352" s="1"/>
      <c r="L352" s="1"/>
      <c r="M352" s="1"/>
    </row>
    <row r="353" spans="1:13" x14ac:dyDescent="0.3">
      <c r="A353" s="1"/>
      <c r="B353" s="44"/>
      <c r="C353" s="44"/>
      <c r="D353" s="44"/>
      <c r="E353" s="84">
        <v>0</v>
      </c>
      <c r="F353" s="189"/>
      <c r="G353" s="47"/>
      <c r="H353" s="1"/>
      <c r="I353" s="1"/>
      <c r="J353" s="1"/>
      <c r="K353" s="1"/>
      <c r="L353" s="1"/>
      <c r="M353" s="1"/>
    </row>
    <row r="354" spans="1:13" x14ac:dyDescent="0.3">
      <c r="A354" s="1"/>
      <c r="B354" s="44"/>
      <c r="C354" s="44"/>
      <c r="D354" s="44"/>
      <c r="E354" s="84">
        <v>0</v>
      </c>
      <c r="F354" s="189"/>
      <c r="G354" s="47"/>
      <c r="H354" s="1"/>
      <c r="I354" s="1"/>
      <c r="J354" s="1"/>
      <c r="K354" s="1"/>
      <c r="L354" s="1"/>
      <c r="M354" s="1"/>
    </row>
    <row r="355" spans="1:13" x14ac:dyDescent="0.3">
      <c r="A355" s="1"/>
      <c r="B355" s="44"/>
      <c r="C355" s="44"/>
      <c r="D355" s="44"/>
      <c r="E355" s="84">
        <v>0</v>
      </c>
      <c r="F355" s="189"/>
      <c r="G355" s="47"/>
      <c r="H355" s="1"/>
      <c r="I355" s="1"/>
      <c r="J355" s="1"/>
      <c r="K355" s="1"/>
      <c r="L355" s="1"/>
      <c r="M355" s="1"/>
    </row>
    <row r="356" spans="1:13" x14ac:dyDescent="0.3">
      <c r="A356" s="1"/>
      <c r="B356" s="44"/>
      <c r="C356" s="44"/>
      <c r="D356" s="44"/>
      <c r="E356" s="84">
        <v>0</v>
      </c>
      <c r="F356" s="189"/>
      <c r="G356" s="47"/>
      <c r="H356" s="1"/>
      <c r="I356" s="1"/>
      <c r="J356" s="1"/>
      <c r="K356" s="1"/>
      <c r="L356" s="1"/>
      <c r="M356" s="1"/>
    </row>
    <row r="357" spans="1:13" x14ac:dyDescent="0.3">
      <c r="A357" s="1"/>
      <c r="B357" s="44"/>
      <c r="C357" s="44"/>
      <c r="D357" s="44"/>
      <c r="E357" s="84">
        <v>0</v>
      </c>
      <c r="F357" s="189"/>
      <c r="G357" s="47"/>
      <c r="H357" s="1"/>
      <c r="I357" s="1"/>
      <c r="J357" s="1"/>
      <c r="K357" s="1"/>
      <c r="L357" s="1"/>
      <c r="M357" s="1"/>
    </row>
    <row r="358" spans="1:13" x14ac:dyDescent="0.3">
      <c r="A358" s="1"/>
      <c r="B358" s="44"/>
      <c r="C358" s="44"/>
      <c r="D358" s="44"/>
      <c r="E358" s="84">
        <v>0</v>
      </c>
      <c r="F358" s="189"/>
      <c r="G358" s="47"/>
      <c r="H358" s="1"/>
      <c r="I358" s="1"/>
      <c r="J358" s="1"/>
      <c r="K358" s="1"/>
      <c r="L358" s="1"/>
      <c r="M358" s="1"/>
    </row>
    <row r="359" spans="1:13" x14ac:dyDescent="0.3">
      <c r="A359" s="1"/>
      <c r="B359" s="44"/>
      <c r="C359" s="44"/>
      <c r="D359" s="44"/>
      <c r="E359" s="84">
        <v>0</v>
      </c>
      <c r="F359" s="189"/>
      <c r="G359" s="47"/>
      <c r="H359" s="1"/>
      <c r="I359" s="1"/>
      <c r="J359" s="1"/>
      <c r="K359" s="1"/>
      <c r="L359" s="1"/>
      <c r="M359" s="1"/>
    </row>
    <row r="360" spans="1:13" x14ac:dyDescent="0.3">
      <c r="A360" s="1"/>
      <c r="B360" s="44"/>
      <c r="C360" s="44"/>
      <c r="D360" s="44"/>
      <c r="E360" s="84">
        <v>0</v>
      </c>
      <c r="F360" s="189"/>
      <c r="G360" s="47"/>
      <c r="H360" s="1"/>
      <c r="I360" s="1"/>
      <c r="J360" s="1"/>
      <c r="K360" s="1"/>
      <c r="L360" s="1"/>
      <c r="M360" s="1"/>
    </row>
    <row r="361" spans="1:13" x14ac:dyDescent="0.3">
      <c r="A361" s="1"/>
      <c r="B361" s="44"/>
      <c r="C361" s="44"/>
      <c r="D361" s="44"/>
      <c r="E361" s="84">
        <v>0</v>
      </c>
      <c r="F361" s="189"/>
      <c r="G361" s="47"/>
      <c r="H361" s="1"/>
      <c r="I361" s="1"/>
      <c r="J361" s="1"/>
      <c r="K361" s="1"/>
      <c r="L361" s="1"/>
      <c r="M361" s="1"/>
    </row>
    <row r="362" spans="1:13" x14ac:dyDescent="0.3">
      <c r="A362" s="1"/>
      <c r="B362" s="44"/>
      <c r="C362" s="44"/>
      <c r="D362" s="44"/>
      <c r="E362" s="84">
        <v>0</v>
      </c>
      <c r="F362" s="189"/>
      <c r="G362" s="47"/>
      <c r="H362" s="1"/>
      <c r="I362" s="1"/>
      <c r="J362" s="1"/>
      <c r="K362" s="1"/>
      <c r="L362" s="1"/>
      <c r="M362" s="1"/>
    </row>
    <row r="363" spans="1:13" x14ac:dyDescent="0.3">
      <c r="A363" s="1"/>
      <c r="B363" s="44"/>
      <c r="C363" s="44"/>
      <c r="D363" s="44"/>
      <c r="E363" s="84">
        <v>0</v>
      </c>
      <c r="F363" s="189"/>
      <c r="G363" s="47"/>
      <c r="H363" s="1"/>
      <c r="I363" s="1"/>
      <c r="J363" s="1"/>
      <c r="K363" s="1"/>
      <c r="L363" s="1"/>
      <c r="M363" s="1"/>
    </row>
    <row r="364" spans="1:13" x14ac:dyDescent="0.3">
      <c r="A364" s="1"/>
      <c r="B364" s="44"/>
      <c r="C364" s="44"/>
      <c r="D364" s="44"/>
      <c r="E364" s="84">
        <v>0</v>
      </c>
      <c r="F364" s="189"/>
      <c r="G364" s="47"/>
      <c r="H364" s="1"/>
      <c r="I364" s="1"/>
      <c r="J364" s="1"/>
      <c r="K364" s="1"/>
      <c r="L364" s="1"/>
      <c r="M364" s="1"/>
    </row>
    <row r="365" spans="1:13" x14ac:dyDescent="0.3">
      <c r="A365" s="1"/>
      <c r="B365" s="44"/>
      <c r="C365" s="44"/>
      <c r="D365" s="44"/>
      <c r="E365" s="84">
        <v>0</v>
      </c>
      <c r="F365" s="189"/>
      <c r="G365" s="47"/>
      <c r="H365" s="1"/>
      <c r="I365" s="1"/>
      <c r="J365" s="1"/>
      <c r="K365" s="1"/>
      <c r="L365" s="1"/>
      <c r="M365" s="1"/>
    </row>
    <row r="366" spans="1:13" x14ac:dyDescent="0.3">
      <c r="A366" s="1"/>
      <c r="B366" s="44"/>
      <c r="C366" s="44"/>
      <c r="D366" s="44"/>
      <c r="E366" s="84">
        <v>0</v>
      </c>
      <c r="F366" s="189"/>
      <c r="G366" s="47"/>
      <c r="H366" s="1"/>
      <c r="I366" s="1"/>
      <c r="J366" s="1"/>
      <c r="K366" s="1"/>
      <c r="L366" s="1"/>
      <c r="M366" s="1"/>
    </row>
    <row r="367" spans="1:13" x14ac:dyDescent="0.3">
      <c r="A367" s="1"/>
      <c r="B367" s="44"/>
      <c r="C367" s="44"/>
      <c r="D367" s="44"/>
      <c r="E367" s="84">
        <v>0</v>
      </c>
      <c r="F367" s="189"/>
      <c r="G367" s="47"/>
      <c r="H367" s="1"/>
      <c r="I367" s="1"/>
      <c r="J367" s="1"/>
      <c r="K367" s="1"/>
      <c r="L367" s="1"/>
      <c r="M367" s="1"/>
    </row>
    <row r="368" spans="1:13" x14ac:dyDescent="0.3">
      <c r="A368" s="1"/>
      <c r="B368" s="44"/>
      <c r="C368" s="44"/>
      <c r="D368" s="44"/>
      <c r="E368" s="84">
        <v>0</v>
      </c>
      <c r="F368" s="189"/>
      <c r="G368" s="47"/>
      <c r="H368" s="1"/>
      <c r="I368" s="1"/>
      <c r="J368" s="1"/>
      <c r="K368" s="1"/>
      <c r="L368" s="1"/>
      <c r="M368" s="1"/>
    </row>
    <row r="369" spans="1:13" x14ac:dyDescent="0.3">
      <c r="A369" s="1"/>
      <c r="B369" s="44"/>
      <c r="C369" s="44"/>
      <c r="D369" s="44"/>
      <c r="E369" s="84">
        <v>0</v>
      </c>
      <c r="F369" s="189"/>
      <c r="G369" s="47"/>
      <c r="H369" s="1"/>
      <c r="I369" s="1"/>
      <c r="J369" s="1"/>
      <c r="K369" s="1"/>
      <c r="L369" s="1"/>
      <c r="M369" s="1"/>
    </row>
    <row r="370" spans="1:13" x14ac:dyDescent="0.3">
      <c r="A370" s="1"/>
      <c r="B370" s="44"/>
      <c r="C370" s="44"/>
      <c r="D370" s="44"/>
      <c r="E370" s="84">
        <v>0</v>
      </c>
      <c r="F370" s="189"/>
      <c r="G370" s="47"/>
      <c r="H370" s="1"/>
      <c r="I370" s="1"/>
      <c r="J370" s="1"/>
      <c r="K370" s="1"/>
      <c r="L370" s="1"/>
      <c r="M370" s="1"/>
    </row>
    <row r="371" spans="1:13" x14ac:dyDescent="0.3">
      <c r="A371" s="1"/>
      <c r="B371" s="44"/>
      <c r="C371" s="44"/>
      <c r="D371" s="44"/>
      <c r="E371" s="84">
        <v>0</v>
      </c>
      <c r="F371" s="189"/>
      <c r="G371" s="47"/>
      <c r="H371" s="1"/>
      <c r="I371" s="1"/>
      <c r="J371" s="1"/>
      <c r="K371" s="1"/>
      <c r="L371" s="1"/>
      <c r="M371" s="1"/>
    </row>
    <row r="372" spans="1:13" x14ac:dyDescent="0.3">
      <c r="A372" s="1"/>
      <c r="B372" s="44"/>
      <c r="C372" s="44"/>
      <c r="D372" s="44"/>
      <c r="E372" s="84">
        <v>0</v>
      </c>
      <c r="F372" s="189"/>
      <c r="G372" s="47"/>
      <c r="H372" s="1"/>
      <c r="I372" s="1"/>
      <c r="J372" s="1"/>
      <c r="K372" s="1"/>
      <c r="L372" s="1"/>
      <c r="M372" s="1"/>
    </row>
    <row r="373" spans="1:13" x14ac:dyDescent="0.3">
      <c r="A373" s="1"/>
      <c r="B373" s="44"/>
      <c r="C373" s="44"/>
      <c r="D373" s="44"/>
      <c r="E373" s="84">
        <v>0</v>
      </c>
      <c r="F373" s="189"/>
      <c r="G373" s="47"/>
      <c r="H373" s="1"/>
      <c r="I373" s="1"/>
      <c r="J373" s="1"/>
      <c r="K373" s="1"/>
      <c r="L373" s="1"/>
      <c r="M373" s="1"/>
    </row>
    <row r="374" spans="1:13" x14ac:dyDescent="0.3">
      <c r="A374" s="1"/>
      <c r="B374" s="44"/>
      <c r="C374" s="44"/>
      <c r="D374" s="44"/>
      <c r="E374" s="84">
        <v>0</v>
      </c>
      <c r="F374" s="189"/>
      <c r="G374" s="47"/>
      <c r="H374" s="1"/>
      <c r="I374" s="1"/>
      <c r="J374" s="1"/>
      <c r="K374" s="1"/>
      <c r="L374" s="1"/>
      <c r="M374" s="1"/>
    </row>
    <row r="375" spans="1:13" x14ac:dyDescent="0.3">
      <c r="A375" s="1"/>
      <c r="B375" s="44"/>
      <c r="C375" s="44"/>
      <c r="D375" s="44"/>
      <c r="E375" s="84">
        <v>0</v>
      </c>
      <c r="F375" s="189"/>
      <c r="G375" s="47"/>
      <c r="H375" s="1"/>
      <c r="I375" s="1"/>
      <c r="J375" s="1"/>
      <c r="K375" s="1"/>
      <c r="L375" s="1"/>
      <c r="M375" s="1"/>
    </row>
    <row r="376" spans="1:13" x14ac:dyDescent="0.3">
      <c r="A376" s="1"/>
      <c r="B376" s="44"/>
      <c r="C376" s="44"/>
      <c r="D376" s="44"/>
      <c r="E376" s="84">
        <v>0</v>
      </c>
      <c r="F376" s="189"/>
      <c r="G376" s="47"/>
      <c r="H376" s="1"/>
      <c r="I376" s="1"/>
      <c r="J376" s="1"/>
      <c r="K376" s="1"/>
      <c r="L376" s="1"/>
      <c r="M376" s="1"/>
    </row>
    <row r="377" spans="1:13" x14ac:dyDescent="0.3">
      <c r="A377" s="1"/>
      <c r="B377" s="44"/>
      <c r="C377" s="44"/>
      <c r="D377" s="44"/>
      <c r="E377" s="84">
        <v>0</v>
      </c>
      <c r="F377" s="189"/>
      <c r="G377" s="47"/>
      <c r="H377" s="1"/>
      <c r="I377" s="1"/>
      <c r="J377" s="1"/>
      <c r="K377" s="1"/>
      <c r="L377" s="1"/>
      <c r="M377" s="1"/>
    </row>
    <row r="378" spans="1:13" x14ac:dyDescent="0.3">
      <c r="A378" s="1"/>
      <c r="B378" s="44"/>
      <c r="C378" s="44"/>
      <c r="D378" s="44"/>
      <c r="E378" s="84">
        <v>0</v>
      </c>
      <c r="F378" s="189"/>
      <c r="G378" s="47"/>
      <c r="H378" s="1"/>
      <c r="I378" s="1"/>
      <c r="J378" s="1"/>
      <c r="K378" s="1"/>
      <c r="L378" s="1"/>
      <c r="M378" s="1"/>
    </row>
    <row r="379" spans="1:13" x14ac:dyDescent="0.3">
      <c r="A379" s="1"/>
      <c r="B379" s="44"/>
      <c r="C379" s="44"/>
      <c r="D379" s="44"/>
      <c r="E379" s="84">
        <v>0</v>
      </c>
      <c r="F379" s="189"/>
      <c r="G379" s="47"/>
      <c r="H379" s="1"/>
      <c r="I379" s="1"/>
      <c r="J379" s="1"/>
      <c r="K379" s="1"/>
      <c r="L379" s="1"/>
      <c r="M379" s="1"/>
    </row>
    <row r="380" spans="1:13" x14ac:dyDescent="0.3">
      <c r="A380" s="1"/>
      <c r="B380" s="44"/>
      <c r="C380" s="44"/>
      <c r="D380" s="44"/>
      <c r="E380" s="84">
        <v>0</v>
      </c>
      <c r="F380" s="189"/>
      <c r="G380" s="47"/>
      <c r="H380" s="1"/>
      <c r="I380" s="1"/>
      <c r="J380" s="1"/>
      <c r="K380" s="1"/>
      <c r="L380" s="1"/>
      <c r="M380" s="1"/>
    </row>
    <row r="381" spans="1:13" x14ac:dyDescent="0.3">
      <c r="A381" s="1"/>
      <c r="B381" s="44"/>
      <c r="C381" s="44"/>
      <c r="D381" s="44"/>
      <c r="E381" s="84">
        <v>0</v>
      </c>
      <c r="F381" s="189"/>
      <c r="G381" s="47"/>
      <c r="H381" s="1"/>
      <c r="I381" s="1"/>
      <c r="J381" s="1"/>
      <c r="K381" s="1"/>
      <c r="L381" s="1"/>
      <c r="M381" s="1"/>
    </row>
    <row r="382" spans="1:13" x14ac:dyDescent="0.3">
      <c r="A382" s="1"/>
      <c r="B382" s="44"/>
      <c r="C382" s="44"/>
      <c r="D382" s="44"/>
      <c r="E382" s="84">
        <v>0</v>
      </c>
      <c r="F382" s="189"/>
      <c r="G382" s="47"/>
      <c r="H382" s="1"/>
      <c r="I382" s="1"/>
      <c r="J382" s="1"/>
      <c r="K382" s="1"/>
      <c r="L382" s="1"/>
      <c r="M382" s="1"/>
    </row>
    <row r="383" spans="1:13" x14ac:dyDescent="0.3">
      <c r="A383" s="1"/>
      <c r="B383" s="44"/>
      <c r="C383" s="44"/>
      <c r="D383" s="44"/>
      <c r="E383" s="84">
        <v>0</v>
      </c>
      <c r="F383" s="189"/>
      <c r="G383" s="47"/>
      <c r="H383" s="1"/>
      <c r="I383" s="1"/>
      <c r="J383" s="1"/>
      <c r="K383" s="1"/>
      <c r="L383" s="1"/>
      <c r="M383" s="1"/>
    </row>
    <row r="384" spans="1:13" x14ac:dyDescent="0.3">
      <c r="A384" s="1"/>
      <c r="B384" s="44"/>
      <c r="C384" s="44"/>
      <c r="D384" s="44"/>
      <c r="E384" s="84">
        <v>0</v>
      </c>
      <c r="F384" s="189"/>
      <c r="G384" s="47"/>
      <c r="H384" s="1"/>
      <c r="I384" s="1"/>
      <c r="J384" s="1"/>
      <c r="K384" s="1"/>
      <c r="L384" s="1"/>
      <c r="M384" s="1"/>
    </row>
    <row r="385" spans="1:13" x14ac:dyDescent="0.3">
      <c r="A385" s="1"/>
      <c r="B385" s="44"/>
      <c r="C385" s="44"/>
      <c r="D385" s="44"/>
      <c r="E385" s="84">
        <v>0</v>
      </c>
      <c r="F385" s="189"/>
      <c r="G385" s="47"/>
      <c r="H385" s="1"/>
      <c r="I385" s="1"/>
      <c r="J385" s="1"/>
      <c r="K385" s="1"/>
      <c r="L385" s="1"/>
      <c r="M385" s="1"/>
    </row>
    <row r="386" spans="1:13" x14ac:dyDescent="0.3">
      <c r="A386" s="1"/>
      <c r="B386" s="44"/>
      <c r="C386" s="44"/>
      <c r="D386" s="44"/>
      <c r="E386" s="84">
        <v>0</v>
      </c>
      <c r="F386" s="189"/>
      <c r="G386" s="47"/>
      <c r="H386" s="1"/>
      <c r="I386" s="1"/>
      <c r="J386" s="1"/>
      <c r="K386" s="1"/>
      <c r="L386" s="1"/>
      <c r="M386" s="1"/>
    </row>
    <row r="387" spans="1:13" x14ac:dyDescent="0.3">
      <c r="A387" s="1"/>
      <c r="B387" s="44"/>
      <c r="C387" s="44"/>
      <c r="D387" s="44"/>
      <c r="E387" s="84">
        <v>0</v>
      </c>
      <c r="F387" s="189"/>
      <c r="G387" s="47"/>
      <c r="H387" s="1"/>
      <c r="I387" s="1"/>
      <c r="J387" s="1"/>
      <c r="K387" s="1"/>
      <c r="L387" s="1"/>
      <c r="M387" s="1"/>
    </row>
    <row r="388" spans="1:13" x14ac:dyDescent="0.3">
      <c r="A388" s="1"/>
      <c r="B388" s="44"/>
      <c r="C388" s="44"/>
      <c r="D388" s="44"/>
      <c r="E388" s="84">
        <v>0</v>
      </c>
      <c r="F388" s="189"/>
      <c r="G388" s="47"/>
      <c r="H388" s="1"/>
      <c r="I388" s="1"/>
      <c r="J388" s="1"/>
      <c r="K388" s="1"/>
      <c r="L388" s="1"/>
      <c r="M388" s="1"/>
    </row>
    <row r="389" spans="1:13" x14ac:dyDescent="0.3">
      <c r="A389" s="1"/>
      <c r="B389" s="44"/>
      <c r="C389" s="44"/>
      <c r="D389" s="44"/>
      <c r="E389" s="84">
        <v>0</v>
      </c>
      <c r="F389" s="189"/>
      <c r="G389" s="47"/>
      <c r="H389" s="1"/>
      <c r="I389" s="1"/>
      <c r="J389" s="1"/>
      <c r="K389" s="1"/>
      <c r="L389" s="1"/>
      <c r="M389" s="1"/>
    </row>
    <row r="390" spans="1:13" x14ac:dyDescent="0.3">
      <c r="A390" s="1"/>
      <c r="B390" s="44"/>
      <c r="C390" s="44"/>
      <c r="D390" s="44"/>
      <c r="E390" s="84">
        <v>0</v>
      </c>
      <c r="F390" s="189"/>
      <c r="G390" s="47"/>
      <c r="H390" s="1"/>
      <c r="I390" s="1"/>
      <c r="J390" s="1"/>
      <c r="K390" s="1"/>
      <c r="L390" s="1"/>
      <c r="M390" s="1"/>
    </row>
    <row r="391" spans="1:13" x14ac:dyDescent="0.3">
      <c r="A391" s="1"/>
      <c r="B391" s="44"/>
      <c r="C391" s="44"/>
      <c r="D391" s="44"/>
      <c r="E391" s="84">
        <v>0</v>
      </c>
      <c r="F391" s="189"/>
      <c r="G391" s="47"/>
      <c r="H391" s="1"/>
      <c r="I391" s="1"/>
      <c r="J391" s="1"/>
      <c r="K391" s="1"/>
      <c r="L391" s="1"/>
      <c r="M391" s="1"/>
    </row>
    <row r="392" spans="1:13" x14ac:dyDescent="0.3">
      <c r="A392" s="1"/>
      <c r="B392" s="44"/>
      <c r="C392" s="44"/>
      <c r="D392" s="44"/>
      <c r="E392" s="84">
        <v>0</v>
      </c>
      <c r="F392" s="189"/>
      <c r="G392" s="47"/>
      <c r="H392" s="1"/>
      <c r="I392" s="1"/>
      <c r="J392" s="1"/>
      <c r="K392" s="1"/>
      <c r="L392" s="1"/>
      <c r="M392" s="1"/>
    </row>
    <row r="393" spans="1:13" x14ac:dyDescent="0.3">
      <c r="A393" s="1"/>
      <c r="B393" s="44"/>
      <c r="C393" s="44"/>
      <c r="D393" s="44"/>
      <c r="E393" s="84">
        <v>0</v>
      </c>
      <c r="F393" s="189"/>
      <c r="G393" s="47"/>
      <c r="H393" s="1"/>
      <c r="I393" s="1"/>
      <c r="J393" s="1"/>
      <c r="K393" s="1"/>
      <c r="L393" s="1"/>
      <c r="M393" s="1"/>
    </row>
    <row r="394" spans="1:13" x14ac:dyDescent="0.3">
      <c r="A394" s="1"/>
      <c r="B394" s="44"/>
      <c r="C394" s="44"/>
      <c r="D394" s="44"/>
      <c r="E394" s="84">
        <v>0</v>
      </c>
      <c r="F394" s="189"/>
      <c r="G394" s="47"/>
      <c r="H394" s="1"/>
      <c r="I394" s="1"/>
      <c r="J394" s="1"/>
      <c r="K394" s="1"/>
      <c r="L394" s="1"/>
      <c r="M394" s="1"/>
    </row>
    <row r="395" spans="1:13" x14ac:dyDescent="0.3">
      <c r="A395" s="1"/>
      <c r="B395" s="44"/>
      <c r="C395" s="44"/>
      <c r="D395" s="44"/>
      <c r="E395" s="84">
        <v>0</v>
      </c>
      <c r="F395" s="189"/>
      <c r="G395" s="47"/>
      <c r="H395" s="1"/>
      <c r="I395" s="1"/>
      <c r="J395" s="1"/>
      <c r="K395" s="1"/>
      <c r="L395" s="1"/>
      <c r="M395" s="1"/>
    </row>
    <row r="396" spans="1:13" x14ac:dyDescent="0.3">
      <c r="B396" s="44"/>
      <c r="C396" s="44"/>
      <c r="D396" s="44"/>
      <c r="E396" s="84">
        <v>0</v>
      </c>
      <c r="F396" s="189"/>
      <c r="G396" s="47"/>
    </row>
    <row r="397" spans="1:13" x14ac:dyDescent="0.3">
      <c r="B397" s="44"/>
      <c r="C397" s="44"/>
      <c r="D397" s="44"/>
      <c r="E397" s="84">
        <v>0</v>
      </c>
      <c r="F397" s="189"/>
      <c r="G397" s="47"/>
    </row>
    <row r="398" spans="1:13" x14ac:dyDescent="0.3">
      <c r="B398" s="44"/>
      <c r="C398" s="44"/>
      <c r="D398" s="44"/>
      <c r="E398" s="84">
        <v>0</v>
      </c>
      <c r="F398" s="189"/>
      <c r="G398" s="47"/>
    </row>
    <row r="399" spans="1:13" x14ac:dyDescent="0.3">
      <c r="B399" s="44"/>
      <c r="C399" s="44"/>
      <c r="D399" s="44"/>
      <c r="E399" s="84">
        <v>0</v>
      </c>
      <c r="F399" s="189"/>
      <c r="G399" s="47"/>
    </row>
    <row r="400" spans="1:13" x14ac:dyDescent="0.3">
      <c r="B400" s="44"/>
      <c r="C400" s="44"/>
      <c r="D400" s="44"/>
      <c r="E400" s="84">
        <v>0</v>
      </c>
      <c r="F400" s="189"/>
      <c r="G400" s="47"/>
    </row>
    <row r="401" spans="2:7" x14ac:dyDescent="0.3">
      <c r="B401" s="44"/>
      <c r="C401" s="44"/>
      <c r="D401" s="44"/>
      <c r="E401" s="84">
        <v>0</v>
      </c>
      <c r="F401" s="189"/>
      <c r="G401" s="47"/>
    </row>
    <row r="402" spans="2:7" x14ac:dyDescent="0.3">
      <c r="B402" s="44"/>
      <c r="C402" s="44"/>
      <c r="D402" s="44"/>
      <c r="E402" s="84">
        <v>0</v>
      </c>
      <c r="F402" s="189"/>
      <c r="G402" s="47"/>
    </row>
    <row r="403" spans="2:7" x14ac:dyDescent="0.3">
      <c r="B403" s="44"/>
      <c r="C403" s="44"/>
      <c r="D403" s="44"/>
      <c r="E403" s="84">
        <v>0</v>
      </c>
      <c r="F403" s="189"/>
      <c r="G403" s="47"/>
    </row>
    <row r="404" spans="2:7" x14ac:dyDescent="0.3">
      <c r="B404" s="44"/>
      <c r="C404" s="44"/>
      <c r="D404" s="44"/>
      <c r="E404" s="84">
        <v>0</v>
      </c>
      <c r="F404" s="189"/>
      <c r="G404" s="47"/>
    </row>
    <row r="405" spans="2:7" x14ac:dyDescent="0.3">
      <c r="B405" s="44"/>
      <c r="C405" s="44"/>
      <c r="D405" s="44"/>
      <c r="E405" s="84">
        <v>0</v>
      </c>
      <c r="F405" s="189"/>
      <c r="G405" s="47"/>
    </row>
    <row r="406" spans="2:7" x14ac:dyDescent="0.3">
      <c r="B406" s="44"/>
      <c r="C406" s="44"/>
      <c r="D406" s="44"/>
      <c r="E406" s="84">
        <v>0</v>
      </c>
      <c r="F406" s="189"/>
      <c r="G406" s="47"/>
    </row>
    <row r="407" spans="2:7" x14ac:dyDescent="0.3">
      <c r="B407" s="44"/>
      <c r="C407" s="44"/>
      <c r="D407" s="44"/>
      <c r="E407" s="84">
        <v>0</v>
      </c>
      <c r="F407" s="189"/>
      <c r="G407" s="47"/>
    </row>
    <row r="408" spans="2:7" x14ac:dyDescent="0.3">
      <c r="B408" s="44"/>
      <c r="C408" s="44"/>
      <c r="D408" s="44"/>
      <c r="E408" s="84">
        <v>0</v>
      </c>
      <c r="F408" s="189"/>
      <c r="G408" s="47"/>
    </row>
    <row r="409" spans="2:7" x14ac:dyDescent="0.3">
      <c r="B409" s="44"/>
      <c r="C409" s="44"/>
      <c r="D409" s="44"/>
      <c r="E409" s="84">
        <v>0</v>
      </c>
      <c r="F409" s="189"/>
      <c r="G409" s="47"/>
    </row>
    <row r="410" spans="2:7" x14ac:dyDescent="0.3">
      <c r="B410" s="44"/>
      <c r="C410" s="44"/>
      <c r="D410" s="44"/>
      <c r="E410" s="84">
        <v>0</v>
      </c>
      <c r="F410" s="189"/>
      <c r="G410" s="47"/>
    </row>
    <row r="411" spans="2:7" x14ac:dyDescent="0.3">
      <c r="B411" s="44"/>
      <c r="C411" s="44"/>
      <c r="D411" s="44"/>
      <c r="E411" s="84">
        <v>0</v>
      </c>
      <c r="F411" s="189"/>
      <c r="G411" s="47"/>
    </row>
    <row r="412" spans="2:7" x14ac:dyDescent="0.3">
      <c r="B412" s="44"/>
      <c r="C412" s="44"/>
      <c r="D412" s="44"/>
      <c r="E412" s="84">
        <v>0</v>
      </c>
      <c r="F412" s="189"/>
      <c r="G412" s="47"/>
    </row>
    <row r="413" spans="2:7" x14ac:dyDescent="0.3">
      <c r="B413" s="44"/>
      <c r="C413" s="44"/>
      <c r="D413" s="44"/>
      <c r="E413" s="84">
        <v>0</v>
      </c>
      <c r="F413" s="189"/>
      <c r="G413" s="47"/>
    </row>
    <row r="414" spans="2:7" x14ac:dyDescent="0.3">
      <c r="B414" s="44"/>
      <c r="C414" s="44"/>
      <c r="D414" s="44"/>
      <c r="E414" s="84">
        <v>0</v>
      </c>
      <c r="F414" s="189"/>
      <c r="G414" s="47"/>
    </row>
    <row r="415" spans="2:7" x14ac:dyDescent="0.3">
      <c r="B415" s="44"/>
      <c r="C415" s="44"/>
      <c r="D415" s="44"/>
      <c r="E415" s="84">
        <v>0</v>
      </c>
      <c r="F415" s="189"/>
      <c r="G415" s="47"/>
    </row>
    <row r="416" spans="2:7" x14ac:dyDescent="0.3">
      <c r="B416" s="44"/>
      <c r="C416" s="44"/>
      <c r="D416" s="44"/>
      <c r="E416" s="84">
        <v>0</v>
      </c>
      <c r="F416" s="189"/>
      <c r="G416" s="47"/>
    </row>
    <row r="417" spans="2:7" x14ac:dyDescent="0.3">
      <c r="B417" s="44"/>
      <c r="C417" s="44"/>
      <c r="D417" s="44"/>
      <c r="E417" s="84">
        <v>0</v>
      </c>
      <c r="F417" s="189"/>
      <c r="G417" s="47"/>
    </row>
    <row r="418" spans="2:7" x14ac:dyDescent="0.3">
      <c r="B418" s="44"/>
      <c r="C418" s="44"/>
      <c r="D418" s="44"/>
      <c r="E418" s="84">
        <v>0</v>
      </c>
      <c r="F418" s="189"/>
      <c r="G418" s="47"/>
    </row>
    <row r="419" spans="2:7" x14ac:dyDescent="0.3">
      <c r="B419" s="44"/>
      <c r="C419" s="44"/>
      <c r="D419" s="44"/>
      <c r="E419" s="84">
        <v>0</v>
      </c>
      <c r="F419" s="189"/>
      <c r="G419" s="47"/>
    </row>
    <row r="420" spans="2:7" x14ac:dyDescent="0.3">
      <c r="B420" s="44"/>
      <c r="C420" s="44"/>
      <c r="D420" s="44"/>
      <c r="E420" s="84">
        <v>0</v>
      </c>
      <c r="F420" s="189"/>
      <c r="G420" s="47"/>
    </row>
    <row r="421" spans="2:7" x14ac:dyDescent="0.3">
      <c r="B421" s="44"/>
      <c r="C421" s="44"/>
      <c r="D421" s="44"/>
      <c r="E421" s="84">
        <v>0</v>
      </c>
      <c r="F421" s="189"/>
      <c r="G421" s="47"/>
    </row>
    <row r="422" spans="2:7" x14ac:dyDescent="0.3">
      <c r="B422" s="44"/>
      <c r="C422" s="44"/>
      <c r="D422" s="44"/>
      <c r="E422" s="84">
        <v>0</v>
      </c>
      <c r="F422" s="189"/>
      <c r="G422" s="47"/>
    </row>
    <row r="423" spans="2:7" x14ac:dyDescent="0.3">
      <c r="B423" s="44"/>
      <c r="C423" s="44"/>
      <c r="D423" s="44"/>
      <c r="E423" s="84">
        <v>0</v>
      </c>
      <c r="F423" s="189"/>
      <c r="G423" s="47"/>
    </row>
    <row r="424" spans="2:7" x14ac:dyDescent="0.3">
      <c r="B424" s="44"/>
      <c r="C424" s="44"/>
      <c r="D424" s="44"/>
      <c r="E424" s="84">
        <v>0</v>
      </c>
      <c r="F424" s="189"/>
      <c r="G424" s="47"/>
    </row>
    <row r="425" spans="2:7" x14ac:dyDescent="0.3">
      <c r="B425" s="44"/>
      <c r="C425" s="44"/>
      <c r="D425" s="44"/>
      <c r="E425" s="84">
        <v>0</v>
      </c>
      <c r="F425" s="189"/>
      <c r="G425" s="47"/>
    </row>
    <row r="426" spans="2:7" x14ac:dyDescent="0.3">
      <c r="B426" s="44"/>
      <c r="C426" s="44"/>
      <c r="D426" s="44"/>
      <c r="E426" s="84">
        <v>0</v>
      </c>
      <c r="F426" s="189"/>
      <c r="G426" s="47"/>
    </row>
    <row r="427" spans="2:7" x14ac:dyDescent="0.3">
      <c r="B427" s="44"/>
      <c r="C427" s="44"/>
      <c r="D427" s="44"/>
      <c r="E427" s="84">
        <v>0</v>
      </c>
      <c r="F427" s="189"/>
      <c r="G427" s="47"/>
    </row>
    <row r="428" spans="2:7" x14ac:dyDescent="0.3">
      <c r="B428" s="44"/>
      <c r="C428" s="44"/>
      <c r="D428" s="44"/>
      <c r="E428" s="84">
        <v>0</v>
      </c>
      <c r="F428" s="189"/>
      <c r="G428" s="47"/>
    </row>
    <row r="429" spans="2:7" x14ac:dyDescent="0.3">
      <c r="B429" s="44"/>
      <c r="C429" s="44"/>
      <c r="D429" s="44"/>
      <c r="E429" s="84">
        <v>0</v>
      </c>
      <c r="F429" s="189"/>
      <c r="G429" s="47"/>
    </row>
    <row r="430" spans="2:7" x14ac:dyDescent="0.3">
      <c r="B430" s="44"/>
      <c r="C430" s="44"/>
      <c r="D430" s="44"/>
      <c r="E430" s="84">
        <v>0</v>
      </c>
      <c r="F430" s="189"/>
      <c r="G430" s="47"/>
    </row>
    <row r="431" spans="2:7" x14ac:dyDescent="0.3">
      <c r="B431" s="44"/>
      <c r="C431" s="44"/>
      <c r="D431" s="44"/>
      <c r="E431" s="84">
        <v>0</v>
      </c>
      <c r="F431" s="189"/>
      <c r="G431" s="47"/>
    </row>
    <row r="432" spans="2:7" x14ac:dyDescent="0.3">
      <c r="B432" s="44"/>
      <c r="C432" s="44"/>
      <c r="D432" s="44"/>
      <c r="E432" s="84">
        <v>0</v>
      </c>
      <c r="F432" s="189"/>
      <c r="G432" s="47"/>
    </row>
    <row r="433" spans="2:7" x14ac:dyDescent="0.3">
      <c r="B433" s="44"/>
      <c r="C433" s="44"/>
      <c r="D433" s="44"/>
      <c r="E433" s="84">
        <v>0</v>
      </c>
      <c r="F433" s="189"/>
      <c r="G433" s="47"/>
    </row>
    <row r="434" spans="2:7" x14ac:dyDescent="0.3">
      <c r="B434" s="44"/>
      <c r="C434" s="44"/>
      <c r="D434" s="44"/>
      <c r="E434" s="84">
        <v>0</v>
      </c>
      <c r="F434" s="189"/>
      <c r="G434" s="47"/>
    </row>
    <row r="435" spans="2:7" x14ac:dyDescent="0.3">
      <c r="B435" s="44"/>
      <c r="C435" s="44"/>
      <c r="D435" s="44"/>
      <c r="E435" s="84">
        <v>0</v>
      </c>
      <c r="F435" s="189"/>
      <c r="G435" s="47"/>
    </row>
    <row r="436" spans="2:7" x14ac:dyDescent="0.3">
      <c r="B436" s="44"/>
      <c r="C436" s="44"/>
      <c r="D436" s="44"/>
      <c r="E436" s="84">
        <v>0</v>
      </c>
      <c r="F436" s="189"/>
      <c r="G436" s="47"/>
    </row>
    <row r="437" spans="2:7" x14ac:dyDescent="0.3">
      <c r="B437" s="44"/>
      <c r="C437" s="44"/>
      <c r="D437" s="44"/>
      <c r="E437" s="84">
        <v>0</v>
      </c>
      <c r="F437" s="189"/>
      <c r="G437" s="47"/>
    </row>
    <row r="438" spans="2:7" x14ac:dyDescent="0.3">
      <c r="B438" s="44"/>
      <c r="C438" s="44"/>
      <c r="D438" s="44"/>
      <c r="E438" s="84">
        <v>0</v>
      </c>
      <c r="F438" s="189"/>
      <c r="G438" s="47"/>
    </row>
    <row r="439" spans="2:7" x14ac:dyDescent="0.3">
      <c r="B439" s="44"/>
      <c r="C439" s="44"/>
      <c r="D439" s="44"/>
      <c r="E439" s="84">
        <v>0</v>
      </c>
      <c r="F439" s="189"/>
      <c r="G439" s="47"/>
    </row>
    <row r="440" spans="2:7" x14ac:dyDescent="0.3">
      <c r="B440" s="44"/>
      <c r="C440" s="44"/>
      <c r="D440" s="44"/>
      <c r="E440" s="84">
        <v>0</v>
      </c>
      <c r="F440" s="189"/>
      <c r="G440" s="47"/>
    </row>
    <row r="441" spans="2:7" x14ac:dyDescent="0.3">
      <c r="B441" s="44"/>
      <c r="C441" s="44"/>
      <c r="D441" s="44"/>
      <c r="E441" s="84">
        <v>0</v>
      </c>
      <c r="F441" s="189"/>
      <c r="G441" s="47"/>
    </row>
    <row r="442" spans="2:7" x14ac:dyDescent="0.3">
      <c r="B442" s="44"/>
      <c r="C442" s="44"/>
      <c r="D442" s="44"/>
      <c r="E442" s="84">
        <v>0</v>
      </c>
      <c r="F442" s="189"/>
      <c r="G442" s="47"/>
    </row>
    <row r="443" spans="2:7" x14ac:dyDescent="0.3">
      <c r="B443" s="44"/>
      <c r="C443" s="44"/>
      <c r="D443" s="44"/>
      <c r="E443" s="84">
        <v>0</v>
      </c>
      <c r="F443" s="189"/>
      <c r="G443" s="47"/>
    </row>
    <row r="444" spans="2:7" x14ac:dyDescent="0.3">
      <c r="B444" s="44"/>
      <c r="C444" s="44"/>
      <c r="D444" s="44"/>
      <c r="E444" s="84">
        <v>0</v>
      </c>
      <c r="F444" s="189"/>
      <c r="G444" s="47"/>
    </row>
    <row r="445" spans="2:7" x14ac:dyDescent="0.3">
      <c r="B445" s="44"/>
      <c r="C445" s="44"/>
      <c r="D445" s="44"/>
      <c r="E445" s="84">
        <v>0</v>
      </c>
      <c r="F445" s="189"/>
      <c r="G445" s="47"/>
    </row>
    <row r="446" spans="2:7" x14ac:dyDescent="0.3">
      <c r="B446" s="44"/>
      <c r="C446" s="44"/>
      <c r="D446" s="44"/>
      <c r="E446" s="84">
        <v>0</v>
      </c>
      <c r="F446" s="189"/>
      <c r="G446" s="47"/>
    </row>
    <row r="447" spans="2:7" x14ac:dyDescent="0.3">
      <c r="B447" s="44"/>
      <c r="C447" s="44"/>
      <c r="D447" s="44"/>
      <c r="E447" s="84">
        <v>0</v>
      </c>
      <c r="F447" s="189"/>
      <c r="G447" s="47"/>
    </row>
    <row r="448" spans="2:7" x14ac:dyDescent="0.3">
      <c r="B448" s="44"/>
      <c r="C448" s="44"/>
      <c r="D448" s="44"/>
      <c r="E448" s="84">
        <v>0</v>
      </c>
      <c r="F448" s="189"/>
      <c r="G448" s="47"/>
    </row>
    <row r="449" spans="2:7" x14ac:dyDescent="0.3">
      <c r="B449" s="44"/>
      <c r="C449" s="44"/>
      <c r="D449" s="44"/>
      <c r="E449" s="84">
        <v>0</v>
      </c>
      <c r="F449" s="189"/>
      <c r="G449" s="47"/>
    </row>
    <row r="450" spans="2:7" x14ac:dyDescent="0.3">
      <c r="B450" s="44"/>
      <c r="C450" s="44"/>
      <c r="D450" s="44"/>
      <c r="E450" s="84">
        <v>0</v>
      </c>
      <c r="F450" s="189"/>
      <c r="G450" s="47"/>
    </row>
    <row r="451" spans="2:7" x14ac:dyDescent="0.3">
      <c r="B451" s="44"/>
      <c r="C451" s="44"/>
      <c r="D451" s="44"/>
      <c r="E451" s="84">
        <v>0</v>
      </c>
      <c r="F451" s="189"/>
      <c r="G451" s="47"/>
    </row>
    <row r="452" spans="2:7" x14ac:dyDescent="0.3">
      <c r="B452" s="44"/>
      <c r="C452" s="44"/>
      <c r="D452" s="44"/>
      <c r="E452" s="84">
        <v>0</v>
      </c>
      <c r="F452" s="189"/>
      <c r="G452" s="47"/>
    </row>
    <row r="453" spans="2:7" x14ac:dyDescent="0.3">
      <c r="B453" s="44"/>
      <c r="C453" s="44"/>
      <c r="D453" s="44"/>
      <c r="E453" s="84">
        <v>0</v>
      </c>
      <c r="F453" s="189"/>
      <c r="G453" s="47"/>
    </row>
    <row r="454" spans="2:7" x14ac:dyDescent="0.3">
      <c r="B454" s="44"/>
      <c r="C454" s="44"/>
      <c r="D454" s="44"/>
      <c r="E454" s="84">
        <v>0</v>
      </c>
      <c r="F454" s="189"/>
      <c r="G454" s="47"/>
    </row>
    <row r="455" spans="2:7" x14ac:dyDescent="0.3">
      <c r="B455" s="44"/>
      <c r="C455" s="44"/>
      <c r="D455" s="44"/>
      <c r="E455" s="84">
        <v>0</v>
      </c>
      <c r="F455" s="189"/>
      <c r="G455" s="47"/>
    </row>
    <row r="456" spans="2:7" x14ac:dyDescent="0.3">
      <c r="B456" s="44"/>
      <c r="C456" s="44"/>
      <c r="D456" s="44"/>
      <c r="E456" s="84">
        <v>0</v>
      </c>
      <c r="F456" s="189"/>
      <c r="G456" s="47"/>
    </row>
    <row r="457" spans="2:7" x14ac:dyDescent="0.3">
      <c r="B457" s="44"/>
      <c r="C457" s="44"/>
      <c r="D457" s="44"/>
      <c r="E457" s="84">
        <v>0</v>
      </c>
      <c r="F457" s="189"/>
      <c r="G457" s="47"/>
    </row>
    <row r="458" spans="2:7" x14ac:dyDescent="0.3">
      <c r="B458" s="44"/>
      <c r="C458" s="44"/>
      <c r="D458" s="44"/>
      <c r="E458" s="84">
        <v>0</v>
      </c>
      <c r="F458" s="189"/>
      <c r="G458" s="47"/>
    </row>
    <row r="459" spans="2:7" x14ac:dyDescent="0.3">
      <c r="B459" s="44"/>
      <c r="C459" s="44"/>
      <c r="D459" s="44"/>
      <c r="E459" s="84">
        <v>0</v>
      </c>
      <c r="F459" s="189"/>
      <c r="G459" s="47"/>
    </row>
    <row r="460" spans="2:7" x14ac:dyDescent="0.3">
      <c r="B460" s="44"/>
      <c r="C460" s="44"/>
      <c r="D460" s="44"/>
      <c r="E460" s="84">
        <v>0</v>
      </c>
      <c r="F460" s="189"/>
      <c r="G460" s="47"/>
    </row>
    <row r="461" spans="2:7" x14ac:dyDescent="0.3">
      <c r="B461" s="44"/>
      <c r="C461" s="44"/>
      <c r="D461" s="44"/>
      <c r="E461" s="84">
        <v>0</v>
      </c>
      <c r="F461" s="189"/>
      <c r="G461" s="47"/>
    </row>
    <row r="462" spans="2:7" x14ac:dyDescent="0.3">
      <c r="B462" s="44"/>
      <c r="C462" s="44"/>
      <c r="D462" s="44"/>
      <c r="E462" s="84">
        <v>0</v>
      </c>
      <c r="F462" s="189"/>
      <c r="G462" s="47"/>
    </row>
    <row r="463" spans="2:7" x14ac:dyDescent="0.3">
      <c r="B463" s="44"/>
      <c r="C463" s="44"/>
      <c r="D463" s="44"/>
      <c r="E463" s="84">
        <v>0</v>
      </c>
      <c r="F463" s="189"/>
      <c r="G463" s="47"/>
    </row>
    <row r="464" spans="2:7" x14ac:dyDescent="0.3">
      <c r="B464" s="44"/>
      <c r="C464" s="44"/>
      <c r="D464" s="44"/>
      <c r="E464" s="84">
        <v>0</v>
      </c>
      <c r="F464" s="189"/>
      <c r="G464" s="47"/>
    </row>
    <row r="465" spans="2:7" x14ac:dyDescent="0.3">
      <c r="B465" s="44"/>
      <c r="C465" s="44"/>
      <c r="D465" s="44"/>
      <c r="E465" s="84">
        <v>0</v>
      </c>
      <c r="F465" s="189"/>
      <c r="G465" s="47"/>
    </row>
    <row r="466" spans="2:7" x14ac:dyDescent="0.3">
      <c r="B466" s="44"/>
      <c r="C466" s="44"/>
      <c r="D466" s="44"/>
      <c r="E466" s="84">
        <v>0</v>
      </c>
      <c r="F466" s="189"/>
      <c r="G466" s="47"/>
    </row>
    <row r="467" spans="2:7" x14ac:dyDescent="0.3">
      <c r="B467" s="44"/>
      <c r="C467" s="44"/>
      <c r="D467" s="44"/>
      <c r="E467" s="84">
        <v>0</v>
      </c>
      <c r="F467" s="189"/>
      <c r="G467" s="47"/>
    </row>
    <row r="468" spans="2:7" x14ac:dyDescent="0.3">
      <c r="B468" s="44"/>
      <c r="C468" s="44"/>
      <c r="D468" s="44"/>
      <c r="E468" s="84">
        <v>0</v>
      </c>
      <c r="F468" s="189"/>
      <c r="G468" s="47"/>
    </row>
    <row r="469" spans="2:7" x14ac:dyDescent="0.3">
      <c r="B469" s="44"/>
      <c r="C469" s="44"/>
      <c r="D469" s="44"/>
      <c r="E469" s="84">
        <v>0</v>
      </c>
      <c r="F469" s="189"/>
      <c r="G469" s="47"/>
    </row>
    <row r="470" spans="2:7" x14ac:dyDescent="0.3">
      <c r="B470" s="44"/>
      <c r="C470" s="44"/>
      <c r="D470" s="44"/>
      <c r="E470" s="84">
        <v>0</v>
      </c>
      <c r="F470" s="189"/>
      <c r="G470" s="47"/>
    </row>
    <row r="471" spans="2:7" x14ac:dyDescent="0.3">
      <c r="B471" s="44"/>
      <c r="C471" s="44"/>
      <c r="D471" s="44"/>
      <c r="E471" s="84">
        <v>0</v>
      </c>
      <c r="F471" s="189"/>
      <c r="G471" s="47"/>
    </row>
    <row r="472" spans="2:7" x14ac:dyDescent="0.3">
      <c r="B472" s="44"/>
      <c r="C472" s="44"/>
      <c r="D472" s="44"/>
      <c r="E472" s="84">
        <v>0</v>
      </c>
      <c r="F472" s="189"/>
      <c r="G472" s="47"/>
    </row>
    <row r="473" spans="2:7" x14ac:dyDescent="0.3">
      <c r="B473" s="44"/>
      <c r="C473" s="44"/>
      <c r="D473" s="44"/>
      <c r="E473" s="84">
        <v>0</v>
      </c>
      <c r="F473" s="189"/>
      <c r="G473" s="47"/>
    </row>
    <row r="474" spans="2:7" x14ac:dyDescent="0.3">
      <c r="B474" s="44"/>
      <c r="C474" s="44"/>
      <c r="D474" s="44"/>
      <c r="E474" s="84">
        <v>0</v>
      </c>
      <c r="F474" s="189"/>
      <c r="G474" s="47"/>
    </row>
    <row r="475" spans="2:7" x14ac:dyDescent="0.3">
      <c r="B475" s="44"/>
      <c r="C475" s="44"/>
      <c r="D475" s="44"/>
      <c r="E475" s="84">
        <v>0</v>
      </c>
      <c r="F475" s="189"/>
      <c r="G475" s="47"/>
    </row>
    <row r="476" spans="2:7" x14ac:dyDescent="0.3">
      <c r="B476" s="44"/>
      <c r="C476" s="44"/>
      <c r="D476" s="44"/>
      <c r="E476" s="84">
        <v>0</v>
      </c>
      <c r="F476" s="189"/>
      <c r="G476" s="47"/>
    </row>
    <row r="477" spans="2:7" x14ac:dyDescent="0.3">
      <c r="B477" s="44"/>
      <c r="C477" s="44"/>
      <c r="D477" s="44"/>
      <c r="E477" s="84">
        <v>0</v>
      </c>
      <c r="F477" s="189"/>
      <c r="G477" s="47"/>
    </row>
    <row r="478" spans="2:7" x14ac:dyDescent="0.3">
      <c r="B478" s="44"/>
      <c r="C478" s="44"/>
      <c r="D478" s="44"/>
      <c r="E478" s="84">
        <v>0</v>
      </c>
      <c r="F478" s="189"/>
      <c r="G478" s="47"/>
    </row>
    <row r="479" spans="2:7" x14ac:dyDescent="0.3">
      <c r="B479" s="44"/>
      <c r="C479" s="44"/>
      <c r="D479" s="44"/>
      <c r="E479" s="84">
        <v>0</v>
      </c>
      <c r="F479" s="189"/>
      <c r="G479" s="47"/>
    </row>
    <row r="480" spans="2:7" x14ac:dyDescent="0.3">
      <c r="B480" s="44"/>
      <c r="C480" s="44"/>
      <c r="D480" s="44"/>
      <c r="E480" s="84">
        <v>0</v>
      </c>
      <c r="F480" s="189"/>
      <c r="G480" s="47"/>
    </row>
    <row r="481" spans="2:7" x14ac:dyDescent="0.3">
      <c r="B481" s="44"/>
      <c r="C481" s="44"/>
      <c r="D481" s="44"/>
      <c r="E481" s="84">
        <v>0</v>
      </c>
      <c r="F481" s="189"/>
      <c r="G481" s="47"/>
    </row>
    <row r="482" spans="2:7" x14ac:dyDescent="0.3">
      <c r="B482" s="44"/>
      <c r="C482" s="44"/>
      <c r="D482" s="44"/>
      <c r="E482" s="84">
        <v>0</v>
      </c>
      <c r="F482" s="189"/>
      <c r="G482" s="47"/>
    </row>
    <row r="483" spans="2:7" x14ac:dyDescent="0.3">
      <c r="B483" s="44"/>
      <c r="C483" s="44"/>
      <c r="D483" s="44"/>
      <c r="E483" s="84">
        <v>0</v>
      </c>
      <c r="F483" s="189"/>
      <c r="G483" s="47"/>
    </row>
    <row r="484" spans="2:7" x14ac:dyDescent="0.3">
      <c r="B484" s="44"/>
      <c r="C484" s="44"/>
      <c r="D484" s="44"/>
      <c r="E484" s="84">
        <v>0</v>
      </c>
      <c r="F484" s="189"/>
      <c r="G484" s="47"/>
    </row>
    <row r="485" spans="2:7" x14ac:dyDescent="0.3">
      <c r="B485" s="44"/>
      <c r="C485" s="44"/>
      <c r="D485" s="44"/>
      <c r="E485" s="84">
        <v>0</v>
      </c>
      <c r="F485" s="189"/>
      <c r="G485" s="47"/>
    </row>
    <row r="486" spans="2:7" x14ac:dyDescent="0.3">
      <c r="B486" s="44"/>
      <c r="C486" s="44"/>
      <c r="D486" s="44"/>
      <c r="E486" s="84">
        <v>0</v>
      </c>
      <c r="F486" s="189"/>
      <c r="G486" s="47"/>
    </row>
    <row r="487" spans="2:7" x14ac:dyDescent="0.3">
      <c r="B487" s="44"/>
      <c r="C487" s="44"/>
      <c r="D487" s="44"/>
      <c r="E487" s="84">
        <v>0</v>
      </c>
      <c r="F487" s="189"/>
      <c r="G487" s="47"/>
    </row>
    <row r="488" spans="2:7" x14ac:dyDescent="0.3">
      <c r="B488" s="44"/>
      <c r="C488" s="44"/>
      <c r="D488" s="44"/>
      <c r="E488" s="84">
        <v>0</v>
      </c>
      <c r="F488" s="189"/>
      <c r="G488" s="47"/>
    </row>
    <row r="489" spans="2:7" x14ac:dyDescent="0.3">
      <c r="B489" s="44"/>
      <c r="C489" s="44"/>
      <c r="D489" s="44"/>
      <c r="E489" s="84">
        <v>0</v>
      </c>
      <c r="F489" s="189"/>
      <c r="G489" s="47"/>
    </row>
    <row r="490" spans="2:7" x14ac:dyDescent="0.3">
      <c r="B490" s="44"/>
      <c r="C490" s="44"/>
      <c r="D490" s="44"/>
      <c r="E490" s="84">
        <v>0</v>
      </c>
      <c r="F490" s="189"/>
      <c r="G490" s="47"/>
    </row>
    <row r="491" spans="2:7" x14ac:dyDescent="0.3">
      <c r="B491" s="44"/>
      <c r="C491" s="44"/>
      <c r="D491" s="44"/>
      <c r="E491" s="84">
        <v>0</v>
      </c>
      <c r="F491" s="189"/>
      <c r="G491" s="47"/>
    </row>
    <row r="492" spans="2:7" x14ac:dyDescent="0.3">
      <c r="B492" s="44"/>
      <c r="C492" s="44"/>
      <c r="D492" s="44"/>
      <c r="E492" s="84">
        <v>0</v>
      </c>
      <c r="F492" s="189"/>
      <c r="G492" s="47"/>
    </row>
    <row r="493" spans="2:7" x14ac:dyDescent="0.3">
      <c r="B493" s="44"/>
      <c r="C493" s="44"/>
      <c r="D493" s="44"/>
      <c r="E493" s="84">
        <v>0</v>
      </c>
      <c r="F493" s="189"/>
      <c r="G493" s="47"/>
    </row>
    <row r="494" spans="2:7" x14ac:dyDescent="0.3">
      <c r="B494" s="44"/>
      <c r="C494" s="44"/>
      <c r="D494" s="44"/>
      <c r="E494" s="84">
        <v>0</v>
      </c>
      <c r="F494" s="189"/>
      <c r="G494" s="47"/>
    </row>
    <row r="495" spans="2:7" x14ac:dyDescent="0.3">
      <c r="B495" s="44"/>
      <c r="C495" s="44"/>
      <c r="D495" s="44"/>
      <c r="E495" s="84">
        <v>0</v>
      </c>
      <c r="F495" s="189"/>
      <c r="G495" s="47"/>
    </row>
    <row r="496" spans="2:7" x14ac:dyDescent="0.3">
      <c r="B496" s="44"/>
      <c r="C496" s="44"/>
      <c r="D496" s="44"/>
      <c r="E496" s="84">
        <v>0</v>
      </c>
      <c r="F496" s="189"/>
      <c r="G496" s="47"/>
    </row>
    <row r="497" spans="2:7" x14ac:dyDescent="0.3">
      <c r="B497" s="44"/>
      <c r="C497" s="44"/>
      <c r="D497" s="44"/>
      <c r="E497" s="84">
        <v>0</v>
      </c>
      <c r="F497" s="189"/>
      <c r="G497" s="47"/>
    </row>
    <row r="498" spans="2:7" x14ac:dyDescent="0.3">
      <c r="B498" s="44"/>
      <c r="C498" s="44"/>
      <c r="D498" s="44"/>
      <c r="E498" s="84">
        <v>0</v>
      </c>
      <c r="F498" s="189"/>
      <c r="G498" s="47"/>
    </row>
    <row r="499" spans="2:7" x14ac:dyDescent="0.3">
      <c r="B499" s="44"/>
      <c r="C499" s="44"/>
      <c r="D499" s="44"/>
      <c r="E499" s="84">
        <v>0</v>
      </c>
      <c r="F499" s="189"/>
      <c r="G499" s="47"/>
    </row>
    <row r="500" spans="2:7" x14ac:dyDescent="0.3">
      <c r="B500" s="44"/>
      <c r="C500" s="44"/>
      <c r="D500" s="44"/>
      <c r="E500" s="84">
        <v>0</v>
      </c>
      <c r="F500" s="189"/>
      <c r="G500" s="47"/>
    </row>
    <row r="501" spans="2:7" x14ac:dyDescent="0.3">
      <c r="B501" s="44"/>
      <c r="C501" s="44"/>
      <c r="D501" s="44"/>
      <c r="E501" s="84">
        <v>0</v>
      </c>
      <c r="F501" s="189"/>
      <c r="G501" s="47"/>
    </row>
    <row r="502" spans="2:7" x14ac:dyDescent="0.3">
      <c r="B502" s="44"/>
      <c r="C502" s="44"/>
      <c r="D502" s="44"/>
      <c r="E502" s="84">
        <v>0</v>
      </c>
      <c r="F502" s="189"/>
      <c r="G502" s="47"/>
    </row>
    <row r="503" spans="2:7" x14ac:dyDescent="0.3">
      <c r="B503" s="44"/>
      <c r="C503" s="44"/>
      <c r="D503" s="44"/>
      <c r="E503" s="84">
        <v>0</v>
      </c>
      <c r="F503" s="189"/>
      <c r="G503" s="47"/>
    </row>
    <row r="504" spans="2:7" x14ac:dyDescent="0.3">
      <c r="B504" s="44"/>
      <c r="C504" s="44"/>
      <c r="D504" s="44"/>
      <c r="E504" s="84">
        <v>0</v>
      </c>
      <c r="F504" s="189"/>
      <c r="G504" s="47"/>
    </row>
    <row r="505" spans="2:7" x14ac:dyDescent="0.3">
      <c r="B505" s="44"/>
      <c r="C505" s="44"/>
      <c r="D505" s="44"/>
      <c r="E505" s="84">
        <v>0</v>
      </c>
      <c r="F505" s="189"/>
      <c r="G505" s="47"/>
    </row>
    <row r="506" spans="2:7" x14ac:dyDescent="0.3">
      <c r="B506" s="44"/>
      <c r="C506" s="44"/>
      <c r="D506" s="44"/>
      <c r="E506" s="84">
        <v>0</v>
      </c>
      <c r="F506" s="189"/>
      <c r="G506" s="47"/>
    </row>
    <row r="507" spans="2:7" x14ac:dyDescent="0.3">
      <c r="B507" s="44"/>
      <c r="C507" s="44"/>
      <c r="D507" s="44"/>
      <c r="E507" s="84">
        <v>0</v>
      </c>
      <c r="F507" s="189"/>
      <c r="G507" s="47"/>
    </row>
    <row r="508" spans="2:7" x14ac:dyDescent="0.3">
      <c r="B508" s="44"/>
      <c r="C508" s="44"/>
      <c r="D508" s="44"/>
      <c r="E508" s="84">
        <v>0</v>
      </c>
      <c r="F508" s="189"/>
      <c r="G508" s="47"/>
    </row>
    <row r="509" spans="2:7" x14ac:dyDescent="0.3">
      <c r="B509" s="44"/>
      <c r="C509" s="44"/>
      <c r="D509" s="44"/>
      <c r="E509" s="84">
        <v>0</v>
      </c>
      <c r="F509" s="189"/>
      <c r="G509" s="47"/>
    </row>
    <row r="510" spans="2:7" x14ac:dyDescent="0.3">
      <c r="B510" s="44"/>
      <c r="C510" s="44"/>
      <c r="D510" s="44"/>
      <c r="E510" s="84">
        <v>0</v>
      </c>
      <c r="F510" s="189"/>
      <c r="G510" s="47"/>
    </row>
    <row r="511" spans="2:7" x14ac:dyDescent="0.3">
      <c r="B511" s="44"/>
      <c r="C511" s="44"/>
      <c r="D511" s="44"/>
      <c r="E511" s="84">
        <v>0</v>
      </c>
      <c r="F511" s="189"/>
      <c r="G511" s="47"/>
    </row>
    <row r="512" spans="2:7" x14ac:dyDescent="0.3">
      <c r="B512" s="44"/>
      <c r="C512" s="44"/>
      <c r="D512" s="44"/>
      <c r="E512" s="84">
        <v>0</v>
      </c>
      <c r="F512" s="189"/>
      <c r="G512" s="47"/>
    </row>
    <row r="513" spans="2:7" x14ac:dyDescent="0.3">
      <c r="B513" s="44"/>
      <c r="C513" s="44"/>
      <c r="D513" s="44"/>
      <c r="E513" s="84">
        <v>0</v>
      </c>
      <c r="F513" s="189"/>
      <c r="G513" s="47"/>
    </row>
    <row r="514" spans="2:7" x14ac:dyDescent="0.3">
      <c r="B514" s="44"/>
      <c r="C514" s="44"/>
      <c r="D514" s="44"/>
      <c r="E514" s="84">
        <v>0</v>
      </c>
      <c r="F514" s="189"/>
      <c r="G514" s="47"/>
    </row>
    <row r="515" spans="2:7" x14ac:dyDescent="0.3">
      <c r="B515" s="44"/>
      <c r="C515" s="44"/>
      <c r="D515" s="44"/>
      <c r="E515" s="84">
        <v>0</v>
      </c>
      <c r="F515" s="189"/>
      <c r="G515" s="47"/>
    </row>
    <row r="516" spans="2:7" x14ac:dyDescent="0.3">
      <c r="B516" s="44"/>
      <c r="C516" s="44"/>
      <c r="D516" s="44"/>
      <c r="E516" s="84">
        <v>0</v>
      </c>
      <c r="F516" s="189"/>
      <c r="G516" s="47"/>
    </row>
    <row r="517" spans="2:7" x14ac:dyDescent="0.3">
      <c r="B517" s="44"/>
      <c r="C517" s="44"/>
      <c r="D517" s="44"/>
      <c r="E517" s="84">
        <v>0</v>
      </c>
      <c r="F517" s="189"/>
      <c r="G517" s="47"/>
    </row>
    <row r="518" spans="2:7" x14ac:dyDescent="0.3">
      <c r="B518" s="44"/>
      <c r="C518" s="44"/>
      <c r="D518" s="44"/>
      <c r="E518" s="84">
        <v>0</v>
      </c>
      <c r="F518" s="189"/>
      <c r="G518" s="47"/>
    </row>
    <row r="519" spans="2:7" x14ac:dyDescent="0.3">
      <c r="B519" s="44"/>
      <c r="C519" s="44"/>
      <c r="D519" s="44"/>
      <c r="E519" s="84">
        <v>0</v>
      </c>
      <c r="F519" s="189"/>
      <c r="G519" s="47"/>
    </row>
    <row r="520" spans="2:7" x14ac:dyDescent="0.3">
      <c r="B520" s="44"/>
      <c r="C520" s="44"/>
      <c r="D520" s="44"/>
      <c r="E520" s="84">
        <v>0</v>
      </c>
      <c r="F520" s="189"/>
      <c r="G520" s="47"/>
    </row>
    <row r="521" spans="2:7" x14ac:dyDescent="0.3">
      <c r="B521" s="44"/>
      <c r="C521" s="44"/>
      <c r="D521" s="44"/>
      <c r="E521" s="84">
        <v>0</v>
      </c>
      <c r="F521" s="189"/>
      <c r="G521" s="47"/>
    </row>
    <row r="522" spans="2:7" x14ac:dyDescent="0.3">
      <c r="B522" s="44"/>
      <c r="C522" s="44"/>
      <c r="D522" s="44"/>
      <c r="E522" s="84">
        <v>0</v>
      </c>
      <c r="F522" s="189"/>
      <c r="G522" s="47"/>
    </row>
    <row r="523" spans="2:7" x14ac:dyDescent="0.3">
      <c r="B523" s="44"/>
      <c r="C523" s="44"/>
      <c r="D523" s="44"/>
      <c r="E523" s="84">
        <v>0</v>
      </c>
      <c r="F523" s="189"/>
      <c r="G523" s="47"/>
    </row>
    <row r="524" spans="2:7" x14ac:dyDescent="0.3">
      <c r="B524" s="44"/>
      <c r="C524" s="44"/>
      <c r="D524" s="44"/>
      <c r="E524" s="84">
        <v>0</v>
      </c>
      <c r="F524" s="189"/>
      <c r="G524" s="47"/>
    </row>
    <row r="525" spans="2:7" x14ac:dyDescent="0.3">
      <c r="B525" s="44"/>
      <c r="C525" s="44"/>
      <c r="D525" s="44"/>
      <c r="E525" s="84">
        <v>0</v>
      </c>
      <c r="F525" s="189"/>
      <c r="G525" s="47"/>
    </row>
    <row r="526" spans="2:7" x14ac:dyDescent="0.3">
      <c r="B526" s="44"/>
      <c r="C526" s="44"/>
      <c r="D526" s="44"/>
      <c r="E526" s="84">
        <v>0</v>
      </c>
      <c r="F526" s="189"/>
      <c r="G526" s="47"/>
    </row>
    <row r="527" spans="2:7" x14ac:dyDescent="0.3">
      <c r="B527" s="44"/>
      <c r="C527" s="44"/>
      <c r="D527" s="44"/>
      <c r="E527" s="84">
        <v>0</v>
      </c>
      <c r="F527" s="189"/>
      <c r="G527" s="47"/>
    </row>
    <row r="528" spans="2:7" x14ac:dyDescent="0.3">
      <c r="B528" s="44"/>
      <c r="C528" s="44"/>
      <c r="D528" s="44"/>
      <c r="E528" s="84">
        <v>0</v>
      </c>
      <c r="F528" s="189"/>
      <c r="G528" s="47"/>
    </row>
    <row r="529" spans="2:7" x14ac:dyDescent="0.3">
      <c r="B529" s="44"/>
      <c r="C529" s="44"/>
      <c r="D529" s="44"/>
      <c r="E529" s="84">
        <v>0</v>
      </c>
      <c r="F529" s="189"/>
      <c r="G529" s="47"/>
    </row>
    <row r="530" spans="2:7" x14ac:dyDescent="0.3">
      <c r="B530" s="44"/>
      <c r="C530" s="44"/>
      <c r="D530" s="44"/>
      <c r="E530" s="84">
        <v>0</v>
      </c>
      <c r="F530" s="189"/>
      <c r="G530" s="47"/>
    </row>
    <row r="531" spans="2:7" x14ac:dyDescent="0.3">
      <c r="B531" s="44"/>
      <c r="C531" s="44"/>
      <c r="D531" s="44"/>
      <c r="E531" s="84">
        <v>0</v>
      </c>
      <c r="F531" s="189"/>
      <c r="G531" s="47"/>
    </row>
    <row r="532" spans="2:7" x14ac:dyDescent="0.3">
      <c r="B532" s="44"/>
      <c r="C532" s="44"/>
      <c r="D532" s="44"/>
      <c r="E532" s="84">
        <v>0</v>
      </c>
      <c r="F532" s="189"/>
      <c r="G532" s="47"/>
    </row>
    <row r="533" spans="2:7" x14ac:dyDescent="0.3">
      <c r="B533" s="44"/>
      <c r="C533" s="44"/>
      <c r="D533" s="44"/>
      <c r="E533" s="84">
        <v>0</v>
      </c>
      <c r="F533" s="189"/>
      <c r="G533" s="47"/>
    </row>
    <row r="534" spans="2:7" x14ac:dyDescent="0.3">
      <c r="B534" s="44"/>
      <c r="C534" s="44"/>
      <c r="D534" s="44"/>
      <c r="E534" s="84">
        <v>0</v>
      </c>
      <c r="F534" s="189"/>
      <c r="G534" s="47"/>
    </row>
    <row r="535" spans="2:7" x14ac:dyDescent="0.3">
      <c r="B535" s="44"/>
      <c r="C535" s="44"/>
      <c r="D535" s="44"/>
      <c r="E535" s="84">
        <v>0</v>
      </c>
      <c r="F535" s="189"/>
      <c r="G535" s="47"/>
    </row>
    <row r="536" spans="2:7" x14ac:dyDescent="0.3">
      <c r="B536" s="44"/>
      <c r="C536" s="44"/>
      <c r="D536" s="44"/>
      <c r="E536" s="84">
        <v>0</v>
      </c>
      <c r="F536" s="189"/>
      <c r="G536" s="47"/>
    </row>
    <row r="537" spans="2:7" x14ac:dyDescent="0.3">
      <c r="B537" s="44"/>
      <c r="C537" s="44"/>
      <c r="D537" s="44"/>
      <c r="E537" s="84">
        <v>0</v>
      </c>
      <c r="F537" s="189"/>
      <c r="G537" s="47"/>
    </row>
    <row r="538" spans="2:7" x14ac:dyDescent="0.3">
      <c r="B538" s="44"/>
      <c r="C538" s="44"/>
      <c r="D538" s="44"/>
      <c r="E538" s="84">
        <v>0</v>
      </c>
      <c r="F538" s="189"/>
      <c r="G538" s="47"/>
    </row>
    <row r="539" spans="2:7" x14ac:dyDescent="0.3">
      <c r="B539" s="44"/>
      <c r="C539" s="44"/>
      <c r="D539" s="44"/>
      <c r="E539" s="84">
        <v>0</v>
      </c>
      <c r="F539" s="189"/>
      <c r="G539" s="47"/>
    </row>
    <row r="540" spans="2:7" x14ac:dyDescent="0.3">
      <c r="B540" s="44"/>
      <c r="C540" s="44"/>
      <c r="D540" s="44"/>
      <c r="E540" s="84">
        <v>0</v>
      </c>
      <c r="F540" s="189"/>
      <c r="G540" s="47"/>
    </row>
    <row r="541" spans="2:7" x14ac:dyDescent="0.3">
      <c r="B541" s="44"/>
      <c r="C541" s="44"/>
      <c r="D541" s="44"/>
      <c r="E541" s="84">
        <v>0</v>
      </c>
      <c r="F541" s="189"/>
      <c r="G541" s="47"/>
    </row>
    <row r="542" spans="2:7" x14ac:dyDescent="0.3">
      <c r="B542" s="44"/>
      <c r="C542" s="44"/>
      <c r="D542" s="44"/>
      <c r="E542" s="84">
        <v>0</v>
      </c>
      <c r="F542" s="189"/>
      <c r="G542" s="47"/>
    </row>
    <row r="543" spans="2:7" x14ac:dyDescent="0.3">
      <c r="B543" s="44"/>
      <c r="C543" s="44"/>
      <c r="D543" s="44"/>
      <c r="E543" s="84">
        <v>0</v>
      </c>
      <c r="F543" s="189"/>
      <c r="G543" s="47"/>
    </row>
    <row r="544" spans="2:7" x14ac:dyDescent="0.3">
      <c r="B544" s="44"/>
      <c r="C544" s="44"/>
      <c r="D544" s="44"/>
      <c r="E544" s="84">
        <v>0</v>
      </c>
      <c r="F544" s="189"/>
      <c r="G544" s="47"/>
    </row>
    <row r="545" spans="2:7" x14ac:dyDescent="0.3">
      <c r="B545" s="44"/>
      <c r="C545" s="44"/>
      <c r="D545" s="44"/>
      <c r="E545" s="84">
        <v>0</v>
      </c>
      <c r="F545" s="189"/>
      <c r="G545" s="47"/>
    </row>
    <row r="546" spans="2:7" x14ac:dyDescent="0.3">
      <c r="B546" s="44"/>
      <c r="C546" s="44"/>
      <c r="D546" s="44"/>
      <c r="E546" s="84">
        <v>0</v>
      </c>
      <c r="F546" s="189"/>
      <c r="G546" s="47"/>
    </row>
    <row r="547" spans="2:7" x14ac:dyDescent="0.3">
      <c r="B547" s="44"/>
      <c r="C547" s="44"/>
      <c r="D547" s="44"/>
      <c r="E547" s="84">
        <v>0</v>
      </c>
      <c r="F547" s="189"/>
      <c r="G547" s="47"/>
    </row>
    <row r="548" spans="2:7" x14ac:dyDescent="0.3">
      <c r="B548" s="44"/>
      <c r="C548" s="44"/>
      <c r="D548" s="44"/>
      <c r="E548" s="84">
        <v>0</v>
      </c>
      <c r="F548" s="189"/>
      <c r="G548" s="47"/>
    </row>
    <row r="549" spans="2:7" x14ac:dyDescent="0.3">
      <c r="B549" s="44"/>
      <c r="C549" s="44"/>
      <c r="D549" s="44"/>
      <c r="E549" s="84">
        <v>0</v>
      </c>
      <c r="F549" s="189"/>
      <c r="G549" s="47"/>
    </row>
    <row r="550" spans="2:7" x14ac:dyDescent="0.3">
      <c r="B550" s="44"/>
      <c r="C550" s="44"/>
      <c r="D550" s="44"/>
      <c r="E550" s="84">
        <v>0</v>
      </c>
      <c r="F550" s="189"/>
      <c r="G550" s="47"/>
    </row>
    <row r="551" spans="2:7" x14ac:dyDescent="0.3">
      <c r="B551" s="44"/>
      <c r="C551" s="44"/>
      <c r="D551" s="44"/>
      <c r="E551" s="84">
        <v>0</v>
      </c>
      <c r="F551" s="189"/>
      <c r="G551" s="47"/>
    </row>
    <row r="552" spans="2:7" x14ac:dyDescent="0.3">
      <c r="B552" s="44"/>
      <c r="C552" s="44"/>
      <c r="D552" s="44"/>
      <c r="E552" s="84">
        <v>0</v>
      </c>
      <c r="F552" s="189"/>
      <c r="G552" s="47"/>
    </row>
    <row r="553" spans="2:7" x14ac:dyDescent="0.3">
      <c r="B553" s="44"/>
      <c r="C553" s="44"/>
      <c r="D553" s="44"/>
      <c r="E553" s="84">
        <v>0</v>
      </c>
      <c r="F553" s="189"/>
      <c r="G553" s="47"/>
    </row>
    <row r="554" spans="2:7" x14ac:dyDescent="0.3">
      <c r="B554" s="44"/>
      <c r="C554" s="44"/>
      <c r="D554" s="44"/>
      <c r="E554" s="84">
        <v>0</v>
      </c>
      <c r="F554" s="189"/>
      <c r="G554" s="47"/>
    </row>
    <row r="555" spans="2:7" x14ac:dyDescent="0.3">
      <c r="B555" s="44"/>
      <c r="C555" s="44"/>
      <c r="D555" s="44"/>
      <c r="E555" s="84">
        <v>0</v>
      </c>
      <c r="F555" s="189"/>
      <c r="G555" s="47"/>
    </row>
    <row r="556" spans="2:7" x14ac:dyDescent="0.3">
      <c r="B556" s="44"/>
      <c r="C556" s="44"/>
      <c r="D556" s="44"/>
      <c r="E556" s="84">
        <v>0</v>
      </c>
      <c r="F556" s="189"/>
      <c r="G556" s="47"/>
    </row>
    <row r="557" spans="2:7" x14ac:dyDescent="0.3">
      <c r="B557" s="44"/>
      <c r="C557" s="44"/>
      <c r="D557" s="44"/>
      <c r="E557" s="84">
        <v>0</v>
      </c>
      <c r="F557" s="189"/>
      <c r="G557" s="47"/>
    </row>
    <row r="558" spans="2:7" x14ac:dyDescent="0.3">
      <c r="B558" s="44"/>
      <c r="C558" s="44"/>
      <c r="D558" s="44"/>
      <c r="E558" s="84">
        <v>0</v>
      </c>
      <c r="F558" s="189"/>
      <c r="G558" s="47"/>
    </row>
    <row r="559" spans="2:7" x14ac:dyDescent="0.3">
      <c r="B559" s="44"/>
      <c r="C559" s="44"/>
      <c r="D559" s="44"/>
      <c r="E559" s="84">
        <v>0</v>
      </c>
      <c r="F559" s="189"/>
      <c r="G559" s="47"/>
    </row>
    <row r="560" spans="2:7" x14ac:dyDescent="0.3">
      <c r="B560" s="44"/>
      <c r="C560" s="44"/>
      <c r="D560" s="44"/>
      <c r="E560" s="84">
        <v>0</v>
      </c>
      <c r="F560" s="189"/>
      <c r="G560" s="47"/>
    </row>
    <row r="561" spans="2:7" x14ac:dyDescent="0.3">
      <c r="B561" s="44"/>
      <c r="C561" s="44"/>
      <c r="D561" s="44"/>
      <c r="E561" s="84">
        <v>0</v>
      </c>
      <c r="F561" s="189"/>
      <c r="G561" s="47"/>
    </row>
    <row r="562" spans="2:7" x14ac:dyDescent="0.3">
      <c r="B562" s="44"/>
      <c r="C562" s="44"/>
      <c r="D562" s="44"/>
      <c r="E562" s="84">
        <v>0</v>
      </c>
      <c r="F562" s="189"/>
      <c r="G562" s="47"/>
    </row>
    <row r="563" spans="2:7" x14ac:dyDescent="0.3">
      <c r="B563" s="44"/>
      <c r="C563" s="44"/>
      <c r="D563" s="44"/>
      <c r="E563" s="84">
        <v>0</v>
      </c>
      <c r="F563" s="189"/>
      <c r="G563" s="47"/>
    </row>
    <row r="564" spans="2:7" x14ac:dyDescent="0.3">
      <c r="B564" s="44"/>
      <c r="C564" s="44"/>
      <c r="D564" s="44"/>
      <c r="E564" s="84">
        <v>0</v>
      </c>
      <c r="F564" s="189"/>
      <c r="G564" s="47"/>
    </row>
    <row r="565" spans="2:7" x14ac:dyDescent="0.3">
      <c r="B565" s="44"/>
      <c r="C565" s="44"/>
      <c r="D565" s="44"/>
      <c r="E565" s="84">
        <v>0</v>
      </c>
      <c r="F565" s="189"/>
      <c r="G565" s="47"/>
    </row>
    <row r="566" spans="2:7" x14ac:dyDescent="0.3">
      <c r="B566" s="44"/>
      <c r="C566" s="44"/>
      <c r="D566" s="44"/>
      <c r="E566" s="84">
        <v>0</v>
      </c>
      <c r="F566" s="189"/>
      <c r="G566" s="47"/>
    </row>
    <row r="567" spans="2:7" x14ac:dyDescent="0.3">
      <c r="B567" s="44"/>
      <c r="C567" s="44"/>
      <c r="D567" s="44"/>
      <c r="E567" s="84">
        <v>0</v>
      </c>
      <c r="F567" s="189"/>
      <c r="G567" s="47"/>
    </row>
    <row r="568" spans="2:7" x14ac:dyDescent="0.3">
      <c r="B568" s="44"/>
      <c r="C568" s="44"/>
      <c r="D568" s="44"/>
      <c r="E568" s="84">
        <v>0</v>
      </c>
      <c r="F568" s="189"/>
      <c r="G568" s="47"/>
    </row>
    <row r="569" spans="2:7" x14ac:dyDescent="0.3">
      <c r="B569" s="44"/>
      <c r="C569" s="44"/>
      <c r="D569" s="44"/>
      <c r="E569" s="84">
        <v>0</v>
      </c>
      <c r="F569" s="189"/>
      <c r="G569" s="47"/>
    </row>
    <row r="570" spans="2:7" x14ac:dyDescent="0.3">
      <c r="B570" s="44"/>
      <c r="C570" s="44"/>
      <c r="D570" s="44"/>
      <c r="E570" s="84">
        <v>0</v>
      </c>
      <c r="F570" s="189"/>
      <c r="G570" s="47"/>
    </row>
    <row r="571" spans="2:7" x14ac:dyDescent="0.3">
      <c r="B571" s="44"/>
      <c r="C571" s="44"/>
      <c r="D571" s="44"/>
      <c r="E571" s="84">
        <v>0</v>
      </c>
      <c r="F571" s="189"/>
      <c r="G571" s="47"/>
    </row>
    <row r="572" spans="2:7" x14ac:dyDescent="0.3">
      <c r="B572" s="44"/>
      <c r="C572" s="44"/>
      <c r="D572" s="44"/>
      <c r="E572" s="84">
        <v>0</v>
      </c>
      <c r="F572" s="189"/>
      <c r="G572" s="47"/>
    </row>
    <row r="573" spans="2:7" x14ac:dyDescent="0.3">
      <c r="B573" s="44"/>
      <c r="C573" s="44"/>
      <c r="D573" s="44"/>
      <c r="E573" s="84">
        <v>0</v>
      </c>
      <c r="F573" s="189"/>
      <c r="G573" s="47"/>
    </row>
    <row r="574" spans="2:7" x14ac:dyDescent="0.3">
      <c r="B574" s="44"/>
      <c r="C574" s="44"/>
      <c r="D574" s="44"/>
      <c r="E574" s="84">
        <v>0</v>
      </c>
      <c r="F574" s="189"/>
      <c r="G574" s="47"/>
    </row>
    <row r="575" spans="2:7" x14ac:dyDescent="0.3">
      <c r="B575" s="44"/>
      <c r="C575" s="44"/>
      <c r="D575" s="44"/>
      <c r="E575" s="84">
        <v>0</v>
      </c>
      <c r="F575" s="189"/>
      <c r="G575" s="47"/>
    </row>
    <row r="576" spans="2:7" x14ac:dyDescent="0.3">
      <c r="B576" s="44"/>
      <c r="C576" s="44"/>
      <c r="D576" s="44"/>
      <c r="E576" s="84">
        <v>0</v>
      </c>
      <c r="F576" s="189"/>
      <c r="G576" s="47"/>
    </row>
    <row r="577" spans="2:7" x14ac:dyDescent="0.3">
      <c r="B577" s="44"/>
      <c r="C577" s="44"/>
      <c r="D577" s="44"/>
      <c r="E577" s="84">
        <v>0</v>
      </c>
      <c r="F577" s="189"/>
      <c r="G577" s="47"/>
    </row>
    <row r="578" spans="2:7" x14ac:dyDescent="0.3">
      <c r="B578" s="44"/>
      <c r="C578" s="44"/>
      <c r="D578" s="44"/>
      <c r="E578" s="84">
        <v>0</v>
      </c>
      <c r="F578" s="189"/>
      <c r="G578" s="47"/>
    </row>
    <row r="579" spans="2:7" x14ac:dyDescent="0.3">
      <c r="B579" s="44"/>
      <c r="C579" s="44"/>
      <c r="D579" s="44"/>
      <c r="E579" s="84">
        <v>0</v>
      </c>
      <c r="F579" s="189"/>
      <c r="G579" s="47"/>
    </row>
    <row r="580" spans="2:7" x14ac:dyDescent="0.3">
      <c r="B580" s="44"/>
      <c r="C580" s="44"/>
      <c r="D580" s="44"/>
      <c r="E580" s="84">
        <v>0</v>
      </c>
      <c r="F580" s="189"/>
      <c r="G580" s="47"/>
    </row>
    <row r="581" spans="2:7" x14ac:dyDescent="0.3">
      <c r="B581" s="44"/>
      <c r="C581" s="44"/>
      <c r="D581" s="44"/>
      <c r="E581" s="84">
        <v>0</v>
      </c>
      <c r="F581" s="189"/>
      <c r="G581" s="47"/>
    </row>
    <row r="582" spans="2:7" x14ac:dyDescent="0.3">
      <c r="B582" s="44"/>
      <c r="C582" s="44"/>
      <c r="D582" s="44"/>
      <c r="E582" s="84">
        <v>0</v>
      </c>
      <c r="F582" s="189"/>
      <c r="G582" s="47"/>
    </row>
    <row r="583" spans="2:7" x14ac:dyDescent="0.3">
      <c r="B583" s="44"/>
      <c r="C583" s="44"/>
      <c r="D583" s="44"/>
      <c r="E583" s="84">
        <v>0</v>
      </c>
      <c r="F583" s="189"/>
      <c r="G583" s="47"/>
    </row>
    <row r="584" spans="2:7" x14ac:dyDescent="0.3">
      <c r="B584" s="44"/>
      <c r="C584" s="44"/>
      <c r="D584" s="44"/>
      <c r="E584" s="84">
        <v>0</v>
      </c>
      <c r="F584" s="189"/>
      <c r="G584" s="47"/>
    </row>
    <row r="585" spans="2:7" x14ac:dyDescent="0.3">
      <c r="B585" s="44"/>
      <c r="C585" s="44"/>
      <c r="D585" s="44"/>
      <c r="E585" s="84">
        <v>0</v>
      </c>
      <c r="F585" s="189"/>
      <c r="G585" s="47"/>
    </row>
    <row r="586" spans="2:7" x14ac:dyDescent="0.3">
      <c r="B586" s="44"/>
      <c r="C586" s="44"/>
      <c r="D586" s="44"/>
      <c r="E586" s="84">
        <v>0</v>
      </c>
      <c r="F586" s="189"/>
      <c r="G586" s="47"/>
    </row>
    <row r="587" spans="2:7" x14ac:dyDescent="0.3">
      <c r="B587" s="44"/>
      <c r="C587" s="44"/>
      <c r="D587" s="44"/>
      <c r="E587" s="84">
        <v>0</v>
      </c>
      <c r="F587" s="189"/>
      <c r="G587" s="47"/>
    </row>
    <row r="588" spans="2:7" x14ac:dyDescent="0.3">
      <c r="B588" s="44"/>
      <c r="C588" s="44"/>
      <c r="D588" s="44"/>
      <c r="E588" s="84">
        <v>0</v>
      </c>
      <c r="F588" s="189"/>
      <c r="G588" s="47"/>
    </row>
    <row r="589" spans="2:7" x14ac:dyDescent="0.3">
      <c r="B589" s="44"/>
      <c r="C589" s="44"/>
      <c r="D589" s="44"/>
      <c r="E589" s="84">
        <v>0</v>
      </c>
      <c r="F589" s="189"/>
      <c r="G589" s="47"/>
    </row>
    <row r="590" spans="2:7" x14ac:dyDescent="0.3">
      <c r="B590" s="44"/>
      <c r="C590" s="44"/>
      <c r="D590" s="44"/>
      <c r="E590" s="84">
        <v>0</v>
      </c>
      <c r="F590" s="189"/>
      <c r="G590" s="47"/>
    </row>
    <row r="591" spans="2:7" x14ac:dyDescent="0.3">
      <c r="B591" s="44"/>
      <c r="C591" s="44"/>
      <c r="D591" s="44"/>
      <c r="E591" s="84">
        <v>0</v>
      </c>
      <c r="F591" s="189"/>
      <c r="G591" s="47"/>
    </row>
    <row r="592" spans="2:7" x14ac:dyDescent="0.3">
      <c r="B592" s="44"/>
      <c r="C592" s="44"/>
      <c r="D592" s="44"/>
      <c r="E592" s="84">
        <v>0</v>
      </c>
      <c r="F592" s="189"/>
      <c r="G592" s="47"/>
    </row>
    <row r="593" spans="2:7" x14ac:dyDescent="0.3">
      <c r="B593" s="44"/>
      <c r="C593" s="44"/>
      <c r="D593" s="44"/>
      <c r="E593" s="84">
        <v>0</v>
      </c>
      <c r="F593" s="189"/>
      <c r="G593" s="47"/>
    </row>
    <row r="594" spans="2:7" x14ac:dyDescent="0.3">
      <c r="B594" s="44"/>
      <c r="C594" s="44"/>
      <c r="D594" s="44"/>
      <c r="E594" s="84">
        <v>0</v>
      </c>
      <c r="F594" s="189"/>
      <c r="G594" s="47"/>
    </row>
    <row r="595" spans="2:7" x14ac:dyDescent="0.3">
      <c r="B595" s="44"/>
      <c r="C595" s="44"/>
      <c r="D595" s="44"/>
      <c r="E595" s="84">
        <v>0</v>
      </c>
      <c r="F595" s="189"/>
      <c r="G595" s="47"/>
    </row>
    <row r="596" spans="2:7" x14ac:dyDescent="0.3">
      <c r="B596" s="44"/>
      <c r="C596" s="44"/>
      <c r="D596" s="44"/>
      <c r="E596" s="84">
        <v>0</v>
      </c>
      <c r="F596" s="189"/>
      <c r="G596" s="47"/>
    </row>
    <row r="597" spans="2:7" x14ac:dyDescent="0.3">
      <c r="B597" s="44"/>
      <c r="C597" s="44"/>
      <c r="D597" s="44"/>
      <c r="E597" s="84">
        <v>0</v>
      </c>
      <c r="F597" s="189"/>
      <c r="G597" s="47"/>
    </row>
    <row r="598" spans="2:7" x14ac:dyDescent="0.3">
      <c r="B598" s="44"/>
      <c r="C598" s="44"/>
      <c r="D598" s="44"/>
      <c r="E598" s="84">
        <v>0</v>
      </c>
      <c r="F598" s="189"/>
      <c r="G598" s="47"/>
    </row>
    <row r="599" spans="2:7" x14ac:dyDescent="0.3">
      <c r="B599" s="44"/>
      <c r="C599" s="44"/>
      <c r="D599" s="44"/>
      <c r="E599" s="84">
        <v>0</v>
      </c>
      <c r="F599" s="189"/>
      <c r="G599" s="47"/>
    </row>
    <row r="600" spans="2:7" x14ac:dyDescent="0.3">
      <c r="B600" s="44"/>
      <c r="C600" s="44"/>
      <c r="D600" s="44"/>
      <c r="E600" s="84">
        <v>0</v>
      </c>
      <c r="F600" s="189"/>
      <c r="G600" s="47"/>
    </row>
    <row r="601" spans="2:7" x14ac:dyDescent="0.3">
      <c r="B601" s="44"/>
      <c r="C601" s="44"/>
      <c r="D601" s="44"/>
      <c r="E601" s="84">
        <v>0</v>
      </c>
      <c r="F601" s="189"/>
      <c r="G601" s="47"/>
    </row>
    <row r="602" spans="2:7" x14ac:dyDescent="0.3">
      <c r="B602" s="44"/>
      <c r="C602" s="44"/>
      <c r="D602" s="44"/>
      <c r="E602" s="84">
        <v>0</v>
      </c>
      <c r="F602" s="189"/>
      <c r="G602" s="47"/>
    </row>
    <row r="603" spans="2:7" x14ac:dyDescent="0.3">
      <c r="B603" s="44"/>
      <c r="C603" s="44"/>
      <c r="D603" s="44"/>
      <c r="E603" s="84">
        <v>0</v>
      </c>
      <c r="F603" s="189"/>
      <c r="G603" s="47"/>
    </row>
    <row r="604" spans="2:7" x14ac:dyDescent="0.3">
      <c r="B604" s="44"/>
      <c r="C604" s="44"/>
      <c r="D604" s="44"/>
      <c r="E604" s="84">
        <v>0</v>
      </c>
      <c r="F604" s="189"/>
      <c r="G604" s="47"/>
    </row>
    <row r="605" spans="2:7" x14ac:dyDescent="0.3">
      <c r="B605" s="44"/>
      <c r="C605" s="44"/>
      <c r="D605" s="44"/>
      <c r="E605" s="84">
        <v>0</v>
      </c>
      <c r="F605" s="189"/>
      <c r="G605" s="47"/>
    </row>
    <row r="606" spans="2:7" x14ac:dyDescent="0.3">
      <c r="B606" s="44"/>
      <c r="C606" s="44"/>
      <c r="D606" s="44"/>
      <c r="E606" s="84">
        <v>0</v>
      </c>
      <c r="F606" s="189"/>
      <c r="G606" s="47"/>
    </row>
    <row r="607" spans="2:7" x14ac:dyDescent="0.3">
      <c r="B607" s="44"/>
      <c r="C607" s="44"/>
      <c r="D607" s="44"/>
      <c r="E607" s="84">
        <v>0</v>
      </c>
      <c r="F607" s="189"/>
      <c r="G607" s="47"/>
    </row>
    <row r="608" spans="2:7" x14ac:dyDescent="0.3">
      <c r="B608" s="44"/>
      <c r="C608" s="44"/>
      <c r="D608" s="44"/>
      <c r="E608" s="84">
        <v>0</v>
      </c>
      <c r="F608" s="189"/>
      <c r="G608" s="47"/>
    </row>
    <row r="609" spans="2:7" x14ac:dyDescent="0.3">
      <c r="B609" s="44"/>
      <c r="C609" s="44"/>
      <c r="D609" s="44"/>
      <c r="E609" s="84">
        <v>0</v>
      </c>
      <c r="F609" s="189"/>
      <c r="G609" s="47"/>
    </row>
    <row r="610" spans="2:7" x14ac:dyDescent="0.3">
      <c r="B610" s="44"/>
      <c r="C610" s="44"/>
      <c r="D610" s="44"/>
      <c r="E610" s="84">
        <v>0</v>
      </c>
      <c r="F610" s="189"/>
      <c r="G610" s="47"/>
    </row>
    <row r="611" spans="2:7" x14ac:dyDescent="0.3">
      <c r="B611" s="44"/>
      <c r="C611" s="44"/>
      <c r="D611" s="44"/>
      <c r="E611" s="84">
        <v>0</v>
      </c>
      <c r="F611" s="189"/>
      <c r="G611" s="47"/>
    </row>
    <row r="612" spans="2:7" x14ac:dyDescent="0.3">
      <c r="B612" s="44"/>
      <c r="C612" s="44"/>
      <c r="D612" s="44"/>
      <c r="E612" s="84">
        <v>0</v>
      </c>
      <c r="F612" s="189"/>
      <c r="G612" s="47"/>
    </row>
    <row r="613" spans="2:7" x14ac:dyDescent="0.3">
      <c r="B613" s="44"/>
      <c r="C613" s="44"/>
      <c r="D613" s="44"/>
      <c r="E613" s="84">
        <v>0</v>
      </c>
      <c r="F613" s="189"/>
      <c r="G613" s="47"/>
    </row>
    <row r="614" spans="2:7" x14ac:dyDescent="0.3">
      <c r="B614" s="44"/>
      <c r="C614" s="44"/>
      <c r="D614" s="44"/>
      <c r="E614" s="84">
        <v>0</v>
      </c>
      <c r="F614" s="189"/>
      <c r="G614" s="47"/>
    </row>
    <row r="615" spans="2:7" x14ac:dyDescent="0.3">
      <c r="B615" s="44"/>
      <c r="C615" s="44"/>
      <c r="D615" s="44"/>
      <c r="E615" s="84">
        <v>0</v>
      </c>
      <c r="F615" s="189"/>
      <c r="G615" s="47"/>
    </row>
    <row r="616" spans="2:7" x14ac:dyDescent="0.3">
      <c r="B616" s="44"/>
      <c r="C616" s="44"/>
      <c r="D616" s="44"/>
      <c r="E616" s="84">
        <v>0</v>
      </c>
      <c r="F616" s="189"/>
      <c r="G616" s="47"/>
    </row>
    <row r="617" spans="2:7" x14ac:dyDescent="0.3">
      <c r="B617" s="44"/>
      <c r="C617" s="44"/>
      <c r="D617" s="44"/>
      <c r="E617" s="84">
        <v>0</v>
      </c>
      <c r="F617" s="189"/>
      <c r="G617" s="47"/>
    </row>
    <row r="618" spans="2:7" x14ac:dyDescent="0.3">
      <c r="B618" s="44"/>
      <c r="C618" s="44"/>
      <c r="D618" s="44"/>
      <c r="E618" s="84">
        <v>0</v>
      </c>
      <c r="F618" s="189"/>
      <c r="G618" s="47"/>
    </row>
    <row r="619" spans="2:7" x14ac:dyDescent="0.3">
      <c r="B619" s="44"/>
      <c r="C619" s="44"/>
      <c r="D619" s="44"/>
      <c r="E619" s="84">
        <v>0</v>
      </c>
      <c r="F619" s="189"/>
      <c r="G619" s="47"/>
    </row>
    <row r="620" spans="2:7" x14ac:dyDescent="0.3">
      <c r="B620" s="44"/>
      <c r="C620" s="44"/>
      <c r="D620" s="44"/>
      <c r="E620" s="84">
        <v>0</v>
      </c>
      <c r="F620" s="189"/>
      <c r="G620" s="47"/>
    </row>
    <row r="621" spans="2:7" x14ac:dyDescent="0.3">
      <c r="B621" s="44"/>
      <c r="C621" s="44"/>
      <c r="D621" s="44"/>
      <c r="E621" s="84">
        <v>0</v>
      </c>
      <c r="F621" s="189"/>
      <c r="G621" s="47"/>
    </row>
    <row r="622" spans="2:7" x14ac:dyDescent="0.3">
      <c r="B622" s="44"/>
      <c r="C622" s="44"/>
      <c r="D622" s="44"/>
      <c r="E622" s="84">
        <v>0</v>
      </c>
      <c r="F622" s="189"/>
      <c r="G622" s="47"/>
    </row>
    <row r="623" spans="2:7" x14ac:dyDescent="0.3">
      <c r="B623" s="44"/>
      <c r="C623" s="44"/>
      <c r="D623" s="44"/>
      <c r="E623" s="84">
        <v>0</v>
      </c>
      <c r="F623" s="189"/>
      <c r="G623" s="47"/>
    </row>
    <row r="624" spans="2:7" x14ac:dyDescent="0.3">
      <c r="B624" s="44"/>
      <c r="C624" s="44"/>
      <c r="D624" s="44"/>
      <c r="E624" s="84">
        <v>0</v>
      </c>
      <c r="F624" s="189"/>
      <c r="G624" s="47"/>
    </row>
    <row r="625" spans="2:7" x14ac:dyDescent="0.3">
      <c r="B625" s="44"/>
      <c r="C625" s="44"/>
      <c r="D625" s="44"/>
      <c r="E625" s="84">
        <v>0</v>
      </c>
      <c r="F625" s="189"/>
      <c r="G625" s="47"/>
    </row>
    <row r="626" spans="2:7" x14ac:dyDescent="0.3">
      <c r="B626" s="44"/>
      <c r="C626" s="44"/>
      <c r="D626" s="44"/>
      <c r="E626" s="84">
        <v>0</v>
      </c>
      <c r="F626" s="189"/>
      <c r="G626" s="47"/>
    </row>
    <row r="627" spans="2:7" x14ac:dyDescent="0.3">
      <c r="B627" s="44"/>
      <c r="C627" s="44"/>
      <c r="D627" s="44"/>
      <c r="E627" s="84">
        <v>0</v>
      </c>
      <c r="F627" s="189"/>
      <c r="G627" s="47"/>
    </row>
    <row r="628" spans="2:7" x14ac:dyDescent="0.3">
      <c r="B628" s="44"/>
      <c r="C628" s="44"/>
      <c r="D628" s="44"/>
      <c r="E628" s="84">
        <v>0</v>
      </c>
      <c r="F628" s="189"/>
      <c r="G628" s="47"/>
    </row>
    <row r="629" spans="2:7" x14ac:dyDescent="0.3">
      <c r="B629" s="44"/>
      <c r="C629" s="44"/>
      <c r="D629" s="44"/>
      <c r="E629" s="84">
        <v>0</v>
      </c>
      <c r="F629" s="189"/>
      <c r="G629" s="47"/>
    </row>
    <row r="630" spans="2:7" x14ac:dyDescent="0.3">
      <c r="B630" s="44"/>
      <c r="C630" s="44"/>
      <c r="D630" s="44"/>
      <c r="E630" s="84">
        <v>0</v>
      </c>
      <c r="F630" s="189"/>
      <c r="G630" s="47"/>
    </row>
    <row r="631" spans="2:7" x14ac:dyDescent="0.3">
      <c r="B631" s="44"/>
      <c r="C631" s="44"/>
      <c r="D631" s="44"/>
      <c r="E631" s="84">
        <v>0</v>
      </c>
      <c r="F631" s="189"/>
      <c r="G631" s="47"/>
    </row>
    <row r="632" spans="2:7" x14ac:dyDescent="0.3">
      <c r="B632" s="44"/>
      <c r="C632" s="44"/>
      <c r="D632" s="44"/>
      <c r="E632" s="84">
        <v>0</v>
      </c>
      <c r="F632" s="189"/>
      <c r="G632" s="47"/>
    </row>
    <row r="633" spans="2:7" x14ac:dyDescent="0.3">
      <c r="B633" s="44"/>
      <c r="C633" s="44"/>
      <c r="D633" s="44"/>
      <c r="E633" s="84">
        <v>0</v>
      </c>
      <c r="F633" s="189"/>
      <c r="G633" s="47"/>
    </row>
    <row r="634" spans="2:7" x14ac:dyDescent="0.3">
      <c r="B634" s="44"/>
      <c r="C634" s="44"/>
      <c r="D634" s="44"/>
      <c r="E634" s="84">
        <v>0</v>
      </c>
      <c r="F634" s="189"/>
      <c r="G634" s="47"/>
    </row>
    <row r="635" spans="2:7" x14ac:dyDescent="0.3">
      <c r="B635" s="44"/>
      <c r="C635" s="44"/>
      <c r="D635" s="44"/>
      <c r="E635" s="84">
        <v>0</v>
      </c>
      <c r="F635" s="189"/>
      <c r="G635" s="47"/>
    </row>
    <row r="636" spans="2:7" x14ac:dyDescent="0.3">
      <c r="B636" s="44"/>
      <c r="C636" s="44"/>
      <c r="D636" s="44"/>
      <c r="E636" s="84">
        <v>0</v>
      </c>
      <c r="F636" s="189"/>
      <c r="G636" s="47"/>
    </row>
    <row r="637" spans="2:7" x14ac:dyDescent="0.3">
      <c r="B637" s="44"/>
      <c r="C637" s="44"/>
      <c r="D637" s="44"/>
      <c r="E637" s="84">
        <v>0</v>
      </c>
      <c r="F637" s="189"/>
      <c r="G637" s="47"/>
    </row>
    <row r="638" spans="2:7" x14ac:dyDescent="0.3">
      <c r="B638" s="44"/>
      <c r="C638" s="44"/>
      <c r="D638" s="44"/>
      <c r="E638" s="84">
        <v>0</v>
      </c>
      <c r="F638" s="189"/>
      <c r="G638" s="47"/>
    </row>
    <row r="639" spans="2:7" x14ac:dyDescent="0.3">
      <c r="B639" s="44"/>
      <c r="C639" s="44"/>
      <c r="D639" s="44"/>
      <c r="E639" s="84">
        <v>0</v>
      </c>
      <c r="F639" s="189"/>
      <c r="G639" s="47"/>
    </row>
    <row r="640" spans="2:7" x14ac:dyDescent="0.3">
      <c r="B640" s="44"/>
      <c r="C640" s="44"/>
      <c r="D640" s="44"/>
      <c r="E640" s="84">
        <v>0</v>
      </c>
      <c r="F640" s="189"/>
      <c r="G640" s="47"/>
    </row>
    <row r="641" spans="2:7" x14ac:dyDescent="0.3">
      <c r="B641" s="44"/>
      <c r="C641" s="44"/>
      <c r="D641" s="44"/>
      <c r="E641" s="84">
        <v>0</v>
      </c>
      <c r="F641" s="189"/>
      <c r="G641" s="47"/>
    </row>
    <row r="642" spans="2:7" x14ac:dyDescent="0.3">
      <c r="B642" s="44"/>
      <c r="C642" s="44"/>
      <c r="D642" s="44"/>
      <c r="E642" s="84">
        <v>0</v>
      </c>
      <c r="F642" s="189"/>
      <c r="G642" s="47"/>
    </row>
    <row r="643" spans="2:7" x14ac:dyDescent="0.3">
      <c r="B643" s="44"/>
      <c r="C643" s="44"/>
      <c r="D643" s="44"/>
      <c r="E643" s="84">
        <v>0</v>
      </c>
      <c r="F643" s="189"/>
      <c r="G643" s="47"/>
    </row>
    <row r="644" spans="2:7" x14ac:dyDescent="0.3">
      <c r="B644" s="44"/>
      <c r="C644" s="44"/>
      <c r="D644" s="44"/>
      <c r="E644" s="84">
        <v>0</v>
      </c>
      <c r="F644" s="189"/>
      <c r="G644" s="47"/>
    </row>
    <row r="645" spans="2:7" x14ac:dyDescent="0.3">
      <c r="B645" s="44"/>
      <c r="C645" s="44"/>
      <c r="D645" s="44"/>
      <c r="E645" s="84">
        <v>0</v>
      </c>
      <c r="F645" s="189"/>
      <c r="G645" s="47"/>
    </row>
    <row r="646" spans="2:7" x14ac:dyDescent="0.3">
      <c r="B646" s="44"/>
      <c r="C646" s="44"/>
      <c r="D646" s="44"/>
      <c r="E646" s="84">
        <v>0</v>
      </c>
      <c r="F646" s="189"/>
      <c r="G646" s="47"/>
    </row>
    <row r="647" spans="2:7" x14ac:dyDescent="0.3">
      <c r="B647" s="44"/>
      <c r="C647" s="44"/>
      <c r="D647" s="44"/>
      <c r="E647" s="84">
        <v>0</v>
      </c>
      <c r="F647" s="189"/>
      <c r="G647" s="47"/>
    </row>
    <row r="648" spans="2:7" x14ac:dyDescent="0.3">
      <c r="B648" s="44"/>
      <c r="C648" s="44"/>
      <c r="D648" s="44"/>
      <c r="E648" s="84">
        <v>0</v>
      </c>
      <c r="F648" s="189"/>
      <c r="G648" s="47"/>
    </row>
    <row r="649" spans="2:7" x14ac:dyDescent="0.3">
      <c r="B649" s="44"/>
      <c r="C649" s="44"/>
      <c r="D649" s="44"/>
      <c r="E649" s="84">
        <v>0</v>
      </c>
      <c r="F649" s="189"/>
      <c r="G649" s="47"/>
    </row>
    <row r="650" spans="2:7" x14ac:dyDescent="0.3">
      <c r="B650" s="44"/>
      <c r="C650" s="44"/>
      <c r="D650" s="44"/>
      <c r="E650" s="84">
        <v>0</v>
      </c>
      <c r="F650" s="189"/>
      <c r="G650" s="47"/>
    </row>
    <row r="651" spans="2:7" x14ac:dyDescent="0.3">
      <c r="B651" s="44"/>
      <c r="C651" s="44"/>
      <c r="D651" s="44"/>
      <c r="E651" s="84">
        <v>0</v>
      </c>
      <c r="F651" s="189"/>
      <c r="G651" s="47"/>
    </row>
    <row r="652" spans="2:7" x14ac:dyDescent="0.3">
      <c r="B652" s="44"/>
      <c r="C652" s="44"/>
      <c r="D652" s="44"/>
      <c r="E652" s="84">
        <v>0</v>
      </c>
      <c r="F652" s="189"/>
      <c r="G652" s="47"/>
    </row>
    <row r="653" spans="2:7" x14ac:dyDescent="0.3">
      <c r="B653" s="44"/>
      <c r="C653" s="44"/>
      <c r="D653" s="44"/>
      <c r="E653" s="84">
        <v>0</v>
      </c>
      <c r="F653" s="189"/>
      <c r="G653" s="47"/>
    </row>
    <row r="654" spans="2:7" x14ac:dyDescent="0.3">
      <c r="B654" s="44"/>
      <c r="C654" s="44"/>
      <c r="D654" s="44"/>
      <c r="E654" s="84">
        <v>0</v>
      </c>
      <c r="F654" s="189"/>
      <c r="G654" s="47"/>
    </row>
    <row r="655" spans="2:7" x14ac:dyDescent="0.3">
      <c r="B655" s="44"/>
      <c r="C655" s="44"/>
      <c r="D655" s="44"/>
      <c r="E655" s="84">
        <v>0</v>
      </c>
      <c r="F655" s="189"/>
      <c r="G655" s="47"/>
    </row>
    <row r="656" spans="2:7" x14ac:dyDescent="0.3">
      <c r="B656" s="44"/>
      <c r="C656" s="44"/>
      <c r="D656" s="44"/>
      <c r="E656" s="84">
        <v>0</v>
      </c>
      <c r="F656" s="189"/>
      <c r="G656" s="47"/>
    </row>
    <row r="657" spans="2:7" x14ac:dyDescent="0.3">
      <c r="B657" s="44"/>
      <c r="C657" s="44"/>
      <c r="D657" s="44"/>
      <c r="E657" s="84">
        <v>0</v>
      </c>
      <c r="F657" s="189"/>
      <c r="G657" s="47"/>
    </row>
    <row r="658" spans="2:7" x14ac:dyDescent="0.3">
      <c r="B658" s="44"/>
      <c r="C658" s="44"/>
      <c r="D658" s="44"/>
      <c r="E658" s="84">
        <v>0</v>
      </c>
      <c r="F658" s="189"/>
      <c r="G658" s="47"/>
    </row>
    <row r="659" spans="2:7" x14ac:dyDescent="0.3">
      <c r="B659" s="44"/>
      <c r="C659" s="44"/>
      <c r="D659" s="44"/>
      <c r="E659" s="84">
        <v>0</v>
      </c>
      <c r="F659" s="189"/>
      <c r="G659" s="47"/>
    </row>
    <row r="660" spans="2:7" x14ac:dyDescent="0.3">
      <c r="B660" s="44"/>
      <c r="C660" s="44"/>
      <c r="D660" s="44"/>
      <c r="E660" s="84">
        <v>0</v>
      </c>
      <c r="F660" s="189"/>
      <c r="G660" s="47"/>
    </row>
    <row r="661" spans="2:7" x14ac:dyDescent="0.3">
      <c r="B661" s="44"/>
      <c r="C661" s="44"/>
      <c r="D661" s="44"/>
      <c r="E661" s="84">
        <v>0</v>
      </c>
      <c r="F661" s="189"/>
      <c r="G661" s="47"/>
    </row>
    <row r="662" spans="2:7" x14ac:dyDescent="0.3">
      <c r="B662" s="44"/>
      <c r="C662" s="44"/>
      <c r="D662" s="44"/>
      <c r="E662" s="84">
        <v>0</v>
      </c>
      <c r="F662" s="189"/>
      <c r="G662" s="47"/>
    </row>
    <row r="663" spans="2:7" x14ac:dyDescent="0.3">
      <c r="B663" s="44"/>
      <c r="C663" s="44"/>
      <c r="D663" s="44"/>
      <c r="E663" s="84">
        <v>0</v>
      </c>
      <c r="F663" s="189"/>
      <c r="G663" s="47"/>
    </row>
    <row r="664" spans="2:7" x14ac:dyDescent="0.3">
      <c r="B664" s="44"/>
      <c r="C664" s="44"/>
      <c r="D664" s="44"/>
      <c r="E664" s="84">
        <v>0</v>
      </c>
      <c r="F664" s="189"/>
      <c r="G664" s="47"/>
    </row>
    <row r="665" spans="2:7" x14ac:dyDescent="0.3">
      <c r="B665" s="44"/>
      <c r="C665" s="44"/>
      <c r="D665" s="44"/>
      <c r="E665" s="84">
        <v>0</v>
      </c>
      <c r="F665" s="189"/>
      <c r="G665" s="47"/>
    </row>
    <row r="666" spans="2:7" x14ac:dyDescent="0.3">
      <c r="B666" s="44"/>
      <c r="C666" s="44"/>
      <c r="D666" s="44"/>
      <c r="E666" s="84">
        <v>0</v>
      </c>
      <c r="F666" s="189"/>
      <c r="G666" s="47"/>
    </row>
    <row r="667" spans="2:7" x14ac:dyDescent="0.3">
      <c r="B667" s="44"/>
      <c r="C667" s="44"/>
      <c r="D667" s="44"/>
      <c r="E667" s="84">
        <v>0</v>
      </c>
      <c r="F667" s="189"/>
      <c r="G667" s="47"/>
    </row>
    <row r="668" spans="2:7" x14ac:dyDescent="0.3">
      <c r="B668" s="44"/>
      <c r="C668" s="44"/>
      <c r="D668" s="44"/>
      <c r="E668" s="84">
        <v>0</v>
      </c>
      <c r="F668" s="189"/>
      <c r="G668" s="47"/>
    </row>
    <row r="669" spans="2:7" x14ac:dyDescent="0.3">
      <c r="B669" s="44"/>
      <c r="C669" s="44"/>
      <c r="D669" s="44"/>
      <c r="E669" s="84">
        <v>0</v>
      </c>
      <c r="F669" s="189"/>
      <c r="G669" s="47"/>
    </row>
    <row r="670" spans="2:7" x14ac:dyDescent="0.3">
      <c r="B670" s="44"/>
      <c r="C670" s="44"/>
      <c r="D670" s="44"/>
      <c r="E670" s="84">
        <v>0</v>
      </c>
      <c r="F670" s="189"/>
      <c r="G670" s="47"/>
    </row>
    <row r="671" spans="2:7" x14ac:dyDescent="0.3">
      <c r="B671" s="44"/>
      <c r="C671" s="44"/>
      <c r="D671" s="44"/>
      <c r="E671" s="84">
        <v>0</v>
      </c>
      <c r="F671" s="189"/>
      <c r="G671" s="47"/>
    </row>
    <row r="672" spans="2:7" x14ac:dyDescent="0.3">
      <c r="B672" s="44"/>
      <c r="C672" s="44"/>
      <c r="D672" s="44"/>
      <c r="E672" s="84">
        <v>0</v>
      </c>
      <c r="F672" s="189"/>
      <c r="G672" s="47"/>
    </row>
    <row r="673" spans="2:7" x14ac:dyDescent="0.3">
      <c r="B673" s="44"/>
      <c r="C673" s="44"/>
      <c r="D673" s="44"/>
      <c r="E673" s="84">
        <v>0</v>
      </c>
      <c r="F673" s="189"/>
      <c r="G673" s="47"/>
    </row>
    <row r="674" spans="2:7" x14ac:dyDescent="0.3">
      <c r="B674" s="44"/>
      <c r="C674" s="44"/>
      <c r="D674" s="44"/>
      <c r="E674" s="84">
        <v>0</v>
      </c>
      <c r="F674" s="189"/>
      <c r="G674" s="47"/>
    </row>
    <row r="675" spans="2:7" x14ac:dyDescent="0.3">
      <c r="B675" s="44"/>
      <c r="C675" s="44"/>
      <c r="D675" s="44"/>
      <c r="E675" s="84">
        <v>0</v>
      </c>
      <c r="F675" s="189"/>
      <c r="G675" s="47"/>
    </row>
    <row r="676" spans="2:7" x14ac:dyDescent="0.3">
      <c r="B676" s="44"/>
      <c r="C676" s="44"/>
      <c r="D676" s="44"/>
      <c r="E676" s="84">
        <v>0</v>
      </c>
      <c r="F676" s="189"/>
      <c r="G676" s="47"/>
    </row>
    <row r="677" spans="2:7" x14ac:dyDescent="0.3">
      <c r="B677" s="44"/>
      <c r="C677" s="44"/>
      <c r="D677" s="44"/>
      <c r="E677" s="84">
        <v>0</v>
      </c>
      <c r="F677" s="189"/>
      <c r="G677" s="47"/>
    </row>
    <row r="678" spans="2:7" x14ac:dyDescent="0.3">
      <c r="B678" s="44"/>
      <c r="C678" s="44"/>
      <c r="D678" s="44"/>
      <c r="E678" s="84">
        <v>0</v>
      </c>
      <c r="F678" s="189"/>
      <c r="G678" s="47"/>
    </row>
    <row r="679" spans="2:7" x14ac:dyDescent="0.3">
      <c r="B679" s="44"/>
      <c r="C679" s="44"/>
      <c r="D679" s="44"/>
      <c r="E679" s="84">
        <v>0</v>
      </c>
      <c r="F679" s="189"/>
      <c r="G679" s="47"/>
    </row>
    <row r="680" spans="2:7" x14ac:dyDescent="0.3">
      <c r="B680" s="44"/>
      <c r="C680" s="44"/>
      <c r="D680" s="44"/>
      <c r="E680" s="84">
        <v>0</v>
      </c>
      <c r="F680" s="189"/>
      <c r="G680" s="47"/>
    </row>
    <row r="681" spans="2:7" x14ac:dyDescent="0.3">
      <c r="B681" s="44"/>
      <c r="C681" s="44"/>
      <c r="D681" s="44"/>
      <c r="E681" s="84">
        <v>0</v>
      </c>
      <c r="F681" s="189"/>
      <c r="G681" s="47"/>
    </row>
    <row r="682" spans="2:7" x14ac:dyDescent="0.3">
      <c r="B682" s="44"/>
      <c r="C682" s="44"/>
      <c r="D682" s="44"/>
      <c r="E682" s="84">
        <v>0</v>
      </c>
      <c r="F682" s="189"/>
      <c r="G682" s="47"/>
    </row>
    <row r="683" spans="2:7" x14ac:dyDescent="0.3">
      <c r="B683" s="44"/>
      <c r="C683" s="44"/>
      <c r="D683" s="44"/>
      <c r="E683" s="84">
        <v>0</v>
      </c>
      <c r="F683" s="189"/>
      <c r="G683" s="47"/>
    </row>
    <row r="684" spans="2:7" x14ac:dyDescent="0.3">
      <c r="B684" s="44"/>
      <c r="C684" s="44"/>
      <c r="D684" s="44"/>
      <c r="E684" s="84">
        <v>0</v>
      </c>
      <c r="F684" s="189"/>
      <c r="G684" s="47"/>
    </row>
    <row r="685" spans="2:7" x14ac:dyDescent="0.3">
      <c r="B685" s="44"/>
      <c r="C685" s="44"/>
      <c r="D685" s="44"/>
      <c r="E685" s="84">
        <v>0</v>
      </c>
      <c r="F685" s="189"/>
      <c r="G685" s="47"/>
    </row>
    <row r="686" spans="2:7" x14ac:dyDescent="0.3">
      <c r="B686" s="44"/>
      <c r="C686" s="44"/>
      <c r="D686" s="44"/>
      <c r="E686" s="84">
        <v>0</v>
      </c>
      <c r="F686" s="189"/>
      <c r="G686" s="47"/>
    </row>
    <row r="687" spans="2:7" x14ac:dyDescent="0.3">
      <c r="B687" s="44"/>
      <c r="C687" s="44"/>
      <c r="D687" s="44"/>
      <c r="E687" s="84">
        <v>0</v>
      </c>
      <c r="F687" s="189"/>
      <c r="G687" s="47"/>
    </row>
    <row r="688" spans="2:7" x14ac:dyDescent="0.3">
      <c r="B688" s="44"/>
      <c r="C688" s="44"/>
      <c r="D688" s="44"/>
      <c r="E688" s="84">
        <v>0</v>
      </c>
      <c r="F688" s="189"/>
      <c r="G688" s="47"/>
    </row>
    <row r="689" spans="2:7" x14ac:dyDescent="0.3">
      <c r="B689" s="44"/>
      <c r="C689" s="44"/>
      <c r="D689" s="44"/>
      <c r="E689" s="84">
        <v>0</v>
      </c>
      <c r="F689" s="189"/>
      <c r="G689" s="47"/>
    </row>
    <row r="690" spans="2:7" x14ac:dyDescent="0.3">
      <c r="B690" s="44"/>
      <c r="C690" s="44"/>
      <c r="D690" s="44"/>
      <c r="E690" s="84">
        <v>0</v>
      </c>
      <c r="F690" s="189"/>
      <c r="G690" s="47"/>
    </row>
    <row r="691" spans="2:7" x14ac:dyDescent="0.3">
      <c r="B691" s="44"/>
      <c r="C691" s="44"/>
      <c r="D691" s="44"/>
      <c r="E691" s="84">
        <v>0</v>
      </c>
      <c r="F691" s="189"/>
      <c r="G691" s="47"/>
    </row>
    <row r="692" spans="2:7" x14ac:dyDescent="0.3">
      <c r="B692" s="44"/>
      <c r="C692" s="44"/>
      <c r="D692" s="44"/>
      <c r="E692" s="84">
        <v>0</v>
      </c>
      <c r="F692" s="189"/>
      <c r="G692" s="47"/>
    </row>
    <row r="693" spans="2:7" x14ac:dyDescent="0.3">
      <c r="B693" s="44"/>
      <c r="C693" s="44"/>
      <c r="D693" s="44"/>
      <c r="E693" s="84">
        <v>0</v>
      </c>
      <c r="F693" s="189"/>
      <c r="G693" s="47"/>
    </row>
    <row r="694" spans="2:7" x14ac:dyDescent="0.3">
      <c r="B694" s="44"/>
      <c r="C694" s="44"/>
      <c r="D694" s="44"/>
      <c r="E694" s="84">
        <v>0</v>
      </c>
      <c r="F694" s="189"/>
      <c r="G694" s="47"/>
    </row>
    <row r="695" spans="2:7" x14ac:dyDescent="0.3">
      <c r="B695" s="44"/>
      <c r="C695" s="44"/>
      <c r="D695" s="44"/>
      <c r="E695" s="84">
        <v>0</v>
      </c>
      <c r="F695" s="189"/>
      <c r="G695" s="47"/>
    </row>
    <row r="696" spans="2:7" x14ac:dyDescent="0.3">
      <c r="B696" s="44"/>
      <c r="C696" s="44"/>
      <c r="D696" s="44"/>
      <c r="E696" s="84">
        <v>0</v>
      </c>
      <c r="F696" s="189"/>
      <c r="G696" s="47"/>
    </row>
    <row r="697" spans="2:7" x14ac:dyDescent="0.3">
      <c r="B697" s="44"/>
      <c r="C697" s="44"/>
      <c r="D697" s="44"/>
      <c r="E697" s="84">
        <v>0</v>
      </c>
      <c r="F697" s="189"/>
      <c r="G697" s="47"/>
    </row>
    <row r="698" spans="2:7" x14ac:dyDescent="0.3">
      <c r="B698" s="44"/>
      <c r="C698" s="44"/>
      <c r="D698" s="44"/>
      <c r="E698" s="84">
        <v>0</v>
      </c>
      <c r="F698" s="189"/>
      <c r="G698" s="47"/>
    </row>
    <row r="699" spans="2:7" x14ac:dyDescent="0.3">
      <c r="B699" s="44"/>
      <c r="C699" s="44"/>
      <c r="D699" s="44"/>
      <c r="E699" s="84">
        <v>0</v>
      </c>
      <c r="F699" s="189"/>
      <c r="G699" s="47"/>
    </row>
    <row r="700" spans="2:7" x14ac:dyDescent="0.3">
      <c r="B700" s="44"/>
      <c r="C700" s="44"/>
      <c r="D700" s="44"/>
      <c r="E700" s="84">
        <v>0</v>
      </c>
      <c r="F700" s="189"/>
      <c r="G700" s="47"/>
    </row>
    <row r="701" spans="2:7" x14ac:dyDescent="0.3">
      <c r="B701" s="44"/>
      <c r="C701" s="44"/>
      <c r="D701" s="44"/>
      <c r="E701" s="84">
        <v>0</v>
      </c>
      <c r="F701" s="189"/>
      <c r="G701" s="47"/>
    </row>
    <row r="702" spans="2:7" x14ac:dyDescent="0.3">
      <c r="B702" s="44"/>
      <c r="C702" s="44"/>
      <c r="D702" s="44"/>
      <c r="E702" s="84">
        <v>0</v>
      </c>
      <c r="F702" s="189"/>
      <c r="G702" s="47"/>
    </row>
    <row r="703" spans="2:7" x14ac:dyDescent="0.3">
      <c r="B703" s="44"/>
      <c r="C703" s="44"/>
      <c r="D703" s="44"/>
      <c r="E703" s="84">
        <v>0</v>
      </c>
      <c r="F703" s="189"/>
      <c r="G703" s="47"/>
    </row>
    <row r="704" spans="2:7" x14ac:dyDescent="0.3">
      <c r="B704" s="44"/>
      <c r="C704" s="44"/>
      <c r="D704" s="44"/>
      <c r="E704" s="84">
        <v>0</v>
      </c>
      <c r="F704" s="189"/>
      <c r="G704" s="47"/>
    </row>
    <row r="705" spans="2:7" x14ac:dyDescent="0.3">
      <c r="B705" s="44"/>
      <c r="C705" s="44"/>
      <c r="D705" s="44"/>
      <c r="E705" s="84">
        <v>0</v>
      </c>
      <c r="F705" s="189"/>
      <c r="G705" s="47"/>
    </row>
    <row r="706" spans="2:7" x14ac:dyDescent="0.3">
      <c r="B706" s="44"/>
      <c r="C706" s="44"/>
      <c r="D706" s="44"/>
      <c r="E706" s="84">
        <v>0</v>
      </c>
      <c r="F706" s="189"/>
      <c r="G706" s="47"/>
    </row>
    <row r="707" spans="2:7" x14ac:dyDescent="0.3">
      <c r="B707" s="44"/>
      <c r="C707" s="44"/>
      <c r="D707" s="44"/>
      <c r="E707" s="84">
        <v>0</v>
      </c>
      <c r="F707" s="189"/>
      <c r="G707" s="47"/>
    </row>
    <row r="708" spans="2:7" x14ac:dyDescent="0.3">
      <c r="B708" s="44"/>
      <c r="C708" s="44"/>
      <c r="D708" s="44"/>
      <c r="E708" s="84">
        <v>0</v>
      </c>
      <c r="F708" s="189"/>
      <c r="G708" s="47"/>
    </row>
    <row r="709" spans="2:7" x14ac:dyDescent="0.3">
      <c r="B709" s="44"/>
      <c r="C709" s="44"/>
      <c r="D709" s="44"/>
      <c r="E709" s="84">
        <v>0</v>
      </c>
      <c r="F709" s="189"/>
      <c r="G709" s="47"/>
    </row>
    <row r="710" spans="2:7" x14ac:dyDescent="0.3">
      <c r="B710" s="44"/>
      <c r="C710" s="44"/>
      <c r="D710" s="44"/>
      <c r="E710" s="84">
        <v>0</v>
      </c>
      <c r="F710" s="189"/>
      <c r="G710" s="47"/>
    </row>
    <row r="711" spans="2:7" x14ac:dyDescent="0.3">
      <c r="B711" s="44"/>
      <c r="C711" s="44"/>
      <c r="D711" s="44"/>
      <c r="E711" s="84">
        <v>0</v>
      </c>
      <c r="F711" s="189"/>
      <c r="G711" s="47"/>
    </row>
    <row r="712" spans="2:7" x14ac:dyDescent="0.3">
      <c r="B712" s="44"/>
      <c r="C712" s="44"/>
      <c r="D712" s="44"/>
      <c r="E712" s="84">
        <v>0</v>
      </c>
      <c r="F712" s="189"/>
      <c r="G712" s="47"/>
    </row>
    <row r="713" spans="2:7" x14ac:dyDescent="0.3">
      <c r="B713" s="44"/>
      <c r="C713" s="44"/>
      <c r="D713" s="44"/>
      <c r="E713" s="84">
        <v>0</v>
      </c>
      <c r="F713" s="189"/>
      <c r="G713" s="47"/>
    </row>
    <row r="714" spans="2:7" x14ac:dyDescent="0.3">
      <c r="B714" s="44"/>
      <c r="C714" s="44"/>
      <c r="D714" s="44"/>
      <c r="E714" s="84">
        <v>0</v>
      </c>
      <c r="F714" s="189"/>
      <c r="G714" s="47"/>
    </row>
    <row r="715" spans="2:7" x14ac:dyDescent="0.3">
      <c r="B715" s="44"/>
      <c r="C715" s="44"/>
      <c r="D715" s="44"/>
      <c r="E715" s="84">
        <v>0</v>
      </c>
      <c r="F715" s="189"/>
      <c r="G715" s="47"/>
    </row>
    <row r="716" spans="2:7" x14ac:dyDescent="0.3">
      <c r="B716" s="44"/>
      <c r="C716" s="44"/>
      <c r="D716" s="44"/>
      <c r="E716" s="84">
        <v>0</v>
      </c>
      <c r="F716" s="189"/>
      <c r="G716" s="47"/>
    </row>
    <row r="717" spans="2:7" x14ac:dyDescent="0.3">
      <c r="B717" s="44"/>
      <c r="C717" s="44"/>
      <c r="D717" s="44"/>
      <c r="E717" s="84">
        <v>0</v>
      </c>
      <c r="F717" s="189"/>
      <c r="G717" s="47"/>
    </row>
    <row r="718" spans="2:7" x14ac:dyDescent="0.3">
      <c r="B718" s="44"/>
      <c r="C718" s="44"/>
      <c r="D718" s="44"/>
      <c r="E718" s="84">
        <v>0</v>
      </c>
      <c r="F718" s="189"/>
      <c r="G718" s="47"/>
    </row>
    <row r="719" spans="2:7" x14ac:dyDescent="0.3">
      <c r="B719" s="44"/>
      <c r="C719" s="44"/>
      <c r="D719" s="44"/>
      <c r="E719" s="84">
        <v>0</v>
      </c>
      <c r="F719" s="189"/>
      <c r="G719" s="47"/>
    </row>
    <row r="720" spans="2:7" x14ac:dyDescent="0.3">
      <c r="B720" s="44"/>
      <c r="C720" s="44"/>
      <c r="D720" s="44"/>
      <c r="E720" s="84">
        <v>0</v>
      </c>
      <c r="F720" s="189"/>
      <c r="G720" s="47"/>
    </row>
    <row r="721" spans="2:7" x14ac:dyDescent="0.3">
      <c r="B721" s="44"/>
      <c r="C721" s="44"/>
      <c r="D721" s="44"/>
      <c r="E721" s="84">
        <v>0</v>
      </c>
      <c r="F721" s="189"/>
      <c r="G721" s="47"/>
    </row>
    <row r="722" spans="2:7" x14ac:dyDescent="0.3">
      <c r="B722" s="44"/>
      <c r="C722" s="44"/>
      <c r="D722" s="44"/>
      <c r="E722" s="84">
        <v>0</v>
      </c>
      <c r="F722" s="189"/>
      <c r="G722" s="47"/>
    </row>
    <row r="723" spans="2:7" x14ac:dyDescent="0.3">
      <c r="B723" s="44"/>
      <c r="C723" s="44"/>
      <c r="D723" s="44"/>
      <c r="E723" s="84">
        <v>0</v>
      </c>
      <c r="F723" s="189"/>
      <c r="G723" s="47"/>
    </row>
    <row r="724" spans="2:7" x14ac:dyDescent="0.3">
      <c r="B724" s="44"/>
      <c r="C724" s="44"/>
      <c r="D724" s="44"/>
      <c r="E724" s="84">
        <v>0</v>
      </c>
      <c r="F724" s="189"/>
      <c r="G724" s="47"/>
    </row>
    <row r="725" spans="2:7" x14ac:dyDescent="0.3">
      <c r="B725" s="44"/>
      <c r="C725" s="44"/>
      <c r="D725" s="44"/>
      <c r="E725" s="84">
        <v>0</v>
      </c>
      <c r="F725" s="189"/>
      <c r="G725" s="47"/>
    </row>
    <row r="726" spans="2:7" x14ac:dyDescent="0.3">
      <c r="B726" s="44"/>
      <c r="C726" s="44"/>
      <c r="D726" s="44"/>
      <c r="E726" s="84">
        <v>0</v>
      </c>
      <c r="F726" s="189"/>
      <c r="G726" s="47"/>
    </row>
    <row r="727" spans="2:7" x14ac:dyDescent="0.3">
      <c r="B727" s="44"/>
      <c r="C727" s="44"/>
      <c r="D727" s="44"/>
      <c r="E727" s="84">
        <v>0</v>
      </c>
      <c r="F727" s="189"/>
      <c r="G727" s="47"/>
    </row>
    <row r="728" spans="2:7" x14ac:dyDescent="0.3">
      <c r="B728" s="44"/>
      <c r="C728" s="44"/>
      <c r="D728" s="44"/>
      <c r="E728" s="84">
        <v>0</v>
      </c>
      <c r="F728" s="189"/>
      <c r="G728" s="47"/>
    </row>
    <row r="729" spans="2:7" x14ac:dyDescent="0.3">
      <c r="B729" s="44"/>
      <c r="C729" s="44"/>
      <c r="D729" s="44"/>
      <c r="E729" s="84">
        <v>0</v>
      </c>
      <c r="F729" s="189"/>
      <c r="G729" s="47"/>
    </row>
    <row r="730" spans="2:7" x14ac:dyDescent="0.3">
      <c r="B730" s="44"/>
      <c r="C730" s="44"/>
      <c r="D730" s="44"/>
      <c r="E730" s="84">
        <v>0</v>
      </c>
      <c r="F730" s="189"/>
      <c r="G730" s="47"/>
    </row>
    <row r="731" spans="2:7" x14ac:dyDescent="0.3">
      <c r="B731" s="44"/>
      <c r="C731" s="44"/>
      <c r="D731" s="44"/>
      <c r="E731" s="84">
        <v>0</v>
      </c>
      <c r="F731" s="189"/>
      <c r="G731" s="47"/>
    </row>
    <row r="732" spans="2:7" x14ac:dyDescent="0.3">
      <c r="B732" s="44"/>
      <c r="C732" s="44"/>
      <c r="D732" s="44"/>
      <c r="E732" s="84">
        <v>0</v>
      </c>
      <c r="F732" s="189"/>
      <c r="G732" s="47"/>
    </row>
    <row r="733" spans="2:7" x14ac:dyDescent="0.3">
      <c r="B733" s="44"/>
      <c r="C733" s="44"/>
      <c r="D733" s="44"/>
      <c r="E733" s="84">
        <v>0</v>
      </c>
      <c r="F733" s="189"/>
      <c r="G733" s="47"/>
    </row>
    <row r="734" spans="2:7" x14ac:dyDescent="0.3">
      <c r="B734" s="44"/>
      <c r="C734" s="44"/>
      <c r="D734" s="44"/>
      <c r="E734" s="84">
        <v>0</v>
      </c>
      <c r="F734" s="189"/>
      <c r="G734" s="47"/>
    </row>
    <row r="735" spans="2:7" x14ac:dyDescent="0.3">
      <c r="B735" s="44"/>
      <c r="C735" s="44"/>
      <c r="D735" s="44"/>
      <c r="E735" s="84">
        <v>0</v>
      </c>
      <c r="F735" s="189"/>
      <c r="G735" s="47"/>
    </row>
    <row r="736" spans="2:7" x14ac:dyDescent="0.3">
      <c r="B736" s="44"/>
      <c r="C736" s="44"/>
      <c r="D736" s="44"/>
      <c r="E736" s="84">
        <v>0</v>
      </c>
      <c r="F736" s="189"/>
      <c r="G736" s="47"/>
    </row>
    <row r="737" spans="2:7" x14ac:dyDescent="0.3">
      <c r="B737" s="44"/>
      <c r="C737" s="44"/>
      <c r="D737" s="44"/>
      <c r="E737" s="84">
        <v>0</v>
      </c>
      <c r="F737" s="189"/>
      <c r="G737" s="47"/>
    </row>
    <row r="738" spans="2:7" x14ac:dyDescent="0.3">
      <c r="B738" s="44"/>
      <c r="C738" s="44"/>
      <c r="D738" s="44"/>
      <c r="E738" s="84">
        <v>0</v>
      </c>
      <c r="F738" s="189"/>
      <c r="G738" s="47"/>
    </row>
    <row r="739" spans="2:7" x14ac:dyDescent="0.3">
      <c r="B739" s="44"/>
      <c r="C739" s="44"/>
      <c r="D739" s="44"/>
      <c r="E739" s="84">
        <v>0</v>
      </c>
      <c r="F739" s="189"/>
      <c r="G739" s="47"/>
    </row>
    <row r="740" spans="2:7" x14ac:dyDescent="0.3">
      <c r="B740" s="44"/>
      <c r="C740" s="44"/>
      <c r="D740" s="44"/>
      <c r="E740" s="84">
        <v>0</v>
      </c>
      <c r="F740" s="189"/>
      <c r="G740" s="47"/>
    </row>
    <row r="741" spans="2:7" x14ac:dyDescent="0.3">
      <c r="B741" s="44"/>
      <c r="C741" s="44"/>
      <c r="D741" s="44"/>
      <c r="E741" s="84">
        <v>0</v>
      </c>
      <c r="F741" s="189"/>
      <c r="G741" s="47"/>
    </row>
    <row r="742" spans="2:7" x14ac:dyDescent="0.3">
      <c r="B742" s="44"/>
      <c r="C742" s="44"/>
      <c r="D742" s="44"/>
      <c r="E742" s="84">
        <v>0</v>
      </c>
      <c r="F742" s="189"/>
      <c r="G742" s="47"/>
    </row>
    <row r="743" spans="2:7" x14ac:dyDescent="0.3">
      <c r="B743" s="44"/>
      <c r="C743" s="44"/>
      <c r="D743" s="44"/>
      <c r="E743" s="84">
        <v>0</v>
      </c>
      <c r="F743" s="189"/>
      <c r="G743" s="47"/>
    </row>
    <row r="744" spans="2:7" x14ac:dyDescent="0.3">
      <c r="B744" s="44"/>
      <c r="C744" s="44"/>
      <c r="D744" s="44"/>
      <c r="E744" s="84">
        <v>0</v>
      </c>
      <c r="F744" s="189"/>
      <c r="G744" s="47"/>
    </row>
    <row r="745" spans="2:7" x14ac:dyDescent="0.3">
      <c r="B745" s="44"/>
      <c r="C745" s="44"/>
      <c r="D745" s="44"/>
      <c r="E745" s="84">
        <v>0</v>
      </c>
      <c r="F745" s="189"/>
      <c r="G745" s="47"/>
    </row>
    <row r="746" spans="2:7" x14ac:dyDescent="0.3">
      <c r="B746" s="44"/>
      <c r="C746" s="44"/>
      <c r="D746" s="44"/>
      <c r="E746" s="84">
        <v>0</v>
      </c>
      <c r="F746" s="189"/>
      <c r="G746" s="47"/>
    </row>
    <row r="747" spans="2:7" x14ac:dyDescent="0.3">
      <c r="B747" s="44"/>
      <c r="C747" s="44"/>
      <c r="D747" s="44"/>
      <c r="E747" s="84">
        <v>0</v>
      </c>
      <c r="F747" s="189"/>
      <c r="G747" s="47"/>
    </row>
    <row r="748" spans="2:7" x14ac:dyDescent="0.3">
      <c r="B748" s="44"/>
      <c r="C748" s="44"/>
      <c r="D748" s="44"/>
      <c r="E748" s="84">
        <v>0</v>
      </c>
      <c r="F748" s="189"/>
      <c r="G748" s="47"/>
    </row>
    <row r="749" spans="2:7" x14ac:dyDescent="0.3">
      <c r="B749" s="44"/>
      <c r="C749" s="44"/>
      <c r="D749" s="44"/>
      <c r="E749" s="84">
        <v>0</v>
      </c>
      <c r="F749" s="189"/>
      <c r="G749" s="47"/>
    </row>
    <row r="750" spans="2:7" x14ac:dyDescent="0.3">
      <c r="B750" s="44"/>
      <c r="C750" s="44"/>
      <c r="D750" s="44"/>
      <c r="E750" s="84">
        <v>0</v>
      </c>
      <c r="F750" s="189"/>
      <c r="G750" s="47"/>
    </row>
    <row r="751" spans="2:7" x14ac:dyDescent="0.3">
      <c r="B751" s="44"/>
      <c r="C751" s="44"/>
      <c r="D751" s="44"/>
      <c r="E751" s="84">
        <v>0</v>
      </c>
      <c r="F751" s="189"/>
      <c r="G751" s="47"/>
    </row>
    <row r="752" spans="2:7" x14ac:dyDescent="0.3">
      <c r="B752" s="44"/>
      <c r="C752" s="44"/>
      <c r="D752" s="44"/>
      <c r="E752" s="84">
        <v>0</v>
      </c>
      <c r="F752" s="189"/>
      <c r="G752" s="47"/>
    </row>
    <row r="753" spans="2:7" x14ac:dyDescent="0.3">
      <c r="B753" s="44"/>
      <c r="C753" s="44"/>
      <c r="D753" s="44"/>
      <c r="E753" s="84">
        <v>0</v>
      </c>
      <c r="F753" s="189"/>
      <c r="G753" s="47"/>
    </row>
    <row r="754" spans="2:7" x14ac:dyDescent="0.3">
      <c r="B754" s="44"/>
      <c r="C754" s="44"/>
      <c r="D754" s="44"/>
      <c r="E754" s="84">
        <v>0</v>
      </c>
      <c r="F754" s="189"/>
      <c r="G754" s="47"/>
    </row>
    <row r="755" spans="2:7" x14ac:dyDescent="0.3">
      <c r="B755" s="44"/>
      <c r="C755" s="44"/>
      <c r="D755" s="44"/>
      <c r="E755" s="84">
        <v>0</v>
      </c>
      <c r="F755" s="189"/>
      <c r="G755" s="47"/>
    </row>
    <row r="756" spans="2:7" x14ac:dyDescent="0.3">
      <c r="B756" s="44"/>
      <c r="C756" s="44"/>
      <c r="D756" s="44"/>
      <c r="E756" s="84">
        <v>0</v>
      </c>
      <c r="F756" s="189"/>
      <c r="G756" s="47"/>
    </row>
    <row r="757" spans="2:7" x14ac:dyDescent="0.3">
      <c r="B757" s="44"/>
      <c r="C757" s="44"/>
      <c r="D757" s="44"/>
      <c r="E757" s="84">
        <v>0</v>
      </c>
      <c r="F757" s="189"/>
      <c r="G757" s="47"/>
    </row>
    <row r="758" spans="2:7" x14ac:dyDescent="0.3">
      <c r="B758" s="44"/>
      <c r="C758" s="44"/>
      <c r="D758" s="44"/>
      <c r="E758" s="84">
        <v>0</v>
      </c>
      <c r="F758" s="189"/>
      <c r="G758" s="47"/>
    </row>
    <row r="759" spans="2:7" x14ac:dyDescent="0.3">
      <c r="B759" s="44"/>
      <c r="C759" s="44"/>
      <c r="D759" s="44"/>
      <c r="E759" s="84">
        <v>0</v>
      </c>
      <c r="F759" s="189"/>
      <c r="G759" s="47"/>
    </row>
    <row r="760" spans="2:7" x14ac:dyDescent="0.3">
      <c r="B760" s="44"/>
      <c r="C760" s="44"/>
      <c r="D760" s="44"/>
      <c r="E760" s="84">
        <v>0</v>
      </c>
      <c r="F760" s="189"/>
      <c r="G760" s="47"/>
    </row>
    <row r="761" spans="2:7" x14ac:dyDescent="0.3">
      <c r="B761" s="44"/>
      <c r="C761" s="44"/>
      <c r="D761" s="44"/>
      <c r="E761" s="84">
        <v>0</v>
      </c>
      <c r="F761" s="189"/>
      <c r="G761" s="47"/>
    </row>
    <row r="762" spans="2:7" x14ac:dyDescent="0.3">
      <c r="B762" s="44"/>
      <c r="C762" s="44"/>
      <c r="D762" s="44"/>
      <c r="E762" s="84">
        <v>0</v>
      </c>
      <c r="F762" s="189"/>
      <c r="G762" s="47"/>
    </row>
    <row r="763" spans="2:7" x14ac:dyDescent="0.3">
      <c r="B763" s="44"/>
      <c r="C763" s="44"/>
      <c r="D763" s="44"/>
      <c r="E763" s="84">
        <v>0</v>
      </c>
      <c r="F763" s="189"/>
      <c r="G763" s="47"/>
    </row>
    <row r="764" spans="2:7" x14ac:dyDescent="0.3">
      <c r="B764" s="44"/>
      <c r="C764" s="44"/>
      <c r="D764" s="44"/>
      <c r="E764" s="84">
        <v>0</v>
      </c>
      <c r="F764" s="189"/>
      <c r="G764" s="47"/>
    </row>
    <row r="765" spans="2:7" x14ac:dyDescent="0.3">
      <c r="B765" s="44"/>
      <c r="C765" s="44"/>
      <c r="D765" s="44"/>
      <c r="E765" s="84">
        <v>0</v>
      </c>
      <c r="F765" s="189"/>
      <c r="G765" s="47"/>
    </row>
    <row r="766" spans="2:7" x14ac:dyDescent="0.3">
      <c r="B766" s="44"/>
      <c r="C766" s="44"/>
      <c r="D766" s="44"/>
      <c r="E766" s="84">
        <v>0</v>
      </c>
      <c r="F766" s="189"/>
      <c r="G766" s="47"/>
    </row>
    <row r="767" spans="2:7" x14ac:dyDescent="0.3">
      <c r="B767" s="44"/>
      <c r="C767" s="44"/>
      <c r="D767" s="44"/>
      <c r="E767" s="84">
        <v>0</v>
      </c>
      <c r="F767" s="189"/>
      <c r="G767" s="47"/>
    </row>
    <row r="768" spans="2:7" x14ac:dyDescent="0.3">
      <c r="B768" s="44"/>
      <c r="C768" s="44"/>
      <c r="D768" s="44"/>
      <c r="E768" s="84">
        <v>0</v>
      </c>
      <c r="F768" s="189"/>
      <c r="G768" s="47"/>
    </row>
    <row r="769" spans="2:7" x14ac:dyDescent="0.3">
      <c r="B769" s="44"/>
      <c r="C769" s="44"/>
      <c r="D769" s="44"/>
      <c r="E769" s="84">
        <v>0</v>
      </c>
      <c r="F769" s="189"/>
      <c r="G769" s="47"/>
    </row>
    <row r="770" spans="2:7" x14ac:dyDescent="0.3">
      <c r="B770" s="44"/>
      <c r="C770" s="44"/>
      <c r="D770" s="44"/>
      <c r="E770" s="84">
        <v>0</v>
      </c>
      <c r="F770" s="189"/>
      <c r="G770" s="47"/>
    </row>
    <row r="771" spans="2:7" x14ac:dyDescent="0.3">
      <c r="B771" s="44"/>
      <c r="C771" s="44"/>
      <c r="D771" s="44"/>
      <c r="E771" s="84">
        <v>0</v>
      </c>
      <c r="F771" s="189"/>
      <c r="G771" s="47"/>
    </row>
    <row r="772" spans="2:7" x14ac:dyDescent="0.3">
      <c r="B772" s="44"/>
      <c r="C772" s="44"/>
      <c r="D772" s="44"/>
      <c r="E772" s="84">
        <v>0</v>
      </c>
      <c r="F772" s="189"/>
      <c r="G772" s="47"/>
    </row>
    <row r="773" spans="2:7" x14ac:dyDescent="0.3">
      <c r="B773" s="44"/>
      <c r="C773" s="44"/>
      <c r="D773" s="44"/>
      <c r="E773" s="84">
        <v>0</v>
      </c>
      <c r="F773" s="189"/>
      <c r="G773" s="47"/>
    </row>
    <row r="774" spans="2:7" x14ac:dyDescent="0.3">
      <c r="B774" s="44"/>
      <c r="C774" s="44"/>
      <c r="D774" s="44"/>
      <c r="E774" s="84">
        <v>0</v>
      </c>
      <c r="F774" s="189"/>
      <c r="G774" s="47"/>
    </row>
    <row r="775" spans="2:7" x14ac:dyDescent="0.3">
      <c r="B775" s="44"/>
      <c r="C775" s="44"/>
      <c r="D775" s="44"/>
      <c r="E775" s="84">
        <v>0</v>
      </c>
      <c r="F775" s="189"/>
      <c r="G775" s="47"/>
    </row>
    <row r="776" spans="2:7" x14ac:dyDescent="0.3">
      <c r="B776" s="44"/>
      <c r="C776" s="44"/>
      <c r="D776" s="44"/>
      <c r="E776" s="84">
        <v>0</v>
      </c>
      <c r="F776" s="189"/>
      <c r="G776" s="47"/>
    </row>
    <row r="777" spans="2:7" x14ac:dyDescent="0.3">
      <c r="B777" s="44"/>
      <c r="C777" s="44"/>
      <c r="D777" s="44"/>
      <c r="E777" s="84">
        <v>0</v>
      </c>
      <c r="F777" s="189"/>
      <c r="G777" s="47"/>
    </row>
    <row r="778" spans="2:7" x14ac:dyDescent="0.3">
      <c r="B778" s="44"/>
      <c r="C778" s="44"/>
      <c r="D778" s="44"/>
      <c r="E778" s="84">
        <v>0</v>
      </c>
      <c r="F778" s="189"/>
      <c r="G778" s="47"/>
    </row>
    <row r="779" spans="2:7" x14ac:dyDescent="0.3">
      <c r="B779" s="44"/>
      <c r="C779" s="44"/>
      <c r="D779" s="44"/>
      <c r="E779" s="84">
        <v>0</v>
      </c>
      <c r="F779" s="189"/>
      <c r="G779" s="47"/>
    </row>
    <row r="780" spans="2:7" x14ac:dyDescent="0.3">
      <c r="B780" s="44"/>
      <c r="C780" s="44"/>
      <c r="D780" s="44"/>
      <c r="E780" s="84">
        <v>0</v>
      </c>
      <c r="F780" s="189"/>
      <c r="G780" s="47"/>
    </row>
    <row r="781" spans="2:7" x14ac:dyDescent="0.3">
      <c r="B781" s="44"/>
      <c r="C781" s="44"/>
      <c r="D781" s="44"/>
      <c r="E781" s="84">
        <v>0</v>
      </c>
      <c r="F781" s="189"/>
      <c r="G781" s="47"/>
    </row>
    <row r="782" spans="2:7" x14ac:dyDescent="0.3">
      <c r="B782" s="44"/>
      <c r="C782" s="44"/>
      <c r="D782" s="44"/>
      <c r="E782" s="84">
        <v>0</v>
      </c>
      <c r="F782" s="189"/>
      <c r="G782" s="47"/>
    </row>
    <row r="783" spans="2:7" x14ac:dyDescent="0.3">
      <c r="B783" s="44"/>
      <c r="C783" s="44"/>
      <c r="D783" s="44"/>
      <c r="E783" s="84">
        <v>0</v>
      </c>
      <c r="F783" s="189"/>
      <c r="G783" s="47"/>
    </row>
    <row r="784" spans="2:7" x14ac:dyDescent="0.3">
      <c r="B784" s="44"/>
      <c r="C784" s="44"/>
      <c r="D784" s="44"/>
      <c r="E784" s="84">
        <v>0</v>
      </c>
      <c r="F784" s="189"/>
      <c r="G784" s="47"/>
    </row>
    <row r="785" spans="2:7" x14ac:dyDescent="0.3">
      <c r="B785" s="44"/>
      <c r="C785" s="44"/>
      <c r="D785" s="44"/>
      <c r="E785" s="84">
        <v>0</v>
      </c>
      <c r="F785" s="189"/>
      <c r="G785" s="47"/>
    </row>
    <row r="786" spans="2:7" x14ac:dyDescent="0.3">
      <c r="B786" s="44"/>
      <c r="C786" s="44"/>
      <c r="D786" s="44"/>
      <c r="E786" s="84">
        <v>0</v>
      </c>
      <c r="F786" s="189"/>
      <c r="G786" s="47"/>
    </row>
    <row r="787" spans="2:7" x14ac:dyDescent="0.3">
      <c r="B787" s="44"/>
      <c r="C787" s="44"/>
      <c r="D787" s="44"/>
      <c r="E787" s="84">
        <v>0</v>
      </c>
      <c r="F787" s="189"/>
      <c r="G787" s="47"/>
    </row>
    <row r="788" spans="2:7" x14ac:dyDescent="0.3">
      <c r="B788" s="44"/>
      <c r="C788" s="44"/>
      <c r="D788" s="44"/>
      <c r="E788" s="84">
        <v>0</v>
      </c>
      <c r="F788" s="189"/>
      <c r="G788" s="47"/>
    </row>
    <row r="789" spans="2:7" x14ac:dyDescent="0.3">
      <c r="B789" s="44"/>
      <c r="C789" s="44"/>
      <c r="D789" s="44"/>
      <c r="E789" s="84">
        <v>0</v>
      </c>
      <c r="F789" s="189"/>
      <c r="G789" s="47"/>
    </row>
    <row r="790" spans="2:7" x14ac:dyDescent="0.3">
      <c r="B790" s="44"/>
      <c r="C790" s="44"/>
      <c r="D790" s="44"/>
      <c r="E790" s="84">
        <v>0</v>
      </c>
      <c r="F790" s="189"/>
      <c r="G790" s="47"/>
    </row>
    <row r="791" spans="2:7" x14ac:dyDescent="0.3">
      <c r="B791" s="44"/>
      <c r="C791" s="44"/>
      <c r="D791" s="44"/>
      <c r="E791" s="84">
        <v>0</v>
      </c>
      <c r="F791" s="189"/>
      <c r="G791" s="47"/>
    </row>
    <row r="792" spans="2:7" x14ac:dyDescent="0.3">
      <c r="B792" s="44"/>
      <c r="C792" s="44"/>
      <c r="D792" s="44"/>
      <c r="E792" s="84">
        <v>0</v>
      </c>
      <c r="F792" s="189"/>
      <c r="G792" s="47"/>
    </row>
    <row r="793" spans="2:7" x14ac:dyDescent="0.3">
      <c r="B793" s="44"/>
      <c r="C793" s="44"/>
      <c r="D793" s="44"/>
      <c r="E793" s="84">
        <v>0</v>
      </c>
      <c r="F793" s="189"/>
      <c r="G793" s="47"/>
    </row>
    <row r="794" spans="2:7" x14ac:dyDescent="0.3">
      <c r="B794" s="44"/>
      <c r="C794" s="44"/>
      <c r="D794" s="44"/>
      <c r="E794" s="84">
        <v>0</v>
      </c>
      <c r="F794" s="189"/>
      <c r="G794" s="47"/>
    </row>
    <row r="795" spans="2:7" x14ac:dyDescent="0.3">
      <c r="B795" s="44"/>
      <c r="C795" s="44"/>
      <c r="D795" s="44"/>
      <c r="E795" s="84">
        <v>0</v>
      </c>
      <c r="F795" s="189"/>
      <c r="G795" s="47"/>
    </row>
    <row r="796" spans="2:7" x14ac:dyDescent="0.3">
      <c r="B796" s="44"/>
      <c r="C796" s="44"/>
      <c r="D796" s="44"/>
      <c r="E796" s="84">
        <v>0</v>
      </c>
      <c r="F796" s="189"/>
      <c r="G796" s="47"/>
    </row>
    <row r="797" spans="2:7" x14ac:dyDescent="0.3">
      <c r="B797" s="44"/>
      <c r="C797" s="44"/>
      <c r="D797" s="44"/>
      <c r="E797" s="84">
        <v>0</v>
      </c>
      <c r="F797" s="189"/>
      <c r="G797" s="47"/>
    </row>
    <row r="798" spans="2:7" x14ac:dyDescent="0.3">
      <c r="B798" s="44"/>
      <c r="C798" s="44"/>
      <c r="D798" s="44"/>
      <c r="E798" s="84">
        <v>0</v>
      </c>
      <c r="F798" s="189"/>
      <c r="G798" s="47"/>
    </row>
    <row r="799" spans="2:7" x14ac:dyDescent="0.3">
      <c r="B799" s="44"/>
      <c r="C799" s="44"/>
      <c r="D799" s="44"/>
      <c r="E799" s="84">
        <v>0</v>
      </c>
      <c r="F799" s="189"/>
      <c r="G799" s="47"/>
    </row>
    <row r="800" spans="2:7" x14ac:dyDescent="0.3">
      <c r="B800" s="44"/>
      <c r="C800" s="44"/>
      <c r="D800" s="44"/>
      <c r="E800" s="84">
        <v>0</v>
      </c>
      <c r="F800" s="189"/>
      <c r="G800" s="47"/>
    </row>
    <row r="801" spans="2:7" x14ac:dyDescent="0.3">
      <c r="B801" s="44"/>
      <c r="C801" s="44"/>
      <c r="D801" s="44"/>
      <c r="E801" s="84">
        <v>0</v>
      </c>
      <c r="F801" s="189"/>
      <c r="G801" s="47"/>
    </row>
    <row r="802" spans="2:7" x14ac:dyDescent="0.3">
      <c r="B802" s="44"/>
      <c r="C802" s="44"/>
      <c r="D802" s="44"/>
      <c r="E802" s="84">
        <v>0</v>
      </c>
      <c r="F802" s="189"/>
      <c r="G802" s="47"/>
    </row>
    <row r="803" spans="2:7" x14ac:dyDescent="0.3">
      <c r="B803" s="44"/>
      <c r="C803" s="44"/>
      <c r="D803" s="44"/>
      <c r="E803" s="84">
        <v>0</v>
      </c>
      <c r="F803" s="189"/>
      <c r="G803" s="47"/>
    </row>
    <row r="804" spans="2:7" x14ac:dyDescent="0.3">
      <c r="B804" s="44"/>
      <c r="C804" s="44"/>
      <c r="D804" s="44"/>
      <c r="E804" s="84">
        <v>0</v>
      </c>
      <c r="F804" s="189"/>
      <c r="G804" s="47"/>
    </row>
    <row r="805" spans="2:7" x14ac:dyDescent="0.3">
      <c r="B805" s="44"/>
      <c r="C805" s="44"/>
      <c r="D805" s="44"/>
      <c r="E805" s="84">
        <v>0</v>
      </c>
      <c r="F805" s="189"/>
      <c r="G805" s="47"/>
    </row>
    <row r="806" spans="2:7" x14ac:dyDescent="0.3">
      <c r="B806" s="44"/>
      <c r="C806" s="44"/>
      <c r="D806" s="44"/>
      <c r="E806" s="84">
        <v>0</v>
      </c>
      <c r="F806" s="189"/>
      <c r="G806" s="47"/>
    </row>
    <row r="807" spans="2:7" x14ac:dyDescent="0.3">
      <c r="B807" s="44"/>
      <c r="C807" s="44"/>
      <c r="D807" s="44"/>
      <c r="E807" s="84">
        <v>0</v>
      </c>
      <c r="F807" s="189"/>
      <c r="G807" s="47"/>
    </row>
    <row r="808" spans="2:7" x14ac:dyDescent="0.3">
      <c r="B808" s="44"/>
      <c r="C808" s="44"/>
      <c r="D808" s="44"/>
      <c r="E808" s="84">
        <v>0</v>
      </c>
      <c r="F808" s="189"/>
      <c r="G808" s="47"/>
    </row>
    <row r="809" spans="2:7" x14ac:dyDescent="0.3">
      <c r="B809" s="44"/>
      <c r="C809" s="44"/>
      <c r="D809" s="44"/>
      <c r="E809" s="84">
        <v>0</v>
      </c>
      <c r="F809" s="189"/>
      <c r="G809" s="47"/>
    </row>
    <row r="810" spans="2:7" x14ac:dyDescent="0.3">
      <c r="B810" s="44"/>
      <c r="C810" s="44"/>
      <c r="D810" s="44"/>
      <c r="E810" s="84">
        <v>0</v>
      </c>
      <c r="F810" s="189"/>
      <c r="G810" s="47"/>
    </row>
    <row r="811" spans="2:7" x14ac:dyDescent="0.3">
      <c r="B811" s="44"/>
      <c r="C811" s="44"/>
      <c r="D811" s="44"/>
      <c r="E811" s="84">
        <v>0</v>
      </c>
      <c r="F811" s="189"/>
      <c r="G811" s="47"/>
    </row>
    <row r="812" spans="2:7" x14ac:dyDescent="0.3">
      <c r="B812" s="44"/>
      <c r="C812" s="44"/>
      <c r="D812" s="44"/>
      <c r="E812" s="84">
        <v>0</v>
      </c>
      <c r="F812" s="189"/>
      <c r="G812" s="47"/>
    </row>
    <row r="813" spans="2:7" x14ac:dyDescent="0.3">
      <c r="B813" s="44"/>
      <c r="C813" s="44"/>
      <c r="D813" s="44"/>
      <c r="E813" s="84">
        <v>0</v>
      </c>
      <c r="F813" s="189"/>
      <c r="G813" s="47"/>
    </row>
    <row r="814" spans="2:7" x14ac:dyDescent="0.3">
      <c r="B814" s="44"/>
      <c r="C814" s="44"/>
      <c r="D814" s="44"/>
      <c r="E814" s="84">
        <v>0</v>
      </c>
      <c r="F814" s="189"/>
      <c r="G814" s="47"/>
    </row>
    <row r="815" spans="2:7" x14ac:dyDescent="0.3">
      <c r="B815" s="44"/>
      <c r="C815" s="44"/>
      <c r="D815" s="44"/>
      <c r="E815" s="84">
        <v>0</v>
      </c>
      <c r="F815" s="189"/>
      <c r="G815" s="47"/>
    </row>
    <row r="816" spans="2:7" x14ac:dyDescent="0.3">
      <c r="B816" s="44"/>
      <c r="C816" s="44"/>
      <c r="D816" s="44"/>
      <c r="E816" s="84">
        <v>0</v>
      </c>
      <c r="F816" s="189"/>
      <c r="G816" s="47"/>
    </row>
    <row r="817" spans="2:7" x14ac:dyDescent="0.3">
      <c r="B817" s="44"/>
      <c r="C817" s="44"/>
      <c r="D817" s="44"/>
      <c r="E817" s="84">
        <v>0</v>
      </c>
      <c r="F817" s="189"/>
      <c r="G817" s="47"/>
    </row>
    <row r="818" spans="2:7" x14ac:dyDescent="0.3">
      <c r="B818" s="44"/>
      <c r="C818" s="44"/>
      <c r="D818" s="44"/>
      <c r="E818" s="84">
        <v>0</v>
      </c>
      <c r="F818" s="189"/>
      <c r="G818" s="47"/>
    </row>
    <row r="819" spans="2:7" x14ac:dyDescent="0.3">
      <c r="B819" s="44"/>
      <c r="C819" s="44"/>
      <c r="D819" s="44"/>
      <c r="E819" s="84">
        <v>0</v>
      </c>
      <c r="F819" s="189"/>
      <c r="G819" s="47"/>
    </row>
    <row r="820" spans="2:7" x14ac:dyDescent="0.3">
      <c r="B820" s="44"/>
      <c r="C820" s="44"/>
      <c r="D820" s="44"/>
      <c r="E820" s="84">
        <v>0</v>
      </c>
      <c r="F820" s="189"/>
      <c r="G820" s="47"/>
    </row>
    <row r="821" spans="2:7" x14ac:dyDescent="0.3">
      <c r="B821" s="44"/>
      <c r="C821" s="44"/>
      <c r="D821" s="44"/>
      <c r="E821" s="84">
        <v>0</v>
      </c>
      <c r="F821" s="189"/>
      <c r="G821" s="47"/>
    </row>
    <row r="822" spans="2:7" x14ac:dyDescent="0.3">
      <c r="B822" s="44"/>
      <c r="C822" s="44"/>
      <c r="D822" s="44"/>
      <c r="E822" s="84">
        <v>0</v>
      </c>
      <c r="F822" s="189"/>
      <c r="G822" s="47"/>
    </row>
    <row r="823" spans="2:7" x14ac:dyDescent="0.3">
      <c r="B823" s="44"/>
      <c r="C823" s="44"/>
      <c r="D823" s="44"/>
      <c r="E823" s="84">
        <v>0</v>
      </c>
      <c r="F823" s="189"/>
      <c r="G823" s="47"/>
    </row>
    <row r="824" spans="2:7" x14ac:dyDescent="0.3">
      <c r="B824" s="44"/>
      <c r="C824" s="44"/>
      <c r="D824" s="44"/>
      <c r="E824" s="84">
        <v>0</v>
      </c>
      <c r="F824" s="189"/>
      <c r="G824" s="47"/>
    </row>
    <row r="825" spans="2:7" x14ac:dyDescent="0.3">
      <c r="B825" s="44"/>
      <c r="C825" s="44"/>
      <c r="D825" s="44"/>
      <c r="E825" s="84">
        <v>0</v>
      </c>
      <c r="F825" s="189"/>
      <c r="G825" s="47"/>
    </row>
    <row r="826" spans="2:7" x14ac:dyDescent="0.3">
      <c r="B826" s="44"/>
      <c r="C826" s="44"/>
      <c r="D826" s="44"/>
      <c r="E826" s="84">
        <v>0</v>
      </c>
      <c r="F826" s="189"/>
      <c r="G826" s="47"/>
    </row>
    <row r="827" spans="2:7" x14ac:dyDescent="0.3">
      <c r="B827" s="44"/>
      <c r="C827" s="44"/>
      <c r="D827" s="44"/>
      <c r="E827" s="84">
        <v>0</v>
      </c>
      <c r="F827" s="189"/>
      <c r="G827" s="47"/>
    </row>
    <row r="828" spans="2:7" x14ac:dyDescent="0.3">
      <c r="B828" s="44"/>
      <c r="C828" s="44"/>
      <c r="D828" s="44"/>
      <c r="E828" s="84">
        <v>0</v>
      </c>
      <c r="F828" s="189"/>
      <c r="G828" s="47"/>
    </row>
    <row r="829" spans="2:7" x14ac:dyDescent="0.3">
      <c r="B829" s="44"/>
      <c r="C829" s="44"/>
      <c r="D829" s="44"/>
      <c r="E829" s="84">
        <v>0</v>
      </c>
      <c r="F829" s="189"/>
      <c r="G829" s="47"/>
    </row>
    <row r="830" spans="2:7" x14ac:dyDescent="0.3">
      <c r="B830" s="44"/>
      <c r="C830" s="44"/>
      <c r="D830" s="44"/>
      <c r="E830" s="84">
        <v>0</v>
      </c>
      <c r="F830" s="189"/>
      <c r="G830" s="47"/>
    </row>
    <row r="831" spans="2:7" x14ac:dyDescent="0.3">
      <c r="B831" s="44"/>
      <c r="C831" s="44"/>
      <c r="D831" s="44"/>
      <c r="E831" s="84">
        <v>0</v>
      </c>
      <c r="F831" s="189"/>
      <c r="G831" s="47"/>
    </row>
    <row r="832" spans="2:7" x14ac:dyDescent="0.3">
      <c r="B832" s="44"/>
      <c r="C832" s="44"/>
      <c r="D832" s="44"/>
      <c r="E832" s="84">
        <v>0</v>
      </c>
      <c r="F832" s="189"/>
      <c r="G832" s="47"/>
    </row>
    <row r="833" spans="2:7" x14ac:dyDescent="0.3">
      <c r="B833" s="44"/>
      <c r="C833" s="44"/>
      <c r="D833" s="44"/>
      <c r="E833" s="84">
        <v>0</v>
      </c>
      <c r="F833" s="189"/>
      <c r="G833" s="47"/>
    </row>
    <row r="834" spans="2:7" x14ac:dyDescent="0.3">
      <c r="B834" s="44"/>
      <c r="C834" s="44"/>
      <c r="D834" s="44"/>
      <c r="E834" s="84">
        <v>0</v>
      </c>
      <c r="F834" s="189"/>
      <c r="G834" s="47"/>
    </row>
    <row r="835" spans="2:7" x14ac:dyDescent="0.3">
      <c r="B835" s="44"/>
      <c r="C835" s="44"/>
      <c r="D835" s="44"/>
      <c r="E835" s="84">
        <v>0</v>
      </c>
      <c r="F835" s="189"/>
      <c r="G835" s="47"/>
    </row>
    <row r="836" spans="2:7" x14ac:dyDescent="0.3">
      <c r="B836" s="44"/>
      <c r="C836" s="44"/>
      <c r="D836" s="44"/>
      <c r="E836" s="84">
        <v>0</v>
      </c>
      <c r="F836" s="189"/>
      <c r="G836" s="47"/>
    </row>
    <row r="837" spans="2:7" x14ac:dyDescent="0.3">
      <c r="B837" s="44"/>
      <c r="C837" s="44"/>
      <c r="D837" s="44"/>
      <c r="E837" s="84">
        <v>0</v>
      </c>
      <c r="F837" s="189"/>
      <c r="G837" s="47"/>
    </row>
    <row r="838" spans="2:7" x14ac:dyDescent="0.3">
      <c r="B838" s="44"/>
      <c r="C838" s="44"/>
      <c r="D838" s="44"/>
      <c r="E838" s="84">
        <v>0</v>
      </c>
      <c r="F838" s="189"/>
      <c r="G838" s="47"/>
    </row>
    <row r="839" spans="2:7" x14ac:dyDescent="0.3">
      <c r="B839" s="44"/>
      <c r="C839" s="44"/>
      <c r="D839" s="44"/>
      <c r="E839" s="84">
        <v>0</v>
      </c>
      <c r="F839" s="189"/>
      <c r="G839" s="47"/>
    </row>
    <row r="840" spans="2:7" x14ac:dyDescent="0.3">
      <c r="B840" s="44"/>
      <c r="C840" s="44"/>
      <c r="D840" s="44"/>
      <c r="E840" s="84">
        <v>0</v>
      </c>
      <c r="F840" s="189"/>
      <c r="G840" s="47"/>
    </row>
    <row r="841" spans="2:7" x14ac:dyDescent="0.3">
      <c r="B841" s="44"/>
      <c r="C841" s="44"/>
      <c r="D841" s="44"/>
      <c r="E841" s="84">
        <v>0</v>
      </c>
      <c r="F841" s="189"/>
      <c r="G841" s="47"/>
    </row>
    <row r="842" spans="2:7" x14ac:dyDescent="0.3">
      <c r="B842" s="44"/>
      <c r="C842" s="44"/>
      <c r="D842" s="44"/>
      <c r="E842" s="84">
        <v>0</v>
      </c>
      <c r="F842" s="189"/>
      <c r="G842" s="47"/>
    </row>
    <row r="843" spans="2:7" x14ac:dyDescent="0.3">
      <c r="B843" s="44"/>
      <c r="C843" s="44"/>
      <c r="D843" s="44"/>
      <c r="E843" s="84">
        <v>0</v>
      </c>
      <c r="F843" s="189"/>
      <c r="G843" s="47"/>
    </row>
    <row r="844" spans="2:7" x14ac:dyDescent="0.3">
      <c r="B844" s="44"/>
      <c r="C844" s="44"/>
      <c r="D844" s="44"/>
      <c r="E844" s="84">
        <v>0</v>
      </c>
      <c r="F844" s="189"/>
      <c r="G844" s="47"/>
    </row>
    <row r="845" spans="2:7" x14ac:dyDescent="0.3">
      <c r="B845" s="44"/>
      <c r="C845" s="44"/>
      <c r="D845" s="44"/>
      <c r="E845" s="84">
        <v>0</v>
      </c>
      <c r="F845" s="189"/>
      <c r="G845" s="47"/>
    </row>
    <row r="846" spans="2:7" x14ac:dyDescent="0.3">
      <c r="B846" s="44"/>
      <c r="C846" s="44"/>
      <c r="D846" s="44"/>
      <c r="E846" s="84">
        <v>0</v>
      </c>
      <c r="F846" s="189"/>
      <c r="G846" s="47"/>
    </row>
    <row r="847" spans="2:7" x14ac:dyDescent="0.3">
      <c r="B847" s="44"/>
      <c r="C847" s="44"/>
      <c r="D847" s="44"/>
      <c r="E847" s="84">
        <v>0</v>
      </c>
      <c r="F847" s="189"/>
      <c r="G847" s="47"/>
    </row>
    <row r="848" spans="2:7" x14ac:dyDescent="0.3">
      <c r="B848" s="44"/>
      <c r="C848" s="44"/>
      <c r="D848" s="44"/>
      <c r="E848" s="84">
        <v>0</v>
      </c>
      <c r="F848" s="189"/>
      <c r="G848" s="47"/>
    </row>
    <row r="849" spans="2:7" x14ac:dyDescent="0.3">
      <c r="B849" s="44"/>
      <c r="C849" s="44"/>
      <c r="D849" s="44"/>
      <c r="E849" s="84">
        <v>0</v>
      </c>
      <c r="F849" s="189"/>
      <c r="G849" s="47"/>
    </row>
    <row r="850" spans="2:7" x14ac:dyDescent="0.3">
      <c r="B850" s="44"/>
      <c r="C850" s="44"/>
      <c r="D850" s="44"/>
      <c r="E850" s="84">
        <v>0</v>
      </c>
      <c r="F850" s="189"/>
      <c r="G850" s="47"/>
    </row>
    <row r="851" spans="2:7" x14ac:dyDescent="0.3">
      <c r="B851" s="44"/>
      <c r="C851" s="44"/>
      <c r="D851" s="44"/>
      <c r="E851" s="84">
        <v>0</v>
      </c>
      <c r="F851" s="189"/>
      <c r="G851" s="47"/>
    </row>
    <row r="852" spans="2:7" x14ac:dyDescent="0.3">
      <c r="B852" s="44"/>
      <c r="C852" s="44"/>
      <c r="D852" s="44"/>
      <c r="E852" s="84">
        <v>0</v>
      </c>
      <c r="F852" s="189"/>
      <c r="G852" s="47"/>
    </row>
    <row r="853" spans="2:7" x14ac:dyDescent="0.3">
      <c r="B853" s="44"/>
      <c r="C853" s="44"/>
      <c r="D853" s="44"/>
      <c r="E853" s="84">
        <v>0</v>
      </c>
      <c r="F853" s="189"/>
      <c r="G853" s="47"/>
    </row>
    <row r="854" spans="2:7" x14ac:dyDescent="0.3">
      <c r="B854" s="44"/>
      <c r="C854" s="44"/>
      <c r="D854" s="44"/>
      <c r="E854" s="84">
        <v>0</v>
      </c>
      <c r="F854" s="189"/>
      <c r="G854" s="47"/>
    </row>
    <row r="855" spans="2:7" x14ac:dyDescent="0.3">
      <c r="B855" s="44"/>
      <c r="C855" s="44"/>
      <c r="D855" s="44"/>
      <c r="E855" s="84">
        <v>0</v>
      </c>
      <c r="F855" s="189"/>
      <c r="G855" s="47"/>
    </row>
    <row r="856" spans="2:7" x14ac:dyDescent="0.3">
      <c r="B856" s="44"/>
      <c r="C856" s="44"/>
      <c r="D856" s="44"/>
      <c r="E856" s="84">
        <v>0</v>
      </c>
      <c r="F856" s="189"/>
      <c r="G856" s="47"/>
    </row>
    <row r="857" spans="2:7" x14ac:dyDescent="0.3">
      <c r="B857" s="44"/>
      <c r="C857" s="44"/>
      <c r="D857" s="44"/>
      <c r="E857" s="84">
        <v>0</v>
      </c>
      <c r="F857" s="189"/>
      <c r="G857" s="47"/>
    </row>
    <row r="858" spans="2:7" x14ac:dyDescent="0.3">
      <c r="B858" s="44"/>
      <c r="C858" s="44"/>
      <c r="D858" s="44"/>
      <c r="E858" s="84">
        <v>0</v>
      </c>
      <c r="F858" s="189"/>
      <c r="G858" s="47"/>
    </row>
    <row r="859" spans="2:7" x14ac:dyDescent="0.3">
      <c r="B859" s="44"/>
      <c r="C859" s="44"/>
      <c r="D859" s="44"/>
      <c r="E859" s="84">
        <v>0</v>
      </c>
      <c r="F859" s="189"/>
      <c r="G859" s="47"/>
    </row>
    <row r="860" spans="2:7" x14ac:dyDescent="0.3">
      <c r="B860" s="44"/>
      <c r="C860" s="44"/>
      <c r="D860" s="44"/>
      <c r="E860" s="84">
        <v>0</v>
      </c>
      <c r="F860" s="189"/>
      <c r="G860" s="47"/>
    </row>
    <row r="861" spans="2:7" x14ac:dyDescent="0.3">
      <c r="B861" s="44"/>
      <c r="C861" s="44"/>
      <c r="D861" s="44"/>
      <c r="E861" s="84">
        <v>0</v>
      </c>
      <c r="F861" s="189"/>
      <c r="G861" s="47"/>
    </row>
    <row r="862" spans="2:7" x14ac:dyDescent="0.3">
      <c r="B862" s="44"/>
      <c r="C862" s="44"/>
      <c r="D862" s="44"/>
      <c r="E862" s="84">
        <v>0</v>
      </c>
      <c r="F862" s="189"/>
      <c r="G862" s="47"/>
    </row>
    <row r="863" spans="2:7" x14ac:dyDescent="0.3">
      <c r="B863" s="44"/>
      <c r="C863" s="44"/>
      <c r="D863" s="44"/>
      <c r="E863" s="84">
        <v>0</v>
      </c>
      <c r="F863" s="189"/>
      <c r="G863" s="47"/>
    </row>
    <row r="864" spans="2:7" x14ac:dyDescent="0.3">
      <c r="B864" s="44"/>
      <c r="C864" s="44"/>
      <c r="D864" s="44"/>
      <c r="E864" s="84">
        <v>0</v>
      </c>
      <c r="F864" s="189"/>
      <c r="G864" s="47"/>
    </row>
    <row r="865" spans="2:7" x14ac:dyDescent="0.3">
      <c r="B865" s="44"/>
      <c r="C865" s="44"/>
      <c r="D865" s="44"/>
      <c r="E865" s="84">
        <v>0</v>
      </c>
      <c r="F865" s="189"/>
      <c r="G865" s="47"/>
    </row>
    <row r="866" spans="2:7" x14ac:dyDescent="0.3">
      <c r="B866" s="44"/>
      <c r="C866" s="44"/>
      <c r="D866" s="44"/>
      <c r="E866" s="84">
        <v>0</v>
      </c>
      <c r="F866" s="189"/>
      <c r="G866" s="47"/>
    </row>
    <row r="867" spans="2:7" x14ac:dyDescent="0.3">
      <c r="B867" s="44"/>
      <c r="C867" s="44"/>
      <c r="D867" s="44"/>
      <c r="E867" s="84">
        <v>0</v>
      </c>
      <c r="F867" s="189"/>
      <c r="G867" s="47"/>
    </row>
    <row r="868" spans="2:7" x14ac:dyDescent="0.3">
      <c r="B868" s="44"/>
      <c r="C868" s="44"/>
      <c r="D868" s="44"/>
      <c r="E868" s="84">
        <v>0</v>
      </c>
      <c r="F868" s="189"/>
      <c r="G868" s="47"/>
    </row>
    <row r="869" spans="2:7" x14ac:dyDescent="0.3">
      <c r="B869" s="44"/>
      <c r="C869" s="44"/>
      <c r="D869" s="44"/>
      <c r="E869" s="84">
        <v>0</v>
      </c>
      <c r="F869" s="189"/>
      <c r="G869" s="47"/>
    </row>
    <row r="870" spans="2:7" x14ac:dyDescent="0.3">
      <c r="B870" s="44"/>
      <c r="C870" s="44"/>
      <c r="D870" s="44"/>
      <c r="E870" s="84">
        <v>0</v>
      </c>
      <c r="F870" s="189"/>
      <c r="G870" s="47"/>
    </row>
    <row r="871" spans="2:7" x14ac:dyDescent="0.3">
      <c r="B871" s="44"/>
      <c r="C871" s="44"/>
      <c r="D871" s="44"/>
      <c r="E871" s="84">
        <v>0</v>
      </c>
      <c r="F871" s="189"/>
      <c r="G871" s="47"/>
    </row>
    <row r="872" spans="2:7" x14ac:dyDescent="0.3">
      <c r="B872" s="44"/>
      <c r="C872" s="44"/>
      <c r="D872" s="44"/>
      <c r="E872" s="84">
        <v>0</v>
      </c>
      <c r="F872" s="189"/>
      <c r="G872" s="47"/>
    </row>
    <row r="873" spans="2:7" x14ac:dyDescent="0.3">
      <c r="B873" s="44"/>
      <c r="C873" s="44"/>
      <c r="D873" s="44"/>
      <c r="E873" s="84">
        <v>0</v>
      </c>
      <c r="F873" s="189"/>
      <c r="G873" s="47"/>
    </row>
    <row r="874" spans="2:7" x14ac:dyDescent="0.3">
      <c r="B874" s="44"/>
      <c r="C874" s="44"/>
      <c r="D874" s="44"/>
      <c r="E874" s="84">
        <v>0</v>
      </c>
      <c r="F874" s="189"/>
      <c r="G874" s="47"/>
    </row>
    <row r="875" spans="2:7" x14ac:dyDescent="0.3">
      <c r="B875" s="44"/>
      <c r="C875" s="44"/>
      <c r="D875" s="44"/>
      <c r="E875" s="84">
        <v>0</v>
      </c>
      <c r="F875" s="189"/>
      <c r="G875" s="47"/>
    </row>
    <row r="876" spans="2:7" x14ac:dyDescent="0.3">
      <c r="B876" s="44"/>
      <c r="C876" s="44"/>
      <c r="D876" s="44"/>
      <c r="E876" s="84">
        <v>0</v>
      </c>
      <c r="F876" s="189"/>
      <c r="G876" s="47"/>
    </row>
    <row r="877" spans="2:7" x14ac:dyDescent="0.3">
      <c r="B877" s="44"/>
      <c r="C877" s="44"/>
      <c r="D877" s="44"/>
      <c r="E877" s="84">
        <v>0</v>
      </c>
      <c r="F877" s="189"/>
      <c r="G877" s="47"/>
    </row>
    <row r="878" spans="2:7" x14ac:dyDescent="0.3">
      <c r="B878" s="44"/>
      <c r="C878" s="44"/>
      <c r="D878" s="44"/>
      <c r="E878" s="84">
        <v>0</v>
      </c>
      <c r="F878" s="189"/>
      <c r="G878" s="47"/>
    </row>
    <row r="879" spans="2:7" x14ac:dyDescent="0.3">
      <c r="B879" s="44"/>
      <c r="C879" s="44"/>
      <c r="D879" s="44"/>
      <c r="E879" s="84">
        <v>0</v>
      </c>
      <c r="F879" s="189"/>
      <c r="G879" s="47"/>
    </row>
    <row r="880" spans="2:7" x14ac:dyDescent="0.3">
      <c r="B880" s="44"/>
      <c r="C880" s="44"/>
      <c r="D880" s="44"/>
      <c r="E880" s="84">
        <v>0</v>
      </c>
      <c r="F880" s="189"/>
      <c r="G880" s="47"/>
    </row>
    <row r="881" spans="2:7" x14ac:dyDescent="0.3">
      <c r="B881" s="44"/>
      <c r="C881" s="44"/>
      <c r="D881" s="44"/>
      <c r="E881" s="84">
        <v>0</v>
      </c>
      <c r="F881" s="189"/>
      <c r="G881" s="47"/>
    </row>
    <row r="882" spans="2:7" x14ac:dyDescent="0.3">
      <c r="B882" s="44"/>
      <c r="C882" s="44"/>
      <c r="D882" s="44"/>
      <c r="E882" s="84">
        <v>0</v>
      </c>
      <c r="F882" s="189"/>
      <c r="G882" s="47"/>
    </row>
    <row r="883" spans="2:7" x14ac:dyDescent="0.3">
      <c r="B883" s="44"/>
      <c r="C883" s="44"/>
      <c r="D883" s="44"/>
      <c r="E883" s="84">
        <v>0</v>
      </c>
      <c r="F883" s="189"/>
      <c r="G883" s="47"/>
    </row>
    <row r="884" spans="2:7" x14ac:dyDescent="0.3">
      <c r="B884" s="44"/>
      <c r="C884" s="44"/>
      <c r="D884" s="44"/>
      <c r="E884" s="84">
        <v>0</v>
      </c>
      <c r="F884" s="189"/>
      <c r="G884" s="47"/>
    </row>
    <row r="885" spans="2:7" x14ac:dyDescent="0.3">
      <c r="B885" s="44"/>
      <c r="C885" s="44"/>
      <c r="D885" s="44"/>
      <c r="E885" s="84">
        <v>0</v>
      </c>
      <c r="F885" s="189"/>
      <c r="G885" s="47"/>
    </row>
    <row r="886" spans="2:7" x14ac:dyDescent="0.3">
      <c r="B886" s="44"/>
      <c r="C886" s="44"/>
      <c r="D886" s="44"/>
      <c r="E886" s="84">
        <v>0</v>
      </c>
      <c r="F886" s="189"/>
      <c r="G886" s="47"/>
    </row>
    <row r="887" spans="2:7" x14ac:dyDescent="0.3">
      <c r="B887" s="44"/>
      <c r="C887" s="44"/>
      <c r="D887" s="44"/>
      <c r="E887" s="84">
        <v>0</v>
      </c>
      <c r="F887" s="189"/>
      <c r="G887" s="47"/>
    </row>
    <row r="888" spans="2:7" x14ac:dyDescent="0.3">
      <c r="B888" s="44"/>
      <c r="C888" s="44"/>
      <c r="D888" s="44"/>
      <c r="E888" s="84">
        <v>0</v>
      </c>
      <c r="F888" s="189"/>
      <c r="G888" s="47"/>
    </row>
    <row r="889" spans="2:7" x14ac:dyDescent="0.3">
      <c r="B889" s="44"/>
      <c r="C889" s="44"/>
      <c r="D889" s="44"/>
      <c r="E889" s="84">
        <v>0</v>
      </c>
      <c r="F889" s="189"/>
      <c r="G889" s="47"/>
    </row>
    <row r="890" spans="2:7" x14ac:dyDescent="0.3">
      <c r="B890" s="44"/>
      <c r="C890" s="44"/>
      <c r="D890" s="44"/>
      <c r="E890" s="84">
        <v>0</v>
      </c>
      <c r="F890" s="189"/>
      <c r="G890" s="47"/>
    </row>
    <row r="891" spans="2:7" x14ac:dyDescent="0.3">
      <c r="B891" s="44"/>
      <c r="C891" s="44"/>
      <c r="D891" s="44"/>
      <c r="E891" s="84">
        <v>0</v>
      </c>
      <c r="F891" s="189"/>
      <c r="G891" s="47"/>
    </row>
    <row r="892" spans="2:7" x14ac:dyDescent="0.3">
      <c r="B892" s="44"/>
      <c r="C892" s="44"/>
      <c r="D892" s="44"/>
      <c r="E892" s="84">
        <v>0</v>
      </c>
      <c r="F892" s="189"/>
      <c r="G892" s="47"/>
    </row>
    <row r="893" spans="2:7" x14ac:dyDescent="0.3">
      <c r="B893" s="44"/>
      <c r="C893" s="44"/>
      <c r="D893" s="44"/>
      <c r="E893" s="84">
        <v>0</v>
      </c>
      <c r="F893" s="189"/>
      <c r="G893" s="47"/>
    </row>
    <row r="894" spans="2:7" x14ac:dyDescent="0.3">
      <c r="B894" s="44"/>
      <c r="C894" s="44"/>
      <c r="D894" s="44"/>
      <c r="E894" s="84">
        <v>0</v>
      </c>
      <c r="F894" s="189"/>
      <c r="G894" s="47"/>
    </row>
    <row r="895" spans="2:7" x14ac:dyDescent="0.3">
      <c r="B895" s="44"/>
      <c r="C895" s="44"/>
      <c r="D895" s="44"/>
      <c r="E895" s="84">
        <v>0</v>
      </c>
      <c r="F895" s="189"/>
      <c r="G895" s="47"/>
    </row>
    <row r="896" spans="2:7" x14ac:dyDescent="0.3">
      <c r="B896" s="44"/>
      <c r="C896" s="44"/>
      <c r="D896" s="44"/>
      <c r="E896" s="84">
        <v>0</v>
      </c>
      <c r="F896" s="189"/>
      <c r="G896" s="47"/>
    </row>
    <row r="897" spans="2:7" x14ac:dyDescent="0.3">
      <c r="B897" s="44"/>
      <c r="C897" s="44"/>
      <c r="D897" s="44"/>
      <c r="E897" s="84">
        <v>0</v>
      </c>
      <c r="F897" s="189"/>
      <c r="G897" s="47"/>
    </row>
    <row r="898" spans="2:7" x14ac:dyDescent="0.3">
      <c r="B898" s="44"/>
      <c r="C898" s="44"/>
      <c r="D898" s="44"/>
      <c r="E898" s="84">
        <v>0</v>
      </c>
      <c r="F898" s="189"/>
      <c r="G898" s="47"/>
    </row>
    <row r="899" spans="2:7" x14ac:dyDescent="0.3">
      <c r="B899" s="44"/>
      <c r="C899" s="44"/>
      <c r="D899" s="44"/>
      <c r="E899" s="84">
        <v>0</v>
      </c>
      <c r="F899" s="189"/>
      <c r="G899" s="47"/>
    </row>
    <row r="900" spans="2:7" x14ac:dyDescent="0.3">
      <c r="B900" s="44"/>
      <c r="C900" s="44"/>
      <c r="D900" s="44"/>
      <c r="E900" s="84">
        <v>0</v>
      </c>
      <c r="F900" s="189"/>
      <c r="G900" s="47"/>
    </row>
    <row r="901" spans="2:7" x14ac:dyDescent="0.3">
      <c r="B901" s="44"/>
      <c r="C901" s="44"/>
      <c r="D901" s="44"/>
      <c r="E901" s="84">
        <v>0</v>
      </c>
      <c r="F901" s="189"/>
      <c r="G901" s="47"/>
    </row>
    <row r="902" spans="2:7" x14ac:dyDescent="0.3">
      <c r="B902" s="44"/>
      <c r="C902" s="44"/>
      <c r="D902" s="44"/>
      <c r="E902" s="84">
        <v>0</v>
      </c>
      <c r="F902" s="189"/>
      <c r="G902" s="47"/>
    </row>
    <row r="903" spans="2:7" x14ac:dyDescent="0.3">
      <c r="B903" s="44"/>
      <c r="C903" s="44"/>
      <c r="D903" s="44"/>
      <c r="E903" s="84">
        <v>0</v>
      </c>
      <c r="F903" s="189"/>
      <c r="G903" s="47"/>
    </row>
    <row r="904" spans="2:7" x14ac:dyDescent="0.3">
      <c r="B904" s="44"/>
      <c r="C904" s="44"/>
      <c r="D904" s="44"/>
      <c r="E904" s="84">
        <v>0</v>
      </c>
      <c r="F904" s="189"/>
      <c r="G904" s="47"/>
    </row>
    <row r="905" spans="2:7" x14ac:dyDescent="0.3">
      <c r="B905" s="44"/>
      <c r="C905" s="44"/>
      <c r="D905" s="44"/>
      <c r="E905" s="84">
        <v>0</v>
      </c>
      <c r="F905" s="189"/>
      <c r="G905" s="47"/>
    </row>
    <row r="906" spans="2:7" x14ac:dyDescent="0.3">
      <c r="B906" s="44"/>
      <c r="C906" s="44"/>
      <c r="D906" s="44"/>
      <c r="E906" s="84">
        <v>0</v>
      </c>
      <c r="F906" s="189"/>
      <c r="G906" s="47"/>
    </row>
    <row r="907" spans="2:7" x14ac:dyDescent="0.3">
      <c r="B907" s="44"/>
      <c r="C907" s="44"/>
      <c r="D907" s="44"/>
      <c r="E907" s="84">
        <v>0</v>
      </c>
      <c r="F907" s="189"/>
      <c r="G907" s="47"/>
    </row>
    <row r="908" spans="2:7" x14ac:dyDescent="0.3">
      <c r="B908" s="44"/>
      <c r="C908" s="44"/>
      <c r="D908" s="44"/>
      <c r="E908" s="84">
        <v>0</v>
      </c>
      <c r="F908" s="189"/>
      <c r="G908" s="47"/>
    </row>
    <row r="909" spans="2:7" x14ac:dyDescent="0.3">
      <c r="B909" s="44"/>
      <c r="C909" s="44"/>
      <c r="D909" s="44"/>
      <c r="E909" s="84">
        <v>0</v>
      </c>
      <c r="F909" s="189"/>
      <c r="G909" s="47"/>
    </row>
    <row r="910" spans="2:7" x14ac:dyDescent="0.3">
      <c r="B910" s="44"/>
      <c r="C910" s="44"/>
      <c r="D910" s="44"/>
      <c r="E910" s="84">
        <v>0</v>
      </c>
      <c r="F910" s="189"/>
      <c r="G910" s="47"/>
    </row>
    <row r="911" spans="2:7" x14ac:dyDescent="0.3">
      <c r="B911" s="44"/>
      <c r="C911" s="44"/>
      <c r="D911" s="44"/>
      <c r="E911" s="84">
        <v>0</v>
      </c>
      <c r="F911" s="189"/>
      <c r="G911" s="47"/>
    </row>
    <row r="912" spans="2:7" x14ac:dyDescent="0.3">
      <c r="B912" s="44"/>
      <c r="C912" s="44"/>
      <c r="D912" s="44"/>
      <c r="E912" s="84">
        <v>0</v>
      </c>
      <c r="F912" s="189"/>
      <c r="G912" s="47"/>
    </row>
    <row r="913" spans="2:7" x14ac:dyDescent="0.3">
      <c r="B913" s="44"/>
      <c r="C913" s="44"/>
      <c r="D913" s="44"/>
      <c r="E913" s="84">
        <v>0</v>
      </c>
      <c r="F913" s="189"/>
      <c r="G913" s="47"/>
    </row>
    <row r="914" spans="2:7" x14ac:dyDescent="0.3">
      <c r="B914" s="44"/>
      <c r="C914" s="44"/>
      <c r="D914" s="44"/>
      <c r="E914" s="84">
        <v>0</v>
      </c>
      <c r="F914" s="189"/>
      <c r="G914" s="47"/>
    </row>
    <row r="915" spans="2:7" x14ac:dyDescent="0.3">
      <c r="B915" s="44"/>
      <c r="C915" s="44"/>
      <c r="D915" s="44"/>
      <c r="E915" s="84">
        <v>0</v>
      </c>
      <c r="F915" s="189"/>
      <c r="G915" s="47"/>
    </row>
    <row r="916" spans="2:7" x14ac:dyDescent="0.3">
      <c r="B916" s="44"/>
      <c r="C916" s="44"/>
      <c r="D916" s="44"/>
      <c r="E916" s="84">
        <v>0</v>
      </c>
      <c r="F916" s="189"/>
      <c r="G916" s="47"/>
    </row>
    <row r="917" spans="2:7" x14ac:dyDescent="0.3">
      <c r="B917" s="44"/>
      <c r="C917" s="44"/>
      <c r="D917" s="44"/>
      <c r="E917" s="84">
        <v>0</v>
      </c>
      <c r="F917" s="189"/>
      <c r="G917" s="47"/>
    </row>
    <row r="918" spans="2:7" x14ac:dyDescent="0.3">
      <c r="B918" s="44"/>
      <c r="C918" s="44"/>
      <c r="D918" s="44"/>
      <c r="E918" s="84">
        <v>0</v>
      </c>
      <c r="F918" s="189"/>
      <c r="G918" s="47"/>
    </row>
    <row r="919" spans="2:7" x14ac:dyDescent="0.3">
      <c r="B919" s="44"/>
      <c r="C919" s="44"/>
      <c r="D919" s="44"/>
      <c r="E919" s="84">
        <v>0</v>
      </c>
      <c r="F919" s="189"/>
      <c r="G919" s="47"/>
    </row>
    <row r="920" spans="2:7" x14ac:dyDescent="0.3">
      <c r="B920" s="44"/>
      <c r="C920" s="44"/>
      <c r="D920" s="44"/>
      <c r="E920" s="84">
        <v>0</v>
      </c>
      <c r="F920" s="189"/>
      <c r="G920" s="47"/>
    </row>
    <row r="921" spans="2:7" x14ac:dyDescent="0.3">
      <c r="B921" s="44"/>
      <c r="C921" s="44"/>
      <c r="D921" s="44"/>
      <c r="E921" s="84">
        <v>0</v>
      </c>
      <c r="F921" s="189"/>
      <c r="G921" s="47"/>
    </row>
    <row r="922" spans="2:7" x14ac:dyDescent="0.3">
      <c r="B922" s="44"/>
      <c r="C922" s="44"/>
      <c r="D922" s="44"/>
      <c r="E922" s="84">
        <v>0</v>
      </c>
      <c r="F922" s="189"/>
      <c r="G922" s="47"/>
    </row>
    <row r="923" spans="2:7" x14ac:dyDescent="0.3">
      <c r="B923" s="44"/>
      <c r="C923" s="44"/>
      <c r="D923" s="44"/>
      <c r="E923" s="84">
        <v>0</v>
      </c>
      <c r="F923" s="189"/>
      <c r="G923" s="47"/>
    </row>
    <row r="924" spans="2:7" x14ac:dyDescent="0.3">
      <c r="B924" s="44"/>
      <c r="C924" s="44"/>
      <c r="D924" s="44"/>
      <c r="E924" s="84">
        <v>0</v>
      </c>
      <c r="F924" s="189"/>
      <c r="G924" s="47"/>
    </row>
    <row r="925" spans="2:7" x14ac:dyDescent="0.3">
      <c r="B925" s="44"/>
      <c r="C925" s="44"/>
      <c r="D925" s="44"/>
      <c r="E925" s="84">
        <v>0</v>
      </c>
      <c r="F925" s="189"/>
      <c r="G925" s="47"/>
    </row>
    <row r="926" spans="2:7" x14ac:dyDescent="0.3">
      <c r="B926" s="44"/>
      <c r="C926" s="44"/>
      <c r="D926" s="44"/>
      <c r="E926" s="84">
        <v>0</v>
      </c>
      <c r="F926" s="189"/>
      <c r="G926" s="47"/>
    </row>
    <row r="927" spans="2:7" x14ac:dyDescent="0.3">
      <c r="B927" s="44"/>
      <c r="C927" s="44"/>
      <c r="D927" s="44"/>
      <c r="E927" s="84">
        <v>0</v>
      </c>
      <c r="F927" s="189"/>
      <c r="G927" s="47"/>
    </row>
    <row r="928" spans="2:7" x14ac:dyDescent="0.3">
      <c r="B928" s="44"/>
      <c r="C928" s="44"/>
      <c r="D928" s="44"/>
      <c r="E928" s="84">
        <v>0</v>
      </c>
      <c r="F928" s="189"/>
      <c r="G928" s="47"/>
    </row>
    <row r="929" spans="2:7" x14ac:dyDescent="0.3">
      <c r="B929" s="44"/>
      <c r="C929" s="44"/>
      <c r="D929" s="44"/>
      <c r="E929" s="84">
        <v>0</v>
      </c>
      <c r="F929" s="189"/>
      <c r="G929" s="47"/>
    </row>
    <row r="930" spans="2:7" x14ac:dyDescent="0.3">
      <c r="B930" s="44"/>
      <c r="C930" s="44"/>
      <c r="D930" s="44"/>
      <c r="E930" s="84">
        <v>0</v>
      </c>
      <c r="F930" s="189"/>
      <c r="G930" s="47"/>
    </row>
    <row r="931" spans="2:7" x14ac:dyDescent="0.3">
      <c r="B931" s="44"/>
      <c r="C931" s="44"/>
      <c r="D931" s="44"/>
      <c r="E931" s="84">
        <v>0</v>
      </c>
      <c r="F931" s="189"/>
      <c r="G931" s="47"/>
    </row>
    <row r="932" spans="2:7" x14ac:dyDescent="0.3">
      <c r="B932" s="44"/>
      <c r="C932" s="44"/>
      <c r="D932" s="44"/>
      <c r="E932" s="84">
        <v>0</v>
      </c>
      <c r="F932" s="189"/>
      <c r="G932" s="47"/>
    </row>
    <row r="933" spans="2:7" x14ac:dyDescent="0.3">
      <c r="B933" s="44"/>
      <c r="C933" s="44"/>
      <c r="D933" s="44"/>
      <c r="E933" s="84">
        <v>0</v>
      </c>
      <c r="F933" s="189"/>
      <c r="G933" s="47"/>
    </row>
    <row r="934" spans="2:7" x14ac:dyDescent="0.3">
      <c r="B934" s="44"/>
      <c r="C934" s="44"/>
      <c r="D934" s="44"/>
      <c r="E934" s="84">
        <v>0</v>
      </c>
      <c r="F934" s="189"/>
      <c r="G934" s="47"/>
    </row>
    <row r="935" spans="2:7" x14ac:dyDescent="0.3">
      <c r="B935" s="44"/>
      <c r="C935" s="44"/>
      <c r="D935" s="44"/>
      <c r="E935" s="84">
        <v>0</v>
      </c>
      <c r="F935" s="189"/>
      <c r="G935" s="47"/>
    </row>
    <row r="936" spans="2:7" x14ac:dyDescent="0.3">
      <c r="B936" s="44"/>
      <c r="C936" s="44"/>
      <c r="D936" s="44"/>
      <c r="E936" s="84">
        <v>0</v>
      </c>
      <c r="F936" s="189"/>
      <c r="G936" s="47"/>
    </row>
    <row r="937" spans="2:7" x14ac:dyDescent="0.3">
      <c r="B937" s="44"/>
      <c r="C937" s="44"/>
      <c r="D937" s="44"/>
      <c r="E937" s="84">
        <v>0</v>
      </c>
      <c r="F937" s="189"/>
      <c r="G937" s="47"/>
    </row>
    <row r="938" spans="2:7" x14ac:dyDescent="0.3">
      <c r="B938" s="44"/>
      <c r="C938" s="44"/>
      <c r="D938" s="44"/>
      <c r="E938" s="84">
        <v>0</v>
      </c>
      <c r="F938" s="189"/>
      <c r="G938" s="47"/>
    </row>
    <row r="939" spans="2:7" x14ac:dyDescent="0.3">
      <c r="B939" s="44"/>
      <c r="C939" s="44"/>
      <c r="D939" s="44"/>
      <c r="E939" s="84">
        <v>0</v>
      </c>
      <c r="F939" s="189"/>
      <c r="G939" s="47"/>
    </row>
    <row r="940" spans="2:7" x14ac:dyDescent="0.3">
      <c r="B940" s="44"/>
      <c r="C940" s="44"/>
      <c r="D940" s="44"/>
      <c r="E940" s="84">
        <v>0</v>
      </c>
      <c r="F940" s="189"/>
      <c r="G940" s="47"/>
    </row>
    <row r="941" spans="2:7" x14ac:dyDescent="0.3">
      <c r="B941" s="44"/>
      <c r="C941" s="44"/>
      <c r="D941" s="44"/>
      <c r="E941" s="84">
        <v>0</v>
      </c>
      <c r="F941" s="189"/>
      <c r="G941" s="47"/>
    </row>
    <row r="942" spans="2:7" x14ac:dyDescent="0.3">
      <c r="B942" s="44"/>
      <c r="C942" s="44"/>
      <c r="D942" s="44"/>
      <c r="E942" s="84">
        <v>0</v>
      </c>
      <c r="F942" s="189"/>
      <c r="G942" s="47"/>
    </row>
    <row r="943" spans="2:7" x14ac:dyDescent="0.3">
      <c r="B943" s="44"/>
      <c r="C943" s="44"/>
      <c r="D943" s="44"/>
      <c r="E943" s="84">
        <v>0</v>
      </c>
      <c r="F943" s="189"/>
      <c r="G943" s="47"/>
    </row>
    <row r="944" spans="2:7" x14ac:dyDescent="0.3">
      <c r="B944" s="44"/>
      <c r="C944" s="44"/>
      <c r="D944" s="44"/>
      <c r="E944" s="84">
        <v>0</v>
      </c>
      <c r="F944" s="189"/>
      <c r="G944" s="47"/>
    </row>
    <row r="945" spans="2:7" x14ac:dyDescent="0.3">
      <c r="B945" s="44"/>
      <c r="C945" s="44"/>
      <c r="D945" s="44"/>
      <c r="E945" s="84">
        <v>0</v>
      </c>
      <c r="F945" s="189"/>
      <c r="G945" s="47"/>
    </row>
    <row r="946" spans="2:7" x14ac:dyDescent="0.3">
      <c r="B946" s="44"/>
      <c r="C946" s="44"/>
      <c r="D946" s="44"/>
      <c r="E946" s="84">
        <v>0</v>
      </c>
      <c r="F946" s="189"/>
      <c r="G946" s="47"/>
    </row>
    <row r="947" spans="2:7" x14ac:dyDescent="0.3">
      <c r="B947" s="44"/>
      <c r="C947" s="44"/>
      <c r="D947" s="44"/>
      <c r="E947" s="84">
        <v>0</v>
      </c>
      <c r="F947" s="189"/>
      <c r="G947" s="47"/>
    </row>
    <row r="948" spans="2:7" x14ac:dyDescent="0.3">
      <c r="B948" s="44"/>
      <c r="C948" s="44"/>
      <c r="D948" s="44"/>
      <c r="E948" s="84">
        <v>0</v>
      </c>
      <c r="F948" s="189"/>
      <c r="G948" s="47"/>
    </row>
    <row r="949" spans="2:7" x14ac:dyDescent="0.3">
      <c r="B949" s="44"/>
      <c r="C949" s="44"/>
      <c r="D949" s="44"/>
      <c r="E949" s="84">
        <v>0</v>
      </c>
      <c r="F949" s="189"/>
      <c r="G949" s="47"/>
    </row>
    <row r="950" spans="2:7" x14ac:dyDescent="0.3">
      <c r="B950" s="44"/>
      <c r="C950" s="44"/>
      <c r="D950" s="44"/>
      <c r="E950" s="84">
        <v>0</v>
      </c>
      <c r="F950" s="189"/>
      <c r="G950" s="47"/>
    </row>
    <row r="951" spans="2:7" x14ac:dyDescent="0.3">
      <c r="B951" s="44"/>
      <c r="C951" s="44"/>
      <c r="D951" s="44"/>
      <c r="E951" s="84">
        <v>0</v>
      </c>
      <c r="F951" s="189"/>
      <c r="G951" s="47"/>
    </row>
    <row r="952" spans="2:7" x14ac:dyDescent="0.3">
      <c r="B952" s="44"/>
      <c r="C952" s="44"/>
      <c r="D952" s="44"/>
      <c r="E952" s="84">
        <v>0</v>
      </c>
      <c r="F952" s="189"/>
      <c r="G952" s="47"/>
    </row>
    <row r="953" spans="2:7" x14ac:dyDescent="0.3">
      <c r="B953" s="44"/>
      <c r="C953" s="44"/>
      <c r="D953" s="44"/>
      <c r="E953" s="84">
        <v>0</v>
      </c>
      <c r="F953" s="189"/>
      <c r="G953" s="47"/>
    </row>
    <row r="954" spans="2:7" x14ac:dyDescent="0.3">
      <c r="B954" s="44"/>
      <c r="C954" s="44"/>
      <c r="D954" s="44"/>
      <c r="E954" s="84">
        <v>0</v>
      </c>
      <c r="F954" s="189"/>
      <c r="G954" s="47"/>
    </row>
    <row r="955" spans="2:7" x14ac:dyDescent="0.3">
      <c r="B955" s="44"/>
      <c r="C955" s="44"/>
      <c r="D955" s="44"/>
      <c r="E955" s="84">
        <v>0</v>
      </c>
      <c r="F955" s="189"/>
      <c r="G955" s="47"/>
    </row>
    <row r="956" spans="2:7" x14ac:dyDescent="0.3">
      <c r="B956" s="44"/>
      <c r="C956" s="44"/>
      <c r="D956" s="44"/>
      <c r="E956" s="84">
        <v>0</v>
      </c>
      <c r="F956" s="189"/>
      <c r="G956" s="47"/>
    </row>
    <row r="957" spans="2:7" x14ac:dyDescent="0.3">
      <c r="B957" s="44"/>
      <c r="C957" s="44"/>
      <c r="D957" s="44"/>
      <c r="E957" s="84">
        <v>0</v>
      </c>
      <c r="F957" s="189"/>
      <c r="G957" s="47"/>
    </row>
    <row r="958" spans="2:7" x14ac:dyDescent="0.3">
      <c r="B958" s="44"/>
      <c r="C958" s="44"/>
      <c r="D958" s="44"/>
      <c r="E958" s="84">
        <v>0</v>
      </c>
      <c r="F958" s="189"/>
      <c r="G958" s="47"/>
    </row>
    <row r="959" spans="2:7" x14ac:dyDescent="0.3">
      <c r="B959" s="44"/>
      <c r="C959" s="44"/>
      <c r="D959" s="44"/>
      <c r="E959" s="84">
        <v>0</v>
      </c>
      <c r="F959" s="189"/>
      <c r="G959" s="47"/>
    </row>
    <row r="960" spans="2:7" x14ac:dyDescent="0.3">
      <c r="B960" s="44"/>
      <c r="C960" s="44"/>
      <c r="D960" s="44"/>
      <c r="E960" s="84">
        <v>0</v>
      </c>
      <c r="F960" s="189"/>
      <c r="G960" s="47"/>
    </row>
    <row r="961" spans="2:7" x14ac:dyDescent="0.3">
      <c r="B961" s="44"/>
      <c r="C961" s="44"/>
      <c r="D961" s="44"/>
      <c r="E961" s="84">
        <v>0</v>
      </c>
      <c r="F961" s="189"/>
      <c r="G961" s="47"/>
    </row>
    <row r="962" spans="2:7" x14ac:dyDescent="0.3">
      <c r="B962" s="44"/>
      <c r="C962" s="44"/>
      <c r="D962" s="44"/>
      <c r="E962" s="84">
        <v>0</v>
      </c>
      <c r="F962" s="189"/>
      <c r="G962" s="47"/>
    </row>
    <row r="963" spans="2:7" x14ac:dyDescent="0.3">
      <c r="B963" s="44"/>
      <c r="C963" s="44"/>
      <c r="D963" s="44"/>
      <c r="E963" s="84">
        <v>0</v>
      </c>
      <c r="F963" s="189"/>
      <c r="G963" s="47"/>
    </row>
    <row r="964" spans="2:7" x14ac:dyDescent="0.3">
      <c r="B964" s="44"/>
      <c r="C964" s="44"/>
      <c r="D964" s="44"/>
      <c r="E964" s="84">
        <v>0</v>
      </c>
      <c r="F964" s="189"/>
      <c r="G964" s="47"/>
    </row>
    <row r="965" spans="2:7" x14ac:dyDescent="0.3">
      <c r="B965" s="44"/>
      <c r="C965" s="44"/>
      <c r="D965" s="44"/>
      <c r="E965" s="84">
        <v>0</v>
      </c>
      <c r="F965" s="189"/>
      <c r="G965" s="47"/>
    </row>
    <row r="966" spans="2:7" x14ac:dyDescent="0.3">
      <c r="B966" s="44"/>
      <c r="C966" s="44"/>
      <c r="D966" s="44"/>
      <c r="E966" s="84">
        <v>0</v>
      </c>
      <c r="F966" s="189"/>
      <c r="G966" s="47"/>
    </row>
    <row r="967" spans="2:7" x14ac:dyDescent="0.3">
      <c r="B967" s="44"/>
      <c r="C967" s="44"/>
      <c r="D967" s="44"/>
      <c r="E967" s="84">
        <v>0</v>
      </c>
      <c r="F967" s="189"/>
      <c r="G967" s="47"/>
    </row>
    <row r="968" spans="2:7" x14ac:dyDescent="0.3">
      <c r="B968" s="44"/>
      <c r="C968" s="44"/>
      <c r="D968" s="44"/>
      <c r="E968" s="84">
        <v>0</v>
      </c>
      <c r="F968" s="189"/>
      <c r="G968" s="47"/>
    </row>
    <row r="969" spans="2:7" x14ac:dyDescent="0.3">
      <c r="B969" s="44"/>
      <c r="C969" s="44"/>
      <c r="D969" s="44"/>
      <c r="E969" s="84">
        <v>0</v>
      </c>
      <c r="F969" s="189"/>
      <c r="G969" s="47"/>
    </row>
    <row r="970" spans="2:7" x14ac:dyDescent="0.3">
      <c r="B970" s="44"/>
      <c r="C970" s="44"/>
      <c r="D970" s="44"/>
      <c r="E970" s="84">
        <v>0</v>
      </c>
      <c r="F970" s="189"/>
      <c r="G970" s="47"/>
    </row>
    <row r="971" spans="2:7" x14ac:dyDescent="0.3">
      <c r="B971" s="44"/>
      <c r="C971" s="44"/>
      <c r="D971" s="44"/>
      <c r="E971" s="84">
        <v>0</v>
      </c>
      <c r="F971" s="189"/>
      <c r="G971" s="47"/>
    </row>
    <row r="972" spans="2:7" x14ac:dyDescent="0.3">
      <c r="B972" s="44"/>
      <c r="C972" s="44"/>
      <c r="D972" s="44"/>
      <c r="E972" s="84">
        <v>0</v>
      </c>
      <c r="F972" s="189"/>
      <c r="G972" s="47"/>
    </row>
    <row r="973" spans="2:7" x14ac:dyDescent="0.3">
      <c r="B973" s="44"/>
      <c r="C973" s="44"/>
      <c r="D973" s="44"/>
      <c r="E973" s="84">
        <v>0</v>
      </c>
      <c r="F973" s="189"/>
      <c r="G973" s="47"/>
    </row>
    <row r="974" spans="2:7" x14ac:dyDescent="0.3">
      <c r="B974" s="44"/>
      <c r="C974" s="44"/>
      <c r="D974" s="44"/>
      <c r="E974" s="84">
        <v>0</v>
      </c>
      <c r="F974" s="189"/>
      <c r="G974" s="47"/>
    </row>
    <row r="975" spans="2:7" x14ac:dyDescent="0.3">
      <c r="B975" s="44"/>
      <c r="C975" s="44"/>
      <c r="D975" s="44"/>
      <c r="E975" s="84">
        <v>0</v>
      </c>
      <c r="F975" s="189"/>
      <c r="G975" s="47"/>
    </row>
    <row r="976" spans="2:7" x14ac:dyDescent="0.3">
      <c r="B976" s="44"/>
      <c r="C976" s="44"/>
      <c r="D976" s="44"/>
      <c r="E976" s="84">
        <v>0</v>
      </c>
      <c r="F976" s="189"/>
      <c r="G976" s="47"/>
    </row>
    <row r="977" spans="2:7" x14ac:dyDescent="0.3">
      <c r="B977" s="44"/>
      <c r="C977" s="44"/>
      <c r="D977" s="44"/>
      <c r="E977" s="84">
        <v>0</v>
      </c>
      <c r="F977" s="189"/>
      <c r="G977" s="47"/>
    </row>
    <row r="978" spans="2:7" x14ac:dyDescent="0.3">
      <c r="B978" s="44"/>
      <c r="C978" s="44"/>
      <c r="D978" s="44"/>
      <c r="E978" s="84">
        <v>0</v>
      </c>
      <c r="F978" s="189"/>
      <c r="G978" s="47"/>
    </row>
    <row r="979" spans="2:7" x14ac:dyDescent="0.3">
      <c r="B979" s="44"/>
      <c r="C979" s="44"/>
      <c r="D979" s="44"/>
      <c r="E979" s="84">
        <v>0</v>
      </c>
      <c r="F979" s="189"/>
      <c r="G979" s="47"/>
    </row>
    <row r="980" spans="2:7" x14ac:dyDescent="0.3">
      <c r="B980" s="44"/>
      <c r="C980" s="44"/>
      <c r="D980" s="44"/>
      <c r="E980" s="84">
        <v>0</v>
      </c>
      <c r="F980" s="189"/>
      <c r="G980" s="47"/>
    </row>
    <row r="981" spans="2:7" x14ac:dyDescent="0.3">
      <c r="B981" s="44"/>
      <c r="C981" s="44"/>
      <c r="D981" s="44"/>
      <c r="E981" s="84">
        <v>0</v>
      </c>
      <c r="F981" s="189"/>
      <c r="G981" s="47"/>
    </row>
    <row r="982" spans="2:7" x14ac:dyDescent="0.3">
      <c r="B982" s="44"/>
      <c r="C982" s="44"/>
      <c r="D982" s="44"/>
      <c r="E982" s="84">
        <v>0</v>
      </c>
      <c r="F982" s="189"/>
      <c r="G982" s="47"/>
    </row>
    <row r="983" spans="2:7" x14ac:dyDescent="0.3">
      <c r="B983" s="44"/>
      <c r="C983" s="44"/>
      <c r="D983" s="44"/>
      <c r="E983" s="84">
        <v>0</v>
      </c>
      <c r="F983" s="189"/>
      <c r="G983" s="47"/>
    </row>
    <row r="984" spans="2:7" x14ac:dyDescent="0.3">
      <c r="B984" s="44"/>
      <c r="C984" s="44"/>
      <c r="D984" s="44"/>
      <c r="E984" s="84">
        <v>0</v>
      </c>
      <c r="F984" s="189"/>
      <c r="G984" s="47"/>
    </row>
    <row r="985" spans="2:7" x14ac:dyDescent="0.3">
      <c r="B985" s="44"/>
      <c r="C985" s="44"/>
      <c r="D985" s="44"/>
      <c r="E985" s="84">
        <v>0</v>
      </c>
      <c r="F985" s="189"/>
      <c r="G985" s="47"/>
    </row>
    <row r="986" spans="2:7" x14ac:dyDescent="0.3">
      <c r="B986" s="44"/>
      <c r="C986" s="44"/>
      <c r="D986" s="44"/>
      <c r="E986" s="84">
        <v>0</v>
      </c>
      <c r="F986" s="189"/>
      <c r="G986" s="47"/>
    </row>
    <row r="987" spans="2:7" x14ac:dyDescent="0.3">
      <c r="B987" s="44"/>
      <c r="C987" s="44"/>
      <c r="D987" s="44"/>
      <c r="E987" s="84">
        <v>0</v>
      </c>
      <c r="F987" s="189"/>
      <c r="G987" s="47"/>
    </row>
    <row r="988" spans="2:7" x14ac:dyDescent="0.3">
      <c r="B988" s="44"/>
      <c r="C988" s="44"/>
      <c r="D988" s="44"/>
      <c r="E988" s="84">
        <v>0</v>
      </c>
      <c r="F988" s="189"/>
      <c r="G988" s="47"/>
    </row>
    <row r="989" spans="2:7" x14ac:dyDescent="0.3">
      <c r="B989" s="44"/>
      <c r="C989" s="44"/>
      <c r="D989" s="44"/>
      <c r="E989" s="84">
        <v>0</v>
      </c>
      <c r="F989" s="189"/>
      <c r="G989" s="47"/>
    </row>
    <row r="990" spans="2:7" x14ac:dyDescent="0.3">
      <c r="B990" s="44"/>
      <c r="C990" s="44"/>
      <c r="D990" s="44"/>
      <c r="E990" s="84">
        <v>0</v>
      </c>
      <c r="F990" s="189"/>
      <c r="G990" s="47"/>
    </row>
    <row r="991" spans="2:7" x14ac:dyDescent="0.3">
      <c r="B991" s="44"/>
      <c r="C991" s="44"/>
      <c r="D991" s="44"/>
      <c r="E991" s="84">
        <v>0</v>
      </c>
      <c r="F991" s="189"/>
      <c r="G991" s="47"/>
    </row>
    <row r="992" spans="2:7" x14ac:dyDescent="0.3">
      <c r="B992" s="44"/>
      <c r="C992" s="44"/>
      <c r="D992" s="44"/>
      <c r="E992" s="84">
        <v>0</v>
      </c>
      <c r="F992" s="189"/>
      <c r="G992" s="47"/>
    </row>
    <row r="993" spans="2:7" x14ac:dyDescent="0.3">
      <c r="B993" s="44"/>
      <c r="C993" s="44"/>
      <c r="D993" s="44"/>
      <c r="E993" s="84">
        <v>0</v>
      </c>
      <c r="F993" s="189"/>
      <c r="G993" s="47"/>
    </row>
    <row r="994" spans="2:7" x14ac:dyDescent="0.3">
      <c r="B994" s="44"/>
      <c r="C994" s="44"/>
      <c r="D994" s="44"/>
      <c r="E994" s="84">
        <v>0</v>
      </c>
      <c r="F994" s="189"/>
      <c r="G994" s="47"/>
    </row>
    <row r="995" spans="2:7" x14ac:dyDescent="0.3">
      <c r="B995" s="44"/>
      <c r="C995" s="44"/>
      <c r="D995" s="44"/>
      <c r="E995" s="84">
        <v>0</v>
      </c>
      <c r="F995" s="189"/>
      <c r="G995" s="47"/>
    </row>
    <row r="996" spans="2:7" x14ac:dyDescent="0.3">
      <c r="B996" s="44"/>
      <c r="C996" s="44"/>
      <c r="D996" s="44"/>
      <c r="E996" s="84">
        <v>0</v>
      </c>
      <c r="F996" s="189"/>
      <c r="G996" s="47"/>
    </row>
    <row r="997" spans="2:7" x14ac:dyDescent="0.3">
      <c r="B997" s="44"/>
      <c r="C997" s="44"/>
      <c r="D997" s="44"/>
      <c r="E997" s="84">
        <v>0</v>
      </c>
      <c r="F997" s="189"/>
      <c r="G997" s="47"/>
    </row>
    <row r="998" spans="2:7" x14ac:dyDescent="0.3">
      <c r="B998" s="44"/>
      <c r="C998" s="44"/>
      <c r="D998" s="44"/>
      <c r="E998" s="84">
        <v>0</v>
      </c>
      <c r="F998" s="189"/>
      <c r="G998" s="47"/>
    </row>
    <row r="999" spans="2:7" x14ac:dyDescent="0.3">
      <c r="B999" s="44"/>
      <c r="C999" s="44"/>
      <c r="D999" s="44"/>
      <c r="E999" s="84">
        <v>0</v>
      </c>
      <c r="F999" s="189"/>
      <c r="G999" s="47"/>
    </row>
    <row r="1000" spans="2:7" x14ac:dyDescent="0.3">
      <c r="B1000" s="44"/>
      <c r="C1000" s="44"/>
      <c r="D1000" s="44"/>
      <c r="E1000" s="84">
        <v>0</v>
      </c>
      <c r="F1000" s="189"/>
      <c r="G1000" s="47"/>
    </row>
    <row r="1001" spans="2:7" x14ac:dyDescent="0.3">
      <c r="B1001" s="44"/>
      <c r="C1001" s="44"/>
      <c r="D1001" s="44"/>
      <c r="E1001" s="84">
        <v>0</v>
      </c>
      <c r="F1001" s="189"/>
      <c r="G1001" s="47"/>
    </row>
    <row r="1002" spans="2:7" x14ac:dyDescent="0.3">
      <c r="B1002" s="44"/>
      <c r="C1002" s="44"/>
      <c r="D1002" s="44"/>
      <c r="E1002" s="84">
        <v>0</v>
      </c>
      <c r="F1002" s="189"/>
      <c r="G1002" s="47"/>
    </row>
    <row r="1003" spans="2:7" x14ac:dyDescent="0.3">
      <c r="B1003" s="44"/>
      <c r="C1003" s="44"/>
      <c r="D1003" s="44"/>
      <c r="E1003" s="84">
        <v>0</v>
      </c>
      <c r="F1003" s="189"/>
      <c r="G1003" s="47"/>
    </row>
    <row r="1004" spans="2:7" x14ac:dyDescent="0.3">
      <c r="B1004" s="44"/>
      <c r="C1004" s="44"/>
      <c r="D1004" s="44"/>
      <c r="E1004" s="84">
        <v>0</v>
      </c>
      <c r="F1004" s="189"/>
      <c r="G1004" s="47"/>
    </row>
    <row r="1005" spans="2:7" x14ac:dyDescent="0.3">
      <c r="B1005" s="44"/>
      <c r="C1005" s="44"/>
      <c r="D1005" s="44"/>
      <c r="E1005" s="84">
        <v>0</v>
      </c>
      <c r="F1005" s="189"/>
      <c r="G1005" s="47"/>
    </row>
    <row r="1006" spans="2:7" x14ac:dyDescent="0.3">
      <c r="B1006" s="44"/>
      <c r="C1006" s="44"/>
      <c r="D1006" s="44"/>
      <c r="E1006" s="84">
        <v>0</v>
      </c>
      <c r="F1006" s="189"/>
      <c r="G1006" s="47"/>
    </row>
    <row r="1007" spans="2:7" x14ac:dyDescent="0.3">
      <c r="B1007" s="44"/>
      <c r="C1007" s="44"/>
      <c r="D1007" s="44"/>
      <c r="E1007" s="84">
        <v>0</v>
      </c>
      <c r="F1007" s="189"/>
      <c r="G1007" s="47"/>
    </row>
    <row r="1008" spans="2:7" x14ac:dyDescent="0.3">
      <c r="B1008" s="44"/>
      <c r="C1008" s="44"/>
      <c r="D1008" s="44"/>
      <c r="E1008" s="84">
        <v>0</v>
      </c>
      <c r="F1008" s="189"/>
      <c r="G1008" s="47"/>
    </row>
    <row r="1009" spans="2:7" x14ac:dyDescent="0.3">
      <c r="B1009" s="44"/>
      <c r="C1009" s="44"/>
      <c r="D1009" s="44"/>
      <c r="E1009" s="84">
        <v>0</v>
      </c>
      <c r="F1009" s="189"/>
      <c r="G1009" s="47"/>
    </row>
    <row r="1010" spans="2:7" x14ac:dyDescent="0.3">
      <c r="B1010" s="44"/>
      <c r="C1010" s="44"/>
      <c r="D1010" s="44"/>
      <c r="E1010" s="84">
        <v>0</v>
      </c>
      <c r="F1010" s="189"/>
      <c r="G1010" s="47"/>
    </row>
    <row r="1011" spans="2:7" x14ac:dyDescent="0.3">
      <c r="B1011" s="44"/>
      <c r="C1011" s="44"/>
      <c r="D1011" s="44"/>
      <c r="E1011" s="84">
        <v>0</v>
      </c>
      <c r="F1011" s="189"/>
      <c r="G1011" s="47"/>
    </row>
    <row r="1012" spans="2:7" x14ac:dyDescent="0.3">
      <c r="B1012" s="44"/>
      <c r="C1012" s="44"/>
      <c r="D1012" s="44"/>
      <c r="E1012" s="84">
        <v>0</v>
      </c>
      <c r="F1012" s="189"/>
      <c r="G1012" s="47"/>
    </row>
    <row r="1013" spans="2:7" x14ac:dyDescent="0.3">
      <c r="B1013" s="44"/>
      <c r="C1013" s="44"/>
      <c r="D1013" s="44"/>
      <c r="E1013" s="84">
        <v>0</v>
      </c>
      <c r="F1013" s="189"/>
      <c r="G1013" s="47"/>
    </row>
    <row r="1014" spans="2:7" x14ac:dyDescent="0.3">
      <c r="B1014" s="44"/>
      <c r="C1014" s="44"/>
      <c r="D1014" s="44"/>
      <c r="E1014" s="84">
        <v>0</v>
      </c>
      <c r="F1014" s="189"/>
      <c r="G1014" s="47"/>
    </row>
    <row r="1015" spans="2:7" x14ac:dyDescent="0.3">
      <c r="B1015" s="44"/>
      <c r="C1015" s="44"/>
      <c r="D1015" s="44"/>
      <c r="E1015" s="84">
        <v>0</v>
      </c>
      <c r="F1015" s="189"/>
      <c r="G1015" s="47"/>
    </row>
    <row r="1016" spans="2:7" x14ac:dyDescent="0.3">
      <c r="B1016" s="44"/>
      <c r="C1016" s="44"/>
      <c r="D1016" s="44"/>
      <c r="E1016" s="84">
        <v>0</v>
      </c>
      <c r="F1016" s="189"/>
      <c r="G1016" s="47"/>
    </row>
    <row r="1017" spans="2:7" x14ac:dyDescent="0.3">
      <c r="B1017" s="44"/>
      <c r="C1017" s="44"/>
      <c r="D1017" s="44"/>
      <c r="E1017" s="84">
        <v>0</v>
      </c>
      <c r="F1017" s="189"/>
      <c r="G1017" s="47"/>
    </row>
    <row r="1018" spans="2:7" x14ac:dyDescent="0.3">
      <c r="B1018" s="44"/>
      <c r="C1018" s="44"/>
      <c r="D1018" s="44"/>
      <c r="E1018" s="84">
        <v>0</v>
      </c>
      <c r="F1018" s="189"/>
      <c r="G1018" s="47"/>
    </row>
    <row r="1019" spans="2:7" x14ac:dyDescent="0.3">
      <c r="B1019" s="44"/>
      <c r="C1019" s="44"/>
      <c r="D1019" s="44"/>
      <c r="E1019" s="84">
        <v>0</v>
      </c>
      <c r="F1019" s="189"/>
      <c r="G1019" s="47"/>
    </row>
    <row r="1020" spans="2:7" x14ac:dyDescent="0.3">
      <c r="B1020" s="44"/>
      <c r="C1020" s="44"/>
      <c r="D1020" s="44"/>
      <c r="E1020" s="84">
        <v>0</v>
      </c>
      <c r="F1020" s="189"/>
      <c r="G1020" s="47"/>
    </row>
    <row r="1021" spans="2:7" x14ac:dyDescent="0.3">
      <c r="B1021" s="44"/>
      <c r="C1021" s="44"/>
      <c r="D1021" s="44"/>
      <c r="E1021" s="84">
        <v>0</v>
      </c>
      <c r="F1021" s="189"/>
      <c r="G1021" s="47"/>
    </row>
    <row r="1022" spans="2:7" x14ac:dyDescent="0.3">
      <c r="B1022" s="44"/>
      <c r="C1022" s="44"/>
      <c r="D1022" s="44"/>
      <c r="E1022" s="84">
        <v>0</v>
      </c>
      <c r="F1022" s="189"/>
      <c r="G1022" s="47"/>
    </row>
    <row r="1023" spans="2:7" x14ac:dyDescent="0.3">
      <c r="B1023" s="44"/>
      <c r="C1023" s="44"/>
      <c r="D1023" s="44"/>
      <c r="E1023" s="84">
        <v>0</v>
      </c>
      <c r="F1023" s="189"/>
      <c r="G1023" s="47"/>
    </row>
    <row r="1024" spans="2:7" x14ac:dyDescent="0.3">
      <c r="B1024" s="44"/>
      <c r="C1024" s="44"/>
      <c r="D1024" s="44"/>
      <c r="E1024" s="84">
        <v>0</v>
      </c>
      <c r="F1024" s="189"/>
      <c r="G1024" s="47"/>
    </row>
    <row r="1025" spans="2:7" x14ac:dyDescent="0.3">
      <c r="B1025" s="44"/>
      <c r="C1025" s="44"/>
      <c r="D1025" s="44"/>
      <c r="E1025" s="84">
        <v>0</v>
      </c>
      <c r="F1025" s="189"/>
      <c r="G1025" s="47"/>
    </row>
    <row r="1026" spans="2:7" x14ac:dyDescent="0.3">
      <c r="B1026" s="44"/>
      <c r="C1026" s="44"/>
      <c r="D1026" s="44"/>
      <c r="E1026" s="84">
        <v>0</v>
      </c>
      <c r="F1026" s="189"/>
      <c r="G1026" s="47"/>
    </row>
    <row r="1027" spans="2:7" x14ac:dyDescent="0.3">
      <c r="B1027" s="44"/>
      <c r="C1027" s="44"/>
      <c r="D1027" s="44"/>
      <c r="E1027" s="84">
        <v>0</v>
      </c>
      <c r="F1027" s="189"/>
      <c r="G1027" s="47"/>
    </row>
    <row r="1028" spans="2:7" x14ac:dyDescent="0.3">
      <c r="B1028" s="44"/>
      <c r="C1028" s="44"/>
      <c r="D1028" s="44"/>
      <c r="E1028" s="84">
        <v>0</v>
      </c>
      <c r="F1028" s="189"/>
      <c r="G1028" s="47"/>
    </row>
    <row r="1029" spans="2:7" x14ac:dyDescent="0.3">
      <c r="B1029" s="44"/>
      <c r="C1029" s="44"/>
      <c r="D1029" s="44"/>
      <c r="E1029" s="84">
        <v>0</v>
      </c>
      <c r="F1029" s="189"/>
      <c r="G1029" s="47"/>
    </row>
    <row r="1030" spans="2:7" x14ac:dyDescent="0.3">
      <c r="B1030" s="44"/>
      <c r="C1030" s="44"/>
      <c r="D1030" s="44"/>
      <c r="E1030" s="84">
        <v>0</v>
      </c>
      <c r="F1030" s="189"/>
      <c r="G1030" s="47"/>
    </row>
    <row r="1031" spans="2:7" x14ac:dyDescent="0.3">
      <c r="B1031" s="44"/>
      <c r="C1031" s="44"/>
      <c r="D1031" s="44"/>
      <c r="E1031" s="84">
        <v>0</v>
      </c>
      <c r="F1031" s="189"/>
      <c r="G1031" s="47"/>
    </row>
    <row r="1032" spans="2:7" x14ac:dyDescent="0.3">
      <c r="B1032" s="44"/>
      <c r="C1032" s="44"/>
      <c r="D1032" s="44"/>
      <c r="E1032" s="84">
        <v>0</v>
      </c>
      <c r="F1032" s="189"/>
      <c r="G1032" s="47"/>
    </row>
    <row r="1033" spans="2:7" x14ac:dyDescent="0.3">
      <c r="B1033" s="44"/>
      <c r="C1033" s="44"/>
      <c r="D1033" s="44"/>
      <c r="E1033" s="84">
        <v>0</v>
      </c>
      <c r="F1033" s="189"/>
      <c r="G1033" s="47"/>
    </row>
    <row r="1034" spans="2:7" x14ac:dyDescent="0.3">
      <c r="B1034" s="44"/>
      <c r="C1034" s="44"/>
      <c r="D1034" s="44"/>
      <c r="E1034" s="84">
        <v>0</v>
      </c>
      <c r="F1034" s="189"/>
      <c r="G1034" s="47"/>
    </row>
    <row r="1035" spans="2:7" x14ac:dyDescent="0.3">
      <c r="B1035" s="44"/>
      <c r="C1035" s="44"/>
      <c r="D1035" s="44"/>
      <c r="E1035" s="84">
        <v>0</v>
      </c>
      <c r="F1035" s="189"/>
      <c r="G1035" s="47"/>
    </row>
    <row r="1036" spans="2:7" x14ac:dyDescent="0.3">
      <c r="B1036" s="44"/>
      <c r="C1036" s="44"/>
      <c r="D1036" s="44"/>
      <c r="E1036" s="84">
        <v>0</v>
      </c>
      <c r="F1036" s="189"/>
      <c r="G1036" s="47"/>
    </row>
    <row r="1037" spans="2:7" x14ac:dyDescent="0.3">
      <c r="B1037" s="44"/>
      <c r="C1037" s="44"/>
      <c r="D1037" s="44"/>
      <c r="E1037" s="84">
        <v>0</v>
      </c>
      <c r="F1037" s="189"/>
      <c r="G1037" s="47"/>
    </row>
    <row r="1038" spans="2:7" x14ac:dyDescent="0.3">
      <c r="B1038" s="44"/>
      <c r="C1038" s="44"/>
      <c r="D1038" s="44"/>
      <c r="E1038" s="84">
        <v>0</v>
      </c>
      <c r="F1038" s="189"/>
      <c r="G1038" s="47"/>
    </row>
    <row r="1039" spans="2:7" x14ac:dyDescent="0.3">
      <c r="B1039" s="44"/>
      <c r="C1039" s="44"/>
      <c r="D1039" s="44"/>
      <c r="E1039" s="84">
        <v>0</v>
      </c>
      <c r="F1039" s="189"/>
      <c r="G1039" s="47"/>
    </row>
    <row r="1040" spans="2:7" x14ac:dyDescent="0.3">
      <c r="B1040" s="44"/>
      <c r="C1040" s="44"/>
      <c r="D1040" s="44"/>
      <c r="E1040" s="84">
        <v>0</v>
      </c>
      <c r="F1040" s="189"/>
      <c r="G1040" s="47"/>
    </row>
    <row r="1041" spans="2:7" x14ac:dyDescent="0.3">
      <c r="B1041" s="44"/>
      <c r="C1041" s="44"/>
      <c r="D1041" s="44"/>
      <c r="E1041" s="84">
        <v>0</v>
      </c>
      <c r="F1041" s="189"/>
      <c r="G1041" s="47"/>
    </row>
    <row r="1042" spans="2:7" x14ac:dyDescent="0.3">
      <c r="B1042" s="44"/>
      <c r="C1042" s="44"/>
      <c r="D1042" s="44"/>
      <c r="E1042" s="84">
        <v>0</v>
      </c>
      <c r="F1042" s="189"/>
      <c r="G1042" s="47"/>
    </row>
    <row r="1043" spans="2:7" x14ac:dyDescent="0.3">
      <c r="B1043" s="44"/>
      <c r="C1043" s="44"/>
      <c r="D1043" s="44"/>
      <c r="E1043" s="84">
        <v>0</v>
      </c>
      <c r="F1043" s="189"/>
      <c r="G1043" s="47"/>
    </row>
    <row r="1044" spans="2:7" x14ac:dyDescent="0.3">
      <c r="B1044" s="44"/>
      <c r="C1044" s="44"/>
      <c r="D1044" s="44"/>
      <c r="E1044" s="84">
        <v>0</v>
      </c>
      <c r="F1044" s="189"/>
      <c r="G1044" s="47"/>
    </row>
    <row r="1045" spans="2:7" x14ac:dyDescent="0.3">
      <c r="B1045" s="44"/>
      <c r="C1045" s="44"/>
      <c r="D1045" s="44"/>
      <c r="E1045" s="84">
        <v>0</v>
      </c>
      <c r="F1045" s="189"/>
      <c r="G1045" s="47"/>
    </row>
    <row r="1046" spans="2:7" x14ac:dyDescent="0.3">
      <c r="B1046" s="44"/>
      <c r="C1046" s="44"/>
      <c r="D1046" s="44"/>
      <c r="E1046" s="84">
        <v>0</v>
      </c>
      <c r="F1046" s="189"/>
      <c r="G1046" s="47"/>
    </row>
    <row r="1047" spans="2:7" x14ac:dyDescent="0.3">
      <c r="B1047" s="44"/>
      <c r="C1047" s="44"/>
      <c r="D1047" s="44"/>
      <c r="E1047" s="84">
        <v>0</v>
      </c>
      <c r="F1047" s="189"/>
      <c r="G1047" s="47"/>
    </row>
    <row r="1048" spans="2:7" x14ac:dyDescent="0.3">
      <c r="B1048" s="44"/>
      <c r="C1048" s="44"/>
      <c r="D1048" s="44"/>
      <c r="E1048" s="84">
        <v>0</v>
      </c>
      <c r="F1048" s="189"/>
      <c r="G1048" s="47"/>
    </row>
    <row r="1049" spans="2:7" x14ac:dyDescent="0.3">
      <c r="B1049" s="44"/>
      <c r="C1049" s="44"/>
      <c r="D1049" s="44"/>
      <c r="E1049" s="84">
        <v>0</v>
      </c>
      <c r="F1049" s="189"/>
      <c r="G1049" s="47"/>
    </row>
    <row r="1050" spans="2:7" x14ac:dyDescent="0.3">
      <c r="B1050" s="44"/>
      <c r="C1050" s="44"/>
      <c r="D1050" s="44"/>
      <c r="E1050" s="84">
        <v>0</v>
      </c>
      <c r="F1050" s="189"/>
      <c r="G1050" s="47"/>
    </row>
    <row r="1051" spans="2:7" x14ac:dyDescent="0.3">
      <c r="B1051" s="44"/>
      <c r="C1051" s="44"/>
      <c r="D1051" s="44"/>
      <c r="E1051" s="84">
        <v>0</v>
      </c>
      <c r="F1051" s="189"/>
      <c r="G1051" s="47"/>
    </row>
    <row r="1052" spans="2:7" x14ac:dyDescent="0.3">
      <c r="B1052" s="44"/>
      <c r="C1052" s="44"/>
      <c r="D1052" s="44"/>
      <c r="E1052" s="84">
        <v>0</v>
      </c>
      <c r="F1052" s="189"/>
      <c r="G1052" s="47"/>
    </row>
    <row r="1053" spans="2:7" x14ac:dyDescent="0.3">
      <c r="B1053" s="44"/>
      <c r="C1053" s="44"/>
      <c r="D1053" s="44"/>
      <c r="E1053" s="84">
        <v>0</v>
      </c>
      <c r="F1053" s="189"/>
      <c r="G1053" s="47"/>
    </row>
    <row r="1054" spans="2:7" x14ac:dyDescent="0.3">
      <c r="B1054" s="44"/>
      <c r="C1054" s="44"/>
      <c r="D1054" s="44"/>
      <c r="E1054" s="84">
        <v>0</v>
      </c>
      <c r="F1054" s="189"/>
      <c r="G1054" s="47"/>
    </row>
    <row r="1055" spans="2:7" x14ac:dyDescent="0.3">
      <c r="B1055" s="44"/>
      <c r="C1055" s="44"/>
      <c r="D1055" s="44"/>
      <c r="E1055" s="84">
        <v>0</v>
      </c>
      <c r="F1055" s="189"/>
      <c r="G1055" s="47"/>
    </row>
    <row r="1056" spans="2:7" x14ac:dyDescent="0.3">
      <c r="B1056" s="44"/>
      <c r="C1056" s="44"/>
      <c r="D1056" s="44"/>
      <c r="E1056" s="84">
        <v>0</v>
      </c>
      <c r="F1056" s="189"/>
      <c r="G1056" s="47"/>
    </row>
    <row r="1057" spans="2:7" x14ac:dyDescent="0.3">
      <c r="B1057" s="44"/>
      <c r="C1057" s="44"/>
      <c r="D1057" s="44"/>
      <c r="E1057" s="84">
        <v>0</v>
      </c>
      <c r="F1057" s="189"/>
      <c r="G1057" s="47"/>
    </row>
    <row r="1058" spans="2:7" x14ac:dyDescent="0.3">
      <c r="B1058" s="44"/>
      <c r="C1058" s="44"/>
      <c r="D1058" s="44"/>
      <c r="E1058" s="84">
        <v>0</v>
      </c>
      <c r="F1058" s="189"/>
      <c r="G1058" s="47"/>
    </row>
    <row r="1059" spans="2:7" x14ac:dyDescent="0.3">
      <c r="B1059" s="44"/>
      <c r="C1059" s="44"/>
      <c r="D1059" s="44"/>
      <c r="E1059" s="84">
        <v>0</v>
      </c>
      <c r="F1059" s="189"/>
      <c r="G1059" s="47"/>
    </row>
    <row r="1060" spans="2:7" x14ac:dyDescent="0.3">
      <c r="B1060" s="44"/>
      <c r="C1060" s="44"/>
      <c r="D1060" s="44"/>
      <c r="E1060" s="84">
        <v>0</v>
      </c>
      <c r="F1060" s="189"/>
      <c r="G1060" s="47"/>
    </row>
    <row r="1061" spans="2:7" x14ac:dyDescent="0.3">
      <c r="B1061" s="44"/>
      <c r="C1061" s="44"/>
      <c r="D1061" s="44"/>
      <c r="E1061" s="84">
        <v>0</v>
      </c>
      <c r="F1061" s="189"/>
      <c r="G1061" s="47"/>
    </row>
    <row r="1062" spans="2:7" x14ac:dyDescent="0.3">
      <c r="B1062" s="44"/>
      <c r="C1062" s="44"/>
      <c r="D1062" s="44"/>
      <c r="E1062" s="84">
        <v>0</v>
      </c>
      <c r="F1062" s="189"/>
      <c r="G1062" s="47"/>
    </row>
    <row r="1063" spans="2:7" x14ac:dyDescent="0.3">
      <c r="B1063" s="44"/>
      <c r="C1063" s="44"/>
      <c r="D1063" s="44"/>
      <c r="E1063" s="84">
        <v>0</v>
      </c>
      <c r="F1063" s="189"/>
      <c r="G1063" s="47"/>
    </row>
    <row r="1064" spans="2:7" x14ac:dyDescent="0.3">
      <c r="B1064" s="44"/>
      <c r="C1064" s="44"/>
      <c r="D1064" s="44"/>
      <c r="E1064" s="84">
        <v>0</v>
      </c>
      <c r="F1064" s="189"/>
      <c r="G1064" s="47"/>
    </row>
    <row r="1065" spans="2:7" x14ac:dyDescent="0.3">
      <c r="B1065" s="44"/>
      <c r="C1065" s="44"/>
      <c r="D1065" s="44"/>
      <c r="E1065" s="84">
        <v>0</v>
      </c>
      <c r="F1065" s="189"/>
      <c r="G1065" s="47"/>
    </row>
    <row r="1066" spans="2:7" x14ac:dyDescent="0.3">
      <c r="B1066" s="44"/>
      <c r="C1066" s="44"/>
      <c r="D1066" s="44"/>
      <c r="E1066" s="84">
        <v>0</v>
      </c>
      <c r="F1066" s="189"/>
      <c r="G1066" s="47"/>
    </row>
    <row r="1067" spans="2:7" x14ac:dyDescent="0.3">
      <c r="B1067" s="44"/>
      <c r="C1067" s="44"/>
      <c r="D1067" s="44"/>
      <c r="E1067" s="84">
        <v>0</v>
      </c>
      <c r="F1067" s="189"/>
      <c r="G1067" s="47"/>
    </row>
    <row r="1068" spans="2:7" x14ac:dyDescent="0.3">
      <c r="B1068" s="44"/>
      <c r="C1068" s="44"/>
      <c r="D1068" s="44"/>
      <c r="E1068" s="84">
        <v>0</v>
      </c>
      <c r="F1068" s="189"/>
      <c r="G1068" s="47"/>
    </row>
    <row r="1069" spans="2:7" x14ac:dyDescent="0.3">
      <c r="B1069" s="44"/>
      <c r="C1069" s="44"/>
      <c r="D1069" s="44"/>
      <c r="E1069" s="84">
        <v>0</v>
      </c>
      <c r="F1069" s="189"/>
      <c r="G1069" s="47"/>
    </row>
    <row r="1070" spans="2:7" x14ac:dyDescent="0.3">
      <c r="B1070" s="44"/>
      <c r="C1070" s="44"/>
      <c r="D1070" s="44"/>
      <c r="E1070" s="84">
        <v>0</v>
      </c>
      <c r="F1070" s="189"/>
      <c r="G1070" s="47"/>
    </row>
    <row r="1071" spans="2:7" x14ac:dyDescent="0.3">
      <c r="B1071" s="44"/>
      <c r="C1071" s="44"/>
      <c r="D1071" s="44"/>
      <c r="E1071" s="84">
        <v>0</v>
      </c>
      <c r="F1071" s="189"/>
      <c r="G1071" s="47"/>
    </row>
    <row r="1072" spans="2:7" x14ac:dyDescent="0.3">
      <c r="B1072" s="44"/>
      <c r="C1072" s="44"/>
      <c r="D1072" s="44"/>
      <c r="E1072" s="84">
        <v>0</v>
      </c>
      <c r="F1072" s="189"/>
      <c r="G1072" s="47"/>
    </row>
    <row r="1073" spans="2:7" x14ac:dyDescent="0.3">
      <c r="B1073" s="44"/>
      <c r="C1073" s="44"/>
      <c r="D1073" s="44"/>
      <c r="E1073" s="84">
        <v>0</v>
      </c>
      <c r="F1073" s="189"/>
      <c r="G1073" s="47"/>
    </row>
    <row r="1074" spans="2:7" x14ac:dyDescent="0.3">
      <c r="B1074" s="44"/>
      <c r="C1074" s="44"/>
      <c r="D1074" s="44"/>
      <c r="E1074" s="84">
        <v>0</v>
      </c>
      <c r="F1074" s="189"/>
      <c r="G1074" s="47"/>
    </row>
    <row r="1075" spans="2:7" x14ac:dyDescent="0.3">
      <c r="B1075" s="44"/>
      <c r="C1075" s="44"/>
      <c r="D1075" s="44"/>
      <c r="E1075" s="84">
        <v>0</v>
      </c>
      <c r="F1075" s="189"/>
      <c r="G1075" s="47"/>
    </row>
    <row r="1076" spans="2:7" x14ac:dyDescent="0.3">
      <c r="B1076" s="44"/>
      <c r="C1076" s="44"/>
      <c r="D1076" s="44"/>
      <c r="E1076" s="84">
        <v>0</v>
      </c>
      <c r="F1076" s="189"/>
      <c r="G1076" s="47"/>
    </row>
    <row r="1077" spans="2:7" x14ac:dyDescent="0.3">
      <c r="B1077" s="44"/>
      <c r="C1077" s="44"/>
      <c r="D1077" s="44"/>
      <c r="E1077" s="84">
        <v>0</v>
      </c>
      <c r="F1077" s="189"/>
      <c r="G1077" s="47"/>
    </row>
    <row r="1078" spans="2:7" x14ac:dyDescent="0.3">
      <c r="B1078" s="44"/>
      <c r="C1078" s="44"/>
      <c r="D1078" s="44"/>
      <c r="E1078" s="84">
        <v>0</v>
      </c>
      <c r="F1078" s="189"/>
      <c r="G1078" s="47"/>
    </row>
    <row r="1079" spans="2:7" x14ac:dyDescent="0.3">
      <c r="B1079" s="44"/>
      <c r="C1079" s="44"/>
      <c r="D1079" s="44"/>
      <c r="E1079" s="84">
        <v>0</v>
      </c>
      <c r="F1079" s="189"/>
      <c r="G1079" s="47"/>
    </row>
    <row r="1080" spans="2:7" x14ac:dyDescent="0.3">
      <c r="B1080" s="44"/>
      <c r="C1080" s="44"/>
      <c r="D1080" s="44"/>
      <c r="E1080" s="84">
        <v>0</v>
      </c>
      <c r="F1080" s="189"/>
      <c r="G1080" s="47"/>
    </row>
    <row r="1081" spans="2:7" x14ac:dyDescent="0.3">
      <c r="B1081" s="44"/>
      <c r="C1081" s="44"/>
      <c r="D1081" s="44"/>
      <c r="E1081" s="84">
        <v>0</v>
      </c>
      <c r="F1081" s="189"/>
      <c r="G1081" s="47"/>
    </row>
    <row r="1082" spans="2:7" x14ac:dyDescent="0.3">
      <c r="B1082" s="44"/>
      <c r="C1082" s="44"/>
      <c r="D1082" s="44"/>
      <c r="E1082" s="84">
        <v>0</v>
      </c>
      <c r="F1082" s="189"/>
      <c r="G1082" s="47"/>
    </row>
    <row r="1083" spans="2:7" x14ac:dyDescent="0.3">
      <c r="B1083" s="44"/>
      <c r="C1083" s="44"/>
      <c r="D1083" s="44"/>
      <c r="E1083" s="84">
        <v>0</v>
      </c>
      <c r="F1083" s="189"/>
      <c r="G1083" s="47"/>
    </row>
    <row r="1084" spans="2:7" x14ac:dyDescent="0.3">
      <c r="B1084" s="44"/>
      <c r="C1084" s="44"/>
      <c r="D1084" s="44"/>
      <c r="E1084" s="84">
        <v>0</v>
      </c>
      <c r="F1084" s="189"/>
      <c r="G1084" s="47"/>
    </row>
    <row r="1085" spans="2:7" x14ac:dyDescent="0.3">
      <c r="B1085" s="44"/>
      <c r="C1085" s="44"/>
      <c r="D1085" s="44"/>
      <c r="E1085" s="84">
        <v>0</v>
      </c>
      <c r="F1085" s="189"/>
      <c r="G1085" s="47"/>
    </row>
    <row r="1086" spans="2:7" x14ac:dyDescent="0.3">
      <c r="B1086" s="44"/>
      <c r="C1086" s="44"/>
      <c r="D1086" s="44"/>
      <c r="E1086" s="84">
        <v>0</v>
      </c>
      <c r="F1086" s="189"/>
      <c r="G1086" s="47"/>
    </row>
    <row r="1087" spans="2:7" x14ac:dyDescent="0.3">
      <c r="B1087" s="44"/>
      <c r="C1087" s="44"/>
      <c r="D1087" s="44"/>
      <c r="E1087" s="84">
        <v>0</v>
      </c>
      <c r="F1087" s="189"/>
      <c r="G1087" s="47"/>
    </row>
    <row r="1088" spans="2:7" x14ac:dyDescent="0.3">
      <c r="B1088" s="44"/>
      <c r="C1088" s="44"/>
      <c r="D1088" s="44"/>
      <c r="E1088" s="84">
        <v>0</v>
      </c>
      <c r="F1088" s="189"/>
      <c r="G1088" s="47"/>
    </row>
    <row r="1089" spans="2:7" x14ac:dyDescent="0.3">
      <c r="B1089" s="44"/>
      <c r="C1089" s="44"/>
      <c r="D1089" s="44"/>
      <c r="E1089" s="84">
        <v>0</v>
      </c>
      <c r="F1089" s="189"/>
      <c r="G1089" s="47"/>
    </row>
    <row r="1090" spans="2:7" x14ac:dyDescent="0.3">
      <c r="B1090" s="44"/>
      <c r="C1090" s="44"/>
      <c r="D1090" s="44"/>
      <c r="E1090" s="84">
        <v>0</v>
      </c>
      <c r="F1090" s="189"/>
      <c r="G1090" s="47"/>
    </row>
    <row r="1091" spans="2:7" x14ac:dyDescent="0.3">
      <c r="B1091" s="44"/>
      <c r="C1091" s="44"/>
      <c r="D1091" s="44"/>
      <c r="E1091" s="84">
        <v>0</v>
      </c>
      <c r="F1091" s="189"/>
      <c r="G1091" s="47"/>
    </row>
    <row r="1092" spans="2:7" x14ac:dyDescent="0.3">
      <c r="B1092" s="44"/>
      <c r="C1092" s="44"/>
      <c r="D1092" s="44"/>
      <c r="E1092" s="84">
        <v>0</v>
      </c>
      <c r="F1092" s="189"/>
      <c r="G1092" s="47"/>
    </row>
    <row r="1093" spans="2:7" x14ac:dyDescent="0.3">
      <c r="B1093" s="44"/>
      <c r="C1093" s="44"/>
      <c r="D1093" s="44"/>
      <c r="E1093" s="84">
        <v>0</v>
      </c>
      <c r="F1093" s="189"/>
      <c r="G1093" s="47"/>
    </row>
    <row r="1094" spans="2:7" x14ac:dyDescent="0.3">
      <c r="B1094" s="44"/>
      <c r="C1094" s="44"/>
      <c r="D1094" s="44"/>
      <c r="E1094" s="84">
        <v>0</v>
      </c>
      <c r="F1094" s="189"/>
      <c r="G1094" s="47"/>
    </row>
    <row r="1095" spans="2:7" x14ac:dyDescent="0.3">
      <c r="B1095" s="44"/>
      <c r="C1095" s="44"/>
      <c r="D1095" s="44"/>
      <c r="E1095" s="84">
        <v>0</v>
      </c>
      <c r="F1095" s="189"/>
      <c r="G1095" s="47"/>
    </row>
    <row r="1096" spans="2:7" x14ac:dyDescent="0.3">
      <c r="B1096" s="44"/>
      <c r="C1096" s="44"/>
      <c r="D1096" s="44"/>
      <c r="E1096" s="84">
        <v>0</v>
      </c>
      <c r="F1096" s="189"/>
      <c r="G1096" s="47"/>
    </row>
    <row r="1097" spans="2:7" x14ac:dyDescent="0.3">
      <c r="B1097" s="44"/>
      <c r="C1097" s="44"/>
      <c r="D1097" s="44"/>
      <c r="E1097" s="84">
        <v>0</v>
      </c>
      <c r="F1097" s="189"/>
      <c r="G1097" s="47"/>
    </row>
    <row r="1098" spans="2:7" x14ac:dyDescent="0.3">
      <c r="B1098" s="44"/>
      <c r="C1098" s="44"/>
      <c r="D1098" s="44"/>
      <c r="E1098" s="84">
        <v>0</v>
      </c>
      <c r="F1098" s="189"/>
      <c r="G1098" s="47"/>
    </row>
    <row r="1099" spans="2:7" x14ac:dyDescent="0.3">
      <c r="B1099" s="44"/>
      <c r="C1099" s="44"/>
      <c r="D1099" s="44"/>
      <c r="E1099" s="84">
        <v>0</v>
      </c>
      <c r="F1099" s="189"/>
      <c r="G1099" s="47"/>
    </row>
    <row r="1100" spans="2:7" x14ac:dyDescent="0.3">
      <c r="B1100" s="44"/>
      <c r="C1100" s="44"/>
      <c r="D1100" s="44"/>
      <c r="E1100" s="84">
        <v>0</v>
      </c>
      <c r="F1100" s="189"/>
      <c r="G1100" s="47"/>
    </row>
    <row r="1101" spans="2:7" x14ac:dyDescent="0.3">
      <c r="B1101" s="44"/>
      <c r="C1101" s="44"/>
      <c r="D1101" s="44"/>
      <c r="E1101" s="84">
        <v>0</v>
      </c>
      <c r="F1101" s="189"/>
      <c r="G1101" s="47"/>
    </row>
    <row r="1102" spans="2:7" x14ac:dyDescent="0.3">
      <c r="B1102" s="44"/>
      <c r="C1102" s="44"/>
      <c r="D1102" s="44"/>
      <c r="E1102" s="84">
        <v>0</v>
      </c>
      <c r="F1102" s="189"/>
      <c r="G1102" s="47"/>
    </row>
    <row r="1103" spans="2:7" x14ac:dyDescent="0.3">
      <c r="B1103" s="44"/>
      <c r="C1103" s="44"/>
      <c r="D1103" s="44"/>
      <c r="E1103" s="84">
        <v>0</v>
      </c>
      <c r="F1103" s="189"/>
      <c r="G1103" s="47"/>
    </row>
    <row r="1104" spans="2:7" x14ac:dyDescent="0.3">
      <c r="B1104" s="44"/>
      <c r="C1104" s="44"/>
      <c r="D1104" s="44"/>
      <c r="E1104" s="84">
        <v>0</v>
      </c>
      <c r="F1104" s="189"/>
      <c r="G1104" s="47"/>
    </row>
    <row r="1105" spans="2:7" x14ac:dyDescent="0.3">
      <c r="B1105" s="44"/>
      <c r="C1105" s="44"/>
      <c r="D1105" s="44"/>
      <c r="E1105" s="84">
        <v>0</v>
      </c>
      <c r="F1105" s="189"/>
      <c r="G1105" s="47"/>
    </row>
    <row r="1106" spans="2:7" x14ac:dyDescent="0.3">
      <c r="B1106" s="44"/>
      <c r="C1106" s="44"/>
      <c r="D1106" s="44"/>
      <c r="E1106" s="84">
        <v>0</v>
      </c>
      <c r="F1106" s="189"/>
      <c r="G1106" s="47"/>
    </row>
    <row r="1107" spans="2:7" x14ac:dyDescent="0.3">
      <c r="B1107" s="44"/>
      <c r="C1107" s="44"/>
      <c r="D1107" s="44"/>
      <c r="E1107" s="84">
        <v>0</v>
      </c>
      <c r="F1107" s="189"/>
      <c r="G1107" s="47"/>
    </row>
    <row r="1108" spans="2:7" x14ac:dyDescent="0.3">
      <c r="B1108" s="44"/>
      <c r="C1108" s="44"/>
      <c r="D1108" s="44"/>
      <c r="E1108" s="84">
        <v>0</v>
      </c>
      <c r="F1108" s="189"/>
      <c r="G1108" s="47"/>
    </row>
    <row r="1109" spans="2:7" x14ac:dyDescent="0.3">
      <c r="B1109" s="44"/>
      <c r="C1109" s="44"/>
      <c r="D1109" s="44"/>
      <c r="E1109" s="84">
        <v>0</v>
      </c>
      <c r="F1109" s="189"/>
      <c r="G1109" s="47"/>
    </row>
    <row r="1110" spans="2:7" x14ac:dyDescent="0.3">
      <c r="B1110" s="44"/>
      <c r="C1110" s="44"/>
      <c r="D1110" s="44"/>
      <c r="E1110" s="84">
        <v>0</v>
      </c>
      <c r="F1110" s="189"/>
      <c r="G1110" s="47"/>
    </row>
    <row r="1111" spans="2:7" x14ac:dyDescent="0.3">
      <c r="B1111" s="44"/>
      <c r="C1111" s="44"/>
      <c r="D1111" s="44"/>
      <c r="E1111" s="84">
        <v>0</v>
      </c>
      <c r="F1111" s="189"/>
      <c r="G1111" s="47"/>
    </row>
    <row r="1112" spans="2:7" x14ac:dyDescent="0.3">
      <c r="B1112" s="44"/>
      <c r="C1112" s="44"/>
      <c r="D1112" s="44"/>
      <c r="E1112" s="84">
        <v>0</v>
      </c>
      <c r="F1112" s="189"/>
      <c r="G1112" s="47"/>
    </row>
    <row r="1113" spans="2:7" x14ac:dyDescent="0.3">
      <c r="B1113" s="44"/>
      <c r="C1113" s="44"/>
      <c r="D1113" s="44"/>
      <c r="E1113" s="84">
        <v>0</v>
      </c>
      <c r="F1113" s="189"/>
      <c r="G1113" s="47"/>
    </row>
    <row r="1114" spans="2:7" x14ac:dyDescent="0.3">
      <c r="B1114" s="44"/>
      <c r="C1114" s="44"/>
      <c r="D1114" s="44"/>
      <c r="E1114" s="84">
        <v>0</v>
      </c>
      <c r="F1114" s="189"/>
      <c r="G1114" s="47"/>
    </row>
    <row r="1115" spans="2:7" x14ac:dyDescent="0.3">
      <c r="B1115" s="44"/>
      <c r="C1115" s="44"/>
      <c r="D1115" s="44"/>
      <c r="E1115" s="84">
        <v>0</v>
      </c>
      <c r="F1115" s="189"/>
      <c r="G1115" s="47"/>
    </row>
    <row r="1116" spans="2:7" x14ac:dyDescent="0.3">
      <c r="B1116" s="44"/>
      <c r="C1116" s="44"/>
      <c r="D1116" s="44"/>
      <c r="E1116" s="84">
        <v>0</v>
      </c>
      <c r="F1116" s="189"/>
      <c r="G1116" s="47"/>
    </row>
    <row r="1117" spans="2:7" x14ac:dyDescent="0.3">
      <c r="B1117" s="44"/>
      <c r="C1117" s="44"/>
      <c r="D1117" s="44"/>
      <c r="E1117" s="84">
        <v>0</v>
      </c>
      <c r="F1117" s="189"/>
      <c r="G1117" s="47"/>
    </row>
    <row r="1118" spans="2:7" x14ac:dyDescent="0.3">
      <c r="B1118" s="44"/>
      <c r="C1118" s="44"/>
      <c r="D1118" s="44"/>
      <c r="E1118" s="84">
        <v>0</v>
      </c>
      <c r="F1118" s="189"/>
      <c r="G1118" s="47"/>
    </row>
    <row r="1119" spans="2:7" x14ac:dyDescent="0.3">
      <c r="B1119" s="44"/>
      <c r="C1119" s="44"/>
      <c r="D1119" s="44"/>
      <c r="E1119" s="84">
        <v>0</v>
      </c>
      <c r="F1119" s="189"/>
      <c r="G1119" s="47"/>
    </row>
    <row r="1120" spans="2:7" x14ac:dyDescent="0.3">
      <c r="B1120" s="44"/>
      <c r="C1120" s="44"/>
      <c r="D1120" s="44"/>
      <c r="E1120" s="84">
        <v>0</v>
      </c>
      <c r="F1120" s="189"/>
      <c r="G1120" s="47"/>
    </row>
    <row r="1121" spans="2:7" x14ac:dyDescent="0.3">
      <c r="B1121" s="44"/>
      <c r="C1121" s="44"/>
      <c r="D1121" s="44"/>
      <c r="E1121" s="84">
        <v>0</v>
      </c>
      <c r="F1121" s="189"/>
      <c r="G1121" s="47"/>
    </row>
    <row r="1122" spans="2:7" x14ac:dyDescent="0.3">
      <c r="B1122" s="44"/>
      <c r="C1122" s="44"/>
      <c r="D1122" s="44"/>
      <c r="E1122" s="84">
        <v>0</v>
      </c>
      <c r="F1122" s="189"/>
      <c r="G1122" s="47"/>
    </row>
    <row r="1123" spans="2:7" x14ac:dyDescent="0.3">
      <c r="B1123" s="44"/>
      <c r="C1123" s="44"/>
      <c r="D1123" s="44"/>
      <c r="E1123" s="84">
        <v>0</v>
      </c>
      <c r="F1123" s="189"/>
      <c r="G1123" s="47"/>
    </row>
    <row r="1124" spans="2:7" x14ac:dyDescent="0.3">
      <c r="B1124" s="44"/>
      <c r="C1124" s="44"/>
      <c r="D1124" s="44"/>
      <c r="E1124" s="84">
        <v>0</v>
      </c>
      <c r="F1124" s="189"/>
      <c r="G1124" s="47"/>
    </row>
    <row r="1125" spans="2:7" x14ac:dyDescent="0.3">
      <c r="B1125" s="44"/>
      <c r="C1125" s="44"/>
      <c r="D1125" s="44"/>
      <c r="E1125" s="84">
        <v>0</v>
      </c>
      <c r="F1125" s="189"/>
      <c r="G1125" s="47"/>
    </row>
    <row r="1126" spans="2:7" x14ac:dyDescent="0.3">
      <c r="B1126" s="44"/>
      <c r="C1126" s="44"/>
      <c r="D1126" s="44"/>
      <c r="E1126" s="84">
        <v>0</v>
      </c>
      <c r="F1126" s="189"/>
      <c r="G1126" s="47"/>
    </row>
    <row r="1127" spans="2:7" x14ac:dyDescent="0.3">
      <c r="B1127" s="44"/>
      <c r="C1127" s="44"/>
      <c r="D1127" s="44"/>
      <c r="E1127" s="84">
        <v>0</v>
      </c>
      <c r="F1127" s="189"/>
      <c r="G1127" s="47"/>
    </row>
    <row r="1128" spans="2:7" x14ac:dyDescent="0.3">
      <c r="B1128" s="44"/>
      <c r="C1128" s="44"/>
      <c r="D1128" s="44"/>
      <c r="E1128" s="84">
        <v>0</v>
      </c>
      <c r="F1128" s="189"/>
      <c r="G1128" s="47"/>
    </row>
    <row r="1129" spans="2:7" x14ac:dyDescent="0.3">
      <c r="B1129" s="44"/>
      <c r="C1129" s="44"/>
      <c r="D1129" s="44"/>
      <c r="E1129" s="84">
        <v>0</v>
      </c>
      <c r="F1129" s="189"/>
      <c r="G1129" s="47"/>
    </row>
    <row r="1130" spans="2:7" x14ac:dyDescent="0.3">
      <c r="B1130" s="44"/>
      <c r="C1130" s="44"/>
      <c r="D1130" s="44"/>
      <c r="E1130" s="84">
        <v>0</v>
      </c>
      <c r="F1130" s="189"/>
      <c r="G1130" s="47"/>
    </row>
    <row r="1131" spans="2:7" x14ac:dyDescent="0.3">
      <c r="B1131" s="44"/>
      <c r="C1131" s="44"/>
      <c r="D1131" s="44"/>
      <c r="E1131" s="84">
        <v>0</v>
      </c>
      <c r="F1131" s="189"/>
      <c r="G1131" s="47"/>
    </row>
    <row r="1132" spans="2:7" x14ac:dyDescent="0.3">
      <c r="B1132" s="44"/>
      <c r="C1132" s="44"/>
      <c r="D1132" s="44"/>
      <c r="E1132" s="84">
        <v>0</v>
      </c>
      <c r="F1132" s="189"/>
      <c r="G1132" s="47"/>
    </row>
    <row r="1133" spans="2:7" x14ac:dyDescent="0.3">
      <c r="B1133" s="44"/>
      <c r="C1133" s="44"/>
      <c r="D1133" s="44"/>
      <c r="E1133" s="84">
        <v>0</v>
      </c>
      <c r="F1133" s="189"/>
      <c r="G1133" s="47"/>
    </row>
    <row r="1134" spans="2:7" x14ac:dyDescent="0.3">
      <c r="B1134" s="44"/>
      <c r="C1134" s="44"/>
      <c r="D1134" s="44"/>
      <c r="E1134" s="84">
        <v>0</v>
      </c>
      <c r="F1134" s="189"/>
      <c r="G1134" s="47"/>
    </row>
    <row r="1135" spans="2:7" x14ac:dyDescent="0.3">
      <c r="B1135" s="44"/>
      <c r="C1135" s="44"/>
      <c r="D1135" s="44"/>
      <c r="E1135" s="84">
        <v>0</v>
      </c>
      <c r="F1135" s="189"/>
      <c r="G1135" s="47"/>
    </row>
    <row r="1136" spans="2:7" x14ac:dyDescent="0.3">
      <c r="B1136" s="44"/>
      <c r="C1136" s="44"/>
      <c r="D1136" s="44"/>
      <c r="E1136" s="84">
        <v>0</v>
      </c>
      <c r="F1136" s="189"/>
      <c r="G1136" s="47"/>
    </row>
    <row r="1137" spans="2:7" x14ac:dyDescent="0.3">
      <c r="B1137" s="44"/>
      <c r="C1137" s="44"/>
      <c r="D1137" s="44"/>
      <c r="E1137" s="84">
        <v>0</v>
      </c>
      <c r="F1137" s="189"/>
      <c r="G1137" s="47"/>
    </row>
    <row r="1138" spans="2:7" x14ac:dyDescent="0.3">
      <c r="B1138" s="44"/>
      <c r="C1138" s="44"/>
      <c r="D1138" s="44"/>
      <c r="E1138" s="84">
        <v>0</v>
      </c>
      <c r="F1138" s="189"/>
      <c r="G1138" s="47"/>
    </row>
    <row r="1139" spans="2:7" x14ac:dyDescent="0.3">
      <c r="B1139" s="44"/>
      <c r="C1139" s="44"/>
      <c r="D1139" s="44"/>
      <c r="E1139" s="84">
        <v>0</v>
      </c>
      <c r="F1139" s="189"/>
      <c r="G1139" s="47"/>
    </row>
    <row r="1140" spans="2:7" x14ac:dyDescent="0.3">
      <c r="B1140" s="44"/>
      <c r="C1140" s="44"/>
      <c r="D1140" s="44"/>
      <c r="E1140" s="84">
        <v>0</v>
      </c>
      <c r="F1140" s="189"/>
      <c r="G1140" s="47"/>
    </row>
    <row r="1141" spans="2:7" x14ac:dyDescent="0.3">
      <c r="B1141" s="44"/>
      <c r="C1141" s="44"/>
      <c r="D1141" s="44"/>
      <c r="E1141" s="84">
        <v>0</v>
      </c>
      <c r="F1141" s="189"/>
      <c r="G1141" s="47"/>
    </row>
    <row r="1142" spans="2:7" x14ac:dyDescent="0.3">
      <c r="B1142" s="44"/>
      <c r="C1142" s="44"/>
      <c r="D1142" s="44"/>
      <c r="E1142" s="84">
        <v>0</v>
      </c>
      <c r="F1142" s="189"/>
      <c r="G1142" s="47"/>
    </row>
    <row r="1143" spans="2:7" x14ac:dyDescent="0.3">
      <c r="B1143" s="44"/>
      <c r="C1143" s="44"/>
      <c r="D1143" s="44"/>
      <c r="E1143" s="84">
        <v>0</v>
      </c>
      <c r="F1143" s="189"/>
      <c r="G1143" s="47"/>
    </row>
    <row r="1144" spans="2:7" x14ac:dyDescent="0.3">
      <c r="B1144" s="44"/>
      <c r="C1144" s="44"/>
      <c r="D1144" s="44"/>
      <c r="E1144" s="84">
        <v>0</v>
      </c>
      <c r="F1144" s="189"/>
      <c r="G1144" s="47"/>
    </row>
    <row r="1145" spans="2:7" x14ac:dyDescent="0.3">
      <c r="B1145" s="44"/>
      <c r="C1145" s="44"/>
      <c r="D1145" s="44"/>
      <c r="E1145" s="84">
        <v>0</v>
      </c>
      <c r="F1145" s="189"/>
      <c r="G1145" s="47"/>
    </row>
    <row r="1146" spans="2:7" x14ac:dyDescent="0.3">
      <c r="B1146" s="44"/>
      <c r="C1146" s="44"/>
      <c r="D1146" s="44"/>
      <c r="E1146" s="84">
        <v>0</v>
      </c>
      <c r="F1146" s="189"/>
      <c r="G1146" s="47"/>
    </row>
    <row r="1147" spans="2:7" x14ac:dyDescent="0.3">
      <c r="B1147" s="44"/>
      <c r="C1147" s="44"/>
      <c r="D1147" s="44"/>
      <c r="E1147" s="84">
        <v>0</v>
      </c>
      <c r="F1147" s="189"/>
      <c r="G1147" s="47"/>
    </row>
    <row r="1148" spans="2:7" x14ac:dyDescent="0.3">
      <c r="B1148" s="44"/>
      <c r="C1148" s="44"/>
      <c r="D1148" s="44"/>
      <c r="E1148" s="84">
        <v>0</v>
      </c>
      <c r="F1148" s="189"/>
      <c r="G1148" s="47"/>
    </row>
    <row r="1149" spans="2:7" x14ac:dyDescent="0.3">
      <c r="B1149" s="44"/>
      <c r="C1149" s="44"/>
      <c r="D1149" s="44"/>
      <c r="E1149" s="84">
        <v>0</v>
      </c>
      <c r="F1149" s="189"/>
      <c r="G1149" s="47"/>
    </row>
    <row r="1150" spans="2:7" x14ac:dyDescent="0.3">
      <c r="B1150" s="44"/>
      <c r="C1150" s="44"/>
      <c r="D1150" s="44"/>
      <c r="E1150" s="84">
        <v>0</v>
      </c>
      <c r="F1150" s="189"/>
      <c r="G1150" s="47"/>
    </row>
    <row r="1151" spans="2:7" x14ac:dyDescent="0.3">
      <c r="B1151" s="44"/>
      <c r="C1151" s="44"/>
      <c r="D1151" s="44"/>
      <c r="E1151" s="84">
        <v>0</v>
      </c>
      <c r="F1151" s="189"/>
      <c r="G1151" s="47"/>
    </row>
    <row r="1152" spans="2:7" x14ac:dyDescent="0.3">
      <c r="B1152" s="44"/>
      <c r="C1152" s="44"/>
      <c r="D1152" s="44"/>
      <c r="E1152" s="84">
        <v>0</v>
      </c>
      <c r="F1152" s="189"/>
      <c r="G1152" s="47"/>
    </row>
    <row r="1153" spans="2:7" x14ac:dyDescent="0.3">
      <c r="B1153" s="44"/>
      <c r="C1153" s="44"/>
      <c r="D1153" s="44"/>
      <c r="E1153" s="84">
        <v>0</v>
      </c>
      <c r="F1153" s="189"/>
      <c r="G1153" s="47"/>
    </row>
    <row r="1154" spans="2:7" x14ac:dyDescent="0.3">
      <c r="B1154" s="44"/>
      <c r="C1154" s="44"/>
      <c r="D1154" s="44"/>
      <c r="E1154" s="84">
        <v>0</v>
      </c>
      <c r="F1154" s="189"/>
      <c r="G1154" s="47"/>
    </row>
    <row r="1155" spans="2:7" x14ac:dyDescent="0.3">
      <c r="B1155" s="44"/>
      <c r="C1155" s="44"/>
      <c r="D1155" s="44"/>
      <c r="E1155" s="84">
        <v>0</v>
      </c>
      <c r="F1155" s="189"/>
      <c r="G1155" s="47"/>
    </row>
    <row r="1156" spans="2:7" x14ac:dyDescent="0.3">
      <c r="B1156" s="44"/>
      <c r="C1156" s="44"/>
      <c r="D1156" s="44"/>
      <c r="E1156" s="84">
        <v>0</v>
      </c>
      <c r="F1156" s="189"/>
      <c r="G1156" s="47"/>
    </row>
    <row r="1157" spans="2:7" x14ac:dyDescent="0.3">
      <c r="B1157" s="44"/>
      <c r="C1157" s="44"/>
      <c r="D1157" s="44"/>
      <c r="E1157" s="84">
        <v>0</v>
      </c>
      <c r="F1157" s="189"/>
      <c r="G1157" s="47"/>
    </row>
    <row r="1158" spans="2:7" x14ac:dyDescent="0.3">
      <c r="B1158" s="44"/>
      <c r="C1158" s="44"/>
      <c r="D1158" s="44"/>
      <c r="E1158" s="84">
        <v>0</v>
      </c>
      <c r="F1158" s="189"/>
      <c r="G1158" s="47"/>
    </row>
    <row r="1159" spans="2:7" x14ac:dyDescent="0.3">
      <c r="B1159" s="44"/>
      <c r="C1159" s="44"/>
      <c r="D1159" s="44"/>
      <c r="E1159" s="84">
        <v>0</v>
      </c>
      <c r="F1159" s="189"/>
      <c r="G1159" s="47"/>
    </row>
    <row r="1160" spans="2:7" x14ac:dyDescent="0.3">
      <c r="B1160" s="44"/>
      <c r="C1160" s="44"/>
      <c r="D1160" s="44"/>
      <c r="E1160" s="84">
        <v>0</v>
      </c>
      <c r="F1160" s="189"/>
      <c r="G1160" s="47"/>
    </row>
    <row r="1161" spans="2:7" x14ac:dyDescent="0.3">
      <c r="B1161" s="44"/>
      <c r="C1161" s="44"/>
      <c r="D1161" s="44"/>
      <c r="E1161" s="84">
        <v>0</v>
      </c>
      <c r="F1161" s="189"/>
      <c r="G1161" s="47"/>
    </row>
    <row r="1162" spans="2:7" x14ac:dyDescent="0.3">
      <c r="B1162" s="44"/>
      <c r="C1162" s="44"/>
      <c r="D1162" s="44"/>
      <c r="E1162" s="84">
        <v>0</v>
      </c>
      <c r="F1162" s="189"/>
      <c r="G1162" s="47"/>
    </row>
    <row r="1163" spans="2:7" x14ac:dyDescent="0.3">
      <c r="B1163" s="44"/>
      <c r="C1163" s="44"/>
      <c r="D1163" s="44"/>
      <c r="E1163" s="84">
        <v>0</v>
      </c>
      <c r="F1163" s="189"/>
      <c r="G1163" s="47"/>
    </row>
    <row r="1164" spans="2:7" x14ac:dyDescent="0.3">
      <c r="B1164" s="44"/>
      <c r="C1164" s="44"/>
      <c r="D1164" s="44"/>
      <c r="E1164" s="84">
        <v>0</v>
      </c>
      <c r="F1164" s="189"/>
      <c r="G1164" s="47"/>
    </row>
    <row r="1165" spans="2:7" x14ac:dyDescent="0.3">
      <c r="B1165" s="44"/>
      <c r="C1165" s="44"/>
      <c r="D1165" s="44"/>
      <c r="E1165" s="84">
        <v>0</v>
      </c>
      <c r="F1165" s="189"/>
      <c r="G1165" s="47"/>
    </row>
    <row r="1166" spans="2:7" x14ac:dyDescent="0.3">
      <c r="B1166" s="44"/>
      <c r="C1166" s="44"/>
      <c r="D1166" s="44"/>
      <c r="E1166" s="84">
        <v>0</v>
      </c>
      <c r="F1166" s="189"/>
      <c r="G1166" s="47"/>
    </row>
    <row r="1167" spans="2:7" x14ac:dyDescent="0.3">
      <c r="B1167" s="44"/>
      <c r="C1167" s="44"/>
      <c r="D1167" s="44"/>
      <c r="E1167" s="84">
        <v>0</v>
      </c>
      <c r="F1167" s="189"/>
      <c r="G1167" s="47"/>
    </row>
    <row r="1168" spans="2:7" x14ac:dyDescent="0.3">
      <c r="B1168" s="44"/>
      <c r="C1168" s="44"/>
      <c r="D1168" s="44"/>
      <c r="E1168" s="84">
        <v>0</v>
      </c>
      <c r="F1168" s="189"/>
      <c r="G1168" s="47"/>
    </row>
    <row r="1169" spans="2:7" x14ac:dyDescent="0.3">
      <c r="B1169" s="44"/>
      <c r="C1169" s="44"/>
      <c r="D1169" s="44"/>
      <c r="E1169" s="84">
        <v>0</v>
      </c>
      <c r="F1169" s="189"/>
      <c r="G1169" s="47"/>
    </row>
    <row r="1170" spans="2:7" x14ac:dyDescent="0.3">
      <c r="B1170" s="44"/>
      <c r="C1170" s="44"/>
      <c r="D1170" s="44"/>
      <c r="E1170" s="84">
        <v>0</v>
      </c>
      <c r="F1170" s="189"/>
      <c r="G1170" s="47"/>
    </row>
    <row r="1171" spans="2:7" x14ac:dyDescent="0.3">
      <c r="B1171" s="44"/>
      <c r="C1171" s="44"/>
      <c r="D1171" s="44"/>
      <c r="E1171" s="84">
        <v>0</v>
      </c>
      <c r="F1171" s="189"/>
      <c r="G1171" s="47"/>
    </row>
    <row r="1172" spans="2:7" x14ac:dyDescent="0.3">
      <c r="B1172" s="44"/>
      <c r="C1172" s="44"/>
      <c r="D1172" s="44"/>
      <c r="E1172" s="84">
        <v>0</v>
      </c>
      <c r="F1172" s="189"/>
      <c r="G1172" s="47"/>
    </row>
    <row r="1173" spans="2:7" x14ac:dyDescent="0.3">
      <c r="B1173" s="44"/>
      <c r="C1173" s="44"/>
      <c r="D1173" s="44"/>
      <c r="E1173" s="84">
        <v>0</v>
      </c>
      <c r="F1173" s="189"/>
      <c r="G1173" s="47"/>
    </row>
    <row r="1174" spans="2:7" x14ac:dyDescent="0.3">
      <c r="B1174" s="44"/>
      <c r="C1174" s="44"/>
      <c r="D1174" s="44"/>
      <c r="E1174" s="84">
        <v>0</v>
      </c>
      <c r="F1174" s="189"/>
      <c r="G1174" s="47"/>
    </row>
    <row r="1175" spans="2:7" x14ac:dyDescent="0.3">
      <c r="B1175" s="44"/>
      <c r="C1175" s="44"/>
      <c r="D1175" s="44"/>
      <c r="E1175" s="84">
        <v>0</v>
      </c>
      <c r="F1175" s="189"/>
      <c r="G1175" s="47"/>
    </row>
    <row r="1176" spans="2:7" x14ac:dyDescent="0.3">
      <c r="B1176" s="44"/>
      <c r="C1176" s="44"/>
      <c r="D1176" s="44"/>
      <c r="E1176" s="84">
        <v>0</v>
      </c>
      <c r="F1176" s="189"/>
      <c r="G1176" s="47"/>
    </row>
    <row r="1177" spans="2:7" x14ac:dyDescent="0.3">
      <c r="B1177" s="44"/>
      <c r="C1177" s="44"/>
      <c r="D1177" s="44"/>
      <c r="E1177" s="84">
        <v>0</v>
      </c>
      <c r="F1177" s="189"/>
      <c r="G1177" s="47"/>
    </row>
    <row r="1178" spans="2:7" x14ac:dyDescent="0.3">
      <c r="B1178" s="44"/>
      <c r="C1178" s="44"/>
      <c r="D1178" s="44"/>
      <c r="E1178" s="84">
        <v>0</v>
      </c>
      <c r="F1178" s="189"/>
      <c r="G1178" s="47"/>
    </row>
    <row r="1179" spans="2:7" x14ac:dyDescent="0.3">
      <c r="B1179" s="44"/>
      <c r="C1179" s="44"/>
      <c r="D1179" s="44"/>
      <c r="E1179" s="84">
        <v>0</v>
      </c>
      <c r="F1179" s="189"/>
      <c r="G1179" s="47"/>
    </row>
    <row r="1180" spans="2:7" x14ac:dyDescent="0.3">
      <c r="B1180" s="44"/>
      <c r="C1180" s="44"/>
      <c r="D1180" s="44"/>
      <c r="E1180" s="84">
        <v>0</v>
      </c>
      <c r="F1180" s="189"/>
      <c r="G1180" s="47"/>
    </row>
    <row r="1181" spans="2:7" x14ac:dyDescent="0.3">
      <c r="B1181" s="44"/>
      <c r="C1181" s="44"/>
      <c r="D1181" s="44"/>
      <c r="E1181" s="84">
        <v>0</v>
      </c>
      <c r="F1181" s="189"/>
      <c r="G1181" s="47"/>
    </row>
    <row r="1182" spans="2:7" x14ac:dyDescent="0.3">
      <c r="B1182" s="44"/>
      <c r="C1182" s="44"/>
      <c r="D1182" s="44"/>
      <c r="E1182" s="84">
        <v>0</v>
      </c>
      <c r="F1182" s="189"/>
      <c r="G1182" s="47"/>
    </row>
    <row r="1183" spans="2:7" x14ac:dyDescent="0.3">
      <c r="B1183" s="44"/>
      <c r="C1183" s="44"/>
      <c r="D1183" s="44"/>
      <c r="E1183" s="84">
        <v>0</v>
      </c>
      <c r="F1183" s="189"/>
      <c r="G1183" s="47"/>
    </row>
    <row r="1184" spans="2:7" x14ac:dyDescent="0.3">
      <c r="B1184" s="44"/>
      <c r="C1184" s="44"/>
      <c r="D1184" s="44"/>
      <c r="E1184" s="84">
        <v>0</v>
      </c>
      <c r="F1184" s="189"/>
      <c r="G1184" s="47"/>
    </row>
    <row r="1185" spans="2:7" x14ac:dyDescent="0.3">
      <c r="B1185" s="44"/>
      <c r="C1185" s="44"/>
      <c r="D1185" s="44"/>
      <c r="E1185" s="84">
        <v>0</v>
      </c>
      <c r="F1185" s="189"/>
      <c r="G1185" s="47"/>
    </row>
    <row r="1186" spans="2:7" x14ac:dyDescent="0.3">
      <c r="B1186" s="44"/>
      <c r="C1186" s="44"/>
      <c r="D1186" s="44"/>
      <c r="E1186" s="84">
        <v>0</v>
      </c>
      <c r="F1186" s="189"/>
      <c r="G1186" s="47"/>
    </row>
    <row r="1187" spans="2:7" x14ac:dyDescent="0.3">
      <c r="B1187" s="44"/>
      <c r="C1187" s="44"/>
      <c r="D1187" s="44"/>
      <c r="E1187" s="84">
        <v>0</v>
      </c>
      <c r="F1187" s="189"/>
      <c r="G1187" s="47"/>
    </row>
    <row r="1188" spans="2:7" x14ac:dyDescent="0.3">
      <c r="B1188" s="44"/>
      <c r="C1188" s="44"/>
      <c r="D1188" s="44"/>
      <c r="E1188" s="84">
        <v>0</v>
      </c>
      <c r="F1188" s="189"/>
      <c r="G1188" s="47"/>
    </row>
    <row r="1189" spans="2:7" x14ac:dyDescent="0.3">
      <c r="B1189" s="44"/>
      <c r="C1189" s="44"/>
      <c r="D1189" s="44"/>
      <c r="E1189" s="84">
        <v>0</v>
      </c>
      <c r="F1189" s="189"/>
      <c r="G1189" s="47"/>
    </row>
    <row r="1190" spans="2:7" x14ac:dyDescent="0.3">
      <c r="B1190" s="44"/>
      <c r="C1190" s="44"/>
      <c r="D1190" s="44"/>
      <c r="E1190" s="84">
        <v>0</v>
      </c>
      <c r="F1190" s="189"/>
      <c r="G1190" s="47"/>
    </row>
    <row r="1191" spans="2:7" x14ac:dyDescent="0.3">
      <c r="B1191" s="44"/>
      <c r="C1191" s="44"/>
      <c r="D1191" s="44"/>
      <c r="E1191" s="84">
        <v>0</v>
      </c>
      <c r="F1191" s="189"/>
      <c r="G1191" s="47"/>
    </row>
    <row r="1192" spans="2:7" x14ac:dyDescent="0.3">
      <c r="B1192" s="44"/>
      <c r="C1192" s="44"/>
      <c r="D1192" s="44"/>
      <c r="E1192" s="84">
        <v>0</v>
      </c>
      <c r="F1192" s="189"/>
      <c r="G1192" s="47"/>
    </row>
    <row r="1193" spans="2:7" x14ac:dyDescent="0.3">
      <c r="B1193" s="44"/>
      <c r="C1193" s="44"/>
      <c r="D1193" s="44"/>
      <c r="E1193" s="84">
        <v>0</v>
      </c>
      <c r="F1193" s="189"/>
      <c r="G1193" s="47"/>
    </row>
    <row r="1194" spans="2:7" x14ac:dyDescent="0.3">
      <c r="B1194" s="44"/>
      <c r="C1194" s="44"/>
      <c r="D1194" s="44"/>
      <c r="E1194" s="84">
        <v>0</v>
      </c>
      <c r="F1194" s="189"/>
      <c r="G1194" s="47"/>
    </row>
    <row r="1195" spans="2:7" x14ac:dyDescent="0.3">
      <c r="B1195" s="44"/>
      <c r="C1195" s="44"/>
      <c r="D1195" s="44"/>
      <c r="E1195" s="84">
        <v>0</v>
      </c>
      <c r="F1195" s="189"/>
      <c r="G1195" s="47"/>
    </row>
    <row r="1196" spans="2:7" x14ac:dyDescent="0.3">
      <c r="B1196" s="44"/>
      <c r="C1196" s="44"/>
      <c r="D1196" s="44"/>
      <c r="E1196" s="84">
        <v>0</v>
      </c>
      <c r="F1196" s="189"/>
      <c r="G1196" s="47"/>
    </row>
    <row r="1197" spans="2:7" x14ac:dyDescent="0.3">
      <c r="B1197" s="44"/>
      <c r="C1197" s="44"/>
      <c r="D1197" s="44"/>
      <c r="E1197" s="84">
        <v>0</v>
      </c>
      <c r="F1197" s="189"/>
      <c r="G1197" s="47"/>
    </row>
    <row r="1198" spans="2:7" x14ac:dyDescent="0.3">
      <c r="B1198" s="44"/>
      <c r="C1198" s="44"/>
      <c r="D1198" s="44"/>
      <c r="E1198" s="84">
        <v>0</v>
      </c>
      <c r="F1198" s="189"/>
      <c r="G1198" s="47"/>
    </row>
    <row r="1199" spans="2:7" x14ac:dyDescent="0.3">
      <c r="B1199" s="44"/>
      <c r="C1199" s="44"/>
      <c r="D1199" s="44"/>
      <c r="E1199" s="84">
        <v>0</v>
      </c>
      <c r="F1199" s="189"/>
      <c r="G1199" s="47"/>
    </row>
    <row r="1200" spans="2:7" x14ac:dyDescent="0.3">
      <c r="B1200" s="44"/>
      <c r="C1200" s="44"/>
      <c r="D1200" s="44"/>
      <c r="E1200" s="84">
        <v>0</v>
      </c>
      <c r="F1200" s="189"/>
      <c r="G1200" s="47"/>
    </row>
    <row r="1201" spans="2:7" x14ac:dyDescent="0.3">
      <c r="B1201" s="44"/>
      <c r="C1201" s="44"/>
      <c r="D1201" s="44"/>
      <c r="E1201" s="84">
        <v>0</v>
      </c>
      <c r="F1201" s="189"/>
      <c r="G1201" s="47"/>
    </row>
    <row r="1202" spans="2:7" x14ac:dyDescent="0.3">
      <c r="B1202" s="44"/>
      <c r="C1202" s="44"/>
      <c r="D1202" s="44"/>
      <c r="E1202" s="84">
        <v>0</v>
      </c>
      <c r="F1202" s="189"/>
      <c r="G1202" s="47"/>
    </row>
    <row r="1203" spans="2:7" x14ac:dyDescent="0.3">
      <c r="B1203" s="44"/>
      <c r="C1203" s="44"/>
      <c r="D1203" s="44"/>
      <c r="E1203" s="84">
        <v>0</v>
      </c>
      <c r="F1203" s="189"/>
      <c r="G1203" s="47"/>
    </row>
    <row r="1204" spans="2:7" x14ac:dyDescent="0.3">
      <c r="B1204" s="44"/>
      <c r="C1204" s="44"/>
      <c r="D1204" s="44"/>
      <c r="E1204" s="84">
        <v>0</v>
      </c>
      <c r="F1204" s="189"/>
      <c r="G1204" s="47"/>
    </row>
    <row r="1205" spans="2:7" x14ac:dyDescent="0.3">
      <c r="B1205" s="44"/>
      <c r="C1205" s="44"/>
      <c r="D1205" s="44"/>
      <c r="E1205" s="84">
        <v>0</v>
      </c>
      <c r="F1205" s="189"/>
      <c r="G1205" s="47"/>
    </row>
    <row r="1206" spans="2:7" x14ac:dyDescent="0.3">
      <c r="B1206" s="44"/>
      <c r="C1206" s="44"/>
      <c r="D1206" s="44"/>
      <c r="E1206" s="84">
        <v>0</v>
      </c>
      <c r="F1206" s="189"/>
      <c r="G1206" s="47"/>
    </row>
    <row r="1207" spans="2:7" x14ac:dyDescent="0.3">
      <c r="B1207" s="44"/>
      <c r="C1207" s="44"/>
      <c r="D1207" s="44"/>
      <c r="E1207" s="84">
        <v>0</v>
      </c>
      <c r="F1207" s="189"/>
      <c r="G1207" s="47"/>
    </row>
    <row r="1208" spans="2:7" x14ac:dyDescent="0.3">
      <c r="B1208" s="44"/>
      <c r="C1208" s="44"/>
      <c r="D1208" s="44"/>
      <c r="E1208" s="84">
        <v>0</v>
      </c>
      <c r="F1208" s="189"/>
      <c r="G1208" s="47"/>
    </row>
    <row r="1209" spans="2:7" x14ac:dyDescent="0.3">
      <c r="B1209" s="44"/>
      <c r="C1209" s="44"/>
      <c r="D1209" s="44"/>
      <c r="E1209" s="84">
        <v>0</v>
      </c>
      <c r="F1209" s="189"/>
      <c r="G1209" s="47"/>
    </row>
    <row r="1210" spans="2:7" x14ac:dyDescent="0.3">
      <c r="B1210" s="44"/>
      <c r="C1210" s="44"/>
      <c r="D1210" s="44"/>
      <c r="E1210" s="84">
        <v>0</v>
      </c>
      <c r="F1210" s="189"/>
      <c r="G1210" s="47"/>
    </row>
    <row r="1211" spans="2:7" x14ac:dyDescent="0.3">
      <c r="B1211" s="44"/>
      <c r="C1211" s="44"/>
      <c r="D1211" s="44"/>
      <c r="E1211" s="84">
        <v>0</v>
      </c>
      <c r="F1211" s="189"/>
      <c r="G1211" s="47"/>
    </row>
    <row r="1212" spans="2:7" x14ac:dyDescent="0.3">
      <c r="B1212" s="44"/>
      <c r="C1212" s="44"/>
      <c r="D1212" s="44"/>
      <c r="E1212" s="84">
        <v>0</v>
      </c>
      <c r="F1212" s="189"/>
      <c r="G1212" s="47"/>
    </row>
    <row r="1213" spans="2:7" x14ac:dyDescent="0.3">
      <c r="B1213" s="44"/>
      <c r="C1213" s="44"/>
      <c r="D1213" s="44"/>
      <c r="E1213" s="84">
        <v>0</v>
      </c>
      <c r="F1213" s="189"/>
      <c r="G1213" s="47"/>
    </row>
    <row r="1214" spans="2:7" x14ac:dyDescent="0.3">
      <c r="B1214" s="44"/>
      <c r="C1214" s="44"/>
      <c r="D1214" s="44"/>
      <c r="E1214" s="84">
        <v>0</v>
      </c>
      <c r="F1214" s="189"/>
      <c r="G1214" s="47"/>
    </row>
    <row r="1215" spans="2:7" x14ac:dyDescent="0.3">
      <c r="B1215" s="44"/>
      <c r="C1215" s="44"/>
      <c r="D1215" s="44"/>
      <c r="E1215" s="84">
        <v>0</v>
      </c>
      <c r="F1215" s="189"/>
      <c r="G1215" s="47"/>
    </row>
    <row r="1216" spans="2:7" x14ac:dyDescent="0.3">
      <c r="B1216" s="44"/>
      <c r="C1216" s="44"/>
      <c r="D1216" s="44"/>
      <c r="E1216" s="84">
        <v>0</v>
      </c>
      <c r="F1216" s="189"/>
      <c r="G1216" s="47"/>
    </row>
    <row r="1217" spans="2:7" x14ac:dyDescent="0.3">
      <c r="B1217" s="44"/>
      <c r="C1217" s="44"/>
      <c r="D1217" s="44"/>
      <c r="E1217" s="84">
        <v>0</v>
      </c>
      <c r="F1217" s="189"/>
      <c r="G1217" s="47"/>
    </row>
    <row r="1218" spans="2:7" x14ac:dyDescent="0.3">
      <c r="B1218" s="44"/>
      <c r="C1218" s="44"/>
      <c r="D1218" s="44"/>
      <c r="E1218" s="84">
        <v>0</v>
      </c>
      <c r="F1218" s="189"/>
      <c r="G1218" s="47"/>
    </row>
    <row r="1219" spans="2:7" x14ac:dyDescent="0.3">
      <c r="B1219" s="44"/>
      <c r="C1219" s="44"/>
      <c r="D1219" s="44"/>
      <c r="E1219" s="84">
        <v>0</v>
      </c>
      <c r="F1219" s="189"/>
      <c r="G1219" s="47"/>
    </row>
    <row r="1220" spans="2:7" x14ac:dyDescent="0.3">
      <c r="B1220" s="44"/>
      <c r="C1220" s="44"/>
      <c r="D1220" s="44"/>
      <c r="E1220" s="84">
        <v>0</v>
      </c>
      <c r="F1220" s="189"/>
      <c r="G1220" s="47"/>
    </row>
    <row r="1221" spans="2:7" x14ac:dyDescent="0.3">
      <c r="B1221" s="44"/>
      <c r="C1221" s="44"/>
      <c r="D1221" s="44"/>
      <c r="E1221" s="84">
        <v>0</v>
      </c>
      <c r="F1221" s="189"/>
      <c r="G1221" s="47"/>
    </row>
    <row r="1222" spans="2:7" x14ac:dyDescent="0.3">
      <c r="B1222" s="44"/>
      <c r="C1222" s="44"/>
      <c r="D1222" s="44"/>
      <c r="E1222" s="84">
        <v>0</v>
      </c>
      <c r="F1222" s="189"/>
      <c r="G1222" s="47"/>
    </row>
    <row r="1223" spans="2:7" x14ac:dyDescent="0.3">
      <c r="B1223" s="44"/>
      <c r="C1223" s="44"/>
      <c r="D1223" s="44"/>
      <c r="E1223" s="84">
        <v>0</v>
      </c>
      <c r="F1223" s="189"/>
      <c r="G1223" s="47"/>
    </row>
    <row r="1224" spans="2:7" x14ac:dyDescent="0.3">
      <c r="B1224" s="44"/>
      <c r="C1224" s="44"/>
      <c r="D1224" s="44"/>
      <c r="E1224" s="84">
        <v>0</v>
      </c>
      <c r="F1224" s="189"/>
      <c r="G1224" s="47"/>
    </row>
    <row r="1225" spans="2:7" x14ac:dyDescent="0.3">
      <c r="B1225" s="44"/>
      <c r="C1225" s="44"/>
      <c r="D1225" s="44"/>
      <c r="E1225" s="84">
        <v>0</v>
      </c>
      <c r="F1225" s="189"/>
      <c r="G1225" s="47"/>
    </row>
    <row r="1226" spans="2:7" x14ac:dyDescent="0.3">
      <c r="B1226" s="44"/>
      <c r="C1226" s="44"/>
      <c r="D1226" s="44"/>
      <c r="E1226" s="84">
        <v>0</v>
      </c>
      <c r="F1226" s="189"/>
      <c r="G1226" s="47"/>
    </row>
    <row r="1227" spans="2:7" x14ac:dyDescent="0.3">
      <c r="B1227" s="44"/>
      <c r="C1227" s="44"/>
      <c r="D1227" s="44"/>
      <c r="E1227" s="84">
        <v>0</v>
      </c>
      <c r="F1227" s="189"/>
      <c r="G1227" s="47"/>
    </row>
    <row r="1228" spans="2:7" x14ac:dyDescent="0.3">
      <c r="B1228" s="44"/>
      <c r="C1228" s="44"/>
      <c r="D1228" s="44"/>
      <c r="E1228" s="84">
        <v>0</v>
      </c>
      <c r="F1228" s="189"/>
      <c r="G1228" s="47"/>
    </row>
    <row r="1229" spans="2:7" x14ac:dyDescent="0.3">
      <c r="B1229" s="44"/>
      <c r="C1229" s="44"/>
      <c r="D1229" s="44"/>
      <c r="E1229" s="84">
        <v>0</v>
      </c>
      <c r="F1229" s="189"/>
      <c r="G1229" s="47"/>
    </row>
    <row r="1230" spans="2:7" x14ac:dyDescent="0.3">
      <c r="B1230" s="44"/>
      <c r="C1230" s="44"/>
      <c r="D1230" s="44"/>
      <c r="E1230" s="84">
        <v>0</v>
      </c>
      <c r="F1230" s="189"/>
      <c r="G1230" s="47"/>
    </row>
    <row r="1231" spans="2:7" x14ac:dyDescent="0.3">
      <c r="B1231" s="44"/>
      <c r="C1231" s="44"/>
      <c r="D1231" s="44"/>
      <c r="E1231" s="84">
        <v>0</v>
      </c>
      <c r="F1231" s="189"/>
      <c r="G1231" s="47"/>
    </row>
    <row r="1232" spans="2:7" x14ac:dyDescent="0.3">
      <c r="B1232" s="44"/>
      <c r="C1232" s="44"/>
      <c r="D1232" s="44"/>
      <c r="E1232" s="84">
        <v>0</v>
      </c>
      <c r="F1232" s="189"/>
      <c r="G1232" s="47"/>
    </row>
    <row r="1233" spans="2:7" x14ac:dyDescent="0.3">
      <c r="B1233" s="44"/>
      <c r="C1233" s="44"/>
      <c r="D1233" s="44"/>
      <c r="E1233" s="84">
        <v>0</v>
      </c>
      <c r="F1233" s="189"/>
      <c r="G1233" s="47"/>
    </row>
    <row r="1234" spans="2:7" x14ac:dyDescent="0.3">
      <c r="B1234" s="44"/>
      <c r="C1234" s="44"/>
      <c r="D1234" s="44"/>
      <c r="E1234" s="84">
        <v>0</v>
      </c>
      <c r="F1234" s="189"/>
      <c r="G1234" s="47"/>
    </row>
    <row r="1235" spans="2:7" x14ac:dyDescent="0.3">
      <c r="B1235" s="44"/>
      <c r="C1235" s="44"/>
      <c r="D1235" s="44"/>
      <c r="E1235" s="84">
        <v>0</v>
      </c>
      <c r="F1235" s="189"/>
      <c r="G1235" s="47"/>
    </row>
    <row r="1236" spans="2:7" x14ac:dyDescent="0.3">
      <c r="B1236" s="44"/>
      <c r="C1236" s="44"/>
      <c r="D1236" s="44"/>
      <c r="E1236" s="84">
        <v>0</v>
      </c>
      <c r="F1236" s="189"/>
      <c r="G1236" s="47"/>
    </row>
    <row r="1237" spans="2:7" x14ac:dyDescent="0.3">
      <c r="B1237" s="44"/>
      <c r="C1237" s="44"/>
      <c r="D1237" s="44"/>
      <c r="E1237" s="84">
        <v>0</v>
      </c>
      <c r="F1237" s="189"/>
      <c r="G1237" s="47"/>
    </row>
    <row r="1238" spans="2:7" x14ac:dyDescent="0.3">
      <c r="B1238" s="44"/>
      <c r="C1238" s="44"/>
      <c r="D1238" s="44"/>
      <c r="E1238" s="84">
        <v>0</v>
      </c>
      <c r="F1238" s="189"/>
      <c r="G1238" s="47"/>
    </row>
    <row r="1239" spans="2:7" x14ac:dyDescent="0.3">
      <c r="B1239" s="44"/>
      <c r="C1239" s="44"/>
      <c r="D1239" s="44"/>
      <c r="E1239" s="84">
        <v>0</v>
      </c>
      <c r="F1239" s="189"/>
      <c r="G1239" s="47"/>
    </row>
    <row r="1240" spans="2:7" x14ac:dyDescent="0.3">
      <c r="B1240" s="44"/>
      <c r="C1240" s="44"/>
      <c r="D1240" s="44"/>
      <c r="E1240" s="84">
        <v>0</v>
      </c>
      <c r="F1240" s="189"/>
      <c r="G1240" s="47"/>
    </row>
    <row r="1241" spans="2:7" x14ac:dyDescent="0.3">
      <c r="B1241" s="44"/>
      <c r="C1241" s="44"/>
      <c r="D1241" s="44"/>
      <c r="E1241" s="84">
        <v>0</v>
      </c>
      <c r="F1241" s="189"/>
      <c r="G1241" s="47"/>
    </row>
    <row r="1242" spans="2:7" x14ac:dyDescent="0.3">
      <c r="B1242" s="44"/>
      <c r="C1242" s="44"/>
      <c r="D1242" s="44"/>
      <c r="E1242" s="84">
        <v>0</v>
      </c>
      <c r="F1242" s="189"/>
      <c r="G1242" s="47"/>
    </row>
    <row r="1243" spans="2:7" x14ac:dyDescent="0.3">
      <c r="B1243" s="44"/>
      <c r="C1243" s="44"/>
      <c r="D1243" s="44"/>
      <c r="E1243" s="84">
        <v>0</v>
      </c>
      <c r="F1243" s="189"/>
      <c r="G1243" s="47"/>
    </row>
    <row r="1244" spans="2:7" x14ac:dyDescent="0.3">
      <c r="B1244" s="44"/>
      <c r="C1244" s="44"/>
      <c r="D1244" s="44"/>
      <c r="E1244" s="84">
        <v>0</v>
      </c>
      <c r="F1244" s="189"/>
      <c r="G1244" s="47"/>
    </row>
    <row r="1245" spans="2:7" x14ac:dyDescent="0.3">
      <c r="B1245" s="44"/>
      <c r="C1245" s="44"/>
      <c r="D1245" s="44"/>
      <c r="E1245" s="84">
        <v>0</v>
      </c>
      <c r="F1245" s="189"/>
      <c r="G1245" s="47"/>
    </row>
    <row r="1246" spans="2:7" x14ac:dyDescent="0.3">
      <c r="B1246" s="44"/>
      <c r="C1246" s="44"/>
      <c r="D1246" s="44"/>
      <c r="E1246" s="84">
        <v>0</v>
      </c>
      <c r="F1246" s="189"/>
      <c r="G1246" s="47"/>
    </row>
    <row r="1247" spans="2:7" x14ac:dyDescent="0.3">
      <c r="B1247" s="44"/>
      <c r="C1247" s="44"/>
      <c r="D1247" s="44"/>
      <c r="E1247" s="84">
        <v>0</v>
      </c>
      <c r="F1247" s="189"/>
      <c r="G1247" s="47"/>
    </row>
    <row r="1248" spans="2:7" x14ac:dyDescent="0.3">
      <c r="B1248" s="44"/>
      <c r="C1248" s="44"/>
      <c r="D1248" s="44"/>
      <c r="E1248" s="84">
        <v>0</v>
      </c>
      <c r="F1248" s="189"/>
      <c r="G1248" s="47"/>
    </row>
    <row r="1249" spans="2:7" x14ac:dyDescent="0.3">
      <c r="B1249" s="44"/>
      <c r="C1249" s="44"/>
      <c r="D1249" s="44"/>
      <c r="E1249" s="84">
        <v>0</v>
      </c>
      <c r="F1249" s="189"/>
      <c r="G1249" s="47"/>
    </row>
    <row r="1250" spans="2:7" x14ac:dyDescent="0.3">
      <c r="B1250" s="44"/>
      <c r="C1250" s="44"/>
      <c r="D1250" s="44"/>
      <c r="E1250" s="84">
        <v>0</v>
      </c>
      <c r="F1250" s="189"/>
      <c r="G1250" s="47"/>
    </row>
    <row r="1251" spans="2:7" x14ac:dyDescent="0.3">
      <c r="B1251" s="44"/>
      <c r="C1251" s="44"/>
      <c r="D1251" s="44"/>
      <c r="E1251" s="84">
        <v>0</v>
      </c>
      <c r="F1251" s="189"/>
      <c r="G1251" s="47"/>
    </row>
    <row r="1252" spans="2:7" x14ac:dyDescent="0.3">
      <c r="B1252" s="44"/>
      <c r="C1252" s="44"/>
      <c r="D1252" s="44"/>
      <c r="E1252" s="84">
        <v>0</v>
      </c>
      <c r="F1252" s="189"/>
      <c r="G1252" s="47"/>
    </row>
    <row r="1253" spans="2:7" x14ac:dyDescent="0.3">
      <c r="B1253" s="44"/>
      <c r="C1253" s="44"/>
      <c r="D1253" s="44"/>
      <c r="E1253" s="84">
        <v>0</v>
      </c>
      <c r="F1253" s="189"/>
      <c r="G1253" s="47"/>
    </row>
    <row r="1254" spans="2:7" x14ac:dyDescent="0.3">
      <c r="B1254" s="44"/>
      <c r="C1254" s="44"/>
      <c r="D1254" s="44"/>
      <c r="E1254" s="84">
        <v>0</v>
      </c>
      <c r="F1254" s="189"/>
      <c r="G1254" s="47"/>
    </row>
    <row r="1255" spans="2:7" x14ac:dyDescent="0.3">
      <c r="B1255" s="44"/>
      <c r="C1255" s="44"/>
      <c r="D1255" s="44"/>
      <c r="E1255" s="84">
        <v>0</v>
      </c>
      <c r="F1255" s="189"/>
      <c r="G1255" s="47"/>
    </row>
    <row r="1256" spans="2:7" x14ac:dyDescent="0.3">
      <c r="B1256" s="44"/>
      <c r="C1256" s="44"/>
      <c r="D1256" s="44"/>
      <c r="E1256" s="84">
        <v>0</v>
      </c>
      <c r="F1256" s="189"/>
      <c r="G1256" s="47"/>
    </row>
    <row r="1257" spans="2:7" x14ac:dyDescent="0.3">
      <c r="B1257" s="44"/>
      <c r="C1257" s="44"/>
      <c r="D1257" s="44"/>
      <c r="E1257" s="84">
        <v>0</v>
      </c>
      <c r="F1257" s="189"/>
      <c r="G1257" s="47"/>
    </row>
    <row r="1258" spans="2:7" x14ac:dyDescent="0.3">
      <c r="B1258" s="44"/>
      <c r="C1258" s="44"/>
      <c r="D1258" s="44"/>
      <c r="E1258" s="84">
        <v>0</v>
      </c>
      <c r="F1258" s="189"/>
      <c r="G1258" s="47"/>
    </row>
    <row r="1259" spans="2:7" x14ac:dyDescent="0.3">
      <c r="B1259" s="44"/>
      <c r="C1259" s="44"/>
      <c r="D1259" s="44"/>
      <c r="E1259" s="84">
        <v>0</v>
      </c>
      <c r="F1259" s="189"/>
      <c r="G1259" s="47"/>
    </row>
    <row r="1260" spans="2:7" x14ac:dyDescent="0.3">
      <c r="B1260" s="44"/>
      <c r="C1260" s="44"/>
      <c r="D1260" s="44"/>
      <c r="E1260" s="84">
        <v>0</v>
      </c>
      <c r="F1260" s="189"/>
      <c r="G1260" s="47"/>
    </row>
    <row r="1261" spans="2:7" x14ac:dyDescent="0.3">
      <c r="B1261" s="44"/>
      <c r="C1261" s="44"/>
      <c r="D1261" s="44"/>
      <c r="E1261" s="84">
        <v>0</v>
      </c>
      <c r="F1261" s="189"/>
      <c r="G1261" s="47"/>
    </row>
    <row r="1262" spans="2:7" x14ac:dyDescent="0.3">
      <c r="B1262" s="44"/>
      <c r="C1262" s="44"/>
      <c r="D1262" s="44"/>
      <c r="E1262" s="84">
        <v>0</v>
      </c>
      <c r="F1262" s="189"/>
      <c r="G1262" s="47"/>
    </row>
    <row r="1263" spans="2:7" x14ac:dyDescent="0.3">
      <c r="B1263" s="44"/>
      <c r="C1263" s="44"/>
      <c r="D1263" s="44"/>
      <c r="E1263" s="84">
        <v>0</v>
      </c>
      <c r="F1263" s="189"/>
      <c r="G1263" s="47"/>
    </row>
    <row r="1264" spans="2:7" x14ac:dyDescent="0.3">
      <c r="B1264" s="44"/>
      <c r="C1264" s="44"/>
      <c r="D1264" s="44"/>
      <c r="E1264" s="84">
        <v>0</v>
      </c>
      <c r="F1264" s="189"/>
      <c r="G1264" s="47"/>
    </row>
    <row r="1265" spans="2:7" x14ac:dyDescent="0.3">
      <c r="B1265" s="44"/>
      <c r="C1265" s="44"/>
      <c r="D1265" s="44"/>
      <c r="E1265" s="84">
        <v>0</v>
      </c>
      <c r="F1265" s="189"/>
      <c r="G1265" s="47"/>
    </row>
    <row r="1266" spans="2:7" x14ac:dyDescent="0.3">
      <c r="B1266" s="44"/>
      <c r="C1266" s="44"/>
      <c r="D1266" s="44"/>
      <c r="E1266" s="84">
        <v>0</v>
      </c>
      <c r="F1266" s="189"/>
      <c r="G1266" s="47"/>
    </row>
    <row r="1267" spans="2:7" x14ac:dyDescent="0.3">
      <c r="B1267" s="44"/>
      <c r="C1267" s="44"/>
      <c r="D1267" s="44"/>
      <c r="E1267" s="84">
        <v>0</v>
      </c>
      <c r="F1267" s="189"/>
      <c r="G1267" s="47"/>
    </row>
    <row r="1268" spans="2:7" x14ac:dyDescent="0.3">
      <c r="B1268" s="44"/>
      <c r="C1268" s="44"/>
      <c r="D1268" s="44"/>
      <c r="E1268" s="84">
        <v>0</v>
      </c>
      <c r="F1268" s="189"/>
      <c r="G1268" s="47"/>
    </row>
    <row r="1269" spans="2:7" x14ac:dyDescent="0.3">
      <c r="B1269" s="44"/>
      <c r="C1269" s="44"/>
      <c r="D1269" s="44"/>
      <c r="E1269" s="84">
        <v>0</v>
      </c>
      <c r="F1269" s="189"/>
      <c r="G1269" s="47"/>
    </row>
    <row r="1270" spans="2:7" x14ac:dyDescent="0.3">
      <c r="B1270" s="44"/>
      <c r="C1270" s="44"/>
      <c r="D1270" s="44"/>
      <c r="E1270" s="84">
        <v>0</v>
      </c>
      <c r="F1270" s="189"/>
      <c r="G1270" s="47"/>
    </row>
    <row r="1271" spans="2:7" x14ac:dyDescent="0.3">
      <c r="B1271" s="44"/>
      <c r="C1271" s="44"/>
      <c r="D1271" s="44"/>
      <c r="E1271" s="84">
        <v>0</v>
      </c>
      <c r="F1271" s="189"/>
      <c r="G1271" s="47"/>
    </row>
    <row r="1272" spans="2:7" x14ac:dyDescent="0.3">
      <c r="B1272" s="44"/>
      <c r="C1272" s="44"/>
      <c r="D1272" s="44"/>
      <c r="E1272" s="84">
        <v>0</v>
      </c>
      <c r="F1272" s="189"/>
      <c r="G1272" s="47"/>
    </row>
    <row r="1273" spans="2:7" x14ac:dyDescent="0.3">
      <c r="B1273" s="44"/>
      <c r="C1273" s="44"/>
      <c r="D1273" s="44"/>
      <c r="E1273" s="84">
        <v>0</v>
      </c>
      <c r="F1273" s="189"/>
      <c r="G1273" s="47"/>
    </row>
    <row r="1274" spans="2:7" x14ac:dyDescent="0.3">
      <c r="B1274" s="44"/>
      <c r="C1274" s="44"/>
      <c r="D1274" s="44"/>
      <c r="E1274" s="84">
        <v>0</v>
      </c>
      <c r="F1274" s="189"/>
      <c r="G1274" s="47"/>
    </row>
    <row r="1275" spans="2:7" x14ac:dyDescent="0.3">
      <c r="B1275" s="44"/>
      <c r="C1275" s="44"/>
      <c r="D1275" s="44"/>
      <c r="E1275" s="84">
        <v>0</v>
      </c>
      <c r="F1275" s="189"/>
      <c r="G1275" s="47"/>
    </row>
    <row r="1276" spans="2:7" x14ac:dyDescent="0.3">
      <c r="B1276" s="44"/>
      <c r="C1276" s="44"/>
      <c r="D1276" s="44"/>
      <c r="E1276" s="84">
        <v>0</v>
      </c>
      <c r="F1276" s="189"/>
      <c r="G1276" s="47"/>
    </row>
    <row r="1277" spans="2:7" x14ac:dyDescent="0.3">
      <c r="B1277" s="44"/>
      <c r="C1277" s="44"/>
      <c r="D1277" s="44"/>
      <c r="E1277" s="84">
        <v>0</v>
      </c>
      <c r="F1277" s="189"/>
      <c r="G1277" s="47"/>
    </row>
    <row r="1278" spans="2:7" x14ac:dyDescent="0.3">
      <c r="B1278" s="44"/>
      <c r="C1278" s="44"/>
      <c r="D1278" s="44"/>
      <c r="E1278" s="84">
        <v>0</v>
      </c>
      <c r="F1278" s="189"/>
      <c r="G1278" s="47"/>
    </row>
    <row r="1279" spans="2:7" x14ac:dyDescent="0.3">
      <c r="B1279" s="44"/>
      <c r="C1279" s="44"/>
      <c r="D1279" s="44"/>
      <c r="E1279" s="84">
        <v>0</v>
      </c>
      <c r="F1279" s="189"/>
      <c r="G1279" s="47"/>
    </row>
    <row r="1280" spans="2:7" x14ac:dyDescent="0.3">
      <c r="B1280" s="44"/>
      <c r="C1280" s="44"/>
      <c r="D1280" s="44"/>
      <c r="E1280" s="84">
        <v>0</v>
      </c>
      <c r="F1280" s="189"/>
      <c r="G1280" s="47"/>
    </row>
    <row r="1281" spans="2:7" x14ac:dyDescent="0.3">
      <c r="B1281" s="44"/>
      <c r="C1281" s="44"/>
      <c r="D1281" s="44"/>
      <c r="E1281" s="84">
        <v>0</v>
      </c>
      <c r="F1281" s="189"/>
      <c r="G1281" s="47"/>
    </row>
    <row r="1282" spans="2:7" x14ac:dyDescent="0.3">
      <c r="B1282" s="44"/>
      <c r="C1282" s="44"/>
      <c r="D1282" s="44"/>
      <c r="E1282" s="84">
        <v>0</v>
      </c>
      <c r="F1282" s="189"/>
      <c r="G1282" s="47"/>
    </row>
    <row r="1283" spans="2:7" x14ac:dyDescent="0.3">
      <c r="B1283" s="44"/>
      <c r="C1283" s="44"/>
      <c r="D1283" s="44"/>
      <c r="E1283" s="84">
        <v>0</v>
      </c>
      <c r="F1283" s="189"/>
      <c r="G1283" s="47"/>
    </row>
    <row r="1284" spans="2:7" x14ac:dyDescent="0.3">
      <c r="B1284" s="44"/>
      <c r="C1284" s="44"/>
      <c r="D1284" s="44"/>
      <c r="E1284" s="84">
        <v>0</v>
      </c>
      <c r="F1284" s="189"/>
      <c r="G1284" s="47"/>
    </row>
    <row r="1285" spans="2:7" x14ac:dyDescent="0.3">
      <c r="B1285" s="44"/>
      <c r="C1285" s="44"/>
      <c r="D1285" s="44"/>
      <c r="E1285" s="84">
        <v>0</v>
      </c>
      <c r="F1285" s="189"/>
      <c r="G1285" s="47"/>
    </row>
    <row r="1286" spans="2:7" x14ac:dyDescent="0.3">
      <c r="B1286" s="44"/>
      <c r="C1286" s="44"/>
      <c r="D1286" s="44"/>
      <c r="E1286" s="84">
        <v>0</v>
      </c>
      <c r="F1286" s="189"/>
      <c r="G1286" s="47"/>
    </row>
    <row r="1287" spans="2:7" x14ac:dyDescent="0.3">
      <c r="B1287" s="44"/>
      <c r="C1287" s="44"/>
      <c r="D1287" s="44"/>
      <c r="E1287" s="84">
        <v>0</v>
      </c>
      <c r="F1287" s="189"/>
      <c r="G1287" s="47"/>
    </row>
    <row r="1288" spans="2:7" x14ac:dyDescent="0.3">
      <c r="B1288" s="44"/>
      <c r="C1288" s="44"/>
      <c r="D1288" s="44"/>
      <c r="E1288" s="84">
        <v>0</v>
      </c>
      <c r="F1288" s="189"/>
      <c r="G1288" s="47"/>
    </row>
    <row r="1289" spans="2:7" x14ac:dyDescent="0.3">
      <c r="B1289" s="44"/>
      <c r="C1289" s="44"/>
      <c r="D1289" s="44"/>
      <c r="E1289" s="84">
        <v>0</v>
      </c>
      <c r="F1289" s="189"/>
      <c r="G1289" s="47"/>
    </row>
    <row r="1290" spans="2:7" x14ac:dyDescent="0.3">
      <c r="B1290" s="44"/>
      <c r="C1290" s="44"/>
      <c r="D1290" s="44"/>
      <c r="E1290" s="84">
        <v>0</v>
      </c>
      <c r="F1290" s="189"/>
      <c r="G1290" s="47"/>
    </row>
    <row r="1291" spans="2:7" x14ac:dyDescent="0.3">
      <c r="B1291" s="44"/>
      <c r="C1291" s="44"/>
      <c r="D1291" s="44"/>
      <c r="E1291" s="84">
        <v>0</v>
      </c>
      <c r="F1291" s="189"/>
      <c r="G1291" s="47"/>
    </row>
    <row r="1292" spans="2:7" x14ac:dyDescent="0.3">
      <c r="B1292" s="44"/>
      <c r="C1292" s="44"/>
      <c r="D1292" s="44"/>
      <c r="E1292" s="84">
        <v>0</v>
      </c>
      <c r="F1292" s="189"/>
      <c r="G1292" s="47"/>
    </row>
    <row r="1293" spans="2:7" x14ac:dyDescent="0.3">
      <c r="B1293" s="44"/>
      <c r="C1293" s="44"/>
      <c r="D1293" s="44"/>
      <c r="E1293" s="84">
        <v>0</v>
      </c>
      <c r="F1293" s="189"/>
      <c r="G1293" s="47"/>
    </row>
    <row r="1294" spans="2:7" x14ac:dyDescent="0.3">
      <c r="B1294" s="44"/>
      <c r="C1294" s="44"/>
      <c r="D1294" s="44"/>
      <c r="E1294" s="84">
        <v>0</v>
      </c>
      <c r="F1294" s="189"/>
      <c r="G1294" s="47"/>
    </row>
    <row r="1295" spans="2:7" x14ac:dyDescent="0.3">
      <c r="B1295" s="44"/>
      <c r="C1295" s="44"/>
      <c r="D1295" s="44"/>
      <c r="E1295" s="84">
        <v>0</v>
      </c>
      <c r="F1295" s="189"/>
      <c r="G1295" s="47"/>
    </row>
    <row r="1296" spans="2:7" x14ac:dyDescent="0.3">
      <c r="B1296" s="44"/>
      <c r="C1296" s="44"/>
      <c r="D1296" s="44"/>
      <c r="E1296" s="84">
        <v>0</v>
      </c>
      <c r="F1296" s="189"/>
      <c r="G1296" s="47"/>
    </row>
    <row r="1297" spans="2:7" x14ac:dyDescent="0.3">
      <c r="B1297" s="44"/>
      <c r="C1297" s="44"/>
      <c r="D1297" s="44"/>
      <c r="E1297" s="84">
        <v>0</v>
      </c>
      <c r="F1297" s="189"/>
      <c r="G1297" s="47"/>
    </row>
    <row r="1298" spans="2:7" x14ac:dyDescent="0.3">
      <c r="B1298" s="44"/>
      <c r="C1298" s="44"/>
      <c r="D1298" s="44"/>
      <c r="E1298" s="84">
        <v>0</v>
      </c>
      <c r="F1298" s="189"/>
      <c r="G1298" s="47"/>
    </row>
    <row r="1299" spans="2:7" x14ac:dyDescent="0.3">
      <c r="B1299" s="44"/>
      <c r="C1299" s="44"/>
      <c r="D1299" s="44"/>
      <c r="E1299" s="84">
        <v>0</v>
      </c>
      <c r="F1299" s="189"/>
      <c r="G1299" s="47"/>
    </row>
    <row r="1300" spans="2:7" x14ac:dyDescent="0.3">
      <c r="B1300" s="44"/>
      <c r="C1300" s="44"/>
      <c r="D1300" s="44"/>
      <c r="E1300" s="84">
        <v>0</v>
      </c>
      <c r="F1300" s="189"/>
      <c r="G1300" s="47"/>
    </row>
    <row r="1301" spans="2:7" x14ac:dyDescent="0.3">
      <c r="B1301" s="44"/>
      <c r="C1301" s="44"/>
      <c r="D1301" s="44"/>
      <c r="E1301" s="84">
        <v>0</v>
      </c>
      <c r="F1301" s="189"/>
      <c r="G1301" s="47"/>
    </row>
    <row r="1302" spans="2:7" x14ac:dyDescent="0.3">
      <c r="B1302" s="44"/>
      <c r="C1302" s="44"/>
      <c r="D1302" s="44"/>
      <c r="E1302" s="84">
        <v>0</v>
      </c>
      <c r="F1302" s="189"/>
      <c r="G1302" s="47"/>
    </row>
    <row r="1303" spans="2:7" x14ac:dyDescent="0.3">
      <c r="B1303" s="44"/>
      <c r="C1303" s="44"/>
      <c r="D1303" s="44"/>
      <c r="E1303" s="84">
        <v>0</v>
      </c>
      <c r="F1303" s="189"/>
      <c r="G1303" s="47"/>
    </row>
    <row r="1304" spans="2:7" x14ac:dyDescent="0.3">
      <c r="B1304" s="44"/>
      <c r="C1304" s="44"/>
      <c r="D1304" s="44"/>
      <c r="E1304" s="84">
        <v>0</v>
      </c>
      <c r="F1304" s="189"/>
      <c r="G1304" s="47"/>
    </row>
    <row r="1305" spans="2:7" x14ac:dyDescent="0.3">
      <c r="B1305" s="44"/>
      <c r="C1305" s="44"/>
      <c r="D1305" s="44"/>
      <c r="E1305" s="84">
        <v>0</v>
      </c>
      <c r="F1305" s="189"/>
      <c r="G1305" s="47"/>
    </row>
    <row r="1306" spans="2:7" x14ac:dyDescent="0.3">
      <c r="B1306" s="44"/>
      <c r="C1306" s="44"/>
      <c r="D1306" s="44"/>
      <c r="E1306" s="84">
        <v>0</v>
      </c>
      <c r="F1306" s="189"/>
      <c r="G1306" s="47"/>
    </row>
    <row r="1307" spans="2:7" x14ac:dyDescent="0.3">
      <c r="B1307" s="44"/>
      <c r="C1307" s="44"/>
      <c r="D1307" s="44"/>
      <c r="E1307" s="84">
        <v>0</v>
      </c>
      <c r="F1307" s="189"/>
      <c r="G1307" s="47"/>
    </row>
    <row r="1308" spans="2:7" x14ac:dyDescent="0.3">
      <c r="B1308" s="44"/>
      <c r="C1308" s="44"/>
      <c r="D1308" s="44"/>
      <c r="E1308" s="84">
        <v>0</v>
      </c>
      <c r="F1308" s="189"/>
      <c r="G1308" s="47"/>
    </row>
    <row r="1309" spans="2:7" x14ac:dyDescent="0.3">
      <c r="B1309" s="44"/>
      <c r="C1309" s="44"/>
      <c r="D1309" s="44"/>
      <c r="E1309" s="84">
        <v>0</v>
      </c>
      <c r="F1309" s="189"/>
      <c r="G1309" s="47"/>
    </row>
    <row r="1310" spans="2:7" x14ac:dyDescent="0.3">
      <c r="B1310" s="44"/>
      <c r="C1310" s="44"/>
      <c r="D1310" s="44"/>
      <c r="E1310" s="84">
        <v>0</v>
      </c>
      <c r="F1310" s="189"/>
      <c r="G1310" s="47"/>
    </row>
    <row r="1311" spans="2:7" x14ac:dyDescent="0.3">
      <c r="B1311" s="44"/>
      <c r="C1311" s="44"/>
      <c r="D1311" s="44"/>
      <c r="E1311" s="84">
        <v>0</v>
      </c>
      <c r="F1311" s="189"/>
      <c r="G1311" s="47"/>
    </row>
    <row r="1312" spans="2:7" x14ac:dyDescent="0.3">
      <c r="B1312" s="44"/>
      <c r="C1312" s="44"/>
      <c r="D1312" s="44"/>
      <c r="E1312" s="84">
        <v>0</v>
      </c>
      <c r="F1312" s="189"/>
      <c r="G1312" s="47"/>
    </row>
    <row r="1313" spans="2:7" x14ac:dyDescent="0.3">
      <c r="B1313" s="44"/>
      <c r="C1313" s="44"/>
      <c r="D1313" s="44"/>
      <c r="E1313" s="84">
        <v>0</v>
      </c>
      <c r="F1313" s="189"/>
      <c r="G1313" s="47"/>
    </row>
    <row r="1314" spans="2:7" x14ac:dyDescent="0.3">
      <c r="B1314" s="44"/>
      <c r="C1314" s="44"/>
      <c r="D1314" s="44"/>
      <c r="E1314" s="84">
        <v>0</v>
      </c>
      <c r="F1314" s="189"/>
      <c r="G1314" s="47"/>
    </row>
    <row r="1315" spans="2:7" x14ac:dyDescent="0.3">
      <c r="B1315" s="44"/>
      <c r="C1315" s="44"/>
      <c r="D1315" s="44"/>
      <c r="E1315" s="84">
        <v>0</v>
      </c>
      <c r="F1315" s="189"/>
      <c r="G1315" s="47"/>
    </row>
    <row r="1316" spans="2:7" x14ac:dyDescent="0.3">
      <c r="B1316" s="44"/>
      <c r="C1316" s="44"/>
      <c r="D1316" s="44"/>
      <c r="E1316" s="84">
        <v>0</v>
      </c>
      <c r="F1316" s="189"/>
      <c r="G1316" s="47"/>
    </row>
    <row r="1317" spans="2:7" x14ac:dyDescent="0.3">
      <c r="B1317" s="44"/>
      <c r="C1317" s="44"/>
      <c r="D1317" s="44"/>
      <c r="E1317" s="84">
        <v>0</v>
      </c>
      <c r="F1317" s="189"/>
      <c r="G1317" s="47"/>
    </row>
    <row r="1318" spans="2:7" x14ac:dyDescent="0.3">
      <c r="B1318" s="44"/>
      <c r="C1318" s="44"/>
      <c r="D1318" s="44"/>
      <c r="E1318" s="84">
        <v>0</v>
      </c>
      <c r="F1318" s="189"/>
      <c r="G1318" s="47"/>
    </row>
    <row r="1319" spans="2:7" x14ac:dyDescent="0.3">
      <c r="B1319" s="44"/>
      <c r="C1319" s="44"/>
      <c r="D1319" s="44"/>
      <c r="E1319" s="84">
        <v>0</v>
      </c>
      <c r="F1319" s="189"/>
      <c r="G1319" s="47"/>
    </row>
    <row r="1320" spans="2:7" x14ac:dyDescent="0.3">
      <c r="B1320" s="44"/>
      <c r="C1320" s="44"/>
      <c r="D1320" s="44"/>
      <c r="E1320" s="84">
        <v>0</v>
      </c>
      <c r="F1320" s="189"/>
      <c r="G1320" s="47"/>
    </row>
    <row r="1321" spans="2:7" x14ac:dyDescent="0.3">
      <c r="B1321" s="44"/>
      <c r="C1321" s="44"/>
      <c r="D1321" s="44"/>
      <c r="E1321" s="84">
        <v>0</v>
      </c>
      <c r="F1321" s="189"/>
      <c r="G1321" s="47"/>
    </row>
    <row r="1322" spans="2:7" x14ac:dyDescent="0.3">
      <c r="B1322" s="44"/>
      <c r="C1322" s="44"/>
      <c r="D1322" s="44"/>
      <c r="E1322" s="84">
        <v>0</v>
      </c>
      <c r="F1322" s="189"/>
      <c r="G1322" s="47"/>
    </row>
    <row r="1323" spans="2:7" x14ac:dyDescent="0.3">
      <c r="B1323" s="44"/>
      <c r="C1323" s="44"/>
      <c r="D1323" s="44"/>
      <c r="E1323" s="84">
        <v>0</v>
      </c>
      <c r="F1323" s="189"/>
      <c r="G1323" s="47"/>
    </row>
    <row r="1324" spans="2:7" x14ac:dyDescent="0.3">
      <c r="B1324" s="44"/>
      <c r="C1324" s="44"/>
      <c r="D1324" s="44"/>
      <c r="E1324" s="84">
        <v>0</v>
      </c>
      <c r="F1324" s="189"/>
      <c r="G1324" s="47"/>
    </row>
    <row r="1325" spans="2:7" x14ac:dyDescent="0.3">
      <c r="B1325" s="44"/>
      <c r="C1325" s="44"/>
      <c r="D1325" s="44"/>
      <c r="E1325" s="84">
        <v>0</v>
      </c>
      <c r="F1325" s="189"/>
      <c r="G1325" s="47"/>
    </row>
    <row r="1326" spans="2:7" x14ac:dyDescent="0.3">
      <c r="B1326" s="44"/>
      <c r="C1326" s="44"/>
      <c r="D1326" s="44"/>
      <c r="E1326" s="84">
        <v>0</v>
      </c>
      <c r="F1326" s="189"/>
      <c r="G1326" s="47"/>
    </row>
    <row r="1327" spans="2:7" x14ac:dyDescent="0.3">
      <c r="B1327" s="44"/>
      <c r="C1327" s="44"/>
      <c r="D1327" s="44"/>
      <c r="E1327" s="84">
        <v>0</v>
      </c>
      <c r="F1327" s="189"/>
      <c r="G1327" s="47"/>
    </row>
    <row r="1328" spans="2:7" x14ac:dyDescent="0.3">
      <c r="B1328" s="44"/>
      <c r="C1328" s="44"/>
      <c r="D1328" s="44"/>
      <c r="E1328" s="84">
        <v>0</v>
      </c>
      <c r="F1328" s="189"/>
      <c r="G1328" s="47"/>
    </row>
    <row r="1329" spans="2:7" x14ac:dyDescent="0.3">
      <c r="B1329" s="44"/>
      <c r="C1329" s="44"/>
      <c r="D1329" s="44"/>
      <c r="E1329" s="84">
        <v>0</v>
      </c>
      <c r="F1329" s="189"/>
      <c r="G1329" s="47"/>
    </row>
    <row r="1330" spans="2:7" x14ac:dyDescent="0.3">
      <c r="B1330" s="44"/>
      <c r="C1330" s="44"/>
      <c r="D1330" s="44"/>
      <c r="E1330" s="84">
        <v>0</v>
      </c>
      <c r="F1330" s="189"/>
      <c r="G1330" s="47"/>
    </row>
    <row r="1331" spans="2:7" x14ac:dyDescent="0.3">
      <c r="B1331" s="44"/>
      <c r="C1331" s="44"/>
      <c r="D1331" s="44"/>
      <c r="E1331" s="84">
        <v>0</v>
      </c>
      <c r="F1331" s="189"/>
      <c r="G1331" s="47"/>
    </row>
    <row r="1332" spans="2:7" x14ac:dyDescent="0.3">
      <c r="B1332" s="44"/>
      <c r="C1332" s="44"/>
      <c r="D1332" s="44"/>
      <c r="E1332" s="84">
        <v>0</v>
      </c>
      <c r="F1332" s="189"/>
      <c r="G1332" s="47"/>
    </row>
    <row r="1333" spans="2:7" x14ac:dyDescent="0.3">
      <c r="B1333" s="44"/>
      <c r="C1333" s="44"/>
      <c r="D1333" s="44"/>
      <c r="E1333" s="84">
        <v>0</v>
      </c>
      <c r="F1333" s="189"/>
      <c r="G1333" s="47"/>
    </row>
    <row r="1334" spans="2:7" x14ac:dyDescent="0.3">
      <c r="B1334" s="44"/>
      <c r="C1334" s="44"/>
      <c r="D1334" s="44"/>
      <c r="E1334" s="84">
        <v>0</v>
      </c>
      <c r="F1334" s="189"/>
      <c r="G1334" s="47"/>
    </row>
    <row r="1335" spans="2:7" x14ac:dyDescent="0.3">
      <c r="B1335" s="44"/>
      <c r="C1335" s="44"/>
      <c r="D1335" s="44"/>
      <c r="E1335" s="84">
        <v>0</v>
      </c>
      <c r="F1335" s="189"/>
      <c r="G1335" s="47"/>
    </row>
    <row r="1336" spans="2:7" x14ac:dyDescent="0.3">
      <c r="B1336" s="44"/>
      <c r="C1336" s="44"/>
      <c r="D1336" s="44"/>
      <c r="E1336" s="84">
        <v>0</v>
      </c>
      <c r="F1336" s="189"/>
      <c r="G1336" s="47"/>
    </row>
    <row r="1337" spans="2:7" x14ac:dyDescent="0.3">
      <c r="B1337" s="44"/>
      <c r="C1337" s="44"/>
      <c r="D1337" s="44"/>
      <c r="E1337" s="84">
        <v>0</v>
      </c>
      <c r="F1337" s="189"/>
      <c r="G1337" s="47"/>
    </row>
    <row r="1338" spans="2:7" x14ac:dyDescent="0.3">
      <c r="B1338" s="44"/>
      <c r="C1338" s="44"/>
      <c r="D1338" s="44"/>
      <c r="E1338" s="84">
        <v>0</v>
      </c>
      <c r="F1338" s="189"/>
      <c r="G1338" s="47"/>
    </row>
    <row r="1339" spans="2:7" x14ac:dyDescent="0.3">
      <c r="B1339" s="44"/>
      <c r="C1339" s="44"/>
      <c r="D1339" s="44"/>
      <c r="E1339" s="84">
        <v>0</v>
      </c>
      <c r="F1339" s="189"/>
      <c r="G1339" s="47"/>
    </row>
    <row r="1340" spans="2:7" x14ac:dyDescent="0.3">
      <c r="B1340" s="44"/>
      <c r="C1340" s="44"/>
      <c r="D1340" s="44"/>
      <c r="E1340" s="84">
        <v>0</v>
      </c>
      <c r="F1340" s="189"/>
      <c r="G1340" s="47"/>
    </row>
    <row r="1341" spans="2:7" x14ac:dyDescent="0.3">
      <c r="B1341" s="44"/>
      <c r="C1341" s="44"/>
      <c r="D1341" s="44"/>
      <c r="E1341" s="84">
        <v>0</v>
      </c>
      <c r="F1341" s="189"/>
      <c r="G1341" s="47"/>
    </row>
    <row r="1342" spans="2:7" x14ac:dyDescent="0.3">
      <c r="B1342" s="44"/>
      <c r="C1342" s="44"/>
      <c r="D1342" s="44"/>
      <c r="E1342" s="84">
        <v>0</v>
      </c>
      <c r="F1342" s="189"/>
      <c r="G1342" s="47"/>
    </row>
    <row r="1343" spans="2:7" x14ac:dyDescent="0.3">
      <c r="B1343" s="44"/>
      <c r="C1343" s="44"/>
      <c r="D1343" s="44"/>
      <c r="E1343" s="84">
        <v>0</v>
      </c>
      <c r="F1343" s="189"/>
      <c r="G1343" s="47"/>
    </row>
    <row r="1344" spans="2:7" x14ac:dyDescent="0.3">
      <c r="B1344" s="44"/>
      <c r="C1344" s="44"/>
      <c r="D1344" s="44"/>
      <c r="E1344" s="84">
        <v>0</v>
      </c>
      <c r="F1344" s="189"/>
      <c r="G1344" s="47"/>
    </row>
    <row r="1345" spans="2:7" x14ac:dyDescent="0.3">
      <c r="B1345" s="44"/>
      <c r="C1345" s="44"/>
      <c r="D1345" s="44"/>
      <c r="E1345" s="84">
        <v>0</v>
      </c>
      <c r="F1345" s="189"/>
      <c r="G1345" s="47"/>
    </row>
    <row r="1346" spans="2:7" x14ac:dyDescent="0.3">
      <c r="B1346" s="44"/>
      <c r="C1346" s="44"/>
      <c r="D1346" s="44"/>
      <c r="E1346" s="84">
        <v>0</v>
      </c>
      <c r="F1346" s="189"/>
      <c r="G1346" s="47"/>
    </row>
    <row r="1347" spans="2:7" x14ac:dyDescent="0.3">
      <c r="B1347" s="44"/>
      <c r="C1347" s="44"/>
      <c r="D1347" s="44"/>
      <c r="E1347" s="84">
        <v>0</v>
      </c>
      <c r="F1347" s="189"/>
      <c r="G1347" s="47"/>
    </row>
    <row r="1348" spans="2:7" x14ac:dyDescent="0.3">
      <c r="B1348" s="44"/>
      <c r="C1348" s="44"/>
      <c r="D1348" s="44"/>
      <c r="E1348" s="84">
        <v>0</v>
      </c>
      <c r="F1348" s="189"/>
      <c r="G1348" s="47"/>
    </row>
    <row r="1349" spans="2:7" x14ac:dyDescent="0.3">
      <c r="B1349" s="44"/>
      <c r="C1349" s="44"/>
      <c r="D1349" s="44"/>
      <c r="E1349" s="84">
        <v>0</v>
      </c>
      <c r="F1349" s="189"/>
      <c r="G1349" s="47"/>
    </row>
    <row r="1350" spans="2:7" x14ac:dyDescent="0.3">
      <c r="B1350" s="44"/>
      <c r="C1350" s="44"/>
      <c r="D1350" s="44"/>
      <c r="E1350" s="84">
        <v>0</v>
      </c>
      <c r="F1350" s="189"/>
      <c r="G1350" s="47"/>
    </row>
    <row r="1351" spans="2:7" x14ac:dyDescent="0.3">
      <c r="B1351" s="44"/>
      <c r="C1351" s="44"/>
      <c r="D1351" s="44"/>
      <c r="E1351" s="84">
        <v>0</v>
      </c>
      <c r="F1351" s="189"/>
      <c r="G1351" s="47"/>
    </row>
    <row r="1352" spans="2:7" x14ac:dyDescent="0.3">
      <c r="B1352" s="44"/>
      <c r="C1352" s="44"/>
      <c r="D1352" s="44"/>
      <c r="E1352" s="84">
        <v>0</v>
      </c>
      <c r="F1352" s="189"/>
      <c r="G1352" s="47"/>
    </row>
    <row r="1353" spans="2:7" x14ac:dyDescent="0.3">
      <c r="B1353" s="44"/>
      <c r="C1353" s="44"/>
      <c r="D1353" s="44"/>
      <c r="E1353" s="84">
        <v>0</v>
      </c>
      <c r="F1353" s="189"/>
      <c r="G1353" s="47"/>
    </row>
    <row r="1354" spans="2:7" x14ac:dyDescent="0.3">
      <c r="B1354" s="44"/>
      <c r="C1354" s="44"/>
      <c r="D1354" s="44"/>
      <c r="E1354" s="84">
        <v>0</v>
      </c>
      <c r="F1354" s="189"/>
      <c r="G1354" s="47"/>
    </row>
    <row r="1355" spans="2:7" x14ac:dyDescent="0.3">
      <c r="B1355" s="44"/>
      <c r="C1355" s="44"/>
      <c r="D1355" s="44"/>
      <c r="E1355" s="84">
        <v>0</v>
      </c>
      <c r="F1355" s="189"/>
      <c r="G1355" s="47"/>
    </row>
    <row r="1356" spans="2:7" x14ac:dyDescent="0.3">
      <c r="B1356" s="44"/>
      <c r="C1356" s="44"/>
      <c r="D1356" s="44"/>
      <c r="E1356" s="84">
        <v>0</v>
      </c>
      <c r="F1356" s="189"/>
      <c r="G1356" s="47"/>
    </row>
    <row r="1357" spans="2:7" x14ac:dyDescent="0.3">
      <c r="B1357" s="44"/>
      <c r="C1357" s="44"/>
      <c r="D1357" s="44"/>
      <c r="E1357" s="84">
        <v>0</v>
      </c>
      <c r="F1357" s="189"/>
      <c r="G1357" s="47"/>
    </row>
    <row r="1358" spans="2:7" x14ac:dyDescent="0.3">
      <c r="B1358" s="44"/>
      <c r="C1358" s="44"/>
      <c r="D1358" s="44"/>
      <c r="E1358" s="84">
        <v>0</v>
      </c>
      <c r="F1358" s="189"/>
      <c r="G1358" s="47"/>
    </row>
    <row r="1359" spans="2:7" x14ac:dyDescent="0.3">
      <c r="B1359" s="44"/>
      <c r="C1359" s="44"/>
      <c r="D1359" s="44"/>
      <c r="E1359" s="84">
        <v>0</v>
      </c>
      <c r="F1359" s="189"/>
      <c r="G1359" s="47"/>
    </row>
    <row r="1360" spans="2:7" x14ac:dyDescent="0.3">
      <c r="B1360" s="44"/>
      <c r="C1360" s="44"/>
      <c r="D1360" s="44"/>
      <c r="E1360" s="84">
        <v>0</v>
      </c>
      <c r="F1360" s="189"/>
      <c r="G1360" s="47"/>
    </row>
    <row r="1361" spans="2:7" x14ac:dyDescent="0.3">
      <c r="B1361" s="44"/>
      <c r="C1361" s="44"/>
      <c r="D1361" s="44"/>
      <c r="E1361" s="84">
        <v>0</v>
      </c>
      <c r="F1361" s="189"/>
      <c r="G1361" s="47"/>
    </row>
    <row r="1362" spans="2:7" x14ac:dyDescent="0.3">
      <c r="B1362" s="44"/>
      <c r="C1362" s="44"/>
      <c r="D1362" s="44"/>
      <c r="E1362" s="84">
        <v>0</v>
      </c>
      <c r="F1362" s="189"/>
      <c r="G1362" s="47"/>
    </row>
    <row r="1363" spans="2:7" x14ac:dyDescent="0.3">
      <c r="B1363" s="44"/>
      <c r="C1363" s="44"/>
      <c r="D1363" s="44"/>
      <c r="E1363" s="84">
        <v>0</v>
      </c>
      <c r="F1363" s="189"/>
      <c r="G1363" s="47"/>
    </row>
    <row r="1364" spans="2:7" x14ac:dyDescent="0.3">
      <c r="B1364" s="44"/>
      <c r="C1364" s="44"/>
      <c r="D1364" s="44"/>
      <c r="E1364" s="84">
        <v>0</v>
      </c>
      <c r="F1364" s="189"/>
      <c r="G1364" s="47"/>
    </row>
    <row r="1365" spans="2:7" x14ac:dyDescent="0.3">
      <c r="B1365" s="44"/>
      <c r="C1365" s="44"/>
      <c r="D1365" s="44"/>
      <c r="E1365" s="84">
        <v>0</v>
      </c>
      <c r="F1365" s="189"/>
      <c r="G1365" s="47"/>
    </row>
    <row r="1366" spans="2:7" x14ac:dyDescent="0.3">
      <c r="B1366" s="44"/>
      <c r="C1366" s="44"/>
      <c r="D1366" s="44"/>
      <c r="E1366" s="84">
        <v>0</v>
      </c>
      <c r="F1366" s="189"/>
      <c r="G1366" s="47"/>
    </row>
    <row r="1367" spans="2:7" x14ac:dyDescent="0.3">
      <c r="B1367" s="44"/>
      <c r="C1367" s="44"/>
      <c r="D1367" s="44"/>
      <c r="E1367" s="84">
        <v>0</v>
      </c>
      <c r="F1367" s="189"/>
      <c r="G1367" s="47"/>
    </row>
    <row r="1368" spans="2:7" x14ac:dyDescent="0.3">
      <c r="B1368" s="44"/>
      <c r="C1368" s="44"/>
      <c r="D1368" s="44"/>
      <c r="E1368" s="84">
        <v>0</v>
      </c>
      <c r="F1368" s="189"/>
      <c r="G1368" s="47"/>
    </row>
    <row r="1369" spans="2:7" x14ac:dyDescent="0.3">
      <c r="B1369" s="44"/>
      <c r="C1369" s="44"/>
      <c r="D1369" s="44"/>
      <c r="E1369" s="84">
        <v>0</v>
      </c>
      <c r="F1369" s="189"/>
      <c r="G1369" s="47"/>
    </row>
    <row r="1370" spans="2:7" x14ac:dyDescent="0.3">
      <c r="B1370" s="44"/>
      <c r="C1370" s="44"/>
      <c r="D1370" s="44"/>
      <c r="E1370" s="84">
        <v>0</v>
      </c>
      <c r="F1370" s="189"/>
      <c r="G1370" s="47"/>
    </row>
    <row r="1371" spans="2:7" x14ac:dyDescent="0.3">
      <c r="B1371" s="44"/>
      <c r="C1371" s="44"/>
      <c r="D1371" s="44"/>
      <c r="E1371" s="84">
        <v>0</v>
      </c>
      <c r="F1371" s="189"/>
      <c r="G1371" s="47"/>
    </row>
    <row r="1372" spans="2:7" x14ac:dyDescent="0.3">
      <c r="B1372" s="44"/>
      <c r="C1372" s="44"/>
      <c r="D1372" s="44"/>
      <c r="E1372" s="84">
        <v>0</v>
      </c>
      <c r="F1372" s="189"/>
      <c r="G1372" s="47"/>
    </row>
    <row r="1373" spans="2:7" x14ac:dyDescent="0.3">
      <c r="B1373" s="44"/>
      <c r="C1373" s="44"/>
      <c r="D1373" s="44"/>
      <c r="E1373" s="84">
        <v>0</v>
      </c>
      <c r="F1373" s="189"/>
      <c r="G1373" s="47"/>
    </row>
    <row r="1374" spans="2:7" x14ac:dyDescent="0.3">
      <c r="B1374" s="44"/>
      <c r="C1374" s="44"/>
      <c r="D1374" s="44"/>
      <c r="E1374" s="84">
        <v>0</v>
      </c>
      <c r="F1374" s="189"/>
      <c r="G1374" s="47"/>
    </row>
    <row r="1375" spans="2:7" x14ac:dyDescent="0.3">
      <c r="B1375" s="44"/>
      <c r="C1375" s="44"/>
      <c r="D1375" s="44"/>
      <c r="E1375" s="84">
        <v>0</v>
      </c>
      <c r="F1375" s="189"/>
      <c r="G1375" s="47"/>
    </row>
    <row r="1376" spans="2:7" x14ac:dyDescent="0.3">
      <c r="B1376" s="44"/>
      <c r="C1376" s="44"/>
      <c r="D1376" s="44"/>
      <c r="E1376" s="84">
        <v>0</v>
      </c>
      <c r="F1376" s="189"/>
      <c r="G1376" s="47"/>
    </row>
    <row r="1377" spans="2:7" x14ac:dyDescent="0.3">
      <c r="B1377" s="44"/>
      <c r="C1377" s="44"/>
      <c r="D1377" s="44"/>
      <c r="E1377" s="84">
        <v>0</v>
      </c>
      <c r="F1377" s="189"/>
      <c r="G1377" s="47"/>
    </row>
    <row r="1378" spans="2:7" x14ac:dyDescent="0.3">
      <c r="B1378" s="44"/>
      <c r="C1378" s="44"/>
      <c r="D1378" s="44"/>
      <c r="E1378" s="84">
        <v>0</v>
      </c>
      <c r="F1378" s="189"/>
      <c r="G1378" s="47"/>
    </row>
    <row r="1379" spans="2:7" x14ac:dyDescent="0.3">
      <c r="B1379" s="44"/>
      <c r="C1379" s="44"/>
      <c r="D1379" s="44"/>
      <c r="E1379" s="84">
        <v>0</v>
      </c>
      <c r="F1379" s="189"/>
      <c r="G1379" s="47"/>
    </row>
    <row r="1380" spans="2:7" x14ac:dyDescent="0.3">
      <c r="B1380" s="44"/>
      <c r="C1380" s="44"/>
      <c r="D1380" s="44"/>
      <c r="E1380" s="84">
        <v>0</v>
      </c>
      <c r="F1380" s="189"/>
      <c r="G1380" s="47"/>
    </row>
    <row r="1381" spans="2:7" x14ac:dyDescent="0.3">
      <c r="B1381" s="44"/>
      <c r="C1381" s="44"/>
      <c r="D1381" s="44"/>
      <c r="E1381" s="84">
        <v>0</v>
      </c>
      <c r="F1381" s="189"/>
      <c r="G1381" s="47"/>
    </row>
    <row r="1382" spans="2:7" x14ac:dyDescent="0.3">
      <c r="B1382" s="44"/>
      <c r="C1382" s="44"/>
      <c r="D1382" s="44"/>
      <c r="E1382" s="84">
        <v>0</v>
      </c>
      <c r="F1382" s="189"/>
      <c r="G1382" s="47"/>
    </row>
    <row r="1383" spans="2:7" x14ac:dyDescent="0.3">
      <c r="B1383" s="44"/>
      <c r="C1383" s="44"/>
      <c r="D1383" s="44"/>
      <c r="E1383" s="84">
        <v>0</v>
      </c>
      <c r="F1383" s="189"/>
      <c r="G1383" s="47"/>
    </row>
    <row r="1384" spans="2:7" x14ac:dyDescent="0.3">
      <c r="B1384" s="44"/>
      <c r="C1384" s="44"/>
      <c r="D1384" s="44"/>
      <c r="E1384" s="84">
        <v>0</v>
      </c>
      <c r="F1384" s="189"/>
      <c r="G1384" s="47"/>
    </row>
    <row r="1385" spans="2:7" x14ac:dyDescent="0.3">
      <c r="B1385" s="44"/>
      <c r="C1385" s="44"/>
      <c r="D1385" s="44"/>
      <c r="E1385" s="84">
        <v>0</v>
      </c>
      <c r="F1385" s="189"/>
      <c r="G1385" s="47"/>
    </row>
    <row r="1386" spans="2:7" x14ac:dyDescent="0.3">
      <c r="B1386" s="44"/>
      <c r="C1386" s="44"/>
      <c r="D1386" s="44"/>
      <c r="E1386" s="84">
        <v>0</v>
      </c>
      <c r="F1386" s="189"/>
      <c r="G1386" s="47"/>
    </row>
    <row r="1387" spans="2:7" x14ac:dyDescent="0.3">
      <c r="B1387" s="44"/>
      <c r="C1387" s="44"/>
      <c r="D1387" s="44"/>
      <c r="E1387" s="84">
        <v>0</v>
      </c>
      <c r="F1387" s="189"/>
      <c r="G1387" s="47"/>
    </row>
    <row r="1388" spans="2:7" x14ac:dyDescent="0.3">
      <c r="B1388" s="44"/>
      <c r="C1388" s="44"/>
      <c r="D1388" s="44"/>
      <c r="E1388" s="84">
        <v>0</v>
      </c>
      <c r="F1388" s="189"/>
      <c r="G1388" s="47"/>
    </row>
    <row r="1389" spans="2:7" x14ac:dyDescent="0.3">
      <c r="B1389" s="44"/>
      <c r="C1389" s="44"/>
      <c r="D1389" s="44"/>
      <c r="E1389" s="84">
        <v>0</v>
      </c>
      <c r="F1389" s="189"/>
      <c r="G1389" s="47"/>
    </row>
    <row r="1390" spans="2:7" x14ac:dyDescent="0.3">
      <c r="B1390" s="44"/>
      <c r="C1390" s="44"/>
      <c r="D1390" s="44"/>
      <c r="E1390" s="84">
        <v>0</v>
      </c>
      <c r="F1390" s="189"/>
      <c r="G1390" s="47"/>
    </row>
    <row r="1391" spans="2:7" x14ac:dyDescent="0.3">
      <c r="B1391" s="44"/>
      <c r="C1391" s="44"/>
      <c r="D1391" s="44"/>
      <c r="E1391" s="84">
        <v>0</v>
      </c>
      <c r="F1391" s="189"/>
      <c r="G1391" s="47"/>
    </row>
    <row r="1392" spans="2:7" x14ac:dyDescent="0.3">
      <c r="B1392" s="44"/>
      <c r="C1392" s="44"/>
      <c r="D1392" s="44"/>
      <c r="E1392" s="84">
        <v>0</v>
      </c>
      <c r="F1392" s="189"/>
      <c r="G1392" s="47"/>
    </row>
    <row r="1393" spans="2:7" x14ac:dyDescent="0.3">
      <c r="B1393" s="44"/>
      <c r="C1393" s="44"/>
      <c r="D1393" s="44"/>
      <c r="E1393" s="84">
        <v>0</v>
      </c>
      <c r="F1393" s="189"/>
      <c r="G1393" s="47"/>
    </row>
    <row r="1394" spans="2:7" x14ac:dyDescent="0.3">
      <c r="B1394" s="44"/>
      <c r="C1394" s="44"/>
      <c r="D1394" s="44"/>
      <c r="E1394" s="84">
        <v>0</v>
      </c>
      <c r="F1394" s="189"/>
      <c r="G1394" s="47"/>
    </row>
    <row r="1395" spans="2:7" x14ac:dyDescent="0.3">
      <c r="B1395" s="44"/>
      <c r="C1395" s="44"/>
      <c r="D1395" s="44"/>
      <c r="E1395" s="84">
        <v>0</v>
      </c>
      <c r="F1395" s="189"/>
      <c r="G1395" s="47"/>
    </row>
    <row r="1396" spans="2:7" x14ac:dyDescent="0.3">
      <c r="B1396" s="44"/>
      <c r="C1396" s="44"/>
      <c r="D1396" s="44"/>
      <c r="E1396" s="84">
        <v>0</v>
      </c>
      <c r="F1396" s="189"/>
      <c r="G1396" s="47"/>
    </row>
    <row r="1397" spans="2:7" x14ac:dyDescent="0.3">
      <c r="B1397" s="44"/>
      <c r="C1397" s="44"/>
      <c r="D1397" s="44"/>
      <c r="E1397" s="84">
        <v>0</v>
      </c>
      <c r="F1397" s="189"/>
      <c r="G1397" s="47"/>
    </row>
    <row r="1398" spans="2:7" x14ac:dyDescent="0.3">
      <c r="B1398" s="44"/>
      <c r="C1398" s="44"/>
      <c r="D1398" s="44"/>
      <c r="E1398" s="84">
        <v>0</v>
      </c>
      <c r="F1398" s="189"/>
      <c r="G1398" s="47"/>
    </row>
    <row r="1399" spans="2:7" x14ac:dyDescent="0.3">
      <c r="B1399" s="44"/>
      <c r="C1399" s="44"/>
      <c r="D1399" s="44"/>
      <c r="E1399" s="84">
        <v>0</v>
      </c>
      <c r="F1399" s="189"/>
      <c r="G1399" s="47"/>
    </row>
    <row r="1400" spans="2:7" x14ac:dyDescent="0.3">
      <c r="B1400" s="44"/>
      <c r="C1400" s="44"/>
      <c r="D1400" s="44"/>
      <c r="E1400" s="84">
        <v>0</v>
      </c>
      <c r="F1400" s="189"/>
      <c r="G1400" s="47"/>
    </row>
    <row r="1401" spans="2:7" x14ac:dyDescent="0.3">
      <c r="B1401" s="44"/>
      <c r="C1401" s="44"/>
      <c r="D1401" s="44"/>
      <c r="E1401" s="84">
        <v>0</v>
      </c>
      <c r="F1401" s="189"/>
      <c r="G1401" s="47"/>
    </row>
    <row r="1402" spans="2:7" x14ac:dyDescent="0.3">
      <c r="B1402" s="44"/>
      <c r="C1402" s="44"/>
      <c r="D1402" s="44"/>
      <c r="E1402" s="84">
        <v>0</v>
      </c>
      <c r="F1402" s="189"/>
      <c r="G1402" s="47"/>
    </row>
    <row r="1403" spans="2:7" x14ac:dyDescent="0.3">
      <c r="B1403" s="44"/>
      <c r="C1403" s="44"/>
      <c r="D1403" s="44"/>
      <c r="E1403" s="84">
        <v>0</v>
      </c>
      <c r="F1403" s="189"/>
      <c r="G1403" s="47"/>
    </row>
    <row r="1404" spans="2:7" x14ac:dyDescent="0.3">
      <c r="B1404" s="44"/>
      <c r="C1404" s="44"/>
      <c r="D1404" s="44"/>
      <c r="E1404" s="84">
        <v>0</v>
      </c>
      <c r="F1404" s="189"/>
      <c r="G1404" s="47"/>
    </row>
    <row r="1405" spans="2:7" x14ac:dyDescent="0.3">
      <c r="B1405" s="44"/>
      <c r="C1405" s="44"/>
      <c r="D1405" s="44"/>
      <c r="E1405" s="84">
        <v>0</v>
      </c>
      <c r="F1405" s="189"/>
      <c r="G1405" s="47"/>
    </row>
    <row r="1406" spans="2:7" x14ac:dyDescent="0.3">
      <c r="B1406" s="44"/>
      <c r="C1406" s="44"/>
      <c r="D1406" s="44"/>
      <c r="E1406" s="84">
        <v>0</v>
      </c>
      <c r="F1406" s="189"/>
      <c r="G1406" s="47"/>
    </row>
    <row r="1407" spans="2:7" x14ac:dyDescent="0.3">
      <c r="B1407" s="44"/>
      <c r="C1407" s="44"/>
      <c r="D1407" s="44"/>
      <c r="E1407" s="84">
        <v>0</v>
      </c>
      <c r="F1407" s="189"/>
      <c r="G1407" s="47"/>
    </row>
    <row r="1408" spans="2:7" x14ac:dyDescent="0.3">
      <c r="B1408" s="44"/>
      <c r="C1408" s="44"/>
      <c r="D1408" s="44"/>
      <c r="E1408" s="84">
        <v>0</v>
      </c>
      <c r="F1408" s="189"/>
      <c r="G1408" s="47"/>
    </row>
    <row r="1409" spans="2:7" x14ac:dyDescent="0.3">
      <c r="B1409" s="44"/>
      <c r="C1409" s="44"/>
      <c r="D1409" s="44"/>
      <c r="E1409" s="84">
        <v>0</v>
      </c>
      <c r="F1409" s="189"/>
      <c r="G1409" s="47"/>
    </row>
    <row r="1410" spans="2:7" x14ac:dyDescent="0.3">
      <c r="B1410" s="44"/>
      <c r="C1410" s="44"/>
      <c r="D1410" s="44"/>
      <c r="E1410" s="84">
        <v>0</v>
      </c>
      <c r="F1410" s="189"/>
      <c r="G1410" s="47"/>
    </row>
    <row r="1411" spans="2:7" x14ac:dyDescent="0.3">
      <c r="B1411" s="44"/>
      <c r="C1411" s="44"/>
      <c r="D1411" s="44"/>
      <c r="E1411" s="84">
        <v>0</v>
      </c>
      <c r="F1411" s="189"/>
      <c r="G1411" s="47"/>
    </row>
    <row r="1412" spans="2:7" x14ac:dyDescent="0.3">
      <c r="B1412" s="44"/>
      <c r="C1412" s="44"/>
      <c r="D1412" s="44"/>
      <c r="E1412" s="84">
        <v>0</v>
      </c>
      <c r="F1412" s="189"/>
      <c r="G1412" s="47"/>
    </row>
    <row r="1413" spans="2:7" x14ac:dyDescent="0.3">
      <c r="B1413" s="44"/>
      <c r="C1413" s="44"/>
      <c r="D1413" s="44"/>
      <c r="E1413" s="84">
        <v>0</v>
      </c>
      <c r="F1413" s="189"/>
      <c r="G1413" s="47"/>
    </row>
    <row r="1414" spans="2:7" x14ac:dyDescent="0.3">
      <c r="B1414" s="44"/>
      <c r="C1414" s="44"/>
      <c r="D1414" s="44"/>
      <c r="E1414" s="84">
        <v>0</v>
      </c>
      <c r="F1414" s="189"/>
      <c r="G1414" s="47"/>
    </row>
    <row r="1415" spans="2:7" x14ac:dyDescent="0.3">
      <c r="B1415" s="44"/>
      <c r="C1415" s="44"/>
      <c r="D1415" s="44"/>
      <c r="E1415" s="84">
        <v>0</v>
      </c>
      <c r="F1415" s="189"/>
      <c r="G1415" s="47"/>
    </row>
    <row r="1416" spans="2:7" x14ac:dyDescent="0.3">
      <c r="B1416" s="44"/>
      <c r="C1416" s="44"/>
      <c r="D1416" s="44"/>
      <c r="E1416" s="84">
        <v>0</v>
      </c>
      <c r="F1416" s="189"/>
      <c r="G1416" s="47"/>
    </row>
    <row r="1417" spans="2:7" x14ac:dyDescent="0.3">
      <c r="B1417" s="44"/>
      <c r="C1417" s="44"/>
      <c r="D1417" s="44"/>
      <c r="E1417" s="84">
        <v>0</v>
      </c>
      <c r="F1417" s="189"/>
      <c r="G1417" s="47"/>
    </row>
    <row r="1418" spans="2:7" x14ac:dyDescent="0.3">
      <c r="B1418" s="44"/>
      <c r="C1418" s="44"/>
      <c r="D1418" s="44"/>
      <c r="E1418" s="84">
        <v>0</v>
      </c>
      <c r="F1418" s="189"/>
      <c r="G1418" s="47"/>
    </row>
    <row r="1419" spans="2:7" x14ac:dyDescent="0.3">
      <c r="B1419" s="44"/>
      <c r="C1419" s="44"/>
      <c r="D1419" s="44"/>
      <c r="E1419" s="84">
        <v>0</v>
      </c>
      <c r="F1419" s="189"/>
      <c r="G1419" s="47"/>
    </row>
    <row r="1420" spans="2:7" x14ac:dyDescent="0.3">
      <c r="B1420" s="44"/>
      <c r="C1420" s="44"/>
      <c r="D1420" s="44"/>
      <c r="E1420" s="84">
        <v>0</v>
      </c>
      <c r="F1420" s="189"/>
      <c r="G1420" s="47"/>
    </row>
    <row r="1421" spans="2:7" x14ac:dyDescent="0.3">
      <c r="B1421" s="44"/>
      <c r="C1421" s="44"/>
      <c r="D1421" s="44"/>
      <c r="E1421" s="84">
        <v>0</v>
      </c>
      <c r="F1421" s="189"/>
      <c r="G1421" s="47"/>
    </row>
    <row r="1422" spans="2:7" x14ac:dyDescent="0.3">
      <c r="B1422" s="44"/>
      <c r="C1422" s="44"/>
      <c r="D1422" s="44"/>
      <c r="E1422" s="84">
        <v>0</v>
      </c>
      <c r="F1422" s="189"/>
      <c r="G1422" s="47"/>
    </row>
    <row r="1423" spans="2:7" x14ac:dyDescent="0.3">
      <c r="B1423" s="44"/>
      <c r="C1423" s="44"/>
      <c r="D1423" s="44"/>
      <c r="E1423" s="84">
        <v>0</v>
      </c>
      <c r="F1423" s="189"/>
      <c r="G1423" s="47"/>
    </row>
    <row r="1424" spans="2:7" x14ac:dyDescent="0.3">
      <c r="B1424" s="44"/>
      <c r="C1424" s="44"/>
      <c r="D1424" s="44"/>
      <c r="E1424" s="84">
        <v>0</v>
      </c>
      <c r="F1424" s="189"/>
      <c r="G1424" s="47"/>
    </row>
    <row r="1425" spans="2:7" x14ac:dyDescent="0.3">
      <c r="B1425" s="44"/>
      <c r="C1425" s="44"/>
      <c r="D1425" s="44"/>
      <c r="E1425" s="84">
        <v>0</v>
      </c>
      <c r="F1425" s="189"/>
      <c r="G1425" s="47"/>
    </row>
    <row r="1426" spans="2:7" x14ac:dyDescent="0.3">
      <c r="B1426" s="44"/>
      <c r="C1426" s="44"/>
      <c r="D1426" s="44"/>
      <c r="E1426" s="84">
        <v>0</v>
      </c>
      <c r="F1426" s="189"/>
      <c r="G1426" s="47"/>
    </row>
    <row r="1427" spans="2:7" x14ac:dyDescent="0.3">
      <c r="B1427" s="44"/>
      <c r="C1427" s="44"/>
      <c r="D1427" s="44"/>
      <c r="E1427" s="84">
        <v>0</v>
      </c>
      <c r="F1427" s="189"/>
      <c r="G1427" s="47"/>
    </row>
    <row r="1428" spans="2:7" x14ac:dyDescent="0.3">
      <c r="B1428" s="44"/>
      <c r="C1428" s="44"/>
      <c r="D1428" s="44"/>
      <c r="E1428" s="84">
        <v>0</v>
      </c>
      <c r="F1428" s="189"/>
      <c r="G1428" s="47"/>
    </row>
    <row r="1429" spans="2:7" x14ac:dyDescent="0.3">
      <c r="B1429" s="44"/>
      <c r="C1429" s="44"/>
      <c r="D1429" s="44"/>
      <c r="E1429" s="84">
        <v>0</v>
      </c>
      <c r="F1429" s="189"/>
      <c r="G1429" s="47"/>
    </row>
    <row r="1430" spans="2:7" x14ac:dyDescent="0.3">
      <c r="B1430" s="44"/>
      <c r="C1430" s="44"/>
      <c r="D1430" s="44"/>
      <c r="E1430" s="84">
        <v>0</v>
      </c>
      <c r="F1430" s="189"/>
      <c r="G1430" s="47"/>
    </row>
    <row r="1431" spans="2:7" x14ac:dyDescent="0.3">
      <c r="B1431" s="44"/>
      <c r="C1431" s="44"/>
      <c r="D1431" s="44"/>
      <c r="E1431" s="84">
        <v>0</v>
      </c>
      <c r="F1431" s="189"/>
      <c r="G1431" s="47"/>
    </row>
    <row r="1432" spans="2:7" x14ac:dyDescent="0.3">
      <c r="B1432" s="44"/>
      <c r="C1432" s="44"/>
      <c r="D1432" s="44"/>
      <c r="E1432" s="84">
        <v>0</v>
      </c>
      <c r="F1432" s="189"/>
      <c r="G1432" s="47"/>
    </row>
    <row r="1433" spans="2:7" x14ac:dyDescent="0.3">
      <c r="B1433" s="44"/>
      <c r="C1433" s="44"/>
      <c r="D1433" s="44"/>
      <c r="E1433" s="84">
        <v>0</v>
      </c>
      <c r="F1433" s="189"/>
      <c r="G1433" s="47"/>
    </row>
    <row r="1434" spans="2:7" x14ac:dyDescent="0.3">
      <c r="B1434" s="44"/>
      <c r="C1434" s="44"/>
      <c r="D1434" s="44"/>
      <c r="E1434" s="84">
        <v>0</v>
      </c>
      <c r="F1434" s="189"/>
      <c r="G1434" s="47"/>
    </row>
    <row r="1435" spans="2:7" x14ac:dyDescent="0.3">
      <c r="B1435" s="44"/>
      <c r="C1435" s="44"/>
      <c r="D1435" s="44"/>
      <c r="E1435" s="84">
        <v>0</v>
      </c>
      <c r="F1435" s="189"/>
      <c r="G1435" s="47"/>
    </row>
    <row r="1436" spans="2:7" x14ac:dyDescent="0.3">
      <c r="B1436" s="44"/>
      <c r="C1436" s="44"/>
      <c r="D1436" s="44"/>
      <c r="E1436" s="84">
        <v>0</v>
      </c>
      <c r="F1436" s="189"/>
      <c r="G1436" s="47"/>
    </row>
    <row r="1437" spans="2:7" x14ac:dyDescent="0.3">
      <c r="B1437" s="44"/>
      <c r="C1437" s="44"/>
      <c r="D1437" s="44"/>
      <c r="E1437" s="84">
        <v>0</v>
      </c>
      <c r="F1437" s="189"/>
      <c r="G1437" s="47"/>
    </row>
    <row r="1438" spans="2:7" x14ac:dyDescent="0.3">
      <c r="B1438" s="44"/>
      <c r="C1438" s="44"/>
      <c r="D1438" s="44"/>
      <c r="E1438" s="84">
        <v>0</v>
      </c>
      <c r="F1438" s="189"/>
      <c r="G1438" s="47"/>
    </row>
    <row r="1439" spans="2:7" x14ac:dyDescent="0.3">
      <c r="B1439" s="44"/>
      <c r="C1439" s="44"/>
      <c r="D1439" s="44"/>
      <c r="E1439" s="84">
        <v>0</v>
      </c>
      <c r="F1439" s="189"/>
      <c r="G1439" s="47"/>
    </row>
    <row r="1440" spans="2:7" x14ac:dyDescent="0.3">
      <c r="B1440" s="44"/>
      <c r="C1440" s="44"/>
      <c r="D1440" s="44"/>
      <c r="E1440" s="84">
        <v>0</v>
      </c>
      <c r="F1440" s="189"/>
      <c r="G1440" s="47"/>
    </row>
    <row r="1441" spans="2:7" x14ac:dyDescent="0.3">
      <c r="B1441" s="44"/>
      <c r="C1441" s="44"/>
      <c r="D1441" s="44"/>
      <c r="E1441" s="84">
        <v>0</v>
      </c>
      <c r="F1441" s="189"/>
      <c r="G1441" s="47"/>
    </row>
    <row r="1442" spans="2:7" x14ac:dyDescent="0.3">
      <c r="B1442" s="44"/>
      <c r="C1442" s="44"/>
      <c r="D1442" s="44"/>
      <c r="E1442" s="84">
        <v>0</v>
      </c>
      <c r="F1442" s="189"/>
      <c r="G1442" s="47"/>
    </row>
    <row r="1443" spans="2:7" x14ac:dyDescent="0.3">
      <c r="B1443" s="44"/>
      <c r="C1443" s="44"/>
      <c r="D1443" s="44"/>
      <c r="E1443" s="84">
        <v>0</v>
      </c>
      <c r="F1443" s="189"/>
      <c r="G1443" s="47"/>
    </row>
    <row r="1444" spans="2:7" x14ac:dyDescent="0.3">
      <c r="B1444" s="44"/>
      <c r="C1444" s="44"/>
      <c r="D1444" s="44"/>
      <c r="E1444" s="84">
        <v>0</v>
      </c>
      <c r="F1444" s="189"/>
      <c r="G1444" s="47"/>
    </row>
    <row r="1445" spans="2:7" x14ac:dyDescent="0.3">
      <c r="B1445" s="44"/>
      <c r="C1445" s="44"/>
      <c r="D1445" s="44"/>
      <c r="E1445" s="84">
        <v>0</v>
      </c>
      <c r="F1445" s="189"/>
      <c r="G1445" s="47"/>
    </row>
    <row r="1446" spans="2:7" x14ac:dyDescent="0.3">
      <c r="B1446" s="44"/>
      <c r="C1446" s="44"/>
      <c r="D1446" s="44"/>
      <c r="E1446" s="84">
        <v>0</v>
      </c>
      <c r="F1446" s="189"/>
      <c r="G1446" s="47"/>
    </row>
    <row r="1447" spans="2:7" x14ac:dyDescent="0.3">
      <c r="B1447" s="44"/>
      <c r="C1447" s="44"/>
      <c r="D1447" s="44"/>
      <c r="E1447" s="84">
        <v>0</v>
      </c>
      <c r="F1447" s="189"/>
      <c r="G1447" s="47"/>
    </row>
    <row r="1448" spans="2:7" x14ac:dyDescent="0.3">
      <c r="B1448" s="44"/>
      <c r="C1448" s="44"/>
      <c r="D1448" s="44"/>
      <c r="E1448" s="84">
        <v>0</v>
      </c>
      <c r="F1448" s="189"/>
      <c r="G1448" s="47"/>
    </row>
    <row r="1449" spans="2:7" x14ac:dyDescent="0.3">
      <c r="B1449" s="44"/>
      <c r="C1449" s="44"/>
      <c r="D1449" s="44"/>
      <c r="E1449" s="84">
        <v>0</v>
      </c>
      <c r="F1449" s="189"/>
      <c r="G1449" s="47"/>
    </row>
    <row r="1450" spans="2:7" x14ac:dyDescent="0.3">
      <c r="B1450" s="44"/>
      <c r="C1450" s="44"/>
      <c r="D1450" s="44"/>
      <c r="E1450" s="84">
        <v>0</v>
      </c>
      <c r="F1450" s="189"/>
      <c r="G1450" s="47"/>
    </row>
    <row r="1451" spans="2:7" x14ac:dyDescent="0.3">
      <c r="B1451" s="44"/>
      <c r="C1451" s="44"/>
      <c r="D1451" s="44"/>
      <c r="E1451" s="84">
        <v>0</v>
      </c>
      <c r="F1451" s="189"/>
      <c r="G1451" s="47"/>
    </row>
    <row r="1452" spans="2:7" x14ac:dyDescent="0.3">
      <c r="B1452" s="44"/>
      <c r="C1452" s="44"/>
      <c r="D1452" s="44"/>
      <c r="E1452" s="84">
        <v>0</v>
      </c>
      <c r="F1452" s="189"/>
      <c r="G1452" s="47"/>
    </row>
    <row r="1453" spans="2:7" x14ac:dyDescent="0.3">
      <c r="B1453" s="44"/>
      <c r="C1453" s="44"/>
      <c r="D1453" s="44"/>
      <c r="E1453" s="84">
        <v>0</v>
      </c>
      <c r="F1453" s="189"/>
      <c r="G1453" s="47"/>
    </row>
    <row r="1454" spans="2:7" x14ac:dyDescent="0.3">
      <c r="B1454" s="44"/>
      <c r="C1454" s="44"/>
      <c r="D1454" s="44"/>
      <c r="E1454" s="84">
        <v>0</v>
      </c>
      <c r="F1454" s="189"/>
      <c r="G1454" s="47"/>
    </row>
    <row r="1455" spans="2:7" x14ac:dyDescent="0.3">
      <c r="B1455" s="44"/>
      <c r="C1455" s="44"/>
      <c r="D1455" s="44"/>
      <c r="E1455" s="84">
        <v>0</v>
      </c>
      <c r="F1455" s="189"/>
      <c r="G1455" s="47"/>
    </row>
    <row r="1456" spans="2:7" x14ac:dyDescent="0.3">
      <c r="B1456" s="44"/>
      <c r="C1456" s="44"/>
      <c r="D1456" s="44"/>
      <c r="E1456" s="84">
        <v>0</v>
      </c>
      <c r="F1456" s="189"/>
      <c r="G1456" s="47"/>
    </row>
    <row r="1457" spans="2:7" x14ac:dyDescent="0.3">
      <c r="B1457" s="44"/>
      <c r="C1457" s="44"/>
      <c r="D1457" s="44"/>
      <c r="E1457" s="84">
        <v>0</v>
      </c>
      <c r="F1457" s="189"/>
      <c r="G1457" s="47"/>
    </row>
    <row r="1458" spans="2:7" x14ac:dyDescent="0.3">
      <c r="B1458" s="44"/>
      <c r="C1458" s="44"/>
      <c r="D1458" s="44"/>
      <c r="E1458" s="84">
        <v>0</v>
      </c>
      <c r="F1458" s="189"/>
      <c r="G1458" s="47"/>
    </row>
    <row r="1459" spans="2:7" x14ac:dyDescent="0.3">
      <c r="B1459" s="44"/>
      <c r="C1459" s="44"/>
      <c r="D1459" s="44"/>
      <c r="E1459" s="84">
        <v>0</v>
      </c>
      <c r="F1459" s="189"/>
      <c r="G1459" s="47"/>
    </row>
    <row r="1460" spans="2:7" x14ac:dyDescent="0.3">
      <c r="B1460" s="44"/>
      <c r="C1460" s="44"/>
      <c r="D1460" s="44"/>
      <c r="E1460" s="84">
        <v>0</v>
      </c>
      <c r="F1460" s="189"/>
      <c r="G1460" s="47"/>
    </row>
    <row r="1461" spans="2:7" x14ac:dyDescent="0.3">
      <c r="B1461" s="44"/>
      <c r="C1461" s="44"/>
      <c r="D1461" s="44"/>
      <c r="E1461" s="84">
        <v>0</v>
      </c>
      <c r="F1461" s="189"/>
      <c r="G1461" s="47"/>
    </row>
    <row r="1462" spans="2:7" x14ac:dyDescent="0.3">
      <c r="B1462" s="44"/>
      <c r="C1462" s="44"/>
      <c r="D1462" s="44"/>
      <c r="E1462" s="84">
        <v>0</v>
      </c>
      <c r="F1462" s="189"/>
      <c r="G1462" s="47"/>
    </row>
    <row r="1463" spans="2:7" x14ac:dyDescent="0.3">
      <c r="B1463" s="44"/>
      <c r="C1463" s="44"/>
      <c r="D1463" s="44"/>
      <c r="E1463" s="84">
        <v>0</v>
      </c>
      <c r="F1463" s="189"/>
      <c r="G1463" s="47"/>
    </row>
    <row r="1464" spans="2:7" x14ac:dyDescent="0.3">
      <c r="B1464" s="44"/>
      <c r="C1464" s="44"/>
      <c r="D1464" s="44"/>
      <c r="E1464" s="84">
        <v>0</v>
      </c>
      <c r="F1464" s="189"/>
      <c r="G1464" s="47"/>
    </row>
    <row r="1465" spans="2:7" x14ac:dyDescent="0.3">
      <c r="B1465" s="44"/>
      <c r="C1465" s="44"/>
      <c r="D1465" s="44"/>
      <c r="E1465" s="84">
        <v>0</v>
      </c>
      <c r="F1465" s="189"/>
      <c r="G1465" s="47"/>
    </row>
    <row r="1466" spans="2:7" x14ac:dyDescent="0.3">
      <c r="B1466" s="44"/>
      <c r="C1466" s="44"/>
      <c r="D1466" s="44"/>
      <c r="E1466" s="84">
        <v>0</v>
      </c>
      <c r="F1466" s="189"/>
      <c r="G1466" s="47"/>
    </row>
    <row r="1467" spans="2:7" x14ac:dyDescent="0.3">
      <c r="B1467" s="44"/>
      <c r="C1467" s="44"/>
      <c r="D1467" s="44"/>
      <c r="E1467" s="84">
        <v>0</v>
      </c>
      <c r="F1467" s="189"/>
      <c r="G1467" s="47"/>
    </row>
    <row r="1468" spans="2:7" x14ac:dyDescent="0.3">
      <c r="B1468" s="44"/>
      <c r="C1468" s="44"/>
      <c r="D1468" s="44"/>
      <c r="E1468" s="84">
        <v>0</v>
      </c>
      <c r="F1468" s="189"/>
      <c r="G1468" s="47"/>
    </row>
    <row r="1469" spans="2:7" x14ac:dyDescent="0.3">
      <c r="B1469" s="44"/>
      <c r="C1469" s="44"/>
      <c r="D1469" s="44"/>
      <c r="E1469" s="84">
        <v>0</v>
      </c>
      <c r="F1469" s="189"/>
      <c r="G1469" s="47"/>
    </row>
    <row r="1470" spans="2:7" x14ac:dyDescent="0.3">
      <c r="B1470" s="44"/>
      <c r="C1470" s="44"/>
      <c r="D1470" s="44"/>
      <c r="E1470" s="84">
        <v>0</v>
      </c>
      <c r="F1470" s="189"/>
      <c r="G1470" s="47"/>
    </row>
    <row r="1471" spans="2:7" x14ac:dyDescent="0.3">
      <c r="B1471" s="44"/>
      <c r="C1471" s="44"/>
      <c r="D1471" s="44"/>
      <c r="E1471" s="84">
        <v>0</v>
      </c>
      <c r="F1471" s="189"/>
      <c r="G1471" s="47"/>
    </row>
    <row r="1472" spans="2:7" x14ac:dyDescent="0.3">
      <c r="B1472" s="44"/>
      <c r="C1472" s="44"/>
      <c r="D1472" s="44"/>
      <c r="E1472" s="84">
        <v>0</v>
      </c>
      <c r="F1472" s="189"/>
      <c r="G1472" s="47"/>
    </row>
    <row r="1473" spans="2:7" x14ac:dyDescent="0.3">
      <c r="B1473" s="44"/>
      <c r="C1473" s="44"/>
      <c r="D1473" s="44"/>
      <c r="E1473" s="84">
        <v>0</v>
      </c>
      <c r="F1473" s="189"/>
      <c r="G1473" s="47"/>
    </row>
    <row r="1474" spans="2:7" x14ac:dyDescent="0.3">
      <c r="B1474" s="44"/>
      <c r="C1474" s="44"/>
      <c r="D1474" s="44"/>
      <c r="E1474" s="84">
        <v>0</v>
      </c>
      <c r="F1474" s="189"/>
      <c r="G1474" s="47"/>
    </row>
    <row r="1475" spans="2:7" x14ac:dyDescent="0.3">
      <c r="B1475" s="44"/>
      <c r="C1475" s="44"/>
      <c r="D1475" s="44"/>
      <c r="E1475" s="84">
        <v>0</v>
      </c>
      <c r="F1475" s="189"/>
      <c r="G1475" s="47"/>
    </row>
    <row r="1476" spans="2:7" x14ac:dyDescent="0.3">
      <c r="B1476" s="44"/>
      <c r="C1476" s="44"/>
      <c r="D1476" s="44"/>
      <c r="E1476" s="84">
        <v>0</v>
      </c>
      <c r="F1476" s="189"/>
      <c r="G1476" s="47"/>
    </row>
    <row r="1477" spans="2:7" x14ac:dyDescent="0.3">
      <c r="B1477" s="44"/>
      <c r="C1477" s="44"/>
      <c r="D1477" s="44"/>
      <c r="E1477" s="84">
        <v>0</v>
      </c>
      <c r="F1477" s="189"/>
      <c r="G1477" s="47"/>
    </row>
    <row r="1478" spans="2:7" x14ac:dyDescent="0.3">
      <c r="B1478" s="44"/>
      <c r="C1478" s="44"/>
      <c r="D1478" s="44"/>
      <c r="E1478" s="84">
        <v>0</v>
      </c>
      <c r="F1478" s="189"/>
      <c r="G1478" s="47"/>
    </row>
    <row r="1479" spans="2:7" x14ac:dyDescent="0.3">
      <c r="B1479" s="44"/>
      <c r="C1479" s="44"/>
      <c r="D1479" s="44"/>
      <c r="E1479" s="84">
        <v>0</v>
      </c>
      <c r="F1479" s="189"/>
      <c r="G1479" s="47"/>
    </row>
    <row r="1480" spans="2:7" x14ac:dyDescent="0.3">
      <c r="B1480" s="44"/>
      <c r="C1480" s="44"/>
      <c r="D1480" s="44"/>
      <c r="E1480" s="84">
        <v>0</v>
      </c>
      <c r="F1480" s="189"/>
      <c r="G1480" s="47"/>
    </row>
    <row r="1481" spans="2:7" x14ac:dyDescent="0.3">
      <c r="B1481" s="44"/>
      <c r="C1481" s="44"/>
      <c r="D1481" s="44"/>
      <c r="E1481" s="84">
        <v>0</v>
      </c>
      <c r="F1481" s="189"/>
      <c r="G1481" s="47"/>
    </row>
    <row r="1482" spans="2:7" x14ac:dyDescent="0.3">
      <c r="B1482" s="44"/>
      <c r="C1482" s="44"/>
      <c r="D1482" s="44"/>
      <c r="E1482" s="84">
        <v>0</v>
      </c>
      <c r="F1482" s="189"/>
      <c r="G1482" s="47"/>
    </row>
    <row r="1483" spans="2:7" x14ac:dyDescent="0.3">
      <c r="B1483" s="44"/>
      <c r="C1483" s="44"/>
      <c r="D1483" s="44"/>
      <c r="E1483" s="84">
        <v>0</v>
      </c>
      <c r="F1483" s="189"/>
      <c r="G1483" s="47"/>
    </row>
    <row r="1484" spans="2:7" x14ac:dyDescent="0.3">
      <c r="B1484" s="44"/>
      <c r="C1484" s="44"/>
      <c r="D1484" s="44"/>
      <c r="E1484" s="84">
        <v>0</v>
      </c>
      <c r="F1484" s="189"/>
      <c r="G1484" s="47"/>
    </row>
    <row r="1485" spans="2:7" x14ac:dyDescent="0.3">
      <c r="B1485" s="44"/>
      <c r="C1485" s="44"/>
      <c r="D1485" s="44"/>
      <c r="E1485" s="84">
        <v>0</v>
      </c>
      <c r="F1485" s="189"/>
      <c r="G1485" s="47"/>
    </row>
    <row r="1486" spans="2:7" x14ac:dyDescent="0.3">
      <c r="B1486" s="44"/>
      <c r="C1486" s="44"/>
      <c r="D1486" s="44"/>
      <c r="E1486" s="84">
        <v>0</v>
      </c>
      <c r="F1486" s="189"/>
      <c r="G1486" s="47"/>
    </row>
    <row r="1487" spans="2:7" x14ac:dyDescent="0.3">
      <c r="B1487" s="44"/>
      <c r="C1487" s="44"/>
      <c r="D1487" s="44"/>
      <c r="E1487" s="84">
        <v>0</v>
      </c>
      <c r="F1487" s="189"/>
      <c r="G1487" s="47"/>
    </row>
    <row r="1488" spans="2:7" x14ac:dyDescent="0.3">
      <c r="B1488" s="44"/>
      <c r="C1488" s="44"/>
      <c r="D1488" s="44"/>
      <c r="E1488" s="84">
        <v>0</v>
      </c>
      <c r="F1488" s="189"/>
      <c r="G1488" s="47"/>
    </row>
    <row r="1489" spans="2:7" x14ac:dyDescent="0.3">
      <c r="B1489" s="44"/>
      <c r="C1489" s="44"/>
      <c r="D1489" s="44"/>
      <c r="E1489" s="84">
        <v>0</v>
      </c>
      <c r="F1489" s="189"/>
      <c r="G1489" s="47"/>
    </row>
    <row r="1490" spans="2:7" x14ac:dyDescent="0.3">
      <c r="B1490" s="44"/>
      <c r="C1490" s="44"/>
      <c r="D1490" s="44"/>
      <c r="E1490" s="84">
        <v>0</v>
      </c>
      <c r="F1490" s="189"/>
      <c r="G1490" s="47"/>
    </row>
    <row r="1491" spans="2:7" x14ac:dyDescent="0.3">
      <c r="B1491" s="44"/>
      <c r="C1491" s="44"/>
      <c r="D1491" s="44"/>
      <c r="E1491" s="84">
        <v>0</v>
      </c>
      <c r="F1491" s="189"/>
      <c r="G1491" s="47"/>
    </row>
    <row r="1492" spans="2:7" x14ac:dyDescent="0.3">
      <c r="B1492" s="44"/>
      <c r="C1492" s="44"/>
      <c r="D1492" s="44"/>
      <c r="E1492" s="84">
        <v>0</v>
      </c>
      <c r="F1492" s="189"/>
      <c r="G1492" s="47"/>
    </row>
    <row r="1493" spans="2:7" x14ac:dyDescent="0.3">
      <c r="B1493" s="44"/>
      <c r="C1493" s="44"/>
      <c r="D1493" s="44"/>
      <c r="E1493" s="84">
        <v>0</v>
      </c>
      <c r="F1493" s="189"/>
      <c r="G1493" s="47"/>
    </row>
    <row r="1494" spans="2:7" x14ac:dyDescent="0.3">
      <c r="B1494" s="44"/>
      <c r="C1494" s="44"/>
      <c r="D1494" s="44"/>
      <c r="E1494" s="84">
        <v>0</v>
      </c>
      <c r="F1494" s="189"/>
      <c r="G1494" s="47"/>
    </row>
    <row r="1495" spans="2:7" x14ac:dyDescent="0.3">
      <c r="B1495" s="44"/>
      <c r="C1495" s="44"/>
      <c r="D1495" s="44"/>
      <c r="E1495" s="84">
        <v>0</v>
      </c>
      <c r="F1495" s="189"/>
      <c r="G1495" s="47"/>
    </row>
    <row r="1496" spans="2:7" x14ac:dyDescent="0.3">
      <c r="B1496" s="44"/>
      <c r="C1496" s="44"/>
      <c r="D1496" s="44"/>
      <c r="E1496" s="84">
        <v>0</v>
      </c>
      <c r="F1496" s="189"/>
      <c r="G1496" s="47"/>
    </row>
    <row r="1497" spans="2:7" x14ac:dyDescent="0.3">
      <c r="B1497" s="44"/>
      <c r="C1497" s="44"/>
      <c r="D1497" s="44"/>
      <c r="E1497" s="84">
        <v>0</v>
      </c>
      <c r="F1497" s="189"/>
      <c r="G1497" s="47"/>
    </row>
    <row r="1498" spans="2:7" x14ac:dyDescent="0.3">
      <c r="B1498" s="44"/>
      <c r="C1498" s="44"/>
      <c r="D1498" s="44"/>
      <c r="E1498" s="84">
        <v>0</v>
      </c>
      <c r="F1498" s="189"/>
      <c r="G1498" s="47"/>
    </row>
    <row r="1499" spans="2:7" x14ac:dyDescent="0.3">
      <c r="B1499" s="44"/>
      <c r="C1499" s="44"/>
      <c r="D1499" s="44"/>
      <c r="E1499" s="84">
        <v>0</v>
      </c>
      <c r="F1499" s="189"/>
      <c r="G1499" s="47"/>
    </row>
    <row r="1500" spans="2:7" x14ac:dyDescent="0.3">
      <c r="B1500" s="44"/>
      <c r="C1500" s="44"/>
      <c r="D1500" s="44"/>
      <c r="E1500" s="84">
        <v>0</v>
      </c>
      <c r="F1500" s="189"/>
      <c r="G1500" s="47"/>
    </row>
    <row r="1501" spans="2:7" x14ac:dyDescent="0.3">
      <c r="B1501" s="44"/>
      <c r="C1501" s="44"/>
      <c r="D1501" s="44"/>
      <c r="E1501" s="84">
        <v>0</v>
      </c>
      <c r="F1501" s="189"/>
      <c r="G1501" s="47"/>
    </row>
    <row r="1502" spans="2:7" x14ac:dyDescent="0.3">
      <c r="B1502" s="44"/>
      <c r="C1502" s="44"/>
      <c r="D1502" s="44"/>
      <c r="E1502" s="84">
        <v>0</v>
      </c>
      <c r="F1502" s="189"/>
      <c r="G1502" s="47"/>
    </row>
    <row r="1503" spans="2:7" x14ac:dyDescent="0.3">
      <c r="B1503" s="44"/>
      <c r="C1503" s="44"/>
      <c r="D1503" s="44"/>
      <c r="E1503" s="84">
        <v>0</v>
      </c>
      <c r="F1503" s="189"/>
      <c r="G1503" s="47"/>
    </row>
    <row r="1504" spans="2:7" x14ac:dyDescent="0.3">
      <c r="B1504" s="44"/>
      <c r="C1504" s="44"/>
      <c r="D1504" s="44"/>
      <c r="E1504" s="84">
        <v>0</v>
      </c>
      <c r="F1504" s="189"/>
      <c r="G1504" s="47"/>
    </row>
    <row r="1505" spans="2:7" x14ac:dyDescent="0.3">
      <c r="B1505" s="44"/>
      <c r="C1505" s="44"/>
      <c r="D1505" s="44"/>
      <c r="E1505" s="84">
        <v>0</v>
      </c>
      <c r="F1505" s="189"/>
      <c r="G1505" s="47"/>
    </row>
    <row r="1506" spans="2:7" x14ac:dyDescent="0.3">
      <c r="B1506" s="44"/>
      <c r="C1506" s="44"/>
      <c r="D1506" s="44"/>
      <c r="E1506" s="84">
        <v>0</v>
      </c>
      <c r="F1506" s="189"/>
      <c r="G1506" s="47"/>
    </row>
    <row r="1507" spans="2:7" x14ac:dyDescent="0.3">
      <c r="B1507" s="44"/>
      <c r="C1507" s="44"/>
      <c r="D1507" s="44"/>
      <c r="E1507" s="84">
        <v>0</v>
      </c>
      <c r="F1507" s="189"/>
      <c r="G1507" s="47"/>
    </row>
    <row r="1508" spans="2:7" x14ac:dyDescent="0.3">
      <c r="B1508" s="44"/>
      <c r="C1508" s="44"/>
      <c r="D1508" s="44"/>
      <c r="E1508" s="84">
        <v>0</v>
      </c>
      <c r="F1508" s="189"/>
      <c r="G1508" s="47"/>
    </row>
    <row r="1509" spans="2:7" x14ac:dyDescent="0.3">
      <c r="B1509" s="44"/>
      <c r="C1509" s="44"/>
      <c r="D1509" s="44"/>
      <c r="E1509" s="84">
        <v>0</v>
      </c>
      <c r="F1509" s="189"/>
      <c r="G1509" s="47"/>
    </row>
    <row r="1510" spans="2:7" x14ac:dyDescent="0.3">
      <c r="B1510" s="44"/>
      <c r="C1510" s="44"/>
      <c r="D1510" s="44"/>
      <c r="E1510" s="84">
        <v>0</v>
      </c>
      <c r="F1510" s="189"/>
      <c r="G1510" s="47"/>
    </row>
    <row r="1511" spans="2:7" x14ac:dyDescent="0.3">
      <c r="B1511" s="44"/>
      <c r="C1511" s="44"/>
      <c r="D1511" s="44"/>
      <c r="E1511" s="84">
        <v>0</v>
      </c>
      <c r="F1511" s="189"/>
      <c r="G1511" s="47"/>
    </row>
    <row r="1512" spans="2:7" x14ac:dyDescent="0.3">
      <c r="B1512" s="44"/>
      <c r="C1512" s="44"/>
      <c r="D1512" s="44"/>
      <c r="E1512" s="84">
        <v>0</v>
      </c>
      <c r="F1512" s="189"/>
      <c r="G1512" s="47"/>
    </row>
    <row r="1513" spans="2:7" x14ac:dyDescent="0.3">
      <c r="B1513" s="44"/>
      <c r="C1513" s="44"/>
      <c r="D1513" s="44"/>
      <c r="E1513" s="84">
        <v>0</v>
      </c>
      <c r="F1513" s="189"/>
      <c r="G1513" s="47"/>
    </row>
    <row r="1514" spans="2:7" x14ac:dyDescent="0.3">
      <c r="B1514" s="44"/>
      <c r="C1514" s="44"/>
      <c r="D1514" s="44"/>
      <c r="E1514" s="84">
        <v>0</v>
      </c>
      <c r="F1514" s="189"/>
      <c r="G1514" s="47"/>
    </row>
    <row r="1515" spans="2:7" x14ac:dyDescent="0.3">
      <c r="B1515" s="44"/>
      <c r="C1515" s="44"/>
      <c r="D1515" s="44"/>
      <c r="E1515" s="84">
        <v>0</v>
      </c>
      <c r="F1515" s="189"/>
      <c r="G1515" s="47"/>
    </row>
    <row r="1516" spans="2:7" x14ac:dyDescent="0.3">
      <c r="B1516" s="44"/>
      <c r="C1516" s="44"/>
      <c r="D1516" s="44"/>
      <c r="E1516" s="84">
        <v>0</v>
      </c>
      <c r="F1516" s="189"/>
      <c r="G1516" s="47"/>
    </row>
    <row r="1517" spans="2:7" x14ac:dyDescent="0.3">
      <c r="B1517" s="44"/>
      <c r="C1517" s="44"/>
      <c r="D1517" s="44"/>
      <c r="E1517" s="84">
        <v>0</v>
      </c>
      <c r="F1517" s="189"/>
      <c r="G1517" s="47"/>
    </row>
    <row r="1518" spans="2:7" x14ac:dyDescent="0.3">
      <c r="B1518" s="44"/>
      <c r="C1518" s="44"/>
      <c r="D1518" s="44"/>
      <c r="E1518" s="84">
        <v>0</v>
      </c>
      <c r="F1518" s="189"/>
      <c r="G1518" s="47"/>
    </row>
    <row r="1519" spans="2:7" x14ac:dyDescent="0.3">
      <c r="B1519" s="44"/>
      <c r="C1519" s="44"/>
      <c r="D1519" s="44"/>
      <c r="E1519" s="84">
        <v>0</v>
      </c>
      <c r="F1519" s="189"/>
      <c r="G1519" s="47"/>
    </row>
    <row r="1520" spans="2:7" x14ac:dyDescent="0.3">
      <c r="B1520" s="44"/>
      <c r="C1520" s="44"/>
      <c r="D1520" s="44"/>
      <c r="E1520" s="84">
        <v>0</v>
      </c>
      <c r="F1520" s="189"/>
      <c r="G1520" s="47"/>
    </row>
    <row r="1521" spans="2:7" x14ac:dyDescent="0.3">
      <c r="B1521" s="44"/>
      <c r="C1521" s="44"/>
      <c r="D1521" s="44"/>
      <c r="E1521" s="84">
        <v>0</v>
      </c>
      <c r="F1521" s="189"/>
      <c r="G1521" s="47"/>
    </row>
    <row r="1522" spans="2:7" x14ac:dyDescent="0.3">
      <c r="B1522" s="44"/>
      <c r="C1522" s="44"/>
      <c r="D1522" s="44"/>
      <c r="E1522" s="84">
        <v>0</v>
      </c>
      <c r="F1522" s="189"/>
      <c r="G1522" s="47"/>
    </row>
    <row r="1523" spans="2:7" x14ac:dyDescent="0.3">
      <c r="B1523" s="44"/>
      <c r="C1523" s="44"/>
      <c r="D1523" s="44"/>
      <c r="E1523" s="84">
        <v>0</v>
      </c>
      <c r="F1523" s="189"/>
      <c r="G1523" s="47"/>
    </row>
    <row r="1524" spans="2:7" x14ac:dyDescent="0.3">
      <c r="B1524" s="44"/>
      <c r="C1524" s="44"/>
      <c r="D1524" s="44"/>
      <c r="E1524" s="84">
        <v>0</v>
      </c>
      <c r="F1524" s="189"/>
      <c r="G1524" s="47"/>
    </row>
    <row r="1525" spans="2:7" x14ac:dyDescent="0.3">
      <c r="B1525" s="44"/>
      <c r="C1525" s="44"/>
      <c r="D1525" s="44"/>
      <c r="E1525" s="84">
        <v>0</v>
      </c>
      <c r="F1525" s="189"/>
      <c r="G1525" s="47"/>
    </row>
    <row r="1526" spans="2:7" x14ac:dyDescent="0.3">
      <c r="B1526" s="44"/>
      <c r="C1526" s="44"/>
      <c r="D1526" s="44"/>
      <c r="E1526" s="84">
        <v>0</v>
      </c>
      <c r="F1526" s="189"/>
      <c r="G1526" s="47"/>
    </row>
    <row r="1527" spans="2:7" x14ac:dyDescent="0.3">
      <c r="B1527" s="44"/>
      <c r="C1527" s="44"/>
      <c r="D1527" s="44"/>
      <c r="E1527" s="84">
        <v>0</v>
      </c>
      <c r="F1527" s="189"/>
      <c r="G1527" s="47"/>
    </row>
    <row r="1528" spans="2:7" x14ac:dyDescent="0.3">
      <c r="B1528" s="44"/>
      <c r="C1528" s="44"/>
      <c r="D1528" s="44"/>
      <c r="E1528" s="84">
        <v>0</v>
      </c>
      <c r="F1528" s="189"/>
      <c r="G1528" s="47"/>
    </row>
    <row r="1529" spans="2:7" x14ac:dyDescent="0.3">
      <c r="B1529" s="44"/>
      <c r="C1529" s="44"/>
      <c r="D1529" s="44"/>
      <c r="E1529" s="84">
        <v>0</v>
      </c>
      <c r="F1529" s="189"/>
      <c r="G1529" s="47"/>
    </row>
    <row r="1530" spans="2:7" x14ac:dyDescent="0.3">
      <c r="B1530" s="44"/>
      <c r="C1530" s="44"/>
      <c r="D1530" s="44"/>
      <c r="E1530" s="84">
        <v>0</v>
      </c>
      <c r="F1530" s="189"/>
      <c r="G1530" s="47"/>
    </row>
    <row r="1531" spans="2:7" x14ac:dyDescent="0.3">
      <c r="B1531" s="44"/>
      <c r="C1531" s="44"/>
      <c r="D1531" s="44"/>
      <c r="E1531" s="84">
        <v>0</v>
      </c>
      <c r="F1531" s="189"/>
      <c r="G1531" s="47"/>
    </row>
    <row r="1532" spans="2:7" x14ac:dyDescent="0.3">
      <c r="B1532" s="44"/>
      <c r="C1532" s="44"/>
      <c r="D1532" s="44"/>
      <c r="E1532" s="84">
        <v>0</v>
      </c>
      <c r="F1532" s="189"/>
      <c r="G1532" s="47"/>
    </row>
    <row r="1533" spans="2:7" x14ac:dyDescent="0.3">
      <c r="B1533" s="44"/>
      <c r="C1533" s="44"/>
      <c r="D1533" s="44"/>
      <c r="E1533" s="84">
        <v>0</v>
      </c>
      <c r="F1533" s="189"/>
      <c r="G1533" s="47"/>
    </row>
    <row r="1534" spans="2:7" x14ac:dyDescent="0.3">
      <c r="B1534" s="44"/>
      <c r="C1534" s="44"/>
      <c r="D1534" s="44"/>
      <c r="E1534" s="84">
        <v>0</v>
      </c>
      <c r="F1534" s="189"/>
      <c r="G1534" s="47"/>
    </row>
    <row r="1535" spans="2:7" x14ac:dyDescent="0.3">
      <c r="B1535" s="44"/>
      <c r="C1535" s="44"/>
      <c r="D1535" s="44"/>
      <c r="E1535" s="84">
        <v>0</v>
      </c>
      <c r="F1535" s="189"/>
      <c r="G1535" s="47"/>
    </row>
    <row r="1536" spans="2:7" x14ac:dyDescent="0.3">
      <c r="B1536" s="44"/>
      <c r="C1536" s="44"/>
      <c r="D1536" s="44"/>
      <c r="E1536" s="84">
        <v>0</v>
      </c>
      <c r="F1536" s="189"/>
      <c r="G1536" s="47"/>
    </row>
    <row r="1537" spans="2:7" x14ac:dyDescent="0.3">
      <c r="B1537" s="44"/>
      <c r="C1537" s="44"/>
      <c r="D1537" s="44"/>
      <c r="E1537" s="84">
        <v>0</v>
      </c>
      <c r="F1537" s="189"/>
      <c r="G1537" s="47"/>
    </row>
    <row r="1538" spans="2:7" x14ac:dyDescent="0.3">
      <c r="B1538" s="44"/>
      <c r="C1538" s="44"/>
      <c r="D1538" s="44"/>
      <c r="E1538" s="84">
        <v>0</v>
      </c>
      <c r="F1538" s="189"/>
      <c r="G1538" s="47"/>
    </row>
    <row r="1539" spans="2:7" x14ac:dyDescent="0.3">
      <c r="B1539" s="44"/>
      <c r="C1539" s="44"/>
      <c r="D1539" s="44"/>
      <c r="E1539" s="84">
        <v>0</v>
      </c>
      <c r="F1539" s="189"/>
      <c r="G1539" s="47"/>
    </row>
    <row r="1540" spans="2:7" x14ac:dyDescent="0.3">
      <c r="B1540" s="44"/>
      <c r="C1540" s="44"/>
      <c r="D1540" s="44"/>
      <c r="E1540" s="84">
        <v>0</v>
      </c>
      <c r="F1540" s="189"/>
      <c r="G1540" s="47"/>
    </row>
    <row r="1541" spans="2:7" x14ac:dyDescent="0.3">
      <c r="B1541" s="44"/>
      <c r="C1541" s="44"/>
      <c r="D1541" s="44"/>
      <c r="E1541" s="84">
        <v>0</v>
      </c>
      <c r="F1541" s="189"/>
      <c r="G1541" s="47"/>
    </row>
    <row r="1542" spans="2:7" x14ac:dyDescent="0.3">
      <c r="B1542" s="44"/>
      <c r="C1542" s="44"/>
      <c r="D1542" s="44"/>
      <c r="E1542" s="84">
        <v>0</v>
      </c>
      <c r="F1542" s="189"/>
      <c r="G1542" s="47"/>
    </row>
    <row r="1543" spans="2:7" x14ac:dyDescent="0.3">
      <c r="B1543" s="44"/>
      <c r="C1543" s="44"/>
      <c r="D1543" s="44"/>
      <c r="E1543" s="84">
        <v>0</v>
      </c>
      <c r="F1543" s="189"/>
      <c r="G1543" s="47"/>
    </row>
    <row r="1544" spans="2:7" x14ac:dyDescent="0.3">
      <c r="B1544" s="44"/>
      <c r="C1544" s="44"/>
      <c r="D1544" s="44"/>
      <c r="E1544" s="84">
        <v>0</v>
      </c>
      <c r="F1544" s="189"/>
      <c r="G1544" s="47"/>
    </row>
    <row r="1545" spans="2:7" x14ac:dyDescent="0.3">
      <c r="B1545" s="44"/>
      <c r="C1545" s="44"/>
      <c r="D1545" s="44"/>
      <c r="E1545" s="84">
        <v>0</v>
      </c>
      <c r="F1545" s="189"/>
      <c r="G1545" s="47"/>
    </row>
    <row r="1546" spans="2:7" x14ac:dyDescent="0.3">
      <c r="B1546" s="44"/>
      <c r="C1546" s="44"/>
      <c r="D1546" s="44"/>
      <c r="E1546" s="84">
        <v>0</v>
      </c>
      <c r="F1546" s="189"/>
      <c r="G1546" s="47"/>
    </row>
    <row r="1547" spans="2:7" x14ac:dyDescent="0.3">
      <c r="B1547" s="44"/>
      <c r="C1547" s="44"/>
      <c r="D1547" s="44"/>
      <c r="E1547" s="84">
        <v>0</v>
      </c>
      <c r="F1547" s="189"/>
      <c r="G1547" s="47"/>
    </row>
    <row r="1548" spans="2:7" x14ac:dyDescent="0.3">
      <c r="B1548" s="44"/>
      <c r="C1548" s="44"/>
      <c r="D1548" s="44"/>
      <c r="E1548" s="84">
        <v>0</v>
      </c>
      <c r="F1548" s="189"/>
      <c r="G1548" s="47"/>
    </row>
    <row r="1549" spans="2:7" x14ac:dyDescent="0.3">
      <c r="B1549" s="44"/>
      <c r="C1549" s="44"/>
      <c r="D1549" s="44"/>
      <c r="E1549" s="84">
        <v>0</v>
      </c>
      <c r="F1549" s="189"/>
      <c r="G1549" s="47"/>
    </row>
    <row r="1550" spans="2:7" x14ac:dyDescent="0.3">
      <c r="B1550" s="44"/>
      <c r="C1550" s="44"/>
      <c r="D1550" s="44"/>
      <c r="E1550" s="84">
        <v>0</v>
      </c>
      <c r="F1550" s="189"/>
      <c r="G1550" s="47"/>
    </row>
    <row r="1551" spans="2:7" x14ac:dyDescent="0.3">
      <c r="B1551" s="44"/>
      <c r="C1551" s="44"/>
      <c r="D1551" s="44"/>
      <c r="E1551" s="84">
        <v>0</v>
      </c>
      <c r="F1551" s="189"/>
      <c r="G1551" s="47"/>
    </row>
    <row r="1552" spans="2:7" x14ac:dyDescent="0.3">
      <c r="B1552" s="44"/>
      <c r="C1552" s="44"/>
      <c r="D1552" s="44"/>
      <c r="E1552" s="84">
        <v>0</v>
      </c>
      <c r="F1552" s="189"/>
      <c r="G1552" s="47"/>
    </row>
    <row r="1553" spans="2:7" x14ac:dyDescent="0.3">
      <c r="B1553" s="44"/>
      <c r="C1553" s="44"/>
      <c r="D1553" s="44"/>
      <c r="E1553" s="84">
        <v>0</v>
      </c>
      <c r="F1553" s="189"/>
      <c r="G1553" s="47"/>
    </row>
    <row r="1554" spans="2:7" x14ac:dyDescent="0.3">
      <c r="B1554" s="44"/>
      <c r="C1554" s="44"/>
      <c r="D1554" s="44"/>
      <c r="E1554" s="84">
        <v>0</v>
      </c>
      <c r="F1554" s="189"/>
      <c r="G1554" s="47"/>
    </row>
    <row r="1555" spans="2:7" x14ac:dyDescent="0.3">
      <c r="B1555" s="44"/>
      <c r="C1555" s="44"/>
      <c r="D1555" s="44"/>
      <c r="E1555" s="84">
        <v>0</v>
      </c>
      <c r="F1555" s="189"/>
      <c r="G1555" s="47"/>
    </row>
    <row r="1556" spans="2:7" x14ac:dyDescent="0.3">
      <c r="B1556" s="44"/>
      <c r="C1556" s="44"/>
      <c r="D1556" s="44"/>
      <c r="E1556" s="84">
        <v>0</v>
      </c>
      <c r="F1556" s="189"/>
      <c r="G1556" s="47"/>
    </row>
    <row r="1557" spans="2:7" x14ac:dyDescent="0.3">
      <c r="B1557" s="44"/>
      <c r="C1557" s="44"/>
      <c r="D1557" s="44"/>
      <c r="E1557" s="84">
        <v>0</v>
      </c>
      <c r="F1557" s="189"/>
      <c r="G1557" s="47"/>
    </row>
    <row r="1558" spans="2:7" x14ac:dyDescent="0.3">
      <c r="B1558" s="44"/>
      <c r="C1558" s="44"/>
      <c r="D1558" s="44"/>
      <c r="E1558" s="84">
        <v>0</v>
      </c>
      <c r="F1558" s="189"/>
      <c r="G1558" s="47"/>
    </row>
    <row r="1559" spans="2:7" x14ac:dyDescent="0.3">
      <c r="B1559" s="44"/>
      <c r="C1559" s="44"/>
      <c r="D1559" s="44"/>
      <c r="E1559" s="84">
        <v>0</v>
      </c>
      <c r="F1559" s="189"/>
      <c r="G1559" s="47"/>
    </row>
    <row r="1560" spans="2:7" x14ac:dyDescent="0.3">
      <c r="B1560" s="44"/>
      <c r="C1560" s="44"/>
      <c r="D1560" s="44"/>
      <c r="E1560" s="84">
        <v>0</v>
      </c>
      <c r="F1560" s="189"/>
      <c r="G1560" s="47"/>
    </row>
    <row r="1561" spans="2:7" x14ac:dyDescent="0.3">
      <c r="B1561" s="44"/>
      <c r="C1561" s="44"/>
      <c r="D1561" s="44"/>
      <c r="E1561" s="84">
        <v>0</v>
      </c>
      <c r="F1561" s="189"/>
      <c r="G1561" s="47"/>
    </row>
    <row r="1562" spans="2:7" x14ac:dyDescent="0.3">
      <c r="B1562" s="44"/>
      <c r="C1562" s="44"/>
      <c r="D1562" s="44"/>
      <c r="E1562" s="84">
        <v>0</v>
      </c>
      <c r="F1562" s="189"/>
      <c r="G1562" s="47"/>
    </row>
    <row r="1563" spans="2:7" x14ac:dyDescent="0.3">
      <c r="B1563" s="44"/>
      <c r="C1563" s="44"/>
      <c r="D1563" s="44"/>
      <c r="E1563" s="84">
        <v>0</v>
      </c>
      <c r="F1563" s="189"/>
      <c r="G1563" s="47"/>
    </row>
    <row r="1564" spans="2:7" x14ac:dyDescent="0.3">
      <c r="B1564" s="44"/>
      <c r="C1564" s="44"/>
      <c r="D1564" s="44"/>
      <c r="E1564" s="84">
        <v>0</v>
      </c>
      <c r="F1564" s="189"/>
      <c r="G1564" s="47"/>
    </row>
    <row r="1565" spans="2:7" x14ac:dyDescent="0.3">
      <c r="B1565" s="44"/>
      <c r="C1565" s="44"/>
      <c r="D1565" s="44"/>
      <c r="E1565" s="84">
        <v>0</v>
      </c>
      <c r="F1565" s="189"/>
      <c r="G1565" s="47"/>
    </row>
    <row r="1566" spans="2:7" x14ac:dyDescent="0.3">
      <c r="B1566" s="44"/>
      <c r="C1566" s="44"/>
      <c r="D1566" s="44"/>
      <c r="E1566" s="84">
        <v>0</v>
      </c>
      <c r="F1566" s="189"/>
      <c r="G1566" s="47"/>
    </row>
    <row r="1567" spans="2:7" x14ac:dyDescent="0.3">
      <c r="B1567" s="44"/>
      <c r="C1567" s="44"/>
      <c r="D1567" s="44"/>
      <c r="E1567" s="84">
        <v>0</v>
      </c>
      <c r="F1567" s="189"/>
      <c r="G1567" s="47"/>
    </row>
    <row r="1568" spans="2:7" x14ac:dyDescent="0.3">
      <c r="B1568" s="44"/>
      <c r="C1568" s="44"/>
      <c r="D1568" s="44"/>
      <c r="E1568" s="84">
        <v>0</v>
      </c>
      <c r="F1568" s="189"/>
      <c r="G1568" s="47"/>
    </row>
    <row r="1569" spans="2:7" x14ac:dyDescent="0.3">
      <c r="B1569" s="44"/>
      <c r="C1569" s="44"/>
      <c r="D1569" s="44"/>
      <c r="E1569" s="84">
        <v>0</v>
      </c>
      <c r="F1569" s="189"/>
      <c r="G1569" s="47"/>
    </row>
    <row r="1570" spans="2:7" x14ac:dyDescent="0.3">
      <c r="B1570" s="44"/>
      <c r="C1570" s="44"/>
      <c r="D1570" s="44"/>
      <c r="E1570" s="84">
        <v>0</v>
      </c>
      <c r="F1570" s="189"/>
      <c r="G1570" s="47"/>
    </row>
    <row r="1571" spans="2:7" x14ac:dyDescent="0.3">
      <c r="B1571" s="44"/>
      <c r="C1571" s="44"/>
      <c r="D1571" s="44"/>
      <c r="E1571" s="84">
        <v>0</v>
      </c>
      <c r="F1571" s="189"/>
      <c r="G1571" s="47"/>
    </row>
    <row r="1572" spans="2:7" x14ac:dyDescent="0.3">
      <c r="B1572" s="44"/>
      <c r="C1572" s="44"/>
      <c r="D1572" s="44"/>
      <c r="E1572" s="84">
        <v>0</v>
      </c>
      <c r="F1572" s="189"/>
      <c r="G1572" s="47"/>
    </row>
    <row r="1573" spans="2:7" x14ac:dyDescent="0.3">
      <c r="B1573" s="44"/>
      <c r="C1573" s="44"/>
      <c r="D1573" s="44"/>
      <c r="E1573" s="84">
        <v>0</v>
      </c>
      <c r="F1573" s="189"/>
      <c r="G1573" s="47"/>
    </row>
    <row r="1574" spans="2:7" x14ac:dyDescent="0.3">
      <c r="B1574" s="44"/>
      <c r="C1574" s="44"/>
      <c r="D1574" s="44"/>
      <c r="E1574" s="84">
        <v>0</v>
      </c>
      <c r="F1574" s="189"/>
      <c r="G1574" s="47"/>
    </row>
    <row r="1575" spans="2:7" x14ac:dyDescent="0.3">
      <c r="B1575" s="44"/>
      <c r="C1575" s="44"/>
      <c r="D1575" s="44"/>
      <c r="E1575" s="84">
        <v>0</v>
      </c>
      <c r="F1575" s="189"/>
      <c r="G1575" s="47"/>
    </row>
    <row r="1576" spans="2:7" x14ac:dyDescent="0.3">
      <c r="B1576" s="44"/>
      <c r="C1576" s="44"/>
      <c r="D1576" s="44"/>
      <c r="E1576" s="84">
        <v>0</v>
      </c>
      <c r="F1576" s="189"/>
      <c r="G1576" s="47"/>
    </row>
    <row r="1577" spans="2:7" x14ac:dyDescent="0.3">
      <c r="B1577" s="44"/>
      <c r="C1577" s="44"/>
      <c r="D1577" s="44"/>
      <c r="E1577" s="84">
        <v>0</v>
      </c>
      <c r="F1577" s="189"/>
      <c r="G1577" s="47"/>
    </row>
    <row r="1578" spans="2:7" x14ac:dyDescent="0.3">
      <c r="B1578" s="44"/>
      <c r="C1578" s="44"/>
      <c r="D1578" s="44"/>
      <c r="E1578" s="84">
        <v>0</v>
      </c>
      <c r="F1578" s="189"/>
      <c r="G1578" s="47"/>
    </row>
    <row r="1579" spans="2:7" x14ac:dyDescent="0.3">
      <c r="B1579" s="44"/>
      <c r="C1579" s="44"/>
      <c r="D1579" s="44"/>
      <c r="E1579" s="84">
        <v>0</v>
      </c>
      <c r="F1579" s="189"/>
      <c r="G1579" s="47"/>
    </row>
    <row r="1580" spans="2:7" x14ac:dyDescent="0.3">
      <c r="B1580" s="44"/>
      <c r="C1580" s="44"/>
      <c r="D1580" s="44"/>
      <c r="E1580" s="84">
        <v>0</v>
      </c>
      <c r="F1580" s="189"/>
      <c r="G1580" s="47"/>
    </row>
    <row r="1581" spans="2:7" x14ac:dyDescent="0.3">
      <c r="B1581" s="44"/>
      <c r="C1581" s="44"/>
      <c r="D1581" s="44"/>
      <c r="E1581" s="84">
        <v>0</v>
      </c>
      <c r="F1581" s="189"/>
      <c r="G1581" s="47"/>
    </row>
    <row r="1582" spans="2:7" x14ac:dyDescent="0.3">
      <c r="B1582" s="44"/>
      <c r="C1582" s="44"/>
      <c r="D1582" s="44"/>
      <c r="E1582" s="84">
        <v>0</v>
      </c>
      <c r="F1582" s="189"/>
      <c r="G1582" s="47"/>
    </row>
    <row r="1583" spans="2:7" x14ac:dyDescent="0.3">
      <c r="B1583" s="44"/>
      <c r="C1583" s="44"/>
      <c r="D1583" s="44"/>
      <c r="E1583" s="84">
        <v>0</v>
      </c>
      <c r="F1583" s="189"/>
      <c r="G1583" s="47"/>
    </row>
    <row r="1584" spans="2:7" x14ac:dyDescent="0.3">
      <c r="B1584" s="44"/>
      <c r="C1584" s="44"/>
      <c r="D1584" s="44"/>
      <c r="E1584" s="84">
        <v>0</v>
      </c>
      <c r="F1584" s="189"/>
      <c r="G1584" s="47"/>
    </row>
    <row r="1585" spans="2:7" x14ac:dyDescent="0.3">
      <c r="B1585" s="44"/>
      <c r="C1585" s="44"/>
      <c r="D1585" s="44"/>
      <c r="E1585" s="84">
        <v>0</v>
      </c>
      <c r="F1585" s="189"/>
      <c r="G1585" s="47"/>
    </row>
    <row r="1586" spans="2:7" x14ac:dyDescent="0.3">
      <c r="B1586" s="44"/>
      <c r="C1586" s="44"/>
      <c r="D1586" s="44"/>
      <c r="E1586" s="84">
        <v>0</v>
      </c>
      <c r="F1586" s="189"/>
      <c r="G1586" s="47"/>
    </row>
    <row r="1587" spans="2:7" x14ac:dyDescent="0.3">
      <c r="B1587" s="44"/>
      <c r="C1587" s="44"/>
      <c r="D1587" s="44"/>
      <c r="E1587" s="84">
        <v>0</v>
      </c>
      <c r="F1587" s="189"/>
      <c r="G1587" s="47"/>
    </row>
    <row r="1588" spans="2:7" x14ac:dyDescent="0.3">
      <c r="B1588" s="44"/>
      <c r="C1588" s="44"/>
      <c r="D1588" s="44"/>
      <c r="E1588" s="84">
        <v>0</v>
      </c>
      <c r="F1588" s="189"/>
      <c r="G1588" s="47"/>
    </row>
    <row r="1589" spans="2:7" x14ac:dyDescent="0.3">
      <c r="B1589" s="44"/>
      <c r="C1589" s="44"/>
      <c r="D1589" s="44"/>
      <c r="E1589" s="84">
        <v>0</v>
      </c>
      <c r="F1589" s="189"/>
      <c r="G1589" s="47"/>
    </row>
    <row r="1590" spans="2:7" x14ac:dyDescent="0.3">
      <c r="B1590" s="44"/>
      <c r="C1590" s="44"/>
      <c r="D1590" s="44"/>
      <c r="E1590" s="84">
        <v>0</v>
      </c>
      <c r="F1590" s="189"/>
      <c r="G1590" s="47"/>
    </row>
    <row r="1591" spans="2:7" x14ac:dyDescent="0.3">
      <c r="B1591" s="44"/>
      <c r="C1591" s="44"/>
      <c r="D1591" s="44"/>
      <c r="E1591" s="84">
        <v>0</v>
      </c>
      <c r="F1591" s="189"/>
      <c r="G1591" s="47"/>
    </row>
    <row r="1592" spans="2:7" x14ac:dyDescent="0.3">
      <c r="B1592" s="44"/>
      <c r="C1592" s="44"/>
      <c r="D1592" s="44"/>
      <c r="E1592" s="84">
        <v>0</v>
      </c>
      <c r="F1592" s="189"/>
      <c r="G1592" s="47"/>
    </row>
    <row r="1593" spans="2:7" x14ac:dyDescent="0.3">
      <c r="B1593" s="44"/>
      <c r="C1593" s="44"/>
      <c r="D1593" s="44"/>
      <c r="E1593" s="84">
        <v>0</v>
      </c>
      <c r="F1593" s="189"/>
      <c r="G1593" s="47"/>
    </row>
    <row r="1594" spans="2:7" x14ac:dyDescent="0.3">
      <c r="B1594" s="44"/>
      <c r="C1594" s="44"/>
      <c r="D1594" s="44"/>
      <c r="E1594" s="84">
        <v>0</v>
      </c>
      <c r="F1594" s="189"/>
      <c r="G1594" s="47"/>
    </row>
    <row r="1595" spans="2:7" x14ac:dyDescent="0.3">
      <c r="B1595" s="44"/>
      <c r="C1595" s="44"/>
      <c r="D1595" s="44"/>
      <c r="E1595" s="84">
        <v>0</v>
      </c>
      <c r="F1595" s="189"/>
      <c r="G1595" s="47"/>
    </row>
    <row r="1596" spans="2:7" x14ac:dyDescent="0.3">
      <c r="B1596" s="44"/>
      <c r="C1596" s="44"/>
      <c r="D1596" s="44"/>
      <c r="E1596" s="84">
        <v>0</v>
      </c>
      <c r="F1596" s="189"/>
      <c r="G1596" s="47"/>
    </row>
    <row r="1597" spans="2:7" x14ac:dyDescent="0.3">
      <c r="B1597" s="44"/>
      <c r="C1597" s="44"/>
      <c r="D1597" s="44"/>
      <c r="E1597" s="84">
        <v>0</v>
      </c>
      <c r="F1597" s="189"/>
      <c r="G1597" s="47"/>
    </row>
    <row r="1598" spans="2:7" x14ac:dyDescent="0.3">
      <c r="B1598" s="44"/>
      <c r="C1598" s="44"/>
      <c r="D1598" s="44"/>
      <c r="E1598" s="84">
        <v>0</v>
      </c>
      <c r="F1598" s="189"/>
      <c r="G1598" s="47"/>
    </row>
    <row r="1599" spans="2:7" x14ac:dyDescent="0.3">
      <c r="B1599" s="44"/>
      <c r="C1599" s="44"/>
      <c r="D1599" s="44"/>
      <c r="E1599" s="84">
        <v>0</v>
      </c>
      <c r="F1599" s="189"/>
      <c r="G1599" s="47"/>
    </row>
    <row r="1600" spans="2:7" x14ac:dyDescent="0.3">
      <c r="B1600" s="44"/>
      <c r="C1600" s="44"/>
      <c r="D1600" s="44"/>
      <c r="E1600" s="84">
        <v>0</v>
      </c>
      <c r="F1600" s="189"/>
      <c r="G1600" s="47"/>
    </row>
    <row r="1601" spans="2:7" x14ac:dyDescent="0.3">
      <c r="B1601" s="44"/>
      <c r="C1601" s="44"/>
      <c r="D1601" s="44"/>
      <c r="E1601" s="84">
        <v>0</v>
      </c>
      <c r="F1601" s="189"/>
      <c r="G1601" s="47"/>
    </row>
    <row r="1602" spans="2:7" x14ac:dyDescent="0.3">
      <c r="B1602" s="44"/>
      <c r="C1602" s="44"/>
      <c r="D1602" s="44"/>
      <c r="E1602" s="84">
        <v>0</v>
      </c>
      <c r="F1602" s="189"/>
      <c r="G1602" s="47"/>
    </row>
    <row r="1603" spans="2:7" x14ac:dyDescent="0.3">
      <c r="B1603" s="44"/>
      <c r="C1603" s="44"/>
      <c r="D1603" s="44"/>
      <c r="E1603" s="84">
        <v>0</v>
      </c>
      <c r="F1603" s="189"/>
      <c r="G1603" s="47"/>
    </row>
    <row r="1604" spans="2:7" x14ac:dyDescent="0.3">
      <c r="B1604" s="44"/>
      <c r="C1604" s="44"/>
      <c r="D1604" s="44"/>
      <c r="E1604" s="84">
        <v>0</v>
      </c>
      <c r="F1604" s="189"/>
      <c r="G1604" s="47"/>
    </row>
    <row r="1605" spans="2:7" x14ac:dyDescent="0.3">
      <c r="B1605" s="44"/>
      <c r="C1605" s="44"/>
      <c r="D1605" s="44"/>
      <c r="E1605" s="84">
        <v>0</v>
      </c>
      <c r="F1605" s="189"/>
      <c r="G1605" s="47"/>
    </row>
    <row r="1606" spans="2:7" x14ac:dyDescent="0.3">
      <c r="B1606" s="44"/>
      <c r="C1606" s="44"/>
      <c r="D1606" s="44"/>
      <c r="E1606" s="84">
        <v>0</v>
      </c>
      <c r="F1606" s="189"/>
      <c r="G1606" s="47"/>
    </row>
    <row r="1607" spans="2:7" x14ac:dyDescent="0.3">
      <c r="B1607" s="44"/>
      <c r="C1607" s="44"/>
      <c r="D1607" s="44"/>
      <c r="E1607" s="84">
        <v>0</v>
      </c>
      <c r="F1607" s="189"/>
      <c r="G1607" s="47"/>
    </row>
    <row r="1608" spans="2:7" x14ac:dyDescent="0.3">
      <c r="B1608" s="44"/>
      <c r="C1608" s="44"/>
      <c r="D1608" s="44"/>
      <c r="E1608" s="84">
        <v>0</v>
      </c>
      <c r="F1608" s="189"/>
      <c r="G1608" s="47"/>
    </row>
    <row r="1609" spans="2:7" x14ac:dyDescent="0.3">
      <c r="B1609" s="44"/>
      <c r="C1609" s="44"/>
      <c r="D1609" s="44"/>
      <c r="E1609" s="84">
        <v>0</v>
      </c>
      <c r="F1609" s="189"/>
      <c r="G1609" s="47"/>
    </row>
    <row r="1610" spans="2:7" x14ac:dyDescent="0.3">
      <c r="B1610" s="44"/>
      <c r="C1610" s="44"/>
      <c r="D1610" s="44"/>
      <c r="E1610" s="84">
        <v>0</v>
      </c>
      <c r="F1610" s="189"/>
      <c r="G1610" s="47"/>
    </row>
    <row r="1611" spans="2:7" x14ac:dyDescent="0.3">
      <c r="B1611" s="44"/>
      <c r="C1611" s="44"/>
      <c r="D1611" s="44"/>
      <c r="E1611" s="84">
        <v>0</v>
      </c>
      <c r="F1611" s="189"/>
      <c r="G1611" s="47"/>
    </row>
    <row r="1612" spans="2:7" x14ac:dyDescent="0.3">
      <c r="B1612" s="44"/>
      <c r="C1612" s="44"/>
      <c r="D1612" s="44"/>
      <c r="E1612" s="84">
        <v>0</v>
      </c>
      <c r="F1612" s="189"/>
      <c r="G1612" s="47"/>
    </row>
    <row r="1613" spans="2:7" x14ac:dyDescent="0.3">
      <c r="B1613" s="44"/>
      <c r="C1613" s="44"/>
      <c r="D1613" s="44"/>
      <c r="E1613" s="84">
        <v>0</v>
      </c>
      <c r="F1613" s="189"/>
      <c r="G1613" s="47"/>
    </row>
    <row r="1614" spans="2:7" x14ac:dyDescent="0.3">
      <c r="B1614" s="44"/>
      <c r="C1614" s="44"/>
      <c r="D1614" s="44"/>
      <c r="E1614" s="84">
        <v>0</v>
      </c>
      <c r="F1614" s="189"/>
      <c r="G1614" s="47"/>
    </row>
    <row r="1615" spans="2:7" x14ac:dyDescent="0.3">
      <c r="B1615" s="44"/>
      <c r="C1615" s="44"/>
      <c r="D1615" s="44"/>
      <c r="E1615" s="84">
        <v>0</v>
      </c>
      <c r="F1615" s="189"/>
      <c r="G1615" s="47"/>
    </row>
    <row r="1616" spans="2:7" x14ac:dyDescent="0.3">
      <c r="B1616" s="44"/>
      <c r="C1616" s="44"/>
      <c r="D1616" s="44"/>
      <c r="E1616" s="84">
        <v>0</v>
      </c>
      <c r="F1616" s="189"/>
      <c r="G1616" s="47"/>
    </row>
    <row r="1617" spans="2:7" x14ac:dyDescent="0.3">
      <c r="B1617" s="44"/>
      <c r="C1617" s="44"/>
      <c r="D1617" s="44"/>
      <c r="E1617" s="84">
        <v>0</v>
      </c>
      <c r="F1617" s="189"/>
      <c r="G1617" s="47"/>
    </row>
    <row r="1618" spans="2:7" x14ac:dyDescent="0.3">
      <c r="B1618" s="44"/>
      <c r="C1618" s="44"/>
      <c r="D1618" s="44"/>
      <c r="E1618" s="84">
        <v>0</v>
      </c>
      <c r="F1618" s="189"/>
      <c r="G1618" s="47"/>
    </row>
    <row r="1619" spans="2:7" x14ac:dyDescent="0.3">
      <c r="B1619" s="44"/>
      <c r="C1619" s="44"/>
      <c r="D1619" s="44"/>
      <c r="E1619" s="84">
        <v>0</v>
      </c>
      <c r="F1619" s="189"/>
      <c r="G1619" s="47"/>
    </row>
    <row r="1620" spans="2:7" x14ac:dyDescent="0.3">
      <c r="B1620" s="44"/>
      <c r="C1620" s="44"/>
      <c r="D1620" s="44"/>
      <c r="E1620" s="84">
        <v>0</v>
      </c>
      <c r="F1620" s="189"/>
      <c r="G1620" s="47"/>
    </row>
    <row r="1621" spans="2:7" x14ac:dyDescent="0.3">
      <c r="B1621" s="44"/>
      <c r="C1621" s="44"/>
      <c r="D1621" s="44"/>
      <c r="E1621" s="84">
        <v>0</v>
      </c>
      <c r="F1621" s="189"/>
      <c r="G1621" s="47"/>
    </row>
    <row r="1622" spans="2:7" x14ac:dyDescent="0.3">
      <c r="B1622" s="44"/>
      <c r="C1622" s="44"/>
      <c r="D1622" s="44"/>
      <c r="E1622" s="84">
        <v>0</v>
      </c>
      <c r="F1622" s="189"/>
      <c r="G1622" s="47"/>
    </row>
    <row r="1623" spans="2:7" x14ac:dyDescent="0.3">
      <c r="B1623" s="44"/>
      <c r="C1623" s="44"/>
      <c r="D1623" s="44"/>
      <c r="E1623" s="84">
        <v>0</v>
      </c>
      <c r="F1623" s="189"/>
      <c r="G1623" s="47"/>
    </row>
    <row r="1624" spans="2:7" x14ac:dyDescent="0.3">
      <c r="B1624" s="44"/>
      <c r="C1624" s="44"/>
      <c r="D1624" s="44"/>
      <c r="E1624" s="84">
        <v>0</v>
      </c>
      <c r="F1624" s="189"/>
      <c r="G1624" s="47"/>
    </row>
    <row r="1625" spans="2:7" x14ac:dyDescent="0.3">
      <c r="B1625" s="44"/>
      <c r="C1625" s="44"/>
      <c r="D1625" s="44"/>
      <c r="E1625" s="84">
        <v>0</v>
      </c>
      <c r="F1625" s="189"/>
      <c r="G1625" s="47"/>
    </row>
    <row r="1626" spans="2:7" x14ac:dyDescent="0.3">
      <c r="B1626" s="44"/>
      <c r="C1626" s="44"/>
      <c r="D1626" s="44"/>
      <c r="E1626" s="84">
        <v>0</v>
      </c>
      <c r="F1626" s="189"/>
      <c r="G1626" s="47"/>
    </row>
    <row r="1627" spans="2:7" x14ac:dyDescent="0.3">
      <c r="B1627" s="44"/>
      <c r="C1627" s="44"/>
      <c r="D1627" s="44"/>
      <c r="E1627" s="84">
        <v>0</v>
      </c>
      <c r="F1627" s="189"/>
      <c r="G1627" s="47"/>
    </row>
    <row r="1628" spans="2:7" x14ac:dyDescent="0.3">
      <c r="B1628" s="44"/>
      <c r="C1628" s="44"/>
      <c r="D1628" s="44"/>
      <c r="E1628" s="84">
        <v>0</v>
      </c>
      <c r="F1628" s="189"/>
      <c r="G1628" s="47"/>
    </row>
    <row r="1629" spans="2:7" x14ac:dyDescent="0.3">
      <c r="B1629" s="44"/>
      <c r="C1629" s="44"/>
      <c r="D1629" s="44"/>
      <c r="E1629" s="84">
        <v>0</v>
      </c>
      <c r="F1629" s="189"/>
      <c r="G1629" s="47"/>
    </row>
    <row r="1630" spans="2:7" x14ac:dyDescent="0.3">
      <c r="B1630" s="44"/>
      <c r="C1630" s="44"/>
      <c r="D1630" s="44"/>
      <c r="E1630" s="84">
        <v>0</v>
      </c>
      <c r="F1630" s="189"/>
      <c r="G1630" s="47"/>
    </row>
    <row r="1631" spans="2:7" x14ac:dyDescent="0.3">
      <c r="B1631" s="44"/>
      <c r="C1631" s="44"/>
      <c r="D1631" s="44"/>
      <c r="E1631" s="84">
        <v>0</v>
      </c>
      <c r="F1631" s="189"/>
      <c r="G1631" s="47"/>
    </row>
    <row r="1632" spans="2:7" x14ac:dyDescent="0.3">
      <c r="B1632" s="44"/>
      <c r="C1632" s="44"/>
      <c r="D1632" s="44"/>
      <c r="E1632" s="84">
        <v>0</v>
      </c>
      <c r="F1632" s="189"/>
      <c r="G1632" s="47"/>
    </row>
    <row r="1633" spans="2:7" x14ac:dyDescent="0.3">
      <c r="B1633" s="44"/>
      <c r="C1633" s="44"/>
      <c r="D1633" s="44"/>
      <c r="E1633" s="84">
        <v>0</v>
      </c>
      <c r="F1633" s="189"/>
      <c r="G1633" s="47"/>
    </row>
    <row r="1634" spans="2:7" x14ac:dyDescent="0.3">
      <c r="B1634" s="44"/>
      <c r="C1634" s="44"/>
      <c r="D1634" s="44"/>
      <c r="E1634" s="84">
        <v>0</v>
      </c>
      <c r="F1634" s="189"/>
      <c r="G1634" s="47"/>
    </row>
    <row r="1635" spans="2:7" x14ac:dyDescent="0.3">
      <c r="B1635" s="44"/>
      <c r="C1635" s="44"/>
      <c r="D1635" s="44"/>
      <c r="E1635" s="84">
        <v>0</v>
      </c>
      <c r="F1635" s="189"/>
      <c r="G1635" s="47"/>
    </row>
    <row r="1636" spans="2:7" x14ac:dyDescent="0.3">
      <c r="B1636" s="44"/>
      <c r="C1636" s="44"/>
      <c r="D1636" s="44"/>
      <c r="E1636" s="84">
        <v>0</v>
      </c>
      <c r="F1636" s="189"/>
      <c r="G1636" s="47"/>
    </row>
    <row r="1637" spans="2:7" x14ac:dyDescent="0.3">
      <c r="B1637" s="44"/>
      <c r="C1637" s="44"/>
      <c r="D1637" s="44"/>
      <c r="E1637" s="84">
        <v>0</v>
      </c>
      <c r="F1637" s="189"/>
      <c r="G1637" s="47"/>
    </row>
    <row r="1638" spans="2:7" x14ac:dyDescent="0.3">
      <c r="B1638" s="44"/>
      <c r="C1638" s="44"/>
      <c r="D1638" s="44"/>
      <c r="E1638" s="84">
        <v>0</v>
      </c>
      <c r="F1638" s="189"/>
      <c r="G1638" s="47"/>
    </row>
    <row r="1639" spans="2:7" x14ac:dyDescent="0.3">
      <c r="B1639" s="44"/>
      <c r="C1639" s="44"/>
      <c r="D1639" s="44"/>
      <c r="E1639" s="84">
        <v>0</v>
      </c>
      <c r="F1639" s="189"/>
      <c r="G1639" s="47"/>
    </row>
    <row r="1640" spans="2:7" x14ac:dyDescent="0.3">
      <c r="B1640" s="44"/>
      <c r="C1640" s="44"/>
      <c r="D1640" s="44"/>
      <c r="E1640" s="84">
        <v>0</v>
      </c>
      <c r="F1640" s="189"/>
      <c r="G1640" s="47"/>
    </row>
    <row r="1641" spans="2:7" x14ac:dyDescent="0.3">
      <c r="B1641" s="44"/>
      <c r="C1641" s="44"/>
      <c r="D1641" s="44"/>
      <c r="E1641" s="84">
        <v>0</v>
      </c>
      <c r="F1641" s="189"/>
      <c r="G1641" s="47"/>
    </row>
    <row r="1642" spans="2:7" x14ac:dyDescent="0.3">
      <c r="B1642" s="44"/>
      <c r="C1642" s="44"/>
      <c r="D1642" s="44"/>
      <c r="E1642" s="84">
        <v>0</v>
      </c>
      <c r="F1642" s="189"/>
      <c r="G1642" s="47"/>
    </row>
    <row r="1643" spans="2:7" x14ac:dyDescent="0.3">
      <c r="B1643" s="44"/>
      <c r="C1643" s="44"/>
      <c r="D1643" s="44"/>
      <c r="E1643" s="84">
        <v>0</v>
      </c>
      <c r="F1643" s="189"/>
      <c r="G1643" s="47"/>
    </row>
    <row r="1644" spans="2:7" x14ac:dyDescent="0.3">
      <c r="B1644" s="44"/>
      <c r="C1644" s="44"/>
      <c r="D1644" s="44"/>
      <c r="E1644" s="84">
        <v>0</v>
      </c>
      <c r="F1644" s="189"/>
      <c r="G1644" s="47"/>
    </row>
    <row r="1645" spans="2:7" x14ac:dyDescent="0.3">
      <c r="B1645" s="44"/>
      <c r="C1645" s="44"/>
      <c r="D1645" s="44"/>
      <c r="E1645" s="84">
        <v>0</v>
      </c>
      <c r="F1645" s="189"/>
      <c r="G1645" s="47"/>
    </row>
    <row r="1646" spans="2:7" x14ac:dyDescent="0.3">
      <c r="B1646" s="44"/>
      <c r="C1646" s="44"/>
      <c r="D1646" s="44"/>
      <c r="E1646" s="84">
        <v>0</v>
      </c>
      <c r="F1646" s="189"/>
      <c r="G1646" s="47"/>
    </row>
    <row r="1647" spans="2:7" x14ac:dyDescent="0.3">
      <c r="B1647" s="44"/>
      <c r="C1647" s="44"/>
      <c r="D1647" s="44"/>
      <c r="E1647" s="84">
        <v>0</v>
      </c>
      <c r="F1647" s="189"/>
      <c r="G1647" s="47"/>
    </row>
    <row r="1648" spans="2:7" x14ac:dyDescent="0.3">
      <c r="B1648" s="44"/>
      <c r="C1648" s="44"/>
      <c r="D1648" s="44"/>
      <c r="E1648" s="84">
        <v>0</v>
      </c>
      <c r="F1648" s="189"/>
      <c r="G1648" s="47"/>
    </row>
    <row r="1649" spans="2:7" x14ac:dyDescent="0.3">
      <c r="B1649" s="44"/>
      <c r="C1649" s="44"/>
      <c r="D1649" s="44"/>
      <c r="E1649" s="84">
        <v>0</v>
      </c>
      <c r="F1649" s="189"/>
      <c r="G1649" s="47"/>
    </row>
    <row r="1650" spans="2:7" x14ac:dyDescent="0.3">
      <c r="B1650" s="44"/>
      <c r="C1650" s="44"/>
      <c r="D1650" s="44"/>
      <c r="E1650" s="84">
        <v>0</v>
      </c>
      <c r="F1650" s="189"/>
      <c r="G1650" s="47"/>
    </row>
    <row r="1651" spans="2:7" x14ac:dyDescent="0.3">
      <c r="B1651" s="44"/>
      <c r="C1651" s="44"/>
      <c r="D1651" s="44"/>
      <c r="E1651" s="84">
        <v>0</v>
      </c>
      <c r="F1651" s="189"/>
      <c r="G1651" s="47"/>
    </row>
    <row r="1652" spans="2:7" x14ac:dyDescent="0.3">
      <c r="B1652" s="44"/>
      <c r="C1652" s="44"/>
      <c r="D1652" s="44"/>
      <c r="E1652" s="84">
        <v>0</v>
      </c>
      <c r="F1652" s="189"/>
      <c r="G1652" s="47"/>
    </row>
    <row r="1653" spans="2:7" x14ac:dyDescent="0.3">
      <c r="B1653" s="44"/>
      <c r="C1653" s="44"/>
      <c r="D1653" s="44"/>
      <c r="E1653" s="84">
        <v>0</v>
      </c>
      <c r="F1653" s="189"/>
      <c r="G1653" s="47"/>
    </row>
    <row r="1654" spans="2:7" x14ac:dyDescent="0.3">
      <c r="B1654" s="44"/>
      <c r="C1654" s="44"/>
      <c r="D1654" s="44"/>
      <c r="E1654" s="84">
        <v>0</v>
      </c>
      <c r="F1654" s="189"/>
      <c r="G1654" s="47"/>
    </row>
    <row r="1655" spans="2:7" x14ac:dyDescent="0.3">
      <c r="B1655" s="44"/>
      <c r="C1655" s="44"/>
      <c r="D1655" s="44"/>
      <c r="E1655" s="84">
        <v>0</v>
      </c>
      <c r="F1655" s="189"/>
      <c r="G1655" s="47"/>
    </row>
    <row r="1656" spans="2:7" x14ac:dyDescent="0.3">
      <c r="B1656" s="44"/>
      <c r="C1656" s="44"/>
      <c r="D1656" s="44"/>
      <c r="E1656" s="84">
        <v>0</v>
      </c>
      <c r="F1656" s="189"/>
      <c r="G1656" s="47"/>
    </row>
    <row r="1657" spans="2:7" x14ac:dyDescent="0.3">
      <c r="B1657" s="44"/>
      <c r="C1657" s="44"/>
      <c r="D1657" s="44"/>
      <c r="E1657" s="84">
        <v>0</v>
      </c>
      <c r="F1657" s="189"/>
      <c r="G1657" s="47"/>
    </row>
    <row r="1658" spans="2:7" x14ac:dyDescent="0.3">
      <c r="B1658" s="44"/>
      <c r="C1658" s="44"/>
      <c r="D1658" s="44"/>
      <c r="E1658" s="84">
        <v>0</v>
      </c>
      <c r="F1658" s="189"/>
      <c r="G1658" s="47"/>
    </row>
    <row r="1659" spans="2:7" x14ac:dyDescent="0.3">
      <c r="B1659" s="44"/>
      <c r="C1659" s="44"/>
      <c r="D1659" s="44"/>
      <c r="E1659" s="84">
        <v>0</v>
      </c>
      <c r="F1659" s="189"/>
      <c r="G1659" s="47"/>
    </row>
    <row r="1660" spans="2:7" x14ac:dyDescent="0.3">
      <c r="B1660" s="44"/>
      <c r="C1660" s="44"/>
      <c r="D1660" s="44"/>
      <c r="E1660" s="84">
        <v>0</v>
      </c>
      <c r="F1660" s="189"/>
      <c r="G1660" s="47"/>
    </row>
    <row r="1661" spans="2:7" x14ac:dyDescent="0.3">
      <c r="B1661" s="44"/>
      <c r="C1661" s="44"/>
      <c r="D1661" s="44"/>
      <c r="E1661" s="84">
        <v>0</v>
      </c>
      <c r="F1661" s="189"/>
      <c r="G1661" s="47"/>
    </row>
    <row r="1662" spans="2:7" x14ac:dyDescent="0.3">
      <c r="B1662" s="44"/>
      <c r="C1662" s="44"/>
      <c r="D1662" s="44"/>
      <c r="E1662" s="84">
        <v>0</v>
      </c>
      <c r="F1662" s="189"/>
      <c r="G1662" s="47"/>
    </row>
    <row r="1663" spans="2:7" x14ac:dyDescent="0.3">
      <c r="B1663" s="44"/>
      <c r="C1663" s="44"/>
      <c r="D1663" s="44"/>
      <c r="E1663" s="84">
        <v>0</v>
      </c>
      <c r="F1663" s="189"/>
      <c r="G1663" s="47"/>
    </row>
    <row r="1664" spans="2:7" x14ac:dyDescent="0.3">
      <c r="B1664" s="44"/>
      <c r="C1664" s="44"/>
      <c r="D1664" s="44"/>
      <c r="E1664" s="84">
        <v>0</v>
      </c>
      <c r="F1664" s="189"/>
      <c r="G1664" s="47"/>
    </row>
    <row r="1665" spans="2:7" x14ac:dyDescent="0.3">
      <c r="B1665" s="44"/>
      <c r="C1665" s="44"/>
      <c r="D1665" s="44"/>
      <c r="E1665" s="84">
        <v>0</v>
      </c>
      <c r="F1665" s="189"/>
      <c r="G1665" s="47"/>
    </row>
    <row r="1666" spans="2:7" x14ac:dyDescent="0.3">
      <c r="B1666" s="44"/>
      <c r="C1666" s="44"/>
      <c r="D1666" s="44"/>
      <c r="E1666" s="84">
        <v>0</v>
      </c>
      <c r="F1666" s="189"/>
      <c r="G1666" s="47"/>
    </row>
    <row r="1667" spans="2:7" x14ac:dyDescent="0.3">
      <c r="B1667" s="44"/>
      <c r="C1667" s="44"/>
      <c r="D1667" s="44"/>
      <c r="E1667" s="84">
        <v>0</v>
      </c>
      <c r="F1667" s="189"/>
      <c r="G1667" s="47"/>
    </row>
    <row r="1668" spans="2:7" x14ac:dyDescent="0.3">
      <c r="B1668" s="44"/>
      <c r="C1668" s="44"/>
      <c r="D1668" s="44"/>
      <c r="E1668" s="84">
        <v>0</v>
      </c>
      <c r="F1668" s="189"/>
      <c r="G1668" s="47"/>
    </row>
    <row r="1669" spans="2:7" x14ac:dyDescent="0.3">
      <c r="B1669" s="44"/>
      <c r="C1669" s="44"/>
      <c r="D1669" s="44"/>
      <c r="E1669" s="84">
        <v>0</v>
      </c>
      <c r="F1669" s="189"/>
      <c r="G1669" s="47"/>
    </row>
    <row r="1670" spans="2:7" x14ac:dyDescent="0.3">
      <c r="B1670" s="44"/>
      <c r="C1670" s="44"/>
      <c r="D1670" s="44"/>
      <c r="E1670" s="84">
        <v>0</v>
      </c>
      <c r="F1670" s="189"/>
      <c r="G1670" s="47"/>
    </row>
    <row r="1671" spans="2:7" x14ac:dyDescent="0.3">
      <c r="B1671" s="44"/>
      <c r="C1671" s="44"/>
      <c r="D1671" s="44"/>
      <c r="E1671" s="84">
        <v>0</v>
      </c>
      <c r="F1671" s="189"/>
      <c r="G1671" s="47"/>
    </row>
    <row r="1672" spans="2:7" x14ac:dyDescent="0.3">
      <c r="B1672" s="44"/>
      <c r="C1672" s="44"/>
      <c r="D1672" s="44"/>
      <c r="E1672" s="84">
        <v>0</v>
      </c>
      <c r="F1672" s="189"/>
      <c r="G1672" s="47"/>
    </row>
    <row r="1673" spans="2:7" x14ac:dyDescent="0.3">
      <c r="B1673" s="44"/>
      <c r="C1673" s="44"/>
      <c r="D1673" s="44"/>
      <c r="E1673" s="84">
        <v>0</v>
      </c>
      <c r="F1673" s="189"/>
      <c r="G1673" s="47"/>
    </row>
    <row r="1674" spans="2:7" x14ac:dyDescent="0.3">
      <c r="B1674" s="44"/>
      <c r="C1674" s="44"/>
      <c r="D1674" s="44"/>
      <c r="E1674" s="84">
        <v>0</v>
      </c>
      <c r="F1674" s="189"/>
      <c r="G1674" s="47"/>
    </row>
    <row r="1675" spans="2:7" x14ac:dyDescent="0.3">
      <c r="B1675" s="44"/>
      <c r="C1675" s="44"/>
      <c r="D1675" s="44"/>
      <c r="E1675" s="84">
        <v>0</v>
      </c>
      <c r="F1675" s="189"/>
      <c r="G1675" s="47"/>
    </row>
    <row r="1676" spans="2:7" x14ac:dyDescent="0.3">
      <c r="B1676" s="44"/>
      <c r="C1676" s="44"/>
      <c r="D1676" s="44"/>
      <c r="E1676" s="84">
        <v>0</v>
      </c>
      <c r="F1676" s="189"/>
      <c r="G1676" s="47"/>
    </row>
    <row r="1677" spans="2:7" x14ac:dyDescent="0.3">
      <c r="B1677" s="44"/>
      <c r="C1677" s="44"/>
      <c r="D1677" s="44"/>
      <c r="E1677" s="84">
        <v>0</v>
      </c>
      <c r="F1677" s="189"/>
      <c r="G1677" s="47"/>
    </row>
    <row r="1678" spans="2:7" x14ac:dyDescent="0.3">
      <c r="B1678" s="44"/>
      <c r="C1678" s="44"/>
      <c r="D1678" s="44"/>
      <c r="E1678" s="84">
        <v>0</v>
      </c>
      <c r="F1678" s="189"/>
      <c r="G1678" s="47"/>
    </row>
    <row r="1679" spans="2:7" x14ac:dyDescent="0.3">
      <c r="B1679" s="44"/>
      <c r="C1679" s="44"/>
      <c r="D1679" s="44"/>
      <c r="E1679" s="84">
        <v>0</v>
      </c>
      <c r="F1679" s="189"/>
      <c r="G1679" s="47"/>
    </row>
    <row r="1680" spans="2:7" x14ac:dyDescent="0.3">
      <c r="B1680" s="44"/>
      <c r="C1680" s="44"/>
      <c r="D1680" s="44"/>
      <c r="E1680" s="84">
        <v>0</v>
      </c>
      <c r="F1680" s="189"/>
      <c r="G1680" s="47"/>
    </row>
    <row r="1681" spans="2:7" x14ac:dyDescent="0.3">
      <c r="B1681" s="44"/>
      <c r="C1681" s="44"/>
      <c r="D1681" s="44"/>
      <c r="E1681" s="84">
        <v>0</v>
      </c>
      <c r="F1681" s="189"/>
      <c r="G1681" s="47"/>
    </row>
    <row r="1682" spans="2:7" x14ac:dyDescent="0.3">
      <c r="B1682" s="44"/>
      <c r="C1682" s="44"/>
      <c r="D1682" s="44"/>
      <c r="E1682" s="84">
        <v>0</v>
      </c>
      <c r="F1682" s="189"/>
      <c r="G1682" s="47"/>
    </row>
    <row r="1683" spans="2:7" x14ac:dyDescent="0.3">
      <c r="B1683" s="44"/>
      <c r="C1683" s="44"/>
      <c r="D1683" s="44"/>
      <c r="E1683" s="84">
        <v>0</v>
      </c>
      <c r="F1683" s="189"/>
      <c r="G1683" s="47"/>
    </row>
    <row r="1684" spans="2:7" x14ac:dyDescent="0.3">
      <c r="B1684" s="44"/>
      <c r="C1684" s="44"/>
      <c r="D1684" s="44"/>
      <c r="E1684" s="84">
        <v>0</v>
      </c>
      <c r="F1684" s="189"/>
      <c r="G1684" s="47"/>
    </row>
    <row r="1685" spans="2:7" x14ac:dyDescent="0.3">
      <c r="B1685" s="44"/>
      <c r="C1685" s="44"/>
      <c r="D1685" s="44"/>
      <c r="E1685" s="84">
        <v>0</v>
      </c>
      <c r="F1685" s="189"/>
      <c r="G1685" s="47"/>
    </row>
    <row r="1686" spans="2:7" x14ac:dyDescent="0.3">
      <c r="B1686" s="44"/>
      <c r="C1686" s="44"/>
      <c r="D1686" s="44"/>
      <c r="E1686" s="84">
        <v>0</v>
      </c>
      <c r="F1686" s="189"/>
      <c r="G1686" s="47"/>
    </row>
    <row r="1687" spans="2:7" x14ac:dyDescent="0.3">
      <c r="B1687" s="44"/>
      <c r="C1687" s="44"/>
      <c r="D1687" s="44"/>
      <c r="E1687" s="84">
        <v>0</v>
      </c>
      <c r="F1687" s="189"/>
      <c r="G1687" s="47"/>
    </row>
    <row r="1688" spans="2:7" x14ac:dyDescent="0.3">
      <c r="B1688" s="44"/>
      <c r="C1688" s="44"/>
      <c r="D1688" s="44"/>
      <c r="E1688" s="84">
        <v>0</v>
      </c>
      <c r="F1688" s="189"/>
      <c r="G1688" s="47"/>
    </row>
    <row r="1689" spans="2:7" x14ac:dyDescent="0.3">
      <c r="B1689" s="44"/>
      <c r="C1689" s="44"/>
      <c r="D1689" s="44"/>
      <c r="E1689" s="84">
        <v>0</v>
      </c>
      <c r="F1689" s="189"/>
      <c r="G1689" s="47"/>
    </row>
    <row r="1690" spans="2:7" x14ac:dyDescent="0.3">
      <c r="B1690" s="44"/>
      <c r="C1690" s="44"/>
      <c r="D1690" s="44"/>
      <c r="E1690" s="84">
        <v>0</v>
      </c>
      <c r="F1690" s="189"/>
      <c r="G1690" s="47"/>
    </row>
    <row r="1691" spans="2:7" x14ac:dyDescent="0.3">
      <c r="B1691" s="44"/>
      <c r="C1691" s="44"/>
      <c r="D1691" s="44"/>
      <c r="E1691" s="84">
        <v>0</v>
      </c>
      <c r="F1691" s="189"/>
      <c r="G1691" s="47"/>
    </row>
    <row r="1692" spans="2:7" x14ac:dyDescent="0.3">
      <c r="B1692" s="44"/>
      <c r="C1692" s="44"/>
      <c r="D1692" s="44"/>
      <c r="E1692" s="84">
        <v>0</v>
      </c>
      <c r="F1692" s="189"/>
      <c r="G1692" s="47"/>
    </row>
    <row r="1693" spans="2:7" x14ac:dyDescent="0.3">
      <c r="B1693" s="44"/>
      <c r="C1693" s="44"/>
      <c r="D1693" s="44"/>
      <c r="E1693" s="84">
        <v>0</v>
      </c>
      <c r="F1693" s="189"/>
      <c r="G1693" s="47"/>
    </row>
    <row r="1694" spans="2:7" x14ac:dyDescent="0.3">
      <c r="B1694" s="44"/>
      <c r="C1694" s="44"/>
      <c r="D1694" s="44"/>
      <c r="E1694" s="84">
        <v>0</v>
      </c>
      <c r="F1694" s="189"/>
      <c r="G1694" s="47"/>
    </row>
    <row r="1695" spans="2:7" x14ac:dyDescent="0.3">
      <c r="B1695" s="44"/>
      <c r="C1695" s="44"/>
      <c r="D1695" s="44"/>
      <c r="E1695" s="84">
        <v>0</v>
      </c>
      <c r="F1695" s="189"/>
      <c r="G1695" s="47"/>
    </row>
    <row r="1696" spans="2:7" x14ac:dyDescent="0.3">
      <c r="B1696" s="44"/>
      <c r="C1696" s="44"/>
      <c r="D1696" s="44"/>
      <c r="E1696" s="84">
        <v>0</v>
      </c>
      <c r="F1696" s="189"/>
      <c r="G1696" s="47"/>
    </row>
    <row r="1697" spans="2:7" x14ac:dyDescent="0.3">
      <c r="B1697" s="44"/>
      <c r="C1697" s="44"/>
      <c r="D1697" s="44"/>
      <c r="E1697" s="84">
        <v>0</v>
      </c>
      <c r="F1697" s="189"/>
      <c r="G1697" s="47"/>
    </row>
    <row r="1698" spans="2:7" x14ac:dyDescent="0.3">
      <c r="B1698" s="44"/>
      <c r="C1698" s="44"/>
      <c r="D1698" s="44"/>
      <c r="E1698" s="84">
        <v>0</v>
      </c>
      <c r="F1698" s="189"/>
      <c r="G1698" s="47"/>
    </row>
    <row r="1699" spans="2:7" x14ac:dyDescent="0.3">
      <c r="B1699" s="44"/>
      <c r="C1699" s="44"/>
      <c r="D1699" s="44"/>
      <c r="E1699" s="84">
        <v>0</v>
      </c>
      <c r="F1699" s="189"/>
      <c r="G1699" s="47"/>
    </row>
    <row r="1700" spans="2:7" x14ac:dyDescent="0.3">
      <c r="B1700" s="44"/>
      <c r="C1700" s="44"/>
      <c r="D1700" s="44"/>
      <c r="E1700" s="84">
        <v>0</v>
      </c>
      <c r="F1700" s="189"/>
      <c r="G1700" s="47"/>
    </row>
    <row r="1701" spans="2:7" x14ac:dyDescent="0.3">
      <c r="B1701" s="44"/>
      <c r="C1701" s="44"/>
      <c r="D1701" s="44"/>
      <c r="E1701" s="84">
        <v>0</v>
      </c>
      <c r="F1701" s="189"/>
      <c r="G1701" s="47"/>
    </row>
    <row r="1702" spans="2:7" x14ac:dyDescent="0.3">
      <c r="B1702" s="44"/>
      <c r="C1702" s="44"/>
      <c r="D1702" s="44"/>
      <c r="E1702" s="84">
        <v>0</v>
      </c>
      <c r="F1702" s="189"/>
      <c r="G1702" s="47"/>
    </row>
    <row r="1703" spans="2:7" x14ac:dyDescent="0.3">
      <c r="B1703" s="44"/>
      <c r="C1703" s="44"/>
      <c r="D1703" s="44"/>
      <c r="E1703" s="84">
        <v>0</v>
      </c>
      <c r="F1703" s="189"/>
      <c r="G1703" s="47"/>
    </row>
    <row r="1704" spans="2:7" x14ac:dyDescent="0.3">
      <c r="B1704" s="44"/>
      <c r="C1704" s="44"/>
      <c r="D1704" s="44"/>
      <c r="E1704" s="84">
        <v>0</v>
      </c>
      <c r="F1704" s="189"/>
      <c r="G1704" s="47"/>
    </row>
    <row r="1705" spans="2:7" x14ac:dyDescent="0.3">
      <c r="B1705" s="44"/>
      <c r="C1705" s="44"/>
      <c r="D1705" s="44"/>
      <c r="E1705" s="84">
        <v>0</v>
      </c>
      <c r="F1705" s="189"/>
      <c r="G1705" s="47"/>
    </row>
    <row r="1706" spans="2:7" x14ac:dyDescent="0.3">
      <c r="B1706" s="44"/>
      <c r="C1706" s="44"/>
      <c r="D1706" s="44"/>
      <c r="E1706" s="84">
        <v>0</v>
      </c>
      <c r="F1706" s="189"/>
      <c r="G1706" s="47"/>
    </row>
    <row r="1707" spans="2:7" x14ac:dyDescent="0.3">
      <c r="B1707" s="44"/>
      <c r="C1707" s="44"/>
      <c r="D1707" s="44"/>
      <c r="E1707" s="84">
        <v>0</v>
      </c>
      <c r="F1707" s="189"/>
      <c r="G1707" s="47"/>
    </row>
    <row r="1708" spans="2:7" x14ac:dyDescent="0.3">
      <c r="B1708" s="44"/>
      <c r="C1708" s="44"/>
      <c r="D1708" s="44"/>
      <c r="E1708" s="84">
        <v>0</v>
      </c>
      <c r="F1708" s="189"/>
      <c r="G1708" s="47"/>
    </row>
    <row r="1709" spans="2:7" x14ac:dyDescent="0.3">
      <c r="B1709" s="44"/>
      <c r="C1709" s="44"/>
      <c r="D1709" s="44"/>
      <c r="E1709" s="84">
        <v>0</v>
      </c>
      <c r="F1709" s="189"/>
      <c r="G1709" s="47"/>
    </row>
    <row r="1710" spans="2:7" x14ac:dyDescent="0.3">
      <c r="B1710" s="44"/>
      <c r="C1710" s="44"/>
      <c r="D1710" s="44"/>
      <c r="E1710" s="84">
        <v>0</v>
      </c>
      <c r="F1710" s="189"/>
      <c r="G1710" s="47"/>
    </row>
    <row r="1711" spans="2:7" x14ac:dyDescent="0.3">
      <c r="B1711" s="44"/>
      <c r="C1711" s="44"/>
      <c r="D1711" s="44"/>
      <c r="E1711" s="84">
        <v>0</v>
      </c>
      <c r="F1711" s="189"/>
      <c r="G1711" s="47"/>
    </row>
    <row r="1712" spans="2:7" x14ac:dyDescent="0.3">
      <c r="B1712" s="44"/>
      <c r="C1712" s="44"/>
      <c r="D1712" s="44"/>
      <c r="E1712" s="84">
        <v>0</v>
      </c>
      <c r="F1712" s="189"/>
      <c r="G1712" s="47"/>
    </row>
    <row r="1713" spans="2:7" x14ac:dyDescent="0.3">
      <c r="B1713" s="44"/>
      <c r="C1713" s="44"/>
      <c r="D1713" s="44"/>
      <c r="E1713" s="84">
        <v>0</v>
      </c>
      <c r="F1713" s="189"/>
      <c r="G1713" s="47"/>
    </row>
    <row r="1714" spans="2:7" x14ac:dyDescent="0.3">
      <c r="B1714" s="44"/>
      <c r="C1714" s="44"/>
      <c r="D1714" s="44"/>
      <c r="E1714" s="84">
        <v>0</v>
      </c>
      <c r="F1714" s="189"/>
      <c r="G1714" s="47"/>
    </row>
    <row r="1715" spans="2:7" x14ac:dyDescent="0.3">
      <c r="B1715" s="44"/>
      <c r="C1715" s="44"/>
      <c r="D1715" s="44"/>
      <c r="E1715" s="84">
        <v>0</v>
      </c>
      <c r="F1715" s="189"/>
      <c r="G1715" s="47"/>
    </row>
    <row r="1716" spans="2:7" x14ac:dyDescent="0.3">
      <c r="B1716" s="44"/>
      <c r="C1716" s="44"/>
      <c r="D1716" s="44"/>
      <c r="E1716" s="84">
        <v>0</v>
      </c>
      <c r="F1716" s="189"/>
      <c r="G1716" s="47"/>
    </row>
    <row r="1717" spans="2:7" x14ac:dyDescent="0.3">
      <c r="B1717" s="44"/>
      <c r="C1717" s="44"/>
      <c r="D1717" s="44"/>
      <c r="E1717" s="84">
        <v>0</v>
      </c>
      <c r="F1717" s="189"/>
      <c r="G1717" s="47"/>
    </row>
    <row r="1718" spans="2:7" x14ac:dyDescent="0.3">
      <c r="B1718" s="44"/>
      <c r="C1718" s="44"/>
      <c r="D1718" s="44"/>
      <c r="E1718" s="84">
        <v>0</v>
      </c>
      <c r="F1718" s="189"/>
      <c r="G1718" s="47"/>
    </row>
    <row r="1719" spans="2:7" x14ac:dyDescent="0.3">
      <c r="B1719" s="44"/>
      <c r="C1719" s="44"/>
      <c r="D1719" s="44"/>
      <c r="E1719" s="84">
        <v>0</v>
      </c>
      <c r="F1719" s="189"/>
      <c r="G1719" s="47"/>
    </row>
    <row r="1720" spans="2:7" x14ac:dyDescent="0.3">
      <c r="B1720" s="44"/>
      <c r="C1720" s="44"/>
      <c r="D1720" s="44"/>
      <c r="E1720" s="84">
        <v>0</v>
      </c>
      <c r="F1720" s="189"/>
      <c r="G1720" s="47"/>
    </row>
    <row r="1721" spans="2:7" x14ac:dyDescent="0.3">
      <c r="B1721" s="44"/>
      <c r="C1721" s="44"/>
      <c r="D1721" s="44"/>
      <c r="E1721" s="84">
        <v>0</v>
      </c>
      <c r="F1721" s="189"/>
      <c r="G1721" s="47"/>
    </row>
    <row r="1722" spans="2:7" x14ac:dyDescent="0.3">
      <c r="B1722" s="44"/>
      <c r="C1722" s="44"/>
      <c r="D1722" s="44"/>
      <c r="E1722" s="84">
        <v>0</v>
      </c>
      <c r="F1722" s="189"/>
      <c r="G1722" s="47"/>
    </row>
    <row r="1723" spans="2:7" x14ac:dyDescent="0.3">
      <c r="B1723" s="44"/>
      <c r="C1723" s="44"/>
      <c r="D1723" s="44"/>
      <c r="E1723" s="84">
        <v>0</v>
      </c>
      <c r="F1723" s="189"/>
      <c r="G1723" s="47"/>
    </row>
    <row r="1724" spans="2:7" x14ac:dyDescent="0.3">
      <c r="B1724" s="44"/>
      <c r="C1724" s="44"/>
      <c r="D1724" s="44"/>
      <c r="E1724" s="84">
        <v>0</v>
      </c>
      <c r="F1724" s="189"/>
      <c r="G1724" s="47"/>
    </row>
    <row r="1725" spans="2:7" x14ac:dyDescent="0.3">
      <c r="B1725" s="44"/>
      <c r="C1725" s="44"/>
      <c r="D1725" s="44"/>
      <c r="E1725" s="84">
        <v>0</v>
      </c>
      <c r="F1725" s="189"/>
      <c r="G1725" s="47"/>
    </row>
    <row r="1726" spans="2:7" x14ac:dyDescent="0.3">
      <c r="B1726" s="44"/>
      <c r="C1726" s="44"/>
      <c r="D1726" s="44"/>
      <c r="E1726" s="84">
        <v>0</v>
      </c>
      <c r="F1726" s="189"/>
      <c r="G1726" s="47"/>
    </row>
    <row r="1727" spans="2:7" x14ac:dyDescent="0.3">
      <c r="B1727" s="44"/>
      <c r="C1727" s="44"/>
      <c r="D1727" s="44"/>
      <c r="E1727" s="84">
        <v>0</v>
      </c>
      <c r="F1727" s="189"/>
      <c r="G1727" s="47"/>
    </row>
    <row r="1728" spans="2:7" x14ac:dyDescent="0.3">
      <c r="B1728" s="44"/>
      <c r="C1728" s="44"/>
      <c r="D1728" s="44"/>
      <c r="E1728" s="84">
        <v>0</v>
      </c>
      <c r="F1728" s="189"/>
      <c r="G1728" s="47"/>
    </row>
    <row r="1729" spans="2:7" x14ac:dyDescent="0.3">
      <c r="B1729" s="44"/>
      <c r="C1729" s="44"/>
      <c r="D1729" s="44"/>
      <c r="E1729" s="84">
        <v>0</v>
      </c>
      <c r="F1729" s="189"/>
      <c r="G1729" s="47"/>
    </row>
    <row r="1730" spans="2:7" x14ac:dyDescent="0.3">
      <c r="B1730" s="44"/>
      <c r="C1730" s="44"/>
      <c r="D1730" s="44"/>
      <c r="E1730" s="84">
        <v>0</v>
      </c>
      <c r="F1730" s="189"/>
      <c r="G1730" s="47"/>
    </row>
    <row r="1731" spans="2:7" x14ac:dyDescent="0.3">
      <c r="B1731" s="44"/>
      <c r="C1731" s="44"/>
      <c r="D1731" s="44"/>
      <c r="E1731" s="84">
        <v>0</v>
      </c>
      <c r="F1731" s="189"/>
      <c r="G1731" s="47"/>
    </row>
    <row r="1732" spans="2:7" x14ac:dyDescent="0.3">
      <c r="B1732" s="44"/>
      <c r="C1732" s="44"/>
      <c r="D1732" s="44"/>
      <c r="E1732" s="84">
        <v>0</v>
      </c>
      <c r="F1732" s="189"/>
      <c r="G1732" s="47"/>
    </row>
    <row r="1733" spans="2:7" x14ac:dyDescent="0.3">
      <c r="B1733" s="44"/>
      <c r="C1733" s="44"/>
      <c r="D1733" s="44"/>
      <c r="E1733" s="84">
        <v>0</v>
      </c>
      <c r="F1733" s="189"/>
      <c r="G1733" s="47"/>
    </row>
    <row r="1734" spans="2:7" x14ac:dyDescent="0.3">
      <c r="B1734" s="44"/>
      <c r="C1734" s="44"/>
      <c r="D1734" s="44"/>
      <c r="E1734" s="84">
        <v>0</v>
      </c>
      <c r="F1734" s="189"/>
      <c r="G1734" s="47"/>
    </row>
    <row r="1735" spans="2:7" x14ac:dyDescent="0.3">
      <c r="B1735" s="44"/>
      <c r="C1735" s="44"/>
      <c r="D1735" s="44"/>
      <c r="E1735" s="84">
        <v>0</v>
      </c>
      <c r="F1735" s="189"/>
      <c r="G1735" s="47"/>
    </row>
    <row r="1736" spans="2:7" x14ac:dyDescent="0.3">
      <c r="B1736" s="44"/>
      <c r="C1736" s="44"/>
      <c r="D1736" s="44"/>
      <c r="E1736" s="84">
        <v>0</v>
      </c>
      <c r="F1736" s="189"/>
      <c r="G1736" s="47"/>
    </row>
    <row r="1737" spans="2:7" x14ac:dyDescent="0.3">
      <c r="B1737" s="44"/>
      <c r="C1737" s="44"/>
      <c r="D1737" s="44"/>
      <c r="E1737" s="84">
        <v>0</v>
      </c>
      <c r="F1737" s="189"/>
      <c r="G1737" s="47"/>
    </row>
    <row r="1738" spans="2:7" x14ac:dyDescent="0.3">
      <c r="B1738" s="44"/>
      <c r="C1738" s="44"/>
      <c r="D1738" s="44"/>
      <c r="E1738" s="84">
        <v>0</v>
      </c>
      <c r="F1738" s="189"/>
      <c r="G1738" s="47"/>
    </row>
    <row r="1739" spans="2:7" x14ac:dyDescent="0.3">
      <c r="B1739" s="44"/>
      <c r="C1739" s="44"/>
      <c r="D1739" s="44"/>
      <c r="E1739" s="84">
        <v>0</v>
      </c>
      <c r="F1739" s="189"/>
      <c r="G1739" s="47"/>
    </row>
    <row r="1740" spans="2:7" x14ac:dyDescent="0.3">
      <c r="B1740" s="44"/>
      <c r="C1740" s="44"/>
      <c r="D1740" s="44"/>
      <c r="E1740" s="84">
        <v>0</v>
      </c>
      <c r="F1740" s="189"/>
      <c r="G1740" s="47"/>
    </row>
    <row r="1741" spans="2:7" x14ac:dyDescent="0.3">
      <c r="B1741" s="44"/>
      <c r="C1741" s="44"/>
      <c r="D1741" s="44"/>
      <c r="E1741" s="84">
        <v>0</v>
      </c>
      <c r="F1741" s="189"/>
      <c r="G1741" s="47"/>
    </row>
    <row r="1742" spans="2:7" x14ac:dyDescent="0.3">
      <c r="B1742" s="44"/>
      <c r="C1742" s="44"/>
      <c r="D1742" s="44"/>
      <c r="E1742" s="84">
        <v>0</v>
      </c>
      <c r="F1742" s="189"/>
      <c r="G1742" s="47"/>
    </row>
    <row r="1743" spans="2:7" x14ac:dyDescent="0.3">
      <c r="B1743" s="44"/>
      <c r="C1743" s="44"/>
      <c r="D1743" s="44"/>
      <c r="E1743" s="84">
        <v>0</v>
      </c>
      <c r="F1743" s="189"/>
      <c r="G1743" s="47"/>
    </row>
    <row r="1744" spans="2:7" x14ac:dyDescent="0.3">
      <c r="B1744" s="44"/>
      <c r="C1744" s="44"/>
      <c r="D1744" s="44"/>
      <c r="E1744" s="84">
        <v>0</v>
      </c>
      <c r="F1744" s="189"/>
      <c r="G1744" s="47"/>
    </row>
    <row r="1745" spans="2:7" x14ac:dyDescent="0.3">
      <c r="B1745" s="44"/>
      <c r="C1745" s="44"/>
      <c r="D1745" s="44"/>
      <c r="E1745" s="84">
        <v>0</v>
      </c>
      <c r="F1745" s="189"/>
      <c r="G1745" s="47"/>
    </row>
    <row r="1746" spans="2:7" x14ac:dyDescent="0.3">
      <c r="B1746" s="44"/>
      <c r="C1746" s="44"/>
      <c r="D1746" s="44"/>
      <c r="E1746" s="84">
        <v>0</v>
      </c>
      <c r="F1746" s="189"/>
      <c r="G1746" s="47"/>
    </row>
    <row r="1747" spans="2:7" x14ac:dyDescent="0.3">
      <c r="B1747" s="44"/>
      <c r="C1747" s="44"/>
      <c r="D1747" s="44"/>
      <c r="E1747" s="84">
        <v>0</v>
      </c>
      <c r="F1747" s="189"/>
      <c r="G1747" s="47"/>
    </row>
    <row r="1748" spans="2:7" x14ac:dyDescent="0.3">
      <c r="B1748" s="44"/>
      <c r="C1748" s="44"/>
      <c r="D1748" s="44"/>
      <c r="E1748" s="84">
        <v>0</v>
      </c>
      <c r="F1748" s="189"/>
      <c r="G1748" s="47"/>
    </row>
    <row r="1749" spans="2:7" x14ac:dyDescent="0.3">
      <c r="B1749" s="44"/>
      <c r="C1749" s="44"/>
      <c r="D1749" s="44"/>
      <c r="E1749" s="84">
        <v>0</v>
      </c>
      <c r="F1749" s="189"/>
      <c r="G1749" s="47"/>
    </row>
    <row r="1750" spans="2:7" x14ac:dyDescent="0.3">
      <c r="B1750" s="44"/>
      <c r="C1750" s="44"/>
      <c r="D1750" s="44"/>
      <c r="E1750" s="84">
        <v>0</v>
      </c>
      <c r="F1750" s="189"/>
      <c r="G1750" s="47"/>
    </row>
    <row r="1751" spans="2:7" x14ac:dyDescent="0.3">
      <c r="B1751" s="44"/>
      <c r="C1751" s="44"/>
      <c r="D1751" s="44"/>
      <c r="E1751" s="84">
        <v>0</v>
      </c>
      <c r="F1751" s="189"/>
      <c r="G1751" s="47"/>
    </row>
    <row r="1752" spans="2:7" x14ac:dyDescent="0.3">
      <c r="B1752" s="44"/>
      <c r="C1752" s="44"/>
      <c r="D1752" s="44"/>
      <c r="E1752" s="84">
        <v>0</v>
      </c>
      <c r="F1752" s="189"/>
      <c r="G1752" s="47"/>
    </row>
    <row r="1753" spans="2:7" x14ac:dyDescent="0.3">
      <c r="B1753" s="44"/>
      <c r="C1753" s="44"/>
      <c r="D1753" s="44"/>
      <c r="E1753" s="84">
        <v>0</v>
      </c>
      <c r="F1753" s="189"/>
      <c r="G1753" s="47"/>
    </row>
    <row r="1754" spans="2:7" x14ac:dyDescent="0.3">
      <c r="B1754" s="44"/>
      <c r="C1754" s="44"/>
      <c r="D1754" s="44"/>
      <c r="E1754" s="84">
        <v>0</v>
      </c>
      <c r="F1754" s="189"/>
      <c r="G1754" s="47"/>
    </row>
    <row r="1755" spans="2:7" x14ac:dyDescent="0.3">
      <c r="B1755" s="44"/>
      <c r="C1755" s="44"/>
      <c r="D1755" s="44"/>
      <c r="E1755" s="84">
        <v>0</v>
      </c>
      <c r="F1755" s="189"/>
      <c r="G1755" s="47"/>
    </row>
    <row r="1756" spans="2:7" x14ac:dyDescent="0.3">
      <c r="B1756" s="44"/>
      <c r="C1756" s="44"/>
      <c r="D1756" s="44"/>
      <c r="E1756" s="84">
        <v>0</v>
      </c>
      <c r="F1756" s="189"/>
      <c r="G1756" s="47"/>
    </row>
    <row r="1757" spans="2:7" x14ac:dyDescent="0.3">
      <c r="B1757" s="44"/>
      <c r="C1757" s="44"/>
      <c r="D1757" s="44"/>
      <c r="E1757" s="84">
        <v>0</v>
      </c>
      <c r="F1757" s="189"/>
      <c r="G1757" s="47"/>
    </row>
    <row r="1758" spans="2:7" x14ac:dyDescent="0.3">
      <c r="B1758" s="44"/>
      <c r="C1758" s="44"/>
      <c r="D1758" s="44"/>
      <c r="E1758" s="84">
        <v>0</v>
      </c>
      <c r="F1758" s="189"/>
      <c r="G1758" s="47"/>
    </row>
    <row r="1759" spans="2:7" x14ac:dyDescent="0.3">
      <c r="B1759" s="44"/>
      <c r="C1759" s="44"/>
      <c r="D1759" s="44"/>
      <c r="E1759" s="84">
        <v>0</v>
      </c>
      <c r="F1759" s="189"/>
      <c r="G1759" s="47"/>
    </row>
    <row r="1760" spans="2:7" x14ac:dyDescent="0.3">
      <c r="B1760" s="44"/>
      <c r="C1760" s="44"/>
      <c r="D1760" s="44"/>
      <c r="E1760" s="84">
        <v>0</v>
      </c>
      <c r="F1760" s="189"/>
      <c r="G1760" s="47"/>
    </row>
    <row r="1761" spans="2:7" x14ac:dyDescent="0.3">
      <c r="B1761" s="44"/>
      <c r="C1761" s="44"/>
      <c r="D1761" s="44"/>
      <c r="E1761" s="84">
        <v>0</v>
      </c>
      <c r="F1761" s="189"/>
      <c r="G1761" s="47"/>
    </row>
    <row r="1762" spans="2:7" x14ac:dyDescent="0.3">
      <c r="B1762" s="44"/>
      <c r="C1762" s="44"/>
      <c r="D1762" s="44"/>
      <c r="E1762" s="84">
        <v>0</v>
      </c>
      <c r="F1762" s="189"/>
      <c r="G1762" s="47"/>
    </row>
    <row r="1763" spans="2:7" x14ac:dyDescent="0.3">
      <c r="B1763" s="44"/>
      <c r="C1763" s="44"/>
      <c r="D1763" s="44"/>
      <c r="E1763" s="84">
        <v>0</v>
      </c>
      <c r="F1763" s="189"/>
      <c r="G1763" s="47"/>
    </row>
    <row r="1764" spans="2:7" x14ac:dyDescent="0.3">
      <c r="B1764" s="44"/>
      <c r="C1764" s="44"/>
      <c r="D1764" s="44"/>
      <c r="E1764" s="84">
        <v>0</v>
      </c>
      <c r="F1764" s="189"/>
      <c r="G1764" s="47"/>
    </row>
    <row r="1765" spans="2:7" x14ac:dyDescent="0.3">
      <c r="B1765" s="44"/>
      <c r="C1765" s="44"/>
      <c r="D1765" s="44"/>
      <c r="E1765" s="84">
        <v>0</v>
      </c>
      <c r="F1765" s="189"/>
      <c r="G1765" s="47"/>
    </row>
    <row r="1766" spans="2:7" x14ac:dyDescent="0.3">
      <c r="B1766" s="44"/>
      <c r="C1766" s="44"/>
      <c r="D1766" s="44"/>
      <c r="E1766" s="84">
        <v>0</v>
      </c>
      <c r="F1766" s="189"/>
      <c r="G1766" s="47"/>
    </row>
    <row r="1767" spans="2:7" x14ac:dyDescent="0.3">
      <c r="B1767" s="44"/>
      <c r="C1767" s="44"/>
      <c r="D1767" s="44"/>
      <c r="E1767" s="84">
        <v>0</v>
      </c>
      <c r="F1767" s="189"/>
      <c r="G1767" s="47"/>
    </row>
    <row r="1768" spans="2:7" x14ac:dyDescent="0.3">
      <c r="B1768" s="44"/>
      <c r="C1768" s="44"/>
      <c r="D1768" s="44"/>
      <c r="E1768" s="84">
        <v>0</v>
      </c>
      <c r="F1768" s="189"/>
      <c r="G1768" s="47"/>
    </row>
    <row r="1769" spans="2:7" x14ac:dyDescent="0.3">
      <c r="B1769" s="44"/>
      <c r="C1769" s="44"/>
      <c r="D1769" s="44"/>
      <c r="E1769" s="84">
        <v>0</v>
      </c>
      <c r="F1769" s="189"/>
      <c r="G1769" s="47"/>
    </row>
    <row r="1770" spans="2:7" x14ac:dyDescent="0.3">
      <c r="B1770" s="44"/>
      <c r="C1770" s="44"/>
      <c r="D1770" s="44"/>
      <c r="E1770" s="84">
        <v>0</v>
      </c>
      <c r="F1770" s="189"/>
      <c r="G1770" s="47"/>
    </row>
    <row r="1771" spans="2:7" x14ac:dyDescent="0.3">
      <c r="B1771" s="44"/>
      <c r="C1771" s="44"/>
      <c r="D1771" s="44"/>
      <c r="E1771" s="84">
        <v>0</v>
      </c>
      <c r="F1771" s="189"/>
      <c r="G1771" s="47"/>
    </row>
    <row r="1772" spans="2:7" x14ac:dyDescent="0.3">
      <c r="B1772" s="44"/>
      <c r="C1772" s="44"/>
      <c r="D1772" s="44"/>
      <c r="E1772" s="84">
        <v>0</v>
      </c>
      <c r="F1772" s="189"/>
      <c r="G1772" s="47"/>
    </row>
    <row r="1773" spans="2:7" x14ac:dyDescent="0.3">
      <c r="B1773" s="44"/>
      <c r="C1773" s="44"/>
      <c r="D1773" s="44"/>
      <c r="E1773" s="84">
        <v>0</v>
      </c>
      <c r="F1773" s="189"/>
      <c r="G1773" s="47"/>
    </row>
    <row r="1774" spans="2:7" x14ac:dyDescent="0.3">
      <c r="B1774" s="44"/>
      <c r="C1774" s="44"/>
      <c r="D1774" s="44"/>
      <c r="E1774" s="84">
        <v>0</v>
      </c>
      <c r="F1774" s="189"/>
      <c r="G1774" s="47"/>
    </row>
    <row r="1775" spans="2:7" x14ac:dyDescent="0.3">
      <c r="B1775" s="44"/>
      <c r="C1775" s="44"/>
      <c r="D1775" s="44"/>
      <c r="E1775" s="84">
        <v>0</v>
      </c>
      <c r="F1775" s="189"/>
      <c r="G1775" s="47"/>
    </row>
    <row r="1776" spans="2:7" x14ac:dyDescent="0.3">
      <c r="B1776" s="44"/>
      <c r="C1776" s="44"/>
      <c r="D1776" s="44"/>
      <c r="E1776" s="84">
        <v>0</v>
      </c>
      <c r="F1776" s="189"/>
      <c r="G1776" s="47"/>
    </row>
    <row r="1777" spans="2:7" x14ac:dyDescent="0.3">
      <c r="B1777" s="44"/>
      <c r="C1777" s="44"/>
      <c r="D1777" s="44"/>
      <c r="E1777" s="84">
        <v>0</v>
      </c>
      <c r="F1777" s="189"/>
      <c r="G1777" s="47"/>
    </row>
    <row r="1778" spans="2:7" x14ac:dyDescent="0.3">
      <c r="B1778" s="44"/>
      <c r="C1778" s="44"/>
      <c r="D1778" s="44"/>
      <c r="E1778" s="84">
        <v>0</v>
      </c>
      <c r="F1778" s="189"/>
      <c r="G1778" s="47"/>
    </row>
    <row r="1779" spans="2:7" x14ac:dyDescent="0.3">
      <c r="B1779" s="44"/>
      <c r="C1779" s="44"/>
      <c r="D1779" s="44"/>
      <c r="E1779" s="84">
        <v>0</v>
      </c>
      <c r="F1779" s="189"/>
      <c r="G1779" s="47"/>
    </row>
    <row r="1780" spans="2:7" x14ac:dyDescent="0.3">
      <c r="B1780" s="44"/>
      <c r="C1780" s="44"/>
      <c r="D1780" s="44"/>
      <c r="E1780" s="84">
        <v>0</v>
      </c>
      <c r="F1780" s="189"/>
      <c r="G1780" s="47"/>
    </row>
    <row r="1781" spans="2:7" x14ac:dyDescent="0.3">
      <c r="B1781" s="44"/>
      <c r="C1781" s="44"/>
      <c r="D1781" s="44"/>
      <c r="E1781" s="84">
        <v>0</v>
      </c>
      <c r="F1781" s="189"/>
      <c r="G1781" s="47"/>
    </row>
    <row r="1782" spans="2:7" x14ac:dyDescent="0.3">
      <c r="B1782" s="44"/>
      <c r="C1782" s="44"/>
      <c r="D1782" s="44"/>
      <c r="E1782" s="84">
        <v>0</v>
      </c>
      <c r="F1782" s="189"/>
      <c r="G1782" s="47"/>
    </row>
    <row r="1783" spans="2:7" x14ac:dyDescent="0.3">
      <c r="B1783" s="44"/>
      <c r="C1783" s="44"/>
      <c r="D1783" s="44"/>
      <c r="E1783" s="84">
        <v>0</v>
      </c>
      <c r="F1783" s="189"/>
      <c r="G1783" s="47"/>
    </row>
    <row r="1784" spans="2:7" x14ac:dyDescent="0.3">
      <c r="B1784" s="44"/>
      <c r="C1784" s="44"/>
      <c r="D1784" s="44"/>
      <c r="E1784" s="84">
        <v>0</v>
      </c>
      <c r="F1784" s="189"/>
      <c r="G1784" s="47"/>
    </row>
    <row r="1785" spans="2:7" x14ac:dyDescent="0.3">
      <c r="B1785" s="44"/>
      <c r="C1785" s="44"/>
      <c r="D1785" s="44"/>
      <c r="E1785" s="84">
        <v>0</v>
      </c>
      <c r="F1785" s="189"/>
      <c r="G1785" s="47"/>
    </row>
    <row r="1786" spans="2:7" x14ac:dyDescent="0.3">
      <c r="B1786" s="44"/>
      <c r="C1786" s="44"/>
      <c r="D1786" s="44"/>
      <c r="E1786" s="84">
        <v>0</v>
      </c>
      <c r="F1786" s="189"/>
      <c r="G1786" s="47"/>
    </row>
    <row r="1787" spans="2:7" x14ac:dyDescent="0.3">
      <c r="B1787" s="44"/>
      <c r="C1787" s="44"/>
      <c r="D1787" s="44"/>
      <c r="E1787" s="84">
        <v>0</v>
      </c>
      <c r="F1787" s="189"/>
      <c r="G1787" s="47"/>
    </row>
    <row r="1788" spans="2:7" x14ac:dyDescent="0.3">
      <c r="B1788" s="44"/>
      <c r="C1788" s="44"/>
      <c r="D1788" s="44"/>
      <c r="E1788" s="84">
        <v>0</v>
      </c>
      <c r="F1788" s="189"/>
      <c r="G1788" s="47"/>
    </row>
    <row r="1789" spans="2:7" x14ac:dyDescent="0.3">
      <c r="B1789" s="44"/>
      <c r="C1789" s="44"/>
      <c r="D1789" s="44"/>
      <c r="E1789" s="84">
        <v>0</v>
      </c>
      <c r="F1789" s="189"/>
      <c r="G1789" s="47"/>
    </row>
    <row r="1790" spans="2:7" x14ac:dyDescent="0.3">
      <c r="B1790" s="44"/>
      <c r="C1790" s="44"/>
      <c r="D1790" s="44"/>
      <c r="E1790" s="84">
        <v>0</v>
      </c>
      <c r="F1790" s="189"/>
      <c r="G1790" s="47"/>
    </row>
    <row r="1791" spans="2:7" x14ac:dyDescent="0.3">
      <c r="B1791" s="44"/>
      <c r="C1791" s="44"/>
      <c r="D1791" s="44"/>
      <c r="E1791" s="84">
        <v>0</v>
      </c>
      <c r="F1791" s="189"/>
      <c r="G1791" s="47"/>
    </row>
    <row r="1792" spans="2:7" x14ac:dyDescent="0.3">
      <c r="B1792" s="44"/>
      <c r="C1792" s="44"/>
      <c r="D1792" s="44"/>
      <c r="E1792" s="84">
        <v>0</v>
      </c>
      <c r="F1792" s="189"/>
      <c r="G1792" s="47"/>
    </row>
    <row r="1793" spans="2:7" x14ac:dyDescent="0.3">
      <c r="B1793" s="44"/>
      <c r="C1793" s="44"/>
      <c r="D1793" s="44"/>
      <c r="E1793" s="84">
        <v>0</v>
      </c>
      <c r="F1793" s="189"/>
      <c r="G1793" s="47"/>
    </row>
    <row r="1794" spans="2:7" x14ac:dyDescent="0.3">
      <c r="B1794" s="44"/>
      <c r="C1794" s="44"/>
      <c r="D1794" s="44"/>
      <c r="E1794" s="84">
        <v>0</v>
      </c>
      <c r="F1794" s="189"/>
      <c r="G1794" s="47"/>
    </row>
    <row r="1795" spans="2:7" x14ac:dyDescent="0.3">
      <c r="B1795" s="44"/>
      <c r="C1795" s="44"/>
      <c r="D1795" s="44"/>
      <c r="E1795" s="84">
        <v>0</v>
      </c>
      <c r="F1795" s="189"/>
      <c r="G1795" s="47"/>
    </row>
    <row r="1796" spans="2:7" x14ac:dyDescent="0.3">
      <c r="B1796" s="44"/>
      <c r="C1796" s="44"/>
      <c r="D1796" s="44"/>
      <c r="E1796" s="84">
        <v>0</v>
      </c>
      <c r="F1796" s="189"/>
      <c r="G1796" s="47"/>
    </row>
    <row r="1797" spans="2:7" x14ac:dyDescent="0.3">
      <c r="B1797" s="44"/>
      <c r="C1797" s="44"/>
      <c r="D1797" s="44"/>
      <c r="E1797" s="84">
        <v>0</v>
      </c>
      <c r="F1797" s="189"/>
      <c r="G1797" s="47"/>
    </row>
    <row r="1798" spans="2:7" x14ac:dyDescent="0.3">
      <c r="B1798" s="44"/>
      <c r="C1798" s="44"/>
      <c r="D1798" s="44"/>
      <c r="E1798" s="84">
        <v>0</v>
      </c>
      <c r="F1798" s="189"/>
      <c r="G1798" s="47"/>
    </row>
    <row r="1799" spans="2:7" x14ac:dyDescent="0.3">
      <c r="B1799" s="44"/>
      <c r="C1799" s="44"/>
      <c r="D1799" s="44"/>
      <c r="E1799" s="84">
        <v>0</v>
      </c>
      <c r="F1799" s="189"/>
      <c r="G1799" s="47"/>
    </row>
    <row r="1800" spans="2:7" x14ac:dyDescent="0.3">
      <c r="B1800" s="44"/>
      <c r="C1800" s="44"/>
      <c r="D1800" s="44"/>
      <c r="E1800" s="84">
        <v>0</v>
      </c>
      <c r="F1800" s="189"/>
      <c r="G1800" s="47"/>
    </row>
    <row r="1801" spans="2:7" x14ac:dyDescent="0.3">
      <c r="B1801" s="44"/>
      <c r="C1801" s="44"/>
      <c r="D1801" s="44"/>
      <c r="E1801" s="84">
        <v>0</v>
      </c>
      <c r="F1801" s="189"/>
      <c r="G1801" s="47"/>
    </row>
    <row r="1802" spans="2:7" x14ac:dyDescent="0.3">
      <c r="B1802" s="44"/>
      <c r="C1802" s="44"/>
      <c r="D1802" s="44"/>
      <c r="E1802" s="84">
        <v>0</v>
      </c>
      <c r="F1802" s="189"/>
      <c r="G1802" s="47"/>
    </row>
    <row r="1803" spans="2:7" x14ac:dyDescent="0.3">
      <c r="B1803" s="44"/>
      <c r="C1803" s="44"/>
      <c r="D1803" s="44"/>
      <c r="E1803" s="84">
        <v>0</v>
      </c>
      <c r="F1803" s="189"/>
      <c r="G1803" s="47"/>
    </row>
    <row r="1804" spans="2:7" x14ac:dyDescent="0.3">
      <c r="B1804" s="44"/>
      <c r="C1804" s="44"/>
      <c r="D1804" s="44"/>
      <c r="E1804" s="84">
        <v>0</v>
      </c>
      <c r="F1804" s="189"/>
      <c r="G1804" s="47"/>
    </row>
    <row r="1805" spans="2:7" x14ac:dyDescent="0.3">
      <c r="B1805" s="44"/>
      <c r="C1805" s="44"/>
      <c r="D1805" s="44"/>
      <c r="E1805" s="84">
        <v>0</v>
      </c>
      <c r="F1805" s="189"/>
      <c r="G1805" s="47"/>
    </row>
    <row r="1806" spans="2:7" x14ac:dyDescent="0.3">
      <c r="B1806" s="44"/>
      <c r="C1806" s="44"/>
      <c r="D1806" s="44"/>
      <c r="E1806" s="84">
        <v>0</v>
      </c>
      <c r="F1806" s="189"/>
      <c r="G1806" s="47"/>
    </row>
    <row r="1807" spans="2:7" x14ac:dyDescent="0.3">
      <c r="B1807" s="44"/>
      <c r="C1807" s="44"/>
      <c r="D1807" s="44"/>
      <c r="E1807" s="84">
        <v>0</v>
      </c>
      <c r="F1807" s="189"/>
      <c r="G1807" s="47"/>
    </row>
    <row r="1808" spans="2:7" x14ac:dyDescent="0.3">
      <c r="B1808" s="44"/>
      <c r="C1808" s="44"/>
      <c r="D1808" s="44"/>
      <c r="E1808" s="84">
        <v>0</v>
      </c>
      <c r="F1808" s="189"/>
      <c r="G1808" s="47"/>
    </row>
    <row r="1809" spans="2:7" x14ac:dyDescent="0.3">
      <c r="B1809" s="44"/>
      <c r="C1809" s="44"/>
      <c r="D1809" s="44"/>
      <c r="E1809" s="84">
        <v>0</v>
      </c>
      <c r="F1809" s="189"/>
      <c r="G1809" s="47"/>
    </row>
    <row r="1810" spans="2:7" x14ac:dyDescent="0.3">
      <c r="B1810" s="44"/>
      <c r="C1810" s="44"/>
      <c r="D1810" s="44"/>
      <c r="E1810" s="84">
        <v>0</v>
      </c>
      <c r="F1810" s="189"/>
      <c r="G1810" s="47"/>
    </row>
    <row r="1811" spans="2:7" x14ac:dyDescent="0.3">
      <c r="B1811" s="44"/>
      <c r="C1811" s="44"/>
      <c r="D1811" s="44"/>
      <c r="E1811" s="84">
        <v>0</v>
      </c>
      <c r="F1811" s="189"/>
      <c r="G1811" s="47"/>
    </row>
    <row r="1812" spans="2:7" x14ac:dyDescent="0.3">
      <c r="B1812" s="44"/>
      <c r="C1812" s="44"/>
      <c r="D1812" s="44"/>
      <c r="E1812" s="84">
        <v>0</v>
      </c>
      <c r="F1812" s="189"/>
      <c r="G1812" s="47"/>
    </row>
    <row r="1813" spans="2:7" x14ac:dyDescent="0.3">
      <c r="B1813" s="44"/>
      <c r="C1813" s="44"/>
      <c r="D1813" s="44"/>
      <c r="E1813" s="84">
        <v>0</v>
      </c>
      <c r="F1813" s="189"/>
      <c r="G1813" s="47"/>
    </row>
    <row r="1814" spans="2:7" x14ac:dyDescent="0.3">
      <c r="B1814" s="44"/>
      <c r="C1814" s="44"/>
      <c r="D1814" s="44"/>
      <c r="E1814" s="84">
        <v>0</v>
      </c>
      <c r="F1814" s="189"/>
      <c r="G1814" s="47"/>
    </row>
    <row r="1815" spans="2:7" x14ac:dyDescent="0.3">
      <c r="B1815" s="44"/>
      <c r="C1815" s="44"/>
      <c r="D1815" s="44"/>
      <c r="E1815" s="84">
        <v>0</v>
      </c>
      <c r="F1815" s="189"/>
      <c r="G1815" s="47"/>
    </row>
    <row r="1816" spans="2:7" x14ac:dyDescent="0.3">
      <c r="B1816" s="44"/>
      <c r="C1816" s="44"/>
      <c r="D1816" s="44"/>
      <c r="E1816" s="84">
        <v>0</v>
      </c>
      <c r="F1816" s="189"/>
      <c r="G1816" s="47"/>
    </row>
    <row r="1817" spans="2:7" x14ac:dyDescent="0.3">
      <c r="B1817" s="44"/>
      <c r="C1817" s="44"/>
      <c r="D1817" s="44"/>
      <c r="E1817" s="84">
        <v>0</v>
      </c>
      <c r="F1817" s="189"/>
      <c r="G1817" s="47"/>
    </row>
    <row r="1818" spans="2:7" x14ac:dyDescent="0.3">
      <c r="B1818" s="44"/>
      <c r="C1818" s="44"/>
      <c r="D1818" s="44"/>
      <c r="E1818" s="84">
        <v>0</v>
      </c>
      <c r="F1818" s="189"/>
      <c r="G1818" s="47"/>
    </row>
    <row r="1819" spans="2:7" x14ac:dyDescent="0.3">
      <c r="B1819" s="44"/>
      <c r="C1819" s="44"/>
      <c r="D1819" s="44"/>
      <c r="E1819" s="84">
        <v>0</v>
      </c>
      <c r="F1819" s="189"/>
      <c r="G1819" s="47"/>
    </row>
    <row r="1820" spans="2:7" x14ac:dyDescent="0.3">
      <c r="B1820" s="44"/>
      <c r="C1820" s="44"/>
      <c r="D1820" s="44"/>
      <c r="E1820" s="84">
        <v>0</v>
      </c>
      <c r="F1820" s="189"/>
      <c r="G1820" s="47"/>
    </row>
    <row r="1821" spans="2:7" x14ac:dyDescent="0.3">
      <c r="B1821" s="44"/>
      <c r="C1821" s="44"/>
      <c r="D1821" s="44"/>
      <c r="E1821" s="84">
        <v>0</v>
      </c>
      <c r="F1821" s="189"/>
      <c r="G1821" s="47"/>
    </row>
    <row r="1822" spans="2:7" x14ac:dyDescent="0.3">
      <c r="B1822" s="44"/>
      <c r="C1822" s="44"/>
      <c r="D1822" s="44"/>
      <c r="E1822" s="84">
        <v>0</v>
      </c>
      <c r="F1822" s="189"/>
      <c r="G1822" s="47"/>
    </row>
    <row r="1823" spans="2:7" x14ac:dyDescent="0.3">
      <c r="B1823" s="44"/>
      <c r="C1823" s="44"/>
      <c r="D1823" s="44"/>
      <c r="E1823" s="84">
        <v>0</v>
      </c>
      <c r="F1823" s="189"/>
      <c r="G1823" s="47"/>
    </row>
    <row r="1824" spans="2:7" x14ac:dyDescent="0.3">
      <c r="B1824" s="44"/>
      <c r="C1824" s="44"/>
      <c r="D1824" s="44"/>
      <c r="E1824" s="84">
        <v>0</v>
      </c>
      <c r="F1824" s="189"/>
      <c r="G1824" s="47"/>
    </row>
    <row r="1825" spans="2:7" x14ac:dyDescent="0.3">
      <c r="B1825" s="44"/>
      <c r="C1825" s="44"/>
      <c r="D1825" s="44"/>
      <c r="E1825" s="84">
        <v>0</v>
      </c>
      <c r="F1825" s="189"/>
      <c r="G1825" s="47"/>
    </row>
    <row r="1826" spans="2:7" x14ac:dyDescent="0.3">
      <c r="B1826" s="44"/>
      <c r="C1826" s="44"/>
      <c r="D1826" s="44"/>
      <c r="E1826" s="84">
        <v>0</v>
      </c>
      <c r="F1826" s="189"/>
      <c r="G1826" s="47"/>
    </row>
    <row r="1827" spans="2:7" x14ac:dyDescent="0.3">
      <c r="B1827" s="44"/>
      <c r="C1827" s="44"/>
      <c r="D1827" s="44"/>
      <c r="E1827" s="84">
        <v>0</v>
      </c>
      <c r="F1827" s="189"/>
      <c r="G1827" s="47"/>
    </row>
    <row r="1828" spans="2:7" x14ac:dyDescent="0.3">
      <c r="B1828" s="44"/>
      <c r="C1828" s="44"/>
      <c r="D1828" s="44"/>
      <c r="E1828" s="84">
        <v>0</v>
      </c>
      <c r="F1828" s="189"/>
      <c r="G1828" s="47"/>
    </row>
    <row r="1829" spans="2:7" x14ac:dyDescent="0.3">
      <c r="B1829" s="44"/>
      <c r="C1829" s="44"/>
      <c r="D1829" s="44"/>
      <c r="E1829" s="84">
        <v>0</v>
      </c>
      <c r="F1829" s="189"/>
      <c r="G1829" s="47"/>
    </row>
    <row r="1830" spans="2:7" x14ac:dyDescent="0.3">
      <c r="B1830" s="44"/>
      <c r="C1830" s="44"/>
      <c r="D1830" s="44"/>
      <c r="E1830" s="84">
        <v>0</v>
      </c>
      <c r="F1830" s="189"/>
      <c r="G1830" s="47"/>
    </row>
    <row r="1831" spans="2:7" x14ac:dyDescent="0.3">
      <c r="B1831" s="44"/>
      <c r="C1831" s="44"/>
      <c r="D1831" s="44"/>
      <c r="E1831" s="84">
        <v>0</v>
      </c>
      <c r="F1831" s="189"/>
      <c r="G1831" s="47"/>
    </row>
    <row r="1832" spans="2:7" x14ac:dyDescent="0.3">
      <c r="B1832" s="44"/>
      <c r="C1832" s="44"/>
      <c r="D1832" s="44"/>
      <c r="E1832" s="84">
        <v>0</v>
      </c>
      <c r="F1832" s="189"/>
      <c r="G1832" s="47"/>
    </row>
    <row r="1833" spans="2:7" x14ac:dyDescent="0.3">
      <c r="B1833" s="44"/>
      <c r="C1833" s="44"/>
      <c r="D1833" s="44"/>
      <c r="E1833" s="84">
        <v>0</v>
      </c>
      <c r="F1833" s="189"/>
      <c r="G1833" s="47"/>
    </row>
    <row r="1834" spans="2:7" x14ac:dyDescent="0.3">
      <c r="B1834" s="44"/>
      <c r="C1834" s="44"/>
      <c r="D1834" s="44"/>
      <c r="E1834" s="84">
        <v>0</v>
      </c>
      <c r="F1834" s="189"/>
      <c r="G1834" s="47"/>
    </row>
    <row r="1835" spans="2:7" x14ac:dyDescent="0.3">
      <c r="B1835" s="44"/>
      <c r="C1835" s="44"/>
      <c r="D1835" s="44"/>
      <c r="E1835" s="84">
        <v>0</v>
      </c>
      <c r="F1835" s="189"/>
      <c r="G1835" s="47"/>
    </row>
    <row r="1836" spans="2:7" x14ac:dyDescent="0.3">
      <c r="B1836" s="44"/>
      <c r="C1836" s="44"/>
      <c r="D1836" s="44"/>
      <c r="E1836" s="84">
        <v>0</v>
      </c>
      <c r="F1836" s="189"/>
      <c r="G1836" s="47"/>
    </row>
    <row r="1837" spans="2:7" x14ac:dyDescent="0.3">
      <c r="B1837" s="44"/>
      <c r="C1837" s="44"/>
      <c r="D1837" s="44"/>
      <c r="E1837" s="84">
        <v>0</v>
      </c>
      <c r="F1837" s="189"/>
      <c r="G1837" s="47"/>
    </row>
    <row r="1838" spans="2:7" x14ac:dyDescent="0.3">
      <c r="B1838" s="44"/>
      <c r="C1838" s="44"/>
      <c r="D1838" s="44"/>
      <c r="E1838" s="84">
        <v>0</v>
      </c>
      <c r="F1838" s="189"/>
      <c r="G1838" s="47"/>
    </row>
    <row r="1839" spans="2:7" x14ac:dyDescent="0.3">
      <c r="B1839" s="44"/>
      <c r="C1839" s="44"/>
      <c r="D1839" s="44"/>
      <c r="E1839" s="84">
        <v>0</v>
      </c>
      <c r="F1839" s="189"/>
      <c r="G1839" s="47"/>
    </row>
    <row r="1840" spans="2:7" x14ac:dyDescent="0.3">
      <c r="B1840" s="44"/>
      <c r="C1840" s="44"/>
      <c r="D1840" s="44"/>
      <c r="E1840" s="84">
        <v>0</v>
      </c>
      <c r="F1840" s="189"/>
      <c r="G1840" s="47"/>
    </row>
    <row r="1841" spans="2:7" x14ac:dyDescent="0.3">
      <c r="B1841" s="44"/>
      <c r="C1841" s="44"/>
      <c r="D1841" s="44"/>
      <c r="E1841" s="84">
        <v>0</v>
      </c>
      <c r="F1841" s="189"/>
      <c r="G1841" s="47"/>
    </row>
    <row r="1842" spans="2:7" x14ac:dyDescent="0.3">
      <c r="B1842" s="44"/>
      <c r="C1842" s="44"/>
      <c r="D1842" s="44"/>
      <c r="E1842" s="84">
        <v>0</v>
      </c>
      <c r="F1842" s="189"/>
      <c r="G1842" s="47"/>
    </row>
    <row r="1843" spans="2:7" x14ac:dyDescent="0.3">
      <c r="B1843" s="44"/>
      <c r="C1843" s="44"/>
      <c r="D1843" s="44"/>
      <c r="E1843" s="84">
        <v>0</v>
      </c>
      <c r="F1843" s="189"/>
      <c r="G1843" s="47"/>
    </row>
    <row r="1844" spans="2:7" x14ac:dyDescent="0.3">
      <c r="B1844" s="44"/>
      <c r="C1844" s="44"/>
      <c r="D1844" s="44"/>
      <c r="E1844" s="84">
        <v>0</v>
      </c>
      <c r="F1844" s="189"/>
      <c r="G1844" s="47"/>
    </row>
    <row r="1845" spans="2:7" x14ac:dyDescent="0.3">
      <c r="B1845" s="44"/>
      <c r="C1845" s="44"/>
      <c r="D1845" s="44"/>
      <c r="E1845" s="84">
        <v>0</v>
      </c>
      <c r="F1845" s="189"/>
      <c r="G1845" s="47"/>
    </row>
    <row r="1846" spans="2:7" x14ac:dyDescent="0.3">
      <c r="B1846" s="44"/>
      <c r="C1846" s="44"/>
      <c r="D1846" s="44"/>
      <c r="E1846" s="84">
        <v>0</v>
      </c>
      <c r="F1846" s="189"/>
      <c r="G1846" s="47"/>
    </row>
    <row r="1847" spans="2:7" x14ac:dyDescent="0.3">
      <c r="B1847" s="44"/>
      <c r="C1847" s="44"/>
      <c r="D1847" s="44"/>
      <c r="E1847" s="84">
        <v>0</v>
      </c>
      <c r="F1847" s="189"/>
      <c r="G1847" s="47"/>
    </row>
    <row r="1848" spans="2:7" x14ac:dyDescent="0.3">
      <c r="B1848" s="44"/>
      <c r="C1848" s="44"/>
      <c r="D1848" s="44"/>
      <c r="E1848" s="84">
        <v>0</v>
      </c>
      <c r="F1848" s="189"/>
      <c r="G1848" s="47"/>
    </row>
    <row r="1849" spans="2:7" x14ac:dyDescent="0.3">
      <c r="B1849" s="44"/>
      <c r="C1849" s="44"/>
      <c r="D1849" s="44"/>
      <c r="E1849" s="84">
        <v>0</v>
      </c>
      <c r="F1849" s="189"/>
      <c r="G1849" s="47"/>
    </row>
    <row r="1850" spans="2:7" x14ac:dyDescent="0.3">
      <c r="B1850" s="44"/>
      <c r="C1850" s="44"/>
      <c r="D1850" s="44"/>
      <c r="E1850" s="84">
        <v>0</v>
      </c>
      <c r="F1850" s="189"/>
      <c r="G1850" s="47"/>
    </row>
    <row r="1851" spans="2:7" x14ac:dyDescent="0.3">
      <c r="B1851" s="44"/>
      <c r="C1851" s="44"/>
      <c r="D1851" s="44"/>
      <c r="E1851" s="84">
        <v>0</v>
      </c>
      <c r="F1851" s="189"/>
      <c r="G1851" s="47"/>
    </row>
    <row r="1852" spans="2:7" x14ac:dyDescent="0.3">
      <c r="B1852" s="44"/>
      <c r="C1852" s="44"/>
      <c r="D1852" s="44"/>
      <c r="E1852" s="84">
        <v>0</v>
      </c>
      <c r="F1852" s="189"/>
      <c r="G1852" s="47"/>
    </row>
    <row r="1853" spans="2:7" x14ac:dyDescent="0.3">
      <c r="B1853" s="44"/>
      <c r="C1853" s="44"/>
      <c r="D1853" s="44"/>
      <c r="E1853" s="84">
        <v>0</v>
      </c>
      <c r="F1853" s="189"/>
      <c r="G1853" s="47"/>
    </row>
    <row r="1854" spans="2:7" x14ac:dyDescent="0.3">
      <c r="B1854" s="44"/>
      <c r="C1854" s="44"/>
      <c r="D1854" s="44"/>
      <c r="E1854" s="84">
        <v>0</v>
      </c>
      <c r="F1854" s="189"/>
      <c r="G1854" s="47"/>
    </row>
    <row r="1855" spans="2:7" x14ac:dyDescent="0.3">
      <c r="B1855" s="44"/>
      <c r="C1855" s="44"/>
      <c r="D1855" s="44"/>
      <c r="E1855" s="84">
        <v>0</v>
      </c>
      <c r="F1855" s="189"/>
      <c r="G1855" s="47"/>
    </row>
    <row r="1856" spans="2:7" x14ac:dyDescent="0.3">
      <c r="B1856" s="44"/>
      <c r="C1856" s="44"/>
      <c r="D1856" s="44"/>
      <c r="E1856" s="84">
        <v>0</v>
      </c>
      <c r="F1856" s="189"/>
      <c r="G1856" s="47"/>
    </row>
    <row r="1857" spans="2:7" x14ac:dyDescent="0.3">
      <c r="B1857" s="44"/>
      <c r="C1857" s="44"/>
      <c r="D1857" s="44"/>
      <c r="E1857" s="84">
        <v>0</v>
      </c>
      <c r="F1857" s="189"/>
      <c r="G1857" s="47"/>
    </row>
    <row r="1858" spans="2:7" x14ac:dyDescent="0.3">
      <c r="B1858" s="44"/>
      <c r="C1858" s="44"/>
      <c r="D1858" s="44"/>
      <c r="E1858" s="84">
        <v>0</v>
      </c>
      <c r="F1858" s="189"/>
      <c r="G1858" s="47"/>
    </row>
    <row r="1859" spans="2:7" x14ac:dyDescent="0.3">
      <c r="B1859" s="44"/>
      <c r="C1859" s="44"/>
      <c r="D1859" s="44"/>
      <c r="E1859" s="84">
        <v>0</v>
      </c>
      <c r="F1859" s="189"/>
      <c r="G1859" s="47"/>
    </row>
    <row r="1860" spans="2:7" x14ac:dyDescent="0.3">
      <c r="B1860" s="44"/>
      <c r="C1860" s="44"/>
      <c r="D1860" s="44"/>
      <c r="E1860" s="84">
        <v>0</v>
      </c>
      <c r="F1860" s="189"/>
      <c r="G1860" s="47"/>
    </row>
    <row r="1861" spans="2:7" x14ac:dyDescent="0.3">
      <c r="B1861" s="44"/>
      <c r="C1861" s="44"/>
      <c r="D1861" s="44"/>
      <c r="E1861" s="84">
        <v>0</v>
      </c>
      <c r="F1861" s="189"/>
      <c r="G1861" s="47"/>
    </row>
    <row r="1862" spans="2:7" x14ac:dyDescent="0.3">
      <c r="B1862" s="44"/>
      <c r="C1862" s="44"/>
      <c r="D1862" s="44"/>
      <c r="E1862" s="84">
        <v>0</v>
      </c>
      <c r="F1862" s="189"/>
      <c r="G1862" s="47"/>
    </row>
    <row r="1863" spans="2:7" x14ac:dyDescent="0.3">
      <c r="B1863" s="44"/>
      <c r="C1863" s="44"/>
      <c r="D1863" s="44"/>
      <c r="E1863" s="84">
        <v>0</v>
      </c>
      <c r="F1863" s="189"/>
      <c r="G1863" s="47"/>
    </row>
    <row r="1864" spans="2:7" x14ac:dyDescent="0.3">
      <c r="B1864" s="44"/>
      <c r="C1864" s="44"/>
      <c r="D1864" s="44"/>
      <c r="E1864" s="84">
        <v>0</v>
      </c>
      <c r="F1864" s="189"/>
      <c r="G1864" s="47"/>
    </row>
    <row r="1865" spans="2:7" x14ac:dyDescent="0.3">
      <c r="B1865" s="44"/>
      <c r="C1865" s="44"/>
      <c r="D1865" s="44"/>
      <c r="E1865" s="84">
        <v>0</v>
      </c>
      <c r="F1865" s="189"/>
      <c r="G1865" s="47"/>
    </row>
    <row r="1866" spans="2:7" x14ac:dyDescent="0.3">
      <c r="B1866" s="44"/>
      <c r="C1866" s="44"/>
      <c r="D1866" s="44"/>
      <c r="E1866" s="84">
        <v>0</v>
      </c>
      <c r="F1866" s="189"/>
      <c r="G1866" s="47"/>
    </row>
    <row r="1867" spans="2:7" x14ac:dyDescent="0.3">
      <c r="B1867" s="44"/>
      <c r="C1867" s="44"/>
      <c r="D1867" s="44"/>
      <c r="E1867" s="84">
        <v>0</v>
      </c>
      <c r="F1867" s="189"/>
      <c r="G1867" s="47"/>
    </row>
    <row r="1868" spans="2:7" x14ac:dyDescent="0.3">
      <c r="B1868" s="44"/>
      <c r="C1868" s="44"/>
      <c r="D1868" s="44"/>
      <c r="E1868" s="84">
        <v>0</v>
      </c>
      <c r="F1868" s="189"/>
      <c r="G1868" s="47"/>
    </row>
    <row r="1869" spans="2:7" x14ac:dyDescent="0.3">
      <c r="B1869" s="44"/>
      <c r="C1869" s="44"/>
      <c r="D1869" s="44"/>
      <c r="E1869" s="84">
        <v>0</v>
      </c>
      <c r="F1869" s="189"/>
      <c r="G1869" s="47"/>
    </row>
    <row r="1870" spans="2:7" x14ac:dyDescent="0.3">
      <c r="B1870" s="44"/>
      <c r="C1870" s="44"/>
      <c r="D1870" s="44"/>
      <c r="E1870" s="84">
        <v>0</v>
      </c>
      <c r="F1870" s="189"/>
      <c r="G1870" s="47"/>
    </row>
    <row r="1871" spans="2:7" x14ac:dyDescent="0.3">
      <c r="B1871" s="44"/>
      <c r="C1871" s="44"/>
      <c r="D1871" s="44"/>
      <c r="E1871" s="84">
        <v>0</v>
      </c>
      <c r="F1871" s="189"/>
      <c r="G1871" s="47"/>
    </row>
    <row r="1872" spans="2:7" x14ac:dyDescent="0.3">
      <c r="B1872" s="44"/>
      <c r="C1872" s="44"/>
      <c r="D1872" s="44"/>
      <c r="E1872" s="84">
        <v>0</v>
      </c>
      <c r="F1872" s="189"/>
      <c r="G1872" s="47"/>
    </row>
    <row r="1873" spans="2:7" x14ac:dyDescent="0.3">
      <c r="B1873" s="44"/>
      <c r="C1873" s="44"/>
      <c r="D1873" s="44"/>
      <c r="E1873" s="84">
        <v>0</v>
      </c>
      <c r="F1873" s="189"/>
      <c r="G1873" s="47"/>
    </row>
    <row r="1874" spans="2:7" x14ac:dyDescent="0.3">
      <c r="B1874" s="44"/>
      <c r="C1874" s="44"/>
      <c r="D1874" s="44"/>
      <c r="E1874" s="84">
        <v>0</v>
      </c>
      <c r="F1874" s="189"/>
      <c r="G1874" s="47"/>
    </row>
    <row r="1875" spans="2:7" x14ac:dyDescent="0.3">
      <c r="B1875" s="44"/>
      <c r="C1875" s="44"/>
      <c r="D1875" s="44"/>
      <c r="E1875" s="84">
        <v>0</v>
      </c>
      <c r="F1875" s="189"/>
      <c r="G1875" s="47"/>
    </row>
    <row r="1876" spans="2:7" x14ac:dyDescent="0.3">
      <c r="B1876" s="44"/>
      <c r="C1876" s="44"/>
      <c r="D1876" s="44"/>
      <c r="E1876" s="84">
        <v>0</v>
      </c>
      <c r="F1876" s="189"/>
      <c r="G1876" s="47"/>
    </row>
    <row r="1877" spans="2:7" x14ac:dyDescent="0.3">
      <c r="B1877" s="44"/>
      <c r="C1877" s="44"/>
      <c r="D1877" s="44"/>
      <c r="E1877" s="84">
        <v>0</v>
      </c>
      <c r="F1877" s="189"/>
      <c r="G1877" s="47"/>
    </row>
    <row r="1878" spans="2:7" x14ac:dyDescent="0.3">
      <c r="B1878" s="44"/>
      <c r="C1878" s="44"/>
      <c r="D1878" s="44"/>
      <c r="E1878" s="84">
        <v>0</v>
      </c>
      <c r="F1878" s="189"/>
      <c r="G1878" s="47"/>
    </row>
    <row r="1879" spans="2:7" x14ac:dyDescent="0.3">
      <c r="B1879" s="44"/>
      <c r="C1879" s="44"/>
      <c r="D1879" s="44"/>
      <c r="E1879" s="84">
        <v>0</v>
      </c>
      <c r="F1879" s="189"/>
      <c r="G1879" s="47"/>
    </row>
    <row r="1880" spans="2:7" x14ac:dyDescent="0.3">
      <c r="B1880" s="44"/>
      <c r="C1880" s="44"/>
      <c r="D1880" s="44"/>
      <c r="E1880" s="84">
        <v>0</v>
      </c>
      <c r="F1880" s="189"/>
      <c r="G1880" s="47"/>
    </row>
    <row r="1881" spans="2:7" x14ac:dyDescent="0.3">
      <c r="B1881" s="44"/>
      <c r="C1881" s="44"/>
      <c r="D1881" s="44"/>
      <c r="E1881" s="84">
        <v>0</v>
      </c>
      <c r="F1881" s="189"/>
      <c r="G1881" s="47"/>
    </row>
    <row r="1882" spans="2:7" x14ac:dyDescent="0.3">
      <c r="B1882" s="44"/>
      <c r="C1882" s="44"/>
      <c r="D1882" s="44"/>
      <c r="E1882" s="84">
        <v>0</v>
      </c>
      <c r="F1882" s="189"/>
      <c r="G1882" s="47"/>
    </row>
    <row r="1883" spans="2:7" x14ac:dyDescent="0.3">
      <c r="B1883" s="44"/>
      <c r="C1883" s="44"/>
      <c r="D1883" s="44"/>
      <c r="E1883" s="84">
        <v>0</v>
      </c>
      <c r="F1883" s="189"/>
      <c r="G1883" s="47"/>
    </row>
    <row r="1884" spans="2:7" x14ac:dyDescent="0.3">
      <c r="B1884" s="44"/>
      <c r="C1884" s="44"/>
      <c r="D1884" s="44"/>
      <c r="E1884" s="84">
        <v>0</v>
      </c>
      <c r="F1884" s="189"/>
      <c r="G1884" s="47"/>
    </row>
    <row r="1885" spans="2:7" x14ac:dyDescent="0.3">
      <c r="B1885" s="44"/>
      <c r="C1885" s="44"/>
      <c r="D1885" s="44"/>
      <c r="E1885" s="84">
        <v>0</v>
      </c>
      <c r="F1885" s="189"/>
      <c r="G1885" s="47"/>
    </row>
    <row r="1886" spans="2:7" x14ac:dyDescent="0.3">
      <c r="B1886" s="44"/>
      <c r="C1886" s="44"/>
      <c r="D1886" s="44"/>
      <c r="E1886" s="84">
        <v>0</v>
      </c>
      <c r="F1886" s="189"/>
      <c r="G1886" s="47"/>
    </row>
    <row r="1887" spans="2:7" x14ac:dyDescent="0.3">
      <c r="B1887" s="44"/>
      <c r="C1887" s="44"/>
      <c r="D1887" s="44"/>
      <c r="E1887" s="84">
        <v>0</v>
      </c>
      <c r="F1887" s="189"/>
      <c r="G1887" s="47"/>
    </row>
    <row r="1888" spans="2:7" x14ac:dyDescent="0.3">
      <c r="B1888" s="44"/>
      <c r="C1888" s="44"/>
      <c r="D1888" s="44"/>
      <c r="E1888" s="84">
        <v>0</v>
      </c>
      <c r="F1888" s="189"/>
      <c r="G1888" s="47"/>
    </row>
    <row r="1889" spans="2:7" x14ac:dyDescent="0.3">
      <c r="B1889" s="44"/>
      <c r="C1889" s="44"/>
      <c r="D1889" s="44"/>
      <c r="E1889" s="84">
        <v>0</v>
      </c>
      <c r="F1889" s="189"/>
      <c r="G1889" s="47"/>
    </row>
    <row r="1890" spans="2:7" x14ac:dyDescent="0.3">
      <c r="B1890" s="44"/>
      <c r="C1890" s="44"/>
      <c r="D1890" s="44"/>
      <c r="E1890" s="84">
        <v>0</v>
      </c>
      <c r="F1890" s="189"/>
      <c r="G1890" s="47"/>
    </row>
    <row r="1891" spans="2:7" x14ac:dyDescent="0.3">
      <c r="B1891" s="44"/>
      <c r="C1891" s="44"/>
      <c r="D1891" s="44"/>
      <c r="E1891" s="84">
        <v>0</v>
      </c>
      <c r="F1891" s="189"/>
      <c r="G1891" s="47"/>
    </row>
    <row r="1892" spans="2:7" x14ac:dyDescent="0.3">
      <c r="B1892" s="44"/>
      <c r="C1892" s="44"/>
      <c r="D1892" s="44"/>
      <c r="E1892" s="84">
        <v>0</v>
      </c>
      <c r="F1892" s="189"/>
      <c r="G1892" s="47"/>
    </row>
    <row r="1893" spans="2:7" x14ac:dyDescent="0.3">
      <c r="B1893" s="44"/>
      <c r="C1893" s="44"/>
      <c r="D1893" s="44"/>
      <c r="E1893" s="84">
        <v>0</v>
      </c>
      <c r="F1893" s="189"/>
      <c r="G1893" s="47"/>
    </row>
    <row r="1894" spans="2:7" x14ac:dyDescent="0.3">
      <c r="B1894" s="44"/>
      <c r="C1894" s="44"/>
      <c r="D1894" s="44"/>
      <c r="E1894" s="84">
        <v>0</v>
      </c>
      <c r="F1894" s="189"/>
      <c r="G1894" s="47"/>
    </row>
    <row r="1895" spans="2:7" x14ac:dyDescent="0.3">
      <c r="B1895" s="44"/>
      <c r="C1895" s="44"/>
      <c r="D1895" s="44"/>
      <c r="E1895" s="84">
        <v>0</v>
      </c>
      <c r="F1895" s="189"/>
      <c r="G1895" s="47"/>
    </row>
    <row r="1896" spans="2:7" x14ac:dyDescent="0.3">
      <c r="B1896" s="44"/>
      <c r="C1896" s="44"/>
      <c r="D1896" s="44"/>
      <c r="E1896" s="84">
        <v>0</v>
      </c>
      <c r="F1896" s="189"/>
      <c r="G1896" s="47"/>
    </row>
    <row r="1897" spans="2:7" x14ac:dyDescent="0.3">
      <c r="B1897" s="44"/>
      <c r="C1897" s="44"/>
      <c r="D1897" s="44"/>
      <c r="E1897" s="84">
        <v>0</v>
      </c>
      <c r="F1897" s="189"/>
      <c r="G1897" s="47"/>
    </row>
    <row r="1898" spans="2:7" x14ac:dyDescent="0.3">
      <c r="B1898" s="44"/>
      <c r="C1898" s="44"/>
      <c r="D1898" s="44"/>
      <c r="E1898" s="84">
        <v>0</v>
      </c>
      <c r="F1898" s="189"/>
      <c r="G1898" s="47"/>
    </row>
    <row r="1899" spans="2:7" x14ac:dyDescent="0.3">
      <c r="B1899" s="44"/>
      <c r="C1899" s="44"/>
      <c r="D1899" s="44"/>
      <c r="E1899" s="84">
        <v>0</v>
      </c>
      <c r="F1899" s="189"/>
      <c r="G1899" s="47"/>
    </row>
    <row r="1900" spans="2:7" x14ac:dyDescent="0.3">
      <c r="B1900" s="44"/>
      <c r="C1900" s="44"/>
      <c r="D1900" s="44"/>
      <c r="E1900" s="84">
        <v>0</v>
      </c>
      <c r="F1900" s="189"/>
      <c r="G1900" s="47"/>
    </row>
    <row r="1901" spans="2:7" x14ac:dyDescent="0.3">
      <c r="B1901" s="44"/>
      <c r="C1901" s="44"/>
      <c r="D1901" s="44"/>
      <c r="E1901" s="84">
        <v>0</v>
      </c>
      <c r="F1901" s="189"/>
      <c r="G1901" s="47"/>
    </row>
    <row r="1902" spans="2:7" x14ac:dyDescent="0.3">
      <c r="B1902" s="44"/>
      <c r="C1902" s="44"/>
      <c r="D1902" s="44"/>
      <c r="E1902" s="84">
        <v>0</v>
      </c>
      <c r="F1902" s="189"/>
      <c r="G1902" s="47"/>
    </row>
    <row r="1903" spans="2:7" x14ac:dyDescent="0.3">
      <c r="B1903" s="44"/>
      <c r="C1903" s="44"/>
      <c r="D1903" s="44"/>
      <c r="E1903" s="84">
        <v>0</v>
      </c>
      <c r="F1903" s="189"/>
      <c r="G1903" s="47"/>
    </row>
    <row r="1904" spans="2:7" x14ac:dyDescent="0.3">
      <c r="B1904" s="44"/>
      <c r="C1904" s="44"/>
      <c r="D1904" s="44"/>
      <c r="E1904" s="84">
        <v>0</v>
      </c>
      <c r="F1904" s="189"/>
      <c r="G1904" s="47"/>
    </row>
    <row r="1905" spans="2:7" x14ac:dyDescent="0.3">
      <c r="B1905" s="44"/>
      <c r="C1905" s="44"/>
      <c r="D1905" s="44"/>
      <c r="E1905" s="84">
        <v>0</v>
      </c>
      <c r="F1905" s="189"/>
      <c r="G1905" s="47"/>
    </row>
    <row r="1906" spans="2:7" x14ac:dyDescent="0.3">
      <c r="B1906" s="44"/>
      <c r="C1906" s="44"/>
      <c r="D1906" s="44"/>
      <c r="E1906" s="84">
        <v>0</v>
      </c>
      <c r="F1906" s="189"/>
      <c r="G1906" s="47"/>
    </row>
    <row r="1907" spans="2:7" x14ac:dyDescent="0.3">
      <c r="B1907" s="44"/>
      <c r="C1907" s="44"/>
      <c r="D1907" s="44"/>
      <c r="E1907" s="84">
        <v>0</v>
      </c>
      <c r="F1907" s="189"/>
      <c r="G1907" s="47"/>
    </row>
    <row r="1908" spans="2:7" x14ac:dyDescent="0.3">
      <c r="B1908" s="44"/>
      <c r="C1908" s="44"/>
      <c r="D1908" s="44"/>
      <c r="E1908" s="84">
        <v>0</v>
      </c>
      <c r="F1908" s="189"/>
      <c r="G1908" s="47"/>
    </row>
    <row r="1909" spans="2:7" x14ac:dyDescent="0.3">
      <c r="B1909" s="44"/>
      <c r="C1909" s="44"/>
      <c r="D1909" s="44"/>
      <c r="E1909" s="84">
        <v>0</v>
      </c>
      <c r="F1909" s="189"/>
      <c r="G1909" s="47"/>
    </row>
    <row r="1910" spans="2:7" x14ac:dyDescent="0.3">
      <c r="B1910" s="44"/>
      <c r="C1910" s="44"/>
      <c r="D1910" s="44"/>
      <c r="E1910" s="84">
        <v>0</v>
      </c>
      <c r="F1910" s="189"/>
      <c r="G1910" s="47"/>
    </row>
    <row r="1911" spans="2:7" x14ac:dyDescent="0.3">
      <c r="B1911" s="44"/>
      <c r="C1911" s="44"/>
      <c r="D1911" s="44"/>
      <c r="E1911" s="84">
        <v>0</v>
      </c>
      <c r="F1911" s="189"/>
      <c r="G1911" s="47"/>
    </row>
    <row r="1912" spans="2:7" x14ac:dyDescent="0.3">
      <c r="B1912" s="44"/>
      <c r="C1912" s="44"/>
      <c r="D1912" s="44"/>
      <c r="E1912" s="84">
        <v>0</v>
      </c>
      <c r="F1912" s="189"/>
      <c r="G1912" s="47"/>
    </row>
    <row r="1913" spans="2:7" x14ac:dyDescent="0.3">
      <c r="B1913" s="44"/>
      <c r="C1913" s="44"/>
      <c r="D1913" s="44"/>
      <c r="E1913" s="84">
        <v>0</v>
      </c>
      <c r="F1913" s="189"/>
      <c r="G1913" s="47"/>
    </row>
    <row r="1914" spans="2:7" x14ac:dyDescent="0.3">
      <c r="B1914" s="44"/>
      <c r="C1914" s="44"/>
      <c r="D1914" s="44"/>
      <c r="E1914" s="84">
        <v>0</v>
      </c>
      <c r="F1914" s="189"/>
      <c r="G1914" s="47"/>
    </row>
    <row r="1915" spans="2:7" x14ac:dyDescent="0.3">
      <c r="B1915" s="44"/>
      <c r="C1915" s="44"/>
      <c r="D1915" s="44"/>
      <c r="E1915" s="84">
        <v>0</v>
      </c>
      <c r="F1915" s="189"/>
      <c r="G1915" s="47"/>
    </row>
    <row r="1916" spans="2:7" x14ac:dyDescent="0.3">
      <c r="B1916" s="44"/>
      <c r="C1916" s="44"/>
      <c r="D1916" s="44"/>
      <c r="E1916" s="84">
        <v>0</v>
      </c>
      <c r="F1916" s="189"/>
      <c r="G1916" s="47"/>
    </row>
    <row r="1917" spans="2:7" x14ac:dyDescent="0.3">
      <c r="B1917" s="44"/>
      <c r="C1917" s="44"/>
      <c r="D1917" s="44"/>
      <c r="E1917" s="84">
        <v>0</v>
      </c>
      <c r="F1917" s="189"/>
      <c r="G1917" s="47"/>
    </row>
    <row r="1918" spans="2:7" x14ac:dyDescent="0.3">
      <c r="B1918" s="44"/>
      <c r="C1918" s="44"/>
      <c r="D1918" s="44"/>
      <c r="E1918" s="84">
        <v>0</v>
      </c>
      <c r="F1918" s="189"/>
      <c r="G1918" s="47"/>
    </row>
    <row r="1919" spans="2:7" x14ac:dyDescent="0.3">
      <c r="B1919" s="44"/>
      <c r="C1919" s="44"/>
      <c r="D1919" s="44"/>
      <c r="E1919" s="84">
        <v>0</v>
      </c>
      <c r="F1919" s="189"/>
      <c r="G1919" s="47"/>
    </row>
    <row r="1920" spans="2:7" x14ac:dyDescent="0.3">
      <c r="B1920" s="44"/>
      <c r="C1920" s="44"/>
      <c r="D1920" s="44"/>
      <c r="E1920" s="84">
        <v>0</v>
      </c>
      <c r="F1920" s="189"/>
      <c r="G1920" s="47"/>
    </row>
    <row r="1921" spans="2:7" x14ac:dyDescent="0.3">
      <c r="B1921" s="44"/>
      <c r="C1921" s="44"/>
      <c r="D1921" s="44"/>
      <c r="E1921" s="84">
        <v>0</v>
      </c>
      <c r="F1921" s="189"/>
      <c r="G1921" s="47"/>
    </row>
    <row r="1922" spans="2:7" x14ac:dyDescent="0.3">
      <c r="B1922" s="44"/>
      <c r="C1922" s="44"/>
      <c r="D1922" s="44"/>
      <c r="E1922" s="84">
        <v>0</v>
      </c>
      <c r="F1922" s="189"/>
      <c r="G1922" s="47"/>
    </row>
    <row r="1923" spans="2:7" x14ac:dyDescent="0.3">
      <c r="B1923" s="44"/>
      <c r="C1923" s="44"/>
      <c r="D1923" s="44"/>
      <c r="E1923" s="84">
        <v>0</v>
      </c>
      <c r="F1923" s="189"/>
      <c r="G1923" s="47"/>
    </row>
    <row r="1924" spans="2:7" x14ac:dyDescent="0.3">
      <c r="B1924" s="44"/>
      <c r="C1924" s="44"/>
      <c r="D1924" s="44"/>
      <c r="E1924" s="84">
        <v>0</v>
      </c>
      <c r="F1924" s="189"/>
      <c r="G1924" s="47"/>
    </row>
    <row r="1925" spans="2:7" x14ac:dyDescent="0.3">
      <c r="B1925" s="44"/>
      <c r="C1925" s="44"/>
      <c r="D1925" s="44"/>
      <c r="E1925" s="84">
        <v>0</v>
      </c>
      <c r="F1925" s="189"/>
      <c r="G1925" s="47"/>
    </row>
    <row r="1926" spans="2:7" x14ac:dyDescent="0.3">
      <c r="B1926" s="44"/>
      <c r="C1926" s="44"/>
      <c r="D1926" s="44"/>
      <c r="E1926" s="84">
        <v>0</v>
      </c>
      <c r="F1926" s="189"/>
      <c r="G1926" s="47"/>
    </row>
    <row r="1927" spans="2:7" x14ac:dyDescent="0.3">
      <c r="B1927" s="44"/>
      <c r="C1927" s="44"/>
      <c r="D1927" s="44"/>
      <c r="E1927" s="84">
        <v>0</v>
      </c>
      <c r="F1927" s="189"/>
      <c r="G1927" s="47"/>
    </row>
    <row r="1928" spans="2:7" x14ac:dyDescent="0.3">
      <c r="B1928" s="44"/>
      <c r="C1928" s="44"/>
      <c r="D1928" s="44"/>
      <c r="E1928" s="84">
        <v>0</v>
      </c>
      <c r="F1928" s="189"/>
      <c r="G1928" s="47"/>
    </row>
    <row r="1929" spans="2:7" x14ac:dyDescent="0.3">
      <c r="B1929" s="44"/>
      <c r="C1929" s="44"/>
      <c r="D1929" s="44"/>
      <c r="E1929" s="84">
        <v>0</v>
      </c>
      <c r="F1929" s="189"/>
      <c r="G1929" s="47"/>
    </row>
    <row r="1930" spans="2:7" x14ac:dyDescent="0.3">
      <c r="B1930" s="44"/>
      <c r="C1930" s="44"/>
      <c r="D1930" s="44"/>
      <c r="E1930" s="84">
        <v>0</v>
      </c>
      <c r="F1930" s="189"/>
      <c r="G1930" s="47"/>
    </row>
    <row r="1931" spans="2:7" x14ac:dyDescent="0.3">
      <c r="B1931" s="44"/>
      <c r="C1931" s="44"/>
      <c r="D1931" s="44"/>
      <c r="E1931" s="84">
        <v>0</v>
      </c>
      <c r="F1931" s="189"/>
      <c r="G1931" s="47"/>
    </row>
    <row r="1932" spans="2:7" x14ac:dyDescent="0.3">
      <c r="B1932" s="44"/>
      <c r="C1932" s="44"/>
      <c r="D1932" s="44"/>
      <c r="E1932" s="84">
        <v>0</v>
      </c>
      <c r="F1932" s="189"/>
      <c r="G1932" s="47"/>
    </row>
    <row r="1933" spans="2:7" x14ac:dyDescent="0.3">
      <c r="B1933" s="44"/>
      <c r="C1933" s="44"/>
      <c r="D1933" s="44"/>
      <c r="E1933" s="84">
        <v>0</v>
      </c>
      <c r="F1933" s="189"/>
      <c r="G1933" s="47"/>
    </row>
    <row r="1934" spans="2:7" x14ac:dyDescent="0.3">
      <c r="B1934" s="44"/>
      <c r="C1934" s="44"/>
      <c r="D1934" s="44"/>
      <c r="E1934" s="84">
        <v>0</v>
      </c>
      <c r="F1934" s="189"/>
      <c r="G1934" s="47"/>
    </row>
    <row r="1935" spans="2:7" x14ac:dyDescent="0.3">
      <c r="B1935" s="44"/>
      <c r="C1935" s="44"/>
      <c r="D1935" s="44"/>
      <c r="E1935" s="84">
        <v>0</v>
      </c>
      <c r="F1935" s="189"/>
      <c r="G1935" s="47"/>
    </row>
    <row r="1936" spans="2:7" x14ac:dyDescent="0.3">
      <c r="B1936" s="44"/>
      <c r="C1936" s="44"/>
      <c r="D1936" s="44"/>
      <c r="E1936" s="84">
        <v>0</v>
      </c>
      <c r="F1936" s="189"/>
      <c r="G1936" s="47"/>
    </row>
    <row r="1937" spans="2:7" x14ac:dyDescent="0.3">
      <c r="B1937" s="44"/>
      <c r="C1937" s="44"/>
      <c r="D1937" s="44"/>
      <c r="E1937" s="84">
        <v>0</v>
      </c>
      <c r="F1937" s="189"/>
      <c r="G1937" s="47"/>
    </row>
    <row r="1938" spans="2:7" x14ac:dyDescent="0.3">
      <c r="B1938" s="44"/>
      <c r="C1938" s="44"/>
      <c r="D1938" s="44"/>
      <c r="E1938" s="84">
        <v>0</v>
      </c>
      <c r="F1938" s="189"/>
      <c r="G1938" s="47"/>
    </row>
    <row r="1939" spans="2:7" x14ac:dyDescent="0.3">
      <c r="B1939" s="44"/>
      <c r="C1939" s="44"/>
      <c r="D1939" s="44"/>
      <c r="E1939" s="84">
        <v>0</v>
      </c>
      <c r="F1939" s="189"/>
      <c r="G1939" s="47"/>
    </row>
    <row r="1940" spans="2:7" x14ac:dyDescent="0.3">
      <c r="B1940" s="44"/>
      <c r="C1940" s="44"/>
      <c r="D1940" s="44"/>
      <c r="E1940" s="84">
        <v>0</v>
      </c>
      <c r="F1940" s="189"/>
      <c r="G1940" s="47"/>
    </row>
    <row r="1941" spans="2:7" x14ac:dyDescent="0.3">
      <c r="B1941" s="44"/>
      <c r="C1941" s="44"/>
      <c r="D1941" s="44"/>
      <c r="E1941" s="84">
        <v>0</v>
      </c>
      <c r="F1941" s="189"/>
      <c r="G1941" s="47"/>
    </row>
    <row r="1942" spans="2:7" x14ac:dyDescent="0.3">
      <c r="B1942" s="44"/>
      <c r="C1942" s="44"/>
      <c r="D1942" s="44"/>
      <c r="E1942" s="84">
        <v>0</v>
      </c>
      <c r="F1942" s="189"/>
      <c r="G1942" s="47"/>
    </row>
    <row r="1943" spans="2:7" x14ac:dyDescent="0.3">
      <c r="B1943" s="44"/>
      <c r="C1943" s="44"/>
      <c r="D1943" s="44"/>
      <c r="E1943" s="84">
        <v>0</v>
      </c>
      <c r="F1943" s="189"/>
      <c r="G1943" s="47"/>
    </row>
    <row r="1944" spans="2:7" x14ac:dyDescent="0.3">
      <c r="B1944" s="44"/>
      <c r="C1944" s="44"/>
      <c r="D1944" s="44"/>
      <c r="E1944" s="84">
        <v>0</v>
      </c>
      <c r="F1944" s="189"/>
      <c r="G1944" s="47"/>
    </row>
    <row r="1945" spans="2:7" x14ac:dyDescent="0.3">
      <c r="B1945" s="44"/>
      <c r="C1945" s="44"/>
      <c r="D1945" s="44"/>
      <c r="E1945" s="84">
        <v>0</v>
      </c>
      <c r="F1945" s="189"/>
      <c r="G1945" s="47"/>
    </row>
    <row r="1946" spans="2:7" x14ac:dyDescent="0.3">
      <c r="B1946" s="44"/>
      <c r="C1946" s="44"/>
      <c r="D1946" s="44"/>
      <c r="E1946" s="84">
        <v>0</v>
      </c>
      <c r="F1946" s="189"/>
      <c r="G1946" s="47"/>
    </row>
    <row r="1947" spans="2:7" x14ac:dyDescent="0.3">
      <c r="B1947" s="44"/>
      <c r="C1947" s="44"/>
      <c r="D1947" s="44"/>
      <c r="E1947" s="84">
        <v>0</v>
      </c>
      <c r="F1947" s="189"/>
      <c r="G1947" s="47"/>
    </row>
    <row r="1948" spans="2:7" x14ac:dyDescent="0.3">
      <c r="B1948" s="44"/>
      <c r="C1948" s="44"/>
      <c r="D1948" s="44"/>
      <c r="E1948" s="84">
        <v>0</v>
      </c>
      <c r="F1948" s="189"/>
      <c r="G1948" s="47"/>
    </row>
    <row r="1949" spans="2:7" x14ac:dyDescent="0.3">
      <c r="B1949" s="44"/>
      <c r="C1949" s="44"/>
      <c r="D1949" s="44"/>
      <c r="E1949" s="84">
        <v>0</v>
      </c>
      <c r="F1949" s="189"/>
      <c r="G1949" s="47"/>
    </row>
    <row r="1950" spans="2:7" x14ac:dyDescent="0.3">
      <c r="B1950" s="44"/>
      <c r="C1950" s="44"/>
      <c r="D1950" s="44"/>
      <c r="E1950" s="84">
        <v>0</v>
      </c>
      <c r="F1950" s="189"/>
      <c r="G1950" s="47"/>
    </row>
    <row r="1951" spans="2:7" x14ac:dyDescent="0.3">
      <c r="B1951" s="44"/>
      <c r="C1951" s="44"/>
      <c r="D1951" s="44"/>
      <c r="E1951" s="84">
        <v>0</v>
      </c>
      <c r="F1951" s="189"/>
      <c r="G1951" s="47"/>
    </row>
    <row r="1952" spans="2:7" x14ac:dyDescent="0.3">
      <c r="B1952" s="44"/>
      <c r="C1952" s="44"/>
      <c r="D1952" s="44"/>
      <c r="E1952" s="84">
        <v>0</v>
      </c>
      <c r="F1952" s="189"/>
      <c r="G1952" s="47"/>
    </row>
    <row r="1953" spans="2:7" x14ac:dyDescent="0.3">
      <c r="B1953" s="44"/>
      <c r="C1953" s="44"/>
      <c r="D1953" s="44"/>
      <c r="E1953" s="84">
        <v>0</v>
      </c>
      <c r="F1953" s="189"/>
      <c r="G1953" s="47"/>
    </row>
    <row r="1954" spans="2:7" x14ac:dyDescent="0.3">
      <c r="B1954" s="44"/>
      <c r="C1954" s="44"/>
      <c r="D1954" s="44"/>
      <c r="E1954" s="84">
        <v>0</v>
      </c>
      <c r="F1954" s="189"/>
      <c r="G1954" s="47"/>
    </row>
    <row r="1955" spans="2:7" x14ac:dyDescent="0.3">
      <c r="B1955" s="44"/>
      <c r="C1955" s="44"/>
      <c r="D1955" s="44"/>
      <c r="E1955" s="84">
        <v>0</v>
      </c>
      <c r="F1955" s="189"/>
      <c r="G1955" s="47"/>
    </row>
    <row r="1956" spans="2:7" x14ac:dyDescent="0.3">
      <c r="B1956" s="44"/>
      <c r="C1956" s="44"/>
      <c r="D1956" s="44"/>
      <c r="E1956" s="84">
        <v>0</v>
      </c>
      <c r="F1956" s="189"/>
      <c r="G1956" s="47"/>
    </row>
    <row r="1957" spans="2:7" x14ac:dyDescent="0.3">
      <c r="B1957" s="44"/>
      <c r="C1957" s="44"/>
      <c r="D1957" s="44"/>
      <c r="E1957" s="84">
        <v>0</v>
      </c>
      <c r="F1957" s="189"/>
      <c r="G1957" s="47"/>
    </row>
    <row r="1958" spans="2:7" x14ac:dyDescent="0.3">
      <c r="B1958" s="44"/>
      <c r="C1958" s="44"/>
      <c r="D1958" s="44"/>
      <c r="E1958" s="84">
        <v>0</v>
      </c>
      <c r="F1958" s="189"/>
      <c r="G1958" s="47"/>
    </row>
    <row r="1959" spans="2:7" x14ac:dyDescent="0.3">
      <c r="B1959" s="44"/>
      <c r="C1959" s="44"/>
      <c r="D1959" s="44"/>
      <c r="E1959" s="84">
        <v>0</v>
      </c>
      <c r="F1959" s="189"/>
      <c r="G1959" s="47"/>
    </row>
    <row r="1960" spans="2:7" x14ac:dyDescent="0.3">
      <c r="B1960" s="44"/>
      <c r="C1960" s="44"/>
      <c r="D1960" s="44"/>
      <c r="E1960" s="84">
        <v>0</v>
      </c>
      <c r="F1960" s="189"/>
      <c r="G1960" s="47"/>
    </row>
    <row r="1961" spans="2:7" x14ac:dyDescent="0.3">
      <c r="B1961" s="44"/>
      <c r="C1961" s="44"/>
      <c r="D1961" s="44"/>
      <c r="E1961" s="84">
        <v>0</v>
      </c>
      <c r="F1961" s="189"/>
      <c r="G1961" s="47"/>
    </row>
    <row r="1962" spans="2:7" x14ac:dyDescent="0.3">
      <c r="B1962" s="44"/>
      <c r="C1962" s="44"/>
      <c r="D1962" s="44"/>
      <c r="E1962" s="84">
        <v>0</v>
      </c>
      <c r="F1962" s="189"/>
      <c r="G1962" s="47"/>
    </row>
    <row r="1963" spans="2:7" x14ac:dyDescent="0.3">
      <c r="B1963" s="44"/>
      <c r="C1963" s="44"/>
      <c r="D1963" s="44"/>
      <c r="E1963" s="84">
        <v>0</v>
      </c>
      <c r="F1963" s="189"/>
      <c r="G1963" s="47"/>
    </row>
    <row r="1964" spans="2:7" x14ac:dyDescent="0.3">
      <c r="B1964" s="44"/>
      <c r="C1964" s="44"/>
      <c r="D1964" s="44"/>
      <c r="E1964" s="84">
        <v>0</v>
      </c>
      <c r="F1964" s="189"/>
      <c r="G1964" s="47"/>
    </row>
    <row r="1965" spans="2:7" x14ac:dyDescent="0.3">
      <c r="B1965" s="44"/>
      <c r="C1965" s="44"/>
      <c r="D1965" s="44"/>
      <c r="E1965" s="84">
        <v>0</v>
      </c>
      <c r="F1965" s="189"/>
      <c r="G1965" s="47"/>
    </row>
    <row r="1966" spans="2:7" x14ac:dyDescent="0.3">
      <c r="B1966" s="44"/>
      <c r="C1966" s="44"/>
      <c r="D1966" s="44"/>
      <c r="E1966" s="84">
        <v>0</v>
      </c>
      <c r="F1966" s="189"/>
      <c r="G1966" s="47"/>
    </row>
    <row r="1967" spans="2:7" x14ac:dyDescent="0.3">
      <c r="B1967" s="44"/>
      <c r="C1967" s="44"/>
      <c r="D1967" s="44"/>
      <c r="E1967" s="84">
        <v>0</v>
      </c>
      <c r="F1967" s="189"/>
      <c r="G1967" s="47"/>
    </row>
    <row r="1968" spans="2:7" x14ac:dyDescent="0.3">
      <c r="B1968" s="44"/>
      <c r="C1968" s="44"/>
      <c r="D1968" s="44"/>
      <c r="E1968" s="84">
        <v>0</v>
      </c>
      <c r="F1968" s="189"/>
      <c r="G1968" s="47"/>
    </row>
    <row r="1969" spans="2:7" x14ac:dyDescent="0.3">
      <c r="B1969" s="44"/>
      <c r="C1969" s="44"/>
      <c r="D1969" s="44"/>
      <c r="E1969" s="84">
        <v>0</v>
      </c>
      <c r="F1969" s="189"/>
      <c r="G1969" s="47"/>
    </row>
    <row r="1970" spans="2:7" x14ac:dyDescent="0.3">
      <c r="B1970" s="44"/>
      <c r="C1970" s="44"/>
      <c r="D1970" s="44"/>
      <c r="E1970" s="84">
        <v>0</v>
      </c>
      <c r="F1970" s="189"/>
      <c r="G1970" s="47"/>
    </row>
    <row r="1971" spans="2:7" x14ac:dyDescent="0.3">
      <c r="B1971" s="44"/>
      <c r="C1971" s="44"/>
      <c r="D1971" s="44"/>
      <c r="E1971" s="84">
        <v>0</v>
      </c>
      <c r="F1971" s="189"/>
      <c r="G1971" s="47"/>
    </row>
    <row r="1972" spans="2:7" x14ac:dyDescent="0.3">
      <c r="B1972" s="44"/>
      <c r="C1972" s="44"/>
      <c r="D1972" s="44"/>
      <c r="E1972" s="84">
        <v>0</v>
      </c>
      <c r="F1972" s="189"/>
      <c r="G1972" s="47"/>
    </row>
    <row r="1973" spans="2:7" x14ac:dyDescent="0.3">
      <c r="B1973" s="44"/>
      <c r="C1973" s="44"/>
      <c r="D1973" s="44"/>
      <c r="E1973" s="84">
        <v>0</v>
      </c>
      <c r="F1973" s="189"/>
      <c r="G1973" s="47"/>
    </row>
    <row r="1974" spans="2:7" x14ac:dyDescent="0.3">
      <c r="B1974" s="44"/>
      <c r="C1974" s="44"/>
      <c r="D1974" s="44"/>
      <c r="E1974" s="84">
        <v>0</v>
      </c>
      <c r="F1974" s="189"/>
      <c r="G1974" s="47"/>
    </row>
    <row r="1975" spans="2:7" x14ac:dyDescent="0.3">
      <c r="B1975" s="44"/>
      <c r="C1975" s="44"/>
      <c r="D1975" s="44"/>
      <c r="E1975" s="84">
        <v>0</v>
      </c>
      <c r="F1975" s="189"/>
      <c r="G1975" s="47"/>
    </row>
    <row r="1976" spans="2:7" x14ac:dyDescent="0.3">
      <c r="B1976" s="44"/>
      <c r="C1976" s="44"/>
      <c r="D1976" s="44"/>
      <c r="E1976" s="84">
        <v>0</v>
      </c>
      <c r="F1976" s="189"/>
      <c r="G1976" s="47"/>
    </row>
    <row r="1977" spans="2:7" x14ac:dyDescent="0.3">
      <c r="B1977" s="44"/>
      <c r="C1977" s="44"/>
      <c r="D1977" s="44"/>
      <c r="E1977" s="84">
        <v>0</v>
      </c>
      <c r="F1977" s="189"/>
      <c r="G1977" s="47"/>
    </row>
    <row r="1978" spans="2:7" x14ac:dyDescent="0.3">
      <c r="B1978" s="44"/>
      <c r="C1978" s="44"/>
      <c r="D1978" s="44"/>
      <c r="E1978" s="84">
        <v>0</v>
      </c>
      <c r="F1978" s="189"/>
      <c r="G1978" s="47"/>
    </row>
    <row r="1979" spans="2:7" x14ac:dyDescent="0.3">
      <c r="B1979" s="44"/>
      <c r="C1979" s="44"/>
      <c r="D1979" s="44"/>
      <c r="E1979" s="84">
        <v>0</v>
      </c>
      <c r="F1979" s="189"/>
      <c r="G1979" s="47"/>
    </row>
    <row r="1980" spans="2:7" x14ac:dyDescent="0.3">
      <c r="B1980" s="44"/>
      <c r="C1980" s="44"/>
      <c r="D1980" s="44"/>
      <c r="E1980" s="84">
        <v>0</v>
      </c>
      <c r="F1980" s="189"/>
      <c r="G1980" s="47"/>
    </row>
    <row r="1981" spans="2:7" x14ac:dyDescent="0.3">
      <c r="B1981" s="44"/>
      <c r="C1981" s="44"/>
      <c r="D1981" s="44"/>
      <c r="E1981" s="84">
        <v>0</v>
      </c>
      <c r="F1981" s="189"/>
      <c r="G1981" s="47"/>
    </row>
    <row r="1982" spans="2:7" x14ac:dyDescent="0.3">
      <c r="B1982" s="44"/>
      <c r="C1982" s="44"/>
      <c r="D1982" s="44"/>
      <c r="E1982" s="84">
        <v>0</v>
      </c>
      <c r="F1982" s="189"/>
      <c r="G1982" s="47"/>
    </row>
    <row r="1983" spans="2:7" x14ac:dyDescent="0.3">
      <c r="B1983" s="44"/>
      <c r="C1983" s="44"/>
      <c r="D1983" s="44"/>
      <c r="E1983" s="84">
        <v>0</v>
      </c>
      <c r="F1983" s="189"/>
      <c r="G1983" s="47"/>
    </row>
    <row r="1984" spans="2:7" x14ac:dyDescent="0.3">
      <c r="B1984" s="44"/>
      <c r="C1984" s="44"/>
      <c r="D1984" s="44"/>
      <c r="E1984" s="84">
        <v>0</v>
      </c>
      <c r="F1984" s="189"/>
      <c r="G1984" s="47"/>
    </row>
    <row r="1985" spans="2:7" x14ac:dyDescent="0.3">
      <c r="B1985" s="44"/>
      <c r="C1985" s="44"/>
      <c r="D1985" s="44"/>
      <c r="E1985" s="84">
        <v>0</v>
      </c>
      <c r="F1985" s="189"/>
      <c r="G1985" s="47"/>
    </row>
    <row r="1986" spans="2:7" x14ac:dyDescent="0.3">
      <c r="B1986" s="44"/>
      <c r="C1986" s="44"/>
      <c r="D1986" s="44"/>
      <c r="E1986" s="84">
        <v>0</v>
      </c>
      <c r="F1986" s="189"/>
      <c r="G1986" s="47"/>
    </row>
    <row r="1987" spans="2:7" x14ac:dyDescent="0.3">
      <c r="B1987" s="44"/>
      <c r="C1987" s="44"/>
      <c r="D1987" s="44"/>
      <c r="E1987" s="84">
        <v>0</v>
      </c>
      <c r="F1987" s="189"/>
      <c r="G1987" s="47"/>
    </row>
    <row r="1988" spans="2:7" x14ac:dyDescent="0.3">
      <c r="B1988" s="44"/>
      <c r="C1988" s="44"/>
      <c r="D1988" s="44"/>
      <c r="E1988" s="84">
        <v>0</v>
      </c>
      <c r="F1988" s="189"/>
      <c r="G1988" s="47"/>
    </row>
    <row r="1989" spans="2:7" x14ac:dyDescent="0.3">
      <c r="B1989" s="44"/>
      <c r="C1989" s="44"/>
      <c r="D1989" s="44"/>
      <c r="E1989" s="84">
        <v>0</v>
      </c>
      <c r="F1989" s="189"/>
      <c r="G1989" s="47"/>
    </row>
    <row r="1990" spans="2:7" x14ac:dyDescent="0.3">
      <c r="B1990" s="44"/>
      <c r="C1990" s="44"/>
      <c r="D1990" s="44"/>
      <c r="E1990" s="84">
        <v>0</v>
      </c>
      <c r="F1990" s="189"/>
      <c r="G1990" s="47"/>
    </row>
    <row r="1991" spans="2:7" x14ac:dyDescent="0.3">
      <c r="B1991" s="44"/>
      <c r="C1991" s="44"/>
      <c r="D1991" s="44"/>
      <c r="E1991" s="84">
        <v>0</v>
      </c>
      <c r="F1991" s="189"/>
      <c r="G1991" s="47"/>
    </row>
    <row r="1992" spans="2:7" x14ac:dyDescent="0.3">
      <c r="B1992" s="44"/>
      <c r="C1992" s="44"/>
      <c r="D1992" s="44"/>
      <c r="E1992" s="84">
        <v>0</v>
      </c>
      <c r="F1992" s="189"/>
      <c r="G1992" s="47"/>
    </row>
    <row r="1993" spans="2:7" x14ac:dyDescent="0.3">
      <c r="B1993" s="44"/>
      <c r="C1993" s="44"/>
      <c r="D1993" s="44"/>
      <c r="E1993" s="84">
        <v>0</v>
      </c>
      <c r="F1993" s="189"/>
      <c r="G1993" s="47"/>
    </row>
    <row r="1994" spans="2:7" x14ac:dyDescent="0.3">
      <c r="B1994" s="44"/>
      <c r="C1994" s="44"/>
      <c r="D1994" s="44"/>
      <c r="E1994" s="84">
        <v>0</v>
      </c>
      <c r="F1994" s="189"/>
      <c r="G1994" s="47"/>
    </row>
    <row r="1995" spans="2:7" x14ac:dyDescent="0.3">
      <c r="B1995" s="44"/>
      <c r="C1995" s="44"/>
      <c r="D1995" s="44"/>
      <c r="E1995" s="84">
        <v>0</v>
      </c>
      <c r="F1995" s="189"/>
      <c r="G1995" s="47"/>
    </row>
    <row r="1996" spans="2:7" x14ac:dyDescent="0.3">
      <c r="B1996" s="44"/>
      <c r="C1996" s="44"/>
      <c r="D1996" s="44"/>
      <c r="E1996" s="84">
        <v>0</v>
      </c>
      <c r="F1996" s="189"/>
      <c r="G1996" s="47"/>
    </row>
    <row r="1997" spans="2:7" x14ac:dyDescent="0.3">
      <c r="B1997" s="44"/>
      <c r="C1997" s="44"/>
      <c r="D1997" s="44"/>
      <c r="E1997" s="84">
        <v>0</v>
      </c>
      <c r="F1997" s="189"/>
      <c r="G1997" s="47"/>
    </row>
    <row r="1998" spans="2:7" x14ac:dyDescent="0.3">
      <c r="B1998" s="44"/>
      <c r="C1998" s="44"/>
      <c r="D1998" s="44"/>
      <c r="E1998" s="84">
        <v>0</v>
      </c>
      <c r="F1998" s="189"/>
      <c r="G1998" s="47"/>
    </row>
    <row r="1999" spans="2:7" x14ac:dyDescent="0.3">
      <c r="B1999" s="44"/>
      <c r="C1999" s="44"/>
      <c r="D1999" s="44"/>
      <c r="E1999" s="84">
        <v>0</v>
      </c>
      <c r="F1999" s="189"/>
      <c r="G1999" s="47"/>
    </row>
    <row r="2000" spans="2:7" x14ac:dyDescent="0.3">
      <c r="B2000" s="44"/>
      <c r="C2000" s="44"/>
      <c r="D2000" s="44"/>
      <c r="E2000" s="84">
        <v>0</v>
      </c>
      <c r="F2000" s="189"/>
      <c r="G2000" s="47"/>
    </row>
  </sheetData>
  <sheetProtection algorithmName="SHA-512" hashValue="cuyKQUxKFqP+Vueqkvy5MDYjst5HTuB7VKrJXFYjMd2Trf4FMDk1vAX92FB4ZFniznKsZK9CwBw7/+9z12ck4A==" saltValue="p1YcaTYL95OdKCjqC7oglg==" spinCount="100000" sheet="1" formatCells="0" formatColumns="0" formatRows="0" insertRows="0" deleteRows="0" sort="0" autoFilter="0"/>
  <autoFilter ref="B9:G9" xr:uid="{00000000-0009-0000-0000-000009000000}"/>
  <dataValidations count="2">
    <dataValidation type="list" allowBlank="1" showInputMessage="1" showErrorMessage="1" sqref="G10:G2000" xr:uid="{00000000-0002-0000-0900-000000000000}">
      <formula1>"Yes,No,N/A"</formula1>
    </dataValidation>
    <dataValidation type="list" allowBlank="1" showInputMessage="1" showErrorMessage="1" sqref="F10:F2000" xr:uid="{00000000-0002-0000-0900-000002000000}">
      <formula1>$J$1:$J$3</formula1>
    </dataValidation>
  </dataValidations>
  <pageMargins left="0.70866141732283472" right="0.70866141732283472" top="0.74803149606299213" bottom="0.74803149606299213" header="0.31496062992125984" footer="0.31496062992125984"/>
  <pageSetup paperSize="9" scale="56" orientation="landscape" r:id="rId1"/>
  <headerFooter>
    <oddHeader xml:space="preserve">&amp;R
</oddHeader>
    <oddFooter>Page &amp;P&amp;R&amp;F</oddFooter>
  </headerFooter>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7"/>
  <dimension ref="A1:AB43"/>
  <sheetViews>
    <sheetView zoomScaleNormal="100" zoomScaleSheetLayoutView="100" workbookViewId="0">
      <selection activeCell="B8" sqref="B8"/>
    </sheetView>
  </sheetViews>
  <sheetFormatPr defaultColWidth="9.109375" defaultRowHeight="14.4" x14ac:dyDescent="0.3"/>
  <cols>
    <col min="1" max="1" width="5.5546875" style="39" customWidth="1"/>
    <col min="2" max="2" width="37.5546875" style="39" customWidth="1"/>
    <col min="3" max="3" width="18.5546875" style="39" customWidth="1"/>
    <col min="4" max="4" width="17.5546875" style="39" customWidth="1"/>
    <col min="5" max="5" width="18.88671875" style="39" hidden="1" customWidth="1"/>
    <col min="6" max="7" width="13.44140625" style="39" customWidth="1"/>
    <col min="8" max="8" width="13.44140625" style="39" hidden="1" customWidth="1"/>
    <col min="9" max="9" width="15.109375" style="39" customWidth="1"/>
    <col min="10" max="10" width="37.44140625" style="39" customWidth="1"/>
    <col min="11" max="11" width="35.5546875" style="39" customWidth="1"/>
    <col min="12" max="13" width="15.5546875" style="39" hidden="1" customWidth="1"/>
    <col min="14" max="14" width="14.5546875" style="39" hidden="1" customWidth="1"/>
    <col min="15" max="15" width="18.44140625" style="39" hidden="1" customWidth="1"/>
    <col min="16" max="17" width="18" style="51" customWidth="1"/>
    <col min="18" max="18" width="21.5546875" style="39" customWidth="1"/>
    <col min="19" max="19" width="11.5546875" style="98" hidden="1" customWidth="1"/>
    <col min="20" max="20" width="15.5546875" style="98" hidden="1" customWidth="1"/>
    <col min="21" max="21" width="22" style="98" hidden="1" customWidth="1"/>
    <col min="22" max="22" width="45.88671875" style="39" hidden="1" customWidth="1"/>
    <col min="23" max="25" width="9.109375" style="39" customWidth="1"/>
    <col min="26" max="26" width="9.109375" style="39" hidden="1" customWidth="1"/>
    <col min="27" max="27" width="61" style="39" hidden="1" customWidth="1"/>
    <col min="28" max="28" width="24.5546875" style="39" hidden="1" customWidth="1"/>
    <col min="29" max="29" width="46.44140625" style="39" customWidth="1"/>
    <col min="30" max="16384" width="9.109375" style="39"/>
  </cols>
  <sheetData>
    <row r="1" spans="1:28" customFormat="1" ht="23.25" customHeight="1" x14ac:dyDescent="0.4">
      <c r="A1" s="1"/>
      <c r="B1" s="54" t="str">
        <f>"Measured Entity: " &amp; IF(CompanyName&lt;&gt;"&lt;insert Company Name here&gt;",CompanyName, "")</f>
        <v>Measured Entity: Thandanani Transport</v>
      </c>
      <c r="C1" s="1"/>
      <c r="D1" s="54"/>
      <c r="E1" s="54"/>
      <c r="F1" s="1"/>
      <c r="G1" s="1"/>
      <c r="H1" s="1"/>
      <c r="I1" s="1"/>
      <c r="J1" s="176" t="s">
        <v>266</v>
      </c>
      <c r="K1" s="163"/>
      <c r="L1" s="176"/>
      <c r="M1" s="176"/>
      <c r="N1" s="176"/>
      <c r="O1" s="176"/>
      <c r="P1" s="1"/>
      <c r="Q1" s="1"/>
      <c r="R1" s="1" t="s">
        <v>246</v>
      </c>
      <c r="S1" s="6"/>
      <c r="T1" s="6"/>
      <c r="U1" s="6"/>
      <c r="V1" s="1"/>
      <c r="W1" s="1"/>
      <c r="X1" s="1"/>
      <c r="Y1" s="1"/>
      <c r="Z1" s="1"/>
      <c r="AA1" s="43" t="s">
        <v>93</v>
      </c>
      <c r="AB1" s="38" t="s">
        <v>60</v>
      </c>
    </row>
    <row r="2" spans="1:28" customFormat="1" x14ac:dyDescent="0.3">
      <c r="A2" s="1"/>
      <c r="B2" s="110" t="str">
        <f>"Year End: " &amp; IF(YearEnd&lt;&gt;"&lt;insert Financial Year End Date here&gt;",TEXT(YearEnd,"d mmmm yyyy"),"")</f>
        <v>Year End: 28 February 2025</v>
      </c>
      <c r="C2" s="1"/>
      <c r="D2" s="1"/>
      <c r="E2" s="1"/>
      <c r="F2" s="1"/>
      <c r="G2" s="1"/>
      <c r="H2" s="1"/>
      <c r="I2" s="1"/>
      <c r="J2" s="1"/>
      <c r="K2" s="1"/>
      <c r="L2" s="1"/>
      <c r="M2" s="1"/>
      <c r="N2" s="1"/>
      <c r="O2" s="1"/>
      <c r="P2" s="87"/>
      <c r="Q2" s="87"/>
      <c r="R2" s="1"/>
      <c r="S2" s="1"/>
      <c r="T2" s="1"/>
      <c r="U2" s="1"/>
      <c r="V2" s="39"/>
      <c r="W2" s="1"/>
      <c r="X2" s="1"/>
      <c r="Y2" s="1"/>
      <c r="Z2" s="1"/>
      <c r="AA2" s="43" t="s">
        <v>94</v>
      </c>
      <c r="AB2" s="43" t="s">
        <v>61</v>
      </c>
    </row>
    <row r="3" spans="1:28" customFormat="1" x14ac:dyDescent="0.3">
      <c r="A3" s="1"/>
      <c r="B3" s="1"/>
      <c r="C3" s="1"/>
      <c r="D3" s="1"/>
      <c r="E3" s="1"/>
      <c r="F3" s="150"/>
      <c r="G3" s="150"/>
      <c r="H3" s="150"/>
      <c r="I3" s="1"/>
      <c r="J3" s="1"/>
      <c r="K3" s="1"/>
      <c r="L3" s="1"/>
      <c r="M3" s="1"/>
      <c r="N3" s="1"/>
      <c r="O3" s="1"/>
      <c r="P3" s="1"/>
      <c r="Q3" s="1"/>
      <c r="R3" s="1"/>
      <c r="S3" s="6"/>
      <c r="T3" s="6"/>
      <c r="U3" s="6"/>
      <c r="V3" s="6"/>
      <c r="W3" s="1"/>
      <c r="X3" s="1"/>
      <c r="Y3" s="1"/>
      <c r="Z3" s="1"/>
      <c r="AA3" s="43" t="s">
        <v>95</v>
      </c>
      <c r="AB3" s="43" t="s">
        <v>62</v>
      </c>
    </row>
    <row r="4" spans="1:28" customFormat="1" ht="15" thickBot="1" x14ac:dyDescent="0.35">
      <c r="A4" s="1"/>
      <c r="B4" s="8" t="s">
        <v>3</v>
      </c>
      <c r="C4" s="8"/>
      <c r="D4" s="8"/>
      <c r="E4" s="8"/>
      <c r="F4" s="1"/>
      <c r="G4" s="1"/>
      <c r="H4" s="1"/>
      <c r="I4" s="1"/>
      <c r="J4" s="1"/>
      <c r="K4" s="1"/>
      <c r="L4" s="1"/>
      <c r="M4" s="1"/>
      <c r="N4" s="1"/>
      <c r="O4" s="1"/>
      <c r="P4" s="49"/>
      <c r="Q4" s="49"/>
      <c r="R4" s="1"/>
      <c r="S4" s="6"/>
      <c r="T4" s="6"/>
      <c r="U4" s="6"/>
      <c r="V4" s="1"/>
      <c r="W4" s="1"/>
      <c r="X4" s="1"/>
      <c r="Y4" s="1"/>
      <c r="Z4" s="1" t="s">
        <v>124</v>
      </c>
      <c r="AA4" s="43" t="s">
        <v>96</v>
      </c>
      <c r="AB4" s="43" t="s">
        <v>63</v>
      </c>
    </row>
    <row r="5" spans="1:28" customFormat="1" ht="15" thickBot="1" x14ac:dyDescent="0.35">
      <c r="A5" s="1"/>
      <c r="B5" s="19" t="s">
        <v>38</v>
      </c>
      <c r="C5" s="19"/>
      <c r="D5" s="19"/>
      <c r="E5" s="19"/>
      <c r="F5" s="86">
        <f>SUM(ED_Total)</f>
        <v>0</v>
      </c>
      <c r="G5" s="177"/>
      <c r="H5" s="177"/>
      <c r="I5" s="1"/>
      <c r="J5" s="1"/>
      <c r="K5" s="1"/>
      <c r="L5" s="1"/>
      <c r="M5" s="1"/>
      <c r="N5" s="1"/>
      <c r="O5" s="1"/>
      <c r="P5" s="49"/>
      <c r="Q5" s="49"/>
      <c r="R5" s="1"/>
      <c r="S5" s="6"/>
      <c r="T5" s="6"/>
      <c r="U5" s="6"/>
      <c r="V5" s="1"/>
      <c r="W5" s="1"/>
      <c r="X5" s="1"/>
      <c r="Y5" s="1"/>
      <c r="Z5" s="1" t="s">
        <v>125</v>
      </c>
      <c r="AA5" s="43" t="s">
        <v>97</v>
      </c>
      <c r="AB5" s="43" t="s">
        <v>64</v>
      </c>
    </row>
    <row r="6" spans="1:28" customFormat="1" x14ac:dyDescent="0.3">
      <c r="A6" s="1"/>
      <c r="B6" s="20" t="s">
        <v>10</v>
      </c>
      <c r="C6" s="20"/>
      <c r="D6" s="174" t="s">
        <v>273</v>
      </c>
      <c r="E6" s="174" t="s">
        <v>272</v>
      </c>
      <c r="F6" s="1"/>
      <c r="G6" s="175" t="s">
        <v>273</v>
      </c>
      <c r="H6" s="175"/>
      <c r="I6" s="1"/>
      <c r="J6" s="1"/>
      <c r="K6" s="1"/>
      <c r="L6" s="174" t="s">
        <v>691</v>
      </c>
      <c r="M6" s="174" t="s">
        <v>692</v>
      </c>
      <c r="N6" s="174" t="s">
        <v>677</v>
      </c>
      <c r="O6" s="174" t="s">
        <v>356</v>
      </c>
      <c r="P6" s="49"/>
      <c r="Q6" s="49"/>
      <c r="R6" s="1"/>
      <c r="S6" s="178" t="s">
        <v>279</v>
      </c>
      <c r="T6" s="178" t="s">
        <v>690</v>
      </c>
      <c r="U6" s="178" t="s">
        <v>690</v>
      </c>
      <c r="V6" s="175" t="s">
        <v>275</v>
      </c>
      <c r="W6" s="1"/>
      <c r="X6" s="1"/>
      <c r="Y6" s="1"/>
      <c r="Z6" s="1" t="s">
        <v>126</v>
      </c>
      <c r="AA6" s="43" t="s">
        <v>98</v>
      </c>
      <c r="AB6" s="43" t="s">
        <v>65</v>
      </c>
    </row>
    <row r="7" spans="1:28" s="143" customFormat="1" ht="43.5" customHeight="1" x14ac:dyDescent="0.3">
      <c r="A7" s="198"/>
      <c r="B7" s="207" t="s">
        <v>39</v>
      </c>
      <c r="C7" s="231" t="s">
        <v>425</v>
      </c>
      <c r="D7" s="200" t="s">
        <v>238</v>
      </c>
      <c r="E7" s="200" t="s">
        <v>265</v>
      </c>
      <c r="F7" s="199" t="s">
        <v>40</v>
      </c>
      <c r="G7" s="199" t="s">
        <v>278</v>
      </c>
      <c r="H7" s="199" t="s">
        <v>697</v>
      </c>
      <c r="I7" s="199" t="s">
        <v>41</v>
      </c>
      <c r="J7" s="199" t="s">
        <v>42</v>
      </c>
      <c r="K7" s="207" t="s">
        <v>247</v>
      </c>
      <c r="L7" s="200" t="s">
        <v>694</v>
      </c>
      <c r="M7" s="200" t="s">
        <v>680</v>
      </c>
      <c r="N7" s="200" t="s">
        <v>48</v>
      </c>
      <c r="O7" s="200" t="s">
        <v>357</v>
      </c>
      <c r="P7" s="202" t="s">
        <v>43</v>
      </c>
      <c r="Q7" s="202" t="s">
        <v>280</v>
      </c>
      <c r="R7" s="199" t="s">
        <v>44</v>
      </c>
      <c r="S7" s="199" t="s">
        <v>45</v>
      </c>
      <c r="T7" s="200" t="s">
        <v>727</v>
      </c>
      <c r="U7" s="200" t="s">
        <v>693</v>
      </c>
      <c r="V7" s="208" t="s">
        <v>110</v>
      </c>
      <c r="W7" s="198"/>
      <c r="X7" s="198"/>
      <c r="Y7" s="198"/>
      <c r="Z7" s="198" t="s">
        <v>127</v>
      </c>
      <c r="AA7" s="209" t="s">
        <v>99</v>
      </c>
      <c r="AB7" s="209" t="s">
        <v>66</v>
      </c>
    </row>
    <row r="8" spans="1:28" ht="18" customHeight="1" x14ac:dyDescent="0.3">
      <c r="A8" s="42"/>
      <c r="B8" s="23"/>
      <c r="C8" s="23"/>
      <c r="D8" s="23"/>
      <c r="E8" s="72"/>
      <c r="F8" s="72"/>
      <c r="G8" s="72"/>
      <c r="H8" s="72"/>
      <c r="I8" s="23"/>
      <c r="J8" s="23"/>
      <c r="K8" s="23"/>
      <c r="L8" s="23"/>
      <c r="M8" s="23"/>
      <c r="N8" s="23"/>
      <c r="O8" s="23"/>
      <c r="P8" s="30"/>
      <c r="Q8" s="30"/>
      <c r="R8" s="88">
        <v>0</v>
      </c>
      <c r="S8" s="99"/>
      <c r="T8" s="23"/>
      <c r="U8" s="88">
        <v>0</v>
      </c>
      <c r="V8" s="28"/>
      <c r="W8" s="42"/>
      <c r="X8" s="42"/>
      <c r="Y8" s="42"/>
      <c r="Z8" s="42" t="s">
        <v>128</v>
      </c>
      <c r="AA8" s="179" t="s">
        <v>100</v>
      </c>
      <c r="AB8" s="179" t="s">
        <v>67</v>
      </c>
    </row>
    <row r="9" spans="1:28" ht="18" customHeight="1" x14ac:dyDescent="0.3">
      <c r="A9" s="42"/>
      <c r="B9" s="23"/>
      <c r="C9" s="23"/>
      <c r="D9" s="23"/>
      <c r="E9" s="72"/>
      <c r="F9" s="72"/>
      <c r="G9" s="72"/>
      <c r="H9" s="72"/>
      <c r="I9" s="23"/>
      <c r="J9" s="23"/>
      <c r="K9" s="23"/>
      <c r="L9" s="23"/>
      <c r="M9" s="23"/>
      <c r="N9" s="23"/>
      <c r="O9" s="23"/>
      <c r="P9" s="30"/>
      <c r="Q9" s="30"/>
      <c r="R9" s="88">
        <v>0</v>
      </c>
      <c r="S9" s="99"/>
      <c r="T9" s="23"/>
      <c r="U9" s="88">
        <v>0</v>
      </c>
      <c r="V9" s="28"/>
      <c r="W9" s="42"/>
      <c r="X9" s="42"/>
      <c r="Y9" s="42"/>
      <c r="Z9" s="42" t="s">
        <v>129</v>
      </c>
      <c r="AA9" s="179" t="s">
        <v>102</v>
      </c>
      <c r="AB9" s="179" t="s">
        <v>68</v>
      </c>
    </row>
    <row r="10" spans="1:28" ht="18" customHeight="1" x14ac:dyDescent="0.3">
      <c r="A10" s="42"/>
      <c r="B10" s="23"/>
      <c r="C10" s="23"/>
      <c r="D10" s="23"/>
      <c r="E10" s="72"/>
      <c r="F10" s="72"/>
      <c r="G10" s="72"/>
      <c r="H10" s="72"/>
      <c r="I10" s="23"/>
      <c r="J10" s="23"/>
      <c r="K10" s="23"/>
      <c r="L10" s="23"/>
      <c r="M10" s="23"/>
      <c r="N10" s="23"/>
      <c r="O10" s="23"/>
      <c r="P10" s="30"/>
      <c r="Q10" s="30"/>
      <c r="R10" s="88">
        <v>0</v>
      </c>
      <c r="S10" s="99"/>
      <c r="T10" s="23"/>
      <c r="U10" s="88">
        <v>0</v>
      </c>
      <c r="V10" s="28"/>
      <c r="W10" s="42"/>
      <c r="X10" s="42"/>
      <c r="Y10" s="42"/>
      <c r="Z10" s="42" t="s">
        <v>130</v>
      </c>
      <c r="AA10" s="179" t="s">
        <v>101</v>
      </c>
      <c r="AB10" s="180" t="s">
        <v>69</v>
      </c>
    </row>
    <row r="11" spans="1:28" ht="18" customHeight="1" x14ac:dyDescent="0.3">
      <c r="A11" s="42"/>
      <c r="B11" s="23"/>
      <c r="C11" s="23"/>
      <c r="D11" s="23"/>
      <c r="E11" s="72"/>
      <c r="F11" s="72"/>
      <c r="G11" s="72"/>
      <c r="H11" s="72"/>
      <c r="I11" s="23"/>
      <c r="J11" s="23"/>
      <c r="K11" s="23"/>
      <c r="L11" s="23"/>
      <c r="M11" s="23"/>
      <c r="N11" s="23"/>
      <c r="O11" s="23"/>
      <c r="P11" s="30"/>
      <c r="Q11" s="30"/>
      <c r="R11" s="88">
        <v>0</v>
      </c>
      <c r="S11" s="99"/>
      <c r="T11" s="23"/>
      <c r="U11" s="88">
        <v>0</v>
      </c>
      <c r="V11" s="28"/>
      <c r="W11" s="42"/>
      <c r="X11" s="42"/>
      <c r="Y11" s="42"/>
      <c r="Z11" s="42" t="s">
        <v>131</v>
      </c>
      <c r="AA11" s="42" t="s">
        <v>135</v>
      </c>
      <c r="AB11" s="180" t="s">
        <v>70</v>
      </c>
    </row>
    <row r="12" spans="1:28" ht="18" customHeight="1" x14ac:dyDescent="0.3">
      <c r="A12" s="42"/>
      <c r="B12" s="23"/>
      <c r="C12" s="23"/>
      <c r="D12" s="23"/>
      <c r="E12" s="72"/>
      <c r="F12" s="72"/>
      <c r="G12" s="72"/>
      <c r="H12" s="72"/>
      <c r="I12" s="23"/>
      <c r="J12" s="23"/>
      <c r="K12" s="23"/>
      <c r="L12" s="23"/>
      <c r="M12" s="23"/>
      <c r="N12" s="23"/>
      <c r="O12" s="23"/>
      <c r="P12" s="30"/>
      <c r="Q12" s="30"/>
      <c r="R12" s="88">
        <v>0</v>
      </c>
      <c r="S12" s="99"/>
      <c r="T12" s="23"/>
      <c r="U12" s="88">
        <v>0</v>
      </c>
      <c r="V12" s="28"/>
      <c r="W12" s="42"/>
      <c r="X12" s="42"/>
      <c r="Y12" s="42"/>
      <c r="Z12" s="42" t="s">
        <v>132</v>
      </c>
      <c r="AA12" s="42"/>
      <c r="AB12" s="180" t="s">
        <v>71</v>
      </c>
    </row>
    <row r="13" spans="1:28" ht="18" customHeight="1" x14ac:dyDescent="0.3">
      <c r="A13" s="42"/>
      <c r="B13" s="23"/>
      <c r="C13" s="23"/>
      <c r="D13" s="23"/>
      <c r="E13" s="72"/>
      <c r="F13" s="72"/>
      <c r="G13" s="72"/>
      <c r="H13" s="72"/>
      <c r="I13" s="23"/>
      <c r="J13" s="23"/>
      <c r="K13" s="23"/>
      <c r="L13" s="23"/>
      <c r="M13" s="23"/>
      <c r="N13" s="23"/>
      <c r="O13" s="23"/>
      <c r="P13" s="30"/>
      <c r="Q13" s="30"/>
      <c r="R13" s="88">
        <v>0</v>
      </c>
      <c r="S13" s="99"/>
      <c r="T13" s="23"/>
      <c r="U13" s="88">
        <v>0</v>
      </c>
      <c r="V13" s="28"/>
      <c r="W13" s="42"/>
      <c r="X13" s="42"/>
      <c r="Y13" s="42"/>
      <c r="Z13" s="42"/>
      <c r="AA13" s="42"/>
      <c r="AB13" s="180" t="s">
        <v>72</v>
      </c>
    </row>
    <row r="14" spans="1:28" ht="18" customHeight="1" x14ac:dyDescent="0.3">
      <c r="A14" s="42"/>
      <c r="B14" s="23"/>
      <c r="C14" s="23"/>
      <c r="D14" s="23"/>
      <c r="E14" s="72"/>
      <c r="F14" s="72"/>
      <c r="G14" s="72"/>
      <c r="H14" s="72"/>
      <c r="I14" s="23"/>
      <c r="J14" s="23"/>
      <c r="K14" s="23"/>
      <c r="L14" s="23"/>
      <c r="M14" s="23"/>
      <c r="N14" s="23"/>
      <c r="O14" s="23"/>
      <c r="P14" s="30"/>
      <c r="Q14" s="30"/>
      <c r="R14" s="88">
        <v>0</v>
      </c>
      <c r="S14" s="99"/>
      <c r="T14" s="23"/>
      <c r="U14" s="88">
        <v>0</v>
      </c>
      <c r="V14" s="28"/>
      <c r="W14" s="42"/>
      <c r="X14" s="42"/>
      <c r="Y14" s="42"/>
      <c r="Z14" s="42"/>
      <c r="AA14" s="42"/>
      <c r="AB14" s="180" t="s">
        <v>73</v>
      </c>
    </row>
    <row r="15" spans="1:28" ht="18" customHeight="1" x14ac:dyDescent="0.3">
      <c r="A15" s="42"/>
      <c r="B15" s="23"/>
      <c r="C15" s="23"/>
      <c r="D15" s="23"/>
      <c r="E15" s="72"/>
      <c r="F15" s="72"/>
      <c r="G15" s="72"/>
      <c r="H15" s="72"/>
      <c r="I15" s="23"/>
      <c r="J15" s="23"/>
      <c r="K15" s="23"/>
      <c r="L15" s="23"/>
      <c r="M15" s="23"/>
      <c r="N15" s="23"/>
      <c r="O15" s="23"/>
      <c r="P15" s="30"/>
      <c r="Q15" s="30"/>
      <c r="R15" s="88">
        <v>0</v>
      </c>
      <c r="S15" s="99"/>
      <c r="T15" s="23"/>
      <c r="U15" s="88">
        <v>0</v>
      </c>
      <c r="V15" s="28"/>
      <c r="W15" s="42"/>
      <c r="X15" s="42"/>
      <c r="Y15" s="42"/>
      <c r="Z15" s="42"/>
      <c r="AA15" s="42"/>
      <c r="AB15" s="180" t="s">
        <v>74</v>
      </c>
    </row>
    <row r="16" spans="1:28" ht="18" customHeight="1" x14ac:dyDescent="0.3">
      <c r="A16" s="42"/>
      <c r="B16" s="23"/>
      <c r="C16" s="23"/>
      <c r="D16" s="23"/>
      <c r="E16" s="72"/>
      <c r="F16" s="72"/>
      <c r="G16" s="72"/>
      <c r="H16" s="72"/>
      <c r="I16" s="23"/>
      <c r="J16" s="23"/>
      <c r="K16" s="23"/>
      <c r="L16" s="23"/>
      <c r="M16" s="23"/>
      <c r="N16" s="23"/>
      <c r="O16" s="23"/>
      <c r="P16" s="30"/>
      <c r="Q16" s="30"/>
      <c r="R16" s="88">
        <v>0</v>
      </c>
      <c r="S16" s="99"/>
      <c r="T16" s="23"/>
      <c r="U16" s="88">
        <v>0</v>
      </c>
      <c r="V16" s="28"/>
      <c r="W16" s="42"/>
      <c r="X16" s="42"/>
      <c r="Y16" s="42"/>
      <c r="Z16" s="42"/>
      <c r="AA16" s="42"/>
      <c r="AB16" s="180" t="s">
        <v>75</v>
      </c>
    </row>
    <row r="17" spans="1:27" ht="18" customHeight="1" x14ac:dyDescent="0.3">
      <c r="A17" s="42"/>
      <c r="B17" s="23"/>
      <c r="C17" s="23"/>
      <c r="D17" s="23"/>
      <c r="E17" s="72"/>
      <c r="F17" s="72"/>
      <c r="G17" s="72"/>
      <c r="H17" s="72"/>
      <c r="I17" s="23"/>
      <c r="J17" s="23"/>
      <c r="K17" s="23"/>
      <c r="L17" s="23"/>
      <c r="M17" s="23"/>
      <c r="N17" s="23"/>
      <c r="O17" s="23"/>
      <c r="P17" s="30"/>
      <c r="Q17" s="30"/>
      <c r="R17" s="88">
        <v>0</v>
      </c>
      <c r="S17" s="99"/>
      <c r="T17" s="23"/>
      <c r="U17" s="88">
        <v>0</v>
      </c>
      <c r="V17" s="28"/>
      <c r="W17" s="42"/>
      <c r="X17" s="42"/>
      <c r="Y17" s="42"/>
      <c r="Z17" s="179"/>
      <c r="AA17" s="179"/>
    </row>
    <row r="18" spans="1:27" ht="18" customHeight="1" x14ac:dyDescent="0.3">
      <c r="A18" s="42"/>
      <c r="B18" s="23"/>
      <c r="C18" s="23"/>
      <c r="D18" s="23"/>
      <c r="E18" s="72"/>
      <c r="F18" s="72"/>
      <c r="G18" s="72"/>
      <c r="H18" s="72"/>
      <c r="I18" s="23"/>
      <c r="J18" s="23"/>
      <c r="K18" s="23"/>
      <c r="L18" s="23"/>
      <c r="M18" s="23"/>
      <c r="N18" s="23"/>
      <c r="O18" s="23"/>
      <c r="P18" s="30"/>
      <c r="Q18" s="30"/>
      <c r="R18" s="88">
        <v>0</v>
      </c>
      <c r="S18" s="99"/>
      <c r="T18" s="23"/>
      <c r="U18" s="88">
        <v>0</v>
      </c>
      <c r="V18" s="28"/>
      <c r="W18" s="42"/>
      <c r="X18" s="42"/>
      <c r="Y18" s="42"/>
      <c r="Z18" s="179"/>
      <c r="AA18" s="179"/>
    </row>
    <row r="19" spans="1:27" ht="18" customHeight="1" x14ac:dyDescent="0.3">
      <c r="A19" s="42"/>
      <c r="B19" s="23"/>
      <c r="C19" s="23"/>
      <c r="D19" s="23"/>
      <c r="E19" s="72"/>
      <c r="F19" s="72"/>
      <c r="G19" s="72"/>
      <c r="H19" s="72"/>
      <c r="I19" s="23"/>
      <c r="J19" s="23"/>
      <c r="K19" s="23"/>
      <c r="L19" s="23"/>
      <c r="M19" s="23"/>
      <c r="N19" s="23"/>
      <c r="O19" s="23"/>
      <c r="P19" s="30"/>
      <c r="Q19" s="30"/>
      <c r="R19" s="88">
        <v>0</v>
      </c>
      <c r="S19" s="99"/>
      <c r="T19" s="23"/>
      <c r="U19" s="88">
        <v>0</v>
      </c>
      <c r="V19" s="28"/>
      <c r="W19" s="42"/>
      <c r="X19" s="42"/>
      <c r="Y19" s="42"/>
      <c r="Z19" s="179"/>
      <c r="AA19" s="179"/>
    </row>
    <row r="20" spans="1:27" ht="18" customHeight="1" x14ac:dyDescent="0.3">
      <c r="A20" s="42"/>
      <c r="B20" s="23"/>
      <c r="C20" s="23"/>
      <c r="D20" s="23"/>
      <c r="E20" s="72"/>
      <c r="F20" s="72"/>
      <c r="G20" s="72"/>
      <c r="H20" s="72"/>
      <c r="I20" s="23"/>
      <c r="J20" s="23"/>
      <c r="K20" s="23"/>
      <c r="L20" s="23"/>
      <c r="M20" s="23"/>
      <c r="N20" s="23"/>
      <c r="O20" s="23"/>
      <c r="P20" s="30"/>
      <c r="Q20" s="30"/>
      <c r="R20" s="88">
        <v>0</v>
      </c>
      <c r="S20" s="99"/>
      <c r="T20" s="23"/>
      <c r="U20" s="88">
        <v>0</v>
      </c>
      <c r="V20" s="28"/>
      <c r="W20" s="42"/>
      <c r="X20" s="42"/>
      <c r="Y20" s="42"/>
      <c r="Z20" s="179"/>
      <c r="AA20" s="179"/>
    </row>
    <row r="21" spans="1:27" ht="18" customHeight="1" x14ac:dyDescent="0.3">
      <c r="A21" s="42"/>
      <c r="B21" s="23"/>
      <c r="C21" s="23"/>
      <c r="D21" s="23"/>
      <c r="E21" s="72"/>
      <c r="F21" s="72"/>
      <c r="G21" s="72"/>
      <c r="H21" s="72"/>
      <c r="I21" s="23"/>
      <c r="J21" s="23"/>
      <c r="K21" s="23"/>
      <c r="L21" s="23"/>
      <c r="M21" s="23"/>
      <c r="N21" s="23"/>
      <c r="O21" s="23"/>
      <c r="P21" s="30"/>
      <c r="Q21" s="30"/>
      <c r="R21" s="88">
        <v>0</v>
      </c>
      <c r="S21" s="99"/>
      <c r="T21" s="23"/>
      <c r="U21" s="88">
        <v>0</v>
      </c>
      <c r="V21" s="28"/>
      <c r="W21" s="42"/>
      <c r="X21" s="42"/>
      <c r="Y21" s="42"/>
      <c r="Z21" s="179"/>
      <c r="AA21" s="179"/>
    </row>
    <row r="22" spans="1:27" ht="18" customHeight="1" x14ac:dyDescent="0.3">
      <c r="A22" s="42"/>
      <c r="B22" s="23"/>
      <c r="C22" s="23"/>
      <c r="D22" s="23"/>
      <c r="E22" s="72"/>
      <c r="F22" s="72"/>
      <c r="G22" s="72"/>
      <c r="H22" s="72"/>
      <c r="I22" s="23"/>
      <c r="J22" s="23"/>
      <c r="K22" s="23"/>
      <c r="L22" s="23"/>
      <c r="M22" s="23"/>
      <c r="N22" s="23"/>
      <c r="O22" s="23"/>
      <c r="P22" s="30"/>
      <c r="Q22" s="30"/>
      <c r="R22" s="88">
        <v>0</v>
      </c>
      <c r="S22" s="99"/>
      <c r="T22" s="23"/>
      <c r="U22" s="88">
        <v>0</v>
      </c>
      <c r="V22" s="28"/>
      <c r="W22" s="42"/>
      <c r="X22" s="42"/>
      <c r="Y22" s="42"/>
      <c r="Z22" s="179"/>
      <c r="AA22" s="179"/>
    </row>
    <row r="23" spans="1:27" ht="18" customHeight="1" x14ac:dyDescent="0.3">
      <c r="A23" s="42"/>
      <c r="B23" s="23"/>
      <c r="C23" s="23"/>
      <c r="D23" s="23"/>
      <c r="E23" s="72"/>
      <c r="F23" s="72"/>
      <c r="G23" s="72"/>
      <c r="H23" s="72"/>
      <c r="I23" s="23"/>
      <c r="J23" s="23"/>
      <c r="K23" s="23"/>
      <c r="L23" s="23"/>
      <c r="M23" s="23"/>
      <c r="N23" s="23"/>
      <c r="O23" s="23"/>
      <c r="P23" s="30"/>
      <c r="Q23" s="30"/>
      <c r="R23" s="88">
        <v>0</v>
      </c>
      <c r="S23" s="99"/>
      <c r="T23" s="23"/>
      <c r="U23" s="88">
        <v>0</v>
      </c>
      <c r="V23" s="28"/>
      <c r="W23" s="42"/>
      <c r="X23" s="42"/>
      <c r="Y23" s="42"/>
      <c r="Z23" s="179"/>
      <c r="AA23" s="179"/>
    </row>
    <row r="24" spans="1:27" ht="18" customHeight="1" x14ac:dyDescent="0.3">
      <c r="A24" s="42"/>
      <c r="B24" s="23"/>
      <c r="C24" s="23"/>
      <c r="D24" s="23"/>
      <c r="E24" s="72"/>
      <c r="F24" s="72"/>
      <c r="G24" s="72"/>
      <c r="H24" s="72"/>
      <c r="I24" s="23"/>
      <c r="J24" s="23"/>
      <c r="K24" s="23"/>
      <c r="L24" s="23"/>
      <c r="M24" s="23"/>
      <c r="N24" s="23"/>
      <c r="O24" s="23"/>
      <c r="P24" s="30"/>
      <c r="Q24" s="30"/>
      <c r="R24" s="88">
        <v>0</v>
      </c>
      <c r="S24" s="99"/>
      <c r="T24" s="23"/>
      <c r="U24" s="88">
        <v>0</v>
      </c>
      <c r="V24" s="28"/>
      <c r="W24" s="42"/>
      <c r="X24" s="42"/>
      <c r="Y24" s="42"/>
      <c r="Z24" s="179"/>
      <c r="AA24" s="179"/>
    </row>
    <row r="25" spans="1:27" ht="18" customHeight="1" x14ac:dyDescent="0.3">
      <c r="A25" s="42"/>
      <c r="B25" s="23"/>
      <c r="C25" s="23"/>
      <c r="D25" s="23"/>
      <c r="E25" s="72"/>
      <c r="F25" s="72"/>
      <c r="G25" s="72"/>
      <c r="H25" s="72"/>
      <c r="I25" s="23"/>
      <c r="J25" s="23"/>
      <c r="K25" s="23"/>
      <c r="L25" s="23"/>
      <c r="M25" s="23"/>
      <c r="N25" s="23"/>
      <c r="O25" s="23"/>
      <c r="P25" s="30"/>
      <c r="Q25" s="30"/>
      <c r="R25" s="88">
        <v>0</v>
      </c>
      <c r="S25" s="99"/>
      <c r="T25" s="23"/>
      <c r="U25" s="88">
        <v>0</v>
      </c>
      <c r="V25" s="28"/>
      <c r="W25" s="42"/>
      <c r="X25" s="42"/>
      <c r="Y25" s="42"/>
      <c r="Z25" s="179"/>
      <c r="AA25" s="179"/>
    </row>
    <row r="26" spans="1:27" x14ac:dyDescent="0.3">
      <c r="A26" s="42"/>
      <c r="B26" s="23"/>
      <c r="C26" s="23"/>
      <c r="D26" s="23"/>
      <c r="E26" s="72"/>
      <c r="F26" s="72"/>
      <c r="G26" s="72"/>
      <c r="H26" s="72"/>
      <c r="I26" s="23"/>
      <c r="J26" s="23"/>
      <c r="K26" s="23"/>
      <c r="L26" s="23"/>
      <c r="M26" s="23"/>
      <c r="N26" s="23"/>
      <c r="O26" s="23"/>
      <c r="P26" s="30"/>
      <c r="Q26" s="30"/>
      <c r="R26" s="88">
        <v>0</v>
      </c>
      <c r="S26" s="99"/>
      <c r="T26" s="23"/>
      <c r="U26" s="88">
        <v>0</v>
      </c>
      <c r="V26" s="28"/>
      <c r="W26" s="42"/>
      <c r="X26" s="42"/>
      <c r="Y26" s="42"/>
      <c r="Z26" s="179"/>
      <c r="AA26" s="179"/>
    </row>
    <row r="27" spans="1:27" x14ac:dyDescent="0.3">
      <c r="A27" s="42"/>
      <c r="B27" s="23"/>
      <c r="C27" s="23"/>
      <c r="D27" s="23"/>
      <c r="E27" s="72"/>
      <c r="F27" s="72"/>
      <c r="G27" s="72"/>
      <c r="H27" s="72"/>
      <c r="I27" s="23"/>
      <c r="J27" s="23"/>
      <c r="K27" s="23"/>
      <c r="L27" s="23"/>
      <c r="M27" s="23"/>
      <c r="N27" s="23"/>
      <c r="O27" s="23"/>
      <c r="P27" s="30"/>
      <c r="Q27" s="30"/>
      <c r="R27" s="88">
        <v>0</v>
      </c>
      <c r="S27" s="99"/>
      <c r="T27" s="23"/>
      <c r="U27" s="88">
        <v>0</v>
      </c>
      <c r="V27" s="28"/>
      <c r="W27" s="42"/>
      <c r="X27" s="42"/>
      <c r="Y27" s="42"/>
      <c r="Z27" s="42"/>
      <c r="AA27" s="42"/>
    </row>
    <row r="28" spans="1:27" x14ac:dyDescent="0.3">
      <c r="A28" s="42"/>
      <c r="B28" s="23"/>
      <c r="C28" s="23"/>
      <c r="D28" s="23"/>
      <c r="E28" s="72"/>
      <c r="F28" s="72"/>
      <c r="G28" s="72"/>
      <c r="H28" s="72"/>
      <c r="I28" s="23"/>
      <c r="J28" s="23"/>
      <c r="K28" s="23"/>
      <c r="L28" s="23"/>
      <c r="M28" s="23"/>
      <c r="N28" s="23"/>
      <c r="O28" s="23"/>
      <c r="P28" s="30"/>
      <c r="Q28" s="30"/>
      <c r="R28" s="88">
        <v>0</v>
      </c>
      <c r="S28" s="99"/>
      <c r="T28" s="23"/>
      <c r="U28" s="88">
        <v>0</v>
      </c>
      <c r="V28" s="28"/>
      <c r="W28" s="42"/>
      <c r="X28" s="42"/>
      <c r="Y28" s="42"/>
      <c r="Z28" s="42"/>
      <c r="AA28" s="42"/>
    </row>
    <row r="29" spans="1:27" x14ac:dyDescent="0.3">
      <c r="A29" s="42"/>
      <c r="B29" s="23"/>
      <c r="C29" s="23"/>
      <c r="D29" s="23"/>
      <c r="E29" s="72"/>
      <c r="F29" s="72"/>
      <c r="G29" s="72"/>
      <c r="H29" s="72"/>
      <c r="I29" s="23"/>
      <c r="J29" s="23"/>
      <c r="K29" s="23"/>
      <c r="L29" s="23"/>
      <c r="M29" s="23"/>
      <c r="N29" s="23"/>
      <c r="O29" s="23"/>
      <c r="P29" s="30"/>
      <c r="Q29" s="30"/>
      <c r="R29" s="88">
        <v>0</v>
      </c>
      <c r="S29" s="99"/>
      <c r="T29" s="23"/>
      <c r="U29" s="88">
        <v>0</v>
      </c>
      <c r="V29" s="28"/>
      <c r="W29" s="42"/>
      <c r="X29" s="42"/>
      <c r="Y29" s="42"/>
      <c r="Z29" s="42"/>
      <c r="AA29" s="42"/>
    </row>
    <row r="30" spans="1:27" x14ac:dyDescent="0.3">
      <c r="B30" s="23"/>
      <c r="C30" s="23"/>
      <c r="D30" s="23"/>
      <c r="E30" s="72"/>
      <c r="F30" s="72"/>
      <c r="G30" s="72"/>
      <c r="H30" s="72"/>
      <c r="I30" s="23"/>
      <c r="J30" s="23"/>
      <c r="K30" s="23"/>
      <c r="L30" s="23"/>
      <c r="M30" s="23"/>
      <c r="N30" s="23"/>
      <c r="O30" s="23"/>
      <c r="P30" s="30"/>
      <c r="Q30" s="30"/>
      <c r="R30" s="88">
        <v>0</v>
      </c>
      <c r="S30" s="99"/>
      <c r="T30" s="23"/>
      <c r="U30" s="88">
        <v>0</v>
      </c>
      <c r="V30" s="28"/>
    </row>
    <row r="31" spans="1:27" x14ac:dyDescent="0.3">
      <c r="B31" s="23"/>
      <c r="C31" s="23"/>
      <c r="D31" s="23"/>
      <c r="E31" s="72"/>
      <c r="F31" s="72"/>
      <c r="G31" s="72"/>
      <c r="H31" s="72"/>
      <c r="I31" s="23"/>
      <c r="J31" s="23"/>
      <c r="K31" s="23"/>
      <c r="L31" s="23"/>
      <c r="M31" s="23"/>
      <c r="N31" s="23"/>
      <c r="O31" s="23"/>
      <c r="P31" s="30"/>
      <c r="Q31" s="30"/>
      <c r="R31" s="88">
        <v>0</v>
      </c>
      <c r="S31" s="99"/>
      <c r="T31" s="23"/>
      <c r="U31" s="88">
        <v>0</v>
      </c>
      <c r="V31" s="28"/>
    </row>
    <row r="32" spans="1:27" x14ac:dyDescent="0.3">
      <c r="B32" s="23"/>
      <c r="C32" s="23"/>
      <c r="D32" s="23"/>
      <c r="E32" s="72"/>
      <c r="F32" s="72"/>
      <c r="G32" s="72"/>
      <c r="H32" s="72"/>
      <c r="I32" s="23"/>
      <c r="J32" s="23"/>
      <c r="K32" s="23"/>
      <c r="L32" s="23"/>
      <c r="M32" s="23"/>
      <c r="N32" s="23"/>
      <c r="O32" s="23"/>
      <c r="P32" s="30"/>
      <c r="Q32" s="30"/>
      <c r="R32" s="88">
        <v>0</v>
      </c>
      <c r="S32" s="99"/>
      <c r="T32" s="23"/>
      <c r="U32" s="88">
        <v>0</v>
      </c>
      <c r="V32" s="28"/>
    </row>
    <row r="33" spans="2:22" x14ac:dyDescent="0.3">
      <c r="B33" s="23"/>
      <c r="C33" s="23"/>
      <c r="D33" s="23"/>
      <c r="E33" s="72"/>
      <c r="F33" s="72"/>
      <c r="G33" s="72"/>
      <c r="H33" s="72"/>
      <c r="I33" s="23"/>
      <c r="J33" s="23"/>
      <c r="K33" s="23"/>
      <c r="L33" s="23"/>
      <c r="M33" s="23"/>
      <c r="N33" s="23"/>
      <c r="O33" s="23"/>
      <c r="P33" s="30"/>
      <c r="Q33" s="30"/>
      <c r="R33" s="88">
        <v>0</v>
      </c>
      <c r="S33" s="99"/>
      <c r="T33" s="23"/>
      <c r="U33" s="88">
        <v>0</v>
      </c>
      <c r="V33" s="28"/>
    </row>
    <row r="34" spans="2:22" x14ac:dyDescent="0.3">
      <c r="B34" s="23"/>
      <c r="C34" s="23"/>
      <c r="D34" s="23"/>
      <c r="E34" s="72"/>
      <c r="F34" s="72"/>
      <c r="G34" s="72"/>
      <c r="H34" s="72"/>
      <c r="I34" s="23"/>
      <c r="J34" s="23"/>
      <c r="K34" s="23"/>
      <c r="L34" s="23"/>
      <c r="M34" s="23"/>
      <c r="N34" s="23"/>
      <c r="O34" s="23"/>
      <c r="P34" s="30"/>
      <c r="Q34" s="30"/>
      <c r="R34" s="88">
        <v>0</v>
      </c>
      <c r="S34" s="99"/>
      <c r="T34" s="23"/>
      <c r="U34" s="88">
        <v>0</v>
      </c>
      <c r="V34" s="28"/>
    </row>
    <row r="35" spans="2:22" x14ac:dyDescent="0.3">
      <c r="B35" s="23"/>
      <c r="C35" s="23"/>
      <c r="D35" s="23"/>
      <c r="E35" s="72"/>
      <c r="F35" s="72"/>
      <c r="G35" s="72"/>
      <c r="H35" s="72"/>
      <c r="I35" s="23"/>
      <c r="J35" s="23"/>
      <c r="K35" s="23"/>
      <c r="L35" s="23"/>
      <c r="M35" s="23"/>
      <c r="N35" s="23"/>
      <c r="O35" s="23"/>
      <c r="P35" s="30"/>
      <c r="Q35" s="30"/>
      <c r="R35" s="88">
        <v>0</v>
      </c>
      <c r="S35" s="99"/>
      <c r="T35" s="23"/>
      <c r="U35" s="88">
        <v>0</v>
      </c>
      <c r="V35" s="28"/>
    </row>
    <row r="36" spans="2:22" x14ac:dyDescent="0.3">
      <c r="B36" s="23"/>
      <c r="C36" s="23"/>
      <c r="D36" s="23"/>
      <c r="E36" s="72"/>
      <c r="F36" s="72"/>
      <c r="G36" s="72"/>
      <c r="H36" s="72"/>
      <c r="I36" s="23"/>
      <c r="J36" s="23"/>
      <c r="K36" s="23"/>
      <c r="L36" s="23"/>
      <c r="M36" s="23"/>
      <c r="N36" s="23"/>
      <c r="O36" s="23"/>
      <c r="P36" s="30"/>
      <c r="Q36" s="30"/>
      <c r="R36" s="88">
        <v>0</v>
      </c>
      <c r="S36" s="99"/>
      <c r="T36" s="23"/>
      <c r="U36" s="88">
        <v>0</v>
      </c>
      <c r="V36" s="28"/>
    </row>
    <row r="37" spans="2:22" x14ac:dyDescent="0.3">
      <c r="B37" s="23"/>
      <c r="C37" s="23"/>
      <c r="D37" s="23"/>
      <c r="E37" s="72"/>
      <c r="F37" s="72"/>
      <c r="G37" s="72"/>
      <c r="H37" s="72"/>
      <c r="I37" s="23"/>
      <c r="J37" s="23"/>
      <c r="K37" s="23"/>
      <c r="L37" s="23"/>
      <c r="M37" s="23"/>
      <c r="N37" s="23"/>
      <c r="O37" s="23"/>
      <c r="P37" s="30"/>
      <c r="Q37" s="30"/>
      <c r="R37" s="88">
        <v>0</v>
      </c>
      <c r="S37" s="99"/>
      <c r="T37" s="23"/>
      <c r="U37" s="88">
        <v>0</v>
      </c>
      <c r="V37" s="28"/>
    </row>
    <row r="38" spans="2:22" x14ac:dyDescent="0.3">
      <c r="B38" s="23"/>
      <c r="C38" s="23"/>
      <c r="D38" s="23"/>
      <c r="E38" s="72"/>
      <c r="F38" s="72"/>
      <c r="G38" s="72"/>
      <c r="H38" s="72"/>
      <c r="I38" s="23"/>
      <c r="J38" s="23"/>
      <c r="K38" s="23"/>
      <c r="L38" s="23"/>
      <c r="M38" s="23"/>
      <c r="N38" s="23"/>
      <c r="O38" s="23"/>
      <c r="P38" s="30"/>
      <c r="Q38" s="30"/>
      <c r="R38" s="88">
        <v>0</v>
      </c>
      <c r="S38" s="99"/>
      <c r="T38" s="23"/>
      <c r="U38" s="88">
        <v>0</v>
      </c>
      <c r="V38" s="28"/>
    </row>
    <row r="39" spans="2:22" x14ac:dyDescent="0.3">
      <c r="B39" s="23"/>
      <c r="C39" s="23"/>
      <c r="D39" s="23"/>
      <c r="E39" s="72"/>
      <c r="F39" s="72"/>
      <c r="G39" s="72"/>
      <c r="H39" s="72"/>
      <c r="I39" s="23"/>
      <c r="J39" s="23"/>
      <c r="K39" s="23"/>
      <c r="L39" s="23"/>
      <c r="M39" s="23"/>
      <c r="N39" s="23"/>
      <c r="O39" s="23"/>
      <c r="P39" s="30"/>
      <c r="Q39" s="30"/>
      <c r="R39" s="88">
        <v>0</v>
      </c>
      <c r="S39" s="99"/>
      <c r="T39" s="23"/>
      <c r="U39" s="88">
        <v>0</v>
      </c>
      <c r="V39" s="28"/>
    </row>
    <row r="40" spans="2:22" x14ac:dyDescent="0.3">
      <c r="B40" s="23"/>
      <c r="C40" s="23"/>
      <c r="D40" s="23"/>
      <c r="E40" s="72"/>
      <c r="F40" s="72"/>
      <c r="G40" s="72"/>
      <c r="H40" s="72"/>
      <c r="I40" s="23"/>
      <c r="J40" s="23"/>
      <c r="K40" s="23"/>
      <c r="L40" s="23"/>
      <c r="M40" s="23"/>
      <c r="N40" s="23"/>
      <c r="O40" s="23"/>
      <c r="P40" s="30"/>
      <c r="Q40" s="30"/>
      <c r="R40" s="23"/>
      <c r="S40" s="99"/>
      <c r="T40" s="23"/>
      <c r="U40" s="99"/>
      <c r="V40" s="28"/>
    </row>
    <row r="41" spans="2:22" x14ac:dyDescent="0.3">
      <c r="B41" s="23"/>
      <c r="C41" s="23"/>
      <c r="D41" s="23"/>
      <c r="E41" s="72"/>
      <c r="F41" s="72"/>
      <c r="G41" s="72"/>
      <c r="H41" s="72"/>
      <c r="I41" s="23"/>
      <c r="J41" s="23"/>
      <c r="K41" s="23"/>
      <c r="L41" s="23"/>
      <c r="M41" s="23"/>
      <c r="N41" s="23"/>
      <c r="O41" s="23"/>
      <c r="P41" s="30"/>
      <c r="Q41" s="30"/>
      <c r="R41" s="23"/>
      <c r="S41" s="99"/>
      <c r="T41" s="23"/>
      <c r="U41" s="99"/>
      <c r="V41" s="28"/>
    </row>
    <row r="42" spans="2:22" x14ac:dyDescent="0.3">
      <c r="B42" s="42"/>
      <c r="C42" s="42"/>
      <c r="D42" s="42"/>
      <c r="E42" s="42"/>
      <c r="F42" s="42"/>
      <c r="G42" s="42"/>
      <c r="H42" s="42"/>
      <c r="I42" s="42"/>
      <c r="J42" s="42"/>
      <c r="K42" s="42"/>
      <c r="L42" s="42"/>
      <c r="M42" s="42"/>
      <c r="N42" s="42"/>
      <c r="O42" s="42"/>
      <c r="P42" s="52"/>
      <c r="Q42" s="52"/>
      <c r="R42" s="42"/>
      <c r="S42" s="55"/>
      <c r="T42" s="42"/>
      <c r="U42" s="55"/>
      <c r="V42" s="42"/>
    </row>
    <row r="43" spans="2:22" x14ac:dyDescent="0.3">
      <c r="B43" s="42"/>
      <c r="C43" s="42"/>
      <c r="D43" s="42"/>
      <c r="E43" s="42"/>
      <c r="F43" s="42"/>
      <c r="G43" s="42"/>
      <c r="H43" s="42"/>
      <c r="I43" s="42"/>
      <c r="J43" s="42"/>
      <c r="K43" s="42"/>
      <c r="L43" s="42"/>
      <c r="M43" s="42"/>
      <c r="N43" s="42"/>
      <c r="O43" s="42"/>
      <c r="P43" s="52"/>
      <c r="Q43" s="52"/>
      <c r="R43" s="42"/>
      <c r="S43" s="55"/>
      <c r="T43" s="42"/>
      <c r="U43" s="55"/>
      <c r="V43" s="42"/>
    </row>
  </sheetData>
  <sheetProtection algorithmName="SHA-512" hashValue="X5OQTVIdBSQ+Zv2jkQrFgEBogwtZS/DKHgYmcwdt/v1FdJkLoqPOAOKeICT7hUI+LVfgtllPCCXSPmBDgaPqQg==" saltValue="oYaVkfoXaSznbTVn4Uo7fw==" spinCount="100000" sheet="1" formatCells="0" formatColumns="0" formatRows="0" insertRows="0" deleteRows="0" sort="0" autoFilter="0"/>
  <autoFilter ref="B7:V7" xr:uid="{00000000-0009-0000-0000-00000A000000}"/>
  <dataValidations count="9">
    <dataValidation type="decimal" allowBlank="1" showInputMessage="1" showErrorMessage="1" error="please enter a decimal or percentage_x000a_" sqref="E8 F8:G41" xr:uid="{00000000-0002-0000-0A00-000000000000}">
      <formula1>0</formula1>
      <formula2>1</formula2>
    </dataValidation>
    <dataValidation type="decimal" allowBlank="1" showErrorMessage="1" error="Enter expenditure in Rands" prompt="Enter expenditure in Rands for the period" sqref="R8:R41 U8:U39" xr:uid="{00000000-0002-0000-0A00-000001000000}">
      <formula1>0</formula1>
      <formula2>99999999999999</formula2>
    </dataValidation>
    <dataValidation type="list" allowBlank="1" showInputMessage="1" showErrorMessage="1" sqref="I9:I41" xr:uid="{00000000-0002-0000-0A00-000002000000}">
      <formula1>"Level 1,Level 2,Level 3,Level 4, Level 5, Level 6, Level 7, Level 8, Non Compliant"</formula1>
    </dataValidation>
    <dataValidation type="list" allowBlank="1" showInputMessage="1" error="Enter expenditure in Rands" sqref="V8:V41" xr:uid="{00000000-0002-0000-0A00-000003000000}">
      <formula1>$AA$1:$AA$12</formula1>
    </dataValidation>
    <dataValidation type="list" allowBlank="1" showErrorMessage="1" prompt="Category A: _x000a_ (&gt;50% Black Owned EME/QSE)_x000a__x000a_Category B:  _x000a_(&gt;50% Black Owned Generic; or &gt;25% Black Owned Any Size Entity with BEE Level of 1-6)" sqref="S8:S41 U40:U41" xr:uid="{00000000-0002-0000-0A00-000004000000}">
      <formula1>"A,B"</formula1>
    </dataValidation>
    <dataValidation type="list" allowBlank="1" showInputMessage="1" showErrorMessage="1" sqref="I8" xr:uid="{00000000-0002-0000-0A00-000005000000}">
      <formula1>$Z$4:$Z$12</formula1>
    </dataValidation>
    <dataValidation type="list" allowBlank="1" showInputMessage="1" showErrorMessage="1" sqref="J8:J41" xr:uid="{00000000-0002-0000-0A00-000006000000}">
      <formula1>$AB$1:$AB$16</formula1>
    </dataValidation>
    <dataValidation type="list" allowBlank="1" showInputMessage="1" showErrorMessage="1" sqref="T8:T41 D8:D41 L8:O41" xr:uid="{00000000-0002-0000-0A00-000008000000}">
      <formula1>"Yes"</formula1>
    </dataValidation>
    <dataValidation type="list" allowBlank="1" showInputMessage="1" showErrorMessage="1" error="please enter a decimal or percentage_x000a_" sqref="H8:H41" xr:uid="{7F1C9299-C410-4EC5-B5A2-60F65C40BA51}">
      <formula1>"Generic,QSE,EME"</formula1>
    </dataValidation>
  </dataValidations>
  <pageMargins left="0.70866141732283472" right="0.70866141732283472" top="0.74803149606299213" bottom="0.74803149606299213" header="0.31496062992125984" footer="0.31496062992125984"/>
  <pageSetup paperSize="9" scale="43" orientation="landscape" r:id="rId1"/>
  <headerFooter>
    <oddHeader xml:space="preserve">&amp;R
</oddHeader>
    <oddFooter>Page &amp;P&amp;R&amp;F</oddFooter>
  </headerFooter>
  <colBreaks count="1" manualBreakCount="1">
    <brk id="22" max="1048575" man="1"/>
  </colBreaks>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8"/>
  <dimension ref="A1:O1000"/>
  <sheetViews>
    <sheetView topLeftCell="A15" zoomScaleNormal="100" zoomScaleSheetLayoutView="100" workbookViewId="0">
      <selection activeCell="I23" sqref="I23"/>
    </sheetView>
  </sheetViews>
  <sheetFormatPr defaultColWidth="9.109375" defaultRowHeight="14.4" x14ac:dyDescent="0.3"/>
  <cols>
    <col min="1" max="1" width="5.5546875" style="39" customWidth="1"/>
    <col min="2" max="2" width="33.5546875" style="39" customWidth="1"/>
    <col min="3" max="3" width="13.5546875" style="39" hidden="1" customWidth="1"/>
    <col min="4" max="4" width="18.5546875" style="39" customWidth="1"/>
    <col min="5" max="5" width="15.5546875" style="39" customWidth="1"/>
    <col min="6" max="6" width="37.5546875" style="39" customWidth="1"/>
    <col min="7" max="7" width="35.5546875" style="39" customWidth="1"/>
    <col min="8" max="8" width="13.5546875" style="39" hidden="1" customWidth="1"/>
    <col min="9" max="9" width="15.5546875" style="51" customWidth="1"/>
    <col min="10" max="10" width="16.44140625" style="39" customWidth="1"/>
    <col min="11" max="11" width="50.44140625" style="39" customWidth="1"/>
    <col min="12" max="13" width="9.109375" style="39" customWidth="1"/>
    <col min="14" max="14" width="54" style="39" hidden="1" customWidth="1"/>
    <col min="15" max="15" width="46.109375" style="39" hidden="1" customWidth="1"/>
    <col min="16" max="19" width="9.109375" style="39" customWidth="1"/>
    <col min="20" max="16384" width="9.109375" style="39"/>
  </cols>
  <sheetData>
    <row r="1" spans="1:15" customFormat="1" ht="21" customHeight="1" x14ac:dyDescent="0.4">
      <c r="A1" s="38"/>
      <c r="B1" s="54" t="str">
        <f>"Measured Entity: " &amp; IF(CompanyName&lt;&gt;"&lt;insert Company Name here&gt;",CompanyName, "")</f>
        <v>Measured Entity: Thandanani Transport</v>
      </c>
      <c r="C1" s="54"/>
      <c r="D1" s="54"/>
      <c r="E1" s="54"/>
      <c r="F1" s="164" t="s">
        <v>80</v>
      </c>
      <c r="G1" s="1"/>
      <c r="H1" s="54"/>
      <c r="I1" t="s">
        <v>246</v>
      </c>
      <c r="J1" s="1"/>
      <c r="K1" s="1"/>
      <c r="L1" s="6"/>
      <c r="M1" s="1"/>
      <c r="N1" s="1" t="s">
        <v>60</v>
      </c>
    </row>
    <row r="2" spans="1:15" customFormat="1" x14ac:dyDescent="0.3">
      <c r="A2" s="38"/>
      <c r="B2" s="110" t="str">
        <f>"Year End: " &amp; IF(YearEnd&lt;&gt;"&lt;insert Financial Year End Date here&gt;",TEXT(YearEnd,"d mmmm yyyy"),"")</f>
        <v>Year End: 28 February 2025</v>
      </c>
      <c r="C2" s="89"/>
      <c r="D2" s="89"/>
      <c r="E2" s="1"/>
      <c r="F2" s="39"/>
      <c r="G2" s="1"/>
      <c r="H2" s="89"/>
      <c r="I2" s="90"/>
      <c r="K2" s="7"/>
      <c r="L2" s="6"/>
      <c r="N2" s="39" t="s">
        <v>61</v>
      </c>
      <c r="O2" t="s">
        <v>90</v>
      </c>
    </row>
    <row r="3" spans="1:15" customFormat="1" x14ac:dyDescent="0.3">
      <c r="A3" s="38"/>
      <c r="B3" s="153"/>
      <c r="C3" s="89"/>
      <c r="D3" s="89"/>
      <c r="E3" s="154"/>
      <c r="F3" s="154"/>
      <c r="G3" s="39"/>
      <c r="H3" s="89"/>
      <c r="I3" s="90"/>
      <c r="J3" s="38"/>
      <c r="K3" s="38"/>
      <c r="N3" s="43" t="s">
        <v>62</v>
      </c>
      <c r="O3" t="s">
        <v>91</v>
      </c>
    </row>
    <row r="4" spans="1:15" customFormat="1" ht="15" thickBot="1" x14ac:dyDescent="0.35">
      <c r="A4" s="38"/>
      <c r="B4" s="89" t="s">
        <v>3</v>
      </c>
      <c r="C4" s="89"/>
      <c r="D4" s="89"/>
      <c r="E4" s="89"/>
      <c r="F4" s="38"/>
      <c r="G4" s="38"/>
      <c r="H4" s="89"/>
      <c r="I4" s="90"/>
      <c r="J4" s="38"/>
      <c r="K4" s="38"/>
      <c r="N4" s="43" t="s">
        <v>63</v>
      </c>
      <c r="O4" t="s">
        <v>103</v>
      </c>
    </row>
    <row r="5" spans="1:15" customFormat="1" ht="15" thickBot="1" x14ac:dyDescent="0.35">
      <c r="A5" s="38"/>
      <c r="B5" s="91" t="s">
        <v>46</v>
      </c>
      <c r="C5" s="91"/>
      <c r="D5" s="91"/>
      <c r="E5" s="92">
        <f>SUM(SED_Total)</f>
        <v>11600</v>
      </c>
      <c r="F5" s="39"/>
      <c r="G5" s="38"/>
      <c r="H5" s="91"/>
      <c r="I5" s="90"/>
      <c r="J5" s="38"/>
      <c r="K5" s="38"/>
      <c r="N5" s="43" t="s">
        <v>72</v>
      </c>
      <c r="O5" t="s">
        <v>104</v>
      </c>
    </row>
    <row r="6" spans="1:15" customFormat="1" x14ac:dyDescent="0.3">
      <c r="A6" s="38"/>
      <c r="B6" s="91"/>
      <c r="C6" s="91"/>
      <c r="D6" s="91"/>
      <c r="E6" s="91"/>
      <c r="F6" s="38"/>
      <c r="G6" s="38"/>
      <c r="H6" s="91"/>
      <c r="I6" s="90"/>
      <c r="J6" s="38"/>
      <c r="K6" s="38"/>
      <c r="N6" s="43" t="s">
        <v>73</v>
      </c>
      <c r="O6" t="s">
        <v>105</v>
      </c>
    </row>
    <row r="7" spans="1:15" customFormat="1" x14ac:dyDescent="0.3">
      <c r="A7" s="38"/>
      <c r="B7" s="93" t="s">
        <v>10</v>
      </c>
      <c r="C7" s="172" t="s">
        <v>303</v>
      </c>
      <c r="D7" s="172"/>
      <c r="E7" s="93"/>
      <c r="F7" s="160" t="s">
        <v>11</v>
      </c>
      <c r="G7" s="39"/>
      <c r="H7" s="172" t="s">
        <v>427</v>
      </c>
      <c r="I7" s="90"/>
      <c r="J7" s="38"/>
      <c r="K7" s="173" t="s">
        <v>276</v>
      </c>
      <c r="N7" s="43" t="s">
        <v>74</v>
      </c>
      <c r="O7" t="s">
        <v>106</v>
      </c>
    </row>
    <row r="8" spans="1:15" s="143" customFormat="1" ht="39.9" customHeight="1" x14ac:dyDescent="0.3">
      <c r="A8" s="210"/>
      <c r="B8" s="207" t="s">
        <v>39</v>
      </c>
      <c r="C8" s="200" t="s">
        <v>436</v>
      </c>
      <c r="D8" s="231" t="s">
        <v>425</v>
      </c>
      <c r="E8" s="199" t="s">
        <v>47</v>
      </c>
      <c r="F8" s="199" t="s">
        <v>42</v>
      </c>
      <c r="G8" s="207" t="s">
        <v>247</v>
      </c>
      <c r="H8" s="200" t="s">
        <v>441</v>
      </c>
      <c r="I8" s="202" t="s">
        <v>43</v>
      </c>
      <c r="J8" s="199" t="s">
        <v>44</v>
      </c>
      <c r="K8" s="200" t="s">
        <v>111</v>
      </c>
      <c r="O8" s="143" t="s">
        <v>81</v>
      </c>
    </row>
    <row r="9" spans="1:15" x14ac:dyDescent="0.3">
      <c r="A9" s="180"/>
      <c r="B9" s="23" t="s">
        <v>857</v>
      </c>
      <c r="C9" s="23"/>
      <c r="D9" s="23"/>
      <c r="E9" s="27">
        <v>1</v>
      </c>
      <c r="F9" s="23" t="s">
        <v>60</v>
      </c>
      <c r="G9" s="23" t="s">
        <v>858</v>
      </c>
      <c r="H9" s="23"/>
      <c r="I9" s="30">
        <v>45382</v>
      </c>
      <c r="J9" s="88">
        <v>400</v>
      </c>
      <c r="K9" s="29"/>
      <c r="O9" s="39" t="s">
        <v>107</v>
      </c>
    </row>
    <row r="10" spans="1:15" x14ac:dyDescent="0.3">
      <c r="A10" s="180"/>
      <c r="B10" s="23" t="s">
        <v>857</v>
      </c>
      <c r="C10" s="23"/>
      <c r="D10" s="23"/>
      <c r="E10" s="27">
        <v>1</v>
      </c>
      <c r="F10" s="23" t="s">
        <v>60</v>
      </c>
      <c r="G10" s="23" t="s">
        <v>858</v>
      </c>
      <c r="H10" s="23"/>
      <c r="I10" s="30">
        <v>45412</v>
      </c>
      <c r="J10" s="88">
        <v>400</v>
      </c>
      <c r="K10" s="29"/>
      <c r="O10" s="39" t="s">
        <v>108</v>
      </c>
    </row>
    <row r="11" spans="1:15" x14ac:dyDescent="0.3">
      <c r="A11" s="180"/>
      <c r="B11" s="23" t="s">
        <v>857</v>
      </c>
      <c r="C11" s="23"/>
      <c r="D11" s="23"/>
      <c r="E11" s="27">
        <v>1</v>
      </c>
      <c r="F11" s="23" t="s">
        <v>60</v>
      </c>
      <c r="G11" s="23" t="s">
        <v>858</v>
      </c>
      <c r="H11" s="23"/>
      <c r="I11" s="30">
        <v>45443</v>
      </c>
      <c r="J11" s="88">
        <v>400</v>
      </c>
      <c r="K11" s="29"/>
      <c r="O11" s="39" t="s">
        <v>109</v>
      </c>
    </row>
    <row r="12" spans="1:15" x14ac:dyDescent="0.3">
      <c r="A12" s="180"/>
      <c r="B12" s="23" t="s">
        <v>857</v>
      </c>
      <c r="C12" s="23"/>
      <c r="D12" s="23"/>
      <c r="E12" s="27">
        <v>1</v>
      </c>
      <c r="F12" s="23" t="s">
        <v>60</v>
      </c>
      <c r="G12" s="23" t="s">
        <v>858</v>
      </c>
      <c r="H12" s="23"/>
      <c r="I12" s="30">
        <v>45473</v>
      </c>
      <c r="J12" s="88">
        <v>400</v>
      </c>
      <c r="K12" s="29"/>
      <c r="O12" s="39" t="s">
        <v>82</v>
      </c>
    </row>
    <row r="13" spans="1:15" x14ac:dyDescent="0.3">
      <c r="A13" s="180"/>
      <c r="B13" s="23" t="s">
        <v>857</v>
      </c>
      <c r="C13" s="23"/>
      <c r="D13" s="23"/>
      <c r="E13" s="27">
        <v>1</v>
      </c>
      <c r="F13" s="23" t="s">
        <v>60</v>
      </c>
      <c r="G13" s="23" t="s">
        <v>858</v>
      </c>
      <c r="H13" s="23"/>
      <c r="I13" s="30">
        <v>45504</v>
      </c>
      <c r="J13" s="88">
        <v>400</v>
      </c>
      <c r="K13" s="29"/>
      <c r="O13" s="39" t="s">
        <v>83</v>
      </c>
    </row>
    <row r="14" spans="1:15" x14ac:dyDescent="0.3">
      <c r="A14" s="180"/>
      <c r="B14" s="23" t="s">
        <v>857</v>
      </c>
      <c r="C14" s="23"/>
      <c r="D14" s="23"/>
      <c r="E14" s="27">
        <v>1</v>
      </c>
      <c r="F14" s="23" t="s">
        <v>60</v>
      </c>
      <c r="G14" s="23" t="s">
        <v>858</v>
      </c>
      <c r="H14" s="23"/>
      <c r="I14" s="30">
        <v>45535</v>
      </c>
      <c r="J14" s="88">
        <v>400</v>
      </c>
      <c r="K14" s="29"/>
      <c r="O14" s="39" t="s">
        <v>84</v>
      </c>
    </row>
    <row r="15" spans="1:15" x14ac:dyDescent="0.3">
      <c r="A15" s="180"/>
      <c r="B15" s="23" t="s">
        <v>857</v>
      </c>
      <c r="C15" s="23"/>
      <c r="D15" s="23"/>
      <c r="E15" s="27">
        <v>1</v>
      </c>
      <c r="F15" s="23" t="s">
        <v>60</v>
      </c>
      <c r="G15" s="23" t="s">
        <v>858</v>
      </c>
      <c r="H15" s="23"/>
      <c r="I15" s="30">
        <v>45565</v>
      </c>
      <c r="J15" s="88">
        <v>400</v>
      </c>
      <c r="K15" s="29"/>
      <c r="O15" s="39" t="s">
        <v>85</v>
      </c>
    </row>
    <row r="16" spans="1:15" x14ac:dyDescent="0.3">
      <c r="A16" s="180"/>
      <c r="B16" s="23" t="s">
        <v>857</v>
      </c>
      <c r="C16" s="23"/>
      <c r="D16" s="23"/>
      <c r="E16" s="27">
        <v>1</v>
      </c>
      <c r="F16" s="23" t="s">
        <v>60</v>
      </c>
      <c r="G16" s="23" t="s">
        <v>858</v>
      </c>
      <c r="H16" s="23"/>
      <c r="I16" s="30">
        <v>45535</v>
      </c>
      <c r="J16" s="88">
        <v>400</v>
      </c>
      <c r="K16" s="29"/>
      <c r="O16" s="39" t="s">
        <v>86</v>
      </c>
    </row>
    <row r="17" spans="1:15" x14ac:dyDescent="0.3">
      <c r="A17" s="180"/>
      <c r="B17" s="23" t="s">
        <v>857</v>
      </c>
      <c r="C17" s="23"/>
      <c r="D17" s="23"/>
      <c r="E17" s="27">
        <v>1</v>
      </c>
      <c r="F17" s="23" t="s">
        <v>60</v>
      </c>
      <c r="G17" s="23" t="s">
        <v>858</v>
      </c>
      <c r="H17" s="23"/>
      <c r="I17" s="30">
        <v>45565</v>
      </c>
      <c r="J17" s="88">
        <v>400</v>
      </c>
      <c r="K17" s="29"/>
      <c r="O17" s="39" t="s">
        <v>87</v>
      </c>
    </row>
    <row r="18" spans="1:15" x14ac:dyDescent="0.3">
      <c r="A18" s="180"/>
      <c r="B18" s="23" t="s">
        <v>857</v>
      </c>
      <c r="C18" s="23"/>
      <c r="D18" s="23"/>
      <c r="E18" s="27">
        <v>1</v>
      </c>
      <c r="F18" s="23" t="s">
        <v>60</v>
      </c>
      <c r="G18" s="23" t="s">
        <v>858</v>
      </c>
      <c r="H18" s="23"/>
      <c r="I18" s="30">
        <v>45596</v>
      </c>
      <c r="J18" s="88">
        <v>400</v>
      </c>
      <c r="K18" s="29"/>
      <c r="O18" s="39" t="s">
        <v>88</v>
      </c>
    </row>
    <row r="19" spans="1:15" x14ac:dyDescent="0.3">
      <c r="A19" s="180"/>
      <c r="B19" s="23" t="s">
        <v>857</v>
      </c>
      <c r="C19" s="23"/>
      <c r="D19" s="23"/>
      <c r="E19" s="27">
        <v>1</v>
      </c>
      <c r="F19" s="23" t="s">
        <v>60</v>
      </c>
      <c r="G19" s="23" t="s">
        <v>858</v>
      </c>
      <c r="H19" s="23"/>
      <c r="I19" s="30">
        <v>45626</v>
      </c>
      <c r="J19" s="88">
        <v>400</v>
      </c>
      <c r="K19" s="29"/>
      <c r="O19" s="39" t="s">
        <v>89</v>
      </c>
    </row>
    <row r="20" spans="1:15" x14ac:dyDescent="0.3">
      <c r="A20" s="180"/>
      <c r="B20" s="23" t="s">
        <v>857</v>
      </c>
      <c r="C20" s="23"/>
      <c r="D20" s="23"/>
      <c r="E20" s="27">
        <v>1</v>
      </c>
      <c r="F20" s="23" t="s">
        <v>60</v>
      </c>
      <c r="G20" s="23" t="s">
        <v>858</v>
      </c>
      <c r="H20" s="23"/>
      <c r="I20" s="30">
        <v>45657</v>
      </c>
      <c r="J20" s="88">
        <v>400</v>
      </c>
      <c r="K20" s="29"/>
      <c r="O20" s="39" t="s">
        <v>135</v>
      </c>
    </row>
    <row r="21" spans="1:15" x14ac:dyDescent="0.3">
      <c r="A21" s="180"/>
      <c r="B21" s="23" t="s">
        <v>857</v>
      </c>
      <c r="C21" s="23"/>
      <c r="D21" s="23"/>
      <c r="E21" s="27">
        <v>1</v>
      </c>
      <c r="F21" s="23" t="s">
        <v>60</v>
      </c>
      <c r="G21" s="23" t="s">
        <v>858</v>
      </c>
      <c r="H21" s="23"/>
      <c r="I21" s="30">
        <v>45688</v>
      </c>
      <c r="J21" s="88">
        <v>400</v>
      </c>
      <c r="K21" s="29"/>
    </row>
    <row r="22" spans="1:15" x14ac:dyDescent="0.3">
      <c r="A22" s="180"/>
      <c r="B22" s="23" t="s">
        <v>857</v>
      </c>
      <c r="C22" s="23"/>
      <c r="D22" s="23"/>
      <c r="E22" s="27">
        <v>1</v>
      </c>
      <c r="F22" s="23" t="s">
        <v>60</v>
      </c>
      <c r="G22" s="23" t="s">
        <v>858</v>
      </c>
      <c r="H22" s="23"/>
      <c r="I22" s="30">
        <v>45716</v>
      </c>
      <c r="J22" s="88">
        <v>400</v>
      </c>
      <c r="K22" s="29"/>
    </row>
    <row r="23" spans="1:15" x14ac:dyDescent="0.3">
      <c r="A23" s="180"/>
      <c r="B23" s="23" t="s">
        <v>859</v>
      </c>
      <c r="C23" s="23"/>
      <c r="D23" s="23"/>
      <c r="E23" s="27">
        <v>1</v>
      </c>
      <c r="F23" s="23" t="s">
        <v>60</v>
      </c>
      <c r="G23" s="23" t="s">
        <v>858</v>
      </c>
      <c r="H23" s="23"/>
      <c r="I23" s="30">
        <v>45382</v>
      </c>
      <c r="J23" s="88">
        <v>500</v>
      </c>
      <c r="K23" s="29"/>
    </row>
    <row r="24" spans="1:15" x14ac:dyDescent="0.3">
      <c r="A24" s="180"/>
      <c r="B24" s="23" t="s">
        <v>859</v>
      </c>
      <c r="C24" s="23"/>
      <c r="D24" s="23"/>
      <c r="E24" s="27">
        <v>1</v>
      </c>
      <c r="F24" s="23" t="s">
        <v>60</v>
      </c>
      <c r="G24" s="23" t="s">
        <v>858</v>
      </c>
      <c r="H24" s="23"/>
      <c r="I24" s="30">
        <v>45412</v>
      </c>
      <c r="J24" s="88">
        <v>500</v>
      </c>
      <c r="K24" s="29"/>
    </row>
    <row r="25" spans="1:15" x14ac:dyDescent="0.3">
      <c r="A25" s="180"/>
      <c r="B25" s="23" t="s">
        <v>859</v>
      </c>
      <c r="C25" s="23"/>
      <c r="D25" s="23"/>
      <c r="E25" s="27">
        <v>1</v>
      </c>
      <c r="F25" s="23" t="s">
        <v>60</v>
      </c>
      <c r="G25" s="23" t="s">
        <v>858</v>
      </c>
      <c r="H25" s="23"/>
      <c r="I25" s="30">
        <v>45442</v>
      </c>
      <c r="J25" s="88">
        <v>500</v>
      </c>
      <c r="K25" s="29"/>
    </row>
    <row r="26" spans="1:15" x14ac:dyDescent="0.3">
      <c r="B26" s="23" t="s">
        <v>859</v>
      </c>
      <c r="C26" s="23"/>
      <c r="D26" s="23"/>
      <c r="E26" s="27">
        <v>1</v>
      </c>
      <c r="F26" s="23" t="s">
        <v>60</v>
      </c>
      <c r="G26" s="23" t="s">
        <v>858</v>
      </c>
      <c r="H26" s="23"/>
      <c r="I26" s="30">
        <v>45473</v>
      </c>
      <c r="J26" s="88">
        <v>500</v>
      </c>
      <c r="K26" s="29"/>
    </row>
    <row r="27" spans="1:15" x14ac:dyDescent="0.3">
      <c r="B27" s="23" t="s">
        <v>859</v>
      </c>
      <c r="C27" s="23"/>
      <c r="D27" s="23"/>
      <c r="E27" s="27">
        <v>1</v>
      </c>
      <c r="F27" s="23" t="s">
        <v>60</v>
      </c>
      <c r="G27" s="23" t="s">
        <v>858</v>
      </c>
      <c r="H27" s="23"/>
      <c r="I27" s="30">
        <v>45504</v>
      </c>
      <c r="J27" s="88">
        <v>500</v>
      </c>
      <c r="K27" s="29"/>
    </row>
    <row r="28" spans="1:15" x14ac:dyDescent="0.3">
      <c r="B28" s="23" t="s">
        <v>859</v>
      </c>
      <c r="C28" s="23"/>
      <c r="D28" s="23"/>
      <c r="E28" s="27">
        <v>1</v>
      </c>
      <c r="F28" s="23" t="s">
        <v>60</v>
      </c>
      <c r="G28" s="23" t="s">
        <v>858</v>
      </c>
      <c r="H28" s="23"/>
      <c r="I28" s="30">
        <v>45535</v>
      </c>
      <c r="J28" s="88">
        <v>500</v>
      </c>
      <c r="K28" s="29"/>
    </row>
    <row r="29" spans="1:15" x14ac:dyDescent="0.3">
      <c r="B29" s="23" t="s">
        <v>859</v>
      </c>
      <c r="C29" s="23"/>
      <c r="D29" s="23"/>
      <c r="E29" s="27">
        <v>1</v>
      </c>
      <c r="F29" s="23" t="s">
        <v>60</v>
      </c>
      <c r="G29" s="23" t="s">
        <v>858</v>
      </c>
      <c r="H29" s="23"/>
      <c r="I29" s="30">
        <v>45565</v>
      </c>
      <c r="J29" s="88">
        <v>500</v>
      </c>
      <c r="K29" s="29"/>
    </row>
    <row r="30" spans="1:15" x14ac:dyDescent="0.3">
      <c r="B30" s="23" t="s">
        <v>859</v>
      </c>
      <c r="C30" s="23"/>
      <c r="D30" s="23"/>
      <c r="E30" s="27">
        <v>1</v>
      </c>
      <c r="F30" s="23" t="s">
        <v>60</v>
      </c>
      <c r="G30" s="23" t="s">
        <v>858</v>
      </c>
      <c r="H30" s="23"/>
      <c r="I30" s="30" t="s">
        <v>860</v>
      </c>
      <c r="J30" s="88">
        <v>500</v>
      </c>
      <c r="K30" s="29"/>
    </row>
    <row r="31" spans="1:15" x14ac:dyDescent="0.3">
      <c r="B31" s="23" t="s">
        <v>859</v>
      </c>
      <c r="C31" s="23"/>
      <c r="D31" s="23"/>
      <c r="E31" s="27">
        <v>1</v>
      </c>
      <c r="F31" s="23" t="s">
        <v>60</v>
      </c>
      <c r="G31" s="23" t="s">
        <v>858</v>
      </c>
      <c r="H31" s="23"/>
      <c r="I31" s="30">
        <v>45626</v>
      </c>
      <c r="J31" s="88">
        <v>500</v>
      </c>
      <c r="K31" s="29"/>
    </row>
    <row r="32" spans="1:15" x14ac:dyDescent="0.3">
      <c r="B32" s="23" t="s">
        <v>859</v>
      </c>
      <c r="C32" s="23"/>
      <c r="D32" s="23"/>
      <c r="E32" s="27">
        <v>1</v>
      </c>
      <c r="F32" s="23" t="s">
        <v>60</v>
      </c>
      <c r="G32" s="23" t="s">
        <v>858</v>
      </c>
      <c r="H32" s="23"/>
      <c r="I32" s="30">
        <v>45657</v>
      </c>
      <c r="J32" s="88">
        <v>500</v>
      </c>
      <c r="K32" s="29"/>
    </row>
    <row r="33" spans="2:11" x14ac:dyDescent="0.3">
      <c r="B33" s="23" t="s">
        <v>859</v>
      </c>
      <c r="C33" s="23"/>
      <c r="D33" s="23"/>
      <c r="E33" s="27">
        <v>1</v>
      </c>
      <c r="F33" s="23" t="s">
        <v>60</v>
      </c>
      <c r="G33" s="23" t="s">
        <v>858</v>
      </c>
      <c r="H33" s="23"/>
      <c r="I33" s="30">
        <v>45688</v>
      </c>
      <c r="J33" s="88">
        <v>500</v>
      </c>
      <c r="K33" s="29"/>
    </row>
    <row r="34" spans="2:11" x14ac:dyDescent="0.3">
      <c r="B34" s="23" t="s">
        <v>859</v>
      </c>
      <c r="C34" s="23"/>
      <c r="D34" s="23"/>
      <c r="E34" s="27">
        <v>1</v>
      </c>
      <c r="F34" s="23" t="s">
        <v>60</v>
      </c>
      <c r="G34" s="23" t="s">
        <v>858</v>
      </c>
      <c r="H34" s="23"/>
      <c r="I34" s="30">
        <v>45716</v>
      </c>
      <c r="J34" s="88">
        <v>500</v>
      </c>
      <c r="K34" s="29"/>
    </row>
    <row r="35" spans="2:11" x14ac:dyDescent="0.3">
      <c r="B35" s="23"/>
      <c r="C35" s="23"/>
      <c r="D35" s="23"/>
      <c r="E35" s="27"/>
      <c r="F35" s="23"/>
      <c r="G35" s="23"/>
      <c r="H35" s="23"/>
      <c r="I35" s="30"/>
      <c r="J35" s="88">
        <v>0</v>
      </c>
      <c r="K35" s="29"/>
    </row>
    <row r="36" spans="2:11" x14ac:dyDescent="0.3">
      <c r="B36" s="23"/>
      <c r="C36" s="23"/>
      <c r="D36" s="23"/>
      <c r="E36" s="27"/>
      <c r="F36" s="23"/>
      <c r="G36" s="23"/>
      <c r="H36" s="23"/>
      <c r="I36" s="30"/>
      <c r="J36" s="88">
        <v>0</v>
      </c>
      <c r="K36" s="29"/>
    </row>
    <row r="37" spans="2:11" x14ac:dyDescent="0.3">
      <c r="B37" s="23"/>
      <c r="C37" s="23"/>
      <c r="D37" s="23"/>
      <c r="E37" s="27"/>
      <c r="F37" s="23"/>
      <c r="G37" s="23"/>
      <c r="H37" s="23"/>
      <c r="I37" s="30"/>
      <c r="J37" s="88">
        <v>0</v>
      </c>
      <c r="K37" s="29"/>
    </row>
    <row r="38" spans="2:11" x14ac:dyDescent="0.3">
      <c r="B38" s="23"/>
      <c r="C38" s="23"/>
      <c r="D38" s="23"/>
      <c r="E38" s="27"/>
      <c r="F38" s="23"/>
      <c r="G38" s="23"/>
      <c r="H38" s="23"/>
      <c r="I38" s="30"/>
      <c r="J38" s="88">
        <v>0</v>
      </c>
      <c r="K38" s="29"/>
    </row>
    <row r="39" spans="2:11" x14ac:dyDescent="0.3">
      <c r="B39" s="23"/>
      <c r="C39" s="23"/>
      <c r="D39" s="23"/>
      <c r="E39" s="27"/>
      <c r="F39" s="23"/>
      <c r="G39" s="23"/>
      <c r="H39" s="23"/>
      <c r="I39" s="30"/>
      <c r="J39" s="88">
        <v>0</v>
      </c>
      <c r="K39" s="29"/>
    </row>
    <row r="40" spans="2:11" x14ac:dyDescent="0.3">
      <c r="B40" s="23"/>
      <c r="C40" s="23"/>
      <c r="D40" s="23"/>
      <c r="E40" s="27"/>
      <c r="F40" s="23"/>
      <c r="G40" s="23"/>
      <c r="H40" s="23"/>
      <c r="I40" s="30"/>
      <c r="J40" s="88">
        <v>0</v>
      </c>
      <c r="K40" s="29"/>
    </row>
    <row r="41" spans="2:11" x14ac:dyDescent="0.3">
      <c r="B41" s="23"/>
      <c r="C41" s="23"/>
      <c r="D41" s="23"/>
      <c r="E41" s="27"/>
      <c r="F41" s="23"/>
      <c r="G41" s="23"/>
      <c r="H41" s="23"/>
      <c r="I41" s="30"/>
      <c r="J41" s="88">
        <v>0</v>
      </c>
      <c r="K41" s="29"/>
    </row>
    <row r="42" spans="2:11" x14ac:dyDescent="0.3">
      <c r="B42" s="23"/>
      <c r="C42" s="23"/>
      <c r="D42" s="23"/>
      <c r="E42" s="27"/>
      <c r="F42" s="23"/>
      <c r="G42" s="23"/>
      <c r="H42" s="23"/>
      <c r="I42" s="30"/>
      <c r="J42" s="88">
        <v>0</v>
      </c>
      <c r="K42" s="29"/>
    </row>
    <row r="43" spans="2:11" x14ac:dyDescent="0.3">
      <c r="B43" s="23"/>
      <c r="C43" s="23"/>
      <c r="D43" s="23"/>
      <c r="E43" s="27"/>
      <c r="F43" s="23"/>
      <c r="G43" s="23"/>
      <c r="H43" s="23"/>
      <c r="I43" s="30"/>
      <c r="J43" s="88">
        <v>0</v>
      </c>
      <c r="K43" s="29"/>
    </row>
    <row r="44" spans="2:11" x14ac:dyDescent="0.3">
      <c r="B44" s="23"/>
      <c r="C44" s="23"/>
      <c r="D44" s="23"/>
      <c r="E44" s="27"/>
      <c r="F44" s="23"/>
      <c r="G44" s="23"/>
      <c r="H44" s="23"/>
      <c r="I44" s="30"/>
      <c r="J44" s="88">
        <v>0</v>
      </c>
      <c r="K44" s="29"/>
    </row>
    <row r="45" spans="2:11" x14ac:dyDescent="0.3">
      <c r="B45" s="23"/>
      <c r="C45" s="23"/>
      <c r="D45" s="23"/>
      <c r="E45" s="27"/>
      <c r="F45" s="23"/>
      <c r="G45" s="23"/>
      <c r="H45" s="23"/>
      <c r="I45" s="30"/>
      <c r="J45" s="88">
        <v>0</v>
      </c>
      <c r="K45" s="29"/>
    </row>
    <row r="46" spans="2:11" x14ac:dyDescent="0.3">
      <c r="B46" s="23"/>
      <c r="C46" s="23"/>
      <c r="D46" s="23"/>
      <c r="E46" s="27"/>
      <c r="F46" s="23"/>
      <c r="G46" s="23"/>
      <c r="H46" s="23"/>
      <c r="I46" s="30"/>
      <c r="J46" s="88">
        <v>0</v>
      </c>
      <c r="K46" s="29"/>
    </row>
    <row r="47" spans="2:11" x14ac:dyDescent="0.3">
      <c r="B47" s="23"/>
      <c r="C47" s="23"/>
      <c r="D47" s="23"/>
      <c r="E47" s="27"/>
      <c r="F47" s="23"/>
      <c r="G47" s="23"/>
      <c r="H47" s="23"/>
      <c r="I47" s="30"/>
      <c r="J47" s="88">
        <v>0</v>
      </c>
      <c r="K47" s="29"/>
    </row>
    <row r="48" spans="2:11" x14ac:dyDescent="0.3">
      <c r="B48" s="23"/>
      <c r="C48" s="23"/>
      <c r="D48" s="23"/>
      <c r="E48" s="27"/>
      <c r="F48" s="23"/>
      <c r="G48" s="23"/>
      <c r="H48" s="23"/>
      <c r="I48" s="30"/>
      <c r="J48" s="88">
        <v>0</v>
      </c>
      <c r="K48" s="29"/>
    </row>
    <row r="49" spans="2:11" x14ac:dyDescent="0.3">
      <c r="B49" s="23"/>
      <c r="C49" s="23"/>
      <c r="D49" s="23"/>
      <c r="E49" s="27"/>
      <c r="F49" s="23"/>
      <c r="G49" s="23"/>
      <c r="H49" s="23"/>
      <c r="I49" s="30"/>
      <c r="J49" s="88">
        <v>0</v>
      </c>
      <c r="K49" s="29"/>
    </row>
    <row r="50" spans="2:11" x14ac:dyDescent="0.3">
      <c r="B50" s="23"/>
      <c r="C50" s="23"/>
      <c r="D50" s="23"/>
      <c r="E50" s="27"/>
      <c r="F50" s="23"/>
      <c r="G50" s="23"/>
      <c r="H50" s="23"/>
      <c r="I50" s="30"/>
      <c r="J50" s="88">
        <v>0</v>
      </c>
      <c r="K50" s="29"/>
    </row>
    <row r="51" spans="2:11" x14ac:dyDescent="0.3">
      <c r="B51" s="23"/>
      <c r="C51" s="23"/>
      <c r="D51" s="23"/>
      <c r="E51" s="27"/>
      <c r="F51" s="23"/>
      <c r="G51" s="23"/>
      <c r="H51" s="23"/>
      <c r="I51" s="30"/>
      <c r="J51" s="88">
        <v>0</v>
      </c>
      <c r="K51" s="29"/>
    </row>
    <row r="52" spans="2:11" x14ac:dyDescent="0.3">
      <c r="B52" s="23"/>
      <c r="C52" s="23"/>
      <c r="D52" s="23"/>
      <c r="E52" s="27"/>
      <c r="F52" s="23"/>
      <c r="G52" s="23"/>
      <c r="H52" s="23"/>
      <c r="I52" s="30"/>
      <c r="J52" s="88">
        <v>0</v>
      </c>
      <c r="K52" s="29"/>
    </row>
    <row r="53" spans="2:11" x14ac:dyDescent="0.3">
      <c r="B53" s="23"/>
      <c r="C53" s="23"/>
      <c r="D53" s="23"/>
      <c r="E53" s="27"/>
      <c r="F53" s="23"/>
      <c r="G53" s="23"/>
      <c r="H53" s="23"/>
      <c r="I53" s="30"/>
      <c r="J53" s="88">
        <v>0</v>
      </c>
      <c r="K53" s="29"/>
    </row>
    <row r="54" spans="2:11" x14ac:dyDescent="0.3">
      <c r="B54" s="23"/>
      <c r="C54" s="23"/>
      <c r="D54" s="23"/>
      <c r="E54" s="27"/>
      <c r="F54" s="23"/>
      <c r="G54" s="23"/>
      <c r="H54" s="23"/>
      <c r="I54" s="30"/>
      <c r="J54" s="88">
        <v>0</v>
      </c>
      <c r="K54" s="29"/>
    </row>
    <row r="55" spans="2:11" x14ac:dyDescent="0.3">
      <c r="B55" s="23"/>
      <c r="C55" s="23"/>
      <c r="D55" s="23"/>
      <c r="E55" s="27"/>
      <c r="F55" s="23"/>
      <c r="G55" s="23"/>
      <c r="H55" s="23"/>
      <c r="I55" s="30"/>
      <c r="J55" s="88">
        <v>0</v>
      </c>
      <c r="K55" s="29"/>
    </row>
    <row r="56" spans="2:11" x14ac:dyDescent="0.3">
      <c r="B56" s="23"/>
      <c r="C56" s="23"/>
      <c r="D56" s="23"/>
      <c r="E56" s="27"/>
      <c r="F56" s="23"/>
      <c r="G56" s="23"/>
      <c r="H56" s="23"/>
      <c r="I56" s="30"/>
      <c r="J56" s="88">
        <v>0</v>
      </c>
      <c r="K56" s="29"/>
    </row>
    <row r="57" spans="2:11" x14ac:dyDescent="0.3">
      <c r="B57" s="23"/>
      <c r="C57" s="23"/>
      <c r="D57" s="23"/>
      <c r="E57" s="27"/>
      <c r="F57" s="23"/>
      <c r="G57" s="23"/>
      <c r="H57" s="23"/>
      <c r="I57" s="30"/>
      <c r="J57" s="88">
        <v>0</v>
      </c>
      <c r="K57" s="29"/>
    </row>
    <row r="58" spans="2:11" x14ac:dyDescent="0.3">
      <c r="B58" s="23"/>
      <c r="C58" s="23"/>
      <c r="D58" s="23"/>
      <c r="E58" s="27"/>
      <c r="F58" s="23"/>
      <c r="G58" s="23"/>
      <c r="H58" s="23"/>
      <c r="I58" s="30"/>
      <c r="J58" s="88">
        <v>0</v>
      </c>
      <c r="K58" s="29"/>
    </row>
    <row r="59" spans="2:11" x14ac:dyDescent="0.3">
      <c r="B59" s="23"/>
      <c r="C59" s="23"/>
      <c r="D59" s="23"/>
      <c r="E59" s="27"/>
      <c r="F59" s="23"/>
      <c r="G59" s="23"/>
      <c r="H59" s="23"/>
      <c r="I59" s="30"/>
      <c r="J59" s="88">
        <v>0</v>
      </c>
      <c r="K59" s="29"/>
    </row>
    <row r="60" spans="2:11" x14ac:dyDescent="0.3">
      <c r="B60" s="23"/>
      <c r="C60" s="23"/>
      <c r="D60" s="23"/>
      <c r="E60" s="27"/>
      <c r="F60" s="23"/>
      <c r="G60" s="23"/>
      <c r="H60" s="23"/>
      <c r="I60" s="30"/>
      <c r="J60" s="88">
        <v>0</v>
      </c>
      <c r="K60" s="29"/>
    </row>
    <row r="61" spans="2:11" x14ac:dyDescent="0.3">
      <c r="B61" s="23"/>
      <c r="C61" s="23"/>
      <c r="D61" s="23"/>
      <c r="E61" s="27"/>
      <c r="F61" s="23"/>
      <c r="G61" s="23"/>
      <c r="H61" s="23"/>
      <c r="I61" s="30"/>
      <c r="J61" s="88">
        <v>0</v>
      </c>
      <c r="K61" s="29"/>
    </row>
    <row r="62" spans="2:11" x14ac:dyDescent="0.3">
      <c r="B62" s="23"/>
      <c r="C62" s="23"/>
      <c r="D62" s="23"/>
      <c r="E62" s="27"/>
      <c r="F62" s="23"/>
      <c r="G62" s="23"/>
      <c r="H62" s="23"/>
      <c r="I62" s="30"/>
      <c r="J62" s="88">
        <v>0</v>
      </c>
      <c r="K62" s="29"/>
    </row>
    <row r="63" spans="2:11" x14ac:dyDescent="0.3">
      <c r="B63" s="23"/>
      <c r="C63" s="23"/>
      <c r="D63" s="23"/>
      <c r="E63" s="27"/>
      <c r="F63" s="23"/>
      <c r="G63" s="23"/>
      <c r="H63" s="23"/>
      <c r="I63" s="30"/>
      <c r="J63" s="88">
        <v>0</v>
      </c>
      <c r="K63" s="29"/>
    </row>
    <row r="64" spans="2:11" x14ac:dyDescent="0.3">
      <c r="B64" s="23"/>
      <c r="C64" s="23"/>
      <c r="D64" s="23"/>
      <c r="E64" s="27"/>
      <c r="F64" s="23"/>
      <c r="G64" s="23"/>
      <c r="H64" s="23"/>
      <c r="I64" s="30"/>
      <c r="J64" s="88">
        <v>0</v>
      </c>
      <c r="K64" s="29"/>
    </row>
    <row r="65" spans="2:11" x14ac:dyDescent="0.3">
      <c r="B65" s="23"/>
      <c r="C65" s="23"/>
      <c r="D65" s="23"/>
      <c r="E65" s="27"/>
      <c r="F65" s="23"/>
      <c r="G65" s="23"/>
      <c r="H65" s="23"/>
      <c r="I65" s="30"/>
      <c r="J65" s="88">
        <v>0</v>
      </c>
      <c r="K65" s="29"/>
    </row>
    <row r="66" spans="2:11" x14ac:dyDescent="0.3">
      <c r="B66" s="23"/>
      <c r="C66" s="23"/>
      <c r="D66" s="23"/>
      <c r="E66" s="27"/>
      <c r="F66" s="23"/>
      <c r="G66" s="23"/>
      <c r="H66" s="23"/>
      <c r="I66" s="30"/>
      <c r="J66" s="88">
        <v>0</v>
      </c>
      <c r="K66" s="29"/>
    </row>
    <row r="67" spans="2:11" x14ac:dyDescent="0.3">
      <c r="B67" s="23"/>
      <c r="C67" s="23"/>
      <c r="D67" s="23"/>
      <c r="E67" s="27"/>
      <c r="F67" s="23"/>
      <c r="G67" s="23"/>
      <c r="H67" s="23"/>
      <c r="I67" s="30"/>
      <c r="J67" s="88">
        <v>0</v>
      </c>
      <c r="K67" s="29"/>
    </row>
    <row r="68" spans="2:11" x14ac:dyDescent="0.3">
      <c r="B68" s="23"/>
      <c r="C68" s="23"/>
      <c r="D68" s="23"/>
      <c r="E68" s="27"/>
      <c r="F68" s="23"/>
      <c r="G68" s="23"/>
      <c r="H68" s="23"/>
      <c r="I68" s="30"/>
      <c r="J68" s="88">
        <v>0</v>
      </c>
      <c r="K68" s="29"/>
    </row>
    <row r="69" spans="2:11" x14ac:dyDescent="0.3">
      <c r="B69" s="23"/>
      <c r="C69" s="23"/>
      <c r="D69" s="23"/>
      <c r="E69" s="27"/>
      <c r="F69" s="23"/>
      <c r="G69" s="23"/>
      <c r="H69" s="23"/>
      <c r="I69" s="30"/>
      <c r="J69" s="88">
        <v>0</v>
      </c>
      <c r="K69" s="29"/>
    </row>
    <row r="70" spans="2:11" x14ac:dyDescent="0.3">
      <c r="B70" s="23"/>
      <c r="C70" s="23"/>
      <c r="D70" s="23"/>
      <c r="E70" s="27"/>
      <c r="F70" s="23"/>
      <c r="G70" s="23"/>
      <c r="H70" s="23"/>
      <c r="I70" s="30"/>
      <c r="J70" s="88">
        <v>0</v>
      </c>
      <c r="K70" s="29"/>
    </row>
    <row r="71" spans="2:11" x14ac:dyDescent="0.3">
      <c r="B71" s="23"/>
      <c r="C71" s="23"/>
      <c r="D71" s="23"/>
      <c r="E71" s="27"/>
      <c r="F71" s="23"/>
      <c r="G71" s="23"/>
      <c r="H71" s="23"/>
      <c r="I71" s="30"/>
      <c r="J71" s="88">
        <v>0</v>
      </c>
      <c r="K71" s="29"/>
    </row>
    <row r="72" spans="2:11" x14ac:dyDescent="0.3">
      <c r="B72" s="23"/>
      <c r="C72" s="23"/>
      <c r="D72" s="23"/>
      <c r="E72" s="27"/>
      <c r="F72" s="23"/>
      <c r="G72" s="23"/>
      <c r="H72" s="23"/>
      <c r="I72" s="30"/>
      <c r="J72" s="88">
        <v>0</v>
      </c>
      <c r="K72" s="29"/>
    </row>
    <row r="73" spans="2:11" x14ac:dyDescent="0.3">
      <c r="B73" s="23"/>
      <c r="C73" s="23"/>
      <c r="D73" s="23"/>
      <c r="E73" s="27"/>
      <c r="F73" s="23"/>
      <c r="G73" s="23"/>
      <c r="H73" s="23"/>
      <c r="I73" s="30"/>
      <c r="J73" s="88">
        <v>0</v>
      </c>
      <c r="K73" s="29"/>
    </row>
    <row r="74" spans="2:11" x14ac:dyDescent="0.3">
      <c r="B74" s="23"/>
      <c r="C74" s="23"/>
      <c r="D74" s="23"/>
      <c r="E74" s="27"/>
      <c r="F74" s="23"/>
      <c r="G74" s="23"/>
      <c r="H74" s="23"/>
      <c r="I74" s="30"/>
      <c r="J74" s="88">
        <v>0</v>
      </c>
      <c r="K74" s="29"/>
    </row>
    <row r="75" spans="2:11" x14ac:dyDescent="0.3">
      <c r="B75" s="23"/>
      <c r="C75" s="23"/>
      <c r="D75" s="23"/>
      <c r="E75" s="27"/>
      <c r="F75" s="23"/>
      <c r="G75" s="23"/>
      <c r="H75" s="23"/>
      <c r="I75" s="30"/>
      <c r="J75" s="88">
        <v>0</v>
      </c>
      <c r="K75" s="29"/>
    </row>
    <row r="76" spans="2:11" x14ac:dyDescent="0.3">
      <c r="B76" s="23"/>
      <c r="C76" s="23"/>
      <c r="D76" s="23"/>
      <c r="E76" s="27"/>
      <c r="F76" s="23"/>
      <c r="G76" s="23"/>
      <c r="H76" s="23"/>
      <c r="I76" s="30"/>
      <c r="J76" s="88">
        <v>0</v>
      </c>
      <c r="K76" s="29"/>
    </row>
    <row r="77" spans="2:11" x14ac:dyDescent="0.3">
      <c r="B77" s="23"/>
      <c r="C77" s="23"/>
      <c r="D77" s="23"/>
      <c r="E77" s="27"/>
      <c r="F77" s="23"/>
      <c r="G77" s="23"/>
      <c r="H77" s="23"/>
      <c r="I77" s="30"/>
      <c r="J77" s="88">
        <v>0</v>
      </c>
      <c r="K77" s="29"/>
    </row>
    <row r="78" spans="2:11" x14ac:dyDescent="0.3">
      <c r="B78" s="23"/>
      <c r="C78" s="23"/>
      <c r="D78" s="23"/>
      <c r="E78" s="27"/>
      <c r="F78" s="23"/>
      <c r="G78" s="23"/>
      <c r="H78" s="23"/>
      <c r="I78" s="30"/>
      <c r="J78" s="88">
        <v>0</v>
      </c>
      <c r="K78" s="29"/>
    </row>
    <row r="79" spans="2:11" x14ac:dyDescent="0.3">
      <c r="B79" s="23"/>
      <c r="C79" s="23"/>
      <c r="D79" s="23"/>
      <c r="E79" s="27"/>
      <c r="F79" s="23"/>
      <c r="G79" s="23"/>
      <c r="H79" s="23"/>
      <c r="I79" s="30"/>
      <c r="J79" s="88">
        <v>0</v>
      </c>
      <c r="K79" s="29"/>
    </row>
    <row r="80" spans="2:11" x14ac:dyDescent="0.3">
      <c r="B80" s="23"/>
      <c r="C80" s="23"/>
      <c r="D80" s="23"/>
      <c r="E80" s="27"/>
      <c r="F80" s="23"/>
      <c r="G80" s="23"/>
      <c r="H80" s="23"/>
      <c r="I80" s="30"/>
      <c r="J80" s="88">
        <v>0</v>
      </c>
      <c r="K80" s="29"/>
    </row>
    <row r="81" spans="2:11" x14ac:dyDescent="0.3">
      <c r="B81" s="23"/>
      <c r="C81" s="23"/>
      <c r="D81" s="23"/>
      <c r="E81" s="27"/>
      <c r="F81" s="23"/>
      <c r="G81" s="23"/>
      <c r="H81" s="23"/>
      <c r="I81" s="30"/>
      <c r="J81" s="88">
        <v>0</v>
      </c>
      <c r="K81" s="29"/>
    </row>
    <row r="82" spans="2:11" x14ac:dyDescent="0.3">
      <c r="B82" s="23"/>
      <c r="C82" s="23"/>
      <c r="D82" s="23"/>
      <c r="E82" s="27"/>
      <c r="F82" s="23"/>
      <c r="G82" s="23"/>
      <c r="H82" s="23"/>
      <c r="I82" s="30"/>
      <c r="J82" s="88">
        <v>0</v>
      </c>
      <c r="K82" s="29"/>
    </row>
    <row r="83" spans="2:11" x14ac:dyDescent="0.3">
      <c r="B83" s="23"/>
      <c r="C83" s="23"/>
      <c r="D83" s="23"/>
      <c r="E83" s="27"/>
      <c r="F83" s="23"/>
      <c r="G83" s="23"/>
      <c r="H83" s="23"/>
      <c r="I83" s="30"/>
      <c r="J83" s="88">
        <v>0</v>
      </c>
      <c r="K83" s="29"/>
    </row>
    <row r="84" spans="2:11" x14ac:dyDescent="0.3">
      <c r="B84" s="23"/>
      <c r="C84" s="23"/>
      <c r="D84" s="23"/>
      <c r="E84" s="27"/>
      <c r="F84" s="23"/>
      <c r="G84" s="23"/>
      <c r="H84" s="23"/>
      <c r="I84" s="30"/>
      <c r="J84" s="88">
        <v>0</v>
      </c>
      <c r="K84" s="29"/>
    </row>
    <row r="85" spans="2:11" x14ac:dyDescent="0.3">
      <c r="B85" s="23"/>
      <c r="C85" s="23"/>
      <c r="D85" s="23"/>
      <c r="E85" s="27"/>
      <c r="F85" s="23"/>
      <c r="G85" s="23"/>
      <c r="H85" s="23"/>
      <c r="I85" s="30"/>
      <c r="J85" s="88">
        <v>0</v>
      </c>
      <c r="K85" s="29"/>
    </row>
    <row r="86" spans="2:11" x14ac:dyDescent="0.3">
      <c r="B86" s="23"/>
      <c r="C86" s="23"/>
      <c r="D86" s="23"/>
      <c r="E86" s="27"/>
      <c r="F86" s="23"/>
      <c r="G86" s="23"/>
      <c r="H86" s="23"/>
      <c r="I86" s="30"/>
      <c r="J86" s="88">
        <v>0</v>
      </c>
      <c r="K86" s="29"/>
    </row>
    <row r="87" spans="2:11" x14ac:dyDescent="0.3">
      <c r="B87" s="23"/>
      <c r="C87" s="23"/>
      <c r="D87" s="23"/>
      <c r="E87" s="27"/>
      <c r="F87" s="23"/>
      <c r="G87" s="23"/>
      <c r="H87" s="23"/>
      <c r="I87" s="30"/>
      <c r="J87" s="88">
        <v>0</v>
      </c>
      <c r="K87" s="29"/>
    </row>
    <row r="88" spans="2:11" x14ac:dyDescent="0.3">
      <c r="B88" s="23"/>
      <c r="C88" s="23"/>
      <c r="D88" s="23"/>
      <c r="E88" s="27"/>
      <c r="F88" s="23"/>
      <c r="G88" s="23"/>
      <c r="H88" s="23"/>
      <c r="I88" s="30"/>
      <c r="J88" s="88">
        <v>0</v>
      </c>
      <c r="K88" s="29"/>
    </row>
    <row r="89" spans="2:11" x14ac:dyDescent="0.3">
      <c r="B89" s="23"/>
      <c r="C89" s="23"/>
      <c r="D89" s="23"/>
      <c r="E89" s="27"/>
      <c r="F89" s="23"/>
      <c r="G89" s="23"/>
      <c r="H89" s="23"/>
      <c r="I89" s="30"/>
      <c r="J89" s="88">
        <v>0</v>
      </c>
      <c r="K89" s="29"/>
    </row>
    <row r="90" spans="2:11" x14ac:dyDescent="0.3">
      <c r="B90" s="23"/>
      <c r="C90" s="23"/>
      <c r="D90" s="23"/>
      <c r="E90" s="27"/>
      <c r="F90" s="23"/>
      <c r="G90" s="23"/>
      <c r="H90" s="23"/>
      <c r="I90" s="30"/>
      <c r="J90" s="88">
        <v>0</v>
      </c>
      <c r="K90" s="29"/>
    </row>
    <row r="91" spans="2:11" x14ac:dyDescent="0.3">
      <c r="B91" s="23"/>
      <c r="C91" s="23"/>
      <c r="D91" s="23"/>
      <c r="E91" s="27"/>
      <c r="F91" s="23"/>
      <c r="G91" s="23"/>
      <c r="H91" s="23"/>
      <c r="I91" s="30"/>
      <c r="J91" s="88">
        <v>0</v>
      </c>
      <c r="K91" s="29"/>
    </row>
    <row r="92" spans="2:11" x14ac:dyDescent="0.3">
      <c r="B92" s="23"/>
      <c r="C92" s="23"/>
      <c r="D92" s="23"/>
      <c r="E92" s="27"/>
      <c r="F92" s="23"/>
      <c r="G92" s="23"/>
      <c r="H92" s="23"/>
      <c r="I92" s="30"/>
      <c r="J92" s="88">
        <v>0</v>
      </c>
      <c r="K92" s="29"/>
    </row>
    <row r="93" spans="2:11" x14ac:dyDescent="0.3">
      <c r="B93" s="23"/>
      <c r="C93" s="23"/>
      <c r="D93" s="23"/>
      <c r="E93" s="27"/>
      <c r="F93" s="23"/>
      <c r="G93" s="23"/>
      <c r="H93" s="23"/>
      <c r="I93" s="30"/>
      <c r="J93" s="88">
        <v>0</v>
      </c>
      <c r="K93" s="29"/>
    </row>
    <row r="94" spans="2:11" x14ac:dyDescent="0.3">
      <c r="B94" s="23"/>
      <c r="C94" s="23"/>
      <c r="D94" s="23"/>
      <c r="E94" s="27"/>
      <c r="F94" s="23"/>
      <c r="G94" s="23"/>
      <c r="H94" s="23"/>
      <c r="I94" s="30"/>
      <c r="J94" s="88">
        <v>0</v>
      </c>
      <c r="K94" s="29"/>
    </row>
    <row r="95" spans="2:11" x14ac:dyDescent="0.3">
      <c r="B95" s="23"/>
      <c r="C95" s="23"/>
      <c r="D95" s="23"/>
      <c r="E95" s="27"/>
      <c r="F95" s="23"/>
      <c r="G95" s="23"/>
      <c r="H95" s="23"/>
      <c r="I95" s="30"/>
      <c r="J95" s="88">
        <v>0</v>
      </c>
      <c r="K95" s="29"/>
    </row>
    <row r="96" spans="2:11" x14ac:dyDescent="0.3">
      <c r="B96" s="23"/>
      <c r="C96" s="23"/>
      <c r="D96" s="23"/>
      <c r="E96" s="27"/>
      <c r="F96" s="23"/>
      <c r="G96" s="23"/>
      <c r="H96" s="23"/>
      <c r="I96" s="30"/>
      <c r="J96" s="88">
        <v>0</v>
      </c>
      <c r="K96" s="29"/>
    </row>
    <row r="97" spans="2:11" x14ac:dyDescent="0.3">
      <c r="B97" s="23"/>
      <c r="C97" s="23"/>
      <c r="D97" s="23"/>
      <c r="E97" s="27"/>
      <c r="F97" s="23"/>
      <c r="G97" s="23"/>
      <c r="H97" s="23"/>
      <c r="I97" s="30"/>
      <c r="J97" s="88">
        <v>0</v>
      </c>
      <c r="K97" s="29"/>
    </row>
    <row r="98" spans="2:11" x14ac:dyDescent="0.3">
      <c r="B98" s="23"/>
      <c r="C98" s="23"/>
      <c r="D98" s="23"/>
      <c r="E98" s="27"/>
      <c r="F98" s="23"/>
      <c r="G98" s="23"/>
      <c r="H98" s="23"/>
      <c r="I98" s="30"/>
      <c r="J98" s="88">
        <v>0</v>
      </c>
      <c r="K98" s="29"/>
    </row>
    <row r="99" spans="2:11" x14ac:dyDescent="0.3">
      <c r="B99" s="23"/>
      <c r="C99" s="23"/>
      <c r="D99" s="23"/>
      <c r="E99" s="27"/>
      <c r="F99" s="23"/>
      <c r="G99" s="23"/>
      <c r="H99" s="23"/>
      <c r="I99" s="30"/>
      <c r="J99" s="88">
        <v>0</v>
      </c>
      <c r="K99" s="29"/>
    </row>
    <row r="100" spans="2:11" x14ac:dyDescent="0.3">
      <c r="B100" s="23"/>
      <c r="C100" s="23"/>
      <c r="D100" s="23"/>
      <c r="E100" s="27"/>
      <c r="F100" s="23"/>
      <c r="G100" s="23"/>
      <c r="H100" s="23"/>
      <c r="I100" s="30"/>
      <c r="J100" s="88">
        <v>0</v>
      </c>
      <c r="K100" s="29"/>
    </row>
    <row r="101" spans="2:11" x14ac:dyDescent="0.3">
      <c r="B101" s="23"/>
      <c r="C101" s="23"/>
      <c r="D101" s="23"/>
      <c r="E101" s="27"/>
      <c r="F101" s="23"/>
      <c r="G101" s="23"/>
      <c r="H101" s="23"/>
      <c r="I101" s="30"/>
      <c r="J101" s="29"/>
      <c r="K101" s="29"/>
    </row>
    <row r="102" spans="2:11" x14ac:dyDescent="0.3">
      <c r="B102" s="23"/>
      <c r="C102" s="23"/>
      <c r="D102" s="23"/>
      <c r="E102" s="27"/>
      <c r="F102" s="23"/>
      <c r="G102" s="23"/>
      <c r="H102" s="23"/>
      <c r="I102" s="30"/>
      <c r="J102" s="29"/>
      <c r="K102" s="29"/>
    </row>
    <row r="103" spans="2:11" x14ac:dyDescent="0.3">
      <c r="B103" s="23"/>
      <c r="C103" s="23"/>
      <c r="D103" s="23"/>
      <c r="E103" s="27"/>
      <c r="F103" s="23"/>
      <c r="G103" s="23"/>
      <c r="H103" s="23"/>
      <c r="I103" s="30"/>
      <c r="J103" s="29"/>
      <c r="K103" s="29"/>
    </row>
    <row r="104" spans="2:11" x14ac:dyDescent="0.3">
      <c r="B104" s="23"/>
      <c r="C104" s="23"/>
      <c r="D104" s="23"/>
      <c r="E104" s="27"/>
      <c r="F104" s="23"/>
      <c r="G104" s="23"/>
      <c r="H104" s="23"/>
      <c r="I104" s="30"/>
      <c r="J104" s="29"/>
      <c r="K104" s="29"/>
    </row>
    <row r="105" spans="2:11" x14ac:dyDescent="0.3">
      <c r="B105" s="23"/>
      <c r="C105" s="23"/>
      <c r="D105" s="23"/>
      <c r="E105" s="27"/>
      <c r="F105" s="23"/>
      <c r="G105" s="23"/>
      <c r="H105" s="23"/>
      <c r="I105" s="30"/>
      <c r="J105" s="29"/>
      <c r="K105" s="29"/>
    </row>
    <row r="106" spans="2:11" x14ac:dyDescent="0.3">
      <c r="B106" s="23"/>
      <c r="C106" s="23"/>
      <c r="D106" s="23"/>
      <c r="E106" s="27"/>
      <c r="F106" s="23"/>
      <c r="G106" s="23"/>
      <c r="H106" s="23"/>
      <c r="I106" s="30"/>
      <c r="J106" s="29"/>
      <c r="K106" s="29"/>
    </row>
    <row r="107" spans="2:11" x14ac:dyDescent="0.3">
      <c r="B107" s="23"/>
      <c r="C107" s="23"/>
      <c r="D107" s="23"/>
      <c r="E107" s="27"/>
      <c r="F107" s="23"/>
      <c r="G107" s="23"/>
      <c r="H107" s="23"/>
      <c r="I107" s="30"/>
      <c r="J107" s="29"/>
      <c r="K107" s="29"/>
    </row>
    <row r="108" spans="2:11" x14ac:dyDescent="0.3">
      <c r="B108" s="23"/>
      <c r="C108" s="23"/>
      <c r="D108" s="23"/>
      <c r="E108" s="27"/>
      <c r="F108" s="23"/>
      <c r="G108" s="23"/>
      <c r="H108" s="23"/>
      <c r="I108" s="30"/>
      <c r="J108" s="29"/>
      <c r="K108" s="29"/>
    </row>
    <row r="109" spans="2:11" x14ac:dyDescent="0.3">
      <c r="B109" s="23"/>
      <c r="C109" s="23"/>
      <c r="D109" s="23"/>
      <c r="E109" s="27"/>
      <c r="F109" s="23"/>
      <c r="G109" s="23"/>
      <c r="H109" s="23"/>
      <c r="I109" s="30"/>
      <c r="J109" s="29"/>
      <c r="K109" s="29"/>
    </row>
    <row r="110" spans="2:11" x14ac:dyDescent="0.3">
      <c r="B110" s="23"/>
      <c r="C110" s="23"/>
      <c r="D110" s="23"/>
      <c r="E110" s="27"/>
      <c r="F110" s="23"/>
      <c r="G110" s="23"/>
      <c r="H110" s="23"/>
      <c r="I110" s="30"/>
      <c r="J110" s="29"/>
      <c r="K110" s="29"/>
    </row>
    <row r="111" spans="2:11" x14ac:dyDescent="0.3">
      <c r="B111" s="23"/>
      <c r="C111" s="23"/>
      <c r="D111" s="23"/>
      <c r="E111" s="27"/>
      <c r="F111" s="23"/>
      <c r="G111" s="23"/>
      <c r="H111" s="23"/>
      <c r="I111" s="30"/>
      <c r="J111" s="29"/>
      <c r="K111" s="29"/>
    </row>
    <row r="112" spans="2:11" x14ac:dyDescent="0.3">
      <c r="B112" s="23"/>
      <c r="C112" s="23"/>
      <c r="D112" s="23"/>
      <c r="E112" s="27"/>
      <c r="F112" s="23"/>
      <c r="G112" s="23"/>
      <c r="H112" s="23"/>
      <c r="I112" s="30"/>
      <c r="J112" s="29"/>
      <c r="K112" s="29"/>
    </row>
    <row r="113" spans="2:11" x14ac:dyDescent="0.3">
      <c r="B113" s="23"/>
      <c r="C113" s="23"/>
      <c r="D113" s="23"/>
      <c r="E113" s="27"/>
      <c r="F113" s="23"/>
      <c r="G113" s="23"/>
      <c r="H113" s="23"/>
      <c r="I113" s="30"/>
      <c r="J113" s="29"/>
      <c r="K113" s="29"/>
    </row>
    <row r="114" spans="2:11" x14ac:dyDescent="0.3">
      <c r="B114" s="23"/>
      <c r="C114" s="23"/>
      <c r="D114" s="23"/>
      <c r="E114" s="27"/>
      <c r="F114" s="23"/>
      <c r="G114" s="23"/>
      <c r="H114" s="23"/>
      <c r="I114" s="30"/>
      <c r="J114" s="29"/>
      <c r="K114" s="29"/>
    </row>
    <row r="115" spans="2:11" x14ac:dyDescent="0.3">
      <c r="B115" s="23"/>
      <c r="C115" s="23"/>
      <c r="D115" s="23"/>
      <c r="E115" s="27"/>
      <c r="F115" s="23"/>
      <c r="G115" s="23"/>
      <c r="H115" s="23"/>
      <c r="I115" s="30"/>
      <c r="J115" s="29"/>
      <c r="K115" s="29"/>
    </row>
    <row r="116" spans="2:11" x14ac:dyDescent="0.3">
      <c r="B116" s="23"/>
      <c r="C116" s="23"/>
      <c r="D116" s="23"/>
      <c r="E116" s="27"/>
      <c r="F116" s="23"/>
      <c r="G116" s="23"/>
      <c r="H116" s="23"/>
      <c r="I116" s="30"/>
      <c r="J116" s="29"/>
      <c r="K116" s="29"/>
    </row>
    <row r="117" spans="2:11" x14ac:dyDescent="0.3">
      <c r="B117" s="23"/>
      <c r="C117" s="23"/>
      <c r="D117" s="23"/>
      <c r="E117" s="27"/>
      <c r="F117" s="23"/>
      <c r="G117" s="23"/>
      <c r="H117" s="23"/>
      <c r="I117" s="30"/>
      <c r="J117" s="29"/>
      <c r="K117" s="29"/>
    </row>
    <row r="118" spans="2:11" x14ac:dyDescent="0.3">
      <c r="B118" s="23"/>
      <c r="C118" s="23"/>
      <c r="D118" s="23"/>
      <c r="E118" s="27"/>
      <c r="F118" s="23"/>
      <c r="G118" s="23"/>
      <c r="H118" s="23"/>
      <c r="I118" s="30"/>
      <c r="J118" s="29"/>
      <c r="K118" s="29"/>
    </row>
    <row r="119" spans="2:11" x14ac:dyDescent="0.3">
      <c r="B119" s="23"/>
      <c r="C119" s="23"/>
      <c r="D119" s="23"/>
      <c r="E119" s="27"/>
      <c r="F119" s="23"/>
      <c r="G119" s="23"/>
      <c r="H119" s="23"/>
      <c r="I119" s="30"/>
      <c r="J119" s="29"/>
      <c r="K119" s="29"/>
    </row>
    <row r="120" spans="2:11" x14ac:dyDescent="0.3">
      <c r="B120" s="23"/>
      <c r="C120" s="23"/>
      <c r="D120" s="23"/>
      <c r="E120" s="27"/>
      <c r="F120" s="23"/>
      <c r="G120" s="23"/>
      <c r="H120" s="23"/>
      <c r="I120" s="30"/>
      <c r="J120" s="29"/>
      <c r="K120" s="29"/>
    </row>
    <row r="121" spans="2:11" x14ac:dyDescent="0.3">
      <c r="B121" s="23"/>
      <c r="C121" s="23"/>
      <c r="D121" s="23"/>
      <c r="E121" s="27"/>
      <c r="F121" s="23"/>
      <c r="G121" s="23"/>
      <c r="H121" s="23"/>
      <c r="I121" s="30"/>
      <c r="J121" s="29"/>
      <c r="K121" s="29"/>
    </row>
    <row r="122" spans="2:11" x14ac:dyDescent="0.3">
      <c r="B122" s="23"/>
      <c r="C122" s="23"/>
      <c r="D122" s="23"/>
      <c r="E122" s="27"/>
      <c r="F122" s="23"/>
      <c r="G122" s="23"/>
      <c r="H122" s="23"/>
      <c r="I122" s="30"/>
      <c r="J122" s="29"/>
      <c r="K122" s="29"/>
    </row>
    <row r="123" spans="2:11" x14ac:dyDescent="0.3">
      <c r="B123" s="23"/>
      <c r="C123" s="23"/>
      <c r="D123" s="23"/>
      <c r="E123" s="27"/>
      <c r="F123" s="23"/>
      <c r="G123" s="23"/>
      <c r="H123" s="23"/>
      <c r="I123" s="30"/>
      <c r="J123" s="29"/>
      <c r="K123" s="29"/>
    </row>
    <row r="124" spans="2:11" x14ac:dyDescent="0.3">
      <c r="B124" s="23"/>
      <c r="C124" s="23"/>
      <c r="D124" s="23"/>
      <c r="E124" s="27"/>
      <c r="F124" s="23"/>
      <c r="G124" s="23"/>
      <c r="H124" s="23"/>
      <c r="I124" s="30"/>
      <c r="J124" s="29"/>
      <c r="K124" s="29"/>
    </row>
    <row r="125" spans="2:11" x14ac:dyDescent="0.3">
      <c r="B125" s="23"/>
      <c r="C125" s="23"/>
      <c r="D125" s="23"/>
      <c r="E125" s="27"/>
      <c r="F125" s="23"/>
      <c r="G125" s="23"/>
      <c r="H125" s="23"/>
      <c r="I125" s="30"/>
      <c r="J125" s="29"/>
      <c r="K125" s="29"/>
    </row>
    <row r="126" spans="2:11" x14ac:dyDescent="0.3">
      <c r="B126" s="23"/>
      <c r="C126" s="23"/>
      <c r="D126" s="23"/>
      <c r="E126" s="27"/>
      <c r="F126" s="23"/>
      <c r="G126" s="23"/>
      <c r="H126" s="23"/>
      <c r="I126" s="30"/>
      <c r="J126" s="29"/>
      <c r="K126" s="29"/>
    </row>
    <row r="127" spans="2:11" x14ac:dyDescent="0.3">
      <c r="B127" s="23"/>
      <c r="C127" s="23"/>
      <c r="D127" s="23"/>
      <c r="E127" s="27"/>
      <c r="F127" s="23"/>
      <c r="G127" s="23"/>
      <c r="H127" s="23"/>
      <c r="I127" s="30"/>
      <c r="J127" s="29"/>
      <c r="K127" s="29"/>
    </row>
    <row r="128" spans="2:11" x14ac:dyDescent="0.3">
      <c r="B128" s="23"/>
      <c r="C128" s="23"/>
      <c r="D128" s="23"/>
      <c r="E128" s="27"/>
      <c r="F128" s="23"/>
      <c r="G128" s="23"/>
      <c r="H128" s="23"/>
      <c r="I128" s="30"/>
      <c r="J128" s="29"/>
      <c r="K128" s="29"/>
    </row>
    <row r="129" spans="2:11" x14ac:dyDescent="0.3">
      <c r="B129" s="23"/>
      <c r="C129" s="23"/>
      <c r="D129" s="23"/>
      <c r="E129" s="27"/>
      <c r="F129" s="23"/>
      <c r="G129" s="23"/>
      <c r="H129" s="23"/>
      <c r="I129" s="30"/>
      <c r="J129" s="29"/>
      <c r="K129" s="29"/>
    </row>
    <row r="130" spans="2:11" x14ac:dyDescent="0.3">
      <c r="B130" s="23"/>
      <c r="C130" s="23"/>
      <c r="D130" s="23"/>
      <c r="E130" s="27"/>
      <c r="F130" s="23"/>
      <c r="G130" s="23"/>
      <c r="H130" s="23"/>
      <c r="I130" s="30"/>
      <c r="J130" s="29"/>
      <c r="K130" s="29"/>
    </row>
    <row r="131" spans="2:11" x14ac:dyDescent="0.3">
      <c r="B131" s="23"/>
      <c r="C131" s="23"/>
      <c r="D131" s="23"/>
      <c r="E131" s="27"/>
      <c r="F131" s="23"/>
      <c r="G131" s="23"/>
      <c r="H131" s="23"/>
      <c r="I131" s="30"/>
      <c r="J131" s="29"/>
      <c r="K131" s="29"/>
    </row>
    <row r="132" spans="2:11" x14ac:dyDescent="0.3">
      <c r="B132" s="23"/>
      <c r="C132" s="23"/>
      <c r="D132" s="23"/>
      <c r="E132" s="27"/>
      <c r="F132" s="23"/>
      <c r="G132" s="23"/>
      <c r="H132" s="23"/>
      <c r="I132" s="30"/>
      <c r="J132" s="29"/>
      <c r="K132" s="29"/>
    </row>
    <row r="133" spans="2:11" x14ac:dyDescent="0.3">
      <c r="B133" s="23"/>
      <c r="C133" s="23"/>
      <c r="D133" s="23"/>
      <c r="E133" s="27"/>
      <c r="F133" s="23"/>
      <c r="G133" s="23"/>
      <c r="H133" s="23"/>
      <c r="I133" s="30"/>
      <c r="J133" s="29"/>
      <c r="K133" s="29"/>
    </row>
    <row r="134" spans="2:11" x14ac:dyDescent="0.3">
      <c r="B134" s="23"/>
      <c r="C134" s="23"/>
      <c r="D134" s="23"/>
      <c r="E134" s="27"/>
      <c r="F134" s="23"/>
      <c r="G134" s="23"/>
      <c r="H134" s="23"/>
      <c r="I134" s="30"/>
      <c r="J134" s="29"/>
      <c r="K134" s="29"/>
    </row>
    <row r="135" spans="2:11" x14ac:dyDescent="0.3">
      <c r="B135" s="23"/>
      <c r="C135" s="23"/>
      <c r="D135" s="23"/>
      <c r="E135" s="27"/>
      <c r="F135" s="23"/>
      <c r="G135" s="23"/>
      <c r="H135" s="23"/>
      <c r="I135" s="30"/>
      <c r="J135" s="29"/>
      <c r="K135" s="29"/>
    </row>
    <row r="136" spans="2:11" x14ac:dyDescent="0.3">
      <c r="B136" s="23"/>
      <c r="C136" s="23"/>
      <c r="D136" s="23"/>
      <c r="E136" s="27"/>
      <c r="F136" s="23"/>
      <c r="G136" s="23"/>
      <c r="H136" s="23"/>
      <c r="I136" s="30"/>
      <c r="J136" s="29"/>
      <c r="K136" s="29"/>
    </row>
    <row r="137" spans="2:11" x14ac:dyDescent="0.3">
      <c r="B137" s="23"/>
      <c r="C137" s="23"/>
      <c r="D137" s="23"/>
      <c r="E137" s="27"/>
      <c r="F137" s="23"/>
      <c r="G137" s="23"/>
      <c r="H137" s="23"/>
      <c r="I137" s="30"/>
      <c r="J137" s="29"/>
      <c r="K137" s="29"/>
    </row>
    <row r="138" spans="2:11" x14ac:dyDescent="0.3">
      <c r="B138" s="23"/>
      <c r="C138" s="23"/>
      <c r="D138" s="23"/>
      <c r="E138" s="27"/>
      <c r="F138" s="23"/>
      <c r="G138" s="23"/>
      <c r="H138" s="23"/>
      <c r="I138" s="30"/>
      <c r="J138" s="29"/>
      <c r="K138" s="29"/>
    </row>
    <row r="139" spans="2:11" x14ac:dyDescent="0.3">
      <c r="B139" s="23"/>
      <c r="C139" s="23"/>
      <c r="D139" s="23"/>
      <c r="E139" s="27"/>
      <c r="F139" s="23"/>
      <c r="G139" s="23"/>
      <c r="H139" s="23"/>
      <c r="I139" s="30"/>
      <c r="J139" s="29"/>
      <c r="K139" s="29"/>
    </row>
    <row r="140" spans="2:11" x14ac:dyDescent="0.3">
      <c r="B140" s="23"/>
      <c r="C140" s="23"/>
      <c r="D140" s="23"/>
      <c r="E140" s="27"/>
      <c r="F140" s="23"/>
      <c r="G140" s="23"/>
      <c r="H140" s="23"/>
      <c r="I140" s="30"/>
      <c r="J140" s="29"/>
      <c r="K140" s="29"/>
    </row>
    <row r="141" spans="2:11" x14ac:dyDescent="0.3">
      <c r="B141" s="23"/>
      <c r="C141" s="23"/>
      <c r="D141" s="23"/>
      <c r="E141" s="27"/>
      <c r="F141" s="23"/>
      <c r="G141" s="23"/>
      <c r="H141" s="23"/>
      <c r="I141" s="30"/>
      <c r="J141" s="29"/>
      <c r="K141" s="29"/>
    </row>
    <row r="142" spans="2:11" x14ac:dyDescent="0.3">
      <c r="B142" s="23"/>
      <c r="C142" s="23"/>
      <c r="D142" s="23"/>
      <c r="E142" s="27"/>
      <c r="F142" s="23"/>
      <c r="G142" s="23"/>
      <c r="H142" s="23"/>
      <c r="I142" s="30"/>
      <c r="J142" s="29"/>
      <c r="K142" s="29"/>
    </row>
    <row r="143" spans="2:11" x14ac:dyDescent="0.3">
      <c r="B143" s="23"/>
      <c r="C143" s="23"/>
      <c r="D143" s="23"/>
      <c r="E143" s="27"/>
      <c r="F143" s="23"/>
      <c r="G143" s="23"/>
      <c r="H143" s="23"/>
      <c r="I143" s="30"/>
      <c r="J143" s="29"/>
      <c r="K143" s="29"/>
    </row>
    <row r="144" spans="2:11" x14ac:dyDescent="0.3">
      <c r="B144" s="23"/>
      <c r="C144" s="23"/>
      <c r="D144" s="23"/>
      <c r="E144" s="27"/>
      <c r="F144" s="23"/>
      <c r="G144" s="23"/>
      <c r="H144" s="23"/>
      <c r="I144" s="30"/>
      <c r="J144" s="29"/>
      <c r="K144" s="29"/>
    </row>
    <row r="145" spans="2:11" x14ac:dyDescent="0.3">
      <c r="B145" s="23"/>
      <c r="C145" s="23"/>
      <c r="D145" s="23"/>
      <c r="E145" s="27"/>
      <c r="F145" s="23"/>
      <c r="G145" s="23"/>
      <c r="H145" s="23"/>
      <c r="I145" s="30"/>
      <c r="J145" s="29"/>
      <c r="K145" s="29"/>
    </row>
    <row r="146" spans="2:11" x14ac:dyDescent="0.3">
      <c r="B146" s="23"/>
      <c r="C146" s="23"/>
      <c r="D146" s="23"/>
      <c r="E146" s="27"/>
      <c r="F146" s="23"/>
      <c r="G146" s="23"/>
      <c r="H146" s="23"/>
      <c r="I146" s="30"/>
      <c r="J146" s="29"/>
      <c r="K146" s="29"/>
    </row>
    <row r="147" spans="2:11" x14ac:dyDescent="0.3">
      <c r="B147" s="23"/>
      <c r="C147" s="23"/>
      <c r="D147" s="23"/>
      <c r="E147" s="27"/>
      <c r="F147" s="23"/>
      <c r="G147" s="23"/>
      <c r="H147" s="23"/>
      <c r="I147" s="30"/>
      <c r="J147" s="29"/>
      <c r="K147" s="29"/>
    </row>
    <row r="148" spans="2:11" x14ac:dyDescent="0.3">
      <c r="B148" s="23"/>
      <c r="C148" s="23"/>
      <c r="D148" s="23"/>
      <c r="E148" s="27"/>
      <c r="F148" s="23"/>
      <c r="G148" s="23"/>
      <c r="H148" s="23"/>
      <c r="I148" s="30"/>
      <c r="J148" s="29"/>
      <c r="K148" s="29"/>
    </row>
    <row r="149" spans="2:11" x14ac:dyDescent="0.3">
      <c r="B149" s="23"/>
      <c r="C149" s="23"/>
      <c r="D149" s="23"/>
      <c r="E149" s="27"/>
      <c r="F149" s="23"/>
      <c r="G149" s="23"/>
      <c r="H149" s="23"/>
      <c r="I149" s="30"/>
      <c r="J149" s="29"/>
      <c r="K149" s="29"/>
    </row>
    <row r="150" spans="2:11" x14ac:dyDescent="0.3">
      <c r="B150" s="23"/>
      <c r="C150" s="23"/>
      <c r="D150" s="23"/>
      <c r="E150" s="27"/>
      <c r="F150" s="23"/>
      <c r="G150" s="23"/>
      <c r="H150" s="23"/>
      <c r="I150" s="30"/>
      <c r="J150" s="29"/>
      <c r="K150" s="29"/>
    </row>
    <row r="151" spans="2:11" x14ac:dyDescent="0.3">
      <c r="B151" s="23"/>
      <c r="C151" s="23"/>
      <c r="D151" s="23"/>
      <c r="E151" s="27"/>
      <c r="F151" s="23"/>
      <c r="G151" s="23"/>
      <c r="H151" s="23"/>
      <c r="I151" s="30"/>
      <c r="J151" s="29"/>
      <c r="K151" s="29"/>
    </row>
    <row r="152" spans="2:11" x14ac:dyDescent="0.3">
      <c r="B152" s="23"/>
      <c r="C152" s="23"/>
      <c r="D152" s="23"/>
      <c r="E152" s="27"/>
      <c r="F152" s="23"/>
      <c r="G152" s="23"/>
      <c r="H152" s="23"/>
      <c r="I152" s="30"/>
      <c r="J152" s="29"/>
      <c r="K152" s="29"/>
    </row>
    <row r="153" spans="2:11" x14ac:dyDescent="0.3">
      <c r="B153" s="23"/>
      <c r="C153" s="23"/>
      <c r="D153" s="23"/>
      <c r="E153" s="27"/>
      <c r="F153" s="23"/>
      <c r="G153" s="23"/>
      <c r="H153" s="23"/>
      <c r="I153" s="30"/>
      <c r="J153" s="29"/>
      <c r="K153" s="29"/>
    </row>
    <row r="154" spans="2:11" x14ac:dyDescent="0.3">
      <c r="B154" s="23"/>
      <c r="C154" s="23"/>
      <c r="D154" s="23"/>
      <c r="E154" s="27"/>
      <c r="F154" s="23"/>
      <c r="G154" s="23"/>
      <c r="H154" s="23"/>
      <c r="I154" s="30"/>
      <c r="J154" s="29"/>
      <c r="K154" s="29"/>
    </row>
    <row r="155" spans="2:11" x14ac:dyDescent="0.3">
      <c r="B155" s="23"/>
      <c r="C155" s="23"/>
      <c r="D155" s="23"/>
      <c r="E155" s="27"/>
      <c r="F155" s="23"/>
      <c r="G155" s="23"/>
      <c r="H155" s="23"/>
      <c r="I155" s="30"/>
      <c r="J155" s="29"/>
      <c r="K155" s="29"/>
    </row>
    <row r="156" spans="2:11" x14ac:dyDescent="0.3">
      <c r="B156" s="23"/>
      <c r="C156" s="23"/>
      <c r="D156" s="23"/>
      <c r="E156" s="27"/>
      <c r="F156" s="23"/>
      <c r="G156" s="23"/>
      <c r="H156" s="23"/>
      <c r="I156" s="30"/>
      <c r="J156" s="29"/>
      <c r="K156" s="29"/>
    </row>
    <row r="157" spans="2:11" x14ac:dyDescent="0.3">
      <c r="B157" s="23"/>
      <c r="C157" s="23"/>
      <c r="D157" s="23"/>
      <c r="E157" s="27"/>
      <c r="F157" s="23"/>
      <c r="G157" s="23"/>
      <c r="H157" s="23"/>
      <c r="I157" s="30"/>
      <c r="J157" s="29"/>
      <c r="K157" s="29"/>
    </row>
    <row r="158" spans="2:11" x14ac:dyDescent="0.3">
      <c r="B158" s="23"/>
      <c r="C158" s="23"/>
      <c r="D158" s="23"/>
      <c r="E158" s="27"/>
      <c r="F158" s="23"/>
      <c r="G158" s="23"/>
      <c r="H158" s="23"/>
      <c r="I158" s="30"/>
      <c r="J158" s="29"/>
      <c r="K158" s="29"/>
    </row>
    <row r="159" spans="2:11" x14ac:dyDescent="0.3">
      <c r="B159" s="23"/>
      <c r="C159" s="23"/>
      <c r="D159" s="23"/>
      <c r="E159" s="27"/>
      <c r="F159" s="23"/>
      <c r="G159" s="23"/>
      <c r="H159" s="23"/>
      <c r="I159" s="30"/>
      <c r="J159" s="29"/>
      <c r="K159" s="29"/>
    </row>
    <row r="160" spans="2:11" x14ac:dyDescent="0.3">
      <c r="B160" s="23"/>
      <c r="C160" s="23"/>
      <c r="D160" s="23"/>
      <c r="E160" s="27"/>
      <c r="F160" s="23"/>
      <c r="G160" s="23"/>
      <c r="H160" s="23"/>
      <c r="I160" s="30"/>
      <c r="J160" s="29"/>
      <c r="K160" s="29"/>
    </row>
    <row r="161" spans="2:11" x14ac:dyDescent="0.3">
      <c r="B161" s="23"/>
      <c r="C161" s="23"/>
      <c r="D161" s="23"/>
      <c r="E161" s="27"/>
      <c r="F161" s="23"/>
      <c r="G161" s="23"/>
      <c r="H161" s="23"/>
      <c r="I161" s="30"/>
      <c r="J161" s="29"/>
      <c r="K161" s="29"/>
    </row>
    <row r="162" spans="2:11" x14ac:dyDescent="0.3">
      <c r="B162" s="23"/>
      <c r="C162" s="23"/>
      <c r="D162" s="23"/>
      <c r="E162" s="27"/>
      <c r="F162" s="23"/>
      <c r="G162" s="23"/>
      <c r="H162" s="23"/>
      <c r="I162" s="30"/>
      <c r="J162" s="29"/>
      <c r="K162" s="29"/>
    </row>
    <row r="163" spans="2:11" x14ac:dyDescent="0.3">
      <c r="B163" s="23"/>
      <c r="C163" s="23"/>
      <c r="D163" s="23"/>
      <c r="E163" s="27"/>
      <c r="F163" s="23"/>
      <c r="G163" s="23"/>
      <c r="H163" s="23"/>
      <c r="I163" s="30"/>
      <c r="J163" s="29"/>
      <c r="K163" s="29"/>
    </row>
    <row r="164" spans="2:11" x14ac:dyDescent="0.3">
      <c r="B164" s="23"/>
      <c r="C164" s="23"/>
      <c r="D164" s="23"/>
      <c r="E164" s="27"/>
      <c r="F164" s="23"/>
      <c r="G164" s="23"/>
      <c r="H164" s="23"/>
      <c r="I164" s="30"/>
      <c r="J164" s="29"/>
      <c r="K164" s="29"/>
    </row>
    <row r="165" spans="2:11" x14ac:dyDescent="0.3">
      <c r="B165" s="23"/>
      <c r="C165" s="23"/>
      <c r="D165" s="23"/>
      <c r="E165" s="27"/>
      <c r="F165" s="23"/>
      <c r="G165" s="23"/>
      <c r="H165" s="23"/>
      <c r="I165" s="30"/>
      <c r="J165" s="29"/>
      <c r="K165" s="29"/>
    </row>
    <row r="166" spans="2:11" x14ac:dyDescent="0.3">
      <c r="B166" s="23"/>
      <c r="C166" s="23"/>
      <c r="D166" s="23"/>
      <c r="E166" s="27"/>
      <c r="F166" s="23"/>
      <c r="G166" s="23"/>
      <c r="H166" s="23"/>
      <c r="I166" s="30"/>
      <c r="J166" s="29"/>
      <c r="K166" s="29"/>
    </row>
    <row r="167" spans="2:11" x14ac:dyDescent="0.3">
      <c r="B167" s="23"/>
      <c r="C167" s="23"/>
      <c r="D167" s="23"/>
      <c r="E167" s="27"/>
      <c r="F167" s="23"/>
      <c r="G167" s="23"/>
      <c r="H167" s="23"/>
      <c r="I167" s="30"/>
      <c r="J167" s="29"/>
      <c r="K167" s="29"/>
    </row>
    <row r="168" spans="2:11" x14ac:dyDescent="0.3">
      <c r="B168" s="23"/>
      <c r="C168" s="23"/>
      <c r="D168" s="23"/>
      <c r="E168" s="27"/>
      <c r="F168" s="23"/>
      <c r="G168" s="23"/>
      <c r="H168" s="23"/>
      <c r="I168" s="30"/>
      <c r="J168" s="29"/>
      <c r="K168" s="29"/>
    </row>
    <row r="169" spans="2:11" x14ac:dyDescent="0.3">
      <c r="B169" s="23"/>
      <c r="C169" s="23"/>
      <c r="D169" s="23"/>
      <c r="E169" s="27"/>
      <c r="F169" s="23"/>
      <c r="G169" s="23"/>
      <c r="H169" s="23"/>
      <c r="I169" s="30"/>
      <c r="J169" s="29"/>
      <c r="K169" s="29"/>
    </row>
    <row r="170" spans="2:11" x14ac:dyDescent="0.3">
      <c r="B170" s="23"/>
      <c r="C170" s="23"/>
      <c r="D170" s="23"/>
      <c r="E170" s="27"/>
      <c r="F170" s="23"/>
      <c r="G170" s="23"/>
      <c r="H170" s="23"/>
      <c r="I170" s="30"/>
      <c r="J170" s="29"/>
      <c r="K170" s="29"/>
    </row>
    <row r="171" spans="2:11" x14ac:dyDescent="0.3">
      <c r="B171" s="23"/>
      <c r="C171" s="23"/>
      <c r="D171" s="23"/>
      <c r="E171" s="27"/>
      <c r="F171" s="23"/>
      <c r="G171" s="23"/>
      <c r="H171" s="23"/>
      <c r="I171" s="30"/>
      <c r="J171" s="29"/>
      <c r="K171" s="29"/>
    </row>
    <row r="172" spans="2:11" x14ac:dyDescent="0.3">
      <c r="B172" s="23"/>
      <c r="C172" s="23"/>
      <c r="D172" s="23"/>
      <c r="E172" s="27"/>
      <c r="F172" s="23"/>
      <c r="G172" s="23"/>
      <c r="H172" s="23"/>
      <c r="I172" s="30"/>
      <c r="J172" s="29"/>
      <c r="K172" s="29"/>
    </row>
    <row r="173" spans="2:11" x14ac:dyDescent="0.3">
      <c r="B173" s="23"/>
      <c r="C173" s="23"/>
      <c r="D173" s="23"/>
      <c r="E173" s="27"/>
      <c r="F173" s="23"/>
      <c r="G173" s="23"/>
      <c r="H173" s="23"/>
      <c r="I173" s="30"/>
      <c r="J173" s="29"/>
      <c r="K173" s="29"/>
    </row>
    <row r="174" spans="2:11" x14ac:dyDescent="0.3">
      <c r="B174" s="23"/>
      <c r="C174" s="23"/>
      <c r="D174" s="23"/>
      <c r="E174" s="27"/>
      <c r="F174" s="23"/>
      <c r="G174" s="23"/>
      <c r="H174" s="23"/>
      <c r="I174" s="30"/>
      <c r="J174" s="29"/>
      <c r="K174" s="29"/>
    </row>
    <row r="175" spans="2:11" x14ac:dyDescent="0.3">
      <c r="B175" s="23"/>
      <c r="C175" s="23"/>
      <c r="D175" s="23"/>
      <c r="E175" s="27"/>
      <c r="F175" s="23"/>
      <c r="G175" s="23"/>
      <c r="H175" s="23"/>
      <c r="I175" s="30"/>
      <c r="J175" s="29"/>
      <c r="K175" s="29"/>
    </row>
    <row r="176" spans="2:11" x14ac:dyDescent="0.3">
      <c r="B176" s="23"/>
      <c r="C176" s="23"/>
      <c r="D176" s="23"/>
      <c r="E176" s="27"/>
      <c r="F176" s="23"/>
      <c r="G176" s="23"/>
      <c r="H176" s="23"/>
      <c r="I176" s="30"/>
      <c r="J176" s="29"/>
      <c r="K176" s="29"/>
    </row>
    <row r="177" spans="2:11" x14ac:dyDescent="0.3">
      <c r="B177" s="23"/>
      <c r="C177" s="23"/>
      <c r="D177" s="23"/>
      <c r="E177" s="27"/>
      <c r="F177" s="23"/>
      <c r="G177" s="23"/>
      <c r="H177" s="23"/>
      <c r="I177" s="30"/>
      <c r="J177" s="29"/>
      <c r="K177" s="29"/>
    </row>
    <row r="178" spans="2:11" x14ac:dyDescent="0.3">
      <c r="B178" s="23"/>
      <c r="C178" s="23"/>
      <c r="D178" s="23"/>
      <c r="E178" s="27"/>
      <c r="F178" s="23"/>
      <c r="G178" s="23"/>
      <c r="H178" s="23"/>
      <c r="I178" s="30"/>
      <c r="J178" s="29"/>
      <c r="K178" s="29"/>
    </row>
    <row r="179" spans="2:11" x14ac:dyDescent="0.3">
      <c r="B179" s="23"/>
      <c r="C179" s="23"/>
      <c r="D179" s="23"/>
      <c r="E179" s="27"/>
      <c r="F179" s="23"/>
      <c r="G179" s="23"/>
      <c r="H179" s="23"/>
      <c r="I179" s="30"/>
      <c r="J179" s="29"/>
      <c r="K179" s="29"/>
    </row>
    <row r="180" spans="2:11" x14ac:dyDescent="0.3">
      <c r="B180" s="23"/>
      <c r="C180" s="23"/>
      <c r="D180" s="23"/>
      <c r="E180" s="27"/>
      <c r="F180" s="23"/>
      <c r="G180" s="23"/>
      <c r="H180" s="23"/>
      <c r="I180" s="30"/>
      <c r="J180" s="29"/>
      <c r="K180" s="29"/>
    </row>
    <row r="181" spans="2:11" x14ac:dyDescent="0.3">
      <c r="B181" s="23"/>
      <c r="C181" s="23"/>
      <c r="D181" s="23"/>
      <c r="E181" s="27"/>
      <c r="F181" s="23"/>
      <c r="G181" s="23"/>
      <c r="H181" s="23"/>
      <c r="I181" s="30"/>
      <c r="J181" s="29"/>
      <c r="K181" s="29"/>
    </row>
    <row r="182" spans="2:11" x14ac:dyDescent="0.3">
      <c r="B182" s="23"/>
      <c r="C182" s="23"/>
      <c r="D182" s="23"/>
      <c r="E182" s="27"/>
      <c r="F182" s="23"/>
      <c r="G182" s="23"/>
      <c r="H182" s="23"/>
      <c r="I182" s="30"/>
      <c r="J182" s="29"/>
      <c r="K182" s="29"/>
    </row>
    <row r="183" spans="2:11" x14ac:dyDescent="0.3">
      <c r="B183" s="23"/>
      <c r="C183" s="23"/>
      <c r="D183" s="23"/>
      <c r="E183" s="27"/>
      <c r="F183" s="23"/>
      <c r="G183" s="23"/>
      <c r="H183" s="23"/>
      <c r="I183" s="30"/>
      <c r="J183" s="29"/>
      <c r="K183" s="29"/>
    </row>
    <row r="184" spans="2:11" x14ac:dyDescent="0.3">
      <c r="B184" s="23"/>
      <c r="C184" s="23"/>
      <c r="D184" s="23"/>
      <c r="E184" s="27"/>
      <c r="F184" s="23"/>
      <c r="G184" s="23"/>
      <c r="H184" s="23"/>
      <c r="I184" s="30"/>
      <c r="J184" s="29"/>
      <c r="K184" s="29"/>
    </row>
    <row r="185" spans="2:11" x14ac:dyDescent="0.3">
      <c r="B185" s="23"/>
      <c r="C185" s="23"/>
      <c r="D185" s="23"/>
      <c r="E185" s="27"/>
      <c r="F185" s="23"/>
      <c r="G185" s="23"/>
      <c r="H185" s="23"/>
      <c r="I185" s="30"/>
      <c r="J185" s="29"/>
      <c r="K185" s="29"/>
    </row>
    <row r="186" spans="2:11" x14ac:dyDescent="0.3">
      <c r="B186" s="23"/>
      <c r="C186" s="23"/>
      <c r="D186" s="23"/>
      <c r="E186" s="27"/>
      <c r="F186" s="23"/>
      <c r="G186" s="23"/>
      <c r="H186" s="23"/>
      <c r="I186" s="30"/>
      <c r="J186" s="29"/>
      <c r="K186" s="29"/>
    </row>
    <row r="187" spans="2:11" x14ac:dyDescent="0.3">
      <c r="B187" s="23"/>
      <c r="C187" s="23"/>
      <c r="D187" s="23"/>
      <c r="E187" s="27"/>
      <c r="F187" s="23"/>
      <c r="G187" s="23"/>
      <c r="H187" s="23"/>
      <c r="I187" s="30"/>
      <c r="J187" s="29"/>
      <c r="K187" s="29"/>
    </row>
    <row r="188" spans="2:11" x14ac:dyDescent="0.3">
      <c r="B188" s="23"/>
      <c r="C188" s="23"/>
      <c r="D188" s="23"/>
      <c r="E188" s="27"/>
      <c r="F188" s="23"/>
      <c r="G188" s="23"/>
      <c r="H188" s="23"/>
      <c r="I188" s="30"/>
      <c r="J188" s="29"/>
      <c r="K188" s="29"/>
    </row>
    <row r="189" spans="2:11" x14ac:dyDescent="0.3">
      <c r="B189" s="23"/>
      <c r="C189" s="23"/>
      <c r="D189" s="23"/>
      <c r="E189" s="27"/>
      <c r="F189" s="23"/>
      <c r="G189" s="23"/>
      <c r="H189" s="23"/>
      <c r="I189" s="30"/>
      <c r="J189" s="29"/>
      <c r="K189" s="29"/>
    </row>
    <row r="190" spans="2:11" x14ac:dyDescent="0.3">
      <c r="B190" s="23"/>
      <c r="C190" s="23"/>
      <c r="D190" s="23"/>
      <c r="E190" s="27"/>
      <c r="F190" s="23"/>
      <c r="G190" s="23"/>
      <c r="H190" s="23"/>
      <c r="I190" s="30"/>
      <c r="J190" s="29"/>
      <c r="K190" s="29"/>
    </row>
    <row r="191" spans="2:11" x14ac:dyDescent="0.3">
      <c r="B191" s="23"/>
      <c r="C191" s="23"/>
      <c r="D191" s="23"/>
      <c r="E191" s="27"/>
      <c r="F191" s="23"/>
      <c r="G191" s="23"/>
      <c r="H191" s="23"/>
      <c r="I191" s="30"/>
      <c r="J191" s="29"/>
      <c r="K191" s="29"/>
    </row>
    <row r="192" spans="2:11" x14ac:dyDescent="0.3">
      <c r="B192" s="23"/>
      <c r="C192" s="23"/>
      <c r="D192" s="23"/>
      <c r="E192" s="27"/>
      <c r="F192" s="23"/>
      <c r="G192" s="23"/>
      <c r="H192" s="23"/>
      <c r="I192" s="30"/>
      <c r="J192" s="29"/>
      <c r="K192" s="29"/>
    </row>
    <row r="193" spans="2:11" x14ac:dyDescent="0.3">
      <c r="B193" s="23"/>
      <c r="C193" s="23"/>
      <c r="D193" s="23"/>
      <c r="E193" s="27"/>
      <c r="F193" s="23"/>
      <c r="G193" s="23"/>
      <c r="H193" s="23"/>
      <c r="I193" s="30"/>
      <c r="J193" s="29"/>
      <c r="K193" s="29"/>
    </row>
    <row r="194" spans="2:11" x14ac:dyDescent="0.3">
      <c r="B194" s="23"/>
      <c r="C194" s="23"/>
      <c r="D194" s="23"/>
      <c r="E194" s="27"/>
      <c r="F194" s="23"/>
      <c r="G194" s="23"/>
      <c r="H194" s="23"/>
      <c r="I194" s="30"/>
      <c r="J194" s="29"/>
      <c r="K194" s="29"/>
    </row>
    <row r="195" spans="2:11" x14ac:dyDescent="0.3">
      <c r="B195" s="23"/>
      <c r="C195" s="23"/>
      <c r="D195" s="23"/>
      <c r="E195" s="27"/>
      <c r="F195" s="23"/>
      <c r="G195" s="23"/>
      <c r="H195" s="23"/>
      <c r="I195" s="30"/>
      <c r="J195" s="29"/>
      <c r="K195" s="29"/>
    </row>
    <row r="196" spans="2:11" x14ac:dyDescent="0.3">
      <c r="B196" s="23"/>
      <c r="C196" s="23"/>
      <c r="D196" s="23"/>
      <c r="E196" s="27"/>
      <c r="F196" s="23"/>
      <c r="G196" s="23"/>
      <c r="H196" s="23"/>
      <c r="I196" s="30"/>
      <c r="J196" s="29"/>
      <c r="K196" s="29"/>
    </row>
    <row r="197" spans="2:11" x14ac:dyDescent="0.3">
      <c r="B197" s="23"/>
      <c r="C197" s="23"/>
      <c r="D197" s="23"/>
      <c r="E197" s="27"/>
      <c r="F197" s="23"/>
      <c r="G197" s="23"/>
      <c r="H197" s="23"/>
      <c r="I197" s="30"/>
      <c r="J197" s="29"/>
      <c r="K197" s="29"/>
    </row>
    <row r="198" spans="2:11" x14ac:dyDescent="0.3">
      <c r="B198" s="23"/>
      <c r="C198" s="23"/>
      <c r="D198" s="23"/>
      <c r="E198" s="27"/>
      <c r="F198" s="23"/>
      <c r="G198" s="23"/>
      <c r="H198" s="23"/>
      <c r="I198" s="30"/>
      <c r="J198" s="29"/>
      <c r="K198" s="29"/>
    </row>
    <row r="199" spans="2:11" x14ac:dyDescent="0.3">
      <c r="B199" s="23"/>
      <c r="C199" s="23"/>
      <c r="D199" s="23"/>
      <c r="E199" s="27"/>
      <c r="F199" s="23"/>
      <c r="G199" s="23"/>
      <c r="H199" s="23"/>
      <c r="I199" s="30"/>
      <c r="J199" s="29"/>
      <c r="K199" s="29"/>
    </row>
    <row r="200" spans="2:11" x14ac:dyDescent="0.3">
      <c r="B200" s="23"/>
      <c r="C200" s="23"/>
      <c r="D200" s="23"/>
      <c r="E200" s="27"/>
      <c r="F200" s="23"/>
      <c r="G200" s="23"/>
      <c r="H200" s="23"/>
      <c r="I200" s="30"/>
      <c r="J200" s="29"/>
      <c r="K200" s="29"/>
    </row>
    <row r="201" spans="2:11" x14ac:dyDescent="0.3">
      <c r="B201" s="23"/>
      <c r="C201" s="23"/>
      <c r="D201" s="23"/>
      <c r="E201" s="27"/>
      <c r="F201" s="23"/>
      <c r="G201" s="23"/>
      <c r="H201" s="23"/>
      <c r="I201" s="30"/>
      <c r="J201" s="29"/>
      <c r="K201" s="29"/>
    </row>
    <row r="202" spans="2:11" x14ac:dyDescent="0.3">
      <c r="B202" s="23"/>
      <c r="C202" s="23"/>
      <c r="D202" s="23"/>
      <c r="E202" s="27"/>
      <c r="F202" s="23"/>
      <c r="G202" s="23"/>
      <c r="H202" s="23"/>
      <c r="I202" s="30"/>
      <c r="J202" s="29"/>
      <c r="K202" s="29"/>
    </row>
    <row r="203" spans="2:11" x14ac:dyDescent="0.3">
      <c r="B203" s="23"/>
      <c r="C203" s="23"/>
      <c r="D203" s="23"/>
      <c r="E203" s="27"/>
      <c r="F203" s="23"/>
      <c r="G203" s="23"/>
      <c r="H203" s="23"/>
      <c r="I203" s="30"/>
      <c r="J203" s="29"/>
      <c r="K203" s="29"/>
    </row>
    <row r="204" spans="2:11" x14ac:dyDescent="0.3">
      <c r="B204" s="23"/>
      <c r="C204" s="23"/>
      <c r="D204" s="23"/>
      <c r="E204" s="27"/>
      <c r="F204" s="23"/>
      <c r="G204" s="23"/>
      <c r="H204" s="23"/>
      <c r="I204" s="30"/>
      <c r="J204" s="29"/>
      <c r="K204" s="29"/>
    </row>
    <row r="205" spans="2:11" x14ac:dyDescent="0.3">
      <c r="B205" s="23"/>
      <c r="C205" s="23"/>
      <c r="D205" s="23"/>
      <c r="E205" s="27"/>
      <c r="F205" s="23"/>
      <c r="G205" s="23"/>
      <c r="H205" s="23"/>
      <c r="I205" s="30"/>
      <c r="J205" s="29"/>
      <c r="K205" s="29"/>
    </row>
    <row r="206" spans="2:11" x14ac:dyDescent="0.3">
      <c r="B206" s="23"/>
      <c r="C206" s="23"/>
      <c r="D206" s="23"/>
      <c r="E206" s="27"/>
      <c r="F206" s="23"/>
      <c r="G206" s="23"/>
      <c r="H206" s="23"/>
      <c r="I206" s="30"/>
      <c r="J206" s="29"/>
      <c r="K206" s="29"/>
    </row>
    <row r="207" spans="2:11" x14ac:dyDescent="0.3">
      <c r="B207" s="23"/>
      <c r="C207" s="23"/>
      <c r="D207" s="23"/>
      <c r="E207" s="27"/>
      <c r="F207" s="23"/>
      <c r="G207" s="23"/>
      <c r="H207" s="23"/>
      <c r="I207" s="30"/>
      <c r="J207" s="29"/>
      <c r="K207" s="29"/>
    </row>
    <row r="208" spans="2:11" x14ac:dyDescent="0.3">
      <c r="B208" s="23"/>
      <c r="C208" s="23"/>
      <c r="D208" s="23"/>
      <c r="E208" s="27"/>
      <c r="F208" s="23"/>
      <c r="G208" s="23"/>
      <c r="H208" s="23"/>
      <c r="I208" s="30"/>
      <c r="J208" s="29"/>
      <c r="K208" s="29"/>
    </row>
    <row r="209" spans="2:11" x14ac:dyDescent="0.3">
      <c r="B209" s="23"/>
      <c r="C209" s="23"/>
      <c r="D209" s="23"/>
      <c r="E209" s="27"/>
      <c r="F209" s="23"/>
      <c r="G209" s="23"/>
      <c r="H209" s="23"/>
      <c r="I209" s="30"/>
      <c r="J209" s="29"/>
      <c r="K209" s="29"/>
    </row>
    <row r="210" spans="2:11" x14ac:dyDescent="0.3">
      <c r="B210" s="23"/>
      <c r="C210" s="23"/>
      <c r="D210" s="23"/>
      <c r="E210" s="27"/>
      <c r="F210" s="23"/>
      <c r="G210" s="23"/>
      <c r="H210" s="23"/>
      <c r="I210" s="30"/>
      <c r="J210" s="29"/>
      <c r="K210" s="29"/>
    </row>
    <row r="211" spans="2:11" x14ac:dyDescent="0.3">
      <c r="B211" s="23"/>
      <c r="C211" s="23"/>
      <c r="D211" s="23"/>
      <c r="E211" s="27"/>
      <c r="F211" s="23"/>
      <c r="G211" s="23"/>
      <c r="H211" s="23"/>
      <c r="I211" s="30"/>
      <c r="J211" s="29"/>
      <c r="K211" s="29"/>
    </row>
    <row r="212" spans="2:11" x14ac:dyDescent="0.3">
      <c r="B212" s="23"/>
      <c r="C212" s="23"/>
      <c r="D212" s="23"/>
      <c r="E212" s="27"/>
      <c r="F212" s="23"/>
      <c r="G212" s="23"/>
      <c r="H212" s="23"/>
      <c r="I212" s="30"/>
      <c r="J212" s="29"/>
      <c r="K212" s="29"/>
    </row>
    <row r="213" spans="2:11" x14ac:dyDescent="0.3">
      <c r="B213" s="23"/>
      <c r="C213" s="23"/>
      <c r="D213" s="23"/>
      <c r="E213" s="27"/>
      <c r="F213" s="23"/>
      <c r="G213" s="23"/>
      <c r="H213" s="23"/>
      <c r="I213" s="30"/>
      <c r="J213" s="29"/>
      <c r="K213" s="29"/>
    </row>
    <row r="214" spans="2:11" x14ac:dyDescent="0.3">
      <c r="B214" s="23"/>
      <c r="C214" s="23"/>
      <c r="D214" s="23"/>
      <c r="E214" s="27"/>
      <c r="F214" s="23"/>
      <c r="G214" s="23"/>
      <c r="H214" s="23"/>
      <c r="I214" s="30"/>
      <c r="J214" s="29"/>
      <c r="K214" s="29"/>
    </row>
    <row r="215" spans="2:11" x14ac:dyDescent="0.3">
      <c r="B215" s="23"/>
      <c r="C215" s="23"/>
      <c r="D215" s="23"/>
      <c r="E215" s="27"/>
      <c r="F215" s="23"/>
      <c r="G215" s="23"/>
      <c r="H215" s="23"/>
      <c r="I215" s="30"/>
      <c r="J215" s="29"/>
      <c r="K215" s="29"/>
    </row>
    <row r="216" spans="2:11" x14ac:dyDescent="0.3">
      <c r="B216" s="23"/>
      <c r="C216" s="23"/>
      <c r="D216" s="23"/>
      <c r="E216" s="27"/>
      <c r="F216" s="23"/>
      <c r="G216" s="23"/>
      <c r="H216" s="23"/>
      <c r="I216" s="30"/>
      <c r="J216" s="29"/>
      <c r="K216" s="29"/>
    </row>
    <row r="217" spans="2:11" x14ac:dyDescent="0.3">
      <c r="B217" s="23"/>
      <c r="C217" s="23"/>
      <c r="D217" s="23"/>
      <c r="E217" s="27"/>
      <c r="F217" s="23"/>
      <c r="G217" s="23"/>
      <c r="H217" s="23"/>
      <c r="I217" s="30"/>
      <c r="J217" s="29"/>
      <c r="K217" s="29"/>
    </row>
    <row r="218" spans="2:11" x14ac:dyDescent="0.3">
      <c r="B218" s="23"/>
      <c r="C218" s="23"/>
      <c r="D218" s="23"/>
      <c r="E218" s="27"/>
      <c r="F218" s="23"/>
      <c r="G218" s="23"/>
      <c r="H218" s="23"/>
      <c r="I218" s="30"/>
      <c r="J218" s="29"/>
      <c r="K218" s="29"/>
    </row>
    <row r="219" spans="2:11" x14ac:dyDescent="0.3">
      <c r="B219" s="23"/>
      <c r="C219" s="23"/>
      <c r="D219" s="23"/>
      <c r="E219" s="27"/>
      <c r="F219" s="23"/>
      <c r="G219" s="23"/>
      <c r="H219" s="23"/>
      <c r="I219" s="30"/>
      <c r="J219" s="29"/>
      <c r="K219" s="29"/>
    </row>
    <row r="220" spans="2:11" x14ac:dyDescent="0.3">
      <c r="B220" s="23"/>
      <c r="C220" s="23"/>
      <c r="D220" s="23"/>
      <c r="E220" s="27"/>
      <c r="F220" s="23"/>
      <c r="G220" s="23"/>
      <c r="H220" s="23"/>
      <c r="I220" s="30"/>
      <c r="J220" s="29"/>
      <c r="K220" s="29"/>
    </row>
    <row r="221" spans="2:11" x14ac:dyDescent="0.3">
      <c r="B221" s="23"/>
      <c r="C221" s="23"/>
      <c r="D221" s="23"/>
      <c r="E221" s="27"/>
      <c r="F221" s="23"/>
      <c r="G221" s="23"/>
      <c r="H221" s="23"/>
      <c r="I221" s="30"/>
      <c r="J221" s="29"/>
      <c r="K221" s="29"/>
    </row>
    <row r="222" spans="2:11" x14ac:dyDescent="0.3">
      <c r="B222" s="23"/>
      <c r="C222" s="23"/>
      <c r="D222" s="23"/>
      <c r="E222" s="27"/>
      <c r="F222" s="23"/>
      <c r="G222" s="23"/>
      <c r="H222" s="23"/>
      <c r="I222" s="30"/>
      <c r="J222" s="29"/>
      <c r="K222" s="29"/>
    </row>
    <row r="223" spans="2:11" x14ac:dyDescent="0.3">
      <c r="B223" s="23"/>
      <c r="C223" s="23"/>
      <c r="D223" s="23"/>
      <c r="E223" s="27"/>
      <c r="F223" s="23"/>
      <c r="G223" s="23"/>
      <c r="H223" s="23"/>
      <c r="I223" s="30"/>
      <c r="J223" s="29"/>
      <c r="K223" s="29"/>
    </row>
    <row r="224" spans="2:11" x14ac:dyDescent="0.3">
      <c r="B224" s="23"/>
      <c r="C224" s="23"/>
      <c r="D224" s="23"/>
      <c r="E224" s="27"/>
      <c r="F224" s="23"/>
      <c r="G224" s="23"/>
      <c r="H224" s="23"/>
      <c r="I224" s="30"/>
      <c r="J224" s="29"/>
      <c r="K224" s="29"/>
    </row>
    <row r="225" spans="2:11" x14ac:dyDescent="0.3">
      <c r="B225" s="23"/>
      <c r="C225" s="23"/>
      <c r="D225" s="23"/>
      <c r="E225" s="27"/>
      <c r="F225" s="23"/>
      <c r="G225" s="23"/>
      <c r="H225" s="23"/>
      <c r="I225" s="30"/>
      <c r="J225" s="29"/>
      <c r="K225" s="29"/>
    </row>
    <row r="226" spans="2:11" x14ac:dyDescent="0.3">
      <c r="B226" s="23"/>
      <c r="C226" s="23"/>
      <c r="D226" s="23"/>
      <c r="E226" s="27"/>
      <c r="F226" s="23"/>
      <c r="G226" s="23"/>
      <c r="H226" s="23"/>
      <c r="I226" s="30"/>
      <c r="J226" s="29"/>
      <c r="K226" s="29"/>
    </row>
    <row r="227" spans="2:11" x14ac:dyDescent="0.3">
      <c r="B227" s="23"/>
      <c r="C227" s="23"/>
      <c r="D227" s="23"/>
      <c r="E227" s="27"/>
      <c r="F227" s="23"/>
      <c r="G227" s="23"/>
      <c r="H227" s="23"/>
      <c r="I227" s="30"/>
      <c r="J227" s="29"/>
      <c r="K227" s="29"/>
    </row>
    <row r="228" spans="2:11" x14ac:dyDescent="0.3">
      <c r="B228" s="23"/>
      <c r="C228" s="23"/>
      <c r="D228" s="23"/>
      <c r="E228" s="27"/>
      <c r="F228" s="23"/>
      <c r="G228" s="23"/>
      <c r="H228" s="23"/>
      <c r="I228" s="30"/>
      <c r="J228" s="29"/>
      <c r="K228" s="29"/>
    </row>
    <row r="229" spans="2:11" x14ac:dyDescent="0.3">
      <c r="B229" s="23"/>
      <c r="C229" s="23"/>
      <c r="D229" s="23"/>
      <c r="E229" s="27"/>
      <c r="F229" s="23"/>
      <c r="G229" s="23"/>
      <c r="H229" s="23"/>
      <c r="I229" s="30"/>
      <c r="J229" s="29"/>
      <c r="K229" s="29"/>
    </row>
    <row r="230" spans="2:11" x14ac:dyDescent="0.3">
      <c r="B230" s="23"/>
      <c r="C230" s="23"/>
      <c r="D230" s="23"/>
      <c r="E230" s="27"/>
      <c r="F230" s="23"/>
      <c r="G230" s="23"/>
      <c r="H230" s="23"/>
      <c r="I230" s="30"/>
      <c r="J230" s="29"/>
      <c r="K230" s="29"/>
    </row>
    <row r="231" spans="2:11" x14ac:dyDescent="0.3">
      <c r="B231" s="23"/>
      <c r="C231" s="23"/>
      <c r="D231" s="23"/>
      <c r="E231" s="27"/>
      <c r="F231" s="23"/>
      <c r="G231" s="23"/>
      <c r="H231" s="23"/>
      <c r="I231" s="30"/>
      <c r="J231" s="29"/>
      <c r="K231" s="29"/>
    </row>
    <row r="232" spans="2:11" x14ac:dyDescent="0.3">
      <c r="B232" s="23"/>
      <c r="C232" s="23"/>
      <c r="D232" s="23"/>
      <c r="E232" s="27"/>
      <c r="F232" s="23"/>
      <c r="G232" s="23"/>
      <c r="H232" s="23"/>
      <c r="I232" s="30"/>
      <c r="J232" s="29"/>
      <c r="K232" s="29"/>
    </row>
    <row r="233" spans="2:11" x14ac:dyDescent="0.3">
      <c r="B233" s="23"/>
      <c r="C233" s="23"/>
      <c r="D233" s="23"/>
      <c r="E233" s="27"/>
      <c r="F233" s="23"/>
      <c r="G233" s="23"/>
      <c r="H233" s="23"/>
      <c r="I233" s="30"/>
      <c r="J233" s="29"/>
      <c r="K233" s="29"/>
    </row>
    <row r="234" spans="2:11" x14ac:dyDescent="0.3">
      <c r="B234" s="23"/>
      <c r="C234" s="23"/>
      <c r="D234" s="23"/>
      <c r="E234" s="27"/>
      <c r="F234" s="23"/>
      <c r="G234" s="23"/>
      <c r="H234" s="23"/>
      <c r="I234" s="30"/>
      <c r="J234" s="29"/>
      <c r="K234" s="29"/>
    </row>
    <row r="235" spans="2:11" x14ac:dyDescent="0.3">
      <c r="B235" s="23"/>
      <c r="C235" s="23"/>
      <c r="D235" s="23"/>
      <c r="E235" s="27"/>
      <c r="F235" s="23"/>
      <c r="G235" s="23"/>
      <c r="H235" s="23"/>
      <c r="I235" s="30"/>
      <c r="J235" s="29"/>
      <c r="K235" s="29"/>
    </row>
    <row r="236" spans="2:11" x14ac:dyDescent="0.3">
      <c r="B236" s="23"/>
      <c r="C236" s="23"/>
      <c r="D236" s="23"/>
      <c r="E236" s="27"/>
      <c r="F236" s="23"/>
      <c r="G236" s="23"/>
      <c r="H236" s="23"/>
      <c r="I236" s="30"/>
      <c r="J236" s="29"/>
      <c r="K236" s="29"/>
    </row>
    <row r="237" spans="2:11" x14ac:dyDescent="0.3">
      <c r="B237" s="23"/>
      <c r="C237" s="23"/>
      <c r="D237" s="23"/>
      <c r="E237" s="27"/>
      <c r="F237" s="23"/>
      <c r="G237" s="23"/>
      <c r="H237" s="23"/>
      <c r="I237" s="30"/>
      <c r="J237" s="29"/>
      <c r="K237" s="29"/>
    </row>
    <row r="238" spans="2:11" x14ac:dyDescent="0.3">
      <c r="B238" s="23"/>
      <c r="C238" s="23"/>
      <c r="D238" s="23"/>
      <c r="E238" s="27"/>
      <c r="F238" s="23"/>
      <c r="G238" s="23"/>
      <c r="H238" s="23"/>
      <c r="I238" s="30"/>
      <c r="J238" s="29"/>
      <c r="K238" s="29"/>
    </row>
    <row r="239" spans="2:11" x14ac:dyDescent="0.3">
      <c r="B239" s="23"/>
      <c r="C239" s="23"/>
      <c r="D239" s="23"/>
      <c r="E239" s="27"/>
      <c r="F239" s="23"/>
      <c r="G239" s="23"/>
      <c r="H239" s="23"/>
      <c r="I239" s="30"/>
      <c r="J239" s="29"/>
      <c r="K239" s="29"/>
    </row>
    <row r="240" spans="2:11" x14ac:dyDescent="0.3">
      <c r="B240" s="23"/>
      <c r="C240" s="23"/>
      <c r="D240" s="23"/>
      <c r="E240" s="27"/>
      <c r="F240" s="23"/>
      <c r="G240" s="23"/>
      <c r="H240" s="23"/>
      <c r="I240" s="30"/>
      <c r="J240" s="29"/>
      <c r="K240" s="29"/>
    </row>
    <row r="241" spans="2:11" x14ac:dyDescent="0.3">
      <c r="B241" s="23"/>
      <c r="C241" s="23"/>
      <c r="D241" s="23"/>
      <c r="E241" s="27"/>
      <c r="F241" s="23"/>
      <c r="G241" s="23"/>
      <c r="H241" s="23"/>
      <c r="I241" s="30"/>
      <c r="J241" s="29"/>
      <c r="K241" s="29"/>
    </row>
    <row r="242" spans="2:11" x14ac:dyDescent="0.3">
      <c r="B242" s="23"/>
      <c r="C242" s="23"/>
      <c r="D242" s="23"/>
      <c r="E242" s="27"/>
      <c r="F242" s="23"/>
      <c r="G242" s="23"/>
      <c r="H242" s="23"/>
      <c r="I242" s="30"/>
      <c r="J242" s="29"/>
      <c r="K242" s="29"/>
    </row>
    <row r="243" spans="2:11" x14ac:dyDescent="0.3">
      <c r="B243" s="23"/>
      <c r="C243" s="23"/>
      <c r="D243" s="23"/>
      <c r="E243" s="27"/>
      <c r="F243" s="23"/>
      <c r="G243" s="23"/>
      <c r="H243" s="23"/>
      <c r="I243" s="30"/>
      <c r="J243" s="29"/>
      <c r="K243" s="29"/>
    </row>
    <row r="244" spans="2:11" x14ac:dyDescent="0.3">
      <c r="B244" s="23"/>
      <c r="C244" s="23"/>
      <c r="D244" s="23"/>
      <c r="E244" s="27"/>
      <c r="F244" s="23"/>
      <c r="G244" s="23"/>
      <c r="H244" s="23"/>
      <c r="I244" s="30"/>
      <c r="J244" s="29"/>
      <c r="K244" s="29"/>
    </row>
    <row r="245" spans="2:11" x14ac:dyDescent="0.3">
      <c r="B245" s="23"/>
      <c r="C245" s="23"/>
      <c r="D245" s="23"/>
      <c r="E245" s="27"/>
      <c r="F245" s="23"/>
      <c r="G245" s="23"/>
      <c r="H245" s="23"/>
      <c r="I245" s="30"/>
      <c r="J245" s="29"/>
      <c r="K245" s="29"/>
    </row>
    <row r="246" spans="2:11" x14ac:dyDescent="0.3">
      <c r="B246" s="23"/>
      <c r="C246" s="23"/>
      <c r="D246" s="23"/>
      <c r="E246" s="27"/>
      <c r="F246" s="23"/>
      <c r="G246" s="23"/>
      <c r="H246" s="23"/>
      <c r="I246" s="30"/>
      <c r="J246" s="29"/>
      <c r="K246" s="29"/>
    </row>
    <row r="247" spans="2:11" x14ac:dyDescent="0.3">
      <c r="B247" s="23"/>
      <c r="C247" s="23"/>
      <c r="D247" s="23"/>
      <c r="E247" s="27"/>
      <c r="F247" s="23"/>
      <c r="G247" s="23"/>
      <c r="H247" s="23"/>
      <c r="I247" s="30"/>
      <c r="J247" s="29"/>
      <c r="K247" s="29"/>
    </row>
    <row r="248" spans="2:11" x14ac:dyDescent="0.3">
      <c r="B248" s="23"/>
      <c r="C248" s="23"/>
      <c r="D248" s="23"/>
      <c r="E248" s="27"/>
      <c r="F248" s="23"/>
      <c r="G248" s="23"/>
      <c r="H248" s="23"/>
      <c r="I248" s="30"/>
      <c r="J248" s="29"/>
      <c r="K248" s="29"/>
    </row>
    <row r="249" spans="2:11" x14ac:dyDescent="0.3">
      <c r="B249" s="23"/>
      <c r="C249" s="23"/>
      <c r="D249" s="23"/>
      <c r="E249" s="27"/>
      <c r="F249" s="23"/>
      <c r="G249" s="23"/>
      <c r="H249" s="23"/>
      <c r="I249" s="30"/>
      <c r="J249" s="29"/>
      <c r="K249" s="29"/>
    </row>
    <row r="250" spans="2:11" x14ac:dyDescent="0.3">
      <c r="B250" s="23"/>
      <c r="C250" s="23"/>
      <c r="D250" s="23"/>
      <c r="E250" s="27"/>
      <c r="F250" s="23"/>
      <c r="G250" s="23"/>
      <c r="H250" s="23"/>
      <c r="I250" s="30"/>
      <c r="J250" s="29"/>
      <c r="K250" s="29"/>
    </row>
    <row r="251" spans="2:11" x14ac:dyDescent="0.3">
      <c r="B251" s="23"/>
      <c r="C251" s="23"/>
      <c r="D251" s="23"/>
      <c r="E251" s="27"/>
      <c r="F251" s="23"/>
      <c r="G251" s="23"/>
      <c r="H251" s="23"/>
      <c r="I251" s="30"/>
      <c r="J251" s="29"/>
      <c r="K251" s="29"/>
    </row>
    <row r="252" spans="2:11" x14ac:dyDescent="0.3">
      <c r="B252" s="23"/>
      <c r="C252" s="23"/>
      <c r="D252" s="23"/>
      <c r="E252" s="27"/>
      <c r="F252" s="23"/>
      <c r="G252" s="23"/>
      <c r="H252" s="23"/>
      <c r="I252" s="30"/>
      <c r="J252" s="29"/>
      <c r="K252" s="29"/>
    </row>
    <row r="253" spans="2:11" x14ac:dyDescent="0.3">
      <c r="B253" s="23"/>
      <c r="C253" s="23"/>
      <c r="D253" s="23"/>
      <c r="E253" s="27"/>
      <c r="F253" s="23"/>
      <c r="G253" s="23"/>
      <c r="H253" s="23"/>
      <c r="I253" s="30"/>
      <c r="J253" s="29"/>
      <c r="K253" s="29"/>
    </row>
    <row r="254" spans="2:11" x14ac:dyDescent="0.3">
      <c r="B254" s="23"/>
      <c r="C254" s="23"/>
      <c r="D254" s="23"/>
      <c r="E254" s="27"/>
      <c r="F254" s="23"/>
      <c r="G254" s="23"/>
      <c r="H254" s="23"/>
      <c r="I254" s="30"/>
      <c r="J254" s="29"/>
      <c r="K254" s="29"/>
    </row>
    <row r="255" spans="2:11" x14ac:dyDescent="0.3">
      <c r="B255" s="23"/>
      <c r="C255" s="23"/>
      <c r="D255" s="23"/>
      <c r="E255" s="27"/>
      <c r="F255" s="23"/>
      <c r="G255" s="23"/>
      <c r="H255" s="23"/>
      <c r="I255" s="30"/>
      <c r="J255" s="29"/>
      <c r="K255" s="29"/>
    </row>
    <row r="256" spans="2:11" x14ac:dyDescent="0.3">
      <c r="B256" s="23"/>
      <c r="C256" s="23"/>
      <c r="D256" s="23"/>
      <c r="E256" s="27"/>
      <c r="F256" s="23"/>
      <c r="G256" s="23"/>
      <c r="H256" s="23"/>
      <c r="I256" s="30"/>
      <c r="J256" s="29"/>
      <c r="K256" s="29"/>
    </row>
    <row r="257" spans="2:11" x14ac:dyDescent="0.3">
      <c r="B257" s="23"/>
      <c r="C257" s="23"/>
      <c r="D257" s="23"/>
      <c r="E257" s="27"/>
      <c r="F257" s="23"/>
      <c r="G257" s="23"/>
      <c r="H257" s="23"/>
      <c r="I257" s="30"/>
      <c r="J257" s="29"/>
      <c r="K257" s="29"/>
    </row>
    <row r="258" spans="2:11" x14ac:dyDescent="0.3">
      <c r="B258" s="23"/>
      <c r="C258" s="23"/>
      <c r="D258" s="23"/>
      <c r="E258" s="27"/>
      <c r="F258" s="23"/>
      <c r="G258" s="23"/>
      <c r="H258" s="23"/>
      <c r="I258" s="30"/>
      <c r="J258" s="29"/>
      <c r="K258" s="29"/>
    </row>
    <row r="259" spans="2:11" x14ac:dyDescent="0.3">
      <c r="B259" s="23"/>
      <c r="C259" s="23"/>
      <c r="D259" s="23"/>
      <c r="E259" s="27"/>
      <c r="F259" s="23"/>
      <c r="G259" s="23"/>
      <c r="H259" s="23"/>
      <c r="I259" s="30"/>
      <c r="J259" s="29"/>
      <c r="K259" s="29"/>
    </row>
    <row r="260" spans="2:11" x14ac:dyDescent="0.3">
      <c r="B260" s="23"/>
      <c r="C260" s="23"/>
      <c r="D260" s="23"/>
      <c r="E260" s="27"/>
      <c r="F260" s="23"/>
      <c r="G260" s="23"/>
      <c r="H260" s="23"/>
      <c r="I260" s="30"/>
      <c r="J260" s="29"/>
      <c r="K260" s="29"/>
    </row>
    <row r="261" spans="2:11" x14ac:dyDescent="0.3">
      <c r="B261" s="23"/>
      <c r="C261" s="23"/>
      <c r="D261" s="23"/>
      <c r="E261" s="27"/>
      <c r="F261" s="23"/>
      <c r="G261" s="23"/>
      <c r="H261" s="23"/>
      <c r="I261" s="30"/>
      <c r="J261" s="29"/>
      <c r="K261" s="29"/>
    </row>
    <row r="262" spans="2:11" x14ac:dyDescent="0.3">
      <c r="B262" s="23"/>
      <c r="C262" s="23"/>
      <c r="D262" s="23"/>
      <c r="E262" s="27"/>
      <c r="F262" s="23"/>
      <c r="G262" s="23"/>
      <c r="H262" s="23"/>
      <c r="I262" s="30"/>
      <c r="J262" s="29"/>
      <c r="K262" s="29"/>
    </row>
    <row r="263" spans="2:11" x14ac:dyDescent="0.3">
      <c r="B263" s="23"/>
      <c r="C263" s="23"/>
      <c r="D263" s="23"/>
      <c r="E263" s="27"/>
      <c r="F263" s="23"/>
      <c r="G263" s="23"/>
      <c r="H263" s="23"/>
      <c r="I263" s="30"/>
      <c r="J263" s="29"/>
      <c r="K263" s="29"/>
    </row>
    <row r="264" spans="2:11" x14ac:dyDescent="0.3">
      <c r="B264" s="23"/>
      <c r="C264" s="23"/>
      <c r="D264" s="23"/>
      <c r="E264" s="27"/>
      <c r="F264" s="23"/>
      <c r="G264" s="23"/>
      <c r="H264" s="23"/>
      <c r="I264" s="30"/>
      <c r="J264" s="29"/>
      <c r="K264" s="29"/>
    </row>
    <row r="265" spans="2:11" x14ac:dyDescent="0.3">
      <c r="B265" s="23"/>
      <c r="C265" s="23"/>
      <c r="D265" s="23"/>
      <c r="E265" s="27"/>
      <c r="F265" s="23"/>
      <c r="G265" s="23"/>
      <c r="H265" s="23"/>
      <c r="I265" s="30"/>
      <c r="J265" s="29"/>
      <c r="K265" s="29"/>
    </row>
    <row r="266" spans="2:11" x14ac:dyDescent="0.3">
      <c r="B266" s="23"/>
      <c r="C266" s="23"/>
      <c r="D266" s="23"/>
      <c r="E266" s="27"/>
      <c r="F266" s="23"/>
      <c r="G266" s="23"/>
      <c r="H266" s="23"/>
      <c r="I266" s="30"/>
      <c r="J266" s="29"/>
      <c r="K266" s="29"/>
    </row>
    <row r="267" spans="2:11" x14ac:dyDescent="0.3">
      <c r="B267" s="23"/>
      <c r="C267" s="23"/>
      <c r="D267" s="23"/>
      <c r="E267" s="27"/>
      <c r="F267" s="23"/>
      <c r="G267" s="23"/>
      <c r="H267" s="23"/>
      <c r="I267" s="30"/>
      <c r="J267" s="29"/>
      <c r="K267" s="29"/>
    </row>
    <row r="268" spans="2:11" x14ac:dyDescent="0.3">
      <c r="B268" s="23"/>
      <c r="C268" s="23"/>
      <c r="D268" s="23"/>
      <c r="E268" s="27"/>
      <c r="F268" s="23"/>
      <c r="G268" s="23"/>
      <c r="H268" s="23"/>
      <c r="I268" s="30"/>
      <c r="J268" s="29"/>
      <c r="K268" s="29"/>
    </row>
    <row r="269" spans="2:11" x14ac:dyDescent="0.3">
      <c r="B269" s="23"/>
      <c r="C269" s="23"/>
      <c r="D269" s="23"/>
      <c r="E269" s="27"/>
      <c r="F269" s="23"/>
      <c r="G269" s="23"/>
      <c r="H269" s="23"/>
      <c r="I269" s="30"/>
      <c r="J269" s="29"/>
      <c r="K269" s="29"/>
    </row>
    <row r="270" spans="2:11" x14ac:dyDescent="0.3">
      <c r="B270" s="23"/>
      <c r="C270" s="23"/>
      <c r="D270" s="23"/>
      <c r="E270" s="27"/>
      <c r="F270" s="23"/>
      <c r="G270" s="23"/>
      <c r="H270" s="23"/>
      <c r="I270" s="30"/>
      <c r="J270" s="29"/>
      <c r="K270" s="29"/>
    </row>
    <row r="271" spans="2:11" x14ac:dyDescent="0.3">
      <c r="B271" s="23"/>
      <c r="C271" s="23"/>
      <c r="D271" s="23"/>
      <c r="E271" s="27"/>
      <c r="F271" s="23"/>
      <c r="G271" s="23"/>
      <c r="H271" s="23"/>
      <c r="I271" s="30"/>
      <c r="J271" s="29"/>
      <c r="K271" s="29"/>
    </row>
    <row r="272" spans="2:11" x14ac:dyDescent="0.3">
      <c r="B272" s="23"/>
      <c r="C272" s="23"/>
      <c r="D272" s="23"/>
      <c r="E272" s="27"/>
      <c r="F272" s="23"/>
      <c r="G272" s="23"/>
      <c r="H272" s="23"/>
      <c r="I272" s="30"/>
      <c r="J272" s="29"/>
      <c r="K272" s="29"/>
    </row>
    <row r="273" spans="2:11" x14ac:dyDescent="0.3">
      <c r="B273" s="23"/>
      <c r="C273" s="23"/>
      <c r="D273" s="23"/>
      <c r="E273" s="27"/>
      <c r="F273" s="23"/>
      <c r="G273" s="23"/>
      <c r="H273" s="23"/>
      <c r="I273" s="30"/>
      <c r="J273" s="29"/>
      <c r="K273" s="29"/>
    </row>
    <row r="274" spans="2:11" x14ac:dyDescent="0.3">
      <c r="B274" s="23"/>
      <c r="C274" s="23"/>
      <c r="D274" s="23"/>
      <c r="E274" s="27"/>
      <c r="F274" s="23"/>
      <c r="G274" s="23"/>
      <c r="H274" s="23"/>
      <c r="I274" s="30"/>
      <c r="J274" s="29"/>
      <c r="K274" s="29"/>
    </row>
    <row r="275" spans="2:11" x14ac:dyDescent="0.3">
      <c r="B275" s="23"/>
      <c r="C275" s="23"/>
      <c r="D275" s="23"/>
      <c r="E275" s="27"/>
      <c r="F275" s="23"/>
      <c r="G275" s="23"/>
      <c r="H275" s="23"/>
      <c r="I275" s="30"/>
      <c r="J275" s="29"/>
      <c r="K275" s="29"/>
    </row>
    <row r="276" spans="2:11" x14ac:dyDescent="0.3">
      <c r="B276" s="23"/>
      <c r="C276" s="23"/>
      <c r="D276" s="23"/>
      <c r="E276" s="27"/>
      <c r="F276" s="23"/>
      <c r="G276" s="23"/>
      <c r="H276" s="23"/>
      <c r="I276" s="30"/>
      <c r="J276" s="29"/>
      <c r="K276" s="29"/>
    </row>
    <row r="277" spans="2:11" x14ac:dyDescent="0.3">
      <c r="B277" s="23"/>
      <c r="C277" s="23"/>
      <c r="D277" s="23"/>
      <c r="E277" s="27"/>
      <c r="F277" s="23"/>
      <c r="G277" s="23"/>
      <c r="H277" s="23"/>
      <c r="I277" s="30"/>
      <c r="J277" s="29"/>
      <c r="K277" s="29"/>
    </row>
    <row r="278" spans="2:11" x14ac:dyDescent="0.3">
      <c r="B278" s="23"/>
      <c r="C278" s="23"/>
      <c r="D278" s="23"/>
      <c r="E278" s="27"/>
      <c r="F278" s="23"/>
      <c r="G278" s="23"/>
      <c r="H278" s="23"/>
      <c r="I278" s="30"/>
      <c r="J278" s="29"/>
      <c r="K278" s="29"/>
    </row>
    <row r="279" spans="2:11" x14ac:dyDescent="0.3">
      <c r="B279" s="23"/>
      <c r="C279" s="23"/>
      <c r="D279" s="23"/>
      <c r="E279" s="27"/>
      <c r="F279" s="23"/>
      <c r="G279" s="23"/>
      <c r="H279" s="23"/>
      <c r="I279" s="30"/>
      <c r="J279" s="29"/>
      <c r="K279" s="29"/>
    </row>
    <row r="280" spans="2:11" x14ac:dyDescent="0.3">
      <c r="B280" s="23"/>
      <c r="C280" s="23"/>
      <c r="D280" s="23"/>
      <c r="E280" s="27"/>
      <c r="F280" s="23"/>
      <c r="G280" s="23"/>
      <c r="H280" s="23"/>
      <c r="I280" s="30"/>
      <c r="J280" s="29"/>
      <c r="K280" s="29"/>
    </row>
    <row r="281" spans="2:11" x14ac:dyDescent="0.3">
      <c r="B281" s="23"/>
      <c r="C281" s="23"/>
      <c r="D281" s="23"/>
      <c r="E281" s="27"/>
      <c r="F281" s="23"/>
      <c r="G281" s="23"/>
      <c r="H281" s="23"/>
      <c r="I281" s="30"/>
      <c r="J281" s="29"/>
      <c r="K281" s="29"/>
    </row>
    <row r="282" spans="2:11" x14ac:dyDescent="0.3">
      <c r="B282" s="23"/>
      <c r="C282" s="23"/>
      <c r="D282" s="23"/>
      <c r="E282" s="27"/>
      <c r="F282" s="23"/>
      <c r="G282" s="23"/>
      <c r="H282" s="23"/>
      <c r="I282" s="30"/>
      <c r="J282" s="29"/>
      <c r="K282" s="29"/>
    </row>
    <row r="283" spans="2:11" x14ac:dyDescent="0.3">
      <c r="B283" s="23"/>
      <c r="C283" s="23"/>
      <c r="D283" s="23"/>
      <c r="E283" s="27"/>
      <c r="F283" s="23"/>
      <c r="G283" s="23"/>
      <c r="H283" s="23"/>
      <c r="I283" s="30"/>
      <c r="J283" s="29"/>
      <c r="K283" s="29"/>
    </row>
    <row r="284" spans="2:11" x14ac:dyDescent="0.3">
      <c r="B284" s="23"/>
      <c r="C284" s="23"/>
      <c r="D284" s="23"/>
      <c r="E284" s="27"/>
      <c r="F284" s="23"/>
      <c r="G284" s="23"/>
      <c r="H284" s="23"/>
      <c r="I284" s="30"/>
      <c r="J284" s="29"/>
      <c r="K284" s="29"/>
    </row>
    <row r="285" spans="2:11" x14ac:dyDescent="0.3">
      <c r="B285" s="23"/>
      <c r="C285" s="23"/>
      <c r="D285" s="23"/>
      <c r="E285" s="27"/>
      <c r="F285" s="23"/>
      <c r="G285" s="23"/>
      <c r="H285" s="23"/>
      <c r="I285" s="30"/>
      <c r="J285" s="29"/>
      <c r="K285" s="29"/>
    </row>
    <row r="286" spans="2:11" x14ac:dyDescent="0.3">
      <c r="B286" s="23"/>
      <c r="C286" s="23"/>
      <c r="D286" s="23"/>
      <c r="E286" s="27"/>
      <c r="F286" s="23"/>
      <c r="G286" s="23"/>
      <c r="H286" s="23"/>
      <c r="I286" s="30"/>
      <c r="J286" s="29"/>
      <c r="K286" s="29"/>
    </row>
    <row r="287" spans="2:11" x14ac:dyDescent="0.3">
      <c r="B287" s="23"/>
      <c r="C287" s="23"/>
      <c r="D287" s="23"/>
      <c r="E287" s="27"/>
      <c r="F287" s="23"/>
      <c r="G287" s="23"/>
      <c r="H287" s="23"/>
      <c r="I287" s="30"/>
      <c r="J287" s="29"/>
      <c r="K287" s="29"/>
    </row>
    <row r="288" spans="2:11" x14ac:dyDescent="0.3">
      <c r="B288" s="23"/>
      <c r="C288" s="23"/>
      <c r="D288" s="23"/>
      <c r="E288" s="27"/>
      <c r="F288" s="23"/>
      <c r="G288" s="23"/>
      <c r="H288" s="23"/>
      <c r="I288" s="30"/>
      <c r="J288" s="29"/>
      <c r="K288" s="29"/>
    </row>
    <row r="289" spans="2:11" x14ac:dyDescent="0.3">
      <c r="B289" s="23"/>
      <c r="C289" s="23"/>
      <c r="D289" s="23"/>
      <c r="E289" s="27"/>
      <c r="F289" s="23"/>
      <c r="G289" s="23"/>
      <c r="H289" s="23"/>
      <c r="I289" s="30"/>
      <c r="J289" s="29"/>
      <c r="K289" s="29"/>
    </row>
    <row r="290" spans="2:11" x14ac:dyDescent="0.3">
      <c r="B290" s="23"/>
      <c r="C290" s="23"/>
      <c r="D290" s="23"/>
      <c r="E290" s="27"/>
      <c r="F290" s="23"/>
      <c r="G290" s="23"/>
      <c r="H290" s="23"/>
      <c r="I290" s="30"/>
      <c r="J290" s="29"/>
      <c r="K290" s="29"/>
    </row>
    <row r="291" spans="2:11" x14ac:dyDescent="0.3">
      <c r="B291" s="23"/>
      <c r="C291" s="23"/>
      <c r="D291" s="23"/>
      <c r="E291" s="27"/>
      <c r="F291" s="23"/>
      <c r="G291" s="23"/>
      <c r="H291" s="23"/>
      <c r="I291" s="30"/>
      <c r="J291" s="29"/>
      <c r="K291" s="29"/>
    </row>
    <row r="292" spans="2:11" x14ac:dyDescent="0.3">
      <c r="B292" s="23"/>
      <c r="C292" s="23"/>
      <c r="D292" s="23"/>
      <c r="E292" s="27"/>
      <c r="F292" s="23"/>
      <c r="G292" s="23"/>
      <c r="H292" s="23"/>
      <c r="I292" s="30"/>
      <c r="J292" s="29"/>
      <c r="K292" s="29"/>
    </row>
    <row r="293" spans="2:11" x14ac:dyDescent="0.3">
      <c r="B293" s="23"/>
      <c r="C293" s="23"/>
      <c r="D293" s="23"/>
      <c r="E293" s="27"/>
      <c r="F293" s="23"/>
      <c r="G293" s="23"/>
      <c r="H293" s="23"/>
      <c r="I293" s="30"/>
      <c r="J293" s="29"/>
      <c r="K293" s="29"/>
    </row>
    <row r="294" spans="2:11" x14ac:dyDescent="0.3">
      <c r="B294" s="23"/>
      <c r="C294" s="23"/>
      <c r="D294" s="23"/>
      <c r="E294" s="27"/>
      <c r="F294" s="23"/>
      <c r="G294" s="23"/>
      <c r="H294" s="23"/>
      <c r="I294" s="30"/>
      <c r="J294" s="29"/>
      <c r="K294" s="29"/>
    </row>
    <row r="295" spans="2:11" x14ac:dyDescent="0.3">
      <c r="B295" s="23"/>
      <c r="C295" s="23"/>
      <c r="D295" s="23"/>
      <c r="E295" s="27"/>
      <c r="F295" s="23"/>
      <c r="G295" s="23"/>
      <c r="H295" s="23"/>
      <c r="I295" s="30"/>
      <c r="J295" s="29"/>
      <c r="K295" s="29"/>
    </row>
    <row r="296" spans="2:11" x14ac:dyDescent="0.3">
      <c r="B296" s="23"/>
      <c r="C296" s="23"/>
      <c r="D296" s="23"/>
      <c r="E296" s="27"/>
      <c r="F296" s="23"/>
      <c r="G296" s="23"/>
      <c r="H296" s="23"/>
      <c r="I296" s="30"/>
      <c r="J296" s="29"/>
      <c r="K296" s="29"/>
    </row>
    <row r="297" spans="2:11" x14ac:dyDescent="0.3">
      <c r="B297" s="23"/>
      <c r="C297" s="23"/>
      <c r="D297" s="23"/>
      <c r="E297" s="27"/>
      <c r="F297" s="23"/>
      <c r="G297" s="23"/>
      <c r="H297" s="23"/>
      <c r="I297" s="30"/>
      <c r="J297" s="29"/>
      <c r="K297" s="29"/>
    </row>
    <row r="298" spans="2:11" x14ac:dyDescent="0.3">
      <c r="B298" s="23"/>
      <c r="C298" s="23"/>
      <c r="D298" s="23"/>
      <c r="E298" s="27"/>
      <c r="F298" s="23"/>
      <c r="G298" s="23"/>
      <c r="H298" s="23"/>
      <c r="I298" s="30"/>
      <c r="J298" s="29"/>
      <c r="K298" s="29"/>
    </row>
    <row r="299" spans="2:11" x14ac:dyDescent="0.3">
      <c r="B299" s="23"/>
      <c r="C299" s="23"/>
      <c r="D299" s="23"/>
      <c r="E299" s="27"/>
      <c r="F299" s="23"/>
      <c r="G299" s="23"/>
      <c r="H299" s="23"/>
      <c r="I299" s="30"/>
      <c r="J299" s="29"/>
      <c r="K299" s="29"/>
    </row>
    <row r="300" spans="2:11" x14ac:dyDescent="0.3">
      <c r="B300" s="23"/>
      <c r="C300" s="23"/>
      <c r="D300" s="23"/>
      <c r="E300" s="27"/>
      <c r="F300" s="23"/>
      <c r="G300" s="23"/>
      <c r="H300" s="23"/>
      <c r="I300" s="30"/>
      <c r="J300" s="29"/>
      <c r="K300" s="29"/>
    </row>
    <row r="301" spans="2:11" x14ac:dyDescent="0.3">
      <c r="B301" s="23"/>
      <c r="C301" s="23"/>
      <c r="D301" s="23"/>
      <c r="E301" s="27"/>
      <c r="F301" s="23"/>
      <c r="G301" s="23"/>
      <c r="H301" s="23"/>
      <c r="I301" s="30"/>
      <c r="J301" s="29"/>
      <c r="K301" s="29"/>
    </row>
    <row r="302" spans="2:11" x14ac:dyDescent="0.3">
      <c r="B302" s="23"/>
      <c r="C302" s="23"/>
      <c r="D302" s="23"/>
      <c r="E302" s="27"/>
      <c r="F302" s="23"/>
      <c r="G302" s="23"/>
      <c r="H302" s="23"/>
      <c r="I302" s="30"/>
      <c r="J302" s="29"/>
      <c r="K302" s="29"/>
    </row>
    <row r="303" spans="2:11" x14ac:dyDescent="0.3">
      <c r="B303" s="23"/>
      <c r="C303" s="23"/>
      <c r="D303" s="23"/>
      <c r="E303" s="27"/>
      <c r="F303" s="23"/>
      <c r="G303" s="23"/>
      <c r="H303" s="23"/>
      <c r="I303" s="30"/>
      <c r="J303" s="29"/>
      <c r="K303" s="29"/>
    </row>
    <row r="304" spans="2:11" x14ac:dyDescent="0.3">
      <c r="B304" s="23"/>
      <c r="C304" s="23"/>
      <c r="D304" s="23"/>
      <c r="E304" s="27"/>
      <c r="F304" s="23"/>
      <c r="G304" s="23"/>
      <c r="H304" s="23"/>
      <c r="I304" s="30"/>
      <c r="J304" s="29"/>
      <c r="K304" s="29"/>
    </row>
    <row r="305" spans="2:11" x14ac:dyDescent="0.3">
      <c r="B305" s="23"/>
      <c r="C305" s="23"/>
      <c r="D305" s="23"/>
      <c r="E305" s="27"/>
      <c r="F305" s="23"/>
      <c r="G305" s="23"/>
      <c r="H305" s="23"/>
      <c r="I305" s="30"/>
      <c r="J305" s="29"/>
      <c r="K305" s="29"/>
    </row>
    <row r="306" spans="2:11" x14ac:dyDescent="0.3">
      <c r="B306" s="23"/>
      <c r="C306" s="23"/>
      <c r="D306" s="23"/>
      <c r="E306" s="27"/>
      <c r="F306" s="23"/>
      <c r="G306" s="23"/>
      <c r="H306" s="23"/>
      <c r="I306" s="30"/>
      <c r="J306" s="29"/>
      <c r="K306" s="29"/>
    </row>
    <row r="307" spans="2:11" x14ac:dyDescent="0.3">
      <c r="B307" s="23"/>
      <c r="C307" s="23"/>
      <c r="D307" s="23"/>
      <c r="E307" s="27"/>
      <c r="F307" s="23"/>
      <c r="G307" s="23"/>
      <c r="H307" s="23"/>
      <c r="I307" s="30"/>
      <c r="J307" s="29"/>
      <c r="K307" s="29"/>
    </row>
    <row r="308" spans="2:11" x14ac:dyDescent="0.3">
      <c r="B308" s="23"/>
      <c r="C308" s="23"/>
      <c r="D308" s="23"/>
      <c r="E308" s="27"/>
      <c r="F308" s="23"/>
      <c r="G308" s="23"/>
      <c r="H308" s="23"/>
      <c r="I308" s="30"/>
      <c r="J308" s="29"/>
      <c r="K308" s="29"/>
    </row>
    <row r="309" spans="2:11" x14ac:dyDescent="0.3">
      <c r="B309" s="23"/>
      <c r="C309" s="23"/>
      <c r="D309" s="23"/>
      <c r="E309" s="27"/>
      <c r="F309" s="23"/>
      <c r="G309" s="23"/>
      <c r="H309" s="23"/>
      <c r="I309" s="30"/>
      <c r="J309" s="29"/>
      <c r="K309" s="29"/>
    </row>
    <row r="310" spans="2:11" x14ac:dyDescent="0.3">
      <c r="B310" s="23"/>
      <c r="C310" s="23"/>
      <c r="D310" s="23"/>
      <c r="E310" s="27"/>
      <c r="F310" s="23"/>
      <c r="G310" s="23"/>
      <c r="H310" s="23"/>
      <c r="I310" s="30"/>
      <c r="J310" s="29"/>
      <c r="K310" s="29"/>
    </row>
    <row r="311" spans="2:11" x14ac:dyDescent="0.3">
      <c r="B311" s="23"/>
      <c r="C311" s="23"/>
      <c r="D311" s="23"/>
      <c r="E311" s="27"/>
      <c r="F311" s="23"/>
      <c r="G311" s="23"/>
      <c r="H311" s="23"/>
      <c r="I311" s="30"/>
      <c r="J311" s="29"/>
      <c r="K311" s="29"/>
    </row>
    <row r="312" spans="2:11" x14ac:dyDescent="0.3">
      <c r="B312" s="23"/>
      <c r="C312" s="23"/>
      <c r="D312" s="23"/>
      <c r="E312" s="27"/>
      <c r="F312" s="23"/>
      <c r="G312" s="23"/>
      <c r="H312" s="23"/>
      <c r="I312" s="30"/>
      <c r="J312" s="29"/>
      <c r="K312" s="29"/>
    </row>
    <row r="313" spans="2:11" x14ac:dyDescent="0.3">
      <c r="B313" s="23"/>
      <c r="C313" s="23"/>
      <c r="D313" s="23"/>
      <c r="E313" s="27"/>
      <c r="F313" s="23"/>
      <c r="G313" s="23"/>
      <c r="H313" s="23"/>
      <c r="I313" s="30"/>
      <c r="J313" s="29"/>
      <c r="K313" s="29"/>
    </row>
    <row r="314" spans="2:11" x14ac:dyDescent="0.3">
      <c r="B314" s="23"/>
      <c r="C314" s="23"/>
      <c r="D314" s="23"/>
      <c r="E314" s="27"/>
      <c r="F314" s="23"/>
      <c r="G314" s="23"/>
      <c r="H314" s="23"/>
      <c r="I314" s="30"/>
      <c r="J314" s="29"/>
      <c r="K314" s="29"/>
    </row>
    <row r="315" spans="2:11" x14ac:dyDescent="0.3">
      <c r="B315" s="23"/>
      <c r="C315" s="23"/>
      <c r="D315" s="23"/>
      <c r="E315" s="27"/>
      <c r="F315" s="23"/>
      <c r="G315" s="23"/>
      <c r="H315" s="23"/>
      <c r="I315" s="30"/>
      <c r="J315" s="29"/>
      <c r="K315" s="29"/>
    </row>
    <row r="316" spans="2:11" x14ac:dyDescent="0.3">
      <c r="B316" s="23"/>
      <c r="C316" s="23"/>
      <c r="D316" s="23"/>
      <c r="E316" s="27"/>
      <c r="F316" s="23"/>
      <c r="G316" s="23"/>
      <c r="H316" s="23"/>
      <c r="I316" s="30"/>
      <c r="J316" s="29"/>
      <c r="K316" s="29"/>
    </row>
    <row r="317" spans="2:11" x14ac:dyDescent="0.3">
      <c r="B317" s="23"/>
      <c r="C317" s="23"/>
      <c r="D317" s="23"/>
      <c r="E317" s="27"/>
      <c r="F317" s="23"/>
      <c r="G317" s="23"/>
      <c r="H317" s="23"/>
      <c r="I317" s="30"/>
      <c r="J317" s="29"/>
      <c r="K317" s="29"/>
    </row>
    <row r="318" spans="2:11" x14ac:dyDescent="0.3">
      <c r="B318" s="23"/>
      <c r="C318" s="23"/>
      <c r="D318" s="23"/>
      <c r="E318" s="27"/>
      <c r="F318" s="23"/>
      <c r="G318" s="23"/>
      <c r="H318" s="23"/>
      <c r="I318" s="30"/>
      <c r="J318" s="29"/>
      <c r="K318" s="29"/>
    </row>
    <row r="319" spans="2:11" x14ac:dyDescent="0.3">
      <c r="B319" s="23"/>
      <c r="C319" s="23"/>
      <c r="D319" s="23"/>
      <c r="E319" s="27"/>
      <c r="F319" s="23"/>
      <c r="G319" s="23"/>
      <c r="H319" s="23"/>
      <c r="I319" s="30"/>
      <c r="J319" s="29"/>
      <c r="K319" s="29"/>
    </row>
    <row r="320" spans="2:11" x14ac:dyDescent="0.3">
      <c r="B320" s="23"/>
      <c r="C320" s="23"/>
      <c r="D320" s="23"/>
      <c r="E320" s="27"/>
      <c r="F320" s="23"/>
      <c r="G320" s="23"/>
      <c r="H320" s="23"/>
      <c r="I320" s="30"/>
      <c r="J320" s="29"/>
      <c r="K320" s="29"/>
    </row>
    <row r="321" spans="2:11" x14ac:dyDescent="0.3">
      <c r="B321" s="23"/>
      <c r="C321" s="23"/>
      <c r="D321" s="23"/>
      <c r="E321" s="27"/>
      <c r="F321" s="23"/>
      <c r="G321" s="23"/>
      <c r="H321" s="23"/>
      <c r="I321" s="30"/>
      <c r="J321" s="29"/>
      <c r="K321" s="29"/>
    </row>
    <row r="322" spans="2:11" x14ac:dyDescent="0.3">
      <c r="B322" s="23"/>
      <c r="C322" s="23"/>
      <c r="D322" s="23"/>
      <c r="E322" s="27"/>
      <c r="F322" s="23"/>
      <c r="G322" s="23"/>
      <c r="H322" s="23"/>
      <c r="I322" s="30"/>
      <c r="J322" s="29"/>
      <c r="K322" s="29"/>
    </row>
    <row r="323" spans="2:11" x14ac:dyDescent="0.3">
      <c r="B323" s="23"/>
      <c r="C323" s="23"/>
      <c r="D323" s="23"/>
      <c r="E323" s="27"/>
      <c r="F323" s="23"/>
      <c r="G323" s="23"/>
      <c r="H323" s="23"/>
      <c r="I323" s="30"/>
      <c r="J323" s="29"/>
      <c r="K323" s="29"/>
    </row>
    <row r="324" spans="2:11" x14ac:dyDescent="0.3">
      <c r="B324" s="23"/>
      <c r="C324" s="23"/>
      <c r="D324" s="23"/>
      <c r="E324" s="27"/>
      <c r="F324" s="23"/>
      <c r="G324" s="23"/>
      <c r="H324" s="23"/>
      <c r="I324" s="30"/>
      <c r="J324" s="29"/>
      <c r="K324" s="29"/>
    </row>
    <row r="325" spans="2:11" x14ac:dyDescent="0.3">
      <c r="B325" s="23"/>
      <c r="C325" s="23"/>
      <c r="D325" s="23"/>
      <c r="E325" s="27"/>
      <c r="F325" s="23"/>
      <c r="G325" s="23"/>
      <c r="H325" s="23"/>
      <c r="I325" s="30"/>
      <c r="J325" s="29"/>
      <c r="K325" s="29"/>
    </row>
    <row r="326" spans="2:11" x14ac:dyDescent="0.3">
      <c r="B326" s="23"/>
      <c r="C326" s="23"/>
      <c r="D326" s="23"/>
      <c r="E326" s="27"/>
      <c r="F326" s="23"/>
      <c r="G326" s="23"/>
      <c r="H326" s="23"/>
      <c r="I326" s="30"/>
      <c r="J326" s="29"/>
      <c r="K326" s="29"/>
    </row>
    <row r="327" spans="2:11" x14ac:dyDescent="0.3">
      <c r="B327" s="23"/>
      <c r="C327" s="23"/>
      <c r="D327" s="23"/>
      <c r="E327" s="27"/>
      <c r="F327" s="23"/>
      <c r="G327" s="23"/>
      <c r="H327" s="23"/>
      <c r="I327" s="30"/>
      <c r="J327" s="29"/>
      <c r="K327" s="29"/>
    </row>
    <row r="328" spans="2:11" x14ac:dyDescent="0.3">
      <c r="B328" s="23"/>
      <c r="C328" s="23"/>
      <c r="D328" s="23"/>
      <c r="E328" s="27"/>
      <c r="F328" s="23"/>
      <c r="G328" s="23"/>
      <c r="H328" s="23"/>
      <c r="I328" s="30"/>
      <c r="J328" s="29"/>
      <c r="K328" s="29"/>
    </row>
    <row r="329" spans="2:11" x14ac:dyDescent="0.3">
      <c r="B329" s="23"/>
      <c r="C329" s="23"/>
      <c r="D329" s="23"/>
      <c r="E329" s="27"/>
      <c r="F329" s="23"/>
      <c r="G329" s="23"/>
      <c r="H329" s="23"/>
      <c r="I329" s="30"/>
      <c r="J329" s="29"/>
      <c r="K329" s="29"/>
    </row>
    <row r="330" spans="2:11" x14ac:dyDescent="0.3">
      <c r="B330" s="23"/>
      <c r="C330" s="23"/>
      <c r="D330" s="23"/>
      <c r="E330" s="27"/>
      <c r="F330" s="23"/>
      <c r="G330" s="23"/>
      <c r="H330" s="23"/>
      <c r="I330" s="30"/>
      <c r="J330" s="29"/>
      <c r="K330" s="29"/>
    </row>
    <row r="331" spans="2:11" x14ac:dyDescent="0.3">
      <c r="B331" s="23"/>
      <c r="C331" s="23"/>
      <c r="D331" s="23"/>
      <c r="E331" s="27"/>
      <c r="F331" s="23"/>
      <c r="G331" s="23"/>
      <c r="H331" s="23"/>
      <c r="I331" s="30"/>
      <c r="J331" s="29"/>
      <c r="K331" s="29"/>
    </row>
    <row r="332" spans="2:11" x14ac:dyDescent="0.3">
      <c r="B332" s="23"/>
      <c r="C332" s="23"/>
      <c r="D332" s="23"/>
      <c r="E332" s="27"/>
      <c r="F332" s="23"/>
      <c r="G332" s="23"/>
      <c r="H332" s="23"/>
      <c r="I332" s="30"/>
      <c r="J332" s="29"/>
      <c r="K332" s="29"/>
    </row>
    <row r="333" spans="2:11" x14ac:dyDescent="0.3">
      <c r="B333" s="23"/>
      <c r="C333" s="23"/>
      <c r="D333" s="23"/>
      <c r="E333" s="27"/>
      <c r="F333" s="23"/>
      <c r="G333" s="23"/>
      <c r="H333" s="23"/>
      <c r="I333" s="30"/>
      <c r="J333" s="29"/>
      <c r="K333" s="29"/>
    </row>
    <row r="334" spans="2:11" x14ac:dyDescent="0.3">
      <c r="B334" s="23"/>
      <c r="C334" s="23"/>
      <c r="D334" s="23"/>
      <c r="E334" s="27"/>
      <c r="F334" s="23"/>
      <c r="G334" s="23"/>
      <c r="H334" s="23"/>
      <c r="I334" s="30"/>
      <c r="J334" s="29"/>
      <c r="K334" s="29"/>
    </row>
    <row r="335" spans="2:11" x14ac:dyDescent="0.3">
      <c r="B335" s="23"/>
      <c r="C335" s="23"/>
      <c r="D335" s="23"/>
      <c r="E335" s="27"/>
      <c r="F335" s="23"/>
      <c r="G335" s="23"/>
      <c r="H335" s="23"/>
      <c r="I335" s="30"/>
      <c r="J335" s="29"/>
      <c r="K335" s="29"/>
    </row>
    <row r="336" spans="2:11" x14ac:dyDescent="0.3">
      <c r="B336" s="23"/>
      <c r="C336" s="23"/>
      <c r="D336" s="23"/>
      <c r="E336" s="27"/>
      <c r="F336" s="23"/>
      <c r="G336" s="23"/>
      <c r="H336" s="23"/>
      <c r="I336" s="30"/>
      <c r="J336" s="29"/>
      <c r="K336" s="29"/>
    </row>
    <row r="337" spans="2:11" x14ac:dyDescent="0.3">
      <c r="B337" s="23"/>
      <c r="C337" s="23"/>
      <c r="D337" s="23"/>
      <c r="E337" s="27"/>
      <c r="F337" s="23"/>
      <c r="G337" s="23"/>
      <c r="H337" s="23"/>
      <c r="I337" s="30"/>
      <c r="J337" s="29"/>
      <c r="K337" s="29"/>
    </row>
    <row r="338" spans="2:11" x14ac:dyDescent="0.3">
      <c r="B338" s="23"/>
      <c r="C338" s="23"/>
      <c r="D338" s="23"/>
      <c r="E338" s="27"/>
      <c r="F338" s="23"/>
      <c r="G338" s="23"/>
      <c r="H338" s="23"/>
      <c r="I338" s="30"/>
      <c r="J338" s="29"/>
      <c r="K338" s="29"/>
    </row>
    <row r="339" spans="2:11" x14ac:dyDescent="0.3">
      <c r="B339" s="23"/>
      <c r="C339" s="23"/>
      <c r="D339" s="23"/>
      <c r="E339" s="27"/>
      <c r="F339" s="23"/>
      <c r="G339" s="23"/>
      <c r="H339" s="23"/>
      <c r="I339" s="30"/>
      <c r="J339" s="29"/>
      <c r="K339" s="29"/>
    </row>
    <row r="340" spans="2:11" x14ac:dyDescent="0.3">
      <c r="B340" s="23"/>
      <c r="C340" s="23"/>
      <c r="D340" s="23"/>
      <c r="E340" s="27"/>
      <c r="F340" s="23"/>
      <c r="G340" s="23"/>
      <c r="H340" s="23"/>
      <c r="I340" s="30"/>
      <c r="J340" s="29"/>
      <c r="K340" s="29"/>
    </row>
    <row r="341" spans="2:11" x14ac:dyDescent="0.3">
      <c r="B341" s="23"/>
      <c r="C341" s="23"/>
      <c r="D341" s="23"/>
      <c r="E341" s="27"/>
      <c r="F341" s="23"/>
      <c r="G341" s="23"/>
      <c r="H341" s="23"/>
      <c r="I341" s="30"/>
      <c r="J341" s="29"/>
      <c r="K341" s="29"/>
    </row>
    <row r="342" spans="2:11" x14ac:dyDescent="0.3">
      <c r="B342" s="23"/>
      <c r="C342" s="23"/>
      <c r="D342" s="23"/>
      <c r="E342" s="27"/>
      <c r="F342" s="23"/>
      <c r="G342" s="23"/>
      <c r="H342" s="23"/>
      <c r="I342" s="30"/>
      <c r="J342" s="29"/>
      <c r="K342" s="29"/>
    </row>
    <row r="343" spans="2:11" x14ac:dyDescent="0.3">
      <c r="B343" s="23"/>
      <c r="C343" s="23"/>
      <c r="D343" s="23"/>
      <c r="E343" s="27"/>
      <c r="F343" s="23"/>
      <c r="G343" s="23"/>
      <c r="H343" s="23"/>
      <c r="I343" s="30"/>
      <c r="J343" s="29"/>
      <c r="K343" s="29"/>
    </row>
    <row r="344" spans="2:11" x14ac:dyDescent="0.3">
      <c r="B344" s="23"/>
      <c r="C344" s="23"/>
      <c r="D344" s="23"/>
      <c r="E344" s="27"/>
      <c r="F344" s="23"/>
      <c r="G344" s="23"/>
      <c r="H344" s="23"/>
      <c r="I344" s="30"/>
      <c r="J344" s="29"/>
      <c r="K344" s="29"/>
    </row>
    <row r="345" spans="2:11" x14ac:dyDescent="0.3">
      <c r="B345" s="23"/>
      <c r="C345" s="23"/>
      <c r="D345" s="23"/>
      <c r="E345" s="27"/>
      <c r="F345" s="23"/>
      <c r="G345" s="23"/>
      <c r="H345" s="23"/>
      <c r="I345" s="30"/>
      <c r="J345" s="29"/>
      <c r="K345" s="29"/>
    </row>
    <row r="346" spans="2:11" x14ac:dyDescent="0.3">
      <c r="B346" s="23"/>
      <c r="C346" s="23"/>
      <c r="D346" s="23"/>
      <c r="E346" s="27"/>
      <c r="F346" s="23"/>
      <c r="G346" s="23"/>
      <c r="H346" s="23"/>
      <c r="I346" s="30"/>
      <c r="J346" s="29"/>
      <c r="K346" s="29"/>
    </row>
    <row r="347" spans="2:11" x14ac:dyDescent="0.3">
      <c r="B347" s="23"/>
      <c r="C347" s="23"/>
      <c r="D347" s="23"/>
      <c r="E347" s="27"/>
      <c r="F347" s="23"/>
      <c r="G347" s="23"/>
      <c r="H347" s="23"/>
      <c r="I347" s="30"/>
      <c r="J347" s="29"/>
      <c r="K347" s="29"/>
    </row>
    <row r="348" spans="2:11" x14ac:dyDescent="0.3">
      <c r="B348" s="23"/>
      <c r="C348" s="23"/>
      <c r="D348" s="23"/>
      <c r="E348" s="27"/>
      <c r="F348" s="23"/>
      <c r="G348" s="23"/>
      <c r="H348" s="23"/>
      <c r="I348" s="30"/>
      <c r="J348" s="29"/>
      <c r="K348" s="29"/>
    </row>
    <row r="349" spans="2:11" x14ac:dyDescent="0.3">
      <c r="B349" s="23"/>
      <c r="C349" s="23"/>
      <c r="D349" s="23"/>
      <c r="E349" s="27"/>
      <c r="F349" s="23"/>
      <c r="G349" s="23"/>
      <c r="H349" s="23"/>
      <c r="I349" s="30"/>
      <c r="J349" s="29"/>
      <c r="K349" s="29"/>
    </row>
    <row r="350" spans="2:11" x14ac:dyDescent="0.3">
      <c r="B350" s="23"/>
      <c r="C350" s="23"/>
      <c r="D350" s="23"/>
      <c r="E350" s="27"/>
      <c r="F350" s="23"/>
      <c r="G350" s="23"/>
      <c r="H350" s="23"/>
      <c r="I350" s="30"/>
      <c r="J350" s="29"/>
      <c r="K350" s="29"/>
    </row>
    <row r="351" spans="2:11" x14ac:dyDescent="0.3">
      <c r="B351" s="23"/>
      <c r="C351" s="23"/>
      <c r="D351" s="23"/>
      <c r="E351" s="27"/>
      <c r="F351" s="23"/>
      <c r="G351" s="23"/>
      <c r="H351" s="23"/>
      <c r="I351" s="30"/>
      <c r="J351" s="29"/>
      <c r="K351" s="29"/>
    </row>
    <row r="352" spans="2:11" x14ac:dyDescent="0.3">
      <c r="B352" s="23"/>
      <c r="C352" s="23"/>
      <c r="D352" s="23"/>
      <c r="E352" s="27"/>
      <c r="F352" s="23"/>
      <c r="G352" s="23"/>
      <c r="H352" s="23"/>
      <c r="I352" s="30"/>
      <c r="J352" s="29"/>
      <c r="K352" s="29"/>
    </row>
    <row r="353" spans="2:11" x14ac:dyDescent="0.3">
      <c r="B353" s="23"/>
      <c r="C353" s="23"/>
      <c r="D353" s="23"/>
      <c r="E353" s="27"/>
      <c r="F353" s="23"/>
      <c r="G353" s="23"/>
      <c r="H353" s="23"/>
      <c r="I353" s="30"/>
      <c r="J353" s="29"/>
      <c r="K353" s="29"/>
    </row>
    <row r="354" spans="2:11" x14ac:dyDescent="0.3">
      <c r="B354" s="23"/>
      <c r="C354" s="23"/>
      <c r="D354" s="23"/>
      <c r="E354" s="27"/>
      <c r="F354" s="23"/>
      <c r="G354" s="23"/>
      <c r="H354" s="23"/>
      <c r="I354" s="30"/>
      <c r="J354" s="29"/>
      <c r="K354" s="29"/>
    </row>
    <row r="355" spans="2:11" x14ac:dyDescent="0.3">
      <c r="B355" s="23"/>
      <c r="C355" s="23"/>
      <c r="D355" s="23"/>
      <c r="E355" s="27"/>
      <c r="F355" s="23"/>
      <c r="G355" s="23"/>
      <c r="H355" s="23"/>
      <c r="I355" s="30"/>
      <c r="J355" s="29"/>
      <c r="K355" s="29"/>
    </row>
    <row r="356" spans="2:11" x14ac:dyDescent="0.3">
      <c r="B356" s="23"/>
      <c r="C356" s="23"/>
      <c r="D356" s="23"/>
      <c r="E356" s="27"/>
      <c r="F356" s="23"/>
      <c r="G356" s="23"/>
      <c r="H356" s="23"/>
      <c r="I356" s="30"/>
      <c r="J356" s="29"/>
      <c r="K356" s="29"/>
    </row>
    <row r="357" spans="2:11" x14ac:dyDescent="0.3">
      <c r="B357" s="23"/>
      <c r="C357" s="23"/>
      <c r="D357" s="23"/>
      <c r="E357" s="27"/>
      <c r="F357" s="23"/>
      <c r="G357" s="23"/>
      <c r="H357" s="23"/>
      <c r="I357" s="30"/>
      <c r="J357" s="29"/>
      <c r="K357" s="29"/>
    </row>
    <row r="358" spans="2:11" x14ac:dyDescent="0.3">
      <c r="B358" s="23"/>
      <c r="C358" s="23"/>
      <c r="D358" s="23"/>
      <c r="E358" s="27"/>
      <c r="F358" s="23"/>
      <c r="G358" s="23"/>
      <c r="H358" s="23"/>
      <c r="I358" s="30"/>
      <c r="J358" s="29"/>
      <c r="K358" s="29"/>
    </row>
    <row r="359" spans="2:11" x14ac:dyDescent="0.3">
      <c r="B359" s="23"/>
      <c r="C359" s="23"/>
      <c r="D359" s="23"/>
      <c r="E359" s="27"/>
      <c r="F359" s="23"/>
      <c r="G359" s="23"/>
      <c r="H359" s="23"/>
      <c r="I359" s="30"/>
      <c r="J359" s="29"/>
      <c r="K359" s="29"/>
    </row>
    <row r="360" spans="2:11" x14ac:dyDescent="0.3">
      <c r="B360" s="23"/>
      <c r="C360" s="23"/>
      <c r="D360" s="23"/>
      <c r="E360" s="27"/>
      <c r="F360" s="23"/>
      <c r="G360" s="23"/>
      <c r="H360" s="23"/>
      <c r="I360" s="30"/>
      <c r="J360" s="29"/>
      <c r="K360" s="29"/>
    </row>
    <row r="361" spans="2:11" x14ac:dyDescent="0.3">
      <c r="B361" s="23"/>
      <c r="C361" s="23"/>
      <c r="D361" s="23"/>
      <c r="E361" s="27"/>
      <c r="F361" s="23"/>
      <c r="G361" s="23"/>
      <c r="H361" s="23"/>
      <c r="I361" s="30"/>
      <c r="J361" s="29"/>
      <c r="K361" s="29"/>
    </row>
    <row r="362" spans="2:11" x14ac:dyDescent="0.3">
      <c r="B362" s="23"/>
      <c r="C362" s="23"/>
      <c r="D362" s="23"/>
      <c r="E362" s="27"/>
      <c r="F362" s="23"/>
      <c r="G362" s="23"/>
      <c r="H362" s="23"/>
      <c r="I362" s="30"/>
      <c r="J362" s="29"/>
      <c r="K362" s="29"/>
    </row>
    <row r="363" spans="2:11" x14ac:dyDescent="0.3">
      <c r="B363" s="23"/>
      <c r="C363" s="23"/>
      <c r="D363" s="23"/>
      <c r="E363" s="27"/>
      <c r="F363" s="23"/>
      <c r="G363" s="23"/>
      <c r="H363" s="23"/>
      <c r="I363" s="30"/>
      <c r="J363" s="29"/>
      <c r="K363" s="29"/>
    </row>
    <row r="364" spans="2:11" x14ac:dyDescent="0.3">
      <c r="B364" s="23"/>
      <c r="C364" s="23"/>
      <c r="D364" s="23"/>
      <c r="E364" s="27"/>
      <c r="F364" s="23"/>
      <c r="G364" s="23"/>
      <c r="H364" s="23"/>
      <c r="I364" s="30"/>
      <c r="J364" s="29"/>
      <c r="K364" s="29"/>
    </row>
    <row r="365" spans="2:11" x14ac:dyDescent="0.3">
      <c r="B365" s="23"/>
      <c r="C365" s="23"/>
      <c r="D365" s="23"/>
      <c r="E365" s="27"/>
      <c r="F365" s="23"/>
      <c r="G365" s="23"/>
      <c r="H365" s="23"/>
      <c r="I365" s="30"/>
      <c r="J365" s="29"/>
      <c r="K365" s="29"/>
    </row>
    <row r="366" spans="2:11" x14ac:dyDescent="0.3">
      <c r="B366" s="23"/>
      <c r="C366" s="23"/>
      <c r="D366" s="23"/>
      <c r="E366" s="27"/>
      <c r="F366" s="23"/>
      <c r="G366" s="23"/>
      <c r="H366" s="23"/>
      <c r="I366" s="30"/>
      <c r="J366" s="29"/>
      <c r="K366" s="29"/>
    </row>
    <row r="367" spans="2:11" x14ac:dyDescent="0.3">
      <c r="B367" s="23"/>
      <c r="C367" s="23"/>
      <c r="D367" s="23"/>
      <c r="E367" s="27"/>
      <c r="F367" s="23"/>
      <c r="G367" s="23"/>
      <c r="H367" s="23"/>
      <c r="I367" s="30"/>
      <c r="J367" s="29"/>
      <c r="K367" s="29"/>
    </row>
    <row r="368" spans="2:11" x14ac:dyDescent="0.3">
      <c r="B368" s="23"/>
      <c r="C368" s="23"/>
      <c r="D368" s="23"/>
      <c r="E368" s="27"/>
      <c r="F368" s="23"/>
      <c r="G368" s="23"/>
      <c r="H368" s="23"/>
      <c r="I368" s="30"/>
      <c r="J368" s="29"/>
      <c r="K368" s="29"/>
    </row>
    <row r="369" spans="2:11" x14ac:dyDescent="0.3">
      <c r="B369" s="23"/>
      <c r="C369" s="23"/>
      <c r="D369" s="23"/>
      <c r="E369" s="27"/>
      <c r="F369" s="23"/>
      <c r="G369" s="23"/>
      <c r="H369" s="23"/>
      <c r="I369" s="30"/>
      <c r="J369" s="29"/>
      <c r="K369" s="29"/>
    </row>
    <row r="370" spans="2:11" x14ac:dyDescent="0.3">
      <c r="B370" s="23"/>
      <c r="C370" s="23"/>
      <c r="D370" s="23"/>
      <c r="E370" s="27"/>
      <c r="F370" s="23"/>
      <c r="G370" s="23"/>
      <c r="H370" s="23"/>
      <c r="I370" s="30"/>
      <c r="J370" s="29"/>
      <c r="K370" s="29"/>
    </row>
    <row r="371" spans="2:11" x14ac:dyDescent="0.3">
      <c r="B371" s="23"/>
      <c r="C371" s="23"/>
      <c r="D371" s="23"/>
      <c r="E371" s="27"/>
      <c r="F371" s="23"/>
      <c r="G371" s="23"/>
      <c r="H371" s="23"/>
      <c r="I371" s="30"/>
      <c r="J371" s="29"/>
      <c r="K371" s="29"/>
    </row>
    <row r="372" spans="2:11" x14ac:dyDescent="0.3">
      <c r="B372" s="23"/>
      <c r="C372" s="23"/>
      <c r="D372" s="23"/>
      <c r="E372" s="27"/>
      <c r="F372" s="23"/>
      <c r="G372" s="23"/>
      <c r="H372" s="23"/>
      <c r="I372" s="30"/>
      <c r="J372" s="29"/>
      <c r="K372" s="29"/>
    </row>
    <row r="373" spans="2:11" x14ac:dyDescent="0.3">
      <c r="B373" s="23"/>
      <c r="C373" s="23"/>
      <c r="D373" s="23"/>
      <c r="E373" s="27"/>
      <c r="F373" s="23"/>
      <c r="G373" s="23"/>
      <c r="H373" s="23"/>
      <c r="I373" s="30"/>
      <c r="J373" s="29"/>
      <c r="K373" s="29"/>
    </row>
    <row r="374" spans="2:11" x14ac:dyDescent="0.3">
      <c r="B374" s="23"/>
      <c r="C374" s="23"/>
      <c r="D374" s="23"/>
      <c r="E374" s="27"/>
      <c r="F374" s="23"/>
      <c r="G374" s="23"/>
      <c r="H374" s="23"/>
      <c r="I374" s="30"/>
      <c r="J374" s="29"/>
      <c r="K374" s="29"/>
    </row>
    <row r="375" spans="2:11" x14ac:dyDescent="0.3">
      <c r="B375" s="23"/>
      <c r="C375" s="23"/>
      <c r="D375" s="23"/>
      <c r="E375" s="27"/>
      <c r="F375" s="23"/>
      <c r="G375" s="23"/>
      <c r="H375" s="23"/>
      <c r="I375" s="30"/>
      <c r="J375" s="29"/>
      <c r="K375" s="29"/>
    </row>
    <row r="376" spans="2:11" x14ac:dyDescent="0.3">
      <c r="B376" s="23"/>
      <c r="C376" s="23"/>
      <c r="D376" s="23"/>
      <c r="E376" s="27"/>
      <c r="F376" s="23"/>
      <c r="G376" s="23"/>
      <c r="H376" s="23"/>
      <c r="I376" s="30"/>
      <c r="J376" s="29"/>
      <c r="K376" s="29"/>
    </row>
    <row r="377" spans="2:11" x14ac:dyDescent="0.3">
      <c r="B377" s="23"/>
      <c r="C377" s="23"/>
      <c r="D377" s="23"/>
      <c r="E377" s="27"/>
      <c r="F377" s="23"/>
      <c r="G377" s="23"/>
      <c r="H377" s="23"/>
      <c r="I377" s="30"/>
      <c r="J377" s="29"/>
      <c r="K377" s="29"/>
    </row>
    <row r="378" spans="2:11" x14ac:dyDescent="0.3">
      <c r="B378" s="23"/>
      <c r="C378" s="23"/>
      <c r="D378" s="23"/>
      <c r="E378" s="27"/>
      <c r="F378" s="23"/>
      <c r="G378" s="23"/>
      <c r="H378" s="23"/>
      <c r="I378" s="30"/>
      <c r="J378" s="29"/>
      <c r="K378" s="29"/>
    </row>
    <row r="379" spans="2:11" x14ac:dyDescent="0.3">
      <c r="B379" s="23"/>
      <c r="C379" s="23"/>
      <c r="D379" s="23"/>
      <c r="E379" s="27"/>
      <c r="F379" s="23"/>
      <c r="G379" s="23"/>
      <c r="H379" s="23"/>
      <c r="I379" s="30"/>
      <c r="J379" s="29"/>
      <c r="K379" s="29"/>
    </row>
    <row r="380" spans="2:11" x14ac:dyDescent="0.3">
      <c r="B380" s="23"/>
      <c r="C380" s="23"/>
      <c r="D380" s="23"/>
      <c r="E380" s="27"/>
      <c r="F380" s="23"/>
      <c r="G380" s="23"/>
      <c r="H380" s="23"/>
      <c r="I380" s="30"/>
      <c r="J380" s="29"/>
      <c r="K380" s="29"/>
    </row>
    <row r="381" spans="2:11" x14ac:dyDescent="0.3">
      <c r="B381" s="23"/>
      <c r="C381" s="23"/>
      <c r="D381" s="23"/>
      <c r="E381" s="27"/>
      <c r="F381" s="23"/>
      <c r="G381" s="23"/>
      <c r="H381" s="23"/>
      <c r="I381" s="30"/>
      <c r="J381" s="29"/>
      <c r="K381" s="29"/>
    </row>
    <row r="382" spans="2:11" x14ac:dyDescent="0.3">
      <c r="B382" s="23"/>
      <c r="C382" s="23"/>
      <c r="D382" s="23"/>
      <c r="E382" s="27"/>
      <c r="F382" s="23"/>
      <c r="G382" s="23"/>
      <c r="H382" s="23"/>
      <c r="I382" s="30"/>
      <c r="J382" s="29"/>
      <c r="K382" s="29"/>
    </row>
    <row r="383" spans="2:11" x14ac:dyDescent="0.3">
      <c r="B383" s="23"/>
      <c r="C383" s="23"/>
      <c r="D383" s="23"/>
      <c r="E383" s="27"/>
      <c r="F383" s="23"/>
      <c r="G383" s="23"/>
      <c r="H383" s="23"/>
      <c r="I383" s="30"/>
      <c r="J383" s="29"/>
      <c r="K383" s="29"/>
    </row>
    <row r="384" spans="2:11" x14ac:dyDescent="0.3">
      <c r="B384" s="23"/>
      <c r="C384" s="23"/>
      <c r="D384" s="23"/>
      <c r="E384" s="27"/>
      <c r="F384" s="23"/>
      <c r="G384" s="23"/>
      <c r="H384" s="23"/>
      <c r="I384" s="30"/>
      <c r="J384" s="29"/>
      <c r="K384" s="29"/>
    </row>
    <row r="385" spans="2:11" x14ac:dyDescent="0.3">
      <c r="B385" s="23"/>
      <c r="C385" s="23"/>
      <c r="D385" s="23"/>
      <c r="E385" s="27"/>
      <c r="F385" s="23"/>
      <c r="G385" s="23"/>
      <c r="H385" s="23"/>
      <c r="I385" s="30"/>
      <c r="J385" s="29"/>
      <c r="K385" s="29"/>
    </row>
    <row r="386" spans="2:11" x14ac:dyDescent="0.3">
      <c r="B386" s="23"/>
      <c r="C386" s="23"/>
      <c r="D386" s="23"/>
      <c r="E386" s="27"/>
      <c r="F386" s="23"/>
      <c r="G386" s="23"/>
      <c r="H386" s="23"/>
      <c r="I386" s="30"/>
      <c r="J386" s="29"/>
      <c r="K386" s="29"/>
    </row>
    <row r="387" spans="2:11" x14ac:dyDescent="0.3">
      <c r="B387" s="23"/>
      <c r="C387" s="23"/>
      <c r="D387" s="23"/>
      <c r="E387" s="27"/>
      <c r="F387" s="23"/>
      <c r="G387" s="23"/>
      <c r="H387" s="23"/>
      <c r="I387" s="30"/>
      <c r="J387" s="29"/>
      <c r="K387" s="29"/>
    </row>
    <row r="388" spans="2:11" x14ac:dyDescent="0.3">
      <c r="B388" s="23"/>
      <c r="C388" s="23"/>
      <c r="D388" s="23"/>
      <c r="E388" s="27"/>
      <c r="F388" s="23"/>
      <c r="G388" s="23"/>
      <c r="H388" s="23"/>
      <c r="I388" s="30"/>
      <c r="J388" s="29"/>
      <c r="K388" s="29"/>
    </row>
    <row r="389" spans="2:11" x14ac:dyDescent="0.3">
      <c r="B389" s="23"/>
      <c r="C389" s="23"/>
      <c r="D389" s="23"/>
      <c r="E389" s="27"/>
      <c r="F389" s="23"/>
      <c r="G389" s="23"/>
      <c r="H389" s="23"/>
      <c r="I389" s="30"/>
      <c r="J389" s="29"/>
      <c r="K389" s="29"/>
    </row>
    <row r="390" spans="2:11" x14ac:dyDescent="0.3">
      <c r="B390" s="23"/>
      <c r="C390" s="23"/>
      <c r="D390" s="23"/>
      <c r="E390" s="27"/>
      <c r="F390" s="23"/>
      <c r="G390" s="23"/>
      <c r="H390" s="23"/>
      <c r="I390" s="30"/>
      <c r="J390" s="29"/>
      <c r="K390" s="29"/>
    </row>
    <row r="391" spans="2:11" x14ac:dyDescent="0.3">
      <c r="B391" s="23"/>
      <c r="C391" s="23"/>
      <c r="D391" s="23"/>
      <c r="E391" s="27"/>
      <c r="F391" s="23"/>
      <c r="G391" s="23"/>
      <c r="H391" s="23"/>
      <c r="I391" s="30"/>
      <c r="J391" s="29"/>
      <c r="K391" s="29"/>
    </row>
    <row r="392" spans="2:11" x14ac:dyDescent="0.3">
      <c r="B392" s="23"/>
      <c r="C392" s="23"/>
      <c r="D392" s="23"/>
      <c r="E392" s="27"/>
      <c r="F392" s="23"/>
      <c r="G392" s="23"/>
      <c r="H392" s="23"/>
      <c r="I392" s="30"/>
      <c r="J392" s="29"/>
      <c r="K392" s="29"/>
    </row>
    <row r="393" spans="2:11" x14ac:dyDescent="0.3">
      <c r="B393" s="23"/>
      <c r="C393" s="23"/>
      <c r="D393" s="23"/>
      <c r="E393" s="27"/>
      <c r="F393" s="23"/>
      <c r="G393" s="23"/>
      <c r="H393" s="23"/>
      <c r="I393" s="30"/>
      <c r="J393" s="29"/>
      <c r="K393" s="29"/>
    </row>
    <row r="394" spans="2:11" x14ac:dyDescent="0.3">
      <c r="B394" s="23"/>
      <c r="C394" s="23"/>
      <c r="D394" s="23"/>
      <c r="E394" s="27"/>
      <c r="F394" s="23"/>
      <c r="G394" s="23"/>
      <c r="H394" s="23"/>
      <c r="I394" s="30"/>
      <c r="J394" s="29"/>
      <c r="K394" s="29"/>
    </row>
    <row r="395" spans="2:11" x14ac:dyDescent="0.3">
      <c r="B395" s="23"/>
      <c r="C395" s="23"/>
      <c r="D395" s="23"/>
      <c r="E395" s="27"/>
      <c r="F395" s="23"/>
      <c r="G395" s="23"/>
      <c r="H395" s="23"/>
      <c r="I395" s="30"/>
      <c r="J395" s="29"/>
      <c r="K395" s="29"/>
    </row>
    <row r="396" spans="2:11" x14ac:dyDescent="0.3">
      <c r="B396" s="23"/>
      <c r="C396" s="23"/>
      <c r="D396" s="23"/>
      <c r="E396" s="27"/>
      <c r="F396" s="23"/>
      <c r="G396" s="23"/>
      <c r="H396" s="23"/>
      <c r="I396" s="30"/>
      <c r="J396" s="29"/>
      <c r="K396" s="29"/>
    </row>
    <row r="397" spans="2:11" x14ac:dyDescent="0.3">
      <c r="B397" s="23"/>
      <c r="C397" s="23"/>
      <c r="D397" s="23"/>
      <c r="E397" s="27"/>
      <c r="F397" s="23"/>
      <c r="G397" s="23"/>
      <c r="H397" s="23"/>
      <c r="I397" s="30"/>
      <c r="J397" s="29"/>
      <c r="K397" s="29"/>
    </row>
    <row r="398" spans="2:11" x14ac:dyDescent="0.3">
      <c r="B398" s="23"/>
      <c r="C398" s="23"/>
      <c r="D398" s="23"/>
      <c r="E398" s="27"/>
      <c r="F398" s="23"/>
      <c r="G398" s="23"/>
      <c r="H398" s="23"/>
      <c r="I398" s="30"/>
      <c r="J398" s="29"/>
      <c r="K398" s="29"/>
    </row>
    <row r="399" spans="2:11" x14ac:dyDescent="0.3">
      <c r="B399" s="23"/>
      <c r="C399" s="23"/>
      <c r="D399" s="23"/>
      <c r="E399" s="27"/>
      <c r="F399" s="23"/>
      <c r="G399" s="23"/>
      <c r="H399" s="23"/>
      <c r="I399" s="30"/>
      <c r="J399" s="29"/>
      <c r="K399" s="29"/>
    </row>
    <row r="400" spans="2:11" x14ac:dyDescent="0.3">
      <c r="B400" s="23"/>
      <c r="C400" s="23"/>
      <c r="D400" s="23"/>
      <c r="E400" s="27"/>
      <c r="F400" s="23"/>
      <c r="G400" s="23"/>
      <c r="H400" s="23"/>
      <c r="I400" s="30"/>
      <c r="J400" s="29"/>
      <c r="K400" s="29"/>
    </row>
    <row r="401" spans="2:11" x14ac:dyDescent="0.3">
      <c r="B401" s="23"/>
      <c r="C401" s="23"/>
      <c r="D401" s="23"/>
      <c r="E401" s="27"/>
      <c r="F401" s="23"/>
      <c r="G401" s="23"/>
      <c r="H401" s="23"/>
      <c r="I401" s="30"/>
      <c r="J401" s="29"/>
      <c r="K401" s="29"/>
    </row>
    <row r="402" spans="2:11" x14ac:dyDescent="0.3">
      <c r="B402" s="23"/>
      <c r="C402" s="23"/>
      <c r="D402" s="23"/>
      <c r="E402" s="27"/>
      <c r="F402" s="23"/>
      <c r="G402" s="23"/>
      <c r="H402" s="23"/>
      <c r="I402" s="30"/>
      <c r="J402" s="29"/>
      <c r="K402" s="29"/>
    </row>
    <row r="403" spans="2:11" x14ac:dyDescent="0.3">
      <c r="B403" s="23"/>
      <c r="C403" s="23"/>
      <c r="D403" s="23"/>
      <c r="E403" s="27"/>
      <c r="F403" s="23"/>
      <c r="G403" s="23"/>
      <c r="H403" s="23"/>
      <c r="I403" s="30"/>
      <c r="J403" s="29"/>
      <c r="K403" s="29"/>
    </row>
    <row r="404" spans="2:11" x14ac:dyDescent="0.3">
      <c r="B404" s="23"/>
      <c r="C404" s="23"/>
      <c r="D404" s="23"/>
      <c r="E404" s="27"/>
      <c r="F404" s="23"/>
      <c r="G404" s="23"/>
      <c r="H404" s="23"/>
      <c r="I404" s="30"/>
      <c r="J404" s="29"/>
      <c r="K404" s="29"/>
    </row>
    <row r="405" spans="2:11" x14ac:dyDescent="0.3">
      <c r="B405" s="23"/>
      <c r="C405" s="23"/>
      <c r="D405" s="23"/>
      <c r="E405" s="27"/>
      <c r="F405" s="23"/>
      <c r="G405" s="23"/>
      <c r="H405" s="23"/>
      <c r="I405" s="30"/>
      <c r="J405" s="29"/>
      <c r="K405" s="29"/>
    </row>
    <row r="406" spans="2:11" x14ac:dyDescent="0.3">
      <c r="B406" s="23"/>
      <c r="C406" s="23"/>
      <c r="D406" s="23"/>
      <c r="E406" s="27"/>
      <c r="F406" s="23"/>
      <c r="G406" s="23"/>
      <c r="H406" s="23"/>
      <c r="I406" s="30"/>
      <c r="J406" s="29"/>
      <c r="K406" s="29"/>
    </row>
    <row r="407" spans="2:11" x14ac:dyDescent="0.3">
      <c r="B407" s="23"/>
      <c r="C407" s="23"/>
      <c r="D407" s="23"/>
      <c r="E407" s="27"/>
      <c r="F407" s="23"/>
      <c r="G407" s="23"/>
      <c r="H407" s="23"/>
      <c r="I407" s="30"/>
      <c r="J407" s="29"/>
      <c r="K407" s="29"/>
    </row>
    <row r="408" spans="2:11" x14ac:dyDescent="0.3">
      <c r="B408" s="23"/>
      <c r="C408" s="23"/>
      <c r="D408" s="23"/>
      <c r="E408" s="27"/>
      <c r="F408" s="23"/>
      <c r="G408" s="23"/>
      <c r="H408" s="23"/>
      <c r="I408" s="30"/>
      <c r="J408" s="29"/>
      <c r="K408" s="29"/>
    </row>
    <row r="409" spans="2:11" x14ac:dyDescent="0.3">
      <c r="B409" s="23"/>
      <c r="C409" s="23"/>
      <c r="D409" s="23"/>
      <c r="E409" s="27"/>
      <c r="F409" s="23"/>
      <c r="G409" s="23"/>
      <c r="H409" s="23"/>
      <c r="I409" s="30"/>
      <c r="J409" s="29"/>
      <c r="K409" s="29"/>
    </row>
    <row r="410" spans="2:11" x14ac:dyDescent="0.3">
      <c r="B410" s="23"/>
      <c r="C410" s="23"/>
      <c r="D410" s="23"/>
      <c r="E410" s="27"/>
      <c r="F410" s="23"/>
      <c r="G410" s="23"/>
      <c r="H410" s="23"/>
      <c r="I410" s="30"/>
      <c r="J410" s="29"/>
      <c r="K410" s="29"/>
    </row>
    <row r="411" spans="2:11" x14ac:dyDescent="0.3">
      <c r="B411" s="23"/>
      <c r="C411" s="23"/>
      <c r="D411" s="23"/>
      <c r="E411" s="27"/>
      <c r="F411" s="23"/>
      <c r="G411" s="23"/>
      <c r="H411" s="23"/>
      <c r="I411" s="30"/>
      <c r="J411" s="29"/>
      <c r="K411" s="29"/>
    </row>
    <row r="412" spans="2:11" x14ac:dyDescent="0.3">
      <c r="B412" s="23"/>
      <c r="C412" s="23"/>
      <c r="D412" s="23"/>
      <c r="E412" s="27"/>
      <c r="F412" s="23"/>
      <c r="G412" s="23"/>
      <c r="H412" s="23"/>
      <c r="I412" s="30"/>
      <c r="J412" s="29"/>
      <c r="K412" s="29"/>
    </row>
    <row r="413" spans="2:11" x14ac:dyDescent="0.3">
      <c r="B413" s="23"/>
      <c r="C413" s="23"/>
      <c r="D413" s="23"/>
      <c r="E413" s="27"/>
      <c r="F413" s="23"/>
      <c r="G413" s="23"/>
      <c r="H413" s="23"/>
      <c r="I413" s="30"/>
      <c r="J413" s="29"/>
      <c r="K413" s="29"/>
    </row>
    <row r="414" spans="2:11" x14ac:dyDescent="0.3">
      <c r="B414" s="23"/>
      <c r="C414" s="23"/>
      <c r="D414" s="23"/>
      <c r="E414" s="27"/>
      <c r="F414" s="23"/>
      <c r="G414" s="23"/>
      <c r="H414" s="23"/>
      <c r="I414" s="30"/>
      <c r="J414" s="29"/>
      <c r="K414" s="29"/>
    </row>
    <row r="415" spans="2:11" x14ac:dyDescent="0.3">
      <c r="B415" s="23"/>
      <c r="C415" s="23"/>
      <c r="D415" s="23"/>
      <c r="E415" s="27"/>
      <c r="F415" s="23"/>
      <c r="G415" s="23"/>
      <c r="H415" s="23"/>
      <c r="I415" s="30"/>
      <c r="J415" s="29"/>
      <c r="K415" s="29"/>
    </row>
    <row r="416" spans="2:11" x14ac:dyDescent="0.3">
      <c r="B416" s="23"/>
      <c r="C416" s="23"/>
      <c r="D416" s="23"/>
      <c r="E416" s="27"/>
      <c r="F416" s="23"/>
      <c r="G416" s="23"/>
      <c r="H416" s="23"/>
      <c r="I416" s="30"/>
      <c r="J416" s="29"/>
      <c r="K416" s="29"/>
    </row>
    <row r="417" spans="2:11" x14ac:dyDescent="0.3">
      <c r="B417" s="23"/>
      <c r="C417" s="23"/>
      <c r="D417" s="23"/>
      <c r="E417" s="27"/>
      <c r="F417" s="23"/>
      <c r="G417" s="23"/>
      <c r="H417" s="23"/>
      <c r="I417" s="30"/>
      <c r="J417" s="29"/>
      <c r="K417" s="29"/>
    </row>
    <row r="418" spans="2:11" x14ac:dyDescent="0.3">
      <c r="B418" s="23"/>
      <c r="C418" s="23"/>
      <c r="D418" s="23"/>
      <c r="E418" s="27"/>
      <c r="F418" s="23"/>
      <c r="G418" s="23"/>
      <c r="H418" s="23"/>
      <c r="I418" s="30"/>
      <c r="J418" s="29"/>
      <c r="K418" s="29"/>
    </row>
    <row r="419" spans="2:11" x14ac:dyDescent="0.3">
      <c r="B419" s="23"/>
      <c r="C419" s="23"/>
      <c r="D419" s="23"/>
      <c r="E419" s="27"/>
      <c r="F419" s="23"/>
      <c r="G419" s="23"/>
      <c r="H419" s="23"/>
      <c r="I419" s="30"/>
      <c r="J419" s="29"/>
      <c r="K419" s="29"/>
    </row>
    <row r="420" spans="2:11" x14ac:dyDescent="0.3">
      <c r="B420" s="23"/>
      <c r="C420" s="23"/>
      <c r="D420" s="23"/>
      <c r="E420" s="27"/>
      <c r="F420" s="23"/>
      <c r="G420" s="23"/>
      <c r="H420" s="23"/>
      <c r="I420" s="30"/>
      <c r="J420" s="29"/>
      <c r="K420" s="29"/>
    </row>
    <row r="421" spans="2:11" x14ac:dyDescent="0.3">
      <c r="B421" s="23"/>
      <c r="C421" s="23"/>
      <c r="D421" s="23"/>
      <c r="E421" s="27"/>
      <c r="F421" s="23"/>
      <c r="G421" s="23"/>
      <c r="H421" s="23"/>
      <c r="I421" s="30"/>
      <c r="J421" s="29"/>
      <c r="K421" s="29"/>
    </row>
    <row r="422" spans="2:11" x14ac:dyDescent="0.3">
      <c r="B422" s="23"/>
      <c r="C422" s="23"/>
      <c r="D422" s="23"/>
      <c r="E422" s="27"/>
      <c r="F422" s="23"/>
      <c r="G422" s="23"/>
      <c r="H422" s="23"/>
      <c r="I422" s="30"/>
      <c r="J422" s="29"/>
      <c r="K422" s="29"/>
    </row>
    <row r="423" spans="2:11" x14ac:dyDescent="0.3">
      <c r="B423" s="23"/>
      <c r="C423" s="23"/>
      <c r="D423" s="23"/>
      <c r="E423" s="27"/>
      <c r="F423" s="23"/>
      <c r="G423" s="23"/>
      <c r="H423" s="23"/>
      <c r="I423" s="30"/>
      <c r="J423" s="29"/>
      <c r="K423" s="29"/>
    </row>
    <row r="424" spans="2:11" x14ac:dyDescent="0.3">
      <c r="B424" s="23"/>
      <c r="C424" s="23"/>
      <c r="D424" s="23"/>
      <c r="E424" s="27"/>
      <c r="F424" s="23"/>
      <c r="G424" s="23"/>
      <c r="H424" s="23"/>
      <c r="I424" s="30"/>
      <c r="J424" s="29"/>
      <c r="K424" s="29"/>
    </row>
    <row r="425" spans="2:11" x14ac:dyDescent="0.3">
      <c r="B425" s="23"/>
      <c r="C425" s="23"/>
      <c r="D425" s="23"/>
      <c r="E425" s="27"/>
      <c r="F425" s="23"/>
      <c r="G425" s="23"/>
      <c r="H425" s="23"/>
      <c r="I425" s="30"/>
      <c r="J425" s="29"/>
      <c r="K425" s="29"/>
    </row>
    <row r="426" spans="2:11" x14ac:dyDescent="0.3">
      <c r="B426" s="23"/>
      <c r="C426" s="23"/>
      <c r="D426" s="23"/>
      <c r="E426" s="27"/>
      <c r="F426" s="23"/>
      <c r="G426" s="23"/>
      <c r="H426" s="23"/>
      <c r="I426" s="30"/>
      <c r="J426" s="29"/>
      <c r="K426" s="29"/>
    </row>
    <row r="427" spans="2:11" x14ac:dyDescent="0.3">
      <c r="B427" s="23"/>
      <c r="C427" s="23"/>
      <c r="D427" s="23"/>
      <c r="E427" s="27"/>
      <c r="F427" s="23"/>
      <c r="G427" s="23"/>
      <c r="H427" s="23"/>
      <c r="I427" s="30"/>
      <c r="J427" s="29"/>
      <c r="K427" s="29"/>
    </row>
    <row r="428" spans="2:11" x14ac:dyDescent="0.3">
      <c r="B428" s="23"/>
      <c r="C428" s="23"/>
      <c r="D428" s="23"/>
      <c r="E428" s="27"/>
      <c r="F428" s="23"/>
      <c r="G428" s="23"/>
      <c r="H428" s="23"/>
      <c r="I428" s="30"/>
      <c r="J428" s="29"/>
      <c r="K428" s="29"/>
    </row>
    <row r="429" spans="2:11" x14ac:dyDescent="0.3">
      <c r="B429" s="23"/>
      <c r="C429" s="23"/>
      <c r="D429" s="23"/>
      <c r="E429" s="27"/>
      <c r="F429" s="23"/>
      <c r="G429" s="23"/>
      <c r="H429" s="23"/>
      <c r="I429" s="30"/>
      <c r="J429" s="29"/>
      <c r="K429" s="29"/>
    </row>
    <row r="430" spans="2:11" x14ac:dyDescent="0.3">
      <c r="B430" s="23"/>
      <c r="C430" s="23"/>
      <c r="D430" s="23"/>
      <c r="E430" s="27"/>
      <c r="F430" s="23"/>
      <c r="G430" s="23"/>
      <c r="H430" s="23"/>
      <c r="I430" s="30"/>
      <c r="J430" s="29"/>
      <c r="K430" s="29"/>
    </row>
    <row r="431" spans="2:11" x14ac:dyDescent="0.3">
      <c r="B431" s="23"/>
      <c r="C431" s="23"/>
      <c r="D431" s="23"/>
      <c r="E431" s="27"/>
      <c r="F431" s="23"/>
      <c r="G431" s="23"/>
      <c r="H431" s="23"/>
      <c r="I431" s="30"/>
      <c r="J431" s="29"/>
      <c r="K431" s="29"/>
    </row>
    <row r="432" spans="2:11" x14ac:dyDescent="0.3">
      <c r="B432" s="23"/>
      <c r="C432" s="23"/>
      <c r="D432" s="23"/>
      <c r="E432" s="27"/>
      <c r="F432" s="23"/>
      <c r="G432" s="23"/>
      <c r="H432" s="23"/>
      <c r="I432" s="30"/>
      <c r="J432" s="29"/>
      <c r="K432" s="29"/>
    </row>
    <row r="433" spans="2:11" x14ac:dyDescent="0.3">
      <c r="B433" s="23"/>
      <c r="C433" s="23"/>
      <c r="D433" s="23"/>
      <c r="E433" s="27"/>
      <c r="F433" s="23"/>
      <c r="G433" s="23"/>
      <c r="H433" s="23"/>
      <c r="I433" s="30"/>
      <c r="J433" s="29"/>
      <c r="K433" s="29"/>
    </row>
    <row r="434" spans="2:11" x14ac:dyDescent="0.3">
      <c r="B434" s="23"/>
      <c r="C434" s="23"/>
      <c r="D434" s="23"/>
      <c r="E434" s="27"/>
      <c r="F434" s="23"/>
      <c r="G434" s="23"/>
      <c r="H434" s="23"/>
      <c r="I434" s="30"/>
      <c r="J434" s="29"/>
      <c r="K434" s="29"/>
    </row>
    <row r="435" spans="2:11" x14ac:dyDescent="0.3">
      <c r="B435" s="23"/>
      <c r="C435" s="23"/>
      <c r="D435" s="23"/>
      <c r="E435" s="27"/>
      <c r="F435" s="23"/>
      <c r="G435" s="23"/>
      <c r="H435" s="23"/>
      <c r="I435" s="30"/>
      <c r="J435" s="29"/>
      <c r="K435" s="29"/>
    </row>
    <row r="436" spans="2:11" x14ac:dyDescent="0.3">
      <c r="B436" s="23"/>
      <c r="C436" s="23"/>
      <c r="D436" s="23"/>
      <c r="E436" s="27"/>
      <c r="F436" s="23"/>
      <c r="G436" s="23"/>
      <c r="H436" s="23"/>
      <c r="I436" s="30"/>
      <c r="J436" s="29"/>
      <c r="K436" s="29"/>
    </row>
    <row r="437" spans="2:11" x14ac:dyDescent="0.3">
      <c r="B437" s="23"/>
      <c r="C437" s="23"/>
      <c r="D437" s="23"/>
      <c r="E437" s="27"/>
      <c r="F437" s="23"/>
      <c r="G437" s="23"/>
      <c r="H437" s="23"/>
      <c r="I437" s="30"/>
      <c r="J437" s="29"/>
      <c r="K437" s="29"/>
    </row>
    <row r="438" spans="2:11" x14ac:dyDescent="0.3">
      <c r="B438" s="23"/>
      <c r="C438" s="23"/>
      <c r="D438" s="23"/>
      <c r="E438" s="27"/>
      <c r="F438" s="23"/>
      <c r="G438" s="23"/>
      <c r="H438" s="23"/>
      <c r="I438" s="30"/>
      <c r="J438" s="29"/>
      <c r="K438" s="29"/>
    </row>
    <row r="439" spans="2:11" x14ac:dyDescent="0.3">
      <c r="B439" s="23"/>
      <c r="C439" s="23"/>
      <c r="D439" s="23"/>
      <c r="E439" s="27"/>
      <c r="F439" s="23"/>
      <c r="G439" s="23"/>
      <c r="H439" s="23"/>
      <c r="I439" s="30"/>
      <c r="J439" s="29"/>
      <c r="K439" s="29"/>
    </row>
    <row r="440" spans="2:11" x14ac:dyDescent="0.3">
      <c r="B440" s="23"/>
      <c r="C440" s="23"/>
      <c r="D440" s="23"/>
      <c r="E440" s="27"/>
      <c r="F440" s="23"/>
      <c r="G440" s="23"/>
      <c r="H440" s="23"/>
      <c r="I440" s="30"/>
      <c r="J440" s="29"/>
      <c r="K440" s="29"/>
    </row>
    <row r="441" spans="2:11" x14ac:dyDescent="0.3">
      <c r="B441" s="23"/>
      <c r="C441" s="23"/>
      <c r="D441" s="23"/>
      <c r="E441" s="27"/>
      <c r="F441" s="23"/>
      <c r="G441" s="23"/>
      <c r="H441" s="23"/>
      <c r="I441" s="30"/>
      <c r="J441" s="29"/>
      <c r="K441" s="29"/>
    </row>
    <row r="442" spans="2:11" x14ac:dyDescent="0.3">
      <c r="B442" s="23"/>
      <c r="C442" s="23"/>
      <c r="D442" s="23"/>
      <c r="E442" s="27"/>
      <c r="F442" s="23"/>
      <c r="G442" s="23"/>
      <c r="H442" s="23"/>
      <c r="I442" s="30"/>
      <c r="J442" s="29"/>
      <c r="K442" s="29"/>
    </row>
    <row r="443" spans="2:11" x14ac:dyDescent="0.3">
      <c r="B443" s="23"/>
      <c r="C443" s="23"/>
      <c r="D443" s="23"/>
      <c r="E443" s="27"/>
      <c r="F443" s="23"/>
      <c r="G443" s="23"/>
      <c r="H443" s="23"/>
      <c r="I443" s="30"/>
      <c r="J443" s="29"/>
      <c r="K443" s="29"/>
    </row>
    <row r="444" spans="2:11" x14ac:dyDescent="0.3">
      <c r="B444" s="23"/>
      <c r="C444" s="23"/>
      <c r="D444" s="23"/>
      <c r="E444" s="27"/>
      <c r="F444" s="23"/>
      <c r="G444" s="23"/>
      <c r="H444" s="23"/>
      <c r="I444" s="30"/>
      <c r="J444" s="29"/>
      <c r="K444" s="29"/>
    </row>
    <row r="445" spans="2:11" x14ac:dyDescent="0.3">
      <c r="B445" s="23"/>
      <c r="C445" s="23"/>
      <c r="D445" s="23"/>
      <c r="E445" s="27"/>
      <c r="F445" s="23"/>
      <c r="G445" s="23"/>
      <c r="H445" s="23"/>
      <c r="I445" s="30"/>
      <c r="J445" s="29"/>
      <c r="K445" s="29"/>
    </row>
    <row r="446" spans="2:11" x14ac:dyDescent="0.3">
      <c r="B446" s="23"/>
      <c r="C446" s="23"/>
      <c r="D446" s="23"/>
      <c r="E446" s="27"/>
      <c r="F446" s="23"/>
      <c r="G446" s="23"/>
      <c r="H446" s="23"/>
      <c r="I446" s="30"/>
      <c r="J446" s="29"/>
      <c r="K446" s="29"/>
    </row>
    <row r="447" spans="2:11" x14ac:dyDescent="0.3">
      <c r="B447" s="23"/>
      <c r="C447" s="23"/>
      <c r="D447" s="23"/>
      <c r="E447" s="27"/>
      <c r="F447" s="23"/>
      <c r="G447" s="23"/>
      <c r="H447" s="23"/>
      <c r="I447" s="30"/>
      <c r="J447" s="29"/>
      <c r="K447" s="29"/>
    </row>
    <row r="448" spans="2:11" x14ac:dyDescent="0.3">
      <c r="B448" s="23"/>
      <c r="C448" s="23"/>
      <c r="D448" s="23"/>
      <c r="E448" s="27"/>
      <c r="F448" s="23"/>
      <c r="G448" s="23"/>
      <c r="H448" s="23"/>
      <c r="I448" s="30"/>
      <c r="J448" s="29"/>
      <c r="K448" s="29"/>
    </row>
    <row r="449" spans="2:11" x14ac:dyDescent="0.3">
      <c r="B449" s="23"/>
      <c r="C449" s="23"/>
      <c r="D449" s="23"/>
      <c r="E449" s="27"/>
      <c r="F449" s="23"/>
      <c r="G449" s="23"/>
      <c r="H449" s="23"/>
      <c r="I449" s="30"/>
      <c r="J449" s="29"/>
      <c r="K449" s="29"/>
    </row>
    <row r="450" spans="2:11" x14ac:dyDescent="0.3">
      <c r="B450" s="23"/>
      <c r="C450" s="23"/>
      <c r="D450" s="23"/>
      <c r="E450" s="27"/>
      <c r="F450" s="23"/>
      <c r="G450" s="23"/>
      <c r="H450" s="23"/>
      <c r="I450" s="30"/>
      <c r="J450" s="29"/>
      <c r="K450" s="29"/>
    </row>
    <row r="451" spans="2:11" x14ac:dyDescent="0.3">
      <c r="B451" s="23"/>
      <c r="C451" s="23"/>
      <c r="D451" s="23"/>
      <c r="E451" s="27"/>
      <c r="F451" s="23"/>
      <c r="G451" s="23"/>
      <c r="H451" s="23"/>
      <c r="I451" s="30"/>
      <c r="J451" s="29"/>
      <c r="K451" s="29"/>
    </row>
    <row r="452" spans="2:11" x14ac:dyDescent="0.3">
      <c r="B452" s="23"/>
      <c r="C452" s="23"/>
      <c r="D452" s="23"/>
      <c r="E452" s="27"/>
      <c r="F452" s="23"/>
      <c r="G452" s="23"/>
      <c r="H452" s="23"/>
      <c r="I452" s="30"/>
      <c r="J452" s="29"/>
      <c r="K452" s="29"/>
    </row>
    <row r="453" spans="2:11" x14ac:dyDescent="0.3">
      <c r="B453" s="23"/>
      <c r="C453" s="23"/>
      <c r="D453" s="23"/>
      <c r="E453" s="27"/>
      <c r="F453" s="23"/>
      <c r="G453" s="23"/>
      <c r="H453" s="23"/>
      <c r="I453" s="30"/>
      <c r="J453" s="29"/>
      <c r="K453" s="29"/>
    </row>
    <row r="454" spans="2:11" x14ac:dyDescent="0.3">
      <c r="B454" s="23"/>
      <c r="C454" s="23"/>
      <c r="D454" s="23"/>
      <c r="E454" s="27"/>
      <c r="F454" s="23"/>
      <c r="G454" s="23"/>
      <c r="H454" s="23"/>
      <c r="I454" s="30"/>
      <c r="J454" s="29"/>
      <c r="K454" s="29"/>
    </row>
    <row r="455" spans="2:11" x14ac:dyDescent="0.3">
      <c r="B455" s="23"/>
      <c r="C455" s="23"/>
      <c r="D455" s="23"/>
      <c r="E455" s="27"/>
      <c r="F455" s="23"/>
      <c r="G455" s="23"/>
      <c r="H455" s="23"/>
      <c r="I455" s="30"/>
      <c r="J455" s="29"/>
      <c r="K455" s="29"/>
    </row>
    <row r="456" spans="2:11" x14ac:dyDescent="0.3">
      <c r="B456" s="23"/>
      <c r="C456" s="23"/>
      <c r="D456" s="23"/>
      <c r="E456" s="27"/>
      <c r="F456" s="23"/>
      <c r="G456" s="23"/>
      <c r="H456" s="23"/>
      <c r="I456" s="30"/>
      <c r="J456" s="29"/>
      <c r="K456" s="29"/>
    </row>
    <row r="457" spans="2:11" x14ac:dyDescent="0.3">
      <c r="B457" s="23"/>
      <c r="C457" s="23"/>
      <c r="D457" s="23"/>
      <c r="E457" s="27"/>
      <c r="F457" s="23"/>
      <c r="G457" s="23"/>
      <c r="H457" s="23"/>
      <c r="I457" s="30"/>
      <c r="J457" s="29"/>
      <c r="K457" s="29"/>
    </row>
    <row r="458" spans="2:11" x14ac:dyDescent="0.3">
      <c r="B458" s="23"/>
      <c r="C458" s="23"/>
      <c r="D458" s="23"/>
      <c r="E458" s="27"/>
      <c r="F458" s="23"/>
      <c r="G458" s="23"/>
      <c r="H458" s="23"/>
      <c r="I458" s="30"/>
      <c r="J458" s="29"/>
      <c r="K458" s="29"/>
    </row>
    <row r="459" spans="2:11" x14ac:dyDescent="0.3">
      <c r="B459" s="23"/>
      <c r="C459" s="23"/>
      <c r="D459" s="23"/>
      <c r="E459" s="27"/>
      <c r="F459" s="23"/>
      <c r="G459" s="23"/>
      <c r="H459" s="23"/>
      <c r="I459" s="30"/>
      <c r="J459" s="29"/>
      <c r="K459" s="29"/>
    </row>
    <row r="460" spans="2:11" x14ac:dyDescent="0.3">
      <c r="B460" s="23"/>
      <c r="C460" s="23"/>
      <c r="D460" s="23"/>
      <c r="E460" s="27"/>
      <c r="F460" s="23"/>
      <c r="G460" s="23"/>
      <c r="H460" s="23"/>
      <c r="I460" s="30"/>
      <c r="J460" s="29"/>
      <c r="K460" s="29"/>
    </row>
    <row r="461" spans="2:11" x14ac:dyDescent="0.3">
      <c r="B461" s="23"/>
      <c r="C461" s="23"/>
      <c r="D461" s="23"/>
      <c r="E461" s="27"/>
      <c r="F461" s="23"/>
      <c r="G461" s="23"/>
      <c r="H461" s="23"/>
      <c r="I461" s="30"/>
      <c r="J461" s="29"/>
      <c r="K461" s="29"/>
    </row>
    <row r="462" spans="2:11" x14ac:dyDescent="0.3">
      <c r="B462" s="23"/>
      <c r="C462" s="23"/>
      <c r="D462" s="23"/>
      <c r="E462" s="27"/>
      <c r="F462" s="23"/>
      <c r="G462" s="23"/>
      <c r="H462" s="23"/>
      <c r="I462" s="30"/>
      <c r="J462" s="29"/>
      <c r="K462" s="29"/>
    </row>
    <row r="463" spans="2:11" x14ac:dyDescent="0.3">
      <c r="B463" s="23"/>
      <c r="C463" s="23"/>
      <c r="D463" s="23"/>
      <c r="E463" s="27"/>
      <c r="F463" s="23"/>
      <c r="G463" s="23"/>
      <c r="H463" s="23"/>
      <c r="I463" s="30"/>
      <c r="J463" s="29"/>
      <c r="K463" s="29"/>
    </row>
    <row r="464" spans="2:11" x14ac:dyDescent="0.3">
      <c r="B464" s="23"/>
      <c r="C464" s="23"/>
      <c r="D464" s="23"/>
      <c r="E464" s="27"/>
      <c r="F464" s="23"/>
      <c r="G464" s="23"/>
      <c r="H464" s="23"/>
      <c r="I464" s="30"/>
      <c r="J464" s="29"/>
      <c r="K464" s="29"/>
    </row>
    <row r="465" spans="2:11" x14ac:dyDescent="0.3">
      <c r="B465" s="23"/>
      <c r="C465" s="23"/>
      <c r="D465" s="23"/>
      <c r="E465" s="27"/>
      <c r="F465" s="23"/>
      <c r="G465" s="23"/>
      <c r="H465" s="23"/>
      <c r="I465" s="30"/>
      <c r="J465" s="29"/>
      <c r="K465" s="29"/>
    </row>
    <row r="466" spans="2:11" x14ac:dyDescent="0.3">
      <c r="B466" s="23"/>
      <c r="C466" s="23"/>
      <c r="D466" s="23"/>
      <c r="E466" s="27"/>
      <c r="F466" s="23"/>
      <c r="G466" s="23"/>
      <c r="H466" s="23"/>
      <c r="I466" s="30"/>
      <c r="J466" s="29"/>
      <c r="K466" s="29"/>
    </row>
    <row r="467" spans="2:11" x14ac:dyDescent="0.3">
      <c r="B467" s="23"/>
      <c r="C467" s="23"/>
      <c r="D467" s="23"/>
      <c r="E467" s="27"/>
      <c r="F467" s="23"/>
      <c r="G467" s="23"/>
      <c r="H467" s="23"/>
      <c r="I467" s="30"/>
      <c r="J467" s="29"/>
      <c r="K467" s="29"/>
    </row>
    <row r="468" spans="2:11" x14ac:dyDescent="0.3">
      <c r="B468" s="23"/>
      <c r="C468" s="23"/>
      <c r="D468" s="23"/>
      <c r="E468" s="27"/>
      <c r="F468" s="23"/>
      <c r="G468" s="23"/>
      <c r="H468" s="23"/>
      <c r="I468" s="30"/>
      <c r="J468" s="29"/>
      <c r="K468" s="29"/>
    </row>
    <row r="469" spans="2:11" x14ac:dyDescent="0.3">
      <c r="B469" s="23"/>
      <c r="C469" s="23"/>
      <c r="D469" s="23"/>
      <c r="E469" s="27"/>
      <c r="F469" s="23"/>
      <c r="G469" s="23"/>
      <c r="H469" s="23"/>
      <c r="I469" s="30"/>
      <c r="J469" s="29"/>
      <c r="K469" s="29"/>
    </row>
    <row r="470" spans="2:11" x14ac:dyDescent="0.3">
      <c r="B470" s="23"/>
      <c r="C470" s="23"/>
      <c r="D470" s="23"/>
      <c r="E470" s="27"/>
      <c r="F470" s="23"/>
      <c r="G470" s="23"/>
      <c r="H470" s="23"/>
      <c r="I470" s="30"/>
      <c r="J470" s="29"/>
      <c r="K470" s="29"/>
    </row>
    <row r="471" spans="2:11" x14ac:dyDescent="0.3">
      <c r="B471" s="23"/>
      <c r="C471" s="23"/>
      <c r="D471" s="23"/>
      <c r="E471" s="27"/>
      <c r="F471" s="23"/>
      <c r="G471" s="23"/>
      <c r="H471" s="23"/>
      <c r="I471" s="30"/>
      <c r="J471" s="29"/>
      <c r="K471" s="29"/>
    </row>
    <row r="472" spans="2:11" x14ac:dyDescent="0.3">
      <c r="B472" s="23"/>
      <c r="C472" s="23"/>
      <c r="D472" s="23"/>
      <c r="E472" s="27"/>
      <c r="F472" s="23"/>
      <c r="G472" s="23"/>
      <c r="H472" s="23"/>
      <c r="I472" s="30"/>
      <c r="J472" s="29"/>
      <c r="K472" s="29"/>
    </row>
    <row r="473" spans="2:11" x14ac:dyDescent="0.3">
      <c r="B473" s="23"/>
      <c r="C473" s="23"/>
      <c r="D473" s="23"/>
      <c r="E473" s="27"/>
      <c r="F473" s="23"/>
      <c r="G473" s="23"/>
      <c r="H473" s="23"/>
      <c r="I473" s="30"/>
      <c r="J473" s="29"/>
      <c r="K473" s="29"/>
    </row>
    <row r="474" spans="2:11" x14ac:dyDescent="0.3">
      <c r="B474" s="23"/>
      <c r="C474" s="23"/>
      <c r="D474" s="23"/>
      <c r="E474" s="27"/>
      <c r="F474" s="23"/>
      <c r="G474" s="23"/>
      <c r="H474" s="23"/>
      <c r="I474" s="30"/>
      <c r="J474" s="29"/>
      <c r="K474" s="29"/>
    </row>
    <row r="475" spans="2:11" x14ac:dyDescent="0.3">
      <c r="B475" s="23"/>
      <c r="C475" s="23"/>
      <c r="D475" s="23"/>
      <c r="E475" s="27"/>
      <c r="F475" s="23"/>
      <c r="G475" s="23"/>
      <c r="H475" s="23"/>
      <c r="I475" s="30"/>
      <c r="J475" s="29"/>
      <c r="K475" s="29"/>
    </row>
    <row r="476" spans="2:11" x14ac:dyDescent="0.3">
      <c r="B476" s="23"/>
      <c r="C476" s="23"/>
      <c r="D476" s="23"/>
      <c r="E476" s="27"/>
      <c r="F476" s="23"/>
      <c r="G476" s="23"/>
      <c r="H476" s="23"/>
      <c r="I476" s="30"/>
      <c r="J476" s="29"/>
      <c r="K476" s="29"/>
    </row>
    <row r="477" spans="2:11" x14ac:dyDescent="0.3">
      <c r="B477" s="23"/>
      <c r="C477" s="23"/>
      <c r="D477" s="23"/>
      <c r="E477" s="27"/>
      <c r="F477" s="23"/>
      <c r="G477" s="23"/>
      <c r="H477" s="23"/>
      <c r="I477" s="30"/>
      <c r="J477" s="29"/>
      <c r="K477" s="29"/>
    </row>
    <row r="478" spans="2:11" x14ac:dyDescent="0.3">
      <c r="B478" s="23"/>
      <c r="C478" s="23"/>
      <c r="D478" s="23"/>
      <c r="E478" s="27"/>
      <c r="F478" s="23"/>
      <c r="G478" s="23"/>
      <c r="H478" s="23"/>
      <c r="I478" s="30"/>
      <c r="J478" s="29"/>
      <c r="K478" s="29"/>
    </row>
    <row r="479" spans="2:11" x14ac:dyDescent="0.3">
      <c r="B479" s="23"/>
      <c r="C479" s="23"/>
      <c r="D479" s="23"/>
      <c r="E479" s="27"/>
      <c r="F479" s="23"/>
      <c r="G479" s="23"/>
      <c r="H479" s="23"/>
      <c r="I479" s="30"/>
      <c r="J479" s="29"/>
      <c r="K479" s="29"/>
    </row>
    <row r="480" spans="2:11" x14ac:dyDescent="0.3">
      <c r="B480" s="23"/>
      <c r="C480" s="23"/>
      <c r="D480" s="23"/>
      <c r="E480" s="27"/>
      <c r="F480" s="23"/>
      <c r="G480" s="23"/>
      <c r="H480" s="23"/>
      <c r="I480" s="30"/>
      <c r="J480" s="29"/>
      <c r="K480" s="29"/>
    </row>
    <row r="481" spans="2:11" x14ac:dyDescent="0.3">
      <c r="B481" s="23"/>
      <c r="C481" s="23"/>
      <c r="D481" s="23"/>
      <c r="E481" s="27"/>
      <c r="F481" s="23"/>
      <c r="G481" s="23"/>
      <c r="H481" s="23"/>
      <c r="I481" s="30"/>
      <c r="J481" s="29"/>
      <c r="K481" s="29"/>
    </row>
    <row r="482" spans="2:11" x14ac:dyDescent="0.3">
      <c r="B482" s="23"/>
      <c r="C482" s="23"/>
      <c r="D482" s="23"/>
      <c r="E482" s="27"/>
      <c r="F482" s="23"/>
      <c r="G482" s="23"/>
      <c r="H482" s="23"/>
      <c r="I482" s="30"/>
      <c r="J482" s="29"/>
      <c r="K482" s="29"/>
    </row>
    <row r="483" spans="2:11" x14ac:dyDescent="0.3">
      <c r="B483" s="23"/>
      <c r="C483" s="23"/>
      <c r="D483" s="23"/>
      <c r="E483" s="27"/>
      <c r="F483" s="23"/>
      <c r="G483" s="23"/>
      <c r="H483" s="23"/>
      <c r="I483" s="30"/>
      <c r="J483" s="29"/>
      <c r="K483" s="29"/>
    </row>
    <row r="484" spans="2:11" x14ac:dyDescent="0.3">
      <c r="B484" s="23"/>
      <c r="C484" s="23"/>
      <c r="D484" s="23"/>
      <c r="E484" s="27"/>
      <c r="F484" s="23"/>
      <c r="G484" s="23"/>
      <c r="H484" s="23"/>
      <c r="I484" s="30"/>
      <c r="J484" s="29"/>
      <c r="K484" s="29"/>
    </row>
    <row r="485" spans="2:11" x14ac:dyDescent="0.3">
      <c r="B485" s="23"/>
      <c r="C485" s="23"/>
      <c r="D485" s="23"/>
      <c r="E485" s="27"/>
      <c r="F485" s="23"/>
      <c r="G485" s="23"/>
      <c r="H485" s="23"/>
      <c r="I485" s="30"/>
      <c r="J485" s="29"/>
      <c r="K485" s="29"/>
    </row>
    <row r="486" spans="2:11" x14ac:dyDescent="0.3">
      <c r="B486" s="23"/>
      <c r="C486" s="23"/>
      <c r="D486" s="23"/>
      <c r="E486" s="27"/>
      <c r="F486" s="23"/>
      <c r="G486" s="23"/>
      <c r="H486" s="23"/>
      <c r="I486" s="30"/>
      <c r="J486" s="29"/>
      <c r="K486" s="29"/>
    </row>
    <row r="487" spans="2:11" x14ac:dyDescent="0.3">
      <c r="B487" s="23"/>
      <c r="C487" s="23"/>
      <c r="D487" s="23"/>
      <c r="E487" s="27"/>
      <c r="F487" s="23"/>
      <c r="G487" s="23"/>
      <c r="H487" s="23"/>
      <c r="I487" s="30"/>
      <c r="J487" s="29"/>
      <c r="K487" s="29"/>
    </row>
    <row r="488" spans="2:11" x14ac:dyDescent="0.3">
      <c r="B488" s="23"/>
      <c r="C488" s="23"/>
      <c r="D488" s="23"/>
      <c r="E488" s="27"/>
      <c r="F488" s="23"/>
      <c r="G488" s="23"/>
      <c r="H488" s="23"/>
      <c r="I488" s="30"/>
      <c r="J488" s="29"/>
      <c r="K488" s="29"/>
    </row>
    <row r="489" spans="2:11" x14ac:dyDescent="0.3">
      <c r="B489" s="23"/>
      <c r="C489" s="23"/>
      <c r="D489" s="23"/>
      <c r="E489" s="27"/>
      <c r="F489" s="23"/>
      <c r="G489" s="23"/>
      <c r="H489" s="23"/>
      <c r="I489" s="30"/>
      <c r="J489" s="29"/>
      <c r="K489" s="29"/>
    </row>
    <row r="490" spans="2:11" x14ac:dyDescent="0.3">
      <c r="B490" s="23"/>
      <c r="C490" s="23"/>
      <c r="D490" s="23"/>
      <c r="E490" s="27"/>
      <c r="F490" s="23"/>
      <c r="G490" s="23"/>
      <c r="H490" s="23"/>
      <c r="I490" s="30"/>
      <c r="J490" s="29"/>
      <c r="K490" s="29"/>
    </row>
    <row r="491" spans="2:11" x14ac:dyDescent="0.3">
      <c r="B491" s="23"/>
      <c r="C491" s="23"/>
      <c r="D491" s="23"/>
      <c r="E491" s="27"/>
      <c r="F491" s="23"/>
      <c r="G491" s="23"/>
      <c r="H491" s="23"/>
      <c r="I491" s="30"/>
      <c r="J491" s="29"/>
      <c r="K491" s="29"/>
    </row>
    <row r="492" spans="2:11" x14ac:dyDescent="0.3">
      <c r="B492" s="23"/>
      <c r="C492" s="23"/>
      <c r="D492" s="23"/>
      <c r="E492" s="27"/>
      <c r="F492" s="23"/>
      <c r="G492" s="23"/>
      <c r="H492" s="23"/>
      <c r="I492" s="30"/>
      <c r="J492" s="29"/>
      <c r="K492" s="29"/>
    </row>
    <row r="493" spans="2:11" x14ac:dyDescent="0.3">
      <c r="B493" s="23"/>
      <c r="C493" s="23"/>
      <c r="D493" s="23"/>
      <c r="E493" s="27"/>
      <c r="F493" s="23"/>
      <c r="G493" s="23"/>
      <c r="H493" s="23"/>
      <c r="I493" s="30"/>
      <c r="J493" s="29"/>
      <c r="K493" s="29"/>
    </row>
    <row r="494" spans="2:11" x14ac:dyDescent="0.3">
      <c r="B494" s="23"/>
      <c r="C494" s="23"/>
      <c r="D494" s="23"/>
      <c r="E494" s="27"/>
      <c r="F494" s="23"/>
      <c r="G494" s="23"/>
      <c r="H494" s="23"/>
      <c r="I494" s="30"/>
      <c r="J494" s="29"/>
      <c r="K494" s="29"/>
    </row>
    <row r="495" spans="2:11" x14ac:dyDescent="0.3">
      <c r="B495" s="23"/>
      <c r="C495" s="23"/>
      <c r="D495" s="23"/>
      <c r="E495" s="27"/>
      <c r="F495" s="23"/>
      <c r="G495" s="23"/>
      <c r="H495" s="23"/>
      <c r="I495" s="30"/>
      <c r="J495" s="29"/>
      <c r="K495" s="29"/>
    </row>
    <row r="496" spans="2:11" x14ac:dyDescent="0.3">
      <c r="B496" s="23"/>
      <c r="C496" s="23"/>
      <c r="D496" s="23"/>
      <c r="E496" s="27"/>
      <c r="F496" s="23"/>
      <c r="G496" s="23"/>
      <c r="H496" s="23"/>
      <c r="I496" s="30"/>
      <c r="J496" s="29"/>
      <c r="K496" s="29"/>
    </row>
    <row r="497" spans="2:11" x14ac:dyDescent="0.3">
      <c r="B497" s="23"/>
      <c r="C497" s="23"/>
      <c r="D497" s="23"/>
      <c r="E497" s="27"/>
      <c r="F497" s="23"/>
      <c r="G497" s="23"/>
      <c r="H497" s="23"/>
      <c r="I497" s="30"/>
      <c r="J497" s="29"/>
      <c r="K497" s="29"/>
    </row>
    <row r="498" spans="2:11" x14ac:dyDescent="0.3">
      <c r="B498" s="23"/>
      <c r="C498" s="23"/>
      <c r="D498" s="23"/>
      <c r="E498" s="27"/>
      <c r="F498" s="23"/>
      <c r="G498" s="23"/>
      <c r="H498" s="23"/>
      <c r="I498" s="30"/>
      <c r="J498" s="29"/>
      <c r="K498" s="29"/>
    </row>
    <row r="499" spans="2:11" x14ac:dyDescent="0.3">
      <c r="B499" s="23"/>
      <c r="C499" s="23"/>
      <c r="D499" s="23"/>
      <c r="E499" s="27"/>
      <c r="F499" s="23"/>
      <c r="G499" s="23"/>
      <c r="H499" s="23"/>
      <c r="I499" s="30"/>
      <c r="J499" s="29"/>
      <c r="K499" s="29"/>
    </row>
    <row r="500" spans="2:11" x14ac:dyDescent="0.3">
      <c r="B500" s="23"/>
      <c r="C500" s="23"/>
      <c r="D500" s="23"/>
      <c r="E500" s="27"/>
      <c r="F500" s="23"/>
      <c r="G500" s="23"/>
      <c r="H500" s="23"/>
      <c r="I500" s="30"/>
      <c r="J500" s="29"/>
      <c r="K500" s="29"/>
    </row>
    <row r="501" spans="2:11" x14ac:dyDescent="0.3">
      <c r="B501" s="23"/>
      <c r="C501" s="23"/>
      <c r="D501" s="23"/>
      <c r="E501" s="27"/>
      <c r="F501" s="23"/>
      <c r="G501" s="23"/>
      <c r="H501" s="23"/>
      <c r="I501" s="30"/>
      <c r="J501" s="29"/>
      <c r="K501" s="29"/>
    </row>
    <row r="502" spans="2:11" x14ac:dyDescent="0.3">
      <c r="B502" s="23"/>
      <c r="C502" s="23"/>
      <c r="D502" s="23"/>
      <c r="E502" s="27"/>
      <c r="F502" s="23"/>
      <c r="G502" s="23"/>
      <c r="H502" s="23"/>
      <c r="I502" s="30"/>
      <c r="J502" s="29"/>
      <c r="K502" s="29"/>
    </row>
    <row r="503" spans="2:11" x14ac:dyDescent="0.3">
      <c r="B503" s="23"/>
      <c r="C503" s="23"/>
      <c r="D503" s="23"/>
      <c r="E503" s="27"/>
      <c r="F503" s="23"/>
      <c r="G503" s="23"/>
      <c r="H503" s="23"/>
      <c r="I503" s="30"/>
      <c r="J503" s="29"/>
      <c r="K503" s="29"/>
    </row>
    <row r="504" spans="2:11" x14ac:dyDescent="0.3">
      <c r="B504" s="23"/>
      <c r="C504" s="23"/>
      <c r="D504" s="23"/>
      <c r="E504" s="27"/>
      <c r="F504" s="23"/>
      <c r="G504" s="23"/>
      <c r="H504" s="23"/>
      <c r="I504" s="30"/>
      <c r="J504" s="29"/>
      <c r="K504" s="29"/>
    </row>
    <row r="505" spans="2:11" x14ac:dyDescent="0.3">
      <c r="B505" s="23"/>
      <c r="C505" s="23"/>
      <c r="D505" s="23"/>
      <c r="E505" s="27"/>
      <c r="F505" s="23"/>
      <c r="G505" s="23"/>
      <c r="H505" s="23"/>
      <c r="I505" s="30"/>
      <c r="J505" s="29"/>
      <c r="K505" s="29"/>
    </row>
    <row r="506" spans="2:11" x14ac:dyDescent="0.3">
      <c r="B506" s="23"/>
      <c r="C506" s="23"/>
      <c r="D506" s="23"/>
      <c r="E506" s="27"/>
      <c r="F506" s="23"/>
      <c r="G506" s="23"/>
      <c r="H506" s="23"/>
      <c r="I506" s="30"/>
      <c r="J506" s="29"/>
      <c r="K506" s="29"/>
    </row>
    <row r="507" spans="2:11" x14ac:dyDescent="0.3">
      <c r="B507" s="23"/>
      <c r="C507" s="23"/>
      <c r="D507" s="23"/>
      <c r="E507" s="27"/>
      <c r="F507" s="23"/>
      <c r="G507" s="23"/>
      <c r="H507" s="23"/>
      <c r="I507" s="30"/>
      <c r="J507" s="29"/>
      <c r="K507" s="29"/>
    </row>
    <row r="508" spans="2:11" x14ac:dyDescent="0.3">
      <c r="B508" s="23"/>
      <c r="C508" s="23"/>
      <c r="D508" s="23"/>
      <c r="E508" s="27"/>
      <c r="F508" s="23"/>
      <c r="G508" s="23"/>
      <c r="H508" s="23"/>
      <c r="I508" s="30"/>
      <c r="J508" s="29"/>
      <c r="K508" s="29"/>
    </row>
    <row r="509" spans="2:11" x14ac:dyDescent="0.3">
      <c r="B509" s="23"/>
      <c r="C509" s="23"/>
      <c r="D509" s="23"/>
      <c r="E509" s="27"/>
      <c r="F509" s="23"/>
      <c r="G509" s="23"/>
      <c r="H509" s="23"/>
      <c r="I509" s="30"/>
      <c r="J509" s="29"/>
      <c r="K509" s="29"/>
    </row>
    <row r="510" spans="2:11" x14ac:dyDescent="0.3">
      <c r="B510" s="23"/>
      <c r="C510" s="23"/>
      <c r="D510" s="23"/>
      <c r="E510" s="27"/>
      <c r="F510" s="23"/>
      <c r="G510" s="23"/>
      <c r="H510" s="23"/>
      <c r="I510" s="30"/>
      <c r="J510" s="29"/>
      <c r="K510" s="29"/>
    </row>
    <row r="511" spans="2:11" x14ac:dyDescent="0.3">
      <c r="B511" s="23"/>
      <c r="C511" s="23"/>
      <c r="D511" s="23"/>
      <c r="E511" s="27"/>
      <c r="F511" s="23"/>
      <c r="G511" s="23"/>
      <c r="H511" s="23"/>
      <c r="I511" s="30"/>
      <c r="J511" s="29"/>
      <c r="K511" s="29"/>
    </row>
    <row r="512" spans="2:11" x14ac:dyDescent="0.3">
      <c r="B512" s="23"/>
      <c r="C512" s="23"/>
      <c r="D512" s="23"/>
      <c r="E512" s="27"/>
      <c r="F512" s="23"/>
      <c r="G512" s="23"/>
      <c r="H512" s="23"/>
      <c r="I512" s="30"/>
      <c r="J512" s="29"/>
      <c r="K512" s="29"/>
    </row>
    <row r="513" spans="2:11" x14ac:dyDescent="0.3">
      <c r="B513" s="23"/>
      <c r="C513" s="23"/>
      <c r="D513" s="23"/>
      <c r="E513" s="27"/>
      <c r="F513" s="23"/>
      <c r="G513" s="23"/>
      <c r="H513" s="23"/>
      <c r="I513" s="30"/>
      <c r="J513" s="29"/>
      <c r="K513" s="29"/>
    </row>
    <row r="514" spans="2:11" x14ac:dyDescent="0.3">
      <c r="B514" s="23"/>
      <c r="C514" s="23"/>
      <c r="D514" s="23"/>
      <c r="E514" s="27"/>
      <c r="F514" s="23"/>
      <c r="G514" s="23"/>
      <c r="H514" s="23"/>
      <c r="I514" s="30"/>
      <c r="J514" s="29"/>
      <c r="K514" s="29"/>
    </row>
    <row r="515" spans="2:11" x14ac:dyDescent="0.3">
      <c r="B515" s="23"/>
      <c r="C515" s="23"/>
      <c r="D515" s="23"/>
      <c r="E515" s="27"/>
      <c r="F515" s="23"/>
      <c r="G515" s="23"/>
      <c r="H515" s="23"/>
      <c r="I515" s="30"/>
      <c r="J515" s="29"/>
      <c r="K515" s="29"/>
    </row>
    <row r="516" spans="2:11" x14ac:dyDescent="0.3">
      <c r="B516" s="23"/>
      <c r="C516" s="23"/>
      <c r="D516" s="23"/>
      <c r="E516" s="27"/>
      <c r="F516" s="23"/>
      <c r="G516" s="23"/>
      <c r="H516" s="23"/>
      <c r="I516" s="30"/>
      <c r="J516" s="29"/>
      <c r="K516" s="29"/>
    </row>
    <row r="517" spans="2:11" x14ac:dyDescent="0.3">
      <c r="B517" s="23"/>
      <c r="C517" s="23"/>
      <c r="D517" s="23"/>
      <c r="E517" s="27"/>
      <c r="F517" s="23"/>
      <c r="G517" s="23"/>
      <c r="H517" s="23"/>
      <c r="I517" s="30"/>
      <c r="J517" s="29"/>
      <c r="K517" s="29"/>
    </row>
    <row r="518" spans="2:11" x14ac:dyDescent="0.3">
      <c r="B518" s="23"/>
      <c r="C518" s="23"/>
      <c r="D518" s="23"/>
      <c r="E518" s="27"/>
      <c r="F518" s="23"/>
      <c r="G518" s="23"/>
      <c r="H518" s="23"/>
      <c r="I518" s="30"/>
      <c r="J518" s="29"/>
      <c r="K518" s="29"/>
    </row>
    <row r="519" spans="2:11" x14ac:dyDescent="0.3">
      <c r="B519" s="23"/>
      <c r="C519" s="23"/>
      <c r="D519" s="23"/>
      <c r="E519" s="27"/>
      <c r="F519" s="23"/>
      <c r="G519" s="23"/>
      <c r="H519" s="23"/>
      <c r="I519" s="30"/>
      <c r="J519" s="29"/>
      <c r="K519" s="29"/>
    </row>
    <row r="520" spans="2:11" x14ac:dyDescent="0.3">
      <c r="B520" s="23"/>
      <c r="C520" s="23"/>
      <c r="D520" s="23"/>
      <c r="E520" s="27"/>
      <c r="F520" s="23"/>
      <c r="G520" s="23"/>
      <c r="H520" s="23"/>
      <c r="I520" s="30"/>
      <c r="J520" s="29"/>
      <c r="K520" s="29"/>
    </row>
    <row r="521" spans="2:11" x14ac:dyDescent="0.3">
      <c r="B521" s="23"/>
      <c r="C521" s="23"/>
      <c r="D521" s="23"/>
      <c r="E521" s="27"/>
      <c r="F521" s="23"/>
      <c r="G521" s="23"/>
      <c r="H521" s="23"/>
      <c r="I521" s="30"/>
      <c r="J521" s="29"/>
      <c r="K521" s="29"/>
    </row>
    <row r="522" spans="2:11" x14ac:dyDescent="0.3">
      <c r="B522" s="23"/>
      <c r="C522" s="23"/>
      <c r="D522" s="23"/>
      <c r="E522" s="27"/>
      <c r="F522" s="23"/>
      <c r="G522" s="23"/>
      <c r="H522" s="23"/>
      <c r="I522" s="30"/>
      <c r="J522" s="29"/>
      <c r="K522" s="29"/>
    </row>
    <row r="523" spans="2:11" x14ac:dyDescent="0.3">
      <c r="B523" s="23"/>
      <c r="C523" s="23"/>
      <c r="D523" s="23"/>
      <c r="E523" s="27"/>
      <c r="F523" s="23"/>
      <c r="G523" s="23"/>
      <c r="H523" s="23"/>
      <c r="I523" s="30"/>
      <c r="J523" s="29"/>
      <c r="K523" s="29"/>
    </row>
    <row r="524" spans="2:11" x14ac:dyDescent="0.3">
      <c r="B524" s="23"/>
      <c r="C524" s="23"/>
      <c r="D524" s="23"/>
      <c r="E524" s="27"/>
      <c r="F524" s="23"/>
      <c r="G524" s="23"/>
      <c r="H524" s="23"/>
      <c r="I524" s="30"/>
      <c r="J524" s="29"/>
      <c r="K524" s="29"/>
    </row>
    <row r="525" spans="2:11" x14ac:dyDescent="0.3">
      <c r="B525" s="23"/>
      <c r="C525" s="23"/>
      <c r="D525" s="23"/>
      <c r="E525" s="27"/>
      <c r="F525" s="23"/>
      <c r="G525" s="23"/>
      <c r="H525" s="23"/>
      <c r="I525" s="30"/>
      <c r="J525" s="29"/>
      <c r="K525" s="29"/>
    </row>
    <row r="526" spans="2:11" x14ac:dyDescent="0.3">
      <c r="B526" s="23"/>
      <c r="C526" s="23"/>
      <c r="D526" s="23"/>
      <c r="E526" s="27"/>
      <c r="F526" s="23"/>
      <c r="G526" s="23"/>
      <c r="H526" s="23"/>
      <c r="I526" s="30"/>
      <c r="J526" s="29"/>
      <c r="K526" s="29"/>
    </row>
    <row r="527" spans="2:11" x14ac:dyDescent="0.3">
      <c r="B527" s="23"/>
      <c r="C527" s="23"/>
      <c r="D527" s="23"/>
      <c r="E527" s="27"/>
      <c r="F527" s="23"/>
      <c r="G527" s="23"/>
      <c r="H527" s="23"/>
      <c r="I527" s="30"/>
      <c r="J527" s="29"/>
      <c r="K527" s="29"/>
    </row>
    <row r="528" spans="2:11" x14ac:dyDescent="0.3">
      <c r="B528" s="23"/>
      <c r="C528" s="23"/>
      <c r="D528" s="23"/>
      <c r="E528" s="27"/>
      <c r="F528" s="23"/>
      <c r="G528" s="23"/>
      <c r="H528" s="23"/>
      <c r="I528" s="30"/>
      <c r="J528" s="29"/>
      <c r="K528" s="29"/>
    </row>
    <row r="529" spans="2:11" x14ac:dyDescent="0.3">
      <c r="B529" s="23"/>
      <c r="C529" s="23"/>
      <c r="D529" s="23"/>
      <c r="E529" s="27"/>
      <c r="F529" s="23"/>
      <c r="G529" s="23"/>
      <c r="H529" s="23"/>
      <c r="I529" s="30"/>
      <c r="J529" s="29"/>
      <c r="K529" s="29"/>
    </row>
    <row r="530" spans="2:11" x14ac:dyDescent="0.3">
      <c r="B530" s="23"/>
      <c r="C530" s="23"/>
      <c r="D530" s="23"/>
      <c r="E530" s="27"/>
      <c r="F530" s="23"/>
      <c r="G530" s="23"/>
      <c r="H530" s="23"/>
      <c r="I530" s="30"/>
      <c r="J530" s="29"/>
      <c r="K530" s="29"/>
    </row>
    <row r="531" spans="2:11" x14ac:dyDescent="0.3">
      <c r="B531" s="23"/>
      <c r="C531" s="23"/>
      <c r="D531" s="23"/>
      <c r="E531" s="27"/>
      <c r="F531" s="23"/>
      <c r="G531" s="23"/>
      <c r="H531" s="23"/>
      <c r="I531" s="30"/>
      <c r="J531" s="29"/>
      <c r="K531" s="29"/>
    </row>
    <row r="532" spans="2:11" x14ac:dyDescent="0.3">
      <c r="B532" s="23"/>
      <c r="C532" s="23"/>
      <c r="D532" s="23"/>
      <c r="E532" s="27"/>
      <c r="F532" s="23"/>
      <c r="G532" s="23"/>
      <c r="H532" s="23"/>
      <c r="I532" s="30"/>
      <c r="J532" s="29"/>
      <c r="K532" s="29"/>
    </row>
    <row r="533" spans="2:11" x14ac:dyDescent="0.3">
      <c r="B533" s="23"/>
      <c r="C533" s="23"/>
      <c r="D533" s="23"/>
      <c r="E533" s="27"/>
      <c r="F533" s="23"/>
      <c r="G533" s="23"/>
      <c r="H533" s="23"/>
      <c r="I533" s="30"/>
      <c r="J533" s="29"/>
      <c r="K533" s="29"/>
    </row>
    <row r="534" spans="2:11" x14ac:dyDescent="0.3">
      <c r="B534" s="23"/>
      <c r="C534" s="23"/>
      <c r="D534" s="23"/>
      <c r="E534" s="27"/>
      <c r="F534" s="23"/>
      <c r="G534" s="23"/>
      <c r="H534" s="23"/>
      <c r="I534" s="30"/>
      <c r="J534" s="29"/>
      <c r="K534" s="29"/>
    </row>
    <row r="535" spans="2:11" x14ac:dyDescent="0.3">
      <c r="B535" s="23"/>
      <c r="C535" s="23"/>
      <c r="D535" s="23"/>
      <c r="E535" s="27"/>
      <c r="F535" s="23"/>
      <c r="G535" s="23"/>
      <c r="H535" s="23"/>
      <c r="I535" s="30"/>
      <c r="J535" s="29"/>
      <c r="K535" s="29"/>
    </row>
    <row r="536" spans="2:11" x14ac:dyDescent="0.3">
      <c r="B536" s="23"/>
      <c r="C536" s="23"/>
      <c r="D536" s="23"/>
      <c r="E536" s="27"/>
      <c r="F536" s="23"/>
      <c r="G536" s="23"/>
      <c r="H536" s="23"/>
      <c r="I536" s="30"/>
      <c r="J536" s="29"/>
      <c r="K536" s="29"/>
    </row>
    <row r="537" spans="2:11" x14ac:dyDescent="0.3">
      <c r="B537" s="23"/>
      <c r="C537" s="23"/>
      <c r="D537" s="23"/>
      <c r="E537" s="27"/>
      <c r="F537" s="23"/>
      <c r="G537" s="23"/>
      <c r="H537" s="23"/>
      <c r="I537" s="30"/>
      <c r="J537" s="29"/>
      <c r="K537" s="29"/>
    </row>
    <row r="538" spans="2:11" x14ac:dyDescent="0.3">
      <c r="B538" s="23"/>
      <c r="C538" s="23"/>
      <c r="D538" s="23"/>
      <c r="E538" s="27"/>
      <c r="F538" s="23"/>
      <c r="G538" s="23"/>
      <c r="H538" s="23"/>
      <c r="I538" s="30"/>
      <c r="J538" s="29"/>
      <c r="K538" s="29"/>
    </row>
    <row r="539" spans="2:11" x14ac:dyDescent="0.3">
      <c r="B539" s="23"/>
      <c r="C539" s="23"/>
      <c r="D539" s="23"/>
      <c r="E539" s="27"/>
      <c r="F539" s="23"/>
      <c r="G539" s="23"/>
      <c r="H539" s="23"/>
      <c r="I539" s="30"/>
      <c r="J539" s="29"/>
      <c r="K539" s="29"/>
    </row>
    <row r="540" spans="2:11" x14ac:dyDescent="0.3">
      <c r="B540" s="23"/>
      <c r="C540" s="23"/>
      <c r="D540" s="23"/>
      <c r="E540" s="27"/>
      <c r="F540" s="23"/>
      <c r="G540" s="23"/>
      <c r="H540" s="23"/>
      <c r="I540" s="30"/>
      <c r="J540" s="29"/>
      <c r="K540" s="29"/>
    </row>
    <row r="541" spans="2:11" x14ac:dyDescent="0.3">
      <c r="B541" s="23"/>
      <c r="C541" s="23"/>
      <c r="D541" s="23"/>
      <c r="E541" s="27"/>
      <c r="F541" s="23"/>
      <c r="G541" s="23"/>
      <c r="H541" s="23"/>
      <c r="I541" s="30"/>
      <c r="J541" s="29"/>
      <c r="K541" s="29"/>
    </row>
    <row r="542" spans="2:11" x14ac:dyDescent="0.3">
      <c r="B542" s="23"/>
      <c r="C542" s="23"/>
      <c r="D542" s="23"/>
      <c r="E542" s="27"/>
      <c r="F542" s="23"/>
      <c r="G542" s="23"/>
      <c r="H542" s="23"/>
      <c r="I542" s="30"/>
      <c r="J542" s="29"/>
      <c r="K542" s="29"/>
    </row>
    <row r="543" spans="2:11" x14ac:dyDescent="0.3">
      <c r="B543" s="23"/>
      <c r="C543" s="23"/>
      <c r="D543" s="23"/>
      <c r="E543" s="27"/>
      <c r="F543" s="23"/>
      <c r="G543" s="23"/>
      <c r="H543" s="23"/>
      <c r="I543" s="30"/>
      <c r="J543" s="29"/>
      <c r="K543" s="29"/>
    </row>
    <row r="544" spans="2:11" x14ac:dyDescent="0.3">
      <c r="B544" s="23"/>
      <c r="C544" s="23"/>
      <c r="D544" s="23"/>
      <c r="E544" s="27"/>
      <c r="F544" s="23"/>
      <c r="G544" s="23"/>
      <c r="H544" s="23"/>
      <c r="I544" s="30"/>
      <c r="J544" s="29"/>
      <c r="K544" s="29"/>
    </row>
    <row r="545" spans="2:11" x14ac:dyDescent="0.3">
      <c r="B545" s="23"/>
      <c r="C545" s="23"/>
      <c r="D545" s="23"/>
      <c r="E545" s="27"/>
      <c r="F545" s="23"/>
      <c r="G545" s="23"/>
      <c r="H545" s="23"/>
      <c r="I545" s="30"/>
      <c r="J545" s="29"/>
      <c r="K545" s="29"/>
    </row>
    <row r="546" spans="2:11" x14ac:dyDescent="0.3">
      <c r="B546" s="23"/>
      <c r="C546" s="23"/>
      <c r="D546" s="23"/>
      <c r="E546" s="27"/>
      <c r="F546" s="23"/>
      <c r="G546" s="23"/>
      <c r="H546" s="23"/>
      <c r="I546" s="30"/>
      <c r="J546" s="29"/>
      <c r="K546" s="29"/>
    </row>
    <row r="547" spans="2:11" x14ac:dyDescent="0.3">
      <c r="B547" s="23"/>
      <c r="C547" s="23"/>
      <c r="D547" s="23"/>
      <c r="E547" s="27"/>
      <c r="F547" s="23"/>
      <c r="G547" s="23"/>
      <c r="H547" s="23"/>
      <c r="I547" s="30"/>
      <c r="J547" s="29"/>
      <c r="K547" s="29"/>
    </row>
    <row r="548" spans="2:11" x14ac:dyDescent="0.3">
      <c r="B548" s="23"/>
      <c r="C548" s="23"/>
      <c r="D548" s="23"/>
      <c r="E548" s="27"/>
      <c r="F548" s="23"/>
      <c r="G548" s="23"/>
      <c r="H548" s="23"/>
      <c r="I548" s="30"/>
      <c r="J548" s="29"/>
      <c r="K548" s="29"/>
    </row>
    <row r="549" spans="2:11" x14ac:dyDescent="0.3">
      <c r="B549" s="23"/>
      <c r="C549" s="23"/>
      <c r="D549" s="23"/>
      <c r="E549" s="27"/>
      <c r="F549" s="23"/>
      <c r="G549" s="23"/>
      <c r="H549" s="23"/>
      <c r="I549" s="30"/>
      <c r="J549" s="29"/>
      <c r="K549" s="29"/>
    </row>
    <row r="550" spans="2:11" x14ac:dyDescent="0.3">
      <c r="B550" s="23"/>
      <c r="C550" s="23"/>
      <c r="D550" s="23"/>
      <c r="E550" s="27"/>
      <c r="F550" s="23"/>
      <c r="G550" s="23"/>
      <c r="H550" s="23"/>
      <c r="I550" s="30"/>
      <c r="J550" s="29"/>
      <c r="K550" s="29"/>
    </row>
    <row r="551" spans="2:11" x14ac:dyDescent="0.3">
      <c r="B551" s="23"/>
      <c r="C551" s="23"/>
      <c r="D551" s="23"/>
      <c r="E551" s="27"/>
      <c r="F551" s="23"/>
      <c r="G551" s="23"/>
      <c r="H551" s="23"/>
      <c r="I551" s="30"/>
      <c r="J551" s="29"/>
      <c r="K551" s="29"/>
    </row>
    <row r="552" spans="2:11" x14ac:dyDescent="0.3">
      <c r="B552" s="23"/>
      <c r="C552" s="23"/>
      <c r="D552" s="23"/>
      <c r="E552" s="27"/>
      <c r="F552" s="23"/>
      <c r="G552" s="23"/>
      <c r="H552" s="23"/>
      <c r="I552" s="30"/>
      <c r="J552" s="29"/>
      <c r="K552" s="29"/>
    </row>
    <row r="553" spans="2:11" x14ac:dyDescent="0.3">
      <c r="B553" s="23"/>
      <c r="C553" s="23"/>
      <c r="D553" s="23"/>
      <c r="E553" s="27"/>
      <c r="F553" s="23"/>
      <c r="G553" s="23"/>
      <c r="H553" s="23"/>
      <c r="I553" s="30"/>
      <c r="J553" s="29"/>
      <c r="K553" s="29"/>
    </row>
    <row r="554" spans="2:11" x14ac:dyDescent="0.3">
      <c r="B554" s="23"/>
      <c r="C554" s="23"/>
      <c r="D554" s="23"/>
      <c r="E554" s="27"/>
      <c r="F554" s="23"/>
      <c r="G554" s="23"/>
      <c r="H554" s="23"/>
      <c r="I554" s="30"/>
      <c r="J554" s="29"/>
      <c r="K554" s="29"/>
    </row>
    <row r="555" spans="2:11" x14ac:dyDescent="0.3">
      <c r="B555" s="23"/>
      <c r="C555" s="23"/>
      <c r="D555" s="23"/>
      <c r="E555" s="27"/>
      <c r="F555" s="23"/>
      <c r="G555" s="23"/>
      <c r="H555" s="23"/>
      <c r="I555" s="30"/>
      <c r="J555" s="29"/>
      <c r="K555" s="29"/>
    </row>
    <row r="556" spans="2:11" x14ac:dyDescent="0.3">
      <c r="B556" s="23"/>
      <c r="C556" s="23"/>
      <c r="D556" s="23"/>
      <c r="E556" s="27"/>
      <c r="F556" s="23"/>
      <c r="G556" s="23"/>
      <c r="H556" s="23"/>
      <c r="I556" s="30"/>
      <c r="J556" s="29"/>
      <c r="K556" s="29"/>
    </row>
    <row r="557" spans="2:11" x14ac:dyDescent="0.3">
      <c r="B557" s="23"/>
      <c r="C557" s="23"/>
      <c r="D557" s="23"/>
      <c r="E557" s="27"/>
      <c r="F557" s="23"/>
      <c r="G557" s="23"/>
      <c r="H557" s="23"/>
      <c r="I557" s="30"/>
      <c r="J557" s="29"/>
      <c r="K557" s="29"/>
    </row>
    <row r="558" spans="2:11" x14ac:dyDescent="0.3">
      <c r="B558" s="23"/>
      <c r="C558" s="23"/>
      <c r="D558" s="23"/>
      <c r="E558" s="27"/>
      <c r="F558" s="23"/>
      <c r="G558" s="23"/>
      <c r="H558" s="23"/>
      <c r="I558" s="30"/>
      <c r="J558" s="29"/>
      <c r="K558" s="29"/>
    </row>
    <row r="559" spans="2:11" x14ac:dyDescent="0.3">
      <c r="B559" s="23"/>
      <c r="C559" s="23"/>
      <c r="D559" s="23"/>
      <c r="E559" s="27"/>
      <c r="F559" s="23"/>
      <c r="G559" s="23"/>
      <c r="H559" s="23"/>
      <c r="I559" s="30"/>
      <c r="J559" s="29"/>
      <c r="K559" s="29"/>
    </row>
    <row r="560" spans="2:11" x14ac:dyDescent="0.3">
      <c r="B560" s="23"/>
      <c r="C560" s="23"/>
      <c r="D560" s="23"/>
      <c r="E560" s="27"/>
      <c r="F560" s="23"/>
      <c r="G560" s="23"/>
      <c r="H560" s="23"/>
      <c r="I560" s="30"/>
      <c r="J560" s="29"/>
      <c r="K560" s="29"/>
    </row>
    <row r="561" spans="2:11" x14ac:dyDescent="0.3">
      <c r="B561" s="23"/>
      <c r="C561" s="23"/>
      <c r="D561" s="23"/>
      <c r="E561" s="27"/>
      <c r="F561" s="23"/>
      <c r="G561" s="23"/>
      <c r="H561" s="23"/>
      <c r="I561" s="30"/>
      <c r="J561" s="29"/>
      <c r="K561" s="29"/>
    </row>
    <row r="562" spans="2:11" x14ac:dyDescent="0.3">
      <c r="B562" s="23"/>
      <c r="C562" s="23"/>
      <c r="D562" s="23"/>
      <c r="E562" s="27"/>
      <c r="F562" s="23"/>
      <c r="G562" s="23"/>
      <c r="H562" s="23"/>
      <c r="I562" s="30"/>
      <c r="J562" s="29"/>
      <c r="K562" s="29"/>
    </row>
    <row r="563" spans="2:11" x14ac:dyDescent="0.3">
      <c r="B563" s="23"/>
      <c r="C563" s="23"/>
      <c r="D563" s="23"/>
      <c r="E563" s="27"/>
      <c r="F563" s="23"/>
      <c r="G563" s="23"/>
      <c r="H563" s="23"/>
      <c r="I563" s="30"/>
      <c r="J563" s="29"/>
      <c r="K563" s="29"/>
    </row>
    <row r="564" spans="2:11" x14ac:dyDescent="0.3">
      <c r="B564" s="23"/>
      <c r="C564" s="23"/>
      <c r="D564" s="23"/>
      <c r="E564" s="27"/>
      <c r="F564" s="23"/>
      <c r="G564" s="23"/>
      <c r="H564" s="23"/>
      <c r="I564" s="30"/>
      <c r="J564" s="29"/>
      <c r="K564" s="29"/>
    </row>
    <row r="565" spans="2:11" x14ac:dyDescent="0.3">
      <c r="B565" s="23"/>
      <c r="C565" s="23"/>
      <c r="D565" s="23"/>
      <c r="E565" s="27"/>
      <c r="F565" s="23"/>
      <c r="G565" s="23"/>
      <c r="H565" s="23"/>
      <c r="I565" s="30"/>
      <c r="J565" s="29"/>
      <c r="K565" s="29"/>
    </row>
    <row r="566" spans="2:11" x14ac:dyDescent="0.3">
      <c r="B566" s="23"/>
      <c r="C566" s="23"/>
      <c r="D566" s="23"/>
      <c r="E566" s="27"/>
      <c r="F566" s="23"/>
      <c r="G566" s="23"/>
      <c r="H566" s="23"/>
      <c r="I566" s="30"/>
      <c r="J566" s="29"/>
      <c r="K566" s="29"/>
    </row>
    <row r="567" spans="2:11" x14ac:dyDescent="0.3">
      <c r="B567" s="23"/>
      <c r="C567" s="23"/>
      <c r="D567" s="23"/>
      <c r="E567" s="27"/>
      <c r="F567" s="23"/>
      <c r="G567" s="23"/>
      <c r="H567" s="23"/>
      <c r="I567" s="30"/>
      <c r="J567" s="29"/>
      <c r="K567" s="29"/>
    </row>
    <row r="568" spans="2:11" x14ac:dyDescent="0.3">
      <c r="B568" s="23"/>
      <c r="C568" s="23"/>
      <c r="D568" s="23"/>
      <c r="E568" s="27"/>
      <c r="F568" s="23"/>
      <c r="G568" s="23"/>
      <c r="H568" s="23"/>
      <c r="I568" s="30"/>
      <c r="J568" s="29"/>
      <c r="K568" s="29"/>
    </row>
    <row r="569" spans="2:11" x14ac:dyDescent="0.3">
      <c r="B569" s="23"/>
      <c r="C569" s="23"/>
      <c r="D569" s="23"/>
      <c r="E569" s="27"/>
      <c r="F569" s="23"/>
      <c r="G569" s="23"/>
      <c r="H569" s="23"/>
      <c r="I569" s="30"/>
      <c r="J569" s="29"/>
      <c r="K569" s="29"/>
    </row>
    <row r="570" spans="2:11" x14ac:dyDescent="0.3">
      <c r="B570" s="23"/>
      <c r="C570" s="23"/>
      <c r="D570" s="23"/>
      <c r="E570" s="27"/>
      <c r="F570" s="23"/>
      <c r="G570" s="23"/>
      <c r="H570" s="23"/>
      <c r="I570" s="30"/>
      <c r="J570" s="29"/>
      <c r="K570" s="29"/>
    </row>
    <row r="571" spans="2:11" x14ac:dyDescent="0.3">
      <c r="B571" s="23"/>
      <c r="C571" s="23"/>
      <c r="D571" s="23"/>
      <c r="E571" s="27"/>
      <c r="F571" s="23"/>
      <c r="G571" s="23"/>
      <c r="H571" s="23"/>
      <c r="I571" s="30"/>
      <c r="J571" s="29"/>
      <c r="K571" s="29"/>
    </row>
    <row r="572" spans="2:11" x14ac:dyDescent="0.3">
      <c r="B572" s="23"/>
      <c r="C572" s="23"/>
      <c r="D572" s="23"/>
      <c r="E572" s="27"/>
      <c r="F572" s="23"/>
      <c r="G572" s="23"/>
      <c r="H572" s="23"/>
      <c r="I572" s="30"/>
      <c r="J572" s="29"/>
      <c r="K572" s="29"/>
    </row>
    <row r="573" spans="2:11" x14ac:dyDescent="0.3">
      <c r="B573" s="23"/>
      <c r="C573" s="23"/>
      <c r="D573" s="23"/>
      <c r="E573" s="27"/>
      <c r="F573" s="23"/>
      <c r="G573" s="23"/>
      <c r="H573" s="23"/>
      <c r="I573" s="30"/>
      <c r="J573" s="29"/>
      <c r="K573" s="29"/>
    </row>
    <row r="574" spans="2:11" x14ac:dyDescent="0.3">
      <c r="B574" s="23"/>
      <c r="C574" s="23"/>
      <c r="D574" s="23"/>
      <c r="E574" s="27"/>
      <c r="F574" s="23"/>
      <c r="G574" s="23"/>
      <c r="H574" s="23"/>
      <c r="I574" s="30"/>
      <c r="J574" s="29"/>
      <c r="K574" s="29"/>
    </row>
    <row r="575" spans="2:11" x14ac:dyDescent="0.3">
      <c r="B575" s="23"/>
      <c r="C575" s="23"/>
      <c r="D575" s="23"/>
      <c r="E575" s="27"/>
      <c r="F575" s="23"/>
      <c r="G575" s="23"/>
      <c r="H575" s="23"/>
      <c r="I575" s="30"/>
      <c r="J575" s="29"/>
      <c r="K575" s="29"/>
    </row>
    <row r="576" spans="2:11" x14ac:dyDescent="0.3">
      <c r="B576" s="23"/>
      <c r="C576" s="23"/>
      <c r="D576" s="23"/>
      <c r="E576" s="27"/>
      <c r="F576" s="23"/>
      <c r="G576" s="23"/>
      <c r="H576" s="23"/>
      <c r="I576" s="30"/>
      <c r="J576" s="29"/>
      <c r="K576" s="29"/>
    </row>
    <row r="577" spans="2:11" x14ac:dyDescent="0.3">
      <c r="B577" s="23"/>
      <c r="C577" s="23"/>
      <c r="D577" s="23"/>
      <c r="E577" s="27"/>
      <c r="F577" s="23"/>
      <c r="G577" s="23"/>
      <c r="H577" s="23"/>
      <c r="I577" s="30"/>
      <c r="J577" s="29"/>
      <c r="K577" s="29"/>
    </row>
    <row r="578" spans="2:11" x14ac:dyDescent="0.3">
      <c r="B578" s="23"/>
      <c r="C578" s="23"/>
      <c r="D578" s="23"/>
      <c r="E578" s="27"/>
      <c r="F578" s="23"/>
      <c r="G578" s="23"/>
      <c r="H578" s="23"/>
      <c r="I578" s="30"/>
      <c r="J578" s="29"/>
      <c r="K578" s="29"/>
    </row>
    <row r="579" spans="2:11" x14ac:dyDescent="0.3">
      <c r="B579" s="23"/>
      <c r="C579" s="23"/>
      <c r="D579" s="23"/>
      <c r="E579" s="27"/>
      <c r="F579" s="23"/>
      <c r="G579" s="23"/>
      <c r="H579" s="23"/>
      <c r="I579" s="30"/>
      <c r="J579" s="29"/>
      <c r="K579" s="29"/>
    </row>
    <row r="580" spans="2:11" x14ac:dyDescent="0.3">
      <c r="B580" s="23"/>
      <c r="C580" s="23"/>
      <c r="D580" s="23"/>
      <c r="E580" s="27"/>
      <c r="F580" s="23"/>
      <c r="G580" s="23"/>
      <c r="H580" s="23"/>
      <c r="I580" s="30"/>
      <c r="J580" s="29"/>
      <c r="K580" s="29"/>
    </row>
    <row r="581" spans="2:11" x14ac:dyDescent="0.3">
      <c r="B581" s="23"/>
      <c r="C581" s="23"/>
      <c r="D581" s="23"/>
      <c r="E581" s="27"/>
      <c r="F581" s="23"/>
      <c r="G581" s="23"/>
      <c r="H581" s="23"/>
      <c r="I581" s="30"/>
      <c r="J581" s="29"/>
      <c r="K581" s="29"/>
    </row>
    <row r="582" spans="2:11" x14ac:dyDescent="0.3">
      <c r="B582" s="23"/>
      <c r="C582" s="23"/>
      <c r="D582" s="23"/>
      <c r="E582" s="27"/>
      <c r="F582" s="23"/>
      <c r="G582" s="23"/>
      <c r="H582" s="23"/>
      <c r="I582" s="30"/>
      <c r="J582" s="29"/>
      <c r="K582" s="29"/>
    </row>
    <row r="583" spans="2:11" x14ac:dyDescent="0.3">
      <c r="B583" s="23"/>
      <c r="C583" s="23"/>
      <c r="D583" s="23"/>
      <c r="E583" s="27"/>
      <c r="F583" s="23"/>
      <c r="G583" s="23"/>
      <c r="H583" s="23"/>
      <c r="I583" s="30"/>
      <c r="J583" s="29"/>
      <c r="K583" s="29"/>
    </row>
    <row r="584" spans="2:11" x14ac:dyDescent="0.3">
      <c r="B584" s="23"/>
      <c r="C584" s="23"/>
      <c r="D584" s="23"/>
      <c r="E584" s="27"/>
      <c r="F584" s="23"/>
      <c r="G584" s="23"/>
      <c r="H584" s="23"/>
      <c r="I584" s="30"/>
      <c r="J584" s="29"/>
      <c r="K584" s="29"/>
    </row>
    <row r="585" spans="2:11" x14ac:dyDescent="0.3">
      <c r="B585" s="23"/>
      <c r="C585" s="23"/>
      <c r="D585" s="23"/>
      <c r="E585" s="27"/>
      <c r="F585" s="23"/>
      <c r="G585" s="23"/>
      <c r="H585" s="23"/>
      <c r="I585" s="30"/>
      <c r="J585" s="29"/>
      <c r="K585" s="29"/>
    </row>
    <row r="586" spans="2:11" x14ac:dyDescent="0.3">
      <c r="B586" s="23"/>
      <c r="C586" s="23"/>
      <c r="D586" s="23"/>
      <c r="E586" s="27"/>
      <c r="F586" s="23"/>
      <c r="G586" s="23"/>
      <c r="H586" s="23"/>
      <c r="I586" s="30"/>
      <c r="J586" s="29"/>
      <c r="K586" s="29"/>
    </row>
    <row r="587" spans="2:11" x14ac:dyDescent="0.3">
      <c r="B587" s="23"/>
      <c r="C587" s="23"/>
      <c r="D587" s="23"/>
      <c r="E587" s="27"/>
      <c r="F587" s="23"/>
      <c r="G587" s="23"/>
      <c r="H587" s="23"/>
      <c r="I587" s="30"/>
      <c r="J587" s="29"/>
      <c r="K587" s="29"/>
    </row>
    <row r="588" spans="2:11" x14ac:dyDescent="0.3">
      <c r="B588" s="23"/>
      <c r="C588" s="23"/>
      <c r="D588" s="23"/>
      <c r="E588" s="27"/>
      <c r="F588" s="23"/>
      <c r="G588" s="23"/>
      <c r="H588" s="23"/>
      <c r="I588" s="30"/>
      <c r="J588" s="29"/>
      <c r="K588" s="29"/>
    </row>
    <row r="589" spans="2:11" x14ac:dyDescent="0.3">
      <c r="B589" s="23"/>
      <c r="C589" s="23"/>
      <c r="D589" s="23"/>
      <c r="E589" s="27"/>
      <c r="F589" s="23"/>
      <c r="G589" s="23"/>
      <c r="H589" s="23"/>
      <c r="I589" s="30"/>
      <c r="J589" s="29"/>
      <c r="K589" s="29"/>
    </row>
    <row r="590" spans="2:11" x14ac:dyDescent="0.3">
      <c r="B590" s="23"/>
      <c r="C590" s="23"/>
      <c r="D590" s="23"/>
      <c r="E590" s="27"/>
      <c r="F590" s="23"/>
      <c r="G590" s="23"/>
      <c r="H590" s="23"/>
      <c r="I590" s="30"/>
      <c r="J590" s="29"/>
      <c r="K590" s="29"/>
    </row>
    <row r="591" spans="2:11" x14ac:dyDescent="0.3">
      <c r="B591" s="23"/>
      <c r="C591" s="23"/>
      <c r="D591" s="23"/>
      <c r="E591" s="27"/>
      <c r="F591" s="23"/>
      <c r="G591" s="23"/>
      <c r="H591" s="23"/>
      <c r="I591" s="30"/>
      <c r="J591" s="29"/>
      <c r="K591" s="29"/>
    </row>
    <row r="592" spans="2:11" x14ac:dyDescent="0.3">
      <c r="B592" s="23"/>
      <c r="C592" s="23"/>
      <c r="D592" s="23"/>
      <c r="E592" s="27"/>
      <c r="F592" s="23"/>
      <c r="G592" s="23"/>
      <c r="H592" s="23"/>
      <c r="I592" s="30"/>
      <c r="J592" s="29"/>
      <c r="K592" s="29"/>
    </row>
    <row r="593" spans="2:11" x14ac:dyDescent="0.3">
      <c r="B593" s="23"/>
      <c r="C593" s="23"/>
      <c r="D593" s="23"/>
      <c r="E593" s="27"/>
      <c r="F593" s="23"/>
      <c r="G593" s="23"/>
      <c r="H593" s="23"/>
      <c r="I593" s="30"/>
      <c r="J593" s="29"/>
      <c r="K593" s="29"/>
    </row>
    <row r="594" spans="2:11" x14ac:dyDescent="0.3">
      <c r="B594" s="23"/>
      <c r="C594" s="23"/>
      <c r="D594" s="23"/>
      <c r="E594" s="27"/>
      <c r="F594" s="23"/>
      <c r="G594" s="23"/>
      <c r="H594" s="23"/>
      <c r="I594" s="30"/>
      <c r="J594" s="29"/>
      <c r="K594" s="29"/>
    </row>
    <row r="595" spans="2:11" x14ac:dyDescent="0.3">
      <c r="B595" s="23"/>
      <c r="C595" s="23"/>
      <c r="D595" s="23"/>
      <c r="E595" s="27"/>
      <c r="F595" s="23"/>
      <c r="G595" s="23"/>
      <c r="H595" s="23"/>
      <c r="I595" s="30"/>
      <c r="J595" s="29"/>
      <c r="K595" s="29"/>
    </row>
    <row r="596" spans="2:11" x14ac:dyDescent="0.3">
      <c r="B596" s="23"/>
      <c r="C596" s="23"/>
      <c r="D596" s="23"/>
      <c r="E596" s="27"/>
      <c r="F596" s="23"/>
      <c r="G596" s="23"/>
      <c r="H596" s="23"/>
      <c r="I596" s="30"/>
      <c r="J596" s="29"/>
      <c r="K596" s="29"/>
    </row>
    <row r="597" spans="2:11" x14ac:dyDescent="0.3">
      <c r="B597" s="23"/>
      <c r="C597" s="23"/>
      <c r="D597" s="23"/>
      <c r="E597" s="27"/>
      <c r="F597" s="23"/>
      <c r="G597" s="23"/>
      <c r="H597" s="23"/>
      <c r="I597" s="30"/>
      <c r="J597" s="29"/>
      <c r="K597" s="29"/>
    </row>
    <row r="598" spans="2:11" x14ac:dyDescent="0.3">
      <c r="B598" s="23"/>
      <c r="C598" s="23"/>
      <c r="D598" s="23"/>
      <c r="E598" s="27"/>
      <c r="F598" s="23"/>
      <c r="G598" s="23"/>
      <c r="H598" s="23"/>
      <c r="I598" s="30"/>
      <c r="J598" s="29"/>
      <c r="K598" s="29"/>
    </row>
    <row r="599" spans="2:11" x14ac:dyDescent="0.3">
      <c r="B599" s="23"/>
      <c r="C599" s="23"/>
      <c r="D599" s="23"/>
      <c r="E599" s="27"/>
      <c r="F599" s="23"/>
      <c r="G599" s="23"/>
      <c r="H599" s="23"/>
      <c r="I599" s="30"/>
      <c r="J599" s="29"/>
      <c r="K599" s="29"/>
    </row>
    <row r="600" spans="2:11" x14ac:dyDescent="0.3">
      <c r="B600" s="23"/>
      <c r="C600" s="23"/>
      <c r="D600" s="23"/>
      <c r="E600" s="27"/>
      <c r="F600" s="23"/>
      <c r="G600" s="23"/>
      <c r="H600" s="23"/>
      <c r="I600" s="30"/>
      <c r="J600" s="29"/>
      <c r="K600" s="29"/>
    </row>
    <row r="601" spans="2:11" x14ac:dyDescent="0.3">
      <c r="B601" s="23"/>
      <c r="C601" s="23"/>
      <c r="D601" s="23"/>
      <c r="E601" s="27"/>
      <c r="F601" s="23"/>
      <c r="G601" s="23"/>
      <c r="H601" s="23"/>
      <c r="I601" s="30"/>
      <c r="J601" s="29"/>
      <c r="K601" s="29"/>
    </row>
    <row r="602" spans="2:11" x14ac:dyDescent="0.3">
      <c r="B602" s="23"/>
      <c r="C602" s="23"/>
      <c r="D602" s="23"/>
      <c r="E602" s="27"/>
      <c r="F602" s="23"/>
      <c r="G602" s="23"/>
      <c r="H602" s="23"/>
      <c r="I602" s="30"/>
      <c r="J602" s="29"/>
      <c r="K602" s="29"/>
    </row>
    <row r="603" spans="2:11" x14ac:dyDescent="0.3">
      <c r="B603" s="23"/>
      <c r="C603" s="23"/>
      <c r="D603" s="23"/>
      <c r="E603" s="27"/>
      <c r="F603" s="23"/>
      <c r="G603" s="23"/>
      <c r="H603" s="23"/>
      <c r="I603" s="30"/>
      <c r="J603" s="29"/>
      <c r="K603" s="29"/>
    </row>
    <row r="604" spans="2:11" x14ac:dyDescent="0.3">
      <c r="B604" s="23"/>
      <c r="C604" s="23"/>
      <c r="D604" s="23"/>
      <c r="E604" s="27"/>
      <c r="F604" s="23"/>
      <c r="G604" s="23"/>
      <c r="H604" s="23"/>
      <c r="I604" s="30"/>
      <c r="J604" s="29"/>
      <c r="K604" s="29"/>
    </row>
    <row r="605" spans="2:11" x14ac:dyDescent="0.3">
      <c r="B605" s="23"/>
      <c r="C605" s="23"/>
      <c r="D605" s="23"/>
      <c r="E605" s="27"/>
      <c r="F605" s="23"/>
      <c r="G605" s="23"/>
      <c r="H605" s="23"/>
      <c r="I605" s="30"/>
      <c r="J605" s="29"/>
      <c r="K605" s="29"/>
    </row>
    <row r="606" spans="2:11" x14ac:dyDescent="0.3">
      <c r="B606" s="23"/>
      <c r="C606" s="23"/>
      <c r="D606" s="23"/>
      <c r="E606" s="27"/>
      <c r="F606" s="23"/>
      <c r="G606" s="23"/>
      <c r="H606" s="23"/>
      <c r="I606" s="30"/>
      <c r="J606" s="29"/>
      <c r="K606" s="29"/>
    </row>
    <row r="607" spans="2:11" x14ac:dyDescent="0.3">
      <c r="B607" s="23"/>
      <c r="C607" s="23"/>
      <c r="D607" s="23"/>
      <c r="E607" s="27"/>
      <c r="F607" s="23"/>
      <c r="G607" s="23"/>
      <c r="H607" s="23"/>
      <c r="I607" s="30"/>
      <c r="J607" s="29"/>
      <c r="K607" s="29"/>
    </row>
    <row r="608" spans="2:11" x14ac:dyDescent="0.3">
      <c r="B608" s="23"/>
      <c r="C608" s="23"/>
      <c r="D608" s="23"/>
      <c r="E608" s="27"/>
      <c r="F608" s="23"/>
      <c r="G608" s="23"/>
      <c r="H608" s="23"/>
      <c r="I608" s="30"/>
      <c r="J608" s="29"/>
      <c r="K608" s="29"/>
    </row>
    <row r="609" spans="2:11" x14ac:dyDescent="0.3">
      <c r="B609" s="23"/>
      <c r="C609" s="23"/>
      <c r="D609" s="23"/>
      <c r="E609" s="27"/>
      <c r="F609" s="23"/>
      <c r="G609" s="23"/>
      <c r="H609" s="23"/>
      <c r="I609" s="30"/>
      <c r="J609" s="29"/>
      <c r="K609" s="29"/>
    </row>
    <row r="610" spans="2:11" x14ac:dyDescent="0.3">
      <c r="B610" s="23"/>
      <c r="C610" s="23"/>
      <c r="D610" s="23"/>
      <c r="E610" s="27"/>
      <c r="F610" s="23"/>
      <c r="G610" s="23"/>
      <c r="H610" s="23"/>
      <c r="I610" s="30"/>
      <c r="J610" s="29"/>
      <c r="K610" s="29"/>
    </row>
    <row r="611" spans="2:11" x14ac:dyDescent="0.3">
      <c r="B611" s="23"/>
      <c r="C611" s="23"/>
      <c r="D611" s="23"/>
      <c r="E611" s="27"/>
      <c r="F611" s="23"/>
      <c r="G611" s="23"/>
      <c r="H611" s="23"/>
      <c r="I611" s="30"/>
      <c r="J611" s="29"/>
      <c r="K611" s="29"/>
    </row>
    <row r="612" spans="2:11" x14ac:dyDescent="0.3">
      <c r="B612" s="23"/>
      <c r="C612" s="23"/>
      <c r="D612" s="23"/>
      <c r="E612" s="27"/>
      <c r="F612" s="23"/>
      <c r="G612" s="23"/>
      <c r="H612" s="23"/>
      <c r="I612" s="30"/>
      <c r="J612" s="29"/>
      <c r="K612" s="29"/>
    </row>
    <row r="613" spans="2:11" x14ac:dyDescent="0.3">
      <c r="B613" s="23"/>
      <c r="C613" s="23"/>
      <c r="D613" s="23"/>
      <c r="E613" s="27"/>
      <c r="F613" s="23"/>
      <c r="G613" s="23"/>
      <c r="H613" s="23"/>
      <c r="I613" s="30"/>
      <c r="J613" s="29"/>
      <c r="K613" s="29"/>
    </row>
    <row r="614" spans="2:11" x14ac:dyDescent="0.3">
      <c r="B614" s="23"/>
      <c r="C614" s="23"/>
      <c r="D614" s="23"/>
      <c r="E614" s="27"/>
      <c r="F614" s="23"/>
      <c r="G614" s="23"/>
      <c r="H614" s="23"/>
      <c r="I614" s="30"/>
      <c r="J614" s="29"/>
      <c r="K614" s="29"/>
    </row>
    <row r="615" spans="2:11" x14ac:dyDescent="0.3">
      <c r="B615" s="23"/>
      <c r="C615" s="23"/>
      <c r="D615" s="23"/>
      <c r="E615" s="27"/>
      <c r="F615" s="23"/>
      <c r="G615" s="23"/>
      <c r="H615" s="23"/>
      <c r="I615" s="30"/>
      <c r="J615" s="29"/>
      <c r="K615" s="29"/>
    </row>
    <row r="616" spans="2:11" x14ac:dyDescent="0.3">
      <c r="B616" s="23"/>
      <c r="C616" s="23"/>
      <c r="D616" s="23"/>
      <c r="E616" s="27"/>
      <c r="F616" s="23"/>
      <c r="G616" s="23"/>
      <c r="H616" s="23"/>
      <c r="I616" s="30"/>
      <c r="J616" s="29"/>
      <c r="K616" s="29"/>
    </row>
    <row r="617" spans="2:11" x14ac:dyDescent="0.3">
      <c r="B617" s="23"/>
      <c r="C617" s="23"/>
      <c r="D617" s="23"/>
      <c r="E617" s="27"/>
      <c r="F617" s="23"/>
      <c r="G617" s="23"/>
      <c r="H617" s="23"/>
      <c r="I617" s="30"/>
      <c r="J617" s="29"/>
      <c r="K617" s="29"/>
    </row>
    <row r="618" spans="2:11" x14ac:dyDescent="0.3">
      <c r="B618" s="23"/>
      <c r="C618" s="23"/>
      <c r="D618" s="23"/>
      <c r="E618" s="27"/>
      <c r="F618" s="23"/>
      <c r="G618" s="23"/>
      <c r="H618" s="23"/>
      <c r="I618" s="30"/>
      <c r="J618" s="29"/>
      <c r="K618" s="29"/>
    </row>
    <row r="619" spans="2:11" x14ac:dyDescent="0.3">
      <c r="B619" s="23"/>
      <c r="C619" s="23"/>
      <c r="D619" s="23"/>
      <c r="E619" s="27"/>
      <c r="F619" s="23"/>
      <c r="G619" s="23"/>
      <c r="H619" s="23"/>
      <c r="I619" s="30"/>
      <c r="J619" s="29"/>
      <c r="K619" s="29"/>
    </row>
    <row r="620" spans="2:11" x14ac:dyDescent="0.3">
      <c r="B620" s="23"/>
      <c r="C620" s="23"/>
      <c r="D620" s="23"/>
      <c r="E620" s="27"/>
      <c r="F620" s="23"/>
      <c r="G620" s="23"/>
      <c r="H620" s="23"/>
      <c r="I620" s="30"/>
      <c r="J620" s="29"/>
      <c r="K620" s="29"/>
    </row>
    <row r="621" spans="2:11" x14ac:dyDescent="0.3">
      <c r="B621" s="23"/>
      <c r="C621" s="23"/>
      <c r="D621" s="23"/>
      <c r="E621" s="27"/>
      <c r="F621" s="23"/>
      <c r="G621" s="23"/>
      <c r="H621" s="23"/>
      <c r="I621" s="30"/>
      <c r="J621" s="29"/>
      <c r="K621" s="29"/>
    </row>
    <row r="622" spans="2:11" x14ac:dyDescent="0.3">
      <c r="B622" s="23"/>
      <c r="C622" s="23"/>
      <c r="D622" s="23"/>
      <c r="E622" s="27"/>
      <c r="F622" s="23"/>
      <c r="G622" s="23"/>
      <c r="H622" s="23"/>
      <c r="I622" s="30"/>
      <c r="J622" s="29"/>
      <c r="K622" s="29"/>
    </row>
    <row r="623" spans="2:11" x14ac:dyDescent="0.3">
      <c r="B623" s="23"/>
      <c r="C623" s="23"/>
      <c r="D623" s="23"/>
      <c r="E623" s="27"/>
      <c r="F623" s="23"/>
      <c r="G623" s="23"/>
      <c r="H623" s="23"/>
      <c r="I623" s="30"/>
      <c r="J623" s="29"/>
      <c r="K623" s="29"/>
    </row>
    <row r="624" spans="2:11" x14ac:dyDescent="0.3">
      <c r="B624" s="23"/>
      <c r="C624" s="23"/>
      <c r="D624" s="23"/>
      <c r="E624" s="27"/>
      <c r="F624" s="23"/>
      <c r="G624" s="23"/>
      <c r="H624" s="23"/>
      <c r="I624" s="30"/>
      <c r="J624" s="29"/>
      <c r="K624" s="29"/>
    </row>
    <row r="625" spans="2:11" x14ac:dyDescent="0.3">
      <c r="B625" s="23"/>
      <c r="C625" s="23"/>
      <c r="D625" s="23"/>
      <c r="E625" s="27"/>
      <c r="F625" s="23"/>
      <c r="G625" s="23"/>
      <c r="H625" s="23"/>
      <c r="I625" s="30"/>
      <c r="J625" s="29"/>
      <c r="K625" s="29"/>
    </row>
    <row r="626" spans="2:11" x14ac:dyDescent="0.3">
      <c r="B626" s="23"/>
      <c r="C626" s="23"/>
      <c r="D626" s="23"/>
      <c r="E626" s="27"/>
      <c r="F626" s="23"/>
      <c r="G626" s="23"/>
      <c r="H626" s="23"/>
      <c r="I626" s="30"/>
      <c r="J626" s="29"/>
      <c r="K626" s="29"/>
    </row>
    <row r="627" spans="2:11" x14ac:dyDescent="0.3">
      <c r="B627" s="23"/>
      <c r="C627" s="23"/>
      <c r="D627" s="23"/>
      <c r="E627" s="27"/>
      <c r="F627" s="23"/>
      <c r="G627" s="23"/>
      <c r="H627" s="23"/>
      <c r="I627" s="30"/>
      <c r="J627" s="29"/>
      <c r="K627" s="29"/>
    </row>
    <row r="628" spans="2:11" x14ac:dyDescent="0.3">
      <c r="B628" s="23"/>
      <c r="C628" s="23"/>
      <c r="D628" s="23"/>
      <c r="E628" s="27"/>
      <c r="F628" s="23"/>
      <c r="G628" s="23"/>
      <c r="H628" s="23"/>
      <c r="I628" s="30"/>
      <c r="J628" s="29"/>
      <c r="K628" s="29"/>
    </row>
    <row r="629" spans="2:11" x14ac:dyDescent="0.3">
      <c r="B629" s="23"/>
      <c r="C629" s="23"/>
      <c r="D629" s="23"/>
      <c r="E629" s="27"/>
      <c r="F629" s="23"/>
      <c r="G629" s="23"/>
      <c r="H629" s="23"/>
      <c r="I629" s="30"/>
      <c r="J629" s="29"/>
      <c r="K629" s="29"/>
    </row>
    <row r="630" spans="2:11" x14ac:dyDescent="0.3">
      <c r="B630" s="23"/>
      <c r="C630" s="23"/>
      <c r="D630" s="23"/>
      <c r="E630" s="27"/>
      <c r="F630" s="23"/>
      <c r="G630" s="23"/>
      <c r="H630" s="23"/>
      <c r="I630" s="30"/>
      <c r="J630" s="29"/>
      <c r="K630" s="29"/>
    </row>
    <row r="631" spans="2:11" x14ac:dyDescent="0.3">
      <c r="B631" s="23"/>
      <c r="C631" s="23"/>
      <c r="D631" s="23"/>
      <c r="E631" s="27"/>
      <c r="F631" s="23"/>
      <c r="G631" s="23"/>
      <c r="H631" s="23"/>
      <c r="I631" s="30"/>
      <c r="J631" s="29"/>
      <c r="K631" s="29"/>
    </row>
    <row r="632" spans="2:11" x14ac:dyDescent="0.3">
      <c r="B632" s="23"/>
      <c r="C632" s="23"/>
      <c r="D632" s="23"/>
      <c r="E632" s="27"/>
      <c r="F632" s="23"/>
      <c r="G632" s="23"/>
      <c r="H632" s="23"/>
      <c r="I632" s="30"/>
      <c r="J632" s="29"/>
      <c r="K632" s="29"/>
    </row>
    <row r="633" spans="2:11" x14ac:dyDescent="0.3">
      <c r="B633" s="23"/>
      <c r="C633" s="23"/>
      <c r="D633" s="23"/>
      <c r="E633" s="27"/>
      <c r="F633" s="23"/>
      <c r="G633" s="23"/>
      <c r="H633" s="23"/>
      <c r="I633" s="30"/>
      <c r="J633" s="29"/>
      <c r="K633" s="29"/>
    </row>
    <row r="634" spans="2:11" x14ac:dyDescent="0.3">
      <c r="B634" s="23"/>
      <c r="C634" s="23"/>
      <c r="D634" s="23"/>
      <c r="E634" s="27"/>
      <c r="F634" s="23"/>
      <c r="G634" s="23"/>
      <c r="H634" s="23"/>
      <c r="I634" s="30"/>
      <c r="J634" s="29"/>
      <c r="K634" s="29"/>
    </row>
    <row r="635" spans="2:11" x14ac:dyDescent="0.3">
      <c r="B635" s="23"/>
      <c r="C635" s="23"/>
      <c r="D635" s="23"/>
      <c r="E635" s="27"/>
      <c r="F635" s="23"/>
      <c r="G635" s="23"/>
      <c r="H635" s="23"/>
      <c r="I635" s="30"/>
      <c r="J635" s="29"/>
      <c r="K635" s="29"/>
    </row>
    <row r="636" spans="2:11" x14ac:dyDescent="0.3">
      <c r="B636" s="23"/>
      <c r="C636" s="23"/>
      <c r="D636" s="23"/>
      <c r="E636" s="27"/>
      <c r="F636" s="23"/>
      <c r="G636" s="23"/>
      <c r="H636" s="23"/>
      <c r="I636" s="30"/>
      <c r="J636" s="29"/>
      <c r="K636" s="29"/>
    </row>
    <row r="637" spans="2:11" x14ac:dyDescent="0.3">
      <c r="B637" s="23"/>
      <c r="C637" s="23"/>
      <c r="D637" s="23"/>
      <c r="E637" s="27"/>
      <c r="F637" s="23"/>
      <c r="G637" s="23"/>
      <c r="H637" s="23"/>
      <c r="I637" s="30"/>
      <c r="J637" s="29"/>
      <c r="K637" s="29"/>
    </row>
    <row r="638" spans="2:11" x14ac:dyDescent="0.3">
      <c r="B638" s="23"/>
      <c r="C638" s="23"/>
      <c r="D638" s="23"/>
      <c r="E638" s="27"/>
      <c r="F638" s="23"/>
      <c r="G638" s="23"/>
      <c r="H638" s="23"/>
      <c r="I638" s="30"/>
      <c r="J638" s="29"/>
      <c r="K638" s="29"/>
    </row>
    <row r="639" spans="2:11" x14ac:dyDescent="0.3">
      <c r="B639" s="23"/>
      <c r="C639" s="23"/>
      <c r="D639" s="23"/>
      <c r="E639" s="27"/>
      <c r="F639" s="23"/>
      <c r="G639" s="23"/>
      <c r="H639" s="23"/>
      <c r="I639" s="30"/>
      <c r="J639" s="29"/>
      <c r="K639" s="29"/>
    </row>
    <row r="640" spans="2:11" x14ac:dyDescent="0.3">
      <c r="B640" s="23"/>
      <c r="C640" s="23"/>
      <c r="D640" s="23"/>
      <c r="E640" s="27"/>
      <c r="F640" s="23"/>
      <c r="G640" s="23"/>
      <c r="H640" s="23"/>
      <c r="I640" s="30"/>
      <c r="J640" s="29"/>
      <c r="K640" s="29"/>
    </row>
    <row r="641" spans="2:11" x14ac:dyDescent="0.3">
      <c r="B641" s="23"/>
      <c r="C641" s="23"/>
      <c r="D641" s="23"/>
      <c r="E641" s="27"/>
      <c r="F641" s="23"/>
      <c r="G641" s="23"/>
      <c r="H641" s="23"/>
      <c r="I641" s="30"/>
      <c r="J641" s="29"/>
      <c r="K641" s="29"/>
    </row>
    <row r="642" spans="2:11" x14ac:dyDescent="0.3">
      <c r="B642" s="23"/>
      <c r="C642" s="23"/>
      <c r="D642" s="23"/>
      <c r="E642" s="27"/>
      <c r="F642" s="23"/>
      <c r="G642" s="23"/>
      <c r="H642" s="23"/>
      <c r="I642" s="30"/>
      <c r="J642" s="29"/>
      <c r="K642" s="29"/>
    </row>
    <row r="643" spans="2:11" x14ac:dyDescent="0.3">
      <c r="B643" s="23"/>
      <c r="C643" s="23"/>
      <c r="D643" s="23"/>
      <c r="E643" s="27"/>
      <c r="F643" s="23"/>
      <c r="G643" s="23"/>
      <c r="H643" s="23"/>
      <c r="I643" s="30"/>
      <c r="J643" s="29"/>
      <c r="K643" s="29"/>
    </row>
    <row r="644" spans="2:11" x14ac:dyDescent="0.3">
      <c r="B644" s="23"/>
      <c r="C644" s="23"/>
      <c r="D644" s="23"/>
      <c r="E644" s="27"/>
      <c r="F644" s="23"/>
      <c r="G644" s="23"/>
      <c r="H644" s="23"/>
      <c r="I644" s="30"/>
      <c r="J644" s="29"/>
      <c r="K644" s="29"/>
    </row>
    <row r="645" spans="2:11" x14ac:dyDescent="0.3">
      <c r="B645" s="23"/>
      <c r="C645" s="23"/>
      <c r="D645" s="23"/>
      <c r="E645" s="27"/>
      <c r="F645" s="23"/>
      <c r="G645" s="23"/>
      <c r="H645" s="23"/>
      <c r="I645" s="30"/>
      <c r="J645" s="29"/>
      <c r="K645" s="29"/>
    </row>
    <row r="646" spans="2:11" x14ac:dyDescent="0.3">
      <c r="B646" s="23"/>
      <c r="C646" s="23"/>
      <c r="D646" s="23"/>
      <c r="E646" s="27"/>
      <c r="F646" s="23"/>
      <c r="G646" s="23"/>
      <c r="H646" s="23"/>
      <c r="I646" s="30"/>
      <c r="J646" s="29"/>
      <c r="K646" s="29"/>
    </row>
    <row r="647" spans="2:11" x14ac:dyDescent="0.3">
      <c r="B647" s="23"/>
      <c r="C647" s="23"/>
      <c r="D647" s="23"/>
      <c r="E647" s="27"/>
      <c r="F647" s="23"/>
      <c r="G647" s="23"/>
      <c r="H647" s="23"/>
      <c r="I647" s="30"/>
      <c r="J647" s="29"/>
      <c r="K647" s="29"/>
    </row>
    <row r="648" spans="2:11" x14ac:dyDescent="0.3">
      <c r="B648" s="23"/>
      <c r="C648" s="23"/>
      <c r="D648" s="23"/>
      <c r="E648" s="27"/>
      <c r="F648" s="23"/>
      <c r="G648" s="23"/>
      <c r="H648" s="23"/>
      <c r="I648" s="30"/>
      <c r="J648" s="29"/>
      <c r="K648" s="29"/>
    </row>
    <row r="649" spans="2:11" x14ac:dyDescent="0.3">
      <c r="B649" s="23"/>
      <c r="C649" s="23"/>
      <c r="D649" s="23"/>
      <c r="E649" s="27"/>
      <c r="F649" s="23"/>
      <c r="G649" s="23"/>
      <c r="H649" s="23"/>
      <c r="I649" s="30"/>
      <c r="J649" s="29"/>
      <c r="K649" s="29"/>
    </row>
    <row r="650" spans="2:11" x14ac:dyDescent="0.3">
      <c r="B650" s="23"/>
      <c r="C650" s="23"/>
      <c r="D650" s="23"/>
      <c r="E650" s="27"/>
      <c r="F650" s="23"/>
      <c r="G650" s="23"/>
      <c r="H650" s="23"/>
      <c r="I650" s="30"/>
      <c r="J650" s="29"/>
      <c r="K650" s="29"/>
    </row>
    <row r="651" spans="2:11" x14ac:dyDescent="0.3">
      <c r="B651" s="23"/>
      <c r="C651" s="23"/>
      <c r="D651" s="23"/>
      <c r="E651" s="27"/>
      <c r="F651" s="23"/>
      <c r="G651" s="23"/>
      <c r="H651" s="23"/>
      <c r="I651" s="30"/>
      <c r="J651" s="29"/>
      <c r="K651" s="29"/>
    </row>
    <row r="652" spans="2:11" x14ac:dyDescent="0.3">
      <c r="B652" s="23"/>
      <c r="C652" s="23"/>
      <c r="D652" s="23"/>
      <c r="E652" s="27"/>
      <c r="F652" s="23"/>
      <c r="G652" s="23"/>
      <c r="H652" s="23"/>
      <c r="I652" s="30"/>
      <c r="J652" s="29"/>
      <c r="K652" s="29"/>
    </row>
    <row r="653" spans="2:11" x14ac:dyDescent="0.3">
      <c r="B653" s="23"/>
      <c r="C653" s="23"/>
      <c r="D653" s="23"/>
      <c r="E653" s="27"/>
      <c r="F653" s="23"/>
      <c r="G653" s="23"/>
      <c r="H653" s="23"/>
      <c r="I653" s="30"/>
      <c r="J653" s="29"/>
      <c r="K653" s="29"/>
    </row>
    <row r="654" spans="2:11" x14ac:dyDescent="0.3">
      <c r="B654" s="23"/>
      <c r="C654" s="23"/>
      <c r="D654" s="23"/>
      <c r="E654" s="27"/>
      <c r="F654" s="23"/>
      <c r="G654" s="23"/>
      <c r="H654" s="23"/>
      <c r="I654" s="30"/>
      <c r="J654" s="29"/>
      <c r="K654" s="29"/>
    </row>
    <row r="655" spans="2:11" x14ac:dyDescent="0.3">
      <c r="B655" s="23"/>
      <c r="C655" s="23"/>
      <c r="D655" s="23"/>
      <c r="E655" s="27"/>
      <c r="F655" s="23"/>
      <c r="G655" s="23"/>
      <c r="H655" s="23"/>
      <c r="I655" s="30"/>
      <c r="J655" s="29"/>
      <c r="K655" s="29"/>
    </row>
    <row r="656" spans="2:11" x14ac:dyDescent="0.3">
      <c r="B656" s="23"/>
      <c r="C656" s="23"/>
      <c r="D656" s="23"/>
      <c r="E656" s="27"/>
      <c r="F656" s="23"/>
      <c r="G656" s="23"/>
      <c r="H656" s="23"/>
      <c r="I656" s="30"/>
      <c r="J656" s="29"/>
      <c r="K656" s="29"/>
    </row>
    <row r="657" spans="2:11" x14ac:dyDescent="0.3">
      <c r="B657" s="23"/>
      <c r="C657" s="23"/>
      <c r="D657" s="23"/>
      <c r="E657" s="27"/>
      <c r="F657" s="23"/>
      <c r="G657" s="23"/>
      <c r="H657" s="23"/>
      <c r="I657" s="30"/>
      <c r="J657" s="29"/>
      <c r="K657" s="29"/>
    </row>
    <row r="658" spans="2:11" x14ac:dyDescent="0.3">
      <c r="B658" s="23"/>
      <c r="C658" s="23"/>
      <c r="D658" s="23"/>
      <c r="E658" s="27"/>
      <c r="F658" s="23"/>
      <c r="G658" s="23"/>
      <c r="H658" s="23"/>
      <c r="I658" s="30"/>
      <c r="J658" s="29"/>
      <c r="K658" s="29"/>
    </row>
    <row r="659" spans="2:11" x14ac:dyDescent="0.3">
      <c r="B659" s="23"/>
      <c r="C659" s="23"/>
      <c r="D659" s="23"/>
      <c r="E659" s="27"/>
      <c r="F659" s="23"/>
      <c r="G659" s="23"/>
      <c r="H659" s="23"/>
      <c r="I659" s="30"/>
      <c r="J659" s="29"/>
      <c r="K659" s="29"/>
    </row>
    <row r="660" spans="2:11" x14ac:dyDescent="0.3">
      <c r="B660" s="23"/>
      <c r="C660" s="23"/>
      <c r="D660" s="23"/>
      <c r="E660" s="27"/>
      <c r="F660" s="23"/>
      <c r="G660" s="23"/>
      <c r="H660" s="23"/>
      <c r="I660" s="30"/>
      <c r="J660" s="29"/>
      <c r="K660" s="29"/>
    </row>
    <row r="661" spans="2:11" x14ac:dyDescent="0.3">
      <c r="B661" s="23"/>
      <c r="C661" s="23"/>
      <c r="D661" s="23"/>
      <c r="E661" s="27"/>
      <c r="F661" s="23"/>
      <c r="G661" s="23"/>
      <c r="H661" s="23"/>
      <c r="I661" s="30"/>
      <c r="J661" s="29"/>
      <c r="K661" s="29"/>
    </row>
    <row r="662" spans="2:11" x14ac:dyDescent="0.3">
      <c r="B662" s="23"/>
      <c r="C662" s="23"/>
      <c r="D662" s="23"/>
      <c r="E662" s="27"/>
      <c r="F662" s="23"/>
      <c r="G662" s="23"/>
      <c r="H662" s="23"/>
      <c r="I662" s="30"/>
      <c r="J662" s="29"/>
      <c r="K662" s="29"/>
    </row>
    <row r="663" spans="2:11" x14ac:dyDescent="0.3">
      <c r="B663" s="23"/>
      <c r="C663" s="23"/>
      <c r="D663" s="23"/>
      <c r="E663" s="27"/>
      <c r="F663" s="23"/>
      <c r="G663" s="23"/>
      <c r="H663" s="23"/>
      <c r="I663" s="30"/>
      <c r="J663" s="29"/>
      <c r="K663" s="29"/>
    </row>
    <row r="664" spans="2:11" x14ac:dyDescent="0.3">
      <c r="B664" s="23"/>
      <c r="C664" s="23"/>
      <c r="D664" s="23"/>
      <c r="E664" s="27"/>
      <c r="F664" s="23"/>
      <c r="G664" s="23"/>
      <c r="H664" s="23"/>
      <c r="I664" s="30"/>
      <c r="J664" s="29"/>
      <c r="K664" s="29"/>
    </row>
    <row r="665" spans="2:11" x14ac:dyDescent="0.3">
      <c r="B665" s="23"/>
      <c r="C665" s="23"/>
      <c r="D665" s="23"/>
      <c r="E665" s="27"/>
      <c r="F665" s="23"/>
      <c r="G665" s="23"/>
      <c r="H665" s="23"/>
      <c r="I665" s="30"/>
      <c r="J665" s="29"/>
      <c r="K665" s="29"/>
    </row>
    <row r="666" spans="2:11" x14ac:dyDescent="0.3">
      <c r="B666" s="23"/>
      <c r="C666" s="23"/>
      <c r="D666" s="23"/>
      <c r="E666" s="27"/>
      <c r="F666" s="23"/>
      <c r="G666" s="23"/>
      <c r="H666" s="23"/>
      <c r="I666" s="30"/>
      <c r="J666" s="29"/>
      <c r="K666" s="29"/>
    </row>
    <row r="667" spans="2:11" x14ac:dyDescent="0.3">
      <c r="B667" s="23"/>
      <c r="C667" s="23"/>
      <c r="D667" s="23"/>
      <c r="E667" s="27"/>
      <c r="F667" s="23"/>
      <c r="G667" s="23"/>
      <c r="H667" s="23"/>
      <c r="I667" s="30"/>
      <c r="J667" s="29"/>
      <c r="K667" s="29"/>
    </row>
    <row r="668" spans="2:11" x14ac:dyDescent="0.3">
      <c r="B668" s="23"/>
      <c r="C668" s="23"/>
      <c r="D668" s="23"/>
      <c r="E668" s="27"/>
      <c r="F668" s="23"/>
      <c r="G668" s="23"/>
      <c r="H668" s="23"/>
      <c r="I668" s="30"/>
      <c r="J668" s="29"/>
      <c r="K668" s="29"/>
    </row>
    <row r="669" spans="2:11" x14ac:dyDescent="0.3">
      <c r="B669" s="23"/>
      <c r="C669" s="23"/>
      <c r="D669" s="23"/>
      <c r="E669" s="27"/>
      <c r="F669" s="23"/>
      <c r="G669" s="23"/>
      <c r="H669" s="23"/>
      <c r="I669" s="30"/>
      <c r="J669" s="29"/>
      <c r="K669" s="29"/>
    </row>
    <row r="670" spans="2:11" x14ac:dyDescent="0.3">
      <c r="B670" s="23"/>
      <c r="C670" s="23"/>
      <c r="D670" s="23"/>
      <c r="E670" s="27"/>
      <c r="F670" s="23"/>
      <c r="G670" s="23"/>
      <c r="H670" s="23"/>
      <c r="I670" s="30"/>
      <c r="J670" s="29"/>
      <c r="K670" s="29"/>
    </row>
    <row r="671" spans="2:11" x14ac:dyDescent="0.3">
      <c r="B671" s="23"/>
      <c r="C671" s="23"/>
      <c r="D671" s="23"/>
      <c r="E671" s="27"/>
      <c r="F671" s="23"/>
      <c r="G671" s="23"/>
      <c r="H671" s="23"/>
      <c r="I671" s="30"/>
      <c r="J671" s="29"/>
      <c r="K671" s="29"/>
    </row>
    <row r="672" spans="2:11" x14ac:dyDescent="0.3">
      <c r="B672" s="23"/>
      <c r="C672" s="23"/>
      <c r="D672" s="23"/>
      <c r="E672" s="27"/>
      <c r="F672" s="23"/>
      <c r="G672" s="23"/>
      <c r="H672" s="23"/>
      <c r="I672" s="30"/>
      <c r="J672" s="29"/>
      <c r="K672" s="29"/>
    </row>
    <row r="673" spans="2:11" x14ac:dyDescent="0.3">
      <c r="B673" s="23"/>
      <c r="C673" s="23"/>
      <c r="D673" s="23"/>
      <c r="E673" s="27"/>
      <c r="F673" s="23"/>
      <c r="G673" s="23"/>
      <c r="H673" s="23"/>
      <c r="I673" s="30"/>
      <c r="J673" s="29"/>
      <c r="K673" s="29"/>
    </row>
    <row r="674" spans="2:11" x14ac:dyDescent="0.3">
      <c r="B674" s="23"/>
      <c r="C674" s="23"/>
      <c r="D674" s="23"/>
      <c r="E674" s="27"/>
      <c r="F674" s="23"/>
      <c r="G674" s="23"/>
      <c r="H674" s="23"/>
      <c r="I674" s="30"/>
      <c r="J674" s="29"/>
      <c r="K674" s="29"/>
    </row>
    <row r="675" spans="2:11" x14ac:dyDescent="0.3">
      <c r="B675" s="23"/>
      <c r="C675" s="23"/>
      <c r="D675" s="23"/>
      <c r="E675" s="27"/>
      <c r="F675" s="23"/>
      <c r="G675" s="23"/>
      <c r="H675" s="23"/>
      <c r="I675" s="30"/>
      <c r="J675" s="29"/>
      <c r="K675" s="29"/>
    </row>
    <row r="676" spans="2:11" x14ac:dyDescent="0.3">
      <c r="B676" s="23"/>
      <c r="C676" s="23"/>
      <c r="D676" s="23"/>
      <c r="E676" s="27"/>
      <c r="F676" s="23"/>
      <c r="G676" s="23"/>
      <c r="H676" s="23"/>
      <c r="I676" s="30"/>
      <c r="J676" s="29"/>
      <c r="K676" s="29"/>
    </row>
    <row r="677" spans="2:11" x14ac:dyDescent="0.3">
      <c r="B677" s="23"/>
      <c r="C677" s="23"/>
      <c r="D677" s="23"/>
      <c r="E677" s="27"/>
      <c r="F677" s="23"/>
      <c r="G677" s="23"/>
      <c r="H677" s="23"/>
      <c r="I677" s="30"/>
      <c r="J677" s="29"/>
      <c r="K677" s="29"/>
    </row>
    <row r="678" spans="2:11" x14ac:dyDescent="0.3">
      <c r="B678" s="23"/>
      <c r="C678" s="23"/>
      <c r="D678" s="23"/>
      <c r="E678" s="27"/>
      <c r="F678" s="23"/>
      <c r="G678" s="23"/>
      <c r="H678" s="23"/>
      <c r="I678" s="30"/>
      <c r="J678" s="29"/>
      <c r="K678" s="29"/>
    </row>
    <row r="679" spans="2:11" x14ac:dyDescent="0.3">
      <c r="B679" s="23"/>
      <c r="C679" s="23"/>
      <c r="D679" s="23"/>
      <c r="E679" s="27"/>
      <c r="F679" s="23"/>
      <c r="G679" s="23"/>
      <c r="H679" s="23"/>
      <c r="I679" s="30"/>
      <c r="J679" s="29"/>
      <c r="K679" s="29"/>
    </row>
    <row r="680" spans="2:11" x14ac:dyDescent="0.3">
      <c r="B680" s="23"/>
      <c r="C680" s="23"/>
      <c r="D680" s="23"/>
      <c r="E680" s="27"/>
      <c r="F680" s="23"/>
      <c r="G680" s="23"/>
      <c r="H680" s="23"/>
      <c r="I680" s="30"/>
      <c r="J680" s="29"/>
      <c r="K680" s="29"/>
    </row>
    <row r="681" spans="2:11" x14ac:dyDescent="0.3">
      <c r="B681" s="23"/>
      <c r="C681" s="23"/>
      <c r="D681" s="23"/>
      <c r="E681" s="27"/>
      <c r="F681" s="23"/>
      <c r="G681" s="23"/>
      <c r="H681" s="23"/>
      <c r="I681" s="30"/>
      <c r="J681" s="29"/>
      <c r="K681" s="29"/>
    </row>
    <row r="682" spans="2:11" x14ac:dyDescent="0.3">
      <c r="B682" s="23"/>
      <c r="C682" s="23"/>
      <c r="D682" s="23"/>
      <c r="E682" s="27"/>
      <c r="F682" s="23"/>
      <c r="G682" s="23"/>
      <c r="H682" s="23"/>
      <c r="I682" s="30"/>
      <c r="J682" s="29"/>
      <c r="K682" s="29"/>
    </row>
    <row r="683" spans="2:11" x14ac:dyDescent="0.3">
      <c r="B683" s="23"/>
      <c r="C683" s="23"/>
      <c r="D683" s="23"/>
      <c r="E683" s="27"/>
      <c r="F683" s="23"/>
      <c r="G683" s="23"/>
      <c r="H683" s="23"/>
      <c r="I683" s="30"/>
      <c r="J683" s="29"/>
      <c r="K683" s="29"/>
    </row>
    <row r="684" spans="2:11" x14ac:dyDescent="0.3">
      <c r="B684" s="23"/>
      <c r="C684" s="23"/>
      <c r="D684" s="23"/>
      <c r="E684" s="27"/>
      <c r="F684" s="23"/>
      <c r="G684" s="23"/>
      <c r="H684" s="23"/>
      <c r="I684" s="30"/>
      <c r="J684" s="29"/>
      <c r="K684" s="29"/>
    </row>
    <row r="685" spans="2:11" x14ac:dyDescent="0.3">
      <c r="B685" s="23"/>
      <c r="C685" s="23"/>
      <c r="D685" s="23"/>
      <c r="E685" s="27"/>
      <c r="F685" s="23"/>
      <c r="G685" s="23"/>
      <c r="H685" s="23"/>
      <c r="I685" s="30"/>
      <c r="J685" s="29"/>
      <c r="K685" s="29"/>
    </row>
    <row r="686" spans="2:11" x14ac:dyDescent="0.3">
      <c r="B686" s="23"/>
      <c r="C686" s="23"/>
      <c r="D686" s="23"/>
      <c r="E686" s="27"/>
      <c r="F686" s="23"/>
      <c r="G686" s="23"/>
      <c r="H686" s="23"/>
      <c r="I686" s="30"/>
      <c r="J686" s="29"/>
      <c r="K686" s="29"/>
    </row>
    <row r="687" spans="2:11" x14ac:dyDescent="0.3">
      <c r="B687" s="23"/>
      <c r="C687" s="23"/>
      <c r="D687" s="23"/>
      <c r="E687" s="27"/>
      <c r="F687" s="23"/>
      <c r="G687" s="23"/>
      <c r="H687" s="23"/>
      <c r="I687" s="30"/>
      <c r="J687" s="29"/>
      <c r="K687" s="29"/>
    </row>
    <row r="688" spans="2:11" x14ac:dyDescent="0.3">
      <c r="B688" s="23"/>
      <c r="C688" s="23"/>
      <c r="D688" s="23"/>
      <c r="E688" s="27"/>
      <c r="F688" s="23"/>
      <c r="G688" s="23"/>
      <c r="H688" s="23"/>
      <c r="I688" s="30"/>
      <c r="J688" s="29"/>
      <c r="K688" s="29"/>
    </row>
    <row r="689" spans="2:11" x14ac:dyDescent="0.3">
      <c r="B689" s="23"/>
      <c r="C689" s="23"/>
      <c r="D689" s="23"/>
      <c r="E689" s="27"/>
      <c r="F689" s="23"/>
      <c r="G689" s="23"/>
      <c r="H689" s="23"/>
      <c r="I689" s="30"/>
      <c r="J689" s="29"/>
      <c r="K689" s="29"/>
    </row>
    <row r="690" spans="2:11" x14ac:dyDescent="0.3">
      <c r="B690" s="23"/>
      <c r="C690" s="23"/>
      <c r="D690" s="23"/>
      <c r="E690" s="27"/>
      <c r="F690" s="23"/>
      <c r="G690" s="23"/>
      <c r="H690" s="23"/>
      <c r="I690" s="30"/>
      <c r="J690" s="29"/>
      <c r="K690" s="29"/>
    </row>
    <row r="691" spans="2:11" x14ac:dyDescent="0.3">
      <c r="B691" s="23"/>
      <c r="C691" s="23"/>
      <c r="D691" s="23"/>
      <c r="E691" s="27"/>
      <c r="F691" s="23"/>
      <c r="G691" s="23"/>
      <c r="H691" s="23"/>
      <c r="I691" s="30"/>
      <c r="J691" s="29"/>
      <c r="K691" s="29"/>
    </row>
    <row r="692" spans="2:11" x14ac:dyDescent="0.3">
      <c r="B692" s="23"/>
      <c r="C692" s="23"/>
      <c r="D692" s="23"/>
      <c r="E692" s="27"/>
      <c r="F692" s="23"/>
      <c r="G692" s="23"/>
      <c r="H692" s="23"/>
      <c r="I692" s="30"/>
      <c r="J692" s="29"/>
      <c r="K692" s="29"/>
    </row>
    <row r="693" spans="2:11" x14ac:dyDescent="0.3">
      <c r="B693" s="23"/>
      <c r="C693" s="23"/>
      <c r="D693" s="23"/>
      <c r="E693" s="27"/>
      <c r="F693" s="23"/>
      <c r="G693" s="23"/>
      <c r="H693" s="23"/>
      <c r="I693" s="30"/>
      <c r="J693" s="29"/>
      <c r="K693" s="29"/>
    </row>
    <row r="694" spans="2:11" x14ac:dyDescent="0.3">
      <c r="B694" s="23"/>
      <c r="C694" s="23"/>
      <c r="D694" s="23"/>
      <c r="E694" s="27"/>
      <c r="F694" s="23"/>
      <c r="G694" s="23"/>
      <c r="H694" s="23"/>
      <c r="I694" s="30"/>
      <c r="J694" s="29"/>
      <c r="K694" s="29"/>
    </row>
    <row r="695" spans="2:11" x14ac:dyDescent="0.3">
      <c r="B695" s="23"/>
      <c r="C695" s="23"/>
      <c r="D695" s="23"/>
      <c r="E695" s="27"/>
      <c r="F695" s="23"/>
      <c r="G695" s="23"/>
      <c r="H695" s="23"/>
      <c r="I695" s="30"/>
      <c r="J695" s="29"/>
      <c r="K695" s="29"/>
    </row>
    <row r="696" spans="2:11" x14ac:dyDescent="0.3">
      <c r="B696" s="23"/>
      <c r="C696" s="23"/>
      <c r="D696" s="23"/>
      <c r="E696" s="27"/>
      <c r="F696" s="23"/>
      <c r="G696" s="23"/>
      <c r="H696" s="23"/>
      <c r="I696" s="30"/>
      <c r="J696" s="29"/>
      <c r="K696" s="29"/>
    </row>
    <row r="697" spans="2:11" x14ac:dyDescent="0.3">
      <c r="B697" s="23"/>
      <c r="C697" s="23"/>
      <c r="D697" s="23"/>
      <c r="E697" s="27"/>
      <c r="F697" s="23"/>
      <c r="G697" s="23"/>
      <c r="H697" s="23"/>
      <c r="I697" s="30"/>
      <c r="J697" s="29"/>
      <c r="K697" s="29"/>
    </row>
    <row r="698" spans="2:11" x14ac:dyDescent="0.3">
      <c r="B698" s="23"/>
      <c r="C698" s="23"/>
      <c r="D698" s="23"/>
      <c r="E698" s="27"/>
      <c r="F698" s="23"/>
      <c r="G698" s="23"/>
      <c r="H698" s="23"/>
      <c r="I698" s="30"/>
      <c r="J698" s="29"/>
      <c r="K698" s="29"/>
    </row>
    <row r="699" spans="2:11" x14ac:dyDescent="0.3">
      <c r="B699" s="23"/>
      <c r="C699" s="23"/>
      <c r="D699" s="23"/>
      <c r="E699" s="27"/>
      <c r="F699" s="23"/>
      <c r="G699" s="23"/>
      <c r="H699" s="23"/>
      <c r="I699" s="30"/>
      <c r="J699" s="29"/>
      <c r="K699" s="29"/>
    </row>
    <row r="700" spans="2:11" x14ac:dyDescent="0.3">
      <c r="B700" s="23"/>
      <c r="C700" s="23"/>
      <c r="D700" s="23"/>
      <c r="E700" s="27"/>
      <c r="F700" s="23"/>
      <c r="G700" s="23"/>
      <c r="H700" s="23"/>
      <c r="I700" s="30"/>
      <c r="J700" s="29"/>
      <c r="K700" s="29"/>
    </row>
    <row r="701" spans="2:11" x14ac:dyDescent="0.3">
      <c r="B701" s="23"/>
      <c r="C701" s="23"/>
      <c r="D701" s="23"/>
      <c r="E701" s="27"/>
      <c r="F701" s="23"/>
      <c r="G701" s="23"/>
      <c r="H701" s="23"/>
      <c r="I701" s="30"/>
      <c r="J701" s="29"/>
      <c r="K701" s="29"/>
    </row>
    <row r="702" spans="2:11" x14ac:dyDescent="0.3">
      <c r="B702" s="23"/>
      <c r="C702" s="23"/>
      <c r="D702" s="23"/>
      <c r="E702" s="27"/>
      <c r="F702" s="23"/>
      <c r="G702" s="23"/>
      <c r="H702" s="23"/>
      <c r="I702" s="30"/>
      <c r="J702" s="29"/>
      <c r="K702" s="29"/>
    </row>
    <row r="703" spans="2:11" x14ac:dyDescent="0.3">
      <c r="B703" s="23"/>
      <c r="C703" s="23"/>
      <c r="D703" s="23"/>
      <c r="E703" s="27"/>
      <c r="F703" s="23"/>
      <c r="G703" s="23"/>
      <c r="H703" s="23"/>
      <c r="I703" s="30"/>
      <c r="J703" s="29"/>
      <c r="K703" s="29"/>
    </row>
    <row r="704" spans="2:11" x14ac:dyDescent="0.3">
      <c r="B704" s="23"/>
      <c r="C704" s="23"/>
      <c r="D704" s="23"/>
      <c r="E704" s="27"/>
      <c r="F704" s="23"/>
      <c r="G704" s="23"/>
      <c r="H704" s="23"/>
      <c r="I704" s="30"/>
      <c r="J704" s="29"/>
      <c r="K704" s="29"/>
    </row>
    <row r="705" spans="2:11" x14ac:dyDescent="0.3">
      <c r="B705" s="23"/>
      <c r="C705" s="23"/>
      <c r="D705" s="23"/>
      <c r="E705" s="27"/>
      <c r="F705" s="23"/>
      <c r="G705" s="23"/>
      <c r="H705" s="23"/>
      <c r="I705" s="30"/>
      <c r="J705" s="29"/>
      <c r="K705" s="29"/>
    </row>
    <row r="706" spans="2:11" x14ac:dyDescent="0.3">
      <c r="B706" s="23"/>
      <c r="C706" s="23"/>
      <c r="D706" s="23"/>
      <c r="E706" s="27"/>
      <c r="F706" s="23"/>
      <c r="G706" s="23"/>
      <c r="H706" s="23"/>
      <c r="I706" s="30"/>
      <c r="J706" s="29"/>
      <c r="K706" s="29"/>
    </row>
    <row r="707" spans="2:11" x14ac:dyDescent="0.3">
      <c r="B707" s="23"/>
      <c r="C707" s="23"/>
      <c r="D707" s="23"/>
      <c r="E707" s="27"/>
      <c r="F707" s="23"/>
      <c r="G707" s="23"/>
      <c r="H707" s="23"/>
      <c r="I707" s="30"/>
      <c r="J707" s="29"/>
      <c r="K707" s="29"/>
    </row>
    <row r="708" spans="2:11" x14ac:dyDescent="0.3">
      <c r="B708" s="23"/>
      <c r="C708" s="23"/>
      <c r="D708" s="23"/>
      <c r="E708" s="27"/>
      <c r="F708" s="23"/>
      <c r="G708" s="23"/>
      <c r="H708" s="23"/>
      <c r="I708" s="30"/>
      <c r="J708" s="29"/>
      <c r="K708" s="29"/>
    </row>
    <row r="709" spans="2:11" x14ac:dyDescent="0.3">
      <c r="B709" s="23"/>
      <c r="C709" s="23"/>
      <c r="D709" s="23"/>
      <c r="E709" s="27"/>
      <c r="F709" s="23"/>
      <c r="G709" s="23"/>
      <c r="H709" s="23"/>
      <c r="I709" s="30"/>
      <c r="J709" s="29"/>
      <c r="K709" s="29"/>
    </row>
    <row r="710" spans="2:11" x14ac:dyDescent="0.3">
      <c r="B710" s="23"/>
      <c r="C710" s="23"/>
      <c r="D710" s="23"/>
      <c r="E710" s="27"/>
      <c r="F710" s="23"/>
      <c r="G710" s="23"/>
      <c r="H710" s="23"/>
      <c r="I710" s="30"/>
      <c r="J710" s="29"/>
      <c r="K710" s="29"/>
    </row>
    <row r="711" spans="2:11" x14ac:dyDescent="0.3">
      <c r="B711" s="23"/>
      <c r="C711" s="23"/>
      <c r="D711" s="23"/>
      <c r="E711" s="27"/>
      <c r="F711" s="23"/>
      <c r="G711" s="23"/>
      <c r="H711" s="23"/>
      <c r="I711" s="30"/>
      <c r="J711" s="29"/>
      <c r="K711" s="29"/>
    </row>
    <row r="712" spans="2:11" x14ac:dyDescent="0.3">
      <c r="B712" s="23"/>
      <c r="C712" s="23"/>
      <c r="D712" s="23"/>
      <c r="E712" s="27"/>
      <c r="F712" s="23"/>
      <c r="G712" s="23"/>
      <c r="H712" s="23"/>
      <c r="I712" s="30"/>
      <c r="J712" s="29"/>
      <c r="K712" s="29"/>
    </row>
    <row r="713" spans="2:11" x14ac:dyDescent="0.3">
      <c r="B713" s="23"/>
      <c r="C713" s="23"/>
      <c r="D713" s="23"/>
      <c r="E713" s="27"/>
      <c r="F713" s="23"/>
      <c r="G713" s="23"/>
      <c r="H713" s="23"/>
      <c r="I713" s="30"/>
      <c r="J713" s="29"/>
      <c r="K713" s="29"/>
    </row>
    <row r="714" spans="2:11" x14ac:dyDescent="0.3">
      <c r="B714" s="23"/>
      <c r="C714" s="23"/>
      <c r="D714" s="23"/>
      <c r="E714" s="27"/>
      <c r="F714" s="23"/>
      <c r="G714" s="23"/>
      <c r="H714" s="23"/>
      <c r="I714" s="30"/>
      <c r="J714" s="29"/>
      <c r="K714" s="29"/>
    </row>
    <row r="715" spans="2:11" x14ac:dyDescent="0.3">
      <c r="B715" s="23"/>
      <c r="C715" s="23"/>
      <c r="D715" s="23"/>
      <c r="E715" s="27"/>
      <c r="F715" s="23"/>
      <c r="G715" s="23"/>
      <c r="H715" s="23"/>
      <c r="I715" s="30"/>
      <c r="J715" s="29"/>
      <c r="K715" s="29"/>
    </row>
    <row r="716" spans="2:11" x14ac:dyDescent="0.3">
      <c r="B716" s="23"/>
      <c r="C716" s="23"/>
      <c r="D716" s="23"/>
      <c r="E716" s="27"/>
      <c r="F716" s="23"/>
      <c r="G716" s="23"/>
      <c r="H716" s="23"/>
      <c r="I716" s="30"/>
      <c r="J716" s="29"/>
      <c r="K716" s="29"/>
    </row>
    <row r="717" spans="2:11" x14ac:dyDescent="0.3">
      <c r="B717" s="23"/>
      <c r="C717" s="23"/>
      <c r="D717" s="23"/>
      <c r="E717" s="27"/>
      <c r="F717" s="23"/>
      <c r="G717" s="23"/>
      <c r="H717" s="23"/>
      <c r="I717" s="30"/>
      <c r="J717" s="29"/>
      <c r="K717" s="29"/>
    </row>
    <row r="718" spans="2:11" x14ac:dyDescent="0.3">
      <c r="B718" s="23"/>
      <c r="C718" s="23"/>
      <c r="D718" s="23"/>
      <c r="E718" s="27"/>
      <c r="F718" s="23"/>
      <c r="G718" s="23"/>
      <c r="H718" s="23"/>
      <c r="I718" s="30"/>
      <c r="J718" s="29"/>
      <c r="K718" s="29"/>
    </row>
    <row r="719" spans="2:11" x14ac:dyDescent="0.3">
      <c r="B719" s="23"/>
      <c r="C719" s="23"/>
      <c r="D719" s="23"/>
      <c r="E719" s="27"/>
      <c r="F719" s="23"/>
      <c r="G719" s="23"/>
      <c r="H719" s="23"/>
      <c r="I719" s="30"/>
      <c r="J719" s="29"/>
      <c r="K719" s="29"/>
    </row>
    <row r="720" spans="2:11" x14ac:dyDescent="0.3">
      <c r="B720" s="23"/>
      <c r="C720" s="23"/>
      <c r="D720" s="23"/>
      <c r="E720" s="27"/>
      <c r="F720" s="23"/>
      <c r="G720" s="23"/>
      <c r="H720" s="23"/>
      <c r="I720" s="30"/>
      <c r="J720" s="29"/>
      <c r="K720" s="29"/>
    </row>
    <row r="721" spans="2:11" x14ac:dyDescent="0.3">
      <c r="B721" s="23"/>
      <c r="C721" s="23"/>
      <c r="D721" s="23"/>
      <c r="E721" s="27"/>
      <c r="F721" s="23"/>
      <c r="G721" s="23"/>
      <c r="H721" s="23"/>
      <c r="I721" s="30"/>
      <c r="J721" s="29"/>
      <c r="K721" s="29"/>
    </row>
    <row r="722" spans="2:11" x14ac:dyDescent="0.3">
      <c r="B722" s="23"/>
      <c r="C722" s="23"/>
      <c r="D722" s="23"/>
      <c r="E722" s="27"/>
      <c r="F722" s="23"/>
      <c r="G722" s="23"/>
      <c r="H722" s="23"/>
      <c r="I722" s="30"/>
      <c r="J722" s="29"/>
      <c r="K722" s="29"/>
    </row>
    <row r="723" spans="2:11" x14ac:dyDescent="0.3">
      <c r="B723" s="23"/>
      <c r="C723" s="23"/>
      <c r="D723" s="23"/>
      <c r="E723" s="27"/>
      <c r="F723" s="23"/>
      <c r="G723" s="23"/>
      <c r="H723" s="23"/>
      <c r="I723" s="30"/>
      <c r="J723" s="29"/>
      <c r="K723" s="29"/>
    </row>
    <row r="724" spans="2:11" x14ac:dyDescent="0.3">
      <c r="B724" s="23"/>
      <c r="C724" s="23"/>
      <c r="D724" s="23"/>
      <c r="E724" s="27"/>
      <c r="F724" s="23"/>
      <c r="G724" s="23"/>
      <c r="H724" s="23"/>
      <c r="I724" s="30"/>
      <c r="J724" s="29"/>
      <c r="K724" s="29"/>
    </row>
    <row r="725" spans="2:11" x14ac:dyDescent="0.3">
      <c r="B725" s="23"/>
      <c r="C725" s="23"/>
      <c r="D725" s="23"/>
      <c r="E725" s="27"/>
      <c r="F725" s="23"/>
      <c r="G725" s="23"/>
      <c r="H725" s="23"/>
      <c r="I725" s="30"/>
      <c r="J725" s="29"/>
      <c r="K725" s="29"/>
    </row>
    <row r="726" spans="2:11" x14ac:dyDescent="0.3">
      <c r="B726" s="23"/>
      <c r="C726" s="23"/>
      <c r="D726" s="23"/>
      <c r="E726" s="27"/>
      <c r="F726" s="23"/>
      <c r="G726" s="23"/>
      <c r="H726" s="23"/>
      <c r="I726" s="30"/>
      <c r="J726" s="29"/>
      <c r="K726" s="29"/>
    </row>
    <row r="727" spans="2:11" x14ac:dyDescent="0.3">
      <c r="B727" s="23"/>
      <c r="C727" s="23"/>
      <c r="D727" s="23"/>
      <c r="E727" s="27"/>
      <c r="F727" s="23"/>
      <c r="G727" s="23"/>
      <c r="H727" s="23"/>
      <c r="I727" s="30"/>
      <c r="J727" s="29"/>
      <c r="K727" s="29"/>
    </row>
    <row r="728" spans="2:11" x14ac:dyDescent="0.3">
      <c r="B728" s="23"/>
      <c r="C728" s="23"/>
      <c r="D728" s="23"/>
      <c r="E728" s="27"/>
      <c r="F728" s="23"/>
      <c r="G728" s="23"/>
      <c r="H728" s="23"/>
      <c r="I728" s="30"/>
      <c r="J728" s="29"/>
      <c r="K728" s="29"/>
    </row>
    <row r="729" spans="2:11" x14ac:dyDescent="0.3">
      <c r="B729" s="23"/>
      <c r="C729" s="23"/>
      <c r="D729" s="23"/>
      <c r="E729" s="27"/>
      <c r="F729" s="23"/>
      <c r="G729" s="23"/>
      <c r="H729" s="23"/>
      <c r="I729" s="30"/>
      <c r="J729" s="29"/>
      <c r="K729" s="29"/>
    </row>
    <row r="730" spans="2:11" x14ac:dyDescent="0.3">
      <c r="B730" s="23"/>
      <c r="C730" s="23"/>
      <c r="D730" s="23"/>
      <c r="E730" s="27"/>
      <c r="F730" s="23"/>
      <c r="G730" s="23"/>
      <c r="H730" s="23"/>
      <c r="I730" s="30"/>
      <c r="J730" s="29"/>
      <c r="K730" s="29"/>
    </row>
    <row r="731" spans="2:11" x14ac:dyDescent="0.3">
      <c r="B731" s="23"/>
      <c r="C731" s="23"/>
      <c r="D731" s="23"/>
      <c r="E731" s="27"/>
      <c r="F731" s="23"/>
      <c r="G731" s="23"/>
      <c r="H731" s="23"/>
      <c r="I731" s="30"/>
      <c r="J731" s="29"/>
      <c r="K731" s="29"/>
    </row>
    <row r="732" spans="2:11" x14ac:dyDescent="0.3">
      <c r="B732" s="23"/>
      <c r="C732" s="23"/>
      <c r="D732" s="23"/>
      <c r="E732" s="27"/>
      <c r="F732" s="23"/>
      <c r="G732" s="23"/>
      <c r="H732" s="23"/>
      <c r="I732" s="30"/>
      <c r="J732" s="29"/>
      <c r="K732" s="29"/>
    </row>
    <row r="733" spans="2:11" x14ac:dyDescent="0.3">
      <c r="B733" s="23"/>
      <c r="C733" s="23"/>
      <c r="D733" s="23"/>
      <c r="E733" s="27"/>
      <c r="F733" s="23"/>
      <c r="G733" s="23"/>
      <c r="H733" s="23"/>
      <c r="I733" s="30"/>
      <c r="J733" s="29"/>
      <c r="K733" s="29"/>
    </row>
    <row r="734" spans="2:11" x14ac:dyDescent="0.3">
      <c r="B734" s="23"/>
      <c r="C734" s="23"/>
      <c r="D734" s="23"/>
      <c r="E734" s="27"/>
      <c r="F734" s="23"/>
      <c r="G734" s="23"/>
      <c r="H734" s="23"/>
      <c r="I734" s="30"/>
      <c r="J734" s="29"/>
      <c r="K734" s="29"/>
    </row>
    <row r="735" spans="2:11" x14ac:dyDescent="0.3">
      <c r="B735" s="23"/>
      <c r="C735" s="23"/>
      <c r="D735" s="23"/>
      <c r="E735" s="27"/>
      <c r="F735" s="23"/>
      <c r="G735" s="23"/>
      <c r="H735" s="23"/>
      <c r="I735" s="30"/>
      <c r="J735" s="29"/>
      <c r="K735" s="29"/>
    </row>
    <row r="736" spans="2:11" x14ac:dyDescent="0.3">
      <c r="B736" s="23"/>
      <c r="C736" s="23"/>
      <c r="D736" s="23"/>
      <c r="E736" s="27"/>
      <c r="F736" s="23"/>
      <c r="G736" s="23"/>
      <c r="H736" s="23"/>
      <c r="I736" s="30"/>
      <c r="J736" s="29"/>
      <c r="K736" s="29"/>
    </row>
    <row r="737" spans="2:11" x14ac:dyDescent="0.3">
      <c r="B737" s="23"/>
      <c r="C737" s="23"/>
      <c r="D737" s="23"/>
      <c r="E737" s="27"/>
      <c r="F737" s="23"/>
      <c r="G737" s="23"/>
      <c r="H737" s="23"/>
      <c r="I737" s="30"/>
      <c r="J737" s="29"/>
      <c r="K737" s="29"/>
    </row>
    <row r="738" spans="2:11" x14ac:dyDescent="0.3">
      <c r="B738" s="23"/>
      <c r="C738" s="23"/>
      <c r="D738" s="23"/>
      <c r="E738" s="27"/>
      <c r="F738" s="23"/>
      <c r="G738" s="23"/>
      <c r="H738" s="23"/>
      <c r="I738" s="30"/>
      <c r="J738" s="29"/>
      <c r="K738" s="29"/>
    </row>
    <row r="739" spans="2:11" x14ac:dyDescent="0.3">
      <c r="B739" s="23"/>
      <c r="C739" s="23"/>
      <c r="D739" s="23"/>
      <c r="E739" s="27"/>
      <c r="F739" s="23"/>
      <c r="G739" s="23"/>
      <c r="H739" s="23"/>
      <c r="I739" s="30"/>
      <c r="J739" s="29"/>
      <c r="K739" s="29"/>
    </row>
    <row r="740" spans="2:11" x14ac:dyDescent="0.3">
      <c r="B740" s="23"/>
      <c r="C740" s="23"/>
      <c r="D740" s="23"/>
      <c r="E740" s="27"/>
      <c r="F740" s="23"/>
      <c r="G740" s="23"/>
      <c r="H740" s="23"/>
      <c r="I740" s="30"/>
      <c r="J740" s="29"/>
      <c r="K740" s="29"/>
    </row>
    <row r="741" spans="2:11" x14ac:dyDescent="0.3">
      <c r="B741" s="23"/>
      <c r="C741" s="23"/>
      <c r="D741" s="23"/>
      <c r="E741" s="27"/>
      <c r="F741" s="23"/>
      <c r="G741" s="23"/>
      <c r="H741" s="23"/>
      <c r="I741" s="30"/>
      <c r="J741" s="29"/>
      <c r="K741" s="29"/>
    </row>
    <row r="742" spans="2:11" x14ac:dyDescent="0.3">
      <c r="B742" s="23"/>
      <c r="C742" s="23"/>
      <c r="D742" s="23"/>
      <c r="E742" s="27"/>
      <c r="F742" s="23"/>
      <c r="G742" s="23"/>
      <c r="H742" s="23"/>
      <c r="I742" s="30"/>
      <c r="J742" s="29"/>
      <c r="K742" s="29"/>
    </row>
    <row r="743" spans="2:11" x14ac:dyDescent="0.3">
      <c r="B743" s="23"/>
      <c r="C743" s="23"/>
      <c r="D743" s="23"/>
      <c r="E743" s="27"/>
      <c r="F743" s="23"/>
      <c r="G743" s="23"/>
      <c r="H743" s="23"/>
      <c r="I743" s="30"/>
      <c r="J743" s="29"/>
      <c r="K743" s="29"/>
    </row>
    <row r="744" spans="2:11" x14ac:dyDescent="0.3">
      <c r="B744" s="23"/>
      <c r="C744" s="23"/>
      <c r="D744" s="23"/>
      <c r="E744" s="27"/>
      <c r="F744" s="23"/>
      <c r="G744" s="23"/>
      <c r="H744" s="23"/>
      <c r="I744" s="30"/>
      <c r="J744" s="29"/>
      <c r="K744" s="29"/>
    </row>
    <row r="745" spans="2:11" x14ac:dyDescent="0.3">
      <c r="B745" s="23"/>
      <c r="C745" s="23"/>
      <c r="D745" s="23"/>
      <c r="E745" s="27"/>
      <c r="F745" s="23"/>
      <c r="G745" s="23"/>
      <c r="H745" s="23"/>
      <c r="I745" s="30"/>
      <c r="J745" s="29"/>
      <c r="K745" s="29"/>
    </row>
    <row r="746" spans="2:11" x14ac:dyDescent="0.3">
      <c r="B746" s="23"/>
      <c r="C746" s="23"/>
      <c r="D746" s="23"/>
      <c r="E746" s="27"/>
      <c r="F746" s="23"/>
      <c r="G746" s="23"/>
      <c r="H746" s="23"/>
      <c r="I746" s="30"/>
      <c r="J746" s="29"/>
      <c r="K746" s="29"/>
    </row>
    <row r="747" spans="2:11" x14ac:dyDescent="0.3">
      <c r="B747" s="23"/>
      <c r="C747" s="23"/>
      <c r="D747" s="23"/>
      <c r="E747" s="27"/>
      <c r="F747" s="23"/>
      <c r="G747" s="23"/>
      <c r="H747" s="23"/>
      <c r="I747" s="30"/>
      <c r="J747" s="29"/>
      <c r="K747" s="29"/>
    </row>
    <row r="748" spans="2:11" x14ac:dyDescent="0.3">
      <c r="B748" s="23"/>
      <c r="C748" s="23"/>
      <c r="D748" s="23"/>
      <c r="E748" s="27"/>
      <c r="F748" s="23"/>
      <c r="G748" s="23"/>
      <c r="H748" s="23"/>
      <c r="I748" s="30"/>
      <c r="J748" s="29"/>
      <c r="K748" s="29"/>
    </row>
    <row r="749" spans="2:11" x14ac:dyDescent="0.3">
      <c r="B749" s="23"/>
      <c r="C749" s="23"/>
      <c r="D749" s="23"/>
      <c r="E749" s="27"/>
      <c r="F749" s="23"/>
      <c r="G749" s="23"/>
      <c r="H749" s="23"/>
      <c r="I749" s="30"/>
      <c r="J749" s="29"/>
      <c r="K749" s="29"/>
    </row>
    <row r="750" spans="2:11" x14ac:dyDescent="0.3">
      <c r="B750" s="23"/>
      <c r="C750" s="23"/>
      <c r="D750" s="23"/>
      <c r="E750" s="27"/>
      <c r="F750" s="23"/>
      <c r="G750" s="23"/>
      <c r="H750" s="23"/>
      <c r="I750" s="30"/>
      <c r="J750" s="29"/>
      <c r="K750" s="29"/>
    </row>
    <row r="751" spans="2:11" x14ac:dyDescent="0.3">
      <c r="B751" s="23"/>
      <c r="C751" s="23"/>
      <c r="D751" s="23"/>
      <c r="E751" s="27"/>
      <c r="F751" s="23"/>
      <c r="G751" s="23"/>
      <c r="H751" s="23"/>
      <c r="I751" s="30"/>
      <c r="J751" s="29"/>
      <c r="K751" s="29"/>
    </row>
    <row r="752" spans="2:11" x14ac:dyDescent="0.3">
      <c r="B752" s="23"/>
      <c r="C752" s="23"/>
      <c r="D752" s="23"/>
      <c r="E752" s="27"/>
      <c r="F752" s="23"/>
      <c r="G752" s="23"/>
      <c r="H752" s="23"/>
      <c r="I752" s="30"/>
      <c r="J752" s="29"/>
      <c r="K752" s="29"/>
    </row>
    <row r="753" spans="2:11" x14ac:dyDescent="0.3">
      <c r="B753" s="23"/>
      <c r="C753" s="23"/>
      <c r="D753" s="23"/>
      <c r="E753" s="27"/>
      <c r="F753" s="23"/>
      <c r="G753" s="23"/>
      <c r="H753" s="23"/>
      <c r="I753" s="30"/>
      <c r="J753" s="29"/>
      <c r="K753" s="29"/>
    </row>
    <row r="754" spans="2:11" x14ac:dyDescent="0.3">
      <c r="B754" s="23"/>
      <c r="C754" s="23"/>
      <c r="D754" s="23"/>
      <c r="E754" s="27"/>
      <c r="F754" s="23"/>
      <c r="G754" s="23"/>
      <c r="H754" s="23"/>
      <c r="I754" s="30"/>
      <c r="J754" s="29"/>
      <c r="K754" s="29"/>
    </row>
    <row r="755" spans="2:11" x14ac:dyDescent="0.3">
      <c r="B755" s="23"/>
      <c r="C755" s="23"/>
      <c r="D755" s="23"/>
      <c r="E755" s="27"/>
      <c r="F755" s="23"/>
      <c r="G755" s="23"/>
      <c r="H755" s="23"/>
      <c r="I755" s="30"/>
      <c r="J755" s="29"/>
      <c r="K755" s="29"/>
    </row>
    <row r="756" spans="2:11" x14ac:dyDescent="0.3">
      <c r="B756" s="23"/>
      <c r="C756" s="23"/>
      <c r="D756" s="23"/>
      <c r="E756" s="27"/>
      <c r="F756" s="23"/>
      <c r="G756" s="23"/>
      <c r="H756" s="23"/>
      <c r="I756" s="30"/>
      <c r="J756" s="29"/>
      <c r="K756" s="29"/>
    </row>
    <row r="757" spans="2:11" x14ac:dyDescent="0.3">
      <c r="B757" s="23"/>
      <c r="C757" s="23"/>
      <c r="D757" s="23"/>
      <c r="E757" s="27"/>
      <c r="F757" s="23"/>
      <c r="G757" s="23"/>
      <c r="H757" s="23"/>
      <c r="I757" s="30"/>
      <c r="J757" s="29"/>
      <c r="K757" s="29"/>
    </row>
    <row r="758" spans="2:11" x14ac:dyDescent="0.3">
      <c r="B758" s="23"/>
      <c r="C758" s="23"/>
      <c r="D758" s="23"/>
      <c r="E758" s="27"/>
      <c r="F758" s="23"/>
      <c r="G758" s="23"/>
      <c r="H758" s="23"/>
      <c r="I758" s="30"/>
      <c r="J758" s="29"/>
      <c r="K758" s="29"/>
    </row>
    <row r="759" spans="2:11" x14ac:dyDescent="0.3">
      <c r="B759" s="23"/>
      <c r="C759" s="23"/>
      <c r="D759" s="23"/>
      <c r="E759" s="27"/>
      <c r="F759" s="23"/>
      <c r="G759" s="23"/>
      <c r="H759" s="23"/>
      <c r="I759" s="30"/>
      <c r="J759" s="29"/>
      <c r="K759" s="29"/>
    </row>
    <row r="760" spans="2:11" x14ac:dyDescent="0.3">
      <c r="B760" s="23"/>
      <c r="C760" s="23"/>
      <c r="D760" s="23"/>
      <c r="E760" s="27"/>
      <c r="F760" s="23"/>
      <c r="G760" s="23"/>
      <c r="H760" s="23"/>
      <c r="I760" s="30"/>
      <c r="J760" s="29"/>
      <c r="K760" s="29"/>
    </row>
    <row r="761" spans="2:11" x14ac:dyDescent="0.3">
      <c r="B761" s="23"/>
      <c r="C761" s="23"/>
      <c r="D761" s="23"/>
      <c r="E761" s="27"/>
      <c r="F761" s="23"/>
      <c r="G761" s="23"/>
      <c r="H761" s="23"/>
      <c r="I761" s="30"/>
      <c r="J761" s="29"/>
      <c r="K761" s="29"/>
    </row>
    <row r="762" spans="2:11" x14ac:dyDescent="0.3">
      <c r="B762" s="23"/>
      <c r="C762" s="23"/>
      <c r="D762" s="23"/>
      <c r="E762" s="27"/>
      <c r="F762" s="23"/>
      <c r="G762" s="23"/>
      <c r="H762" s="23"/>
      <c r="I762" s="30"/>
      <c r="J762" s="29"/>
      <c r="K762" s="29"/>
    </row>
    <row r="763" spans="2:11" x14ac:dyDescent="0.3">
      <c r="B763" s="23"/>
      <c r="C763" s="23"/>
      <c r="D763" s="23"/>
      <c r="E763" s="27"/>
      <c r="F763" s="23"/>
      <c r="G763" s="23"/>
      <c r="H763" s="23"/>
      <c r="I763" s="30"/>
      <c r="J763" s="29"/>
      <c r="K763" s="29"/>
    </row>
    <row r="764" spans="2:11" x14ac:dyDescent="0.3">
      <c r="B764" s="23"/>
      <c r="C764" s="23"/>
      <c r="D764" s="23"/>
      <c r="E764" s="27"/>
      <c r="F764" s="23"/>
      <c r="G764" s="23"/>
      <c r="H764" s="23"/>
      <c r="I764" s="30"/>
      <c r="J764" s="29"/>
      <c r="K764" s="29"/>
    </row>
    <row r="765" spans="2:11" x14ac:dyDescent="0.3">
      <c r="B765" s="23"/>
      <c r="C765" s="23"/>
      <c r="D765" s="23"/>
      <c r="E765" s="27"/>
      <c r="F765" s="23"/>
      <c r="G765" s="23"/>
      <c r="H765" s="23"/>
      <c r="I765" s="30"/>
      <c r="J765" s="29"/>
      <c r="K765" s="29"/>
    </row>
    <row r="766" spans="2:11" x14ac:dyDescent="0.3">
      <c r="B766" s="23"/>
      <c r="C766" s="23"/>
      <c r="D766" s="23"/>
      <c r="E766" s="27"/>
      <c r="F766" s="23"/>
      <c r="G766" s="23"/>
      <c r="H766" s="23"/>
      <c r="I766" s="30"/>
      <c r="J766" s="29"/>
      <c r="K766" s="29"/>
    </row>
    <row r="767" spans="2:11" x14ac:dyDescent="0.3">
      <c r="B767" s="23"/>
      <c r="C767" s="23"/>
      <c r="D767" s="23"/>
      <c r="E767" s="27"/>
      <c r="F767" s="23"/>
      <c r="G767" s="23"/>
      <c r="H767" s="23"/>
      <c r="I767" s="30"/>
      <c r="J767" s="29"/>
      <c r="K767" s="29"/>
    </row>
    <row r="768" spans="2:11" x14ac:dyDescent="0.3">
      <c r="B768" s="23"/>
      <c r="C768" s="23"/>
      <c r="D768" s="23"/>
      <c r="E768" s="27"/>
      <c r="F768" s="23"/>
      <c r="G768" s="23"/>
      <c r="H768" s="23"/>
      <c r="I768" s="30"/>
      <c r="J768" s="29"/>
      <c r="K768" s="29"/>
    </row>
    <row r="769" spans="2:11" x14ac:dyDescent="0.3">
      <c r="B769" s="23"/>
      <c r="C769" s="23"/>
      <c r="D769" s="23"/>
      <c r="E769" s="27"/>
      <c r="F769" s="23"/>
      <c r="G769" s="23"/>
      <c r="H769" s="23"/>
      <c r="I769" s="30"/>
      <c r="J769" s="29"/>
      <c r="K769" s="29"/>
    </row>
    <row r="770" spans="2:11" x14ac:dyDescent="0.3">
      <c r="B770" s="23"/>
      <c r="C770" s="23"/>
      <c r="D770" s="23"/>
      <c r="E770" s="27"/>
      <c r="F770" s="23"/>
      <c r="G770" s="23"/>
      <c r="H770" s="23"/>
      <c r="I770" s="30"/>
      <c r="J770" s="29"/>
      <c r="K770" s="29"/>
    </row>
    <row r="771" spans="2:11" x14ac:dyDescent="0.3">
      <c r="B771" s="23"/>
      <c r="C771" s="23"/>
      <c r="D771" s="23"/>
      <c r="E771" s="27"/>
      <c r="F771" s="23"/>
      <c r="G771" s="23"/>
      <c r="H771" s="23"/>
      <c r="I771" s="30"/>
      <c r="J771" s="29"/>
      <c r="K771" s="29"/>
    </row>
    <row r="772" spans="2:11" x14ac:dyDescent="0.3">
      <c r="B772" s="23"/>
      <c r="C772" s="23"/>
      <c r="D772" s="23"/>
      <c r="E772" s="27"/>
      <c r="F772" s="23"/>
      <c r="G772" s="23"/>
      <c r="H772" s="23"/>
      <c r="I772" s="30"/>
      <c r="J772" s="29"/>
      <c r="K772" s="29"/>
    </row>
    <row r="773" spans="2:11" x14ac:dyDescent="0.3">
      <c r="B773" s="23"/>
      <c r="C773" s="23"/>
      <c r="D773" s="23"/>
      <c r="E773" s="27"/>
      <c r="F773" s="23"/>
      <c r="G773" s="23"/>
      <c r="H773" s="23"/>
      <c r="I773" s="30"/>
      <c r="J773" s="29"/>
      <c r="K773" s="29"/>
    </row>
    <row r="774" spans="2:11" x14ac:dyDescent="0.3">
      <c r="B774" s="23"/>
      <c r="C774" s="23"/>
      <c r="D774" s="23"/>
      <c r="E774" s="27"/>
      <c r="F774" s="23"/>
      <c r="G774" s="23"/>
      <c r="H774" s="23"/>
      <c r="I774" s="30"/>
      <c r="J774" s="29"/>
      <c r="K774" s="29"/>
    </row>
    <row r="775" spans="2:11" x14ac:dyDescent="0.3">
      <c r="B775" s="23"/>
      <c r="C775" s="23"/>
      <c r="D775" s="23"/>
      <c r="E775" s="27"/>
      <c r="F775" s="23"/>
      <c r="G775" s="23"/>
      <c r="H775" s="23"/>
      <c r="I775" s="30"/>
      <c r="J775" s="29"/>
      <c r="K775" s="29"/>
    </row>
    <row r="776" spans="2:11" x14ac:dyDescent="0.3">
      <c r="B776" s="23"/>
      <c r="C776" s="23"/>
      <c r="D776" s="23"/>
      <c r="E776" s="27"/>
      <c r="F776" s="23"/>
      <c r="G776" s="23"/>
      <c r="H776" s="23"/>
      <c r="I776" s="30"/>
      <c r="J776" s="29"/>
      <c r="K776" s="29"/>
    </row>
    <row r="777" spans="2:11" x14ac:dyDescent="0.3">
      <c r="B777" s="23"/>
      <c r="C777" s="23"/>
      <c r="D777" s="23"/>
      <c r="E777" s="27"/>
      <c r="F777" s="23"/>
      <c r="G777" s="23"/>
      <c r="H777" s="23"/>
      <c r="I777" s="30"/>
      <c r="J777" s="29"/>
      <c r="K777" s="29"/>
    </row>
    <row r="778" spans="2:11" x14ac:dyDescent="0.3">
      <c r="B778" s="23"/>
      <c r="C778" s="23"/>
      <c r="D778" s="23"/>
      <c r="E778" s="27"/>
      <c r="F778" s="23"/>
      <c r="G778" s="23"/>
      <c r="H778" s="23"/>
      <c r="I778" s="30"/>
      <c r="J778" s="29"/>
      <c r="K778" s="29"/>
    </row>
    <row r="779" spans="2:11" x14ac:dyDescent="0.3">
      <c r="B779" s="23"/>
      <c r="C779" s="23"/>
      <c r="D779" s="23"/>
      <c r="E779" s="27"/>
      <c r="F779" s="23"/>
      <c r="G779" s="23"/>
      <c r="H779" s="23"/>
      <c r="I779" s="30"/>
      <c r="J779" s="29"/>
      <c r="K779" s="29"/>
    </row>
    <row r="780" spans="2:11" x14ac:dyDescent="0.3">
      <c r="B780" s="23"/>
      <c r="C780" s="23"/>
      <c r="D780" s="23"/>
      <c r="E780" s="27"/>
      <c r="F780" s="23"/>
      <c r="G780" s="23"/>
      <c r="H780" s="23"/>
      <c r="I780" s="30"/>
      <c r="J780" s="29"/>
      <c r="K780" s="29"/>
    </row>
    <row r="781" spans="2:11" x14ac:dyDescent="0.3">
      <c r="B781" s="23"/>
      <c r="C781" s="23"/>
      <c r="D781" s="23"/>
      <c r="E781" s="27"/>
      <c r="F781" s="23"/>
      <c r="G781" s="23"/>
      <c r="H781" s="23"/>
      <c r="I781" s="30"/>
      <c r="J781" s="29"/>
      <c r="K781" s="29"/>
    </row>
    <row r="782" spans="2:11" x14ac:dyDescent="0.3">
      <c r="B782" s="23"/>
      <c r="C782" s="23"/>
      <c r="D782" s="23"/>
      <c r="E782" s="27"/>
      <c r="F782" s="23"/>
      <c r="G782" s="23"/>
      <c r="H782" s="23"/>
      <c r="I782" s="30"/>
      <c r="J782" s="29"/>
      <c r="K782" s="29"/>
    </row>
    <row r="783" spans="2:11" x14ac:dyDescent="0.3">
      <c r="B783" s="23"/>
      <c r="C783" s="23"/>
      <c r="D783" s="23"/>
      <c r="E783" s="27"/>
      <c r="F783" s="23"/>
      <c r="G783" s="23"/>
      <c r="H783" s="23"/>
      <c r="I783" s="30"/>
      <c r="J783" s="29"/>
      <c r="K783" s="29"/>
    </row>
    <row r="784" spans="2:11" x14ac:dyDescent="0.3">
      <c r="B784" s="23"/>
      <c r="C784" s="23"/>
      <c r="D784" s="23"/>
      <c r="E784" s="27"/>
      <c r="F784" s="23"/>
      <c r="G784" s="23"/>
      <c r="H784" s="23"/>
      <c r="I784" s="30"/>
      <c r="J784" s="29"/>
      <c r="K784" s="29"/>
    </row>
    <row r="785" spans="2:11" x14ac:dyDescent="0.3">
      <c r="B785" s="23"/>
      <c r="C785" s="23"/>
      <c r="D785" s="23"/>
      <c r="E785" s="27"/>
      <c r="F785" s="23"/>
      <c r="G785" s="23"/>
      <c r="H785" s="23"/>
      <c r="I785" s="30"/>
      <c r="J785" s="29"/>
      <c r="K785" s="29"/>
    </row>
    <row r="786" spans="2:11" x14ac:dyDescent="0.3">
      <c r="B786" s="23"/>
      <c r="C786" s="23"/>
      <c r="D786" s="23"/>
      <c r="E786" s="27"/>
      <c r="F786" s="23"/>
      <c r="G786" s="23"/>
      <c r="H786" s="23"/>
      <c r="I786" s="30"/>
      <c r="J786" s="29"/>
      <c r="K786" s="29"/>
    </row>
    <row r="787" spans="2:11" x14ac:dyDescent="0.3">
      <c r="B787" s="23"/>
      <c r="C787" s="23"/>
      <c r="D787" s="23"/>
      <c r="E787" s="27"/>
      <c r="F787" s="23"/>
      <c r="G787" s="23"/>
      <c r="H787" s="23"/>
      <c r="I787" s="30"/>
      <c r="J787" s="29"/>
      <c r="K787" s="29"/>
    </row>
    <row r="788" spans="2:11" x14ac:dyDescent="0.3">
      <c r="B788" s="23"/>
      <c r="C788" s="23"/>
      <c r="D788" s="23"/>
      <c r="E788" s="27"/>
      <c r="F788" s="23"/>
      <c r="G788" s="23"/>
      <c r="H788" s="23"/>
      <c r="I788" s="30"/>
      <c r="J788" s="29"/>
      <c r="K788" s="29"/>
    </row>
    <row r="789" spans="2:11" x14ac:dyDescent="0.3">
      <c r="B789" s="23"/>
      <c r="C789" s="23"/>
      <c r="D789" s="23"/>
      <c r="E789" s="27"/>
      <c r="F789" s="23"/>
      <c r="G789" s="23"/>
      <c r="H789" s="23"/>
      <c r="I789" s="30"/>
      <c r="J789" s="29"/>
      <c r="K789" s="29"/>
    </row>
    <row r="790" spans="2:11" x14ac:dyDescent="0.3">
      <c r="B790" s="23"/>
      <c r="C790" s="23"/>
      <c r="D790" s="23"/>
      <c r="E790" s="27"/>
      <c r="F790" s="23"/>
      <c r="G790" s="23"/>
      <c r="H790" s="23"/>
      <c r="I790" s="30"/>
      <c r="J790" s="29"/>
      <c r="K790" s="29"/>
    </row>
    <row r="791" spans="2:11" x14ac:dyDescent="0.3">
      <c r="B791" s="23"/>
      <c r="C791" s="23"/>
      <c r="D791" s="23"/>
      <c r="E791" s="27"/>
      <c r="F791" s="23"/>
      <c r="G791" s="23"/>
      <c r="H791" s="23"/>
      <c r="I791" s="30"/>
      <c r="J791" s="29"/>
      <c r="K791" s="29"/>
    </row>
    <row r="792" spans="2:11" x14ac:dyDescent="0.3">
      <c r="B792" s="23"/>
      <c r="C792" s="23"/>
      <c r="D792" s="23"/>
      <c r="E792" s="27"/>
      <c r="F792" s="23"/>
      <c r="G792" s="23"/>
      <c r="H792" s="23"/>
      <c r="I792" s="30"/>
      <c r="J792" s="29"/>
      <c r="K792" s="29"/>
    </row>
    <row r="793" spans="2:11" x14ac:dyDescent="0.3">
      <c r="B793" s="23"/>
      <c r="C793" s="23"/>
      <c r="D793" s="23"/>
      <c r="E793" s="27"/>
      <c r="F793" s="23"/>
      <c r="G793" s="23"/>
      <c r="H793" s="23"/>
      <c r="I793" s="30"/>
      <c r="J793" s="29"/>
      <c r="K793" s="29"/>
    </row>
    <row r="794" spans="2:11" x14ac:dyDescent="0.3">
      <c r="B794" s="23"/>
      <c r="C794" s="23"/>
      <c r="D794" s="23"/>
      <c r="E794" s="27"/>
      <c r="F794" s="23"/>
      <c r="G794" s="23"/>
      <c r="H794" s="23"/>
      <c r="I794" s="30"/>
      <c r="J794" s="29"/>
      <c r="K794" s="29"/>
    </row>
    <row r="795" spans="2:11" x14ac:dyDescent="0.3">
      <c r="B795" s="23"/>
      <c r="C795" s="23"/>
      <c r="D795" s="23"/>
      <c r="E795" s="27"/>
      <c r="F795" s="23"/>
      <c r="G795" s="23"/>
      <c r="H795" s="23"/>
      <c r="I795" s="30"/>
      <c r="J795" s="29"/>
      <c r="K795" s="29"/>
    </row>
    <row r="796" spans="2:11" x14ac:dyDescent="0.3">
      <c r="B796" s="23"/>
      <c r="C796" s="23"/>
      <c r="D796" s="23"/>
      <c r="E796" s="27"/>
      <c r="F796" s="23"/>
      <c r="G796" s="23"/>
      <c r="H796" s="23"/>
      <c r="I796" s="30"/>
      <c r="J796" s="29"/>
      <c r="K796" s="29"/>
    </row>
    <row r="797" spans="2:11" x14ac:dyDescent="0.3">
      <c r="B797" s="23"/>
      <c r="C797" s="23"/>
      <c r="D797" s="23"/>
      <c r="E797" s="27"/>
      <c r="F797" s="23"/>
      <c r="G797" s="23"/>
      <c r="H797" s="23"/>
      <c r="I797" s="30"/>
      <c r="J797" s="29"/>
      <c r="K797" s="29"/>
    </row>
    <row r="798" spans="2:11" x14ac:dyDescent="0.3">
      <c r="B798" s="23"/>
      <c r="C798" s="23"/>
      <c r="D798" s="23"/>
      <c r="E798" s="27"/>
      <c r="F798" s="23"/>
      <c r="G798" s="23"/>
      <c r="H798" s="23"/>
      <c r="I798" s="30"/>
      <c r="J798" s="29"/>
      <c r="K798" s="29"/>
    </row>
    <row r="799" spans="2:11" x14ac:dyDescent="0.3">
      <c r="B799" s="23"/>
      <c r="C799" s="23"/>
      <c r="D799" s="23"/>
      <c r="E799" s="27"/>
      <c r="F799" s="23"/>
      <c r="G799" s="23"/>
      <c r="H799" s="23"/>
      <c r="I799" s="30"/>
      <c r="J799" s="29"/>
      <c r="K799" s="29"/>
    </row>
    <row r="800" spans="2:11" x14ac:dyDescent="0.3">
      <c r="B800" s="23"/>
      <c r="C800" s="23"/>
      <c r="D800" s="23"/>
      <c r="E800" s="27"/>
      <c r="F800" s="23"/>
      <c r="G800" s="23"/>
      <c r="H800" s="23"/>
      <c r="I800" s="30"/>
      <c r="J800" s="29"/>
      <c r="K800" s="29"/>
    </row>
    <row r="801" spans="2:11" x14ac:dyDescent="0.3">
      <c r="B801" s="23"/>
      <c r="C801" s="23"/>
      <c r="D801" s="23"/>
      <c r="E801" s="27"/>
      <c r="F801" s="23"/>
      <c r="G801" s="23"/>
      <c r="H801" s="23"/>
      <c r="I801" s="30"/>
      <c r="J801" s="29"/>
      <c r="K801" s="29"/>
    </row>
    <row r="802" spans="2:11" x14ac:dyDescent="0.3">
      <c r="B802" s="23"/>
      <c r="C802" s="23"/>
      <c r="D802" s="23"/>
      <c r="E802" s="27"/>
      <c r="F802" s="23"/>
      <c r="G802" s="23"/>
      <c r="H802" s="23"/>
      <c r="I802" s="30"/>
      <c r="J802" s="29"/>
      <c r="K802" s="29"/>
    </row>
    <row r="803" spans="2:11" x14ac:dyDescent="0.3">
      <c r="B803" s="23"/>
      <c r="C803" s="23"/>
      <c r="D803" s="23"/>
      <c r="E803" s="27"/>
      <c r="F803" s="23"/>
      <c r="G803" s="23"/>
      <c r="H803" s="23"/>
      <c r="I803" s="30"/>
      <c r="J803" s="29"/>
      <c r="K803" s="29"/>
    </row>
    <row r="804" spans="2:11" x14ac:dyDescent="0.3">
      <c r="B804" s="23"/>
      <c r="C804" s="23"/>
      <c r="D804" s="23"/>
      <c r="E804" s="27"/>
      <c r="F804" s="23"/>
      <c r="G804" s="23"/>
      <c r="H804" s="23"/>
      <c r="I804" s="30"/>
      <c r="J804" s="29"/>
      <c r="K804" s="29"/>
    </row>
    <row r="805" spans="2:11" x14ac:dyDescent="0.3">
      <c r="B805" s="23"/>
      <c r="C805" s="23"/>
      <c r="D805" s="23"/>
      <c r="E805" s="27"/>
      <c r="F805" s="23"/>
      <c r="G805" s="23"/>
      <c r="H805" s="23"/>
      <c r="I805" s="30"/>
      <c r="J805" s="29"/>
      <c r="K805" s="29"/>
    </row>
    <row r="806" spans="2:11" x14ac:dyDescent="0.3">
      <c r="B806" s="23"/>
      <c r="C806" s="23"/>
      <c r="D806" s="23"/>
      <c r="E806" s="27"/>
      <c r="F806" s="23"/>
      <c r="G806" s="23"/>
      <c r="H806" s="23"/>
      <c r="I806" s="30"/>
      <c r="J806" s="29"/>
      <c r="K806" s="29"/>
    </row>
    <row r="807" spans="2:11" x14ac:dyDescent="0.3">
      <c r="B807" s="23"/>
      <c r="C807" s="23"/>
      <c r="D807" s="23"/>
      <c r="E807" s="27"/>
      <c r="F807" s="23"/>
      <c r="G807" s="23"/>
      <c r="H807" s="23"/>
      <c r="I807" s="30"/>
      <c r="J807" s="29"/>
      <c r="K807" s="29"/>
    </row>
    <row r="808" spans="2:11" x14ac:dyDescent="0.3">
      <c r="B808" s="23"/>
      <c r="C808" s="23"/>
      <c r="D808" s="23"/>
      <c r="E808" s="27"/>
      <c r="F808" s="23"/>
      <c r="G808" s="23"/>
      <c r="H808" s="23"/>
      <c r="I808" s="30"/>
      <c r="J808" s="29"/>
      <c r="K808" s="29"/>
    </row>
    <row r="809" spans="2:11" x14ac:dyDescent="0.3">
      <c r="B809" s="23"/>
      <c r="C809" s="23"/>
      <c r="D809" s="23"/>
      <c r="E809" s="27"/>
      <c r="F809" s="23"/>
      <c r="G809" s="23"/>
      <c r="H809" s="23"/>
      <c r="I809" s="30"/>
      <c r="J809" s="29"/>
      <c r="K809" s="29"/>
    </row>
    <row r="810" spans="2:11" x14ac:dyDescent="0.3">
      <c r="B810" s="23"/>
      <c r="C810" s="23"/>
      <c r="D810" s="23"/>
      <c r="E810" s="27"/>
      <c r="F810" s="23"/>
      <c r="G810" s="23"/>
      <c r="H810" s="23"/>
      <c r="I810" s="30"/>
      <c r="J810" s="29"/>
      <c r="K810" s="29"/>
    </row>
    <row r="811" spans="2:11" x14ac:dyDescent="0.3">
      <c r="B811" s="23"/>
      <c r="C811" s="23"/>
      <c r="D811" s="23"/>
      <c r="E811" s="27"/>
      <c r="F811" s="23"/>
      <c r="G811" s="23"/>
      <c r="H811" s="23"/>
      <c r="I811" s="30"/>
      <c r="J811" s="29"/>
      <c r="K811" s="29"/>
    </row>
    <row r="812" spans="2:11" x14ac:dyDescent="0.3">
      <c r="B812" s="23"/>
      <c r="C812" s="23"/>
      <c r="D812" s="23"/>
      <c r="E812" s="27"/>
      <c r="F812" s="23"/>
      <c r="G812" s="23"/>
      <c r="H812" s="23"/>
      <c r="I812" s="30"/>
      <c r="J812" s="29"/>
      <c r="K812" s="29"/>
    </row>
    <row r="813" spans="2:11" x14ac:dyDescent="0.3">
      <c r="B813" s="23"/>
      <c r="C813" s="23"/>
      <c r="D813" s="23"/>
      <c r="E813" s="27"/>
      <c r="F813" s="23"/>
      <c r="G813" s="23"/>
      <c r="H813" s="23"/>
      <c r="I813" s="30"/>
      <c r="J813" s="29"/>
      <c r="K813" s="29"/>
    </row>
    <row r="814" spans="2:11" x14ac:dyDescent="0.3">
      <c r="B814" s="23"/>
      <c r="C814" s="23"/>
      <c r="D814" s="23"/>
      <c r="E814" s="27"/>
      <c r="F814" s="23"/>
      <c r="G814" s="23"/>
      <c r="H814" s="23"/>
      <c r="I814" s="30"/>
      <c r="J814" s="29"/>
      <c r="K814" s="29"/>
    </row>
    <row r="815" spans="2:11" x14ac:dyDescent="0.3">
      <c r="B815" s="23"/>
      <c r="C815" s="23"/>
      <c r="D815" s="23"/>
      <c r="E815" s="27"/>
      <c r="F815" s="23"/>
      <c r="G815" s="23"/>
      <c r="H815" s="23"/>
      <c r="I815" s="30"/>
      <c r="J815" s="29"/>
      <c r="K815" s="29"/>
    </row>
    <row r="816" spans="2:11" x14ac:dyDescent="0.3">
      <c r="B816" s="23"/>
      <c r="C816" s="23"/>
      <c r="D816" s="23"/>
      <c r="E816" s="27"/>
      <c r="F816" s="23"/>
      <c r="G816" s="23"/>
      <c r="H816" s="23"/>
      <c r="I816" s="30"/>
      <c r="J816" s="29"/>
      <c r="K816" s="29"/>
    </row>
    <row r="817" spans="2:11" x14ac:dyDescent="0.3">
      <c r="B817" s="23"/>
      <c r="C817" s="23"/>
      <c r="D817" s="23"/>
      <c r="E817" s="27"/>
      <c r="F817" s="23"/>
      <c r="G817" s="23"/>
      <c r="H817" s="23"/>
      <c r="I817" s="30"/>
      <c r="J817" s="29"/>
      <c r="K817" s="29"/>
    </row>
    <row r="818" spans="2:11" x14ac:dyDescent="0.3">
      <c r="B818" s="23"/>
      <c r="C818" s="23"/>
      <c r="D818" s="23"/>
      <c r="E818" s="27"/>
      <c r="F818" s="23"/>
      <c r="G818" s="23"/>
      <c r="H818" s="23"/>
      <c r="I818" s="30"/>
      <c r="J818" s="29"/>
      <c r="K818" s="29"/>
    </row>
    <row r="819" spans="2:11" x14ac:dyDescent="0.3">
      <c r="B819" s="23"/>
      <c r="C819" s="23"/>
      <c r="D819" s="23"/>
      <c r="E819" s="27"/>
      <c r="F819" s="23"/>
      <c r="G819" s="23"/>
      <c r="H819" s="23"/>
      <c r="I819" s="30"/>
      <c r="J819" s="29"/>
      <c r="K819" s="29"/>
    </row>
    <row r="820" spans="2:11" x14ac:dyDescent="0.3">
      <c r="B820" s="23"/>
      <c r="C820" s="23"/>
      <c r="D820" s="23"/>
      <c r="E820" s="27"/>
      <c r="F820" s="23"/>
      <c r="G820" s="23"/>
      <c r="H820" s="23"/>
      <c r="I820" s="30"/>
      <c r="J820" s="29"/>
      <c r="K820" s="29"/>
    </row>
    <row r="821" spans="2:11" x14ac:dyDescent="0.3">
      <c r="B821" s="23"/>
      <c r="C821" s="23"/>
      <c r="D821" s="23"/>
      <c r="E821" s="27"/>
      <c r="F821" s="23"/>
      <c r="G821" s="23"/>
      <c r="H821" s="23"/>
      <c r="I821" s="30"/>
      <c r="J821" s="29"/>
      <c r="K821" s="29"/>
    </row>
    <row r="822" spans="2:11" x14ac:dyDescent="0.3">
      <c r="B822" s="23"/>
      <c r="C822" s="23"/>
      <c r="D822" s="23"/>
      <c r="E822" s="27"/>
      <c r="F822" s="23"/>
      <c r="G822" s="23"/>
      <c r="H822" s="23"/>
      <c r="I822" s="30"/>
      <c r="J822" s="29"/>
      <c r="K822" s="29"/>
    </row>
    <row r="823" spans="2:11" x14ac:dyDescent="0.3">
      <c r="B823" s="23"/>
      <c r="C823" s="23"/>
      <c r="D823" s="23"/>
      <c r="E823" s="27"/>
      <c r="F823" s="23"/>
      <c r="G823" s="23"/>
      <c r="H823" s="23"/>
      <c r="I823" s="30"/>
      <c r="J823" s="29"/>
      <c r="K823" s="29"/>
    </row>
    <row r="824" spans="2:11" x14ac:dyDescent="0.3">
      <c r="B824" s="23"/>
      <c r="C824" s="23"/>
      <c r="D824" s="23"/>
      <c r="E824" s="27"/>
      <c r="F824" s="23"/>
      <c r="G824" s="23"/>
      <c r="H824" s="23"/>
      <c r="I824" s="30"/>
      <c r="J824" s="29"/>
      <c r="K824" s="29"/>
    </row>
    <row r="825" spans="2:11" x14ac:dyDescent="0.3">
      <c r="B825" s="23"/>
      <c r="C825" s="23"/>
      <c r="D825" s="23"/>
      <c r="E825" s="27"/>
      <c r="F825" s="23"/>
      <c r="G825" s="23"/>
      <c r="H825" s="23"/>
      <c r="I825" s="30"/>
      <c r="J825" s="29"/>
      <c r="K825" s="29"/>
    </row>
    <row r="826" spans="2:11" x14ac:dyDescent="0.3">
      <c r="B826" s="23"/>
      <c r="C826" s="23"/>
      <c r="D826" s="23"/>
      <c r="E826" s="27"/>
      <c r="F826" s="23"/>
      <c r="G826" s="23"/>
      <c r="H826" s="23"/>
      <c r="I826" s="30"/>
      <c r="J826" s="29"/>
      <c r="K826" s="29"/>
    </row>
    <row r="827" spans="2:11" x14ac:dyDescent="0.3">
      <c r="B827" s="23"/>
      <c r="C827" s="23"/>
      <c r="D827" s="23"/>
      <c r="E827" s="27"/>
      <c r="F827" s="23"/>
      <c r="G827" s="23"/>
      <c r="H827" s="23"/>
      <c r="I827" s="30"/>
      <c r="J827" s="29"/>
      <c r="K827" s="29"/>
    </row>
    <row r="828" spans="2:11" x14ac:dyDescent="0.3">
      <c r="B828" s="23"/>
      <c r="C828" s="23"/>
      <c r="D828" s="23"/>
      <c r="E828" s="27"/>
      <c r="F828" s="23"/>
      <c r="G828" s="23"/>
      <c r="H828" s="23"/>
      <c r="I828" s="30"/>
      <c r="J828" s="29"/>
      <c r="K828" s="29"/>
    </row>
    <row r="829" spans="2:11" x14ac:dyDescent="0.3">
      <c r="B829" s="23"/>
      <c r="C829" s="23"/>
      <c r="D829" s="23"/>
      <c r="E829" s="27"/>
      <c r="F829" s="23"/>
      <c r="G829" s="23"/>
      <c r="H829" s="23"/>
      <c r="I829" s="30"/>
      <c r="J829" s="29"/>
      <c r="K829" s="29"/>
    </row>
    <row r="830" spans="2:11" x14ac:dyDescent="0.3">
      <c r="B830" s="23"/>
      <c r="C830" s="23"/>
      <c r="D830" s="23"/>
      <c r="E830" s="27"/>
      <c r="F830" s="23"/>
      <c r="G830" s="23"/>
      <c r="H830" s="23"/>
      <c r="I830" s="30"/>
      <c r="J830" s="29"/>
      <c r="K830" s="29"/>
    </row>
    <row r="831" spans="2:11" x14ac:dyDescent="0.3">
      <c r="B831" s="23"/>
      <c r="C831" s="23"/>
      <c r="D831" s="23"/>
      <c r="E831" s="27"/>
      <c r="F831" s="23"/>
      <c r="G831" s="23"/>
      <c r="H831" s="23"/>
      <c r="I831" s="30"/>
      <c r="J831" s="29"/>
      <c r="K831" s="29"/>
    </row>
    <row r="832" spans="2:11" x14ac:dyDescent="0.3">
      <c r="B832" s="23"/>
      <c r="C832" s="23"/>
      <c r="D832" s="23"/>
      <c r="E832" s="27"/>
      <c r="F832" s="23"/>
      <c r="G832" s="23"/>
      <c r="H832" s="23"/>
      <c r="I832" s="30"/>
      <c r="J832" s="29"/>
      <c r="K832" s="29"/>
    </row>
    <row r="833" spans="2:11" x14ac:dyDescent="0.3">
      <c r="B833" s="23"/>
      <c r="C833" s="23"/>
      <c r="D833" s="23"/>
      <c r="E833" s="27"/>
      <c r="F833" s="23"/>
      <c r="G833" s="23"/>
      <c r="H833" s="23"/>
      <c r="I833" s="30"/>
      <c r="J833" s="29"/>
      <c r="K833" s="29"/>
    </row>
    <row r="834" spans="2:11" x14ac:dyDescent="0.3">
      <c r="B834" s="23"/>
      <c r="C834" s="23"/>
      <c r="D834" s="23"/>
      <c r="E834" s="27"/>
      <c r="F834" s="23"/>
      <c r="G834" s="23"/>
      <c r="H834" s="23"/>
      <c r="I834" s="30"/>
      <c r="J834" s="29"/>
      <c r="K834" s="29"/>
    </row>
    <row r="835" spans="2:11" x14ac:dyDescent="0.3">
      <c r="B835" s="23"/>
      <c r="C835" s="23"/>
      <c r="D835" s="23"/>
      <c r="E835" s="27"/>
      <c r="F835" s="23"/>
      <c r="G835" s="23"/>
      <c r="H835" s="23"/>
      <c r="I835" s="30"/>
      <c r="J835" s="29"/>
      <c r="K835" s="29"/>
    </row>
    <row r="836" spans="2:11" x14ac:dyDescent="0.3">
      <c r="B836" s="23"/>
      <c r="C836" s="23"/>
      <c r="D836" s="23"/>
      <c r="E836" s="27"/>
      <c r="F836" s="23"/>
      <c r="G836" s="23"/>
      <c r="H836" s="23"/>
      <c r="I836" s="30"/>
      <c r="J836" s="29"/>
      <c r="K836" s="29"/>
    </row>
    <row r="837" spans="2:11" x14ac:dyDescent="0.3">
      <c r="B837" s="23"/>
      <c r="C837" s="23"/>
      <c r="D837" s="23"/>
      <c r="E837" s="27"/>
      <c r="F837" s="23"/>
      <c r="G837" s="23"/>
      <c r="H837" s="23"/>
      <c r="I837" s="30"/>
      <c r="J837" s="29"/>
      <c r="K837" s="29"/>
    </row>
    <row r="838" spans="2:11" x14ac:dyDescent="0.3">
      <c r="B838" s="23"/>
      <c r="C838" s="23"/>
      <c r="D838" s="23"/>
      <c r="E838" s="27"/>
      <c r="F838" s="23"/>
      <c r="G838" s="23"/>
      <c r="H838" s="23"/>
      <c r="I838" s="30"/>
      <c r="J838" s="29"/>
      <c r="K838" s="29"/>
    </row>
    <row r="839" spans="2:11" x14ac:dyDescent="0.3">
      <c r="B839" s="23"/>
      <c r="C839" s="23"/>
      <c r="D839" s="23"/>
      <c r="E839" s="27"/>
      <c r="F839" s="23"/>
      <c r="G839" s="23"/>
      <c r="H839" s="23"/>
      <c r="I839" s="30"/>
      <c r="J839" s="29"/>
      <c r="K839" s="29"/>
    </row>
    <row r="840" spans="2:11" x14ac:dyDescent="0.3">
      <c r="B840" s="23"/>
      <c r="C840" s="23"/>
      <c r="D840" s="23"/>
      <c r="E840" s="27"/>
      <c r="F840" s="23"/>
      <c r="G840" s="23"/>
      <c r="H840" s="23"/>
      <c r="I840" s="30"/>
      <c r="J840" s="29"/>
      <c r="K840" s="29"/>
    </row>
    <row r="841" spans="2:11" x14ac:dyDescent="0.3">
      <c r="B841" s="23"/>
      <c r="C841" s="23"/>
      <c r="D841" s="23"/>
      <c r="E841" s="27"/>
      <c r="F841" s="23"/>
      <c r="G841" s="23"/>
      <c r="H841" s="23"/>
      <c r="I841" s="30"/>
      <c r="J841" s="29"/>
      <c r="K841" s="29"/>
    </row>
    <row r="842" spans="2:11" x14ac:dyDescent="0.3">
      <c r="B842" s="23"/>
      <c r="C842" s="23"/>
      <c r="D842" s="23"/>
      <c r="E842" s="27"/>
      <c r="F842" s="23"/>
      <c r="G842" s="23"/>
      <c r="H842" s="23"/>
      <c r="I842" s="30"/>
      <c r="J842" s="29"/>
      <c r="K842" s="29"/>
    </row>
    <row r="843" spans="2:11" x14ac:dyDescent="0.3">
      <c r="B843" s="23"/>
      <c r="C843" s="23"/>
      <c r="D843" s="23"/>
      <c r="E843" s="27"/>
      <c r="F843" s="23"/>
      <c r="G843" s="23"/>
      <c r="H843" s="23"/>
      <c r="I843" s="30"/>
      <c r="J843" s="29"/>
      <c r="K843" s="29"/>
    </row>
    <row r="844" spans="2:11" x14ac:dyDescent="0.3">
      <c r="B844" s="23"/>
      <c r="C844" s="23"/>
      <c r="D844" s="23"/>
      <c r="E844" s="27"/>
      <c r="F844" s="23"/>
      <c r="G844" s="23"/>
      <c r="H844" s="23"/>
      <c r="I844" s="30"/>
      <c r="J844" s="29"/>
      <c r="K844" s="29"/>
    </row>
    <row r="845" spans="2:11" x14ac:dyDescent="0.3">
      <c r="B845" s="23"/>
      <c r="C845" s="23"/>
      <c r="D845" s="23"/>
      <c r="E845" s="27"/>
      <c r="F845" s="23"/>
      <c r="G845" s="23"/>
      <c r="H845" s="23"/>
      <c r="I845" s="30"/>
      <c r="J845" s="29"/>
      <c r="K845" s="29"/>
    </row>
    <row r="846" spans="2:11" x14ac:dyDescent="0.3">
      <c r="B846" s="23"/>
      <c r="C846" s="23"/>
      <c r="D846" s="23"/>
      <c r="E846" s="27"/>
      <c r="F846" s="23"/>
      <c r="G846" s="23"/>
      <c r="H846" s="23"/>
      <c r="I846" s="30"/>
      <c r="J846" s="29"/>
      <c r="K846" s="29"/>
    </row>
    <row r="847" spans="2:11" x14ac:dyDescent="0.3">
      <c r="B847" s="23"/>
      <c r="C847" s="23"/>
      <c r="D847" s="23"/>
      <c r="E847" s="27"/>
      <c r="F847" s="23"/>
      <c r="G847" s="23"/>
      <c r="H847" s="23"/>
      <c r="I847" s="30"/>
      <c r="J847" s="29"/>
      <c r="K847" s="29"/>
    </row>
    <row r="848" spans="2:11" x14ac:dyDescent="0.3">
      <c r="B848" s="23"/>
      <c r="C848" s="23"/>
      <c r="D848" s="23"/>
      <c r="E848" s="27"/>
      <c r="F848" s="23"/>
      <c r="G848" s="23"/>
      <c r="H848" s="23"/>
      <c r="I848" s="30"/>
      <c r="J848" s="29"/>
      <c r="K848" s="29"/>
    </row>
    <row r="849" spans="2:11" x14ac:dyDescent="0.3">
      <c r="B849" s="23"/>
      <c r="C849" s="23"/>
      <c r="D849" s="23"/>
      <c r="E849" s="27"/>
      <c r="F849" s="23"/>
      <c r="G849" s="23"/>
      <c r="H849" s="23"/>
      <c r="I849" s="30"/>
      <c r="J849" s="29"/>
      <c r="K849" s="29"/>
    </row>
    <row r="850" spans="2:11" x14ac:dyDescent="0.3">
      <c r="B850" s="23"/>
      <c r="C850" s="23"/>
      <c r="D850" s="23"/>
      <c r="E850" s="27"/>
      <c r="F850" s="23"/>
      <c r="G850" s="23"/>
      <c r="H850" s="23"/>
      <c r="I850" s="30"/>
      <c r="J850" s="29"/>
      <c r="K850" s="29"/>
    </row>
    <row r="851" spans="2:11" x14ac:dyDescent="0.3">
      <c r="B851" s="23"/>
      <c r="C851" s="23"/>
      <c r="D851" s="23"/>
      <c r="E851" s="27"/>
      <c r="F851" s="23"/>
      <c r="G851" s="23"/>
      <c r="H851" s="23"/>
      <c r="I851" s="30"/>
      <c r="J851" s="29"/>
      <c r="K851" s="29"/>
    </row>
    <row r="852" spans="2:11" x14ac:dyDescent="0.3">
      <c r="B852" s="23"/>
      <c r="C852" s="23"/>
      <c r="D852" s="23"/>
      <c r="E852" s="27"/>
      <c r="F852" s="23"/>
      <c r="G852" s="23"/>
      <c r="H852" s="23"/>
      <c r="I852" s="30"/>
      <c r="J852" s="29"/>
      <c r="K852" s="29"/>
    </row>
    <row r="853" spans="2:11" x14ac:dyDescent="0.3">
      <c r="B853" s="23"/>
      <c r="C853" s="23"/>
      <c r="D853" s="23"/>
      <c r="E853" s="27"/>
      <c r="F853" s="23"/>
      <c r="G853" s="23"/>
      <c r="H853" s="23"/>
      <c r="I853" s="30"/>
      <c r="J853" s="29"/>
      <c r="K853" s="29"/>
    </row>
    <row r="854" spans="2:11" x14ac:dyDescent="0.3">
      <c r="B854" s="23"/>
      <c r="C854" s="23"/>
      <c r="D854" s="23"/>
      <c r="E854" s="27"/>
      <c r="F854" s="23"/>
      <c r="G854" s="23"/>
      <c r="H854" s="23"/>
      <c r="I854" s="30"/>
      <c r="J854" s="29"/>
      <c r="K854" s="29"/>
    </row>
    <row r="855" spans="2:11" x14ac:dyDescent="0.3">
      <c r="B855" s="23"/>
      <c r="C855" s="23"/>
      <c r="D855" s="23"/>
      <c r="E855" s="27"/>
      <c r="F855" s="23"/>
      <c r="G855" s="23"/>
      <c r="H855" s="23"/>
      <c r="I855" s="30"/>
      <c r="J855" s="29"/>
      <c r="K855" s="29"/>
    </row>
    <row r="856" spans="2:11" x14ac:dyDescent="0.3">
      <c r="B856" s="23"/>
      <c r="C856" s="23"/>
      <c r="D856" s="23"/>
      <c r="E856" s="27"/>
      <c r="F856" s="23"/>
      <c r="G856" s="23"/>
      <c r="H856" s="23"/>
      <c r="I856" s="30"/>
      <c r="J856" s="29"/>
      <c r="K856" s="29"/>
    </row>
    <row r="857" spans="2:11" x14ac:dyDescent="0.3">
      <c r="B857" s="23"/>
      <c r="C857" s="23"/>
      <c r="D857" s="23"/>
      <c r="E857" s="27"/>
      <c r="F857" s="23"/>
      <c r="G857" s="23"/>
      <c r="H857" s="23"/>
      <c r="I857" s="30"/>
      <c r="J857" s="29"/>
      <c r="K857" s="29"/>
    </row>
    <row r="858" spans="2:11" x14ac:dyDescent="0.3">
      <c r="B858" s="23"/>
      <c r="C858" s="23"/>
      <c r="D858" s="23"/>
      <c r="E858" s="27"/>
      <c r="F858" s="23"/>
      <c r="G858" s="23"/>
      <c r="H858" s="23"/>
      <c r="I858" s="30"/>
      <c r="J858" s="29"/>
      <c r="K858" s="29"/>
    </row>
    <row r="859" spans="2:11" x14ac:dyDescent="0.3">
      <c r="B859" s="23"/>
      <c r="C859" s="23"/>
      <c r="D859" s="23"/>
      <c r="E859" s="27"/>
      <c r="F859" s="23"/>
      <c r="G859" s="23"/>
      <c r="H859" s="23"/>
      <c r="I859" s="30"/>
      <c r="J859" s="29"/>
      <c r="K859" s="29"/>
    </row>
    <row r="860" spans="2:11" x14ac:dyDescent="0.3">
      <c r="B860" s="23"/>
      <c r="C860" s="23"/>
      <c r="D860" s="23"/>
      <c r="E860" s="27"/>
      <c r="F860" s="23"/>
      <c r="G860" s="23"/>
      <c r="H860" s="23"/>
      <c r="I860" s="30"/>
      <c r="J860" s="29"/>
      <c r="K860" s="29"/>
    </row>
    <row r="861" spans="2:11" x14ac:dyDescent="0.3">
      <c r="B861" s="23"/>
      <c r="C861" s="23"/>
      <c r="D861" s="23"/>
      <c r="E861" s="27"/>
      <c r="F861" s="23"/>
      <c r="G861" s="23"/>
      <c r="H861" s="23"/>
      <c r="I861" s="30"/>
      <c r="J861" s="29"/>
      <c r="K861" s="29"/>
    </row>
    <row r="862" spans="2:11" x14ac:dyDescent="0.3">
      <c r="B862" s="23"/>
      <c r="C862" s="23"/>
      <c r="D862" s="23"/>
      <c r="E862" s="27"/>
      <c r="F862" s="23"/>
      <c r="G862" s="23"/>
      <c r="H862" s="23"/>
      <c r="I862" s="30"/>
      <c r="J862" s="29"/>
      <c r="K862" s="29"/>
    </row>
    <row r="863" spans="2:11" x14ac:dyDescent="0.3">
      <c r="B863" s="23"/>
      <c r="C863" s="23"/>
      <c r="D863" s="23"/>
      <c r="E863" s="27"/>
      <c r="F863" s="23"/>
      <c r="G863" s="23"/>
      <c r="H863" s="23"/>
      <c r="I863" s="30"/>
      <c r="J863" s="29"/>
      <c r="K863" s="29"/>
    </row>
    <row r="864" spans="2:11" x14ac:dyDescent="0.3">
      <c r="B864" s="23"/>
      <c r="C864" s="23"/>
      <c r="D864" s="23"/>
      <c r="E864" s="27"/>
      <c r="F864" s="23"/>
      <c r="G864" s="23"/>
      <c r="H864" s="23"/>
      <c r="I864" s="30"/>
      <c r="J864" s="29"/>
      <c r="K864" s="29"/>
    </row>
    <row r="865" spans="2:11" x14ac:dyDescent="0.3">
      <c r="B865" s="23"/>
      <c r="C865" s="23"/>
      <c r="D865" s="23"/>
      <c r="E865" s="27"/>
      <c r="F865" s="23"/>
      <c r="G865" s="23"/>
      <c r="H865" s="23"/>
      <c r="I865" s="30"/>
      <c r="J865" s="29"/>
      <c r="K865" s="29"/>
    </row>
    <row r="866" spans="2:11" x14ac:dyDescent="0.3">
      <c r="B866" s="23"/>
      <c r="C866" s="23"/>
      <c r="D866" s="23"/>
      <c r="E866" s="27"/>
      <c r="F866" s="23"/>
      <c r="G866" s="23"/>
      <c r="H866" s="23"/>
      <c r="I866" s="30"/>
      <c r="J866" s="29"/>
      <c r="K866" s="29"/>
    </row>
    <row r="867" spans="2:11" x14ac:dyDescent="0.3">
      <c r="B867" s="23"/>
      <c r="C867" s="23"/>
      <c r="D867" s="23"/>
      <c r="E867" s="27"/>
      <c r="F867" s="23"/>
      <c r="G867" s="23"/>
      <c r="H867" s="23"/>
      <c r="I867" s="30"/>
      <c r="J867" s="29"/>
      <c r="K867" s="29"/>
    </row>
    <row r="868" spans="2:11" x14ac:dyDescent="0.3">
      <c r="B868" s="23"/>
      <c r="C868" s="23"/>
      <c r="D868" s="23"/>
      <c r="E868" s="27"/>
      <c r="F868" s="23"/>
      <c r="G868" s="23"/>
      <c r="H868" s="23"/>
      <c r="I868" s="30"/>
      <c r="J868" s="29"/>
      <c r="K868" s="29"/>
    </row>
    <row r="869" spans="2:11" x14ac:dyDescent="0.3">
      <c r="B869" s="23"/>
      <c r="C869" s="23"/>
      <c r="D869" s="23"/>
      <c r="E869" s="27"/>
      <c r="F869" s="23"/>
      <c r="G869" s="23"/>
      <c r="H869" s="23"/>
      <c r="I869" s="30"/>
      <c r="J869" s="29"/>
      <c r="K869" s="29"/>
    </row>
    <row r="870" spans="2:11" x14ac:dyDescent="0.3">
      <c r="B870" s="23"/>
      <c r="C870" s="23"/>
      <c r="D870" s="23"/>
      <c r="E870" s="27"/>
      <c r="F870" s="23"/>
      <c r="G870" s="23"/>
      <c r="H870" s="23"/>
      <c r="I870" s="30"/>
      <c r="J870" s="29"/>
      <c r="K870" s="29"/>
    </row>
    <row r="871" spans="2:11" x14ac:dyDescent="0.3">
      <c r="B871" s="23"/>
      <c r="C871" s="23"/>
      <c r="D871" s="23"/>
      <c r="E871" s="27"/>
      <c r="F871" s="23"/>
      <c r="G871" s="23"/>
      <c r="H871" s="23"/>
      <c r="I871" s="30"/>
      <c r="J871" s="29"/>
      <c r="K871" s="29"/>
    </row>
    <row r="872" spans="2:11" x14ac:dyDescent="0.3">
      <c r="B872" s="23"/>
      <c r="C872" s="23"/>
      <c r="D872" s="23"/>
      <c r="E872" s="27"/>
      <c r="F872" s="23"/>
      <c r="G872" s="23"/>
      <c r="H872" s="23"/>
      <c r="I872" s="30"/>
      <c r="J872" s="29"/>
      <c r="K872" s="29"/>
    </row>
    <row r="873" spans="2:11" x14ac:dyDescent="0.3">
      <c r="B873" s="23"/>
      <c r="C873" s="23"/>
      <c r="D873" s="23"/>
      <c r="E873" s="27"/>
      <c r="F873" s="23"/>
      <c r="G873" s="23"/>
      <c r="H873" s="23"/>
      <c r="I873" s="30"/>
      <c r="J873" s="29"/>
      <c r="K873" s="29"/>
    </row>
    <row r="874" spans="2:11" x14ac:dyDescent="0.3">
      <c r="B874" s="23"/>
      <c r="C874" s="23"/>
      <c r="D874" s="23"/>
      <c r="E874" s="27"/>
      <c r="F874" s="23"/>
      <c r="G874" s="23"/>
      <c r="H874" s="23"/>
      <c r="I874" s="30"/>
      <c r="J874" s="29"/>
      <c r="K874" s="29"/>
    </row>
    <row r="875" spans="2:11" x14ac:dyDescent="0.3">
      <c r="B875" s="23"/>
      <c r="C875" s="23"/>
      <c r="D875" s="23"/>
      <c r="E875" s="27"/>
      <c r="F875" s="23"/>
      <c r="G875" s="23"/>
      <c r="H875" s="23"/>
      <c r="I875" s="30"/>
      <c r="J875" s="29"/>
      <c r="K875" s="29"/>
    </row>
    <row r="876" spans="2:11" x14ac:dyDescent="0.3">
      <c r="B876" s="23"/>
      <c r="C876" s="23"/>
      <c r="D876" s="23"/>
      <c r="E876" s="27"/>
      <c r="F876" s="23"/>
      <c r="G876" s="23"/>
      <c r="H876" s="23"/>
      <c r="I876" s="30"/>
      <c r="J876" s="29"/>
      <c r="K876" s="29"/>
    </row>
    <row r="877" spans="2:11" x14ac:dyDescent="0.3">
      <c r="B877" s="23"/>
      <c r="C877" s="23"/>
      <c r="D877" s="23"/>
      <c r="E877" s="27"/>
      <c r="F877" s="23"/>
      <c r="G877" s="23"/>
      <c r="H877" s="23"/>
      <c r="I877" s="30"/>
      <c r="J877" s="29"/>
      <c r="K877" s="29"/>
    </row>
    <row r="878" spans="2:11" x14ac:dyDescent="0.3">
      <c r="B878" s="23"/>
      <c r="C878" s="23"/>
      <c r="D878" s="23"/>
      <c r="E878" s="27"/>
      <c r="F878" s="23"/>
      <c r="G878" s="23"/>
      <c r="H878" s="23"/>
      <c r="I878" s="30"/>
      <c r="J878" s="29"/>
      <c r="K878" s="29"/>
    </row>
    <row r="879" spans="2:11" x14ac:dyDescent="0.3">
      <c r="B879" s="23"/>
      <c r="C879" s="23"/>
      <c r="D879" s="23"/>
      <c r="E879" s="27"/>
      <c r="F879" s="23"/>
      <c r="G879" s="23"/>
      <c r="H879" s="23"/>
      <c r="I879" s="30"/>
      <c r="J879" s="29"/>
      <c r="K879" s="29"/>
    </row>
    <row r="880" spans="2:11" x14ac:dyDescent="0.3">
      <c r="B880" s="23"/>
      <c r="C880" s="23"/>
      <c r="D880" s="23"/>
      <c r="E880" s="27"/>
      <c r="F880" s="23"/>
      <c r="G880" s="23"/>
      <c r="H880" s="23"/>
      <c r="I880" s="30"/>
      <c r="J880" s="29"/>
      <c r="K880" s="29"/>
    </row>
    <row r="881" spans="2:11" x14ac:dyDescent="0.3">
      <c r="B881" s="23"/>
      <c r="C881" s="23"/>
      <c r="D881" s="23"/>
      <c r="E881" s="27"/>
      <c r="F881" s="23"/>
      <c r="G881" s="23"/>
      <c r="H881" s="23"/>
      <c r="I881" s="30"/>
      <c r="J881" s="29"/>
      <c r="K881" s="29"/>
    </row>
    <row r="882" spans="2:11" x14ac:dyDescent="0.3">
      <c r="B882" s="23"/>
      <c r="C882" s="23"/>
      <c r="D882" s="23"/>
      <c r="E882" s="27"/>
      <c r="F882" s="23"/>
      <c r="G882" s="23"/>
      <c r="H882" s="23"/>
      <c r="I882" s="30"/>
      <c r="J882" s="29"/>
      <c r="K882" s="29"/>
    </row>
    <row r="883" spans="2:11" x14ac:dyDescent="0.3">
      <c r="B883" s="23"/>
      <c r="C883" s="23"/>
      <c r="D883" s="23"/>
      <c r="E883" s="27"/>
      <c r="F883" s="23"/>
      <c r="G883" s="23"/>
      <c r="H883" s="23"/>
      <c r="I883" s="30"/>
      <c r="J883" s="29"/>
      <c r="K883" s="29"/>
    </row>
    <row r="884" spans="2:11" x14ac:dyDescent="0.3">
      <c r="B884" s="23"/>
      <c r="C884" s="23"/>
      <c r="D884" s="23"/>
      <c r="E884" s="27"/>
      <c r="F884" s="23"/>
      <c r="G884" s="23"/>
      <c r="H884" s="23"/>
      <c r="I884" s="30"/>
      <c r="J884" s="29"/>
      <c r="K884" s="29"/>
    </row>
    <row r="885" spans="2:11" x14ac:dyDescent="0.3">
      <c r="B885" s="23"/>
      <c r="C885" s="23"/>
      <c r="D885" s="23"/>
      <c r="E885" s="27"/>
      <c r="F885" s="23"/>
      <c r="G885" s="23"/>
      <c r="H885" s="23"/>
      <c r="I885" s="30"/>
      <c r="J885" s="29"/>
      <c r="K885" s="29"/>
    </row>
    <row r="886" spans="2:11" x14ac:dyDescent="0.3">
      <c r="B886" s="23"/>
      <c r="C886" s="23"/>
      <c r="D886" s="23"/>
      <c r="E886" s="27"/>
      <c r="F886" s="23"/>
      <c r="G886" s="23"/>
      <c r="H886" s="23"/>
      <c r="I886" s="30"/>
      <c r="J886" s="29"/>
      <c r="K886" s="29"/>
    </row>
    <row r="887" spans="2:11" x14ac:dyDescent="0.3">
      <c r="B887" s="23"/>
      <c r="C887" s="23"/>
      <c r="D887" s="23"/>
      <c r="E887" s="27"/>
      <c r="F887" s="23"/>
      <c r="G887" s="23"/>
      <c r="H887" s="23"/>
      <c r="I887" s="30"/>
      <c r="J887" s="29"/>
      <c r="K887" s="29"/>
    </row>
    <row r="888" spans="2:11" x14ac:dyDescent="0.3">
      <c r="B888" s="23"/>
      <c r="C888" s="23"/>
      <c r="D888" s="23"/>
      <c r="E888" s="27"/>
      <c r="F888" s="23"/>
      <c r="G888" s="23"/>
      <c r="H888" s="23"/>
      <c r="I888" s="30"/>
      <c r="J888" s="29"/>
      <c r="K888" s="29"/>
    </row>
    <row r="889" spans="2:11" x14ac:dyDescent="0.3">
      <c r="B889" s="23"/>
      <c r="C889" s="23"/>
      <c r="D889" s="23"/>
      <c r="E889" s="27"/>
      <c r="F889" s="23"/>
      <c r="G889" s="23"/>
      <c r="H889" s="23"/>
      <c r="I889" s="30"/>
      <c r="J889" s="29"/>
      <c r="K889" s="29"/>
    </row>
    <row r="890" spans="2:11" x14ac:dyDescent="0.3">
      <c r="B890" s="23"/>
      <c r="C890" s="23"/>
      <c r="D890" s="23"/>
      <c r="E890" s="27"/>
      <c r="F890" s="23"/>
      <c r="G890" s="23"/>
      <c r="H890" s="23"/>
      <c r="I890" s="30"/>
      <c r="J890" s="29"/>
      <c r="K890" s="29"/>
    </row>
    <row r="891" spans="2:11" x14ac:dyDescent="0.3">
      <c r="B891" s="23"/>
      <c r="C891" s="23"/>
      <c r="D891" s="23"/>
      <c r="E891" s="27"/>
      <c r="F891" s="23"/>
      <c r="G891" s="23"/>
      <c r="H891" s="23"/>
      <c r="I891" s="30"/>
      <c r="J891" s="29"/>
      <c r="K891" s="29"/>
    </row>
    <row r="892" spans="2:11" x14ac:dyDescent="0.3">
      <c r="B892" s="23"/>
      <c r="C892" s="23"/>
      <c r="D892" s="23"/>
      <c r="E892" s="27"/>
      <c r="F892" s="23"/>
      <c r="G892" s="23"/>
      <c r="H892" s="23"/>
      <c r="I892" s="30"/>
      <c r="J892" s="29"/>
      <c r="K892" s="29"/>
    </row>
    <row r="893" spans="2:11" x14ac:dyDescent="0.3">
      <c r="B893" s="23"/>
      <c r="C893" s="23"/>
      <c r="D893" s="23"/>
      <c r="E893" s="27"/>
      <c r="F893" s="23"/>
      <c r="G893" s="23"/>
      <c r="H893" s="23"/>
      <c r="I893" s="30"/>
      <c r="J893" s="29"/>
      <c r="K893" s="29"/>
    </row>
    <row r="894" spans="2:11" x14ac:dyDescent="0.3">
      <c r="B894" s="23"/>
      <c r="C894" s="23"/>
      <c r="D894" s="23"/>
      <c r="E894" s="27"/>
      <c r="F894" s="23"/>
      <c r="G894" s="23"/>
      <c r="H894" s="23"/>
      <c r="I894" s="30"/>
      <c r="J894" s="29"/>
      <c r="K894" s="29"/>
    </row>
    <row r="895" spans="2:11" x14ac:dyDescent="0.3">
      <c r="B895" s="23"/>
      <c r="C895" s="23"/>
      <c r="D895" s="23"/>
      <c r="E895" s="27"/>
      <c r="F895" s="23"/>
      <c r="G895" s="23"/>
      <c r="H895" s="23"/>
      <c r="I895" s="30"/>
      <c r="J895" s="29"/>
      <c r="K895" s="29"/>
    </row>
    <row r="896" spans="2:11" x14ac:dyDescent="0.3">
      <c r="B896" s="23"/>
      <c r="C896" s="23"/>
      <c r="D896" s="23"/>
      <c r="E896" s="27"/>
      <c r="F896" s="23"/>
      <c r="G896" s="23"/>
      <c r="H896" s="23"/>
      <c r="I896" s="30"/>
      <c r="J896" s="29"/>
      <c r="K896" s="29"/>
    </row>
    <row r="897" spans="2:11" x14ac:dyDescent="0.3">
      <c r="B897" s="23"/>
      <c r="C897" s="23"/>
      <c r="D897" s="23"/>
      <c r="E897" s="27"/>
      <c r="F897" s="23"/>
      <c r="G897" s="23"/>
      <c r="H897" s="23"/>
      <c r="I897" s="30"/>
      <c r="J897" s="29"/>
      <c r="K897" s="29"/>
    </row>
    <row r="898" spans="2:11" x14ac:dyDescent="0.3">
      <c r="B898" s="23"/>
      <c r="C898" s="23"/>
      <c r="D898" s="23"/>
      <c r="E898" s="27"/>
      <c r="F898" s="23"/>
      <c r="G898" s="23"/>
      <c r="H898" s="23"/>
      <c r="I898" s="30"/>
      <c r="J898" s="29"/>
      <c r="K898" s="29"/>
    </row>
    <row r="899" spans="2:11" x14ac:dyDescent="0.3">
      <c r="B899" s="23"/>
      <c r="C899" s="23"/>
      <c r="D899" s="23"/>
      <c r="E899" s="27"/>
      <c r="F899" s="23"/>
      <c r="G899" s="23"/>
      <c r="H899" s="23"/>
      <c r="I899" s="30"/>
      <c r="J899" s="29"/>
      <c r="K899" s="29"/>
    </row>
    <row r="900" spans="2:11" x14ac:dyDescent="0.3">
      <c r="B900" s="23"/>
      <c r="C900" s="23"/>
      <c r="D900" s="23"/>
      <c r="E900" s="27"/>
      <c r="F900" s="23"/>
      <c r="G900" s="23"/>
      <c r="H900" s="23"/>
      <c r="I900" s="30"/>
      <c r="J900" s="29"/>
      <c r="K900" s="29"/>
    </row>
    <row r="901" spans="2:11" x14ac:dyDescent="0.3">
      <c r="B901" s="23"/>
      <c r="C901" s="23"/>
      <c r="D901" s="23"/>
      <c r="E901" s="27"/>
      <c r="F901" s="23"/>
      <c r="G901" s="23"/>
      <c r="H901" s="23"/>
      <c r="I901" s="30"/>
      <c r="J901" s="29"/>
      <c r="K901" s="29"/>
    </row>
    <row r="902" spans="2:11" x14ac:dyDescent="0.3">
      <c r="B902" s="23"/>
      <c r="C902" s="23"/>
      <c r="D902" s="23"/>
      <c r="E902" s="27"/>
      <c r="F902" s="23"/>
      <c r="G902" s="23"/>
      <c r="H902" s="23"/>
      <c r="I902" s="30"/>
      <c r="J902" s="29"/>
      <c r="K902" s="29"/>
    </row>
    <row r="903" spans="2:11" x14ac:dyDescent="0.3">
      <c r="B903" s="23"/>
      <c r="C903" s="23"/>
      <c r="D903" s="23"/>
      <c r="E903" s="27"/>
      <c r="F903" s="23"/>
      <c r="G903" s="23"/>
      <c r="H903" s="23"/>
      <c r="I903" s="30"/>
      <c r="J903" s="29"/>
      <c r="K903" s="29"/>
    </row>
    <row r="904" spans="2:11" x14ac:dyDescent="0.3">
      <c r="B904" s="23"/>
      <c r="C904" s="23"/>
      <c r="D904" s="23"/>
      <c r="E904" s="27"/>
      <c r="F904" s="23"/>
      <c r="G904" s="23"/>
      <c r="H904" s="23"/>
      <c r="I904" s="30"/>
      <c r="J904" s="29"/>
      <c r="K904" s="29"/>
    </row>
    <row r="905" spans="2:11" x14ac:dyDescent="0.3">
      <c r="B905" s="23"/>
      <c r="C905" s="23"/>
      <c r="D905" s="23"/>
      <c r="E905" s="27"/>
      <c r="F905" s="23"/>
      <c r="G905" s="23"/>
      <c r="H905" s="23"/>
      <c r="I905" s="30"/>
      <c r="J905" s="29"/>
      <c r="K905" s="29"/>
    </row>
    <row r="906" spans="2:11" x14ac:dyDescent="0.3">
      <c r="B906" s="23"/>
      <c r="C906" s="23"/>
      <c r="D906" s="23"/>
      <c r="E906" s="27"/>
      <c r="F906" s="23"/>
      <c r="G906" s="23"/>
      <c r="H906" s="23"/>
      <c r="I906" s="30"/>
      <c r="J906" s="29"/>
      <c r="K906" s="29"/>
    </row>
    <row r="907" spans="2:11" x14ac:dyDescent="0.3">
      <c r="B907" s="23"/>
      <c r="C907" s="23"/>
      <c r="D907" s="23"/>
      <c r="E907" s="27"/>
      <c r="F907" s="23"/>
      <c r="G907" s="23"/>
      <c r="H907" s="23"/>
      <c r="I907" s="30"/>
      <c r="J907" s="29"/>
      <c r="K907" s="29"/>
    </row>
    <row r="908" spans="2:11" x14ac:dyDescent="0.3">
      <c r="B908" s="23"/>
      <c r="C908" s="23"/>
      <c r="D908" s="23"/>
      <c r="E908" s="27"/>
      <c r="F908" s="23"/>
      <c r="G908" s="23"/>
      <c r="H908" s="23"/>
      <c r="I908" s="30"/>
      <c r="J908" s="29"/>
      <c r="K908" s="29"/>
    </row>
    <row r="909" spans="2:11" x14ac:dyDescent="0.3">
      <c r="B909" s="23"/>
      <c r="C909" s="23"/>
      <c r="D909" s="23"/>
      <c r="E909" s="27"/>
      <c r="F909" s="23"/>
      <c r="G909" s="23"/>
      <c r="H909" s="23"/>
      <c r="I909" s="30"/>
      <c r="J909" s="29"/>
      <c r="K909" s="29"/>
    </row>
    <row r="910" spans="2:11" x14ac:dyDescent="0.3">
      <c r="B910" s="23"/>
      <c r="C910" s="23"/>
      <c r="D910" s="23"/>
      <c r="E910" s="27"/>
      <c r="F910" s="23"/>
      <c r="G910" s="23"/>
      <c r="H910" s="23"/>
      <c r="I910" s="30"/>
      <c r="J910" s="29"/>
      <c r="K910" s="29"/>
    </row>
    <row r="911" spans="2:11" x14ac:dyDescent="0.3">
      <c r="B911" s="23"/>
      <c r="C911" s="23"/>
      <c r="D911" s="23"/>
      <c r="E911" s="27"/>
      <c r="F911" s="23"/>
      <c r="G911" s="23"/>
      <c r="H911" s="23"/>
      <c r="I911" s="30"/>
      <c r="J911" s="29"/>
      <c r="K911" s="29"/>
    </row>
    <row r="912" spans="2:11" x14ac:dyDescent="0.3">
      <c r="B912" s="23"/>
      <c r="C912" s="23"/>
      <c r="D912" s="23"/>
      <c r="E912" s="27"/>
      <c r="F912" s="23"/>
      <c r="G912" s="23"/>
      <c r="H912" s="23"/>
      <c r="I912" s="30"/>
      <c r="J912" s="29"/>
      <c r="K912" s="29"/>
    </row>
    <row r="913" spans="2:11" x14ac:dyDescent="0.3">
      <c r="B913" s="23"/>
      <c r="C913" s="23"/>
      <c r="D913" s="23"/>
      <c r="E913" s="27"/>
      <c r="F913" s="23"/>
      <c r="G913" s="23"/>
      <c r="H913" s="23"/>
      <c r="I913" s="30"/>
      <c r="J913" s="29"/>
      <c r="K913" s="29"/>
    </row>
    <row r="914" spans="2:11" x14ac:dyDescent="0.3">
      <c r="B914" s="23"/>
      <c r="C914" s="23"/>
      <c r="D914" s="23"/>
      <c r="E914" s="27"/>
      <c r="F914" s="23"/>
      <c r="G914" s="23"/>
      <c r="H914" s="23"/>
      <c r="I914" s="30"/>
      <c r="J914" s="29"/>
      <c r="K914" s="29"/>
    </row>
    <row r="915" spans="2:11" x14ac:dyDescent="0.3">
      <c r="B915" s="23"/>
      <c r="C915" s="23"/>
      <c r="D915" s="23"/>
      <c r="E915" s="27"/>
      <c r="F915" s="23"/>
      <c r="G915" s="23"/>
      <c r="H915" s="23"/>
      <c r="I915" s="30"/>
      <c r="J915" s="29"/>
      <c r="K915" s="29"/>
    </row>
    <row r="916" spans="2:11" x14ac:dyDescent="0.3">
      <c r="B916" s="23"/>
      <c r="C916" s="23"/>
      <c r="D916" s="23"/>
      <c r="E916" s="27"/>
      <c r="F916" s="23"/>
      <c r="G916" s="23"/>
      <c r="H916" s="23"/>
      <c r="I916" s="30"/>
      <c r="J916" s="29"/>
      <c r="K916" s="29"/>
    </row>
    <row r="917" spans="2:11" x14ac:dyDescent="0.3">
      <c r="B917" s="23"/>
      <c r="C917" s="23"/>
      <c r="D917" s="23"/>
      <c r="E917" s="27"/>
      <c r="F917" s="23"/>
      <c r="G917" s="23"/>
      <c r="H917" s="23"/>
      <c r="I917" s="30"/>
      <c r="J917" s="29"/>
      <c r="K917" s="29"/>
    </row>
    <row r="918" spans="2:11" x14ac:dyDescent="0.3">
      <c r="B918" s="23"/>
      <c r="C918" s="23"/>
      <c r="D918" s="23"/>
      <c r="E918" s="27"/>
      <c r="F918" s="23"/>
      <c r="G918" s="23"/>
      <c r="H918" s="23"/>
      <c r="I918" s="30"/>
      <c r="J918" s="29"/>
      <c r="K918" s="29"/>
    </row>
    <row r="919" spans="2:11" x14ac:dyDescent="0.3">
      <c r="B919" s="23"/>
      <c r="C919" s="23"/>
      <c r="D919" s="23"/>
      <c r="E919" s="27"/>
      <c r="F919" s="23"/>
      <c r="G919" s="23"/>
      <c r="H919" s="23"/>
      <c r="I919" s="30"/>
      <c r="J919" s="29"/>
      <c r="K919" s="29"/>
    </row>
    <row r="920" spans="2:11" x14ac:dyDescent="0.3">
      <c r="B920" s="23"/>
      <c r="C920" s="23"/>
      <c r="D920" s="23"/>
      <c r="E920" s="27"/>
      <c r="F920" s="23"/>
      <c r="G920" s="23"/>
      <c r="H920" s="23"/>
      <c r="I920" s="30"/>
      <c r="J920" s="29"/>
      <c r="K920" s="29"/>
    </row>
    <row r="921" spans="2:11" x14ac:dyDescent="0.3">
      <c r="B921" s="23"/>
      <c r="C921" s="23"/>
      <c r="D921" s="23"/>
      <c r="E921" s="27"/>
      <c r="F921" s="23"/>
      <c r="G921" s="23"/>
      <c r="H921" s="23"/>
      <c r="I921" s="30"/>
      <c r="J921" s="29"/>
      <c r="K921" s="29"/>
    </row>
    <row r="922" spans="2:11" x14ac:dyDescent="0.3">
      <c r="B922" s="23"/>
      <c r="C922" s="23"/>
      <c r="D922" s="23"/>
      <c r="E922" s="27"/>
      <c r="F922" s="23"/>
      <c r="G922" s="23"/>
      <c r="H922" s="23"/>
      <c r="I922" s="30"/>
      <c r="J922" s="29"/>
      <c r="K922" s="29"/>
    </row>
    <row r="923" spans="2:11" x14ac:dyDescent="0.3">
      <c r="B923" s="23"/>
      <c r="C923" s="23"/>
      <c r="D923" s="23"/>
      <c r="E923" s="27"/>
      <c r="F923" s="23"/>
      <c r="G923" s="23"/>
      <c r="H923" s="23"/>
      <c r="I923" s="30"/>
      <c r="J923" s="29"/>
      <c r="K923" s="29"/>
    </row>
    <row r="924" spans="2:11" x14ac:dyDescent="0.3">
      <c r="B924" s="23"/>
      <c r="C924" s="23"/>
      <c r="D924" s="23"/>
      <c r="E924" s="27"/>
      <c r="F924" s="23"/>
      <c r="G924" s="23"/>
      <c r="H924" s="23"/>
      <c r="I924" s="30"/>
      <c r="J924" s="29"/>
      <c r="K924" s="29"/>
    </row>
    <row r="925" spans="2:11" x14ac:dyDescent="0.3">
      <c r="B925" s="23"/>
      <c r="C925" s="23"/>
      <c r="D925" s="23"/>
      <c r="E925" s="27"/>
      <c r="F925" s="23"/>
      <c r="G925" s="23"/>
      <c r="H925" s="23"/>
      <c r="I925" s="30"/>
      <c r="J925" s="29"/>
      <c r="K925" s="29"/>
    </row>
    <row r="926" spans="2:11" x14ac:dyDescent="0.3">
      <c r="B926" s="23"/>
      <c r="C926" s="23"/>
      <c r="D926" s="23"/>
      <c r="E926" s="27"/>
      <c r="F926" s="23"/>
      <c r="G926" s="23"/>
      <c r="H926" s="23"/>
      <c r="I926" s="30"/>
      <c r="J926" s="29"/>
      <c r="K926" s="29"/>
    </row>
    <row r="927" spans="2:11" x14ac:dyDescent="0.3">
      <c r="B927" s="23"/>
      <c r="C927" s="23"/>
      <c r="D927" s="23"/>
      <c r="E927" s="27"/>
      <c r="F927" s="23"/>
      <c r="G927" s="23"/>
      <c r="H927" s="23"/>
      <c r="I927" s="30"/>
      <c r="J927" s="29"/>
      <c r="K927" s="29"/>
    </row>
    <row r="928" spans="2:11" x14ac:dyDescent="0.3">
      <c r="B928" s="23"/>
      <c r="C928" s="23"/>
      <c r="D928" s="23"/>
      <c r="E928" s="27"/>
      <c r="F928" s="23"/>
      <c r="G928" s="23"/>
      <c r="H928" s="23"/>
      <c r="I928" s="30"/>
      <c r="J928" s="29"/>
      <c r="K928" s="29"/>
    </row>
    <row r="929" spans="2:11" x14ac:dyDescent="0.3">
      <c r="B929" s="23"/>
      <c r="C929" s="23"/>
      <c r="D929" s="23"/>
      <c r="E929" s="27"/>
      <c r="F929" s="23"/>
      <c r="G929" s="23"/>
      <c r="H929" s="23"/>
      <c r="I929" s="30"/>
      <c r="J929" s="29"/>
      <c r="K929" s="29"/>
    </row>
    <row r="930" spans="2:11" x14ac:dyDescent="0.3">
      <c r="B930" s="23"/>
      <c r="C930" s="23"/>
      <c r="D930" s="23"/>
      <c r="E930" s="27"/>
      <c r="F930" s="23"/>
      <c r="G930" s="23"/>
      <c r="H930" s="23"/>
      <c r="I930" s="30"/>
      <c r="J930" s="29"/>
      <c r="K930" s="29"/>
    </row>
    <row r="931" spans="2:11" x14ac:dyDescent="0.3">
      <c r="B931" s="23"/>
      <c r="C931" s="23"/>
      <c r="D931" s="23"/>
      <c r="E931" s="27"/>
      <c r="F931" s="23"/>
      <c r="G931" s="23"/>
      <c r="H931" s="23"/>
      <c r="I931" s="30"/>
      <c r="J931" s="29"/>
      <c r="K931" s="29"/>
    </row>
    <row r="932" spans="2:11" x14ac:dyDescent="0.3">
      <c r="B932" s="23"/>
      <c r="C932" s="23"/>
      <c r="D932" s="23"/>
      <c r="E932" s="27"/>
      <c r="F932" s="23"/>
      <c r="G932" s="23"/>
      <c r="H932" s="23"/>
      <c r="I932" s="30"/>
      <c r="J932" s="29"/>
      <c r="K932" s="29"/>
    </row>
    <row r="933" spans="2:11" x14ac:dyDescent="0.3">
      <c r="B933" s="23"/>
      <c r="C933" s="23"/>
      <c r="D933" s="23"/>
      <c r="E933" s="27"/>
      <c r="F933" s="23"/>
      <c r="G933" s="23"/>
      <c r="H933" s="23"/>
      <c r="I933" s="30"/>
      <c r="J933" s="29"/>
      <c r="K933" s="29"/>
    </row>
    <row r="934" spans="2:11" x14ac:dyDescent="0.3">
      <c r="B934" s="23"/>
      <c r="C934" s="23"/>
      <c r="D934" s="23"/>
      <c r="E934" s="27"/>
      <c r="F934" s="23"/>
      <c r="G934" s="23"/>
      <c r="H934" s="23"/>
      <c r="I934" s="30"/>
      <c r="J934" s="29"/>
      <c r="K934" s="29"/>
    </row>
    <row r="935" spans="2:11" x14ac:dyDescent="0.3">
      <c r="B935" s="23"/>
      <c r="C935" s="23"/>
      <c r="D935" s="23"/>
      <c r="E935" s="27"/>
      <c r="F935" s="23"/>
      <c r="G935" s="23"/>
      <c r="H935" s="23"/>
      <c r="I935" s="30"/>
      <c r="J935" s="29"/>
      <c r="K935" s="29"/>
    </row>
    <row r="936" spans="2:11" x14ac:dyDescent="0.3">
      <c r="B936" s="23"/>
      <c r="C936" s="23"/>
      <c r="D936" s="23"/>
      <c r="E936" s="27"/>
      <c r="F936" s="23"/>
      <c r="G936" s="23"/>
      <c r="H936" s="23"/>
      <c r="I936" s="30"/>
      <c r="J936" s="29"/>
      <c r="K936" s="29"/>
    </row>
    <row r="937" spans="2:11" x14ac:dyDescent="0.3">
      <c r="B937" s="23"/>
      <c r="C937" s="23"/>
      <c r="D937" s="23"/>
      <c r="E937" s="27"/>
      <c r="F937" s="23"/>
      <c r="G937" s="23"/>
      <c r="H937" s="23"/>
      <c r="I937" s="30"/>
      <c r="J937" s="29"/>
      <c r="K937" s="29"/>
    </row>
    <row r="938" spans="2:11" x14ac:dyDescent="0.3">
      <c r="B938" s="23"/>
      <c r="C938" s="23"/>
      <c r="D938" s="23"/>
      <c r="E938" s="27"/>
      <c r="F938" s="23"/>
      <c r="G938" s="23"/>
      <c r="H938" s="23"/>
      <c r="I938" s="30"/>
      <c r="J938" s="29"/>
      <c r="K938" s="29"/>
    </row>
    <row r="939" spans="2:11" x14ac:dyDescent="0.3">
      <c r="B939" s="23"/>
      <c r="C939" s="23"/>
      <c r="D939" s="23"/>
      <c r="E939" s="27"/>
      <c r="F939" s="23"/>
      <c r="G939" s="23"/>
      <c r="H939" s="23"/>
      <c r="I939" s="30"/>
      <c r="J939" s="29"/>
      <c r="K939" s="29"/>
    </row>
    <row r="940" spans="2:11" x14ac:dyDescent="0.3">
      <c r="B940" s="23"/>
      <c r="C940" s="23"/>
      <c r="D940" s="23"/>
      <c r="E940" s="27"/>
      <c r="F940" s="23"/>
      <c r="G940" s="23"/>
      <c r="H940" s="23"/>
      <c r="I940" s="30"/>
      <c r="J940" s="29"/>
      <c r="K940" s="29"/>
    </row>
    <row r="941" spans="2:11" x14ac:dyDescent="0.3">
      <c r="B941" s="23"/>
      <c r="C941" s="23"/>
      <c r="D941" s="23"/>
      <c r="E941" s="27"/>
      <c r="F941" s="23"/>
      <c r="G941" s="23"/>
      <c r="H941" s="23"/>
      <c r="I941" s="30"/>
      <c r="J941" s="29"/>
      <c r="K941" s="29"/>
    </row>
    <row r="942" spans="2:11" x14ac:dyDescent="0.3">
      <c r="B942" s="23"/>
      <c r="C942" s="23"/>
      <c r="D942" s="23"/>
      <c r="E942" s="27"/>
      <c r="F942" s="23"/>
      <c r="G942" s="23"/>
      <c r="H942" s="23"/>
      <c r="I942" s="30"/>
      <c r="J942" s="29"/>
      <c r="K942" s="29"/>
    </row>
    <row r="943" spans="2:11" x14ac:dyDescent="0.3">
      <c r="B943" s="23"/>
      <c r="C943" s="23"/>
      <c r="D943" s="23"/>
      <c r="E943" s="27"/>
      <c r="F943" s="23"/>
      <c r="G943" s="23"/>
      <c r="H943" s="23"/>
      <c r="I943" s="30"/>
      <c r="J943" s="29"/>
      <c r="K943" s="29"/>
    </row>
    <row r="944" spans="2:11" x14ac:dyDescent="0.3">
      <c r="B944" s="23"/>
      <c r="C944" s="23"/>
      <c r="D944" s="23"/>
      <c r="E944" s="27"/>
      <c r="F944" s="23"/>
      <c r="G944" s="23"/>
      <c r="H944" s="23"/>
      <c r="I944" s="30"/>
      <c r="J944" s="29"/>
      <c r="K944" s="29"/>
    </row>
    <row r="945" spans="2:11" x14ac:dyDescent="0.3">
      <c r="B945" s="23"/>
      <c r="C945" s="23"/>
      <c r="D945" s="23"/>
      <c r="E945" s="27"/>
      <c r="F945" s="23"/>
      <c r="G945" s="23"/>
      <c r="H945" s="23"/>
      <c r="I945" s="30"/>
      <c r="J945" s="29"/>
      <c r="K945" s="29"/>
    </row>
    <row r="946" spans="2:11" x14ac:dyDescent="0.3">
      <c r="B946" s="23"/>
      <c r="C946" s="23"/>
      <c r="D946" s="23"/>
      <c r="E946" s="27"/>
      <c r="F946" s="23"/>
      <c r="G946" s="23"/>
      <c r="H946" s="23"/>
      <c r="I946" s="30"/>
      <c r="J946" s="29"/>
      <c r="K946" s="29"/>
    </row>
    <row r="947" spans="2:11" x14ac:dyDescent="0.3">
      <c r="B947" s="23"/>
      <c r="C947" s="23"/>
      <c r="D947" s="23"/>
      <c r="E947" s="27"/>
      <c r="F947" s="23"/>
      <c r="G947" s="23"/>
      <c r="H947" s="23"/>
      <c r="I947" s="30"/>
      <c r="J947" s="29"/>
      <c r="K947" s="29"/>
    </row>
    <row r="948" spans="2:11" x14ac:dyDescent="0.3">
      <c r="B948" s="23"/>
      <c r="C948" s="23"/>
      <c r="D948" s="23"/>
      <c r="E948" s="27"/>
      <c r="F948" s="23"/>
      <c r="G948" s="23"/>
      <c r="H948" s="23"/>
      <c r="I948" s="30"/>
      <c r="J948" s="29"/>
      <c r="K948" s="29"/>
    </row>
    <row r="949" spans="2:11" x14ac:dyDescent="0.3">
      <c r="B949" s="23"/>
      <c r="C949" s="23"/>
      <c r="D949" s="23"/>
      <c r="E949" s="27"/>
      <c r="F949" s="23"/>
      <c r="G949" s="23"/>
      <c r="H949" s="23"/>
      <c r="I949" s="30"/>
      <c r="J949" s="29"/>
      <c r="K949" s="29"/>
    </row>
    <row r="950" spans="2:11" x14ac:dyDescent="0.3">
      <c r="B950" s="23"/>
      <c r="C950" s="23"/>
      <c r="D950" s="23"/>
      <c r="E950" s="27"/>
      <c r="F950" s="23"/>
      <c r="G950" s="23"/>
      <c r="H950" s="23"/>
      <c r="I950" s="30"/>
      <c r="J950" s="29"/>
      <c r="K950" s="29"/>
    </row>
    <row r="951" spans="2:11" x14ac:dyDescent="0.3">
      <c r="B951" s="23"/>
      <c r="C951" s="23"/>
      <c r="D951" s="23"/>
      <c r="E951" s="27"/>
      <c r="F951" s="23"/>
      <c r="G951" s="23"/>
      <c r="H951" s="23"/>
      <c r="I951" s="30"/>
      <c r="J951" s="29"/>
      <c r="K951" s="29"/>
    </row>
    <row r="952" spans="2:11" x14ac:dyDescent="0.3">
      <c r="B952" s="23"/>
      <c r="C952" s="23"/>
      <c r="D952" s="23"/>
      <c r="E952" s="27"/>
      <c r="F952" s="23"/>
      <c r="G952" s="23"/>
      <c r="H952" s="23"/>
      <c r="I952" s="30"/>
      <c r="J952" s="29"/>
      <c r="K952" s="29"/>
    </row>
    <row r="953" spans="2:11" x14ac:dyDescent="0.3">
      <c r="B953" s="23"/>
      <c r="C953" s="23"/>
      <c r="D953" s="23"/>
      <c r="E953" s="27"/>
      <c r="F953" s="23"/>
      <c r="G953" s="23"/>
      <c r="H953" s="23"/>
      <c r="I953" s="30"/>
      <c r="J953" s="29"/>
      <c r="K953" s="29"/>
    </row>
    <row r="954" spans="2:11" x14ac:dyDescent="0.3">
      <c r="B954" s="23"/>
      <c r="C954" s="23"/>
      <c r="D954" s="23"/>
      <c r="E954" s="27"/>
      <c r="F954" s="23"/>
      <c r="G954" s="23"/>
      <c r="H954" s="23"/>
      <c r="I954" s="30"/>
      <c r="J954" s="29"/>
      <c r="K954" s="29"/>
    </row>
    <row r="955" spans="2:11" x14ac:dyDescent="0.3">
      <c r="B955" s="23"/>
      <c r="C955" s="23"/>
      <c r="D955" s="23"/>
      <c r="E955" s="27"/>
      <c r="F955" s="23"/>
      <c r="G955" s="23"/>
      <c r="H955" s="23"/>
      <c r="I955" s="30"/>
      <c r="J955" s="29"/>
      <c r="K955" s="29"/>
    </row>
    <row r="956" spans="2:11" x14ac:dyDescent="0.3">
      <c r="B956" s="23"/>
      <c r="C956" s="23"/>
      <c r="D956" s="23"/>
      <c r="E956" s="27"/>
      <c r="F956" s="23"/>
      <c r="G956" s="23"/>
      <c r="H956" s="23"/>
      <c r="I956" s="30"/>
      <c r="J956" s="29"/>
      <c r="K956" s="29"/>
    </row>
    <row r="957" spans="2:11" x14ac:dyDescent="0.3">
      <c r="B957" s="23"/>
      <c r="C957" s="23"/>
      <c r="D957" s="23"/>
      <c r="E957" s="27"/>
      <c r="F957" s="23"/>
      <c r="G957" s="23"/>
      <c r="H957" s="23"/>
      <c r="I957" s="30"/>
      <c r="J957" s="29"/>
      <c r="K957" s="29"/>
    </row>
    <row r="958" spans="2:11" x14ac:dyDescent="0.3">
      <c r="B958" s="23"/>
      <c r="C958" s="23"/>
      <c r="D958" s="23"/>
      <c r="E958" s="27"/>
      <c r="F958" s="23"/>
      <c r="G958" s="23"/>
      <c r="H958" s="23"/>
      <c r="I958" s="30"/>
      <c r="J958" s="29"/>
      <c r="K958" s="29"/>
    </row>
    <row r="959" spans="2:11" x14ac:dyDescent="0.3">
      <c r="B959" s="23"/>
      <c r="C959" s="23"/>
      <c r="D959" s="23"/>
      <c r="E959" s="27"/>
      <c r="F959" s="23"/>
      <c r="G959" s="23"/>
      <c r="H959" s="23"/>
      <c r="I959" s="30"/>
      <c r="J959" s="29"/>
      <c r="K959" s="29"/>
    </row>
    <row r="960" spans="2:11" x14ac:dyDescent="0.3">
      <c r="B960" s="23"/>
      <c r="C960" s="23"/>
      <c r="D960" s="23"/>
      <c r="E960" s="27"/>
      <c r="F960" s="23"/>
      <c r="G960" s="23"/>
      <c r="H960" s="23"/>
      <c r="I960" s="30"/>
      <c r="J960" s="29"/>
      <c r="K960" s="29"/>
    </row>
    <row r="961" spans="2:11" x14ac:dyDescent="0.3">
      <c r="B961" s="23"/>
      <c r="C961" s="23"/>
      <c r="D961" s="23"/>
      <c r="E961" s="27"/>
      <c r="F961" s="23"/>
      <c r="G961" s="23"/>
      <c r="H961" s="23"/>
      <c r="I961" s="30"/>
      <c r="J961" s="29"/>
      <c r="K961" s="29"/>
    </row>
    <row r="962" spans="2:11" x14ac:dyDescent="0.3">
      <c r="B962" s="23"/>
      <c r="C962" s="23"/>
      <c r="D962" s="23"/>
      <c r="E962" s="27"/>
      <c r="F962" s="23"/>
      <c r="G962" s="23"/>
      <c r="H962" s="23"/>
      <c r="I962" s="30"/>
      <c r="J962" s="29"/>
      <c r="K962" s="29"/>
    </row>
    <row r="963" spans="2:11" x14ac:dyDescent="0.3">
      <c r="B963" s="23"/>
      <c r="C963" s="23"/>
      <c r="D963" s="23"/>
      <c r="E963" s="27"/>
      <c r="F963" s="23"/>
      <c r="G963" s="23"/>
      <c r="H963" s="23"/>
      <c r="I963" s="30"/>
      <c r="J963" s="29"/>
      <c r="K963" s="29"/>
    </row>
    <row r="964" spans="2:11" x14ac:dyDescent="0.3">
      <c r="B964" s="23"/>
      <c r="C964" s="23"/>
      <c r="D964" s="23"/>
      <c r="E964" s="27"/>
      <c r="F964" s="23"/>
      <c r="G964" s="23"/>
      <c r="H964" s="23"/>
      <c r="I964" s="30"/>
      <c r="J964" s="29"/>
      <c r="K964" s="29"/>
    </row>
    <row r="965" spans="2:11" x14ac:dyDescent="0.3">
      <c r="B965" s="23"/>
      <c r="C965" s="23"/>
      <c r="D965" s="23"/>
      <c r="E965" s="27"/>
      <c r="F965" s="23"/>
      <c r="G965" s="23"/>
      <c r="H965" s="23"/>
      <c r="I965" s="30"/>
      <c r="J965" s="29"/>
      <c r="K965" s="29"/>
    </row>
    <row r="966" spans="2:11" x14ac:dyDescent="0.3">
      <c r="B966" s="23"/>
      <c r="C966" s="23"/>
      <c r="D966" s="23"/>
      <c r="E966" s="27"/>
      <c r="F966" s="23"/>
      <c r="G966" s="23"/>
      <c r="H966" s="23"/>
      <c r="I966" s="30"/>
      <c r="J966" s="29"/>
      <c r="K966" s="29"/>
    </row>
    <row r="967" spans="2:11" x14ac:dyDescent="0.3">
      <c r="B967" s="23"/>
      <c r="C967" s="23"/>
      <c r="D967" s="23"/>
      <c r="E967" s="27"/>
      <c r="F967" s="23"/>
      <c r="G967" s="23"/>
      <c r="H967" s="23"/>
      <c r="I967" s="30"/>
      <c r="J967" s="29"/>
      <c r="K967" s="29"/>
    </row>
    <row r="968" spans="2:11" x14ac:dyDescent="0.3">
      <c r="B968" s="23"/>
      <c r="C968" s="23"/>
      <c r="D968" s="23"/>
      <c r="E968" s="27"/>
      <c r="F968" s="23"/>
      <c r="G968" s="23"/>
      <c r="H968" s="23"/>
      <c r="I968" s="30"/>
      <c r="J968" s="29"/>
      <c r="K968" s="29"/>
    </row>
    <row r="969" spans="2:11" x14ac:dyDescent="0.3">
      <c r="B969" s="23"/>
      <c r="C969" s="23"/>
      <c r="D969" s="23"/>
      <c r="E969" s="27"/>
      <c r="F969" s="23"/>
      <c r="G969" s="23"/>
      <c r="H969" s="23"/>
      <c r="I969" s="30"/>
      <c r="J969" s="29"/>
      <c r="K969" s="29"/>
    </row>
    <row r="970" spans="2:11" x14ac:dyDescent="0.3">
      <c r="B970" s="23"/>
      <c r="C970" s="23"/>
      <c r="D970" s="23"/>
      <c r="E970" s="27"/>
      <c r="F970" s="23"/>
      <c r="G970" s="23"/>
      <c r="H970" s="23"/>
      <c r="I970" s="30"/>
      <c r="J970" s="29"/>
      <c r="K970" s="29"/>
    </row>
    <row r="971" spans="2:11" x14ac:dyDescent="0.3">
      <c r="B971" s="23"/>
      <c r="C971" s="23"/>
      <c r="D971" s="23"/>
      <c r="E971" s="27"/>
      <c r="F971" s="23"/>
      <c r="G971" s="23"/>
      <c r="H971" s="23"/>
      <c r="I971" s="30"/>
      <c r="J971" s="29"/>
      <c r="K971" s="29"/>
    </row>
    <row r="972" spans="2:11" x14ac:dyDescent="0.3">
      <c r="B972" s="23"/>
      <c r="C972" s="23"/>
      <c r="D972" s="23"/>
      <c r="E972" s="27"/>
      <c r="F972" s="23"/>
      <c r="G972" s="23"/>
      <c r="H972" s="23"/>
      <c r="I972" s="30"/>
      <c r="J972" s="29"/>
      <c r="K972" s="29"/>
    </row>
    <row r="973" spans="2:11" x14ac:dyDescent="0.3">
      <c r="B973" s="23"/>
      <c r="C973" s="23"/>
      <c r="D973" s="23"/>
      <c r="E973" s="27"/>
      <c r="F973" s="23"/>
      <c r="G973" s="23"/>
      <c r="H973" s="23"/>
      <c r="I973" s="30"/>
      <c r="J973" s="29"/>
      <c r="K973" s="29"/>
    </row>
    <row r="974" spans="2:11" x14ac:dyDescent="0.3">
      <c r="B974" s="23"/>
      <c r="C974" s="23"/>
      <c r="D974" s="23"/>
      <c r="E974" s="27"/>
      <c r="F974" s="23"/>
      <c r="G974" s="23"/>
      <c r="H974" s="23"/>
      <c r="I974" s="30"/>
      <c r="J974" s="29"/>
      <c r="K974" s="29"/>
    </row>
    <row r="975" spans="2:11" x14ac:dyDescent="0.3">
      <c r="B975" s="23"/>
      <c r="C975" s="23"/>
      <c r="D975" s="23"/>
      <c r="E975" s="27"/>
      <c r="F975" s="23"/>
      <c r="G975" s="23"/>
      <c r="H975" s="23"/>
      <c r="I975" s="30"/>
      <c r="J975" s="29"/>
      <c r="K975" s="29"/>
    </row>
    <row r="976" spans="2:11" x14ac:dyDescent="0.3">
      <c r="B976" s="23"/>
      <c r="C976" s="23"/>
      <c r="D976" s="23"/>
      <c r="E976" s="27"/>
      <c r="F976" s="23"/>
      <c r="G976" s="23"/>
      <c r="H976" s="23"/>
      <c r="I976" s="30"/>
      <c r="J976" s="29"/>
      <c r="K976" s="29"/>
    </row>
    <row r="977" spans="2:11" x14ac:dyDescent="0.3">
      <c r="B977" s="23"/>
      <c r="C977" s="23"/>
      <c r="D977" s="23"/>
      <c r="E977" s="27"/>
      <c r="F977" s="23"/>
      <c r="G977" s="23"/>
      <c r="H977" s="23"/>
      <c r="I977" s="30"/>
      <c r="J977" s="29"/>
      <c r="K977" s="29"/>
    </row>
    <row r="978" spans="2:11" x14ac:dyDescent="0.3">
      <c r="B978" s="23"/>
      <c r="C978" s="23"/>
      <c r="D978" s="23"/>
      <c r="E978" s="27"/>
      <c r="F978" s="23"/>
      <c r="G978" s="23"/>
      <c r="H978" s="23"/>
      <c r="I978" s="30"/>
      <c r="J978" s="29"/>
      <c r="K978" s="29"/>
    </row>
    <row r="979" spans="2:11" x14ac:dyDescent="0.3">
      <c r="B979" s="23"/>
      <c r="C979" s="23"/>
      <c r="D979" s="23"/>
      <c r="E979" s="27"/>
      <c r="F979" s="23"/>
      <c r="G979" s="23"/>
      <c r="H979" s="23"/>
      <c r="I979" s="30"/>
      <c r="J979" s="29"/>
      <c r="K979" s="29"/>
    </row>
    <row r="980" spans="2:11" x14ac:dyDescent="0.3">
      <c r="B980" s="23"/>
      <c r="C980" s="23"/>
      <c r="D980" s="23"/>
      <c r="E980" s="27"/>
      <c r="F980" s="23"/>
      <c r="G980" s="23"/>
      <c r="H980" s="23"/>
      <c r="I980" s="30"/>
      <c r="J980" s="29"/>
      <c r="K980" s="29"/>
    </row>
    <row r="981" spans="2:11" x14ac:dyDescent="0.3">
      <c r="B981" s="23"/>
      <c r="C981" s="23"/>
      <c r="D981" s="23"/>
      <c r="E981" s="27"/>
      <c r="F981" s="23"/>
      <c r="G981" s="23"/>
      <c r="H981" s="23"/>
      <c r="I981" s="30"/>
      <c r="J981" s="29"/>
      <c r="K981" s="29"/>
    </row>
    <row r="982" spans="2:11" x14ac:dyDescent="0.3">
      <c r="B982" s="23"/>
      <c r="C982" s="23"/>
      <c r="D982" s="23"/>
      <c r="E982" s="27"/>
      <c r="F982" s="23"/>
      <c r="G982" s="23"/>
      <c r="H982" s="23"/>
      <c r="I982" s="30"/>
      <c r="J982" s="29"/>
      <c r="K982" s="29"/>
    </row>
    <row r="983" spans="2:11" x14ac:dyDescent="0.3">
      <c r="B983" s="23"/>
      <c r="C983" s="23"/>
      <c r="D983" s="23"/>
      <c r="E983" s="27"/>
      <c r="F983" s="23"/>
      <c r="G983" s="23"/>
      <c r="H983" s="23"/>
      <c r="I983" s="30"/>
      <c r="J983" s="29"/>
      <c r="K983" s="29"/>
    </row>
    <row r="984" spans="2:11" x14ac:dyDescent="0.3">
      <c r="B984" s="23"/>
      <c r="C984" s="23"/>
      <c r="D984" s="23"/>
      <c r="E984" s="27"/>
      <c r="F984" s="23"/>
      <c r="G984" s="23"/>
      <c r="H984" s="23"/>
      <c r="I984" s="30"/>
      <c r="J984" s="29"/>
      <c r="K984" s="29"/>
    </row>
    <row r="985" spans="2:11" x14ac:dyDescent="0.3">
      <c r="B985" s="23"/>
      <c r="C985" s="23"/>
      <c r="D985" s="23"/>
      <c r="E985" s="27"/>
      <c r="F985" s="23"/>
      <c r="G985" s="23"/>
      <c r="H985" s="23"/>
      <c r="I985" s="30"/>
      <c r="J985" s="29"/>
      <c r="K985" s="29"/>
    </row>
    <row r="986" spans="2:11" x14ac:dyDescent="0.3">
      <c r="B986" s="23"/>
      <c r="C986" s="23"/>
      <c r="D986" s="23"/>
      <c r="E986" s="27"/>
      <c r="F986" s="23"/>
      <c r="G986" s="23"/>
      <c r="H986" s="23"/>
      <c r="I986" s="30"/>
      <c r="J986" s="29"/>
      <c r="K986" s="29"/>
    </row>
    <row r="987" spans="2:11" x14ac:dyDescent="0.3">
      <c r="B987" s="23"/>
      <c r="C987" s="23"/>
      <c r="D987" s="23"/>
      <c r="E987" s="27"/>
      <c r="F987" s="23"/>
      <c r="G987" s="23"/>
      <c r="H987" s="23"/>
      <c r="I987" s="30"/>
      <c r="J987" s="29"/>
      <c r="K987" s="29"/>
    </row>
    <row r="988" spans="2:11" x14ac:dyDescent="0.3">
      <c r="B988" s="23"/>
      <c r="C988" s="23"/>
      <c r="D988" s="23"/>
      <c r="E988" s="27"/>
      <c r="F988" s="23"/>
      <c r="G988" s="23"/>
      <c r="H988" s="23"/>
      <c r="I988" s="30"/>
      <c r="J988" s="29"/>
      <c r="K988" s="29"/>
    </row>
    <row r="989" spans="2:11" x14ac:dyDescent="0.3">
      <c r="B989" s="23"/>
      <c r="C989" s="23"/>
      <c r="D989" s="23"/>
      <c r="E989" s="27"/>
      <c r="F989" s="23"/>
      <c r="G989" s="23"/>
      <c r="H989" s="23"/>
      <c r="I989" s="30"/>
      <c r="J989" s="29"/>
      <c r="K989" s="29"/>
    </row>
    <row r="990" spans="2:11" x14ac:dyDescent="0.3">
      <c r="B990" s="23"/>
      <c r="C990" s="23"/>
      <c r="D990" s="23"/>
      <c r="E990" s="27"/>
      <c r="F990" s="23"/>
      <c r="G990" s="23"/>
      <c r="H990" s="23"/>
      <c r="I990" s="30"/>
      <c r="J990" s="29"/>
      <c r="K990" s="29"/>
    </row>
    <row r="991" spans="2:11" x14ac:dyDescent="0.3">
      <c r="B991" s="23"/>
      <c r="C991" s="23"/>
      <c r="D991" s="23"/>
      <c r="E991" s="27"/>
      <c r="F991" s="23"/>
      <c r="G991" s="23"/>
      <c r="H991" s="23"/>
      <c r="I991" s="30"/>
      <c r="J991" s="29"/>
      <c r="K991" s="29"/>
    </row>
    <row r="992" spans="2:11" x14ac:dyDescent="0.3">
      <c r="B992" s="23"/>
      <c r="C992" s="23"/>
      <c r="D992" s="23"/>
      <c r="E992" s="27"/>
      <c r="F992" s="23"/>
      <c r="G992" s="23"/>
      <c r="H992" s="23"/>
      <c r="I992" s="30"/>
      <c r="J992" s="29"/>
      <c r="K992" s="29"/>
    </row>
    <row r="993" spans="2:11" x14ac:dyDescent="0.3">
      <c r="B993" s="23"/>
      <c r="C993" s="23"/>
      <c r="D993" s="23"/>
      <c r="E993" s="27"/>
      <c r="F993" s="23"/>
      <c r="G993" s="23"/>
      <c r="H993" s="23"/>
      <c r="I993" s="30"/>
      <c r="J993" s="29"/>
      <c r="K993" s="29"/>
    </row>
    <row r="994" spans="2:11" x14ac:dyDescent="0.3">
      <c r="B994" s="23"/>
      <c r="C994" s="23"/>
      <c r="D994" s="23"/>
      <c r="E994" s="27"/>
      <c r="F994" s="23"/>
      <c r="G994" s="23"/>
      <c r="H994" s="23"/>
      <c r="I994" s="30"/>
      <c r="J994" s="29"/>
      <c r="K994" s="29"/>
    </row>
    <row r="995" spans="2:11" x14ac:dyDescent="0.3">
      <c r="B995" s="23"/>
      <c r="C995" s="23"/>
      <c r="D995" s="23"/>
      <c r="E995" s="27"/>
      <c r="F995" s="23"/>
      <c r="G995" s="23"/>
      <c r="H995" s="23"/>
      <c r="I995" s="30"/>
      <c r="J995" s="29"/>
      <c r="K995" s="29"/>
    </row>
    <row r="996" spans="2:11" x14ac:dyDescent="0.3">
      <c r="B996" s="23"/>
      <c r="C996" s="23"/>
      <c r="D996" s="23"/>
      <c r="E996" s="27"/>
      <c r="F996" s="23"/>
      <c r="G996" s="23"/>
      <c r="H996" s="23"/>
      <c r="I996" s="30"/>
      <c r="J996" s="29"/>
      <c r="K996" s="29"/>
    </row>
    <row r="997" spans="2:11" x14ac:dyDescent="0.3">
      <c r="B997" s="23"/>
      <c r="C997" s="23"/>
      <c r="D997" s="23"/>
      <c r="E997" s="27"/>
      <c r="F997" s="23"/>
      <c r="G997" s="23"/>
      <c r="H997" s="23"/>
      <c r="I997" s="30"/>
      <c r="J997" s="29"/>
      <c r="K997" s="29"/>
    </row>
    <row r="998" spans="2:11" x14ac:dyDescent="0.3">
      <c r="B998" s="23"/>
      <c r="C998" s="23"/>
      <c r="D998" s="23"/>
      <c r="E998" s="27"/>
      <c r="F998" s="23"/>
      <c r="G998" s="23"/>
      <c r="H998" s="23"/>
      <c r="I998" s="30"/>
      <c r="J998" s="29"/>
      <c r="K998" s="29"/>
    </row>
    <row r="999" spans="2:11" x14ac:dyDescent="0.3">
      <c r="B999" s="23"/>
      <c r="C999" s="23"/>
      <c r="D999" s="23"/>
      <c r="E999" s="27"/>
      <c r="F999" s="23"/>
      <c r="G999" s="23"/>
      <c r="H999" s="23"/>
      <c r="I999" s="30"/>
      <c r="J999" s="29"/>
      <c r="K999" s="29"/>
    </row>
    <row r="1000" spans="2:11" x14ac:dyDescent="0.3">
      <c r="B1000" s="23"/>
      <c r="C1000" s="23"/>
      <c r="D1000" s="23"/>
      <c r="E1000" s="27"/>
      <c r="F1000" s="23"/>
      <c r="G1000" s="23"/>
      <c r="H1000" s="23"/>
      <c r="I1000" s="30"/>
      <c r="J1000" s="29"/>
      <c r="K1000" s="29"/>
    </row>
  </sheetData>
  <sheetProtection formatCells="0" formatColumns="0" formatRows="0" insertRows="0" deleteRows="0" sort="0" autoFilter="0"/>
  <autoFilter ref="B8:K8" xr:uid="{00000000-0009-0000-0000-00000B000000}"/>
  <dataValidations count="9">
    <dataValidation type="decimal" allowBlank="1" showErrorMessage="1" error="Enter expenditure in Rands" prompt="Enter expenditure in Rands for the period" sqref="J9:J1000" xr:uid="{00000000-0002-0000-0B00-000000000000}">
      <formula1>0</formula1>
      <formula2>99999999999999</formula2>
    </dataValidation>
    <dataValidation type="decimal" allowBlank="1" showInputMessage="1" showErrorMessage="1" error="please enter a decimal or percentage_x000a_" sqref="E9:E1000" xr:uid="{00000000-0002-0000-0B00-000001000000}">
      <formula1>0</formula1>
      <formula2>1</formula2>
    </dataValidation>
    <dataValidation allowBlank="1" showInputMessage="1" error="Enter expenditure in Rands" sqref="K8 K101:K1000" xr:uid="{00000000-0002-0000-0B00-000002000000}"/>
    <dataValidation type="list" allowBlank="1" showInputMessage="1" error="Enter expenditure in Rands" sqref="K10:K100" xr:uid="{00000000-0002-0000-0B00-000003000000}">
      <formula1>$O$2:$O$26</formula1>
    </dataValidation>
    <dataValidation type="list" allowBlank="1" showInputMessage="1" showErrorMessage="1" sqref="F101:F1000" xr:uid="{00000000-0002-0000-0B00-000004000000}">
      <formula1>$N$3:$N$7</formula1>
    </dataValidation>
    <dataValidation type="list" allowBlank="1" showInputMessage="1" error="Enter expenditure in Rands" sqref="K9" xr:uid="{00000000-0002-0000-0B00-000005000000}">
      <formula1>$O$2:$O$23</formula1>
    </dataValidation>
    <dataValidation type="list" allowBlank="1" showInputMessage="1" showErrorMessage="1" sqref="F9:F100" xr:uid="{00000000-0002-0000-0B00-000006000000}">
      <formula1>$N$1:$N$7</formula1>
    </dataValidation>
    <dataValidation allowBlank="1" showInputMessage="1" showErrorMessage="1" prompt="This should pull through from the details you captured on the _x000a_instructions tab " sqref="E3" xr:uid="{00000000-0002-0000-0B00-000007000000}"/>
    <dataValidation type="list" allowBlank="1" showInputMessage="1" showErrorMessage="1" sqref="H9:H1000 C9:C1000" xr:uid="{00000000-0002-0000-0B00-000008000000}">
      <formula1>"Yes"</formula1>
    </dataValidation>
  </dataValidations>
  <pageMargins left="0.70866141732283472" right="0.70866141732283472" top="0.74803149606299213" bottom="0.74803149606299213" header="0.31496062992125984" footer="0.31496062992125984"/>
  <pageSetup paperSize="9" scale="49" orientation="landscape" r:id="rId1"/>
  <headerFooter>
    <oddHeader xml:space="preserve">&amp;R
</oddHeader>
    <oddFooter>Page &amp;P&amp;R&amp;F</oddFooter>
  </headerFooter>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CF424D6-F5AA-44D9-82AD-E63D2C4AEC4F}">
  <sheetPr codeName="Sheet14"/>
  <dimension ref="A1:O43"/>
  <sheetViews>
    <sheetView zoomScaleNormal="100" zoomScaleSheetLayoutView="100" zoomScalePageLayoutView="40" workbookViewId="0">
      <selection activeCell="B8" sqref="B8"/>
    </sheetView>
  </sheetViews>
  <sheetFormatPr defaultRowHeight="14.4" x14ac:dyDescent="0.3"/>
  <cols>
    <col min="1" max="1" width="5.5546875" style="39" customWidth="1"/>
    <col min="2" max="2" width="39" style="39" customWidth="1"/>
    <col min="3" max="3" width="13.44140625" style="39" customWidth="1"/>
    <col min="4" max="4" width="15.109375" style="39" customWidth="1"/>
    <col min="5" max="5" width="23.44140625" style="51" customWidth="1"/>
    <col min="6" max="6" width="21.5546875" style="39" customWidth="1"/>
    <col min="7" max="8" width="21.88671875" style="98" customWidth="1"/>
    <col min="9" max="9" width="24.5546875" style="98" customWidth="1"/>
    <col min="10" max="12" width="9.109375" style="39"/>
    <col min="13" max="13" width="9.109375" style="39" hidden="1" customWidth="1"/>
    <col min="14" max="14" width="61" style="39" customWidth="1"/>
    <col min="15" max="15" width="24.5546875" style="39" customWidth="1"/>
    <col min="16" max="16" width="46.44140625" style="39" customWidth="1"/>
    <col min="17" max="256" width="9.109375" style="39"/>
    <col min="257" max="257" width="5.5546875" style="39" customWidth="1"/>
    <col min="258" max="258" width="37.5546875" style="39" customWidth="1"/>
    <col min="259" max="259" width="13.44140625" style="39" customWidth="1"/>
    <col min="260" max="260" width="15.109375" style="39" customWidth="1"/>
    <col min="261" max="261" width="31.44140625" style="39" bestFit="1" customWidth="1"/>
    <col min="262" max="262" width="21.5546875" style="39" customWidth="1"/>
    <col min="263" max="264" width="21.88671875" style="39" customWidth="1"/>
    <col min="265" max="265" width="0" style="39" hidden="1" customWidth="1"/>
    <col min="266" max="269" width="9.109375" style="39"/>
    <col min="270" max="270" width="61" style="39" customWidth="1"/>
    <col min="271" max="271" width="24.5546875" style="39" customWidth="1"/>
    <col min="272" max="272" width="46.44140625" style="39" customWidth="1"/>
    <col min="273" max="512" width="9.109375" style="39"/>
    <col min="513" max="513" width="5.5546875" style="39" customWidth="1"/>
    <col min="514" max="514" width="37.5546875" style="39" customWidth="1"/>
    <col min="515" max="515" width="13.44140625" style="39" customWidth="1"/>
    <col min="516" max="516" width="15.109375" style="39" customWidth="1"/>
    <col min="517" max="517" width="31.44140625" style="39" bestFit="1" customWidth="1"/>
    <col min="518" max="518" width="21.5546875" style="39" customWidth="1"/>
    <col min="519" max="520" width="21.88671875" style="39" customWidth="1"/>
    <col min="521" max="521" width="0" style="39" hidden="1" customWidth="1"/>
    <col min="522" max="525" width="9.109375" style="39"/>
    <col min="526" max="526" width="61" style="39" customWidth="1"/>
    <col min="527" max="527" width="24.5546875" style="39" customWidth="1"/>
    <col min="528" max="528" width="46.44140625" style="39" customWidth="1"/>
    <col min="529" max="768" width="9.109375" style="39"/>
    <col min="769" max="769" width="5.5546875" style="39" customWidth="1"/>
    <col min="770" max="770" width="37.5546875" style="39" customWidth="1"/>
    <col min="771" max="771" width="13.44140625" style="39" customWidth="1"/>
    <col min="772" max="772" width="15.109375" style="39" customWidth="1"/>
    <col min="773" max="773" width="31.44140625" style="39" bestFit="1" customWidth="1"/>
    <col min="774" max="774" width="21.5546875" style="39" customWidth="1"/>
    <col min="775" max="776" width="21.88671875" style="39" customWidth="1"/>
    <col min="777" max="777" width="0" style="39" hidden="1" customWidth="1"/>
    <col min="778" max="781" width="9.109375" style="39"/>
    <col min="782" max="782" width="61" style="39" customWidth="1"/>
    <col min="783" max="783" width="24.5546875" style="39" customWidth="1"/>
    <col min="784" max="784" width="46.44140625" style="39" customWidth="1"/>
    <col min="785" max="1024" width="9.109375" style="39"/>
    <col min="1025" max="1025" width="5.5546875" style="39" customWidth="1"/>
    <col min="1026" max="1026" width="37.5546875" style="39" customWidth="1"/>
    <col min="1027" max="1027" width="13.44140625" style="39" customWidth="1"/>
    <col min="1028" max="1028" width="15.109375" style="39" customWidth="1"/>
    <col min="1029" max="1029" width="31.44140625" style="39" bestFit="1" customWidth="1"/>
    <col min="1030" max="1030" width="21.5546875" style="39" customWidth="1"/>
    <col min="1031" max="1032" width="21.88671875" style="39" customWidth="1"/>
    <col min="1033" max="1033" width="0" style="39" hidden="1" customWidth="1"/>
    <col min="1034" max="1037" width="9.109375" style="39"/>
    <col min="1038" max="1038" width="61" style="39" customWidth="1"/>
    <col min="1039" max="1039" width="24.5546875" style="39" customWidth="1"/>
    <col min="1040" max="1040" width="46.44140625" style="39" customWidth="1"/>
    <col min="1041" max="1280" width="9.109375" style="39"/>
    <col min="1281" max="1281" width="5.5546875" style="39" customWidth="1"/>
    <col min="1282" max="1282" width="37.5546875" style="39" customWidth="1"/>
    <col min="1283" max="1283" width="13.44140625" style="39" customWidth="1"/>
    <col min="1284" max="1284" width="15.109375" style="39" customWidth="1"/>
    <col min="1285" max="1285" width="31.44140625" style="39" bestFit="1" customWidth="1"/>
    <col min="1286" max="1286" width="21.5546875" style="39" customWidth="1"/>
    <col min="1287" max="1288" width="21.88671875" style="39" customWidth="1"/>
    <col min="1289" max="1289" width="0" style="39" hidden="1" customWidth="1"/>
    <col min="1290" max="1293" width="9.109375" style="39"/>
    <col min="1294" max="1294" width="61" style="39" customWidth="1"/>
    <col min="1295" max="1295" width="24.5546875" style="39" customWidth="1"/>
    <col min="1296" max="1296" width="46.44140625" style="39" customWidth="1"/>
    <col min="1297" max="1536" width="9.109375" style="39"/>
    <col min="1537" max="1537" width="5.5546875" style="39" customWidth="1"/>
    <col min="1538" max="1538" width="37.5546875" style="39" customWidth="1"/>
    <col min="1539" max="1539" width="13.44140625" style="39" customWidth="1"/>
    <col min="1540" max="1540" width="15.109375" style="39" customWidth="1"/>
    <col min="1541" max="1541" width="31.44140625" style="39" bestFit="1" customWidth="1"/>
    <col min="1542" max="1542" width="21.5546875" style="39" customWidth="1"/>
    <col min="1543" max="1544" width="21.88671875" style="39" customWidth="1"/>
    <col min="1545" max="1545" width="0" style="39" hidden="1" customWidth="1"/>
    <col min="1546" max="1549" width="9.109375" style="39"/>
    <col min="1550" max="1550" width="61" style="39" customWidth="1"/>
    <col min="1551" max="1551" width="24.5546875" style="39" customWidth="1"/>
    <col min="1552" max="1552" width="46.44140625" style="39" customWidth="1"/>
    <col min="1553" max="1792" width="9.109375" style="39"/>
    <col min="1793" max="1793" width="5.5546875" style="39" customWidth="1"/>
    <col min="1794" max="1794" width="37.5546875" style="39" customWidth="1"/>
    <col min="1795" max="1795" width="13.44140625" style="39" customWidth="1"/>
    <col min="1796" max="1796" width="15.109375" style="39" customWidth="1"/>
    <col min="1797" max="1797" width="31.44140625" style="39" bestFit="1" customWidth="1"/>
    <col min="1798" max="1798" width="21.5546875" style="39" customWidth="1"/>
    <col min="1799" max="1800" width="21.88671875" style="39" customWidth="1"/>
    <col min="1801" max="1801" width="0" style="39" hidden="1" customWidth="1"/>
    <col min="1802" max="1805" width="9.109375" style="39"/>
    <col min="1806" max="1806" width="61" style="39" customWidth="1"/>
    <col min="1807" max="1807" width="24.5546875" style="39" customWidth="1"/>
    <col min="1808" max="1808" width="46.44140625" style="39" customWidth="1"/>
    <col min="1809" max="2048" width="9.109375" style="39"/>
    <col min="2049" max="2049" width="5.5546875" style="39" customWidth="1"/>
    <col min="2050" max="2050" width="37.5546875" style="39" customWidth="1"/>
    <col min="2051" max="2051" width="13.44140625" style="39" customWidth="1"/>
    <col min="2052" max="2052" width="15.109375" style="39" customWidth="1"/>
    <col min="2053" max="2053" width="31.44140625" style="39" bestFit="1" customWidth="1"/>
    <col min="2054" max="2054" width="21.5546875" style="39" customWidth="1"/>
    <col min="2055" max="2056" width="21.88671875" style="39" customWidth="1"/>
    <col min="2057" max="2057" width="0" style="39" hidden="1" customWidth="1"/>
    <col min="2058" max="2061" width="9.109375" style="39"/>
    <col min="2062" max="2062" width="61" style="39" customWidth="1"/>
    <col min="2063" max="2063" width="24.5546875" style="39" customWidth="1"/>
    <col min="2064" max="2064" width="46.44140625" style="39" customWidth="1"/>
    <col min="2065" max="2304" width="9.109375" style="39"/>
    <col min="2305" max="2305" width="5.5546875" style="39" customWidth="1"/>
    <col min="2306" max="2306" width="37.5546875" style="39" customWidth="1"/>
    <col min="2307" max="2307" width="13.44140625" style="39" customWidth="1"/>
    <col min="2308" max="2308" width="15.109375" style="39" customWidth="1"/>
    <col min="2309" max="2309" width="31.44140625" style="39" bestFit="1" customWidth="1"/>
    <col min="2310" max="2310" width="21.5546875" style="39" customWidth="1"/>
    <col min="2311" max="2312" width="21.88671875" style="39" customWidth="1"/>
    <col min="2313" max="2313" width="0" style="39" hidden="1" customWidth="1"/>
    <col min="2314" max="2317" width="9.109375" style="39"/>
    <col min="2318" max="2318" width="61" style="39" customWidth="1"/>
    <col min="2319" max="2319" width="24.5546875" style="39" customWidth="1"/>
    <col min="2320" max="2320" width="46.44140625" style="39" customWidth="1"/>
    <col min="2321" max="2560" width="9.109375" style="39"/>
    <col min="2561" max="2561" width="5.5546875" style="39" customWidth="1"/>
    <col min="2562" max="2562" width="37.5546875" style="39" customWidth="1"/>
    <col min="2563" max="2563" width="13.44140625" style="39" customWidth="1"/>
    <col min="2564" max="2564" width="15.109375" style="39" customWidth="1"/>
    <col min="2565" max="2565" width="31.44140625" style="39" bestFit="1" customWidth="1"/>
    <col min="2566" max="2566" width="21.5546875" style="39" customWidth="1"/>
    <col min="2567" max="2568" width="21.88671875" style="39" customWidth="1"/>
    <col min="2569" max="2569" width="0" style="39" hidden="1" customWidth="1"/>
    <col min="2570" max="2573" width="9.109375" style="39"/>
    <col min="2574" max="2574" width="61" style="39" customWidth="1"/>
    <col min="2575" max="2575" width="24.5546875" style="39" customWidth="1"/>
    <col min="2576" max="2576" width="46.44140625" style="39" customWidth="1"/>
    <col min="2577" max="2816" width="9.109375" style="39"/>
    <col min="2817" max="2817" width="5.5546875" style="39" customWidth="1"/>
    <col min="2818" max="2818" width="37.5546875" style="39" customWidth="1"/>
    <col min="2819" max="2819" width="13.44140625" style="39" customWidth="1"/>
    <col min="2820" max="2820" width="15.109375" style="39" customWidth="1"/>
    <col min="2821" max="2821" width="31.44140625" style="39" bestFit="1" customWidth="1"/>
    <col min="2822" max="2822" width="21.5546875" style="39" customWidth="1"/>
    <col min="2823" max="2824" width="21.88671875" style="39" customWidth="1"/>
    <col min="2825" max="2825" width="0" style="39" hidden="1" customWidth="1"/>
    <col min="2826" max="2829" width="9.109375" style="39"/>
    <col min="2830" max="2830" width="61" style="39" customWidth="1"/>
    <col min="2831" max="2831" width="24.5546875" style="39" customWidth="1"/>
    <col min="2832" max="2832" width="46.44140625" style="39" customWidth="1"/>
    <col min="2833" max="3072" width="9.109375" style="39"/>
    <col min="3073" max="3073" width="5.5546875" style="39" customWidth="1"/>
    <col min="3074" max="3074" width="37.5546875" style="39" customWidth="1"/>
    <col min="3075" max="3075" width="13.44140625" style="39" customWidth="1"/>
    <col min="3076" max="3076" width="15.109375" style="39" customWidth="1"/>
    <col min="3077" max="3077" width="31.44140625" style="39" bestFit="1" customWidth="1"/>
    <col min="3078" max="3078" width="21.5546875" style="39" customWidth="1"/>
    <col min="3079" max="3080" width="21.88671875" style="39" customWidth="1"/>
    <col min="3081" max="3081" width="0" style="39" hidden="1" customWidth="1"/>
    <col min="3082" max="3085" width="9.109375" style="39"/>
    <col min="3086" max="3086" width="61" style="39" customWidth="1"/>
    <col min="3087" max="3087" width="24.5546875" style="39" customWidth="1"/>
    <col min="3088" max="3088" width="46.44140625" style="39" customWidth="1"/>
    <col min="3089" max="3328" width="9.109375" style="39"/>
    <col min="3329" max="3329" width="5.5546875" style="39" customWidth="1"/>
    <col min="3330" max="3330" width="37.5546875" style="39" customWidth="1"/>
    <col min="3331" max="3331" width="13.44140625" style="39" customWidth="1"/>
    <col min="3332" max="3332" width="15.109375" style="39" customWidth="1"/>
    <col min="3333" max="3333" width="31.44140625" style="39" bestFit="1" customWidth="1"/>
    <col min="3334" max="3334" width="21.5546875" style="39" customWidth="1"/>
    <col min="3335" max="3336" width="21.88671875" style="39" customWidth="1"/>
    <col min="3337" max="3337" width="0" style="39" hidden="1" customWidth="1"/>
    <col min="3338" max="3341" width="9.109375" style="39"/>
    <col min="3342" max="3342" width="61" style="39" customWidth="1"/>
    <col min="3343" max="3343" width="24.5546875" style="39" customWidth="1"/>
    <col min="3344" max="3344" width="46.44140625" style="39" customWidth="1"/>
    <col min="3345" max="3584" width="9.109375" style="39"/>
    <col min="3585" max="3585" width="5.5546875" style="39" customWidth="1"/>
    <col min="3586" max="3586" width="37.5546875" style="39" customWidth="1"/>
    <col min="3587" max="3587" width="13.44140625" style="39" customWidth="1"/>
    <col min="3588" max="3588" width="15.109375" style="39" customWidth="1"/>
    <col min="3589" max="3589" width="31.44140625" style="39" bestFit="1" customWidth="1"/>
    <col min="3590" max="3590" width="21.5546875" style="39" customWidth="1"/>
    <col min="3591" max="3592" width="21.88671875" style="39" customWidth="1"/>
    <col min="3593" max="3593" width="0" style="39" hidden="1" customWidth="1"/>
    <col min="3594" max="3597" width="9.109375" style="39"/>
    <col min="3598" max="3598" width="61" style="39" customWidth="1"/>
    <col min="3599" max="3599" width="24.5546875" style="39" customWidth="1"/>
    <col min="3600" max="3600" width="46.44140625" style="39" customWidth="1"/>
    <col min="3601" max="3840" width="9.109375" style="39"/>
    <col min="3841" max="3841" width="5.5546875" style="39" customWidth="1"/>
    <col min="3842" max="3842" width="37.5546875" style="39" customWidth="1"/>
    <col min="3843" max="3843" width="13.44140625" style="39" customWidth="1"/>
    <col min="3844" max="3844" width="15.109375" style="39" customWidth="1"/>
    <col min="3845" max="3845" width="31.44140625" style="39" bestFit="1" customWidth="1"/>
    <col min="3846" max="3846" width="21.5546875" style="39" customWidth="1"/>
    <col min="3847" max="3848" width="21.88671875" style="39" customWidth="1"/>
    <col min="3849" max="3849" width="0" style="39" hidden="1" customWidth="1"/>
    <col min="3850" max="3853" width="9.109375" style="39"/>
    <col min="3854" max="3854" width="61" style="39" customWidth="1"/>
    <col min="3855" max="3855" width="24.5546875" style="39" customWidth="1"/>
    <col min="3856" max="3856" width="46.44140625" style="39" customWidth="1"/>
    <col min="3857" max="4096" width="9.109375" style="39"/>
    <col min="4097" max="4097" width="5.5546875" style="39" customWidth="1"/>
    <col min="4098" max="4098" width="37.5546875" style="39" customWidth="1"/>
    <col min="4099" max="4099" width="13.44140625" style="39" customWidth="1"/>
    <col min="4100" max="4100" width="15.109375" style="39" customWidth="1"/>
    <col min="4101" max="4101" width="31.44140625" style="39" bestFit="1" customWidth="1"/>
    <col min="4102" max="4102" width="21.5546875" style="39" customWidth="1"/>
    <col min="4103" max="4104" width="21.88671875" style="39" customWidth="1"/>
    <col min="4105" max="4105" width="0" style="39" hidden="1" customWidth="1"/>
    <col min="4106" max="4109" width="9.109375" style="39"/>
    <col min="4110" max="4110" width="61" style="39" customWidth="1"/>
    <col min="4111" max="4111" width="24.5546875" style="39" customWidth="1"/>
    <col min="4112" max="4112" width="46.44140625" style="39" customWidth="1"/>
    <col min="4113" max="4352" width="9.109375" style="39"/>
    <col min="4353" max="4353" width="5.5546875" style="39" customWidth="1"/>
    <col min="4354" max="4354" width="37.5546875" style="39" customWidth="1"/>
    <col min="4355" max="4355" width="13.44140625" style="39" customWidth="1"/>
    <col min="4356" max="4356" width="15.109375" style="39" customWidth="1"/>
    <col min="4357" max="4357" width="31.44140625" style="39" bestFit="1" customWidth="1"/>
    <col min="4358" max="4358" width="21.5546875" style="39" customWidth="1"/>
    <col min="4359" max="4360" width="21.88671875" style="39" customWidth="1"/>
    <col min="4361" max="4361" width="0" style="39" hidden="1" customWidth="1"/>
    <col min="4362" max="4365" width="9.109375" style="39"/>
    <col min="4366" max="4366" width="61" style="39" customWidth="1"/>
    <col min="4367" max="4367" width="24.5546875" style="39" customWidth="1"/>
    <col min="4368" max="4368" width="46.44140625" style="39" customWidth="1"/>
    <col min="4369" max="4608" width="9.109375" style="39"/>
    <col min="4609" max="4609" width="5.5546875" style="39" customWidth="1"/>
    <col min="4610" max="4610" width="37.5546875" style="39" customWidth="1"/>
    <col min="4611" max="4611" width="13.44140625" style="39" customWidth="1"/>
    <col min="4612" max="4612" width="15.109375" style="39" customWidth="1"/>
    <col min="4613" max="4613" width="31.44140625" style="39" bestFit="1" customWidth="1"/>
    <col min="4614" max="4614" width="21.5546875" style="39" customWidth="1"/>
    <col min="4615" max="4616" width="21.88671875" style="39" customWidth="1"/>
    <col min="4617" max="4617" width="0" style="39" hidden="1" customWidth="1"/>
    <col min="4618" max="4621" width="9.109375" style="39"/>
    <col min="4622" max="4622" width="61" style="39" customWidth="1"/>
    <col min="4623" max="4623" width="24.5546875" style="39" customWidth="1"/>
    <col min="4624" max="4624" width="46.44140625" style="39" customWidth="1"/>
    <col min="4625" max="4864" width="9.109375" style="39"/>
    <col min="4865" max="4865" width="5.5546875" style="39" customWidth="1"/>
    <col min="4866" max="4866" width="37.5546875" style="39" customWidth="1"/>
    <col min="4867" max="4867" width="13.44140625" style="39" customWidth="1"/>
    <col min="4868" max="4868" width="15.109375" style="39" customWidth="1"/>
    <col min="4869" max="4869" width="31.44140625" style="39" bestFit="1" customWidth="1"/>
    <col min="4870" max="4870" width="21.5546875" style="39" customWidth="1"/>
    <col min="4871" max="4872" width="21.88671875" style="39" customWidth="1"/>
    <col min="4873" max="4873" width="0" style="39" hidden="1" customWidth="1"/>
    <col min="4874" max="4877" width="9.109375" style="39"/>
    <col min="4878" max="4878" width="61" style="39" customWidth="1"/>
    <col min="4879" max="4879" width="24.5546875" style="39" customWidth="1"/>
    <col min="4880" max="4880" width="46.44140625" style="39" customWidth="1"/>
    <col min="4881" max="5120" width="9.109375" style="39"/>
    <col min="5121" max="5121" width="5.5546875" style="39" customWidth="1"/>
    <col min="5122" max="5122" width="37.5546875" style="39" customWidth="1"/>
    <col min="5123" max="5123" width="13.44140625" style="39" customWidth="1"/>
    <col min="5124" max="5124" width="15.109375" style="39" customWidth="1"/>
    <col min="5125" max="5125" width="31.44140625" style="39" bestFit="1" customWidth="1"/>
    <col min="5126" max="5126" width="21.5546875" style="39" customWidth="1"/>
    <col min="5127" max="5128" width="21.88671875" style="39" customWidth="1"/>
    <col min="5129" max="5129" width="0" style="39" hidden="1" customWidth="1"/>
    <col min="5130" max="5133" width="9.109375" style="39"/>
    <col min="5134" max="5134" width="61" style="39" customWidth="1"/>
    <col min="5135" max="5135" width="24.5546875" style="39" customWidth="1"/>
    <col min="5136" max="5136" width="46.44140625" style="39" customWidth="1"/>
    <col min="5137" max="5376" width="9.109375" style="39"/>
    <col min="5377" max="5377" width="5.5546875" style="39" customWidth="1"/>
    <col min="5378" max="5378" width="37.5546875" style="39" customWidth="1"/>
    <col min="5379" max="5379" width="13.44140625" style="39" customWidth="1"/>
    <col min="5380" max="5380" width="15.109375" style="39" customWidth="1"/>
    <col min="5381" max="5381" width="31.44140625" style="39" bestFit="1" customWidth="1"/>
    <col min="5382" max="5382" width="21.5546875" style="39" customWidth="1"/>
    <col min="5383" max="5384" width="21.88671875" style="39" customWidth="1"/>
    <col min="5385" max="5385" width="0" style="39" hidden="1" customWidth="1"/>
    <col min="5386" max="5389" width="9.109375" style="39"/>
    <col min="5390" max="5390" width="61" style="39" customWidth="1"/>
    <col min="5391" max="5391" width="24.5546875" style="39" customWidth="1"/>
    <col min="5392" max="5392" width="46.44140625" style="39" customWidth="1"/>
    <col min="5393" max="5632" width="9.109375" style="39"/>
    <col min="5633" max="5633" width="5.5546875" style="39" customWidth="1"/>
    <col min="5634" max="5634" width="37.5546875" style="39" customWidth="1"/>
    <col min="5635" max="5635" width="13.44140625" style="39" customWidth="1"/>
    <col min="5636" max="5636" width="15.109375" style="39" customWidth="1"/>
    <col min="5637" max="5637" width="31.44140625" style="39" bestFit="1" customWidth="1"/>
    <col min="5638" max="5638" width="21.5546875" style="39" customWidth="1"/>
    <col min="5639" max="5640" width="21.88671875" style="39" customWidth="1"/>
    <col min="5641" max="5641" width="0" style="39" hidden="1" customWidth="1"/>
    <col min="5642" max="5645" width="9.109375" style="39"/>
    <col min="5646" max="5646" width="61" style="39" customWidth="1"/>
    <col min="5647" max="5647" width="24.5546875" style="39" customWidth="1"/>
    <col min="5648" max="5648" width="46.44140625" style="39" customWidth="1"/>
    <col min="5649" max="5888" width="9.109375" style="39"/>
    <col min="5889" max="5889" width="5.5546875" style="39" customWidth="1"/>
    <col min="5890" max="5890" width="37.5546875" style="39" customWidth="1"/>
    <col min="5891" max="5891" width="13.44140625" style="39" customWidth="1"/>
    <col min="5892" max="5892" width="15.109375" style="39" customWidth="1"/>
    <col min="5893" max="5893" width="31.44140625" style="39" bestFit="1" customWidth="1"/>
    <col min="5894" max="5894" width="21.5546875" style="39" customWidth="1"/>
    <col min="5895" max="5896" width="21.88671875" style="39" customWidth="1"/>
    <col min="5897" max="5897" width="0" style="39" hidden="1" customWidth="1"/>
    <col min="5898" max="5901" width="9.109375" style="39"/>
    <col min="5902" max="5902" width="61" style="39" customWidth="1"/>
    <col min="5903" max="5903" width="24.5546875" style="39" customWidth="1"/>
    <col min="5904" max="5904" width="46.44140625" style="39" customWidth="1"/>
    <col min="5905" max="6144" width="9.109375" style="39"/>
    <col min="6145" max="6145" width="5.5546875" style="39" customWidth="1"/>
    <col min="6146" max="6146" width="37.5546875" style="39" customWidth="1"/>
    <col min="6147" max="6147" width="13.44140625" style="39" customWidth="1"/>
    <col min="6148" max="6148" width="15.109375" style="39" customWidth="1"/>
    <col min="6149" max="6149" width="31.44140625" style="39" bestFit="1" customWidth="1"/>
    <col min="6150" max="6150" width="21.5546875" style="39" customWidth="1"/>
    <col min="6151" max="6152" width="21.88671875" style="39" customWidth="1"/>
    <col min="6153" max="6153" width="0" style="39" hidden="1" customWidth="1"/>
    <col min="6154" max="6157" width="9.109375" style="39"/>
    <col min="6158" max="6158" width="61" style="39" customWidth="1"/>
    <col min="6159" max="6159" width="24.5546875" style="39" customWidth="1"/>
    <col min="6160" max="6160" width="46.44140625" style="39" customWidth="1"/>
    <col min="6161" max="6400" width="9.109375" style="39"/>
    <col min="6401" max="6401" width="5.5546875" style="39" customWidth="1"/>
    <col min="6402" max="6402" width="37.5546875" style="39" customWidth="1"/>
    <col min="6403" max="6403" width="13.44140625" style="39" customWidth="1"/>
    <col min="6404" max="6404" width="15.109375" style="39" customWidth="1"/>
    <col min="6405" max="6405" width="31.44140625" style="39" bestFit="1" customWidth="1"/>
    <col min="6406" max="6406" width="21.5546875" style="39" customWidth="1"/>
    <col min="6407" max="6408" width="21.88671875" style="39" customWidth="1"/>
    <col min="6409" max="6409" width="0" style="39" hidden="1" customWidth="1"/>
    <col min="6410" max="6413" width="9.109375" style="39"/>
    <col min="6414" max="6414" width="61" style="39" customWidth="1"/>
    <col min="6415" max="6415" width="24.5546875" style="39" customWidth="1"/>
    <col min="6416" max="6416" width="46.44140625" style="39" customWidth="1"/>
    <col min="6417" max="6656" width="9.109375" style="39"/>
    <col min="6657" max="6657" width="5.5546875" style="39" customWidth="1"/>
    <col min="6658" max="6658" width="37.5546875" style="39" customWidth="1"/>
    <col min="6659" max="6659" width="13.44140625" style="39" customWidth="1"/>
    <col min="6660" max="6660" width="15.109375" style="39" customWidth="1"/>
    <col min="6661" max="6661" width="31.44140625" style="39" bestFit="1" customWidth="1"/>
    <col min="6662" max="6662" width="21.5546875" style="39" customWidth="1"/>
    <col min="6663" max="6664" width="21.88671875" style="39" customWidth="1"/>
    <col min="6665" max="6665" width="0" style="39" hidden="1" customWidth="1"/>
    <col min="6666" max="6669" width="9.109375" style="39"/>
    <col min="6670" max="6670" width="61" style="39" customWidth="1"/>
    <col min="6671" max="6671" width="24.5546875" style="39" customWidth="1"/>
    <col min="6672" max="6672" width="46.44140625" style="39" customWidth="1"/>
    <col min="6673" max="6912" width="9.109375" style="39"/>
    <col min="6913" max="6913" width="5.5546875" style="39" customWidth="1"/>
    <col min="6914" max="6914" width="37.5546875" style="39" customWidth="1"/>
    <col min="6915" max="6915" width="13.44140625" style="39" customWidth="1"/>
    <col min="6916" max="6916" width="15.109375" style="39" customWidth="1"/>
    <col min="6917" max="6917" width="31.44140625" style="39" bestFit="1" customWidth="1"/>
    <col min="6918" max="6918" width="21.5546875" style="39" customWidth="1"/>
    <col min="6919" max="6920" width="21.88671875" style="39" customWidth="1"/>
    <col min="6921" max="6921" width="0" style="39" hidden="1" customWidth="1"/>
    <col min="6922" max="6925" width="9.109375" style="39"/>
    <col min="6926" max="6926" width="61" style="39" customWidth="1"/>
    <col min="6927" max="6927" width="24.5546875" style="39" customWidth="1"/>
    <col min="6928" max="6928" width="46.44140625" style="39" customWidth="1"/>
    <col min="6929" max="7168" width="9.109375" style="39"/>
    <col min="7169" max="7169" width="5.5546875" style="39" customWidth="1"/>
    <col min="7170" max="7170" width="37.5546875" style="39" customWidth="1"/>
    <col min="7171" max="7171" width="13.44140625" style="39" customWidth="1"/>
    <col min="7172" max="7172" width="15.109375" style="39" customWidth="1"/>
    <col min="7173" max="7173" width="31.44140625" style="39" bestFit="1" customWidth="1"/>
    <col min="7174" max="7174" width="21.5546875" style="39" customWidth="1"/>
    <col min="7175" max="7176" width="21.88671875" style="39" customWidth="1"/>
    <col min="7177" max="7177" width="0" style="39" hidden="1" customWidth="1"/>
    <col min="7178" max="7181" width="9.109375" style="39"/>
    <col min="7182" max="7182" width="61" style="39" customWidth="1"/>
    <col min="7183" max="7183" width="24.5546875" style="39" customWidth="1"/>
    <col min="7184" max="7184" width="46.44140625" style="39" customWidth="1"/>
    <col min="7185" max="7424" width="9.109375" style="39"/>
    <col min="7425" max="7425" width="5.5546875" style="39" customWidth="1"/>
    <col min="7426" max="7426" width="37.5546875" style="39" customWidth="1"/>
    <col min="7427" max="7427" width="13.44140625" style="39" customWidth="1"/>
    <col min="7428" max="7428" width="15.109375" style="39" customWidth="1"/>
    <col min="7429" max="7429" width="31.44140625" style="39" bestFit="1" customWidth="1"/>
    <col min="7430" max="7430" width="21.5546875" style="39" customWidth="1"/>
    <col min="7431" max="7432" width="21.88671875" style="39" customWidth="1"/>
    <col min="7433" max="7433" width="0" style="39" hidden="1" customWidth="1"/>
    <col min="7434" max="7437" width="9.109375" style="39"/>
    <col min="7438" max="7438" width="61" style="39" customWidth="1"/>
    <col min="7439" max="7439" width="24.5546875" style="39" customWidth="1"/>
    <col min="7440" max="7440" width="46.44140625" style="39" customWidth="1"/>
    <col min="7441" max="7680" width="9.109375" style="39"/>
    <col min="7681" max="7681" width="5.5546875" style="39" customWidth="1"/>
    <col min="7682" max="7682" width="37.5546875" style="39" customWidth="1"/>
    <col min="7683" max="7683" width="13.44140625" style="39" customWidth="1"/>
    <col min="7684" max="7684" width="15.109375" style="39" customWidth="1"/>
    <col min="7685" max="7685" width="31.44140625" style="39" bestFit="1" customWidth="1"/>
    <col min="7686" max="7686" width="21.5546875" style="39" customWidth="1"/>
    <col min="7687" max="7688" width="21.88671875" style="39" customWidth="1"/>
    <col min="7689" max="7689" width="0" style="39" hidden="1" customWidth="1"/>
    <col min="7690" max="7693" width="9.109375" style="39"/>
    <col min="7694" max="7694" width="61" style="39" customWidth="1"/>
    <col min="7695" max="7695" width="24.5546875" style="39" customWidth="1"/>
    <col min="7696" max="7696" width="46.44140625" style="39" customWidth="1"/>
    <col min="7697" max="7936" width="9.109375" style="39"/>
    <col min="7937" max="7937" width="5.5546875" style="39" customWidth="1"/>
    <col min="7938" max="7938" width="37.5546875" style="39" customWidth="1"/>
    <col min="7939" max="7939" width="13.44140625" style="39" customWidth="1"/>
    <col min="7940" max="7940" width="15.109375" style="39" customWidth="1"/>
    <col min="7941" max="7941" width="31.44140625" style="39" bestFit="1" customWidth="1"/>
    <col min="7942" max="7942" width="21.5546875" style="39" customWidth="1"/>
    <col min="7943" max="7944" width="21.88671875" style="39" customWidth="1"/>
    <col min="7945" max="7945" width="0" style="39" hidden="1" customWidth="1"/>
    <col min="7946" max="7949" width="9.109375" style="39"/>
    <col min="7950" max="7950" width="61" style="39" customWidth="1"/>
    <col min="7951" max="7951" width="24.5546875" style="39" customWidth="1"/>
    <col min="7952" max="7952" width="46.44140625" style="39" customWidth="1"/>
    <col min="7953" max="8192" width="9.109375" style="39"/>
    <col min="8193" max="8193" width="5.5546875" style="39" customWidth="1"/>
    <col min="8194" max="8194" width="37.5546875" style="39" customWidth="1"/>
    <col min="8195" max="8195" width="13.44140625" style="39" customWidth="1"/>
    <col min="8196" max="8196" width="15.109375" style="39" customWidth="1"/>
    <col min="8197" max="8197" width="31.44140625" style="39" bestFit="1" customWidth="1"/>
    <col min="8198" max="8198" width="21.5546875" style="39" customWidth="1"/>
    <col min="8199" max="8200" width="21.88671875" style="39" customWidth="1"/>
    <col min="8201" max="8201" width="0" style="39" hidden="1" customWidth="1"/>
    <col min="8202" max="8205" width="9.109375" style="39"/>
    <col min="8206" max="8206" width="61" style="39" customWidth="1"/>
    <col min="8207" max="8207" width="24.5546875" style="39" customWidth="1"/>
    <col min="8208" max="8208" width="46.44140625" style="39" customWidth="1"/>
    <col min="8209" max="8448" width="9.109375" style="39"/>
    <col min="8449" max="8449" width="5.5546875" style="39" customWidth="1"/>
    <col min="8450" max="8450" width="37.5546875" style="39" customWidth="1"/>
    <col min="8451" max="8451" width="13.44140625" style="39" customWidth="1"/>
    <col min="8452" max="8452" width="15.109375" style="39" customWidth="1"/>
    <col min="8453" max="8453" width="31.44140625" style="39" bestFit="1" customWidth="1"/>
    <col min="8454" max="8454" width="21.5546875" style="39" customWidth="1"/>
    <col min="8455" max="8456" width="21.88671875" style="39" customWidth="1"/>
    <col min="8457" max="8457" width="0" style="39" hidden="1" customWidth="1"/>
    <col min="8458" max="8461" width="9.109375" style="39"/>
    <col min="8462" max="8462" width="61" style="39" customWidth="1"/>
    <col min="8463" max="8463" width="24.5546875" style="39" customWidth="1"/>
    <col min="8464" max="8464" width="46.44140625" style="39" customWidth="1"/>
    <col min="8465" max="8704" width="9.109375" style="39"/>
    <col min="8705" max="8705" width="5.5546875" style="39" customWidth="1"/>
    <col min="8706" max="8706" width="37.5546875" style="39" customWidth="1"/>
    <col min="8707" max="8707" width="13.44140625" style="39" customWidth="1"/>
    <col min="8708" max="8708" width="15.109375" style="39" customWidth="1"/>
    <col min="8709" max="8709" width="31.44140625" style="39" bestFit="1" customWidth="1"/>
    <col min="8710" max="8710" width="21.5546875" style="39" customWidth="1"/>
    <col min="8711" max="8712" width="21.88671875" style="39" customWidth="1"/>
    <col min="8713" max="8713" width="0" style="39" hidden="1" customWidth="1"/>
    <col min="8714" max="8717" width="9.109375" style="39"/>
    <col min="8718" max="8718" width="61" style="39" customWidth="1"/>
    <col min="8719" max="8719" width="24.5546875" style="39" customWidth="1"/>
    <col min="8720" max="8720" width="46.44140625" style="39" customWidth="1"/>
    <col min="8721" max="8960" width="9.109375" style="39"/>
    <col min="8961" max="8961" width="5.5546875" style="39" customWidth="1"/>
    <col min="8962" max="8962" width="37.5546875" style="39" customWidth="1"/>
    <col min="8963" max="8963" width="13.44140625" style="39" customWidth="1"/>
    <col min="8964" max="8964" width="15.109375" style="39" customWidth="1"/>
    <col min="8965" max="8965" width="31.44140625" style="39" bestFit="1" customWidth="1"/>
    <col min="8966" max="8966" width="21.5546875" style="39" customWidth="1"/>
    <col min="8967" max="8968" width="21.88671875" style="39" customWidth="1"/>
    <col min="8969" max="8969" width="0" style="39" hidden="1" customWidth="1"/>
    <col min="8970" max="8973" width="9.109375" style="39"/>
    <col min="8974" max="8974" width="61" style="39" customWidth="1"/>
    <col min="8975" max="8975" width="24.5546875" style="39" customWidth="1"/>
    <col min="8976" max="8976" width="46.44140625" style="39" customWidth="1"/>
    <col min="8977" max="9216" width="9.109375" style="39"/>
    <col min="9217" max="9217" width="5.5546875" style="39" customWidth="1"/>
    <col min="9218" max="9218" width="37.5546875" style="39" customWidth="1"/>
    <col min="9219" max="9219" width="13.44140625" style="39" customWidth="1"/>
    <col min="9220" max="9220" width="15.109375" style="39" customWidth="1"/>
    <col min="9221" max="9221" width="31.44140625" style="39" bestFit="1" customWidth="1"/>
    <col min="9222" max="9222" width="21.5546875" style="39" customWidth="1"/>
    <col min="9223" max="9224" width="21.88671875" style="39" customWidth="1"/>
    <col min="9225" max="9225" width="0" style="39" hidden="1" customWidth="1"/>
    <col min="9226" max="9229" width="9.109375" style="39"/>
    <col min="9230" max="9230" width="61" style="39" customWidth="1"/>
    <col min="9231" max="9231" width="24.5546875" style="39" customWidth="1"/>
    <col min="9232" max="9232" width="46.44140625" style="39" customWidth="1"/>
    <col min="9233" max="9472" width="9.109375" style="39"/>
    <col min="9473" max="9473" width="5.5546875" style="39" customWidth="1"/>
    <col min="9474" max="9474" width="37.5546875" style="39" customWidth="1"/>
    <col min="9475" max="9475" width="13.44140625" style="39" customWidth="1"/>
    <col min="9476" max="9476" width="15.109375" style="39" customWidth="1"/>
    <col min="9477" max="9477" width="31.44140625" style="39" bestFit="1" customWidth="1"/>
    <col min="9478" max="9478" width="21.5546875" style="39" customWidth="1"/>
    <col min="9479" max="9480" width="21.88671875" style="39" customWidth="1"/>
    <col min="9481" max="9481" width="0" style="39" hidden="1" customWidth="1"/>
    <col min="9482" max="9485" width="9.109375" style="39"/>
    <col min="9486" max="9486" width="61" style="39" customWidth="1"/>
    <col min="9487" max="9487" width="24.5546875" style="39" customWidth="1"/>
    <col min="9488" max="9488" width="46.44140625" style="39" customWidth="1"/>
    <col min="9489" max="9728" width="9.109375" style="39"/>
    <col min="9729" max="9729" width="5.5546875" style="39" customWidth="1"/>
    <col min="9730" max="9730" width="37.5546875" style="39" customWidth="1"/>
    <col min="9731" max="9731" width="13.44140625" style="39" customWidth="1"/>
    <col min="9732" max="9732" width="15.109375" style="39" customWidth="1"/>
    <col min="9733" max="9733" width="31.44140625" style="39" bestFit="1" customWidth="1"/>
    <col min="9734" max="9734" width="21.5546875" style="39" customWidth="1"/>
    <col min="9735" max="9736" width="21.88671875" style="39" customWidth="1"/>
    <col min="9737" max="9737" width="0" style="39" hidden="1" customWidth="1"/>
    <col min="9738" max="9741" width="9.109375" style="39"/>
    <col min="9742" max="9742" width="61" style="39" customWidth="1"/>
    <col min="9743" max="9743" width="24.5546875" style="39" customWidth="1"/>
    <col min="9744" max="9744" width="46.44140625" style="39" customWidth="1"/>
    <col min="9745" max="9984" width="9.109375" style="39"/>
    <col min="9985" max="9985" width="5.5546875" style="39" customWidth="1"/>
    <col min="9986" max="9986" width="37.5546875" style="39" customWidth="1"/>
    <col min="9987" max="9987" width="13.44140625" style="39" customWidth="1"/>
    <col min="9988" max="9988" width="15.109375" style="39" customWidth="1"/>
    <col min="9989" max="9989" width="31.44140625" style="39" bestFit="1" customWidth="1"/>
    <col min="9990" max="9990" width="21.5546875" style="39" customWidth="1"/>
    <col min="9991" max="9992" width="21.88671875" style="39" customWidth="1"/>
    <col min="9993" max="9993" width="0" style="39" hidden="1" customWidth="1"/>
    <col min="9994" max="9997" width="9.109375" style="39"/>
    <col min="9998" max="9998" width="61" style="39" customWidth="1"/>
    <col min="9999" max="9999" width="24.5546875" style="39" customWidth="1"/>
    <col min="10000" max="10000" width="46.44140625" style="39" customWidth="1"/>
    <col min="10001" max="10240" width="9.109375" style="39"/>
    <col min="10241" max="10241" width="5.5546875" style="39" customWidth="1"/>
    <col min="10242" max="10242" width="37.5546875" style="39" customWidth="1"/>
    <col min="10243" max="10243" width="13.44140625" style="39" customWidth="1"/>
    <col min="10244" max="10244" width="15.109375" style="39" customWidth="1"/>
    <col min="10245" max="10245" width="31.44140625" style="39" bestFit="1" customWidth="1"/>
    <col min="10246" max="10246" width="21.5546875" style="39" customWidth="1"/>
    <col min="10247" max="10248" width="21.88671875" style="39" customWidth="1"/>
    <col min="10249" max="10249" width="0" style="39" hidden="1" customWidth="1"/>
    <col min="10250" max="10253" width="9.109375" style="39"/>
    <col min="10254" max="10254" width="61" style="39" customWidth="1"/>
    <col min="10255" max="10255" width="24.5546875" style="39" customWidth="1"/>
    <col min="10256" max="10256" width="46.44140625" style="39" customWidth="1"/>
    <col min="10257" max="10496" width="9.109375" style="39"/>
    <col min="10497" max="10497" width="5.5546875" style="39" customWidth="1"/>
    <col min="10498" max="10498" width="37.5546875" style="39" customWidth="1"/>
    <col min="10499" max="10499" width="13.44140625" style="39" customWidth="1"/>
    <col min="10500" max="10500" width="15.109375" style="39" customWidth="1"/>
    <col min="10501" max="10501" width="31.44140625" style="39" bestFit="1" customWidth="1"/>
    <col min="10502" max="10502" width="21.5546875" style="39" customWidth="1"/>
    <col min="10503" max="10504" width="21.88671875" style="39" customWidth="1"/>
    <col min="10505" max="10505" width="0" style="39" hidden="1" customWidth="1"/>
    <col min="10506" max="10509" width="9.109375" style="39"/>
    <col min="10510" max="10510" width="61" style="39" customWidth="1"/>
    <col min="10511" max="10511" width="24.5546875" style="39" customWidth="1"/>
    <col min="10512" max="10512" width="46.44140625" style="39" customWidth="1"/>
    <col min="10513" max="10752" width="9.109375" style="39"/>
    <col min="10753" max="10753" width="5.5546875" style="39" customWidth="1"/>
    <col min="10754" max="10754" width="37.5546875" style="39" customWidth="1"/>
    <col min="10755" max="10755" width="13.44140625" style="39" customWidth="1"/>
    <col min="10756" max="10756" width="15.109375" style="39" customWidth="1"/>
    <col min="10757" max="10757" width="31.44140625" style="39" bestFit="1" customWidth="1"/>
    <col min="10758" max="10758" width="21.5546875" style="39" customWidth="1"/>
    <col min="10759" max="10760" width="21.88671875" style="39" customWidth="1"/>
    <col min="10761" max="10761" width="0" style="39" hidden="1" customWidth="1"/>
    <col min="10762" max="10765" width="9.109375" style="39"/>
    <col min="10766" max="10766" width="61" style="39" customWidth="1"/>
    <col min="10767" max="10767" width="24.5546875" style="39" customWidth="1"/>
    <col min="10768" max="10768" width="46.44140625" style="39" customWidth="1"/>
    <col min="10769" max="11008" width="9.109375" style="39"/>
    <col min="11009" max="11009" width="5.5546875" style="39" customWidth="1"/>
    <col min="11010" max="11010" width="37.5546875" style="39" customWidth="1"/>
    <col min="11011" max="11011" width="13.44140625" style="39" customWidth="1"/>
    <col min="11012" max="11012" width="15.109375" style="39" customWidth="1"/>
    <col min="11013" max="11013" width="31.44140625" style="39" bestFit="1" customWidth="1"/>
    <col min="11014" max="11014" width="21.5546875" style="39" customWidth="1"/>
    <col min="11015" max="11016" width="21.88671875" style="39" customWidth="1"/>
    <col min="11017" max="11017" width="0" style="39" hidden="1" customWidth="1"/>
    <col min="11018" max="11021" width="9.109375" style="39"/>
    <col min="11022" max="11022" width="61" style="39" customWidth="1"/>
    <col min="11023" max="11023" width="24.5546875" style="39" customWidth="1"/>
    <col min="11024" max="11024" width="46.44140625" style="39" customWidth="1"/>
    <col min="11025" max="11264" width="9.109375" style="39"/>
    <col min="11265" max="11265" width="5.5546875" style="39" customWidth="1"/>
    <col min="11266" max="11266" width="37.5546875" style="39" customWidth="1"/>
    <col min="11267" max="11267" width="13.44140625" style="39" customWidth="1"/>
    <col min="11268" max="11268" width="15.109375" style="39" customWidth="1"/>
    <col min="11269" max="11269" width="31.44140625" style="39" bestFit="1" customWidth="1"/>
    <col min="11270" max="11270" width="21.5546875" style="39" customWidth="1"/>
    <col min="11271" max="11272" width="21.88671875" style="39" customWidth="1"/>
    <col min="11273" max="11273" width="0" style="39" hidden="1" customWidth="1"/>
    <col min="11274" max="11277" width="9.109375" style="39"/>
    <col min="11278" max="11278" width="61" style="39" customWidth="1"/>
    <col min="11279" max="11279" width="24.5546875" style="39" customWidth="1"/>
    <col min="11280" max="11280" width="46.44140625" style="39" customWidth="1"/>
    <col min="11281" max="11520" width="9.109375" style="39"/>
    <col min="11521" max="11521" width="5.5546875" style="39" customWidth="1"/>
    <col min="11522" max="11522" width="37.5546875" style="39" customWidth="1"/>
    <col min="11523" max="11523" width="13.44140625" style="39" customWidth="1"/>
    <col min="11524" max="11524" width="15.109375" style="39" customWidth="1"/>
    <col min="11525" max="11525" width="31.44140625" style="39" bestFit="1" customWidth="1"/>
    <col min="11526" max="11526" width="21.5546875" style="39" customWidth="1"/>
    <col min="11527" max="11528" width="21.88671875" style="39" customWidth="1"/>
    <col min="11529" max="11529" width="0" style="39" hidden="1" customWidth="1"/>
    <col min="11530" max="11533" width="9.109375" style="39"/>
    <col min="11534" max="11534" width="61" style="39" customWidth="1"/>
    <col min="11535" max="11535" width="24.5546875" style="39" customWidth="1"/>
    <col min="11536" max="11536" width="46.44140625" style="39" customWidth="1"/>
    <col min="11537" max="11776" width="9.109375" style="39"/>
    <col min="11777" max="11777" width="5.5546875" style="39" customWidth="1"/>
    <col min="11778" max="11778" width="37.5546875" style="39" customWidth="1"/>
    <col min="11779" max="11779" width="13.44140625" style="39" customWidth="1"/>
    <col min="11780" max="11780" width="15.109375" style="39" customWidth="1"/>
    <col min="11781" max="11781" width="31.44140625" style="39" bestFit="1" customWidth="1"/>
    <col min="11782" max="11782" width="21.5546875" style="39" customWidth="1"/>
    <col min="11783" max="11784" width="21.88671875" style="39" customWidth="1"/>
    <col min="11785" max="11785" width="0" style="39" hidden="1" customWidth="1"/>
    <col min="11786" max="11789" width="9.109375" style="39"/>
    <col min="11790" max="11790" width="61" style="39" customWidth="1"/>
    <col min="11791" max="11791" width="24.5546875" style="39" customWidth="1"/>
    <col min="11792" max="11792" width="46.44140625" style="39" customWidth="1"/>
    <col min="11793" max="12032" width="9.109375" style="39"/>
    <col min="12033" max="12033" width="5.5546875" style="39" customWidth="1"/>
    <col min="12034" max="12034" width="37.5546875" style="39" customWidth="1"/>
    <col min="12035" max="12035" width="13.44140625" style="39" customWidth="1"/>
    <col min="12036" max="12036" width="15.109375" style="39" customWidth="1"/>
    <col min="12037" max="12037" width="31.44140625" style="39" bestFit="1" customWidth="1"/>
    <col min="12038" max="12038" width="21.5546875" style="39" customWidth="1"/>
    <col min="12039" max="12040" width="21.88671875" style="39" customWidth="1"/>
    <col min="12041" max="12041" width="0" style="39" hidden="1" customWidth="1"/>
    <col min="12042" max="12045" width="9.109375" style="39"/>
    <col min="12046" max="12046" width="61" style="39" customWidth="1"/>
    <col min="12047" max="12047" width="24.5546875" style="39" customWidth="1"/>
    <col min="12048" max="12048" width="46.44140625" style="39" customWidth="1"/>
    <col min="12049" max="12288" width="9.109375" style="39"/>
    <col min="12289" max="12289" width="5.5546875" style="39" customWidth="1"/>
    <col min="12290" max="12290" width="37.5546875" style="39" customWidth="1"/>
    <col min="12291" max="12291" width="13.44140625" style="39" customWidth="1"/>
    <col min="12292" max="12292" width="15.109375" style="39" customWidth="1"/>
    <col min="12293" max="12293" width="31.44140625" style="39" bestFit="1" customWidth="1"/>
    <col min="12294" max="12294" width="21.5546875" style="39" customWidth="1"/>
    <col min="12295" max="12296" width="21.88671875" style="39" customWidth="1"/>
    <col min="12297" max="12297" width="0" style="39" hidden="1" customWidth="1"/>
    <col min="12298" max="12301" width="9.109375" style="39"/>
    <col min="12302" max="12302" width="61" style="39" customWidth="1"/>
    <col min="12303" max="12303" width="24.5546875" style="39" customWidth="1"/>
    <col min="12304" max="12304" width="46.44140625" style="39" customWidth="1"/>
    <col min="12305" max="12544" width="9.109375" style="39"/>
    <col min="12545" max="12545" width="5.5546875" style="39" customWidth="1"/>
    <col min="12546" max="12546" width="37.5546875" style="39" customWidth="1"/>
    <col min="12547" max="12547" width="13.44140625" style="39" customWidth="1"/>
    <col min="12548" max="12548" width="15.109375" style="39" customWidth="1"/>
    <col min="12549" max="12549" width="31.44140625" style="39" bestFit="1" customWidth="1"/>
    <col min="12550" max="12550" width="21.5546875" style="39" customWidth="1"/>
    <col min="12551" max="12552" width="21.88671875" style="39" customWidth="1"/>
    <col min="12553" max="12553" width="0" style="39" hidden="1" customWidth="1"/>
    <col min="12554" max="12557" width="9.109375" style="39"/>
    <col min="12558" max="12558" width="61" style="39" customWidth="1"/>
    <col min="12559" max="12559" width="24.5546875" style="39" customWidth="1"/>
    <col min="12560" max="12560" width="46.44140625" style="39" customWidth="1"/>
    <col min="12561" max="12800" width="9.109375" style="39"/>
    <col min="12801" max="12801" width="5.5546875" style="39" customWidth="1"/>
    <col min="12802" max="12802" width="37.5546875" style="39" customWidth="1"/>
    <col min="12803" max="12803" width="13.44140625" style="39" customWidth="1"/>
    <col min="12804" max="12804" width="15.109375" style="39" customWidth="1"/>
    <col min="12805" max="12805" width="31.44140625" style="39" bestFit="1" customWidth="1"/>
    <col min="12806" max="12806" width="21.5546875" style="39" customWidth="1"/>
    <col min="12807" max="12808" width="21.88671875" style="39" customWidth="1"/>
    <col min="12809" max="12809" width="0" style="39" hidden="1" customWidth="1"/>
    <col min="12810" max="12813" width="9.109375" style="39"/>
    <col min="12814" max="12814" width="61" style="39" customWidth="1"/>
    <col min="12815" max="12815" width="24.5546875" style="39" customWidth="1"/>
    <col min="12816" max="12816" width="46.44140625" style="39" customWidth="1"/>
    <col min="12817" max="13056" width="9.109375" style="39"/>
    <col min="13057" max="13057" width="5.5546875" style="39" customWidth="1"/>
    <col min="13058" max="13058" width="37.5546875" style="39" customWidth="1"/>
    <col min="13059" max="13059" width="13.44140625" style="39" customWidth="1"/>
    <col min="13060" max="13060" width="15.109375" style="39" customWidth="1"/>
    <col min="13061" max="13061" width="31.44140625" style="39" bestFit="1" customWidth="1"/>
    <col min="13062" max="13062" width="21.5546875" style="39" customWidth="1"/>
    <col min="13063" max="13064" width="21.88671875" style="39" customWidth="1"/>
    <col min="13065" max="13065" width="0" style="39" hidden="1" customWidth="1"/>
    <col min="13066" max="13069" width="9.109375" style="39"/>
    <col min="13070" max="13070" width="61" style="39" customWidth="1"/>
    <col min="13071" max="13071" width="24.5546875" style="39" customWidth="1"/>
    <col min="13072" max="13072" width="46.44140625" style="39" customWidth="1"/>
    <col min="13073" max="13312" width="9.109375" style="39"/>
    <col min="13313" max="13313" width="5.5546875" style="39" customWidth="1"/>
    <col min="13314" max="13314" width="37.5546875" style="39" customWidth="1"/>
    <col min="13315" max="13315" width="13.44140625" style="39" customWidth="1"/>
    <col min="13316" max="13316" width="15.109375" style="39" customWidth="1"/>
    <col min="13317" max="13317" width="31.44140625" style="39" bestFit="1" customWidth="1"/>
    <col min="13318" max="13318" width="21.5546875" style="39" customWidth="1"/>
    <col min="13319" max="13320" width="21.88671875" style="39" customWidth="1"/>
    <col min="13321" max="13321" width="0" style="39" hidden="1" customWidth="1"/>
    <col min="13322" max="13325" width="9.109375" style="39"/>
    <col min="13326" max="13326" width="61" style="39" customWidth="1"/>
    <col min="13327" max="13327" width="24.5546875" style="39" customWidth="1"/>
    <col min="13328" max="13328" width="46.44140625" style="39" customWidth="1"/>
    <col min="13329" max="13568" width="9.109375" style="39"/>
    <col min="13569" max="13569" width="5.5546875" style="39" customWidth="1"/>
    <col min="13570" max="13570" width="37.5546875" style="39" customWidth="1"/>
    <col min="13571" max="13571" width="13.44140625" style="39" customWidth="1"/>
    <col min="13572" max="13572" width="15.109375" style="39" customWidth="1"/>
    <col min="13573" max="13573" width="31.44140625" style="39" bestFit="1" customWidth="1"/>
    <col min="13574" max="13574" width="21.5546875" style="39" customWidth="1"/>
    <col min="13575" max="13576" width="21.88671875" style="39" customWidth="1"/>
    <col min="13577" max="13577" width="0" style="39" hidden="1" customWidth="1"/>
    <col min="13578" max="13581" width="9.109375" style="39"/>
    <col min="13582" max="13582" width="61" style="39" customWidth="1"/>
    <col min="13583" max="13583" width="24.5546875" style="39" customWidth="1"/>
    <col min="13584" max="13584" width="46.44140625" style="39" customWidth="1"/>
    <col min="13585" max="13824" width="9.109375" style="39"/>
    <col min="13825" max="13825" width="5.5546875" style="39" customWidth="1"/>
    <col min="13826" max="13826" width="37.5546875" style="39" customWidth="1"/>
    <col min="13827" max="13827" width="13.44140625" style="39" customWidth="1"/>
    <col min="13828" max="13828" width="15.109375" style="39" customWidth="1"/>
    <col min="13829" max="13829" width="31.44140625" style="39" bestFit="1" customWidth="1"/>
    <col min="13830" max="13830" width="21.5546875" style="39" customWidth="1"/>
    <col min="13831" max="13832" width="21.88671875" style="39" customWidth="1"/>
    <col min="13833" max="13833" width="0" style="39" hidden="1" customWidth="1"/>
    <col min="13834" max="13837" width="9.109375" style="39"/>
    <col min="13838" max="13838" width="61" style="39" customWidth="1"/>
    <col min="13839" max="13839" width="24.5546875" style="39" customWidth="1"/>
    <col min="13840" max="13840" width="46.44140625" style="39" customWidth="1"/>
    <col min="13841" max="14080" width="9.109375" style="39"/>
    <col min="14081" max="14081" width="5.5546875" style="39" customWidth="1"/>
    <col min="14082" max="14082" width="37.5546875" style="39" customWidth="1"/>
    <col min="14083" max="14083" width="13.44140625" style="39" customWidth="1"/>
    <col min="14084" max="14084" width="15.109375" style="39" customWidth="1"/>
    <col min="14085" max="14085" width="31.44140625" style="39" bestFit="1" customWidth="1"/>
    <col min="14086" max="14086" width="21.5546875" style="39" customWidth="1"/>
    <col min="14087" max="14088" width="21.88671875" style="39" customWidth="1"/>
    <col min="14089" max="14089" width="0" style="39" hidden="1" customWidth="1"/>
    <col min="14090" max="14093" width="9.109375" style="39"/>
    <col min="14094" max="14094" width="61" style="39" customWidth="1"/>
    <col min="14095" max="14095" width="24.5546875" style="39" customWidth="1"/>
    <col min="14096" max="14096" width="46.44140625" style="39" customWidth="1"/>
    <col min="14097" max="14336" width="9.109375" style="39"/>
    <col min="14337" max="14337" width="5.5546875" style="39" customWidth="1"/>
    <col min="14338" max="14338" width="37.5546875" style="39" customWidth="1"/>
    <col min="14339" max="14339" width="13.44140625" style="39" customWidth="1"/>
    <col min="14340" max="14340" width="15.109375" style="39" customWidth="1"/>
    <col min="14341" max="14341" width="31.44140625" style="39" bestFit="1" customWidth="1"/>
    <col min="14342" max="14342" width="21.5546875" style="39" customWidth="1"/>
    <col min="14343" max="14344" width="21.88671875" style="39" customWidth="1"/>
    <col min="14345" max="14345" width="0" style="39" hidden="1" customWidth="1"/>
    <col min="14346" max="14349" width="9.109375" style="39"/>
    <col min="14350" max="14350" width="61" style="39" customWidth="1"/>
    <col min="14351" max="14351" width="24.5546875" style="39" customWidth="1"/>
    <col min="14352" max="14352" width="46.44140625" style="39" customWidth="1"/>
    <col min="14353" max="14592" width="9.109375" style="39"/>
    <col min="14593" max="14593" width="5.5546875" style="39" customWidth="1"/>
    <col min="14594" max="14594" width="37.5546875" style="39" customWidth="1"/>
    <col min="14595" max="14595" width="13.44140625" style="39" customWidth="1"/>
    <col min="14596" max="14596" width="15.109375" style="39" customWidth="1"/>
    <col min="14597" max="14597" width="31.44140625" style="39" bestFit="1" customWidth="1"/>
    <col min="14598" max="14598" width="21.5546875" style="39" customWidth="1"/>
    <col min="14599" max="14600" width="21.88671875" style="39" customWidth="1"/>
    <col min="14601" max="14601" width="0" style="39" hidden="1" customWidth="1"/>
    <col min="14602" max="14605" width="9.109375" style="39"/>
    <col min="14606" max="14606" width="61" style="39" customWidth="1"/>
    <col min="14607" max="14607" width="24.5546875" style="39" customWidth="1"/>
    <col min="14608" max="14608" width="46.44140625" style="39" customWidth="1"/>
    <col min="14609" max="14848" width="9.109375" style="39"/>
    <col min="14849" max="14849" width="5.5546875" style="39" customWidth="1"/>
    <col min="14850" max="14850" width="37.5546875" style="39" customWidth="1"/>
    <col min="14851" max="14851" width="13.44140625" style="39" customWidth="1"/>
    <col min="14852" max="14852" width="15.109375" style="39" customWidth="1"/>
    <col min="14853" max="14853" width="31.44140625" style="39" bestFit="1" customWidth="1"/>
    <col min="14854" max="14854" width="21.5546875" style="39" customWidth="1"/>
    <col min="14855" max="14856" width="21.88671875" style="39" customWidth="1"/>
    <col min="14857" max="14857" width="0" style="39" hidden="1" customWidth="1"/>
    <col min="14858" max="14861" width="9.109375" style="39"/>
    <col min="14862" max="14862" width="61" style="39" customWidth="1"/>
    <col min="14863" max="14863" width="24.5546875" style="39" customWidth="1"/>
    <col min="14864" max="14864" width="46.44140625" style="39" customWidth="1"/>
    <col min="14865" max="15104" width="9.109375" style="39"/>
    <col min="15105" max="15105" width="5.5546875" style="39" customWidth="1"/>
    <col min="15106" max="15106" width="37.5546875" style="39" customWidth="1"/>
    <col min="15107" max="15107" width="13.44140625" style="39" customWidth="1"/>
    <col min="15108" max="15108" width="15.109375" style="39" customWidth="1"/>
    <col min="15109" max="15109" width="31.44140625" style="39" bestFit="1" customWidth="1"/>
    <col min="15110" max="15110" width="21.5546875" style="39" customWidth="1"/>
    <col min="15111" max="15112" width="21.88671875" style="39" customWidth="1"/>
    <col min="15113" max="15113" width="0" style="39" hidden="1" customWidth="1"/>
    <col min="15114" max="15117" width="9.109375" style="39"/>
    <col min="15118" max="15118" width="61" style="39" customWidth="1"/>
    <col min="15119" max="15119" width="24.5546875" style="39" customWidth="1"/>
    <col min="15120" max="15120" width="46.44140625" style="39" customWidth="1"/>
    <col min="15121" max="15360" width="9.109375" style="39"/>
    <col min="15361" max="15361" width="5.5546875" style="39" customWidth="1"/>
    <col min="15362" max="15362" width="37.5546875" style="39" customWidth="1"/>
    <col min="15363" max="15363" width="13.44140625" style="39" customWidth="1"/>
    <col min="15364" max="15364" width="15.109375" style="39" customWidth="1"/>
    <col min="15365" max="15365" width="31.44140625" style="39" bestFit="1" customWidth="1"/>
    <col min="15366" max="15366" width="21.5546875" style="39" customWidth="1"/>
    <col min="15367" max="15368" width="21.88671875" style="39" customWidth="1"/>
    <col min="15369" max="15369" width="0" style="39" hidden="1" customWidth="1"/>
    <col min="15370" max="15373" width="9.109375" style="39"/>
    <col min="15374" max="15374" width="61" style="39" customWidth="1"/>
    <col min="15375" max="15375" width="24.5546875" style="39" customWidth="1"/>
    <col min="15376" max="15376" width="46.44140625" style="39" customWidth="1"/>
    <col min="15377" max="15616" width="9.109375" style="39"/>
    <col min="15617" max="15617" width="5.5546875" style="39" customWidth="1"/>
    <col min="15618" max="15618" width="37.5546875" style="39" customWidth="1"/>
    <col min="15619" max="15619" width="13.44140625" style="39" customWidth="1"/>
    <col min="15620" max="15620" width="15.109375" style="39" customWidth="1"/>
    <col min="15621" max="15621" width="31.44140625" style="39" bestFit="1" customWidth="1"/>
    <col min="15622" max="15622" width="21.5546875" style="39" customWidth="1"/>
    <col min="15623" max="15624" width="21.88671875" style="39" customWidth="1"/>
    <col min="15625" max="15625" width="0" style="39" hidden="1" customWidth="1"/>
    <col min="15626" max="15629" width="9.109375" style="39"/>
    <col min="15630" max="15630" width="61" style="39" customWidth="1"/>
    <col min="15631" max="15631" width="24.5546875" style="39" customWidth="1"/>
    <col min="15632" max="15632" width="46.44140625" style="39" customWidth="1"/>
    <col min="15633" max="15872" width="9.109375" style="39"/>
    <col min="15873" max="15873" width="5.5546875" style="39" customWidth="1"/>
    <col min="15874" max="15874" width="37.5546875" style="39" customWidth="1"/>
    <col min="15875" max="15875" width="13.44140625" style="39" customWidth="1"/>
    <col min="15876" max="15876" width="15.109375" style="39" customWidth="1"/>
    <col min="15877" max="15877" width="31.44140625" style="39" bestFit="1" customWidth="1"/>
    <col min="15878" max="15878" width="21.5546875" style="39" customWidth="1"/>
    <col min="15879" max="15880" width="21.88671875" style="39" customWidth="1"/>
    <col min="15881" max="15881" width="0" style="39" hidden="1" customWidth="1"/>
    <col min="15882" max="15885" width="9.109375" style="39"/>
    <col min="15886" max="15886" width="61" style="39" customWidth="1"/>
    <col min="15887" max="15887" width="24.5546875" style="39" customWidth="1"/>
    <col min="15888" max="15888" width="46.44140625" style="39" customWidth="1"/>
    <col min="15889" max="16128" width="9.109375" style="39"/>
    <col min="16129" max="16129" width="5.5546875" style="39" customWidth="1"/>
    <col min="16130" max="16130" width="37.5546875" style="39" customWidth="1"/>
    <col min="16131" max="16131" width="13.44140625" style="39" customWidth="1"/>
    <col min="16132" max="16132" width="15.109375" style="39" customWidth="1"/>
    <col min="16133" max="16133" width="31.44140625" style="39" bestFit="1" customWidth="1"/>
    <col min="16134" max="16134" width="21.5546875" style="39" customWidth="1"/>
    <col min="16135" max="16136" width="21.88671875" style="39" customWidth="1"/>
    <col min="16137" max="16137" width="0" style="39" hidden="1" customWidth="1"/>
    <col min="16138" max="16141" width="9.109375" style="39"/>
    <col min="16142" max="16142" width="61" style="39" customWidth="1"/>
    <col min="16143" max="16143" width="24.5546875" style="39" customWidth="1"/>
    <col min="16144" max="16144" width="46.44140625" style="39" customWidth="1"/>
    <col min="16145" max="16384" width="9.109375" style="39"/>
  </cols>
  <sheetData>
    <row r="1" spans="1:15" customFormat="1" ht="23.25" customHeight="1" x14ac:dyDescent="0.4">
      <c r="A1" s="1"/>
      <c r="B1" s="54" t="str">
        <f>"Measured Entity: " &amp; IF(CompanyName&lt;&gt;"&lt;insert Company Name here&gt;",CompanyName, "")</f>
        <v>Measured Entity: Thandanani Transport</v>
      </c>
      <c r="C1" s="1"/>
      <c r="D1" s="1"/>
      <c r="E1" s="176" t="s">
        <v>358</v>
      </c>
      <c r="F1" s="39"/>
      <c r="G1" s="253"/>
      <c r="H1" s="6"/>
      <c r="I1" s="6" t="s">
        <v>246</v>
      </c>
      <c r="J1" s="1"/>
      <c r="K1" s="1"/>
      <c r="L1" s="1"/>
      <c r="M1" s="1"/>
      <c r="N1" s="43"/>
      <c r="O1" s="38"/>
    </row>
    <row r="2" spans="1:15" customFormat="1" x14ac:dyDescent="0.3">
      <c r="A2" s="1"/>
      <c r="B2" s="110" t="str">
        <f>"Year End: " &amp; IF(YearEnd&lt;&gt;"&lt;insert Financial Year End Date here&gt;",TEXT(YearEnd,"d mmmm yyyy"),"")</f>
        <v>Year End: 28 February 2025</v>
      </c>
      <c r="C2" s="1"/>
      <c r="D2" s="1"/>
      <c r="E2" s="87"/>
      <c r="F2" s="1"/>
      <c r="G2" s="98"/>
      <c r="H2" s="6"/>
      <c r="I2" s="6"/>
      <c r="J2" s="1"/>
      <c r="K2" s="1"/>
      <c r="L2" s="1"/>
      <c r="M2" s="1"/>
      <c r="N2" s="43"/>
      <c r="O2" s="43"/>
    </row>
    <row r="3" spans="1:15" customFormat="1" x14ac:dyDescent="0.3">
      <c r="A3" s="1"/>
      <c r="B3" s="1"/>
      <c r="C3" s="150"/>
      <c r="D3" s="159"/>
      <c r="E3" s="1"/>
      <c r="F3" s="1"/>
      <c r="G3" s="6"/>
      <c r="H3" s="6"/>
      <c r="I3" s="6"/>
      <c r="J3" s="1"/>
      <c r="K3" s="1"/>
      <c r="L3" s="1"/>
      <c r="M3" s="1"/>
      <c r="N3" s="43"/>
      <c r="O3" s="43"/>
    </row>
    <row r="4" spans="1:15" customFormat="1" ht="15" thickBot="1" x14ac:dyDescent="0.35">
      <c r="A4" s="1"/>
      <c r="B4" s="8" t="s">
        <v>3</v>
      </c>
      <c r="C4" s="1"/>
      <c r="D4" s="1"/>
      <c r="E4" s="49"/>
      <c r="F4" s="1"/>
      <c r="G4" s="213" t="s">
        <v>359</v>
      </c>
      <c r="H4" s="213" t="s">
        <v>360</v>
      </c>
      <c r="I4" s="213" t="s">
        <v>364</v>
      </c>
      <c r="J4" s="1"/>
      <c r="K4" s="1"/>
      <c r="L4" s="1"/>
      <c r="M4" s="1" t="s">
        <v>124</v>
      </c>
      <c r="N4" s="43"/>
      <c r="O4" s="43"/>
    </row>
    <row r="5" spans="1:15" customFormat="1" ht="15" thickBot="1" x14ac:dyDescent="0.35">
      <c r="A5" s="1"/>
      <c r="B5" s="19" t="s">
        <v>38</v>
      </c>
      <c r="C5" s="86">
        <f>SUM(F8:F39)</f>
        <v>0</v>
      </c>
      <c r="D5" s="1"/>
      <c r="E5" s="49"/>
      <c r="F5" s="1"/>
      <c r="G5" s="254"/>
      <c r="H5" s="254"/>
      <c r="I5" s="254"/>
      <c r="J5" s="1"/>
      <c r="K5" s="1"/>
      <c r="L5" s="1"/>
      <c r="M5" s="1" t="s">
        <v>125</v>
      </c>
      <c r="N5" s="43"/>
      <c r="O5" s="43"/>
    </row>
    <row r="6" spans="1:15" customFormat="1" x14ac:dyDescent="0.3">
      <c r="A6" s="1"/>
      <c r="B6" s="20" t="s">
        <v>10</v>
      </c>
      <c r="C6" s="1"/>
      <c r="D6" s="1"/>
      <c r="E6" s="49"/>
      <c r="F6" s="1"/>
      <c r="G6" s="6"/>
      <c r="H6" s="178"/>
      <c r="I6" s="178"/>
      <c r="J6" s="1"/>
      <c r="K6" s="1"/>
      <c r="L6" s="1"/>
      <c r="M6" s="1" t="s">
        <v>126</v>
      </c>
      <c r="N6" s="43"/>
      <c r="O6" s="43"/>
    </row>
    <row r="7" spans="1:15" s="118" customFormat="1" ht="43.5" customHeight="1" x14ac:dyDescent="0.3">
      <c r="A7" s="212"/>
      <c r="B7" s="232" t="s">
        <v>39</v>
      </c>
      <c r="C7" s="213" t="s">
        <v>40</v>
      </c>
      <c r="D7" s="213" t="s">
        <v>41</v>
      </c>
      <c r="E7" s="233" t="s">
        <v>43</v>
      </c>
      <c r="F7" s="213" t="s">
        <v>44</v>
      </c>
      <c r="G7" s="213" t="s">
        <v>361</v>
      </c>
      <c r="H7" s="213" t="s">
        <v>362</v>
      </c>
      <c r="I7" s="213" t="s">
        <v>363</v>
      </c>
      <c r="J7" s="212"/>
      <c r="K7" s="212"/>
      <c r="L7" s="212"/>
      <c r="M7" s="198" t="s">
        <v>127</v>
      </c>
      <c r="N7" s="234"/>
      <c r="O7" s="234"/>
    </row>
    <row r="8" spans="1:15" ht="18" customHeight="1" x14ac:dyDescent="0.3">
      <c r="A8" s="42"/>
      <c r="B8" s="23"/>
      <c r="C8" s="72"/>
      <c r="D8" s="23"/>
      <c r="E8" s="30"/>
      <c r="F8" s="88">
        <v>0</v>
      </c>
      <c r="G8" s="99"/>
      <c r="H8" s="99"/>
      <c r="I8" s="99"/>
      <c r="J8" s="42"/>
      <c r="K8" s="42"/>
      <c r="L8" s="42"/>
      <c r="M8" s="42" t="s">
        <v>128</v>
      </c>
      <c r="N8" s="179"/>
      <c r="O8" s="179"/>
    </row>
    <row r="9" spans="1:15" ht="18" customHeight="1" x14ac:dyDescent="0.3">
      <c r="A9" s="42"/>
      <c r="B9" s="23"/>
      <c r="C9" s="72"/>
      <c r="D9" s="23"/>
      <c r="E9" s="30"/>
      <c r="F9" s="88">
        <v>0</v>
      </c>
      <c r="G9" s="99"/>
      <c r="H9" s="99"/>
      <c r="I9" s="99"/>
      <c r="J9" s="42"/>
      <c r="K9" s="42"/>
      <c r="L9" s="42"/>
      <c r="M9" s="42" t="s">
        <v>129</v>
      </c>
      <c r="N9" s="179"/>
      <c r="O9" s="179"/>
    </row>
    <row r="10" spans="1:15" ht="18" customHeight="1" x14ac:dyDescent="0.3">
      <c r="A10" s="42"/>
      <c r="B10" s="23"/>
      <c r="C10" s="72"/>
      <c r="D10" s="23"/>
      <c r="E10" s="30"/>
      <c r="F10" s="88">
        <v>0</v>
      </c>
      <c r="G10" s="99"/>
      <c r="H10" s="99"/>
      <c r="I10" s="99"/>
      <c r="J10" s="42"/>
      <c r="K10" s="42"/>
      <c r="L10" s="42"/>
      <c r="M10" s="42" t="s">
        <v>130</v>
      </c>
      <c r="N10" s="179"/>
      <c r="O10" s="180"/>
    </row>
    <row r="11" spans="1:15" ht="18" customHeight="1" x14ac:dyDescent="0.3">
      <c r="A11" s="42"/>
      <c r="B11" s="23"/>
      <c r="C11" s="72"/>
      <c r="D11" s="23"/>
      <c r="E11" s="30"/>
      <c r="F11" s="88">
        <v>0</v>
      </c>
      <c r="G11" s="99"/>
      <c r="H11" s="99"/>
      <c r="I11" s="99"/>
      <c r="J11" s="42"/>
      <c r="K11" s="42"/>
      <c r="L11" s="42"/>
      <c r="M11" s="42" t="s">
        <v>131</v>
      </c>
      <c r="N11" s="42"/>
      <c r="O11" s="180"/>
    </row>
    <row r="12" spans="1:15" ht="18" customHeight="1" x14ac:dyDescent="0.3">
      <c r="A12" s="42"/>
      <c r="B12" s="23"/>
      <c r="C12" s="72"/>
      <c r="D12" s="23"/>
      <c r="E12" s="30"/>
      <c r="F12" s="88">
        <v>0</v>
      </c>
      <c r="G12" s="99"/>
      <c r="H12" s="99"/>
      <c r="I12" s="99"/>
      <c r="J12" s="42"/>
      <c r="K12" s="42"/>
      <c r="L12" s="42"/>
      <c r="M12" s="42" t="s">
        <v>132</v>
      </c>
      <c r="N12" s="42"/>
      <c r="O12" s="180"/>
    </row>
    <row r="13" spans="1:15" ht="18" customHeight="1" x14ac:dyDescent="0.3">
      <c r="A13" s="42"/>
      <c r="B13" s="23"/>
      <c r="C13" s="72"/>
      <c r="D13" s="23"/>
      <c r="E13" s="30"/>
      <c r="F13" s="88">
        <v>0</v>
      </c>
      <c r="G13" s="99"/>
      <c r="H13" s="99"/>
      <c r="I13" s="99"/>
      <c r="J13" s="42"/>
      <c r="K13" s="42"/>
      <c r="L13" s="42"/>
      <c r="M13" s="42"/>
      <c r="N13" s="42"/>
      <c r="O13" s="180"/>
    </row>
    <row r="14" spans="1:15" ht="18" customHeight="1" x14ac:dyDescent="0.3">
      <c r="A14" s="42"/>
      <c r="B14" s="23"/>
      <c r="C14" s="72"/>
      <c r="D14" s="23"/>
      <c r="E14" s="30"/>
      <c r="F14" s="88">
        <v>0</v>
      </c>
      <c r="G14" s="99"/>
      <c r="H14" s="99"/>
      <c r="I14" s="99"/>
      <c r="J14" s="42"/>
      <c r="K14" s="42"/>
      <c r="L14" s="42"/>
      <c r="M14" s="42"/>
      <c r="N14" s="42"/>
      <c r="O14" s="180"/>
    </row>
    <row r="15" spans="1:15" ht="18" customHeight="1" x14ac:dyDescent="0.3">
      <c r="A15" s="42"/>
      <c r="B15" s="23"/>
      <c r="C15" s="72"/>
      <c r="D15" s="23"/>
      <c r="E15" s="30"/>
      <c r="F15" s="88">
        <v>0</v>
      </c>
      <c r="G15" s="99"/>
      <c r="H15" s="99"/>
      <c r="I15" s="99"/>
      <c r="J15" s="42"/>
      <c r="K15" s="42"/>
      <c r="L15" s="42"/>
      <c r="M15" s="42"/>
      <c r="N15" s="42"/>
      <c r="O15" s="180"/>
    </row>
    <row r="16" spans="1:15" ht="18" customHeight="1" x14ac:dyDescent="0.3">
      <c r="A16" s="42"/>
      <c r="B16" s="23"/>
      <c r="C16" s="72"/>
      <c r="D16" s="23"/>
      <c r="E16" s="30"/>
      <c r="F16" s="88">
        <v>0</v>
      </c>
      <c r="G16" s="99"/>
      <c r="H16" s="99"/>
      <c r="I16" s="99"/>
      <c r="J16" s="42"/>
      <c r="K16" s="42"/>
      <c r="L16" s="42"/>
      <c r="M16" s="42"/>
      <c r="N16" s="42"/>
      <c r="O16" s="180"/>
    </row>
    <row r="17" spans="1:14" ht="18" customHeight="1" x14ac:dyDescent="0.3">
      <c r="A17" s="42"/>
      <c r="B17" s="23"/>
      <c r="C17" s="72"/>
      <c r="D17" s="23"/>
      <c r="E17" s="30"/>
      <c r="F17" s="88">
        <v>0</v>
      </c>
      <c r="G17" s="99"/>
      <c r="H17" s="99"/>
      <c r="I17" s="99"/>
      <c r="J17" s="42"/>
      <c r="K17" s="42"/>
      <c r="L17" s="42"/>
      <c r="M17" s="179"/>
      <c r="N17" s="179"/>
    </row>
    <row r="18" spans="1:14" ht="18" customHeight="1" x14ac:dyDescent="0.3">
      <c r="A18" s="42"/>
      <c r="B18" s="23"/>
      <c r="C18" s="72"/>
      <c r="D18" s="23"/>
      <c r="E18" s="30"/>
      <c r="F18" s="88">
        <v>0</v>
      </c>
      <c r="G18" s="99"/>
      <c r="H18" s="99"/>
      <c r="I18" s="99"/>
      <c r="J18" s="42"/>
      <c r="K18" s="42"/>
      <c r="L18" s="42"/>
      <c r="M18" s="179"/>
      <c r="N18" s="179"/>
    </row>
    <row r="19" spans="1:14" ht="18" customHeight="1" x14ac:dyDescent="0.3">
      <c r="A19" s="42"/>
      <c r="B19" s="23"/>
      <c r="C19" s="72"/>
      <c r="D19" s="23"/>
      <c r="E19" s="30"/>
      <c r="F19" s="88">
        <v>0</v>
      </c>
      <c r="G19" s="99"/>
      <c r="H19" s="99"/>
      <c r="I19" s="99"/>
      <c r="J19" s="42"/>
      <c r="K19" s="42"/>
      <c r="L19" s="42"/>
      <c r="M19" s="179"/>
      <c r="N19" s="179"/>
    </row>
    <row r="20" spans="1:14" ht="18" customHeight="1" x14ac:dyDescent="0.3">
      <c r="A20" s="42"/>
      <c r="B20" s="23"/>
      <c r="C20" s="72"/>
      <c r="D20" s="23"/>
      <c r="E20" s="30"/>
      <c r="F20" s="88">
        <v>0</v>
      </c>
      <c r="G20" s="99"/>
      <c r="H20" s="99"/>
      <c r="I20" s="99"/>
      <c r="J20" s="42"/>
      <c r="K20" s="42"/>
      <c r="L20" s="42"/>
      <c r="M20" s="179"/>
      <c r="N20" s="179"/>
    </row>
    <row r="21" spans="1:14" ht="18" customHeight="1" x14ac:dyDescent="0.3">
      <c r="A21" s="42"/>
      <c r="B21" s="23"/>
      <c r="C21" s="72"/>
      <c r="D21" s="23"/>
      <c r="E21" s="30"/>
      <c r="F21" s="88">
        <v>0</v>
      </c>
      <c r="G21" s="99"/>
      <c r="H21" s="99"/>
      <c r="I21" s="99"/>
      <c r="J21" s="42"/>
      <c r="K21" s="42"/>
      <c r="L21" s="42"/>
      <c r="M21" s="179"/>
      <c r="N21" s="179"/>
    </row>
    <row r="22" spans="1:14" ht="18" customHeight="1" x14ac:dyDescent="0.3">
      <c r="A22" s="42"/>
      <c r="B22" s="23"/>
      <c r="C22" s="72"/>
      <c r="D22" s="23"/>
      <c r="E22" s="30"/>
      <c r="F22" s="88">
        <v>0</v>
      </c>
      <c r="G22" s="99"/>
      <c r="H22" s="99"/>
      <c r="I22" s="99"/>
      <c r="J22" s="42"/>
      <c r="K22" s="42"/>
      <c r="L22" s="42"/>
      <c r="M22" s="179"/>
      <c r="N22" s="179"/>
    </row>
    <row r="23" spans="1:14" ht="18" customHeight="1" x14ac:dyDescent="0.3">
      <c r="A23" s="42"/>
      <c r="B23" s="23"/>
      <c r="C23" s="72"/>
      <c r="D23" s="23"/>
      <c r="E23" s="30"/>
      <c r="F23" s="88">
        <v>0</v>
      </c>
      <c r="G23" s="99"/>
      <c r="H23" s="99"/>
      <c r="I23" s="99"/>
      <c r="J23" s="42"/>
      <c r="K23" s="42"/>
      <c r="L23" s="42"/>
      <c r="M23" s="179"/>
      <c r="N23" s="179"/>
    </row>
    <row r="24" spans="1:14" ht="18" customHeight="1" x14ac:dyDescent="0.3">
      <c r="A24" s="42"/>
      <c r="B24" s="23"/>
      <c r="C24" s="72"/>
      <c r="D24" s="23"/>
      <c r="E24" s="30"/>
      <c r="F24" s="88">
        <v>0</v>
      </c>
      <c r="G24" s="99"/>
      <c r="H24" s="99"/>
      <c r="I24" s="99"/>
      <c r="J24" s="42"/>
      <c r="K24" s="42"/>
      <c r="L24" s="42"/>
      <c r="M24" s="179"/>
      <c r="N24" s="179"/>
    </row>
    <row r="25" spans="1:14" ht="18" customHeight="1" x14ac:dyDescent="0.3">
      <c r="A25" s="42"/>
      <c r="B25" s="23"/>
      <c r="C25" s="72"/>
      <c r="D25" s="23"/>
      <c r="E25" s="30"/>
      <c r="F25" s="88">
        <v>0</v>
      </c>
      <c r="G25" s="99"/>
      <c r="H25" s="99"/>
      <c r="I25" s="99"/>
      <c r="J25" s="42"/>
      <c r="K25" s="42"/>
      <c r="L25" s="42"/>
      <c r="M25" s="179"/>
      <c r="N25" s="179"/>
    </row>
    <row r="26" spans="1:14" x14ac:dyDescent="0.3">
      <c r="A26" s="42"/>
      <c r="B26" s="23"/>
      <c r="C26" s="72"/>
      <c r="D26" s="23"/>
      <c r="E26" s="30"/>
      <c r="F26" s="88">
        <v>0</v>
      </c>
      <c r="G26" s="99"/>
      <c r="H26" s="99"/>
      <c r="I26" s="99"/>
      <c r="J26" s="42"/>
      <c r="K26" s="42"/>
      <c r="L26" s="42"/>
      <c r="M26" s="179"/>
      <c r="N26" s="179"/>
    </row>
    <row r="27" spans="1:14" x14ac:dyDescent="0.3">
      <c r="A27" s="42"/>
      <c r="B27" s="23"/>
      <c r="C27" s="72"/>
      <c r="D27" s="23"/>
      <c r="E27" s="30"/>
      <c r="F27" s="88">
        <v>0</v>
      </c>
      <c r="G27" s="99"/>
      <c r="H27" s="99"/>
      <c r="I27" s="99"/>
      <c r="J27" s="42"/>
      <c r="K27" s="42"/>
      <c r="L27" s="42"/>
      <c r="M27" s="42"/>
      <c r="N27" s="42"/>
    </row>
    <row r="28" spans="1:14" x14ac:dyDescent="0.3">
      <c r="A28" s="42"/>
      <c r="B28" s="23"/>
      <c r="C28" s="72"/>
      <c r="D28" s="23"/>
      <c r="E28" s="30"/>
      <c r="F28" s="88">
        <v>0</v>
      </c>
      <c r="G28" s="99"/>
      <c r="H28" s="99"/>
      <c r="I28" s="99"/>
      <c r="J28" s="42"/>
      <c r="K28" s="42"/>
      <c r="L28" s="42"/>
      <c r="M28" s="42"/>
      <c r="N28" s="42"/>
    </row>
    <row r="29" spans="1:14" x14ac:dyDescent="0.3">
      <c r="A29" s="42"/>
      <c r="B29" s="23"/>
      <c r="C29" s="72"/>
      <c r="D29" s="23"/>
      <c r="E29" s="30"/>
      <c r="F29" s="88">
        <v>0</v>
      </c>
      <c r="G29" s="99"/>
      <c r="H29" s="99"/>
      <c r="I29" s="99"/>
      <c r="J29" s="42"/>
      <c r="K29" s="42"/>
      <c r="L29" s="42"/>
      <c r="M29" s="42"/>
      <c r="N29" s="42"/>
    </row>
    <row r="30" spans="1:14" x14ac:dyDescent="0.3">
      <c r="B30" s="23"/>
      <c r="C30" s="72"/>
      <c r="D30" s="23"/>
      <c r="E30" s="30"/>
      <c r="F30" s="88">
        <v>0</v>
      </c>
      <c r="G30" s="99"/>
      <c r="H30" s="99"/>
      <c r="I30" s="99"/>
    </row>
    <row r="31" spans="1:14" x14ac:dyDescent="0.3">
      <c r="B31" s="23"/>
      <c r="C31" s="72"/>
      <c r="D31" s="23"/>
      <c r="E31" s="30"/>
      <c r="F31" s="88">
        <v>0</v>
      </c>
      <c r="G31" s="99"/>
      <c r="H31" s="99"/>
      <c r="I31" s="99"/>
    </row>
    <row r="32" spans="1:14" x14ac:dyDescent="0.3">
      <c r="B32" s="23"/>
      <c r="C32" s="72"/>
      <c r="D32" s="23"/>
      <c r="E32" s="30"/>
      <c r="F32" s="88">
        <v>0</v>
      </c>
      <c r="G32" s="99"/>
      <c r="H32" s="99"/>
      <c r="I32" s="99"/>
    </row>
    <row r="33" spans="2:9" x14ac:dyDescent="0.3">
      <c r="B33" s="23"/>
      <c r="C33" s="72"/>
      <c r="D33" s="23"/>
      <c r="E33" s="30"/>
      <c r="F33" s="88">
        <v>0</v>
      </c>
      <c r="G33" s="99"/>
      <c r="H33" s="99"/>
      <c r="I33" s="99"/>
    </row>
    <row r="34" spans="2:9" x14ac:dyDescent="0.3">
      <c r="B34" s="23"/>
      <c r="C34" s="72"/>
      <c r="D34" s="23"/>
      <c r="E34" s="30"/>
      <c r="F34" s="88">
        <v>0</v>
      </c>
      <c r="G34" s="99"/>
      <c r="H34" s="99"/>
      <c r="I34" s="99"/>
    </row>
    <row r="35" spans="2:9" x14ac:dyDescent="0.3">
      <c r="B35" s="23"/>
      <c r="C35" s="72"/>
      <c r="D35" s="23"/>
      <c r="E35" s="30"/>
      <c r="F35" s="88">
        <v>0</v>
      </c>
      <c r="G35" s="99"/>
      <c r="H35" s="99"/>
      <c r="I35" s="99"/>
    </row>
    <row r="36" spans="2:9" x14ac:dyDescent="0.3">
      <c r="B36" s="23"/>
      <c r="C36" s="72"/>
      <c r="D36" s="23"/>
      <c r="E36" s="30"/>
      <c r="F36" s="88">
        <v>0</v>
      </c>
      <c r="G36" s="99"/>
      <c r="H36" s="99"/>
      <c r="I36" s="99"/>
    </row>
    <row r="37" spans="2:9" x14ac:dyDescent="0.3">
      <c r="B37" s="23"/>
      <c r="C37" s="72"/>
      <c r="D37" s="23"/>
      <c r="E37" s="30"/>
      <c r="F37" s="88">
        <v>0</v>
      </c>
      <c r="G37" s="99"/>
      <c r="H37" s="99"/>
      <c r="I37" s="99"/>
    </row>
    <row r="38" spans="2:9" x14ac:dyDescent="0.3">
      <c r="B38" s="23"/>
      <c r="C38" s="72"/>
      <c r="D38" s="23"/>
      <c r="E38" s="30"/>
      <c r="F38" s="88">
        <v>0</v>
      </c>
      <c r="G38" s="99"/>
      <c r="H38" s="99"/>
      <c r="I38" s="99"/>
    </row>
    <row r="39" spans="2:9" x14ac:dyDescent="0.3">
      <c r="B39" s="23"/>
      <c r="C39" s="72"/>
      <c r="D39" s="23"/>
      <c r="E39" s="30"/>
      <c r="F39" s="88">
        <v>0</v>
      </c>
      <c r="G39" s="99"/>
      <c r="H39" s="99"/>
      <c r="I39" s="99"/>
    </row>
    <row r="40" spans="2:9" x14ac:dyDescent="0.3">
      <c r="B40" s="23"/>
      <c r="C40" s="72"/>
      <c r="D40" s="23"/>
      <c r="E40" s="30"/>
      <c r="F40" s="23"/>
      <c r="G40" s="99"/>
      <c r="H40" s="99"/>
      <c r="I40" s="99"/>
    </row>
    <row r="41" spans="2:9" x14ac:dyDescent="0.3">
      <c r="B41" s="23"/>
      <c r="C41" s="72"/>
      <c r="D41" s="23"/>
      <c r="E41" s="30"/>
      <c r="F41" s="23"/>
      <c r="G41" s="99"/>
      <c r="H41" s="99"/>
      <c r="I41" s="99"/>
    </row>
    <row r="42" spans="2:9" x14ac:dyDescent="0.3">
      <c r="B42" s="42"/>
      <c r="C42" s="42"/>
      <c r="D42" s="42"/>
      <c r="E42" s="52"/>
      <c r="F42" s="42"/>
      <c r="G42" s="55"/>
      <c r="H42" s="55"/>
      <c r="I42" s="55"/>
    </row>
    <row r="43" spans="2:9" x14ac:dyDescent="0.3">
      <c r="B43" s="42"/>
      <c r="C43" s="42"/>
      <c r="D43" s="42"/>
      <c r="E43" s="52"/>
      <c r="F43" s="42"/>
      <c r="G43" s="55"/>
      <c r="H43" s="55"/>
      <c r="I43" s="55"/>
    </row>
  </sheetData>
  <sheetProtection algorithmName="SHA-512" hashValue="iFY0ezNIyqYEPzEe0SHdmFFmbnOxUkdHWuOHJTAG8sTsTSDqTcknpkmOKnSfd4EaQUT+R3EqNPaAb7poFyHI3g==" saltValue="1ydFd74UfPhJ+3wAZosm8Q==" spinCount="100000" sheet="1" formatCells="0" formatColumns="0" formatRows="0" insertRows="0" deleteRows="0" sort="0" autoFilter="0"/>
  <autoFilter ref="B7:I7" xr:uid="{2CE87551-762F-4842-998D-7A5484BEC244}"/>
  <dataValidations count="6">
    <dataValidation type="decimal" allowBlank="1" showInputMessage="1" showErrorMessage="1" error="please enter a decimal or percentage_x000a_" sqref="C8:C41 IY8:IY41 SU8:SU41 ACQ8:ACQ41 AMM8:AMM41 AWI8:AWI41 BGE8:BGE41 BQA8:BQA41 BZW8:BZW41 CJS8:CJS41 CTO8:CTO41 DDK8:DDK41 DNG8:DNG41 DXC8:DXC41 EGY8:EGY41 EQU8:EQU41 FAQ8:FAQ41 FKM8:FKM41 FUI8:FUI41 GEE8:GEE41 GOA8:GOA41 GXW8:GXW41 HHS8:HHS41 HRO8:HRO41 IBK8:IBK41 ILG8:ILG41 IVC8:IVC41 JEY8:JEY41 JOU8:JOU41 JYQ8:JYQ41 KIM8:KIM41 KSI8:KSI41 LCE8:LCE41 LMA8:LMA41 LVW8:LVW41 MFS8:MFS41 MPO8:MPO41 MZK8:MZK41 NJG8:NJG41 NTC8:NTC41 OCY8:OCY41 OMU8:OMU41 OWQ8:OWQ41 PGM8:PGM41 PQI8:PQI41 QAE8:QAE41 QKA8:QKA41 QTW8:QTW41 RDS8:RDS41 RNO8:RNO41 RXK8:RXK41 SHG8:SHG41 SRC8:SRC41 TAY8:TAY41 TKU8:TKU41 TUQ8:TUQ41 UEM8:UEM41 UOI8:UOI41 UYE8:UYE41 VIA8:VIA41 VRW8:VRW41 WBS8:WBS41 WLO8:WLO41 WVK8:WVK41 C65544:C65577 IY65544:IY65577 SU65544:SU65577 ACQ65544:ACQ65577 AMM65544:AMM65577 AWI65544:AWI65577 BGE65544:BGE65577 BQA65544:BQA65577 BZW65544:BZW65577 CJS65544:CJS65577 CTO65544:CTO65577 DDK65544:DDK65577 DNG65544:DNG65577 DXC65544:DXC65577 EGY65544:EGY65577 EQU65544:EQU65577 FAQ65544:FAQ65577 FKM65544:FKM65577 FUI65544:FUI65577 GEE65544:GEE65577 GOA65544:GOA65577 GXW65544:GXW65577 HHS65544:HHS65577 HRO65544:HRO65577 IBK65544:IBK65577 ILG65544:ILG65577 IVC65544:IVC65577 JEY65544:JEY65577 JOU65544:JOU65577 JYQ65544:JYQ65577 KIM65544:KIM65577 KSI65544:KSI65577 LCE65544:LCE65577 LMA65544:LMA65577 LVW65544:LVW65577 MFS65544:MFS65577 MPO65544:MPO65577 MZK65544:MZK65577 NJG65544:NJG65577 NTC65544:NTC65577 OCY65544:OCY65577 OMU65544:OMU65577 OWQ65544:OWQ65577 PGM65544:PGM65577 PQI65544:PQI65577 QAE65544:QAE65577 QKA65544:QKA65577 QTW65544:QTW65577 RDS65544:RDS65577 RNO65544:RNO65577 RXK65544:RXK65577 SHG65544:SHG65577 SRC65544:SRC65577 TAY65544:TAY65577 TKU65544:TKU65577 TUQ65544:TUQ65577 UEM65544:UEM65577 UOI65544:UOI65577 UYE65544:UYE65577 VIA65544:VIA65577 VRW65544:VRW65577 WBS65544:WBS65577 WLO65544:WLO65577 WVK65544:WVK65577 C131080:C131113 IY131080:IY131113 SU131080:SU131113 ACQ131080:ACQ131113 AMM131080:AMM131113 AWI131080:AWI131113 BGE131080:BGE131113 BQA131080:BQA131113 BZW131080:BZW131113 CJS131080:CJS131113 CTO131080:CTO131113 DDK131080:DDK131113 DNG131080:DNG131113 DXC131080:DXC131113 EGY131080:EGY131113 EQU131080:EQU131113 FAQ131080:FAQ131113 FKM131080:FKM131113 FUI131080:FUI131113 GEE131080:GEE131113 GOA131080:GOA131113 GXW131080:GXW131113 HHS131080:HHS131113 HRO131080:HRO131113 IBK131080:IBK131113 ILG131080:ILG131113 IVC131080:IVC131113 JEY131080:JEY131113 JOU131080:JOU131113 JYQ131080:JYQ131113 KIM131080:KIM131113 KSI131080:KSI131113 LCE131080:LCE131113 LMA131080:LMA131113 LVW131080:LVW131113 MFS131080:MFS131113 MPO131080:MPO131113 MZK131080:MZK131113 NJG131080:NJG131113 NTC131080:NTC131113 OCY131080:OCY131113 OMU131080:OMU131113 OWQ131080:OWQ131113 PGM131080:PGM131113 PQI131080:PQI131113 QAE131080:QAE131113 QKA131080:QKA131113 QTW131080:QTW131113 RDS131080:RDS131113 RNO131080:RNO131113 RXK131080:RXK131113 SHG131080:SHG131113 SRC131080:SRC131113 TAY131080:TAY131113 TKU131080:TKU131113 TUQ131080:TUQ131113 UEM131080:UEM131113 UOI131080:UOI131113 UYE131080:UYE131113 VIA131080:VIA131113 VRW131080:VRW131113 WBS131080:WBS131113 WLO131080:WLO131113 WVK131080:WVK131113 C196616:C196649 IY196616:IY196649 SU196616:SU196649 ACQ196616:ACQ196649 AMM196616:AMM196649 AWI196616:AWI196649 BGE196616:BGE196649 BQA196616:BQA196649 BZW196616:BZW196649 CJS196616:CJS196649 CTO196616:CTO196649 DDK196616:DDK196649 DNG196616:DNG196649 DXC196616:DXC196649 EGY196616:EGY196649 EQU196616:EQU196649 FAQ196616:FAQ196649 FKM196616:FKM196649 FUI196616:FUI196649 GEE196616:GEE196649 GOA196616:GOA196649 GXW196616:GXW196649 HHS196616:HHS196649 HRO196616:HRO196649 IBK196616:IBK196649 ILG196616:ILG196649 IVC196616:IVC196649 JEY196616:JEY196649 JOU196616:JOU196649 JYQ196616:JYQ196649 KIM196616:KIM196649 KSI196616:KSI196649 LCE196616:LCE196649 LMA196616:LMA196649 LVW196616:LVW196649 MFS196616:MFS196649 MPO196616:MPO196649 MZK196616:MZK196649 NJG196616:NJG196649 NTC196616:NTC196649 OCY196616:OCY196649 OMU196616:OMU196649 OWQ196616:OWQ196649 PGM196616:PGM196649 PQI196616:PQI196649 QAE196616:QAE196649 QKA196616:QKA196649 QTW196616:QTW196649 RDS196616:RDS196649 RNO196616:RNO196649 RXK196616:RXK196649 SHG196616:SHG196649 SRC196616:SRC196649 TAY196616:TAY196649 TKU196616:TKU196649 TUQ196616:TUQ196649 UEM196616:UEM196649 UOI196616:UOI196649 UYE196616:UYE196649 VIA196616:VIA196649 VRW196616:VRW196649 WBS196616:WBS196649 WLO196616:WLO196649 WVK196616:WVK196649 C262152:C262185 IY262152:IY262185 SU262152:SU262185 ACQ262152:ACQ262185 AMM262152:AMM262185 AWI262152:AWI262185 BGE262152:BGE262185 BQA262152:BQA262185 BZW262152:BZW262185 CJS262152:CJS262185 CTO262152:CTO262185 DDK262152:DDK262185 DNG262152:DNG262185 DXC262152:DXC262185 EGY262152:EGY262185 EQU262152:EQU262185 FAQ262152:FAQ262185 FKM262152:FKM262185 FUI262152:FUI262185 GEE262152:GEE262185 GOA262152:GOA262185 GXW262152:GXW262185 HHS262152:HHS262185 HRO262152:HRO262185 IBK262152:IBK262185 ILG262152:ILG262185 IVC262152:IVC262185 JEY262152:JEY262185 JOU262152:JOU262185 JYQ262152:JYQ262185 KIM262152:KIM262185 KSI262152:KSI262185 LCE262152:LCE262185 LMA262152:LMA262185 LVW262152:LVW262185 MFS262152:MFS262185 MPO262152:MPO262185 MZK262152:MZK262185 NJG262152:NJG262185 NTC262152:NTC262185 OCY262152:OCY262185 OMU262152:OMU262185 OWQ262152:OWQ262185 PGM262152:PGM262185 PQI262152:PQI262185 QAE262152:QAE262185 QKA262152:QKA262185 QTW262152:QTW262185 RDS262152:RDS262185 RNO262152:RNO262185 RXK262152:RXK262185 SHG262152:SHG262185 SRC262152:SRC262185 TAY262152:TAY262185 TKU262152:TKU262185 TUQ262152:TUQ262185 UEM262152:UEM262185 UOI262152:UOI262185 UYE262152:UYE262185 VIA262152:VIA262185 VRW262152:VRW262185 WBS262152:WBS262185 WLO262152:WLO262185 WVK262152:WVK262185 C327688:C327721 IY327688:IY327721 SU327688:SU327721 ACQ327688:ACQ327721 AMM327688:AMM327721 AWI327688:AWI327721 BGE327688:BGE327721 BQA327688:BQA327721 BZW327688:BZW327721 CJS327688:CJS327721 CTO327688:CTO327721 DDK327688:DDK327721 DNG327688:DNG327721 DXC327688:DXC327721 EGY327688:EGY327721 EQU327688:EQU327721 FAQ327688:FAQ327721 FKM327688:FKM327721 FUI327688:FUI327721 GEE327688:GEE327721 GOA327688:GOA327721 GXW327688:GXW327721 HHS327688:HHS327721 HRO327688:HRO327721 IBK327688:IBK327721 ILG327688:ILG327721 IVC327688:IVC327721 JEY327688:JEY327721 JOU327688:JOU327721 JYQ327688:JYQ327721 KIM327688:KIM327721 KSI327688:KSI327721 LCE327688:LCE327721 LMA327688:LMA327721 LVW327688:LVW327721 MFS327688:MFS327721 MPO327688:MPO327721 MZK327688:MZK327721 NJG327688:NJG327721 NTC327688:NTC327721 OCY327688:OCY327721 OMU327688:OMU327721 OWQ327688:OWQ327721 PGM327688:PGM327721 PQI327688:PQI327721 QAE327688:QAE327721 QKA327688:QKA327721 QTW327688:QTW327721 RDS327688:RDS327721 RNO327688:RNO327721 RXK327688:RXK327721 SHG327688:SHG327721 SRC327688:SRC327721 TAY327688:TAY327721 TKU327688:TKU327721 TUQ327688:TUQ327721 UEM327688:UEM327721 UOI327688:UOI327721 UYE327688:UYE327721 VIA327688:VIA327721 VRW327688:VRW327721 WBS327688:WBS327721 WLO327688:WLO327721 WVK327688:WVK327721 C393224:C393257 IY393224:IY393257 SU393224:SU393257 ACQ393224:ACQ393257 AMM393224:AMM393257 AWI393224:AWI393257 BGE393224:BGE393257 BQA393224:BQA393257 BZW393224:BZW393257 CJS393224:CJS393257 CTO393224:CTO393257 DDK393224:DDK393257 DNG393224:DNG393257 DXC393224:DXC393257 EGY393224:EGY393257 EQU393224:EQU393257 FAQ393224:FAQ393257 FKM393224:FKM393257 FUI393224:FUI393257 GEE393224:GEE393257 GOA393224:GOA393257 GXW393224:GXW393257 HHS393224:HHS393257 HRO393224:HRO393257 IBK393224:IBK393257 ILG393224:ILG393257 IVC393224:IVC393257 JEY393224:JEY393257 JOU393224:JOU393257 JYQ393224:JYQ393257 KIM393224:KIM393257 KSI393224:KSI393257 LCE393224:LCE393257 LMA393224:LMA393257 LVW393224:LVW393257 MFS393224:MFS393257 MPO393224:MPO393257 MZK393224:MZK393257 NJG393224:NJG393257 NTC393224:NTC393257 OCY393224:OCY393257 OMU393224:OMU393257 OWQ393224:OWQ393257 PGM393224:PGM393257 PQI393224:PQI393257 QAE393224:QAE393257 QKA393224:QKA393257 QTW393224:QTW393257 RDS393224:RDS393257 RNO393224:RNO393257 RXK393224:RXK393257 SHG393224:SHG393257 SRC393224:SRC393257 TAY393224:TAY393257 TKU393224:TKU393257 TUQ393224:TUQ393257 UEM393224:UEM393257 UOI393224:UOI393257 UYE393224:UYE393257 VIA393224:VIA393257 VRW393224:VRW393257 WBS393224:WBS393257 WLO393224:WLO393257 WVK393224:WVK393257 C458760:C458793 IY458760:IY458793 SU458760:SU458793 ACQ458760:ACQ458793 AMM458760:AMM458793 AWI458760:AWI458793 BGE458760:BGE458793 BQA458760:BQA458793 BZW458760:BZW458793 CJS458760:CJS458793 CTO458760:CTO458793 DDK458760:DDK458793 DNG458760:DNG458793 DXC458760:DXC458793 EGY458760:EGY458793 EQU458760:EQU458793 FAQ458760:FAQ458793 FKM458760:FKM458793 FUI458760:FUI458793 GEE458760:GEE458793 GOA458760:GOA458793 GXW458760:GXW458793 HHS458760:HHS458793 HRO458760:HRO458793 IBK458760:IBK458793 ILG458760:ILG458793 IVC458760:IVC458793 JEY458760:JEY458793 JOU458760:JOU458793 JYQ458760:JYQ458793 KIM458760:KIM458793 KSI458760:KSI458793 LCE458760:LCE458793 LMA458760:LMA458793 LVW458760:LVW458793 MFS458760:MFS458793 MPO458760:MPO458793 MZK458760:MZK458793 NJG458760:NJG458793 NTC458760:NTC458793 OCY458760:OCY458793 OMU458760:OMU458793 OWQ458760:OWQ458793 PGM458760:PGM458793 PQI458760:PQI458793 QAE458760:QAE458793 QKA458760:QKA458793 QTW458760:QTW458793 RDS458760:RDS458793 RNO458760:RNO458793 RXK458760:RXK458793 SHG458760:SHG458793 SRC458760:SRC458793 TAY458760:TAY458793 TKU458760:TKU458793 TUQ458760:TUQ458793 UEM458760:UEM458793 UOI458760:UOI458793 UYE458760:UYE458793 VIA458760:VIA458793 VRW458760:VRW458793 WBS458760:WBS458793 WLO458760:WLO458793 WVK458760:WVK458793 C524296:C524329 IY524296:IY524329 SU524296:SU524329 ACQ524296:ACQ524329 AMM524296:AMM524329 AWI524296:AWI524329 BGE524296:BGE524329 BQA524296:BQA524329 BZW524296:BZW524329 CJS524296:CJS524329 CTO524296:CTO524329 DDK524296:DDK524329 DNG524296:DNG524329 DXC524296:DXC524329 EGY524296:EGY524329 EQU524296:EQU524329 FAQ524296:FAQ524329 FKM524296:FKM524329 FUI524296:FUI524329 GEE524296:GEE524329 GOA524296:GOA524329 GXW524296:GXW524329 HHS524296:HHS524329 HRO524296:HRO524329 IBK524296:IBK524329 ILG524296:ILG524329 IVC524296:IVC524329 JEY524296:JEY524329 JOU524296:JOU524329 JYQ524296:JYQ524329 KIM524296:KIM524329 KSI524296:KSI524329 LCE524296:LCE524329 LMA524296:LMA524329 LVW524296:LVW524329 MFS524296:MFS524329 MPO524296:MPO524329 MZK524296:MZK524329 NJG524296:NJG524329 NTC524296:NTC524329 OCY524296:OCY524329 OMU524296:OMU524329 OWQ524296:OWQ524329 PGM524296:PGM524329 PQI524296:PQI524329 QAE524296:QAE524329 QKA524296:QKA524329 QTW524296:QTW524329 RDS524296:RDS524329 RNO524296:RNO524329 RXK524296:RXK524329 SHG524296:SHG524329 SRC524296:SRC524329 TAY524296:TAY524329 TKU524296:TKU524329 TUQ524296:TUQ524329 UEM524296:UEM524329 UOI524296:UOI524329 UYE524296:UYE524329 VIA524296:VIA524329 VRW524296:VRW524329 WBS524296:WBS524329 WLO524296:WLO524329 WVK524296:WVK524329 C589832:C589865 IY589832:IY589865 SU589832:SU589865 ACQ589832:ACQ589865 AMM589832:AMM589865 AWI589832:AWI589865 BGE589832:BGE589865 BQA589832:BQA589865 BZW589832:BZW589865 CJS589832:CJS589865 CTO589832:CTO589865 DDK589832:DDK589865 DNG589832:DNG589865 DXC589832:DXC589865 EGY589832:EGY589865 EQU589832:EQU589865 FAQ589832:FAQ589865 FKM589832:FKM589865 FUI589832:FUI589865 GEE589832:GEE589865 GOA589832:GOA589865 GXW589832:GXW589865 HHS589832:HHS589865 HRO589832:HRO589865 IBK589832:IBK589865 ILG589832:ILG589865 IVC589832:IVC589865 JEY589832:JEY589865 JOU589832:JOU589865 JYQ589832:JYQ589865 KIM589832:KIM589865 KSI589832:KSI589865 LCE589832:LCE589865 LMA589832:LMA589865 LVW589832:LVW589865 MFS589832:MFS589865 MPO589832:MPO589865 MZK589832:MZK589865 NJG589832:NJG589865 NTC589832:NTC589865 OCY589832:OCY589865 OMU589832:OMU589865 OWQ589832:OWQ589865 PGM589832:PGM589865 PQI589832:PQI589865 QAE589832:QAE589865 QKA589832:QKA589865 QTW589832:QTW589865 RDS589832:RDS589865 RNO589832:RNO589865 RXK589832:RXK589865 SHG589832:SHG589865 SRC589832:SRC589865 TAY589832:TAY589865 TKU589832:TKU589865 TUQ589832:TUQ589865 UEM589832:UEM589865 UOI589832:UOI589865 UYE589832:UYE589865 VIA589832:VIA589865 VRW589832:VRW589865 WBS589832:WBS589865 WLO589832:WLO589865 WVK589832:WVK589865 C655368:C655401 IY655368:IY655401 SU655368:SU655401 ACQ655368:ACQ655401 AMM655368:AMM655401 AWI655368:AWI655401 BGE655368:BGE655401 BQA655368:BQA655401 BZW655368:BZW655401 CJS655368:CJS655401 CTO655368:CTO655401 DDK655368:DDK655401 DNG655368:DNG655401 DXC655368:DXC655401 EGY655368:EGY655401 EQU655368:EQU655401 FAQ655368:FAQ655401 FKM655368:FKM655401 FUI655368:FUI655401 GEE655368:GEE655401 GOA655368:GOA655401 GXW655368:GXW655401 HHS655368:HHS655401 HRO655368:HRO655401 IBK655368:IBK655401 ILG655368:ILG655401 IVC655368:IVC655401 JEY655368:JEY655401 JOU655368:JOU655401 JYQ655368:JYQ655401 KIM655368:KIM655401 KSI655368:KSI655401 LCE655368:LCE655401 LMA655368:LMA655401 LVW655368:LVW655401 MFS655368:MFS655401 MPO655368:MPO655401 MZK655368:MZK655401 NJG655368:NJG655401 NTC655368:NTC655401 OCY655368:OCY655401 OMU655368:OMU655401 OWQ655368:OWQ655401 PGM655368:PGM655401 PQI655368:PQI655401 QAE655368:QAE655401 QKA655368:QKA655401 QTW655368:QTW655401 RDS655368:RDS655401 RNO655368:RNO655401 RXK655368:RXK655401 SHG655368:SHG655401 SRC655368:SRC655401 TAY655368:TAY655401 TKU655368:TKU655401 TUQ655368:TUQ655401 UEM655368:UEM655401 UOI655368:UOI655401 UYE655368:UYE655401 VIA655368:VIA655401 VRW655368:VRW655401 WBS655368:WBS655401 WLO655368:WLO655401 WVK655368:WVK655401 C720904:C720937 IY720904:IY720937 SU720904:SU720937 ACQ720904:ACQ720937 AMM720904:AMM720937 AWI720904:AWI720937 BGE720904:BGE720937 BQA720904:BQA720937 BZW720904:BZW720937 CJS720904:CJS720937 CTO720904:CTO720937 DDK720904:DDK720937 DNG720904:DNG720937 DXC720904:DXC720937 EGY720904:EGY720937 EQU720904:EQU720937 FAQ720904:FAQ720937 FKM720904:FKM720937 FUI720904:FUI720937 GEE720904:GEE720937 GOA720904:GOA720937 GXW720904:GXW720937 HHS720904:HHS720937 HRO720904:HRO720937 IBK720904:IBK720937 ILG720904:ILG720937 IVC720904:IVC720937 JEY720904:JEY720937 JOU720904:JOU720937 JYQ720904:JYQ720937 KIM720904:KIM720937 KSI720904:KSI720937 LCE720904:LCE720937 LMA720904:LMA720937 LVW720904:LVW720937 MFS720904:MFS720937 MPO720904:MPO720937 MZK720904:MZK720937 NJG720904:NJG720937 NTC720904:NTC720937 OCY720904:OCY720937 OMU720904:OMU720937 OWQ720904:OWQ720937 PGM720904:PGM720937 PQI720904:PQI720937 QAE720904:QAE720937 QKA720904:QKA720937 QTW720904:QTW720937 RDS720904:RDS720937 RNO720904:RNO720937 RXK720904:RXK720937 SHG720904:SHG720937 SRC720904:SRC720937 TAY720904:TAY720937 TKU720904:TKU720937 TUQ720904:TUQ720937 UEM720904:UEM720937 UOI720904:UOI720937 UYE720904:UYE720937 VIA720904:VIA720937 VRW720904:VRW720937 WBS720904:WBS720937 WLO720904:WLO720937 WVK720904:WVK720937 C786440:C786473 IY786440:IY786473 SU786440:SU786473 ACQ786440:ACQ786473 AMM786440:AMM786473 AWI786440:AWI786473 BGE786440:BGE786473 BQA786440:BQA786473 BZW786440:BZW786473 CJS786440:CJS786473 CTO786440:CTO786473 DDK786440:DDK786473 DNG786440:DNG786473 DXC786440:DXC786473 EGY786440:EGY786473 EQU786440:EQU786473 FAQ786440:FAQ786473 FKM786440:FKM786473 FUI786440:FUI786473 GEE786440:GEE786473 GOA786440:GOA786473 GXW786440:GXW786473 HHS786440:HHS786473 HRO786440:HRO786473 IBK786440:IBK786473 ILG786440:ILG786473 IVC786440:IVC786473 JEY786440:JEY786473 JOU786440:JOU786473 JYQ786440:JYQ786473 KIM786440:KIM786473 KSI786440:KSI786473 LCE786440:LCE786473 LMA786440:LMA786473 LVW786440:LVW786473 MFS786440:MFS786473 MPO786440:MPO786473 MZK786440:MZK786473 NJG786440:NJG786473 NTC786440:NTC786473 OCY786440:OCY786473 OMU786440:OMU786473 OWQ786440:OWQ786473 PGM786440:PGM786473 PQI786440:PQI786473 QAE786440:QAE786473 QKA786440:QKA786473 QTW786440:QTW786473 RDS786440:RDS786473 RNO786440:RNO786473 RXK786440:RXK786473 SHG786440:SHG786473 SRC786440:SRC786473 TAY786440:TAY786473 TKU786440:TKU786473 TUQ786440:TUQ786473 UEM786440:UEM786473 UOI786440:UOI786473 UYE786440:UYE786473 VIA786440:VIA786473 VRW786440:VRW786473 WBS786440:WBS786473 WLO786440:WLO786473 WVK786440:WVK786473 C851976:C852009 IY851976:IY852009 SU851976:SU852009 ACQ851976:ACQ852009 AMM851976:AMM852009 AWI851976:AWI852009 BGE851976:BGE852009 BQA851976:BQA852009 BZW851976:BZW852009 CJS851976:CJS852009 CTO851976:CTO852009 DDK851976:DDK852009 DNG851976:DNG852009 DXC851976:DXC852009 EGY851976:EGY852009 EQU851976:EQU852009 FAQ851976:FAQ852009 FKM851976:FKM852009 FUI851976:FUI852009 GEE851976:GEE852009 GOA851976:GOA852009 GXW851976:GXW852009 HHS851976:HHS852009 HRO851976:HRO852009 IBK851976:IBK852009 ILG851976:ILG852009 IVC851976:IVC852009 JEY851976:JEY852009 JOU851976:JOU852009 JYQ851976:JYQ852009 KIM851976:KIM852009 KSI851976:KSI852009 LCE851976:LCE852009 LMA851976:LMA852009 LVW851976:LVW852009 MFS851976:MFS852009 MPO851976:MPO852009 MZK851976:MZK852009 NJG851976:NJG852009 NTC851976:NTC852009 OCY851976:OCY852009 OMU851976:OMU852009 OWQ851976:OWQ852009 PGM851976:PGM852009 PQI851976:PQI852009 QAE851976:QAE852009 QKA851976:QKA852009 QTW851976:QTW852009 RDS851976:RDS852009 RNO851976:RNO852009 RXK851976:RXK852009 SHG851976:SHG852009 SRC851976:SRC852009 TAY851976:TAY852009 TKU851976:TKU852009 TUQ851976:TUQ852009 UEM851976:UEM852009 UOI851976:UOI852009 UYE851976:UYE852009 VIA851976:VIA852009 VRW851976:VRW852009 WBS851976:WBS852009 WLO851976:WLO852009 WVK851976:WVK852009 C917512:C917545 IY917512:IY917545 SU917512:SU917545 ACQ917512:ACQ917545 AMM917512:AMM917545 AWI917512:AWI917545 BGE917512:BGE917545 BQA917512:BQA917545 BZW917512:BZW917545 CJS917512:CJS917545 CTO917512:CTO917545 DDK917512:DDK917545 DNG917512:DNG917545 DXC917512:DXC917545 EGY917512:EGY917545 EQU917512:EQU917545 FAQ917512:FAQ917545 FKM917512:FKM917545 FUI917512:FUI917545 GEE917512:GEE917545 GOA917512:GOA917545 GXW917512:GXW917545 HHS917512:HHS917545 HRO917512:HRO917545 IBK917512:IBK917545 ILG917512:ILG917545 IVC917512:IVC917545 JEY917512:JEY917545 JOU917512:JOU917545 JYQ917512:JYQ917545 KIM917512:KIM917545 KSI917512:KSI917545 LCE917512:LCE917545 LMA917512:LMA917545 LVW917512:LVW917545 MFS917512:MFS917545 MPO917512:MPO917545 MZK917512:MZK917545 NJG917512:NJG917545 NTC917512:NTC917545 OCY917512:OCY917545 OMU917512:OMU917545 OWQ917512:OWQ917545 PGM917512:PGM917545 PQI917512:PQI917545 QAE917512:QAE917545 QKA917512:QKA917545 QTW917512:QTW917545 RDS917512:RDS917545 RNO917512:RNO917545 RXK917512:RXK917545 SHG917512:SHG917545 SRC917512:SRC917545 TAY917512:TAY917545 TKU917512:TKU917545 TUQ917512:TUQ917545 UEM917512:UEM917545 UOI917512:UOI917545 UYE917512:UYE917545 VIA917512:VIA917545 VRW917512:VRW917545 WBS917512:WBS917545 WLO917512:WLO917545 WVK917512:WVK917545 C983048:C983081 IY983048:IY983081 SU983048:SU983081 ACQ983048:ACQ983081 AMM983048:AMM983081 AWI983048:AWI983081 BGE983048:BGE983081 BQA983048:BQA983081 BZW983048:BZW983081 CJS983048:CJS983081 CTO983048:CTO983081 DDK983048:DDK983081 DNG983048:DNG983081 DXC983048:DXC983081 EGY983048:EGY983081 EQU983048:EQU983081 FAQ983048:FAQ983081 FKM983048:FKM983081 FUI983048:FUI983081 GEE983048:GEE983081 GOA983048:GOA983081 GXW983048:GXW983081 HHS983048:HHS983081 HRO983048:HRO983081 IBK983048:IBK983081 ILG983048:ILG983081 IVC983048:IVC983081 JEY983048:JEY983081 JOU983048:JOU983081 JYQ983048:JYQ983081 KIM983048:KIM983081 KSI983048:KSI983081 LCE983048:LCE983081 LMA983048:LMA983081 LVW983048:LVW983081 MFS983048:MFS983081 MPO983048:MPO983081 MZK983048:MZK983081 NJG983048:NJG983081 NTC983048:NTC983081 OCY983048:OCY983081 OMU983048:OMU983081 OWQ983048:OWQ983081 PGM983048:PGM983081 PQI983048:PQI983081 QAE983048:QAE983081 QKA983048:QKA983081 QTW983048:QTW983081 RDS983048:RDS983081 RNO983048:RNO983081 RXK983048:RXK983081 SHG983048:SHG983081 SRC983048:SRC983081 TAY983048:TAY983081 TKU983048:TKU983081 TUQ983048:TUQ983081 UEM983048:UEM983081 UOI983048:UOI983081 UYE983048:UYE983081 VIA983048:VIA983081 VRW983048:VRW983081 WBS983048:WBS983081 WLO983048:WLO983081 WVK983048:WVK983081" xr:uid="{09C4AB0F-B153-422B-9951-75AF0481E8CB}">
      <formula1>0</formula1>
      <formula2>1</formula2>
    </dataValidation>
    <dataValidation type="decimal" allowBlank="1" showErrorMessage="1" error="Enter expenditure in Rands" prompt="Enter expenditure in Rands for the period" sqref="WVN983048:WVN983081 JB8:JB41 SX8:SX41 ACT8:ACT41 AMP8:AMP41 AWL8:AWL41 BGH8:BGH41 BQD8:BQD41 BZZ8:BZZ41 CJV8:CJV41 CTR8:CTR41 DDN8:DDN41 DNJ8:DNJ41 DXF8:DXF41 EHB8:EHB41 EQX8:EQX41 FAT8:FAT41 FKP8:FKP41 FUL8:FUL41 GEH8:GEH41 GOD8:GOD41 GXZ8:GXZ41 HHV8:HHV41 HRR8:HRR41 IBN8:IBN41 ILJ8:ILJ41 IVF8:IVF41 JFB8:JFB41 JOX8:JOX41 JYT8:JYT41 KIP8:KIP41 KSL8:KSL41 LCH8:LCH41 LMD8:LMD41 LVZ8:LVZ41 MFV8:MFV41 MPR8:MPR41 MZN8:MZN41 NJJ8:NJJ41 NTF8:NTF41 ODB8:ODB41 OMX8:OMX41 OWT8:OWT41 PGP8:PGP41 PQL8:PQL41 QAH8:QAH41 QKD8:QKD41 QTZ8:QTZ41 RDV8:RDV41 RNR8:RNR41 RXN8:RXN41 SHJ8:SHJ41 SRF8:SRF41 TBB8:TBB41 TKX8:TKX41 TUT8:TUT41 UEP8:UEP41 UOL8:UOL41 UYH8:UYH41 VID8:VID41 VRZ8:VRZ41 WBV8:WBV41 WLR8:WLR41 WVN8:WVN41 F65544:F65577 JB65544:JB65577 SX65544:SX65577 ACT65544:ACT65577 AMP65544:AMP65577 AWL65544:AWL65577 BGH65544:BGH65577 BQD65544:BQD65577 BZZ65544:BZZ65577 CJV65544:CJV65577 CTR65544:CTR65577 DDN65544:DDN65577 DNJ65544:DNJ65577 DXF65544:DXF65577 EHB65544:EHB65577 EQX65544:EQX65577 FAT65544:FAT65577 FKP65544:FKP65577 FUL65544:FUL65577 GEH65544:GEH65577 GOD65544:GOD65577 GXZ65544:GXZ65577 HHV65544:HHV65577 HRR65544:HRR65577 IBN65544:IBN65577 ILJ65544:ILJ65577 IVF65544:IVF65577 JFB65544:JFB65577 JOX65544:JOX65577 JYT65544:JYT65577 KIP65544:KIP65577 KSL65544:KSL65577 LCH65544:LCH65577 LMD65544:LMD65577 LVZ65544:LVZ65577 MFV65544:MFV65577 MPR65544:MPR65577 MZN65544:MZN65577 NJJ65544:NJJ65577 NTF65544:NTF65577 ODB65544:ODB65577 OMX65544:OMX65577 OWT65544:OWT65577 PGP65544:PGP65577 PQL65544:PQL65577 QAH65544:QAH65577 QKD65544:QKD65577 QTZ65544:QTZ65577 RDV65544:RDV65577 RNR65544:RNR65577 RXN65544:RXN65577 SHJ65544:SHJ65577 SRF65544:SRF65577 TBB65544:TBB65577 TKX65544:TKX65577 TUT65544:TUT65577 UEP65544:UEP65577 UOL65544:UOL65577 UYH65544:UYH65577 VID65544:VID65577 VRZ65544:VRZ65577 WBV65544:WBV65577 WLR65544:WLR65577 WVN65544:WVN65577 F131080:F131113 JB131080:JB131113 SX131080:SX131113 ACT131080:ACT131113 AMP131080:AMP131113 AWL131080:AWL131113 BGH131080:BGH131113 BQD131080:BQD131113 BZZ131080:BZZ131113 CJV131080:CJV131113 CTR131080:CTR131113 DDN131080:DDN131113 DNJ131080:DNJ131113 DXF131080:DXF131113 EHB131080:EHB131113 EQX131080:EQX131113 FAT131080:FAT131113 FKP131080:FKP131113 FUL131080:FUL131113 GEH131080:GEH131113 GOD131080:GOD131113 GXZ131080:GXZ131113 HHV131080:HHV131113 HRR131080:HRR131113 IBN131080:IBN131113 ILJ131080:ILJ131113 IVF131080:IVF131113 JFB131080:JFB131113 JOX131080:JOX131113 JYT131080:JYT131113 KIP131080:KIP131113 KSL131080:KSL131113 LCH131080:LCH131113 LMD131080:LMD131113 LVZ131080:LVZ131113 MFV131080:MFV131113 MPR131080:MPR131113 MZN131080:MZN131113 NJJ131080:NJJ131113 NTF131080:NTF131113 ODB131080:ODB131113 OMX131080:OMX131113 OWT131080:OWT131113 PGP131080:PGP131113 PQL131080:PQL131113 QAH131080:QAH131113 QKD131080:QKD131113 QTZ131080:QTZ131113 RDV131080:RDV131113 RNR131080:RNR131113 RXN131080:RXN131113 SHJ131080:SHJ131113 SRF131080:SRF131113 TBB131080:TBB131113 TKX131080:TKX131113 TUT131080:TUT131113 UEP131080:UEP131113 UOL131080:UOL131113 UYH131080:UYH131113 VID131080:VID131113 VRZ131080:VRZ131113 WBV131080:WBV131113 WLR131080:WLR131113 WVN131080:WVN131113 F196616:F196649 JB196616:JB196649 SX196616:SX196649 ACT196616:ACT196649 AMP196616:AMP196649 AWL196616:AWL196649 BGH196616:BGH196649 BQD196616:BQD196649 BZZ196616:BZZ196649 CJV196616:CJV196649 CTR196616:CTR196649 DDN196616:DDN196649 DNJ196616:DNJ196649 DXF196616:DXF196649 EHB196616:EHB196649 EQX196616:EQX196649 FAT196616:FAT196649 FKP196616:FKP196649 FUL196616:FUL196649 GEH196616:GEH196649 GOD196616:GOD196649 GXZ196616:GXZ196649 HHV196616:HHV196649 HRR196616:HRR196649 IBN196616:IBN196649 ILJ196616:ILJ196649 IVF196616:IVF196649 JFB196616:JFB196649 JOX196616:JOX196649 JYT196616:JYT196649 KIP196616:KIP196649 KSL196616:KSL196649 LCH196616:LCH196649 LMD196616:LMD196649 LVZ196616:LVZ196649 MFV196616:MFV196649 MPR196616:MPR196649 MZN196616:MZN196649 NJJ196616:NJJ196649 NTF196616:NTF196649 ODB196616:ODB196649 OMX196616:OMX196649 OWT196616:OWT196649 PGP196616:PGP196649 PQL196616:PQL196649 QAH196616:QAH196649 QKD196616:QKD196649 QTZ196616:QTZ196649 RDV196616:RDV196649 RNR196616:RNR196649 RXN196616:RXN196649 SHJ196616:SHJ196649 SRF196616:SRF196649 TBB196616:TBB196649 TKX196616:TKX196649 TUT196616:TUT196649 UEP196616:UEP196649 UOL196616:UOL196649 UYH196616:UYH196649 VID196616:VID196649 VRZ196616:VRZ196649 WBV196616:WBV196649 WLR196616:WLR196649 WVN196616:WVN196649 F262152:F262185 JB262152:JB262185 SX262152:SX262185 ACT262152:ACT262185 AMP262152:AMP262185 AWL262152:AWL262185 BGH262152:BGH262185 BQD262152:BQD262185 BZZ262152:BZZ262185 CJV262152:CJV262185 CTR262152:CTR262185 DDN262152:DDN262185 DNJ262152:DNJ262185 DXF262152:DXF262185 EHB262152:EHB262185 EQX262152:EQX262185 FAT262152:FAT262185 FKP262152:FKP262185 FUL262152:FUL262185 GEH262152:GEH262185 GOD262152:GOD262185 GXZ262152:GXZ262185 HHV262152:HHV262185 HRR262152:HRR262185 IBN262152:IBN262185 ILJ262152:ILJ262185 IVF262152:IVF262185 JFB262152:JFB262185 JOX262152:JOX262185 JYT262152:JYT262185 KIP262152:KIP262185 KSL262152:KSL262185 LCH262152:LCH262185 LMD262152:LMD262185 LVZ262152:LVZ262185 MFV262152:MFV262185 MPR262152:MPR262185 MZN262152:MZN262185 NJJ262152:NJJ262185 NTF262152:NTF262185 ODB262152:ODB262185 OMX262152:OMX262185 OWT262152:OWT262185 PGP262152:PGP262185 PQL262152:PQL262185 QAH262152:QAH262185 QKD262152:QKD262185 QTZ262152:QTZ262185 RDV262152:RDV262185 RNR262152:RNR262185 RXN262152:RXN262185 SHJ262152:SHJ262185 SRF262152:SRF262185 TBB262152:TBB262185 TKX262152:TKX262185 TUT262152:TUT262185 UEP262152:UEP262185 UOL262152:UOL262185 UYH262152:UYH262185 VID262152:VID262185 VRZ262152:VRZ262185 WBV262152:WBV262185 WLR262152:WLR262185 WVN262152:WVN262185 F327688:F327721 JB327688:JB327721 SX327688:SX327721 ACT327688:ACT327721 AMP327688:AMP327721 AWL327688:AWL327721 BGH327688:BGH327721 BQD327688:BQD327721 BZZ327688:BZZ327721 CJV327688:CJV327721 CTR327688:CTR327721 DDN327688:DDN327721 DNJ327688:DNJ327721 DXF327688:DXF327721 EHB327688:EHB327721 EQX327688:EQX327721 FAT327688:FAT327721 FKP327688:FKP327721 FUL327688:FUL327721 GEH327688:GEH327721 GOD327688:GOD327721 GXZ327688:GXZ327721 HHV327688:HHV327721 HRR327688:HRR327721 IBN327688:IBN327721 ILJ327688:ILJ327721 IVF327688:IVF327721 JFB327688:JFB327721 JOX327688:JOX327721 JYT327688:JYT327721 KIP327688:KIP327721 KSL327688:KSL327721 LCH327688:LCH327721 LMD327688:LMD327721 LVZ327688:LVZ327721 MFV327688:MFV327721 MPR327688:MPR327721 MZN327688:MZN327721 NJJ327688:NJJ327721 NTF327688:NTF327721 ODB327688:ODB327721 OMX327688:OMX327721 OWT327688:OWT327721 PGP327688:PGP327721 PQL327688:PQL327721 QAH327688:QAH327721 QKD327688:QKD327721 QTZ327688:QTZ327721 RDV327688:RDV327721 RNR327688:RNR327721 RXN327688:RXN327721 SHJ327688:SHJ327721 SRF327688:SRF327721 TBB327688:TBB327721 TKX327688:TKX327721 TUT327688:TUT327721 UEP327688:UEP327721 UOL327688:UOL327721 UYH327688:UYH327721 VID327688:VID327721 VRZ327688:VRZ327721 WBV327688:WBV327721 WLR327688:WLR327721 WVN327688:WVN327721 F393224:F393257 JB393224:JB393257 SX393224:SX393257 ACT393224:ACT393257 AMP393224:AMP393257 AWL393224:AWL393257 BGH393224:BGH393257 BQD393224:BQD393257 BZZ393224:BZZ393257 CJV393224:CJV393257 CTR393224:CTR393257 DDN393224:DDN393257 DNJ393224:DNJ393257 DXF393224:DXF393257 EHB393224:EHB393257 EQX393224:EQX393257 FAT393224:FAT393257 FKP393224:FKP393257 FUL393224:FUL393257 GEH393224:GEH393257 GOD393224:GOD393257 GXZ393224:GXZ393257 HHV393224:HHV393257 HRR393224:HRR393257 IBN393224:IBN393257 ILJ393224:ILJ393257 IVF393224:IVF393257 JFB393224:JFB393257 JOX393224:JOX393257 JYT393224:JYT393257 KIP393224:KIP393257 KSL393224:KSL393257 LCH393224:LCH393257 LMD393224:LMD393257 LVZ393224:LVZ393257 MFV393224:MFV393257 MPR393224:MPR393257 MZN393224:MZN393257 NJJ393224:NJJ393257 NTF393224:NTF393257 ODB393224:ODB393257 OMX393224:OMX393257 OWT393224:OWT393257 PGP393224:PGP393257 PQL393224:PQL393257 QAH393224:QAH393257 QKD393224:QKD393257 QTZ393224:QTZ393257 RDV393224:RDV393257 RNR393224:RNR393257 RXN393224:RXN393257 SHJ393224:SHJ393257 SRF393224:SRF393257 TBB393224:TBB393257 TKX393224:TKX393257 TUT393224:TUT393257 UEP393224:UEP393257 UOL393224:UOL393257 UYH393224:UYH393257 VID393224:VID393257 VRZ393224:VRZ393257 WBV393224:WBV393257 WLR393224:WLR393257 WVN393224:WVN393257 F458760:F458793 JB458760:JB458793 SX458760:SX458793 ACT458760:ACT458793 AMP458760:AMP458793 AWL458760:AWL458793 BGH458760:BGH458793 BQD458760:BQD458793 BZZ458760:BZZ458793 CJV458760:CJV458793 CTR458760:CTR458793 DDN458760:DDN458793 DNJ458760:DNJ458793 DXF458760:DXF458793 EHB458760:EHB458793 EQX458760:EQX458793 FAT458760:FAT458793 FKP458760:FKP458793 FUL458760:FUL458793 GEH458760:GEH458793 GOD458760:GOD458793 GXZ458760:GXZ458793 HHV458760:HHV458793 HRR458760:HRR458793 IBN458760:IBN458793 ILJ458760:ILJ458793 IVF458760:IVF458793 JFB458760:JFB458793 JOX458760:JOX458793 JYT458760:JYT458793 KIP458760:KIP458793 KSL458760:KSL458793 LCH458760:LCH458793 LMD458760:LMD458793 LVZ458760:LVZ458793 MFV458760:MFV458793 MPR458760:MPR458793 MZN458760:MZN458793 NJJ458760:NJJ458793 NTF458760:NTF458793 ODB458760:ODB458793 OMX458760:OMX458793 OWT458760:OWT458793 PGP458760:PGP458793 PQL458760:PQL458793 QAH458760:QAH458793 QKD458760:QKD458793 QTZ458760:QTZ458793 RDV458760:RDV458793 RNR458760:RNR458793 RXN458760:RXN458793 SHJ458760:SHJ458793 SRF458760:SRF458793 TBB458760:TBB458793 TKX458760:TKX458793 TUT458760:TUT458793 UEP458760:UEP458793 UOL458760:UOL458793 UYH458760:UYH458793 VID458760:VID458793 VRZ458760:VRZ458793 WBV458760:WBV458793 WLR458760:WLR458793 WVN458760:WVN458793 F524296:F524329 JB524296:JB524329 SX524296:SX524329 ACT524296:ACT524329 AMP524296:AMP524329 AWL524296:AWL524329 BGH524296:BGH524329 BQD524296:BQD524329 BZZ524296:BZZ524329 CJV524296:CJV524329 CTR524296:CTR524329 DDN524296:DDN524329 DNJ524296:DNJ524329 DXF524296:DXF524329 EHB524296:EHB524329 EQX524296:EQX524329 FAT524296:FAT524329 FKP524296:FKP524329 FUL524296:FUL524329 GEH524296:GEH524329 GOD524296:GOD524329 GXZ524296:GXZ524329 HHV524296:HHV524329 HRR524296:HRR524329 IBN524296:IBN524329 ILJ524296:ILJ524329 IVF524296:IVF524329 JFB524296:JFB524329 JOX524296:JOX524329 JYT524296:JYT524329 KIP524296:KIP524329 KSL524296:KSL524329 LCH524296:LCH524329 LMD524296:LMD524329 LVZ524296:LVZ524329 MFV524296:MFV524329 MPR524296:MPR524329 MZN524296:MZN524329 NJJ524296:NJJ524329 NTF524296:NTF524329 ODB524296:ODB524329 OMX524296:OMX524329 OWT524296:OWT524329 PGP524296:PGP524329 PQL524296:PQL524329 QAH524296:QAH524329 QKD524296:QKD524329 QTZ524296:QTZ524329 RDV524296:RDV524329 RNR524296:RNR524329 RXN524296:RXN524329 SHJ524296:SHJ524329 SRF524296:SRF524329 TBB524296:TBB524329 TKX524296:TKX524329 TUT524296:TUT524329 UEP524296:UEP524329 UOL524296:UOL524329 UYH524296:UYH524329 VID524296:VID524329 VRZ524296:VRZ524329 WBV524296:WBV524329 WLR524296:WLR524329 WVN524296:WVN524329 F589832:F589865 JB589832:JB589865 SX589832:SX589865 ACT589832:ACT589865 AMP589832:AMP589865 AWL589832:AWL589865 BGH589832:BGH589865 BQD589832:BQD589865 BZZ589832:BZZ589865 CJV589832:CJV589865 CTR589832:CTR589865 DDN589832:DDN589865 DNJ589832:DNJ589865 DXF589832:DXF589865 EHB589832:EHB589865 EQX589832:EQX589865 FAT589832:FAT589865 FKP589832:FKP589865 FUL589832:FUL589865 GEH589832:GEH589865 GOD589832:GOD589865 GXZ589832:GXZ589865 HHV589832:HHV589865 HRR589832:HRR589865 IBN589832:IBN589865 ILJ589832:ILJ589865 IVF589832:IVF589865 JFB589832:JFB589865 JOX589832:JOX589865 JYT589832:JYT589865 KIP589832:KIP589865 KSL589832:KSL589865 LCH589832:LCH589865 LMD589832:LMD589865 LVZ589832:LVZ589865 MFV589832:MFV589865 MPR589832:MPR589865 MZN589832:MZN589865 NJJ589832:NJJ589865 NTF589832:NTF589865 ODB589832:ODB589865 OMX589832:OMX589865 OWT589832:OWT589865 PGP589832:PGP589865 PQL589832:PQL589865 QAH589832:QAH589865 QKD589832:QKD589865 QTZ589832:QTZ589865 RDV589832:RDV589865 RNR589832:RNR589865 RXN589832:RXN589865 SHJ589832:SHJ589865 SRF589832:SRF589865 TBB589832:TBB589865 TKX589832:TKX589865 TUT589832:TUT589865 UEP589832:UEP589865 UOL589832:UOL589865 UYH589832:UYH589865 VID589832:VID589865 VRZ589832:VRZ589865 WBV589832:WBV589865 WLR589832:WLR589865 WVN589832:WVN589865 F655368:F655401 JB655368:JB655401 SX655368:SX655401 ACT655368:ACT655401 AMP655368:AMP655401 AWL655368:AWL655401 BGH655368:BGH655401 BQD655368:BQD655401 BZZ655368:BZZ655401 CJV655368:CJV655401 CTR655368:CTR655401 DDN655368:DDN655401 DNJ655368:DNJ655401 DXF655368:DXF655401 EHB655368:EHB655401 EQX655368:EQX655401 FAT655368:FAT655401 FKP655368:FKP655401 FUL655368:FUL655401 GEH655368:GEH655401 GOD655368:GOD655401 GXZ655368:GXZ655401 HHV655368:HHV655401 HRR655368:HRR655401 IBN655368:IBN655401 ILJ655368:ILJ655401 IVF655368:IVF655401 JFB655368:JFB655401 JOX655368:JOX655401 JYT655368:JYT655401 KIP655368:KIP655401 KSL655368:KSL655401 LCH655368:LCH655401 LMD655368:LMD655401 LVZ655368:LVZ655401 MFV655368:MFV655401 MPR655368:MPR655401 MZN655368:MZN655401 NJJ655368:NJJ655401 NTF655368:NTF655401 ODB655368:ODB655401 OMX655368:OMX655401 OWT655368:OWT655401 PGP655368:PGP655401 PQL655368:PQL655401 QAH655368:QAH655401 QKD655368:QKD655401 QTZ655368:QTZ655401 RDV655368:RDV655401 RNR655368:RNR655401 RXN655368:RXN655401 SHJ655368:SHJ655401 SRF655368:SRF655401 TBB655368:TBB655401 TKX655368:TKX655401 TUT655368:TUT655401 UEP655368:UEP655401 UOL655368:UOL655401 UYH655368:UYH655401 VID655368:VID655401 VRZ655368:VRZ655401 WBV655368:WBV655401 WLR655368:WLR655401 WVN655368:WVN655401 F720904:F720937 JB720904:JB720937 SX720904:SX720937 ACT720904:ACT720937 AMP720904:AMP720937 AWL720904:AWL720937 BGH720904:BGH720937 BQD720904:BQD720937 BZZ720904:BZZ720937 CJV720904:CJV720937 CTR720904:CTR720937 DDN720904:DDN720937 DNJ720904:DNJ720937 DXF720904:DXF720937 EHB720904:EHB720937 EQX720904:EQX720937 FAT720904:FAT720937 FKP720904:FKP720937 FUL720904:FUL720937 GEH720904:GEH720937 GOD720904:GOD720937 GXZ720904:GXZ720937 HHV720904:HHV720937 HRR720904:HRR720937 IBN720904:IBN720937 ILJ720904:ILJ720937 IVF720904:IVF720937 JFB720904:JFB720937 JOX720904:JOX720937 JYT720904:JYT720937 KIP720904:KIP720937 KSL720904:KSL720937 LCH720904:LCH720937 LMD720904:LMD720937 LVZ720904:LVZ720937 MFV720904:MFV720937 MPR720904:MPR720937 MZN720904:MZN720937 NJJ720904:NJJ720937 NTF720904:NTF720937 ODB720904:ODB720937 OMX720904:OMX720937 OWT720904:OWT720937 PGP720904:PGP720937 PQL720904:PQL720937 QAH720904:QAH720937 QKD720904:QKD720937 QTZ720904:QTZ720937 RDV720904:RDV720937 RNR720904:RNR720937 RXN720904:RXN720937 SHJ720904:SHJ720937 SRF720904:SRF720937 TBB720904:TBB720937 TKX720904:TKX720937 TUT720904:TUT720937 UEP720904:UEP720937 UOL720904:UOL720937 UYH720904:UYH720937 VID720904:VID720937 VRZ720904:VRZ720937 WBV720904:WBV720937 WLR720904:WLR720937 WVN720904:WVN720937 F786440:F786473 JB786440:JB786473 SX786440:SX786473 ACT786440:ACT786473 AMP786440:AMP786473 AWL786440:AWL786473 BGH786440:BGH786473 BQD786440:BQD786473 BZZ786440:BZZ786473 CJV786440:CJV786473 CTR786440:CTR786473 DDN786440:DDN786473 DNJ786440:DNJ786473 DXF786440:DXF786473 EHB786440:EHB786473 EQX786440:EQX786473 FAT786440:FAT786473 FKP786440:FKP786473 FUL786440:FUL786473 GEH786440:GEH786473 GOD786440:GOD786473 GXZ786440:GXZ786473 HHV786440:HHV786473 HRR786440:HRR786473 IBN786440:IBN786473 ILJ786440:ILJ786473 IVF786440:IVF786473 JFB786440:JFB786473 JOX786440:JOX786473 JYT786440:JYT786473 KIP786440:KIP786473 KSL786440:KSL786473 LCH786440:LCH786473 LMD786440:LMD786473 LVZ786440:LVZ786473 MFV786440:MFV786473 MPR786440:MPR786473 MZN786440:MZN786473 NJJ786440:NJJ786473 NTF786440:NTF786473 ODB786440:ODB786473 OMX786440:OMX786473 OWT786440:OWT786473 PGP786440:PGP786473 PQL786440:PQL786473 QAH786440:QAH786473 QKD786440:QKD786473 QTZ786440:QTZ786473 RDV786440:RDV786473 RNR786440:RNR786473 RXN786440:RXN786473 SHJ786440:SHJ786473 SRF786440:SRF786473 TBB786440:TBB786473 TKX786440:TKX786473 TUT786440:TUT786473 UEP786440:UEP786473 UOL786440:UOL786473 UYH786440:UYH786473 VID786440:VID786473 VRZ786440:VRZ786473 WBV786440:WBV786473 WLR786440:WLR786473 WVN786440:WVN786473 F851976:F852009 JB851976:JB852009 SX851976:SX852009 ACT851976:ACT852009 AMP851976:AMP852009 AWL851976:AWL852009 BGH851976:BGH852009 BQD851976:BQD852009 BZZ851976:BZZ852009 CJV851976:CJV852009 CTR851976:CTR852009 DDN851976:DDN852009 DNJ851976:DNJ852009 DXF851976:DXF852009 EHB851976:EHB852009 EQX851976:EQX852009 FAT851976:FAT852009 FKP851976:FKP852009 FUL851976:FUL852009 GEH851976:GEH852009 GOD851976:GOD852009 GXZ851976:GXZ852009 HHV851976:HHV852009 HRR851976:HRR852009 IBN851976:IBN852009 ILJ851976:ILJ852009 IVF851976:IVF852009 JFB851976:JFB852009 JOX851976:JOX852009 JYT851976:JYT852009 KIP851976:KIP852009 KSL851976:KSL852009 LCH851976:LCH852009 LMD851976:LMD852009 LVZ851976:LVZ852009 MFV851976:MFV852009 MPR851976:MPR852009 MZN851976:MZN852009 NJJ851976:NJJ852009 NTF851976:NTF852009 ODB851976:ODB852009 OMX851976:OMX852009 OWT851976:OWT852009 PGP851976:PGP852009 PQL851976:PQL852009 QAH851976:QAH852009 QKD851976:QKD852009 QTZ851976:QTZ852009 RDV851976:RDV852009 RNR851976:RNR852009 RXN851976:RXN852009 SHJ851976:SHJ852009 SRF851976:SRF852009 TBB851976:TBB852009 TKX851976:TKX852009 TUT851976:TUT852009 UEP851976:UEP852009 UOL851976:UOL852009 UYH851976:UYH852009 VID851976:VID852009 VRZ851976:VRZ852009 WBV851976:WBV852009 WLR851976:WLR852009 WVN851976:WVN852009 F917512:F917545 JB917512:JB917545 SX917512:SX917545 ACT917512:ACT917545 AMP917512:AMP917545 AWL917512:AWL917545 BGH917512:BGH917545 BQD917512:BQD917545 BZZ917512:BZZ917545 CJV917512:CJV917545 CTR917512:CTR917545 DDN917512:DDN917545 DNJ917512:DNJ917545 DXF917512:DXF917545 EHB917512:EHB917545 EQX917512:EQX917545 FAT917512:FAT917545 FKP917512:FKP917545 FUL917512:FUL917545 GEH917512:GEH917545 GOD917512:GOD917545 GXZ917512:GXZ917545 HHV917512:HHV917545 HRR917512:HRR917545 IBN917512:IBN917545 ILJ917512:ILJ917545 IVF917512:IVF917545 JFB917512:JFB917545 JOX917512:JOX917545 JYT917512:JYT917545 KIP917512:KIP917545 KSL917512:KSL917545 LCH917512:LCH917545 LMD917512:LMD917545 LVZ917512:LVZ917545 MFV917512:MFV917545 MPR917512:MPR917545 MZN917512:MZN917545 NJJ917512:NJJ917545 NTF917512:NTF917545 ODB917512:ODB917545 OMX917512:OMX917545 OWT917512:OWT917545 PGP917512:PGP917545 PQL917512:PQL917545 QAH917512:QAH917545 QKD917512:QKD917545 QTZ917512:QTZ917545 RDV917512:RDV917545 RNR917512:RNR917545 RXN917512:RXN917545 SHJ917512:SHJ917545 SRF917512:SRF917545 TBB917512:TBB917545 TKX917512:TKX917545 TUT917512:TUT917545 UEP917512:UEP917545 UOL917512:UOL917545 UYH917512:UYH917545 VID917512:VID917545 VRZ917512:VRZ917545 WBV917512:WBV917545 WLR917512:WLR917545 WVN917512:WVN917545 F983048:F983081 JB983048:JB983081 SX983048:SX983081 ACT983048:ACT983081 AMP983048:AMP983081 AWL983048:AWL983081 BGH983048:BGH983081 BQD983048:BQD983081 BZZ983048:BZZ983081 CJV983048:CJV983081 CTR983048:CTR983081 DDN983048:DDN983081 DNJ983048:DNJ983081 DXF983048:DXF983081 EHB983048:EHB983081 EQX983048:EQX983081 FAT983048:FAT983081 FKP983048:FKP983081 FUL983048:FUL983081 GEH983048:GEH983081 GOD983048:GOD983081 GXZ983048:GXZ983081 HHV983048:HHV983081 HRR983048:HRR983081 IBN983048:IBN983081 ILJ983048:ILJ983081 IVF983048:IVF983081 JFB983048:JFB983081 JOX983048:JOX983081 JYT983048:JYT983081 KIP983048:KIP983081 KSL983048:KSL983081 LCH983048:LCH983081 LMD983048:LMD983081 LVZ983048:LVZ983081 MFV983048:MFV983081 MPR983048:MPR983081 MZN983048:MZN983081 NJJ983048:NJJ983081 NTF983048:NTF983081 ODB983048:ODB983081 OMX983048:OMX983081 OWT983048:OWT983081 PGP983048:PGP983081 PQL983048:PQL983081 QAH983048:QAH983081 QKD983048:QKD983081 QTZ983048:QTZ983081 RDV983048:RDV983081 RNR983048:RNR983081 RXN983048:RXN983081 SHJ983048:SHJ983081 SRF983048:SRF983081 TBB983048:TBB983081 TKX983048:TKX983081 TUT983048:TUT983081 UEP983048:UEP983081 UOL983048:UOL983081 UYH983048:UYH983081 VID983048:VID983081 VRZ983048:VRZ983081 WBV983048:WBV983081 WLR983048:WLR983081 F8:F41" xr:uid="{EDC98984-12B5-421C-8375-567C1CE13DDF}">
      <formula1>0</formula1>
      <formula2>99999999999999</formula2>
    </dataValidation>
    <dataValidation type="list" allowBlank="1" showInputMessage="1" showErrorMessage="1" sqref="D9:D41 IZ9:IZ41 SV9:SV41 ACR9:ACR41 AMN9:AMN41 AWJ9:AWJ41 BGF9:BGF41 BQB9:BQB41 BZX9:BZX41 CJT9:CJT41 CTP9:CTP41 DDL9:DDL41 DNH9:DNH41 DXD9:DXD41 EGZ9:EGZ41 EQV9:EQV41 FAR9:FAR41 FKN9:FKN41 FUJ9:FUJ41 GEF9:GEF41 GOB9:GOB41 GXX9:GXX41 HHT9:HHT41 HRP9:HRP41 IBL9:IBL41 ILH9:ILH41 IVD9:IVD41 JEZ9:JEZ41 JOV9:JOV41 JYR9:JYR41 KIN9:KIN41 KSJ9:KSJ41 LCF9:LCF41 LMB9:LMB41 LVX9:LVX41 MFT9:MFT41 MPP9:MPP41 MZL9:MZL41 NJH9:NJH41 NTD9:NTD41 OCZ9:OCZ41 OMV9:OMV41 OWR9:OWR41 PGN9:PGN41 PQJ9:PQJ41 QAF9:QAF41 QKB9:QKB41 QTX9:QTX41 RDT9:RDT41 RNP9:RNP41 RXL9:RXL41 SHH9:SHH41 SRD9:SRD41 TAZ9:TAZ41 TKV9:TKV41 TUR9:TUR41 UEN9:UEN41 UOJ9:UOJ41 UYF9:UYF41 VIB9:VIB41 VRX9:VRX41 WBT9:WBT41 WLP9:WLP41 WVL9:WVL41 D65545:D65577 IZ65545:IZ65577 SV65545:SV65577 ACR65545:ACR65577 AMN65545:AMN65577 AWJ65545:AWJ65577 BGF65545:BGF65577 BQB65545:BQB65577 BZX65545:BZX65577 CJT65545:CJT65577 CTP65545:CTP65577 DDL65545:DDL65577 DNH65545:DNH65577 DXD65545:DXD65577 EGZ65545:EGZ65577 EQV65545:EQV65577 FAR65545:FAR65577 FKN65545:FKN65577 FUJ65545:FUJ65577 GEF65545:GEF65577 GOB65545:GOB65577 GXX65545:GXX65577 HHT65545:HHT65577 HRP65545:HRP65577 IBL65545:IBL65577 ILH65545:ILH65577 IVD65545:IVD65577 JEZ65545:JEZ65577 JOV65545:JOV65577 JYR65545:JYR65577 KIN65545:KIN65577 KSJ65545:KSJ65577 LCF65545:LCF65577 LMB65545:LMB65577 LVX65545:LVX65577 MFT65545:MFT65577 MPP65545:MPP65577 MZL65545:MZL65577 NJH65545:NJH65577 NTD65545:NTD65577 OCZ65545:OCZ65577 OMV65545:OMV65577 OWR65545:OWR65577 PGN65545:PGN65577 PQJ65545:PQJ65577 QAF65545:QAF65577 QKB65545:QKB65577 QTX65545:QTX65577 RDT65545:RDT65577 RNP65545:RNP65577 RXL65545:RXL65577 SHH65545:SHH65577 SRD65545:SRD65577 TAZ65545:TAZ65577 TKV65545:TKV65577 TUR65545:TUR65577 UEN65545:UEN65577 UOJ65545:UOJ65577 UYF65545:UYF65577 VIB65545:VIB65577 VRX65545:VRX65577 WBT65545:WBT65577 WLP65545:WLP65577 WVL65545:WVL65577 D131081:D131113 IZ131081:IZ131113 SV131081:SV131113 ACR131081:ACR131113 AMN131081:AMN131113 AWJ131081:AWJ131113 BGF131081:BGF131113 BQB131081:BQB131113 BZX131081:BZX131113 CJT131081:CJT131113 CTP131081:CTP131113 DDL131081:DDL131113 DNH131081:DNH131113 DXD131081:DXD131113 EGZ131081:EGZ131113 EQV131081:EQV131113 FAR131081:FAR131113 FKN131081:FKN131113 FUJ131081:FUJ131113 GEF131081:GEF131113 GOB131081:GOB131113 GXX131081:GXX131113 HHT131081:HHT131113 HRP131081:HRP131113 IBL131081:IBL131113 ILH131081:ILH131113 IVD131081:IVD131113 JEZ131081:JEZ131113 JOV131081:JOV131113 JYR131081:JYR131113 KIN131081:KIN131113 KSJ131081:KSJ131113 LCF131081:LCF131113 LMB131081:LMB131113 LVX131081:LVX131113 MFT131081:MFT131113 MPP131081:MPP131113 MZL131081:MZL131113 NJH131081:NJH131113 NTD131081:NTD131113 OCZ131081:OCZ131113 OMV131081:OMV131113 OWR131081:OWR131113 PGN131081:PGN131113 PQJ131081:PQJ131113 QAF131081:QAF131113 QKB131081:QKB131113 QTX131081:QTX131113 RDT131081:RDT131113 RNP131081:RNP131113 RXL131081:RXL131113 SHH131081:SHH131113 SRD131081:SRD131113 TAZ131081:TAZ131113 TKV131081:TKV131113 TUR131081:TUR131113 UEN131081:UEN131113 UOJ131081:UOJ131113 UYF131081:UYF131113 VIB131081:VIB131113 VRX131081:VRX131113 WBT131081:WBT131113 WLP131081:WLP131113 WVL131081:WVL131113 D196617:D196649 IZ196617:IZ196649 SV196617:SV196649 ACR196617:ACR196649 AMN196617:AMN196649 AWJ196617:AWJ196649 BGF196617:BGF196649 BQB196617:BQB196649 BZX196617:BZX196649 CJT196617:CJT196649 CTP196617:CTP196649 DDL196617:DDL196649 DNH196617:DNH196649 DXD196617:DXD196649 EGZ196617:EGZ196649 EQV196617:EQV196649 FAR196617:FAR196649 FKN196617:FKN196649 FUJ196617:FUJ196649 GEF196617:GEF196649 GOB196617:GOB196649 GXX196617:GXX196649 HHT196617:HHT196649 HRP196617:HRP196649 IBL196617:IBL196649 ILH196617:ILH196649 IVD196617:IVD196649 JEZ196617:JEZ196649 JOV196617:JOV196649 JYR196617:JYR196649 KIN196617:KIN196649 KSJ196617:KSJ196649 LCF196617:LCF196649 LMB196617:LMB196649 LVX196617:LVX196649 MFT196617:MFT196649 MPP196617:MPP196649 MZL196617:MZL196649 NJH196617:NJH196649 NTD196617:NTD196649 OCZ196617:OCZ196649 OMV196617:OMV196649 OWR196617:OWR196649 PGN196617:PGN196649 PQJ196617:PQJ196649 QAF196617:QAF196649 QKB196617:QKB196649 QTX196617:QTX196649 RDT196617:RDT196649 RNP196617:RNP196649 RXL196617:RXL196649 SHH196617:SHH196649 SRD196617:SRD196649 TAZ196617:TAZ196649 TKV196617:TKV196649 TUR196617:TUR196649 UEN196617:UEN196649 UOJ196617:UOJ196649 UYF196617:UYF196649 VIB196617:VIB196649 VRX196617:VRX196649 WBT196617:WBT196649 WLP196617:WLP196649 WVL196617:WVL196649 D262153:D262185 IZ262153:IZ262185 SV262153:SV262185 ACR262153:ACR262185 AMN262153:AMN262185 AWJ262153:AWJ262185 BGF262153:BGF262185 BQB262153:BQB262185 BZX262153:BZX262185 CJT262153:CJT262185 CTP262153:CTP262185 DDL262153:DDL262185 DNH262153:DNH262185 DXD262153:DXD262185 EGZ262153:EGZ262185 EQV262153:EQV262185 FAR262153:FAR262185 FKN262153:FKN262185 FUJ262153:FUJ262185 GEF262153:GEF262185 GOB262153:GOB262185 GXX262153:GXX262185 HHT262153:HHT262185 HRP262153:HRP262185 IBL262153:IBL262185 ILH262153:ILH262185 IVD262153:IVD262185 JEZ262153:JEZ262185 JOV262153:JOV262185 JYR262153:JYR262185 KIN262153:KIN262185 KSJ262153:KSJ262185 LCF262153:LCF262185 LMB262153:LMB262185 LVX262153:LVX262185 MFT262153:MFT262185 MPP262153:MPP262185 MZL262153:MZL262185 NJH262153:NJH262185 NTD262153:NTD262185 OCZ262153:OCZ262185 OMV262153:OMV262185 OWR262153:OWR262185 PGN262153:PGN262185 PQJ262153:PQJ262185 QAF262153:QAF262185 QKB262153:QKB262185 QTX262153:QTX262185 RDT262153:RDT262185 RNP262153:RNP262185 RXL262153:RXL262185 SHH262153:SHH262185 SRD262153:SRD262185 TAZ262153:TAZ262185 TKV262153:TKV262185 TUR262153:TUR262185 UEN262153:UEN262185 UOJ262153:UOJ262185 UYF262153:UYF262185 VIB262153:VIB262185 VRX262153:VRX262185 WBT262153:WBT262185 WLP262153:WLP262185 WVL262153:WVL262185 D327689:D327721 IZ327689:IZ327721 SV327689:SV327721 ACR327689:ACR327721 AMN327689:AMN327721 AWJ327689:AWJ327721 BGF327689:BGF327721 BQB327689:BQB327721 BZX327689:BZX327721 CJT327689:CJT327721 CTP327689:CTP327721 DDL327689:DDL327721 DNH327689:DNH327721 DXD327689:DXD327721 EGZ327689:EGZ327721 EQV327689:EQV327721 FAR327689:FAR327721 FKN327689:FKN327721 FUJ327689:FUJ327721 GEF327689:GEF327721 GOB327689:GOB327721 GXX327689:GXX327721 HHT327689:HHT327721 HRP327689:HRP327721 IBL327689:IBL327721 ILH327689:ILH327721 IVD327689:IVD327721 JEZ327689:JEZ327721 JOV327689:JOV327721 JYR327689:JYR327721 KIN327689:KIN327721 KSJ327689:KSJ327721 LCF327689:LCF327721 LMB327689:LMB327721 LVX327689:LVX327721 MFT327689:MFT327721 MPP327689:MPP327721 MZL327689:MZL327721 NJH327689:NJH327721 NTD327689:NTD327721 OCZ327689:OCZ327721 OMV327689:OMV327721 OWR327689:OWR327721 PGN327689:PGN327721 PQJ327689:PQJ327721 QAF327689:QAF327721 QKB327689:QKB327721 QTX327689:QTX327721 RDT327689:RDT327721 RNP327689:RNP327721 RXL327689:RXL327721 SHH327689:SHH327721 SRD327689:SRD327721 TAZ327689:TAZ327721 TKV327689:TKV327721 TUR327689:TUR327721 UEN327689:UEN327721 UOJ327689:UOJ327721 UYF327689:UYF327721 VIB327689:VIB327721 VRX327689:VRX327721 WBT327689:WBT327721 WLP327689:WLP327721 WVL327689:WVL327721 D393225:D393257 IZ393225:IZ393257 SV393225:SV393257 ACR393225:ACR393257 AMN393225:AMN393257 AWJ393225:AWJ393257 BGF393225:BGF393257 BQB393225:BQB393257 BZX393225:BZX393257 CJT393225:CJT393257 CTP393225:CTP393257 DDL393225:DDL393257 DNH393225:DNH393257 DXD393225:DXD393257 EGZ393225:EGZ393257 EQV393225:EQV393257 FAR393225:FAR393257 FKN393225:FKN393257 FUJ393225:FUJ393257 GEF393225:GEF393257 GOB393225:GOB393257 GXX393225:GXX393257 HHT393225:HHT393257 HRP393225:HRP393257 IBL393225:IBL393257 ILH393225:ILH393257 IVD393225:IVD393257 JEZ393225:JEZ393257 JOV393225:JOV393257 JYR393225:JYR393257 KIN393225:KIN393257 KSJ393225:KSJ393257 LCF393225:LCF393257 LMB393225:LMB393257 LVX393225:LVX393257 MFT393225:MFT393257 MPP393225:MPP393257 MZL393225:MZL393257 NJH393225:NJH393257 NTD393225:NTD393257 OCZ393225:OCZ393257 OMV393225:OMV393257 OWR393225:OWR393257 PGN393225:PGN393257 PQJ393225:PQJ393257 QAF393225:QAF393257 QKB393225:QKB393257 QTX393225:QTX393257 RDT393225:RDT393257 RNP393225:RNP393257 RXL393225:RXL393257 SHH393225:SHH393257 SRD393225:SRD393257 TAZ393225:TAZ393257 TKV393225:TKV393257 TUR393225:TUR393257 UEN393225:UEN393257 UOJ393225:UOJ393257 UYF393225:UYF393257 VIB393225:VIB393257 VRX393225:VRX393257 WBT393225:WBT393257 WLP393225:WLP393257 WVL393225:WVL393257 D458761:D458793 IZ458761:IZ458793 SV458761:SV458793 ACR458761:ACR458793 AMN458761:AMN458793 AWJ458761:AWJ458793 BGF458761:BGF458793 BQB458761:BQB458793 BZX458761:BZX458793 CJT458761:CJT458793 CTP458761:CTP458793 DDL458761:DDL458793 DNH458761:DNH458793 DXD458761:DXD458793 EGZ458761:EGZ458793 EQV458761:EQV458793 FAR458761:FAR458793 FKN458761:FKN458793 FUJ458761:FUJ458793 GEF458761:GEF458793 GOB458761:GOB458793 GXX458761:GXX458793 HHT458761:HHT458793 HRP458761:HRP458793 IBL458761:IBL458793 ILH458761:ILH458793 IVD458761:IVD458793 JEZ458761:JEZ458793 JOV458761:JOV458793 JYR458761:JYR458793 KIN458761:KIN458793 KSJ458761:KSJ458793 LCF458761:LCF458793 LMB458761:LMB458793 LVX458761:LVX458793 MFT458761:MFT458793 MPP458761:MPP458793 MZL458761:MZL458793 NJH458761:NJH458793 NTD458761:NTD458793 OCZ458761:OCZ458793 OMV458761:OMV458793 OWR458761:OWR458793 PGN458761:PGN458793 PQJ458761:PQJ458793 QAF458761:QAF458793 QKB458761:QKB458793 QTX458761:QTX458793 RDT458761:RDT458793 RNP458761:RNP458793 RXL458761:RXL458793 SHH458761:SHH458793 SRD458761:SRD458793 TAZ458761:TAZ458793 TKV458761:TKV458793 TUR458761:TUR458793 UEN458761:UEN458793 UOJ458761:UOJ458793 UYF458761:UYF458793 VIB458761:VIB458793 VRX458761:VRX458793 WBT458761:WBT458793 WLP458761:WLP458793 WVL458761:WVL458793 D524297:D524329 IZ524297:IZ524329 SV524297:SV524329 ACR524297:ACR524329 AMN524297:AMN524329 AWJ524297:AWJ524329 BGF524297:BGF524329 BQB524297:BQB524329 BZX524297:BZX524329 CJT524297:CJT524329 CTP524297:CTP524329 DDL524297:DDL524329 DNH524297:DNH524329 DXD524297:DXD524329 EGZ524297:EGZ524329 EQV524297:EQV524329 FAR524297:FAR524329 FKN524297:FKN524329 FUJ524297:FUJ524329 GEF524297:GEF524329 GOB524297:GOB524329 GXX524297:GXX524329 HHT524297:HHT524329 HRP524297:HRP524329 IBL524297:IBL524329 ILH524297:ILH524329 IVD524297:IVD524329 JEZ524297:JEZ524329 JOV524297:JOV524329 JYR524297:JYR524329 KIN524297:KIN524329 KSJ524297:KSJ524329 LCF524297:LCF524329 LMB524297:LMB524329 LVX524297:LVX524329 MFT524297:MFT524329 MPP524297:MPP524329 MZL524297:MZL524329 NJH524297:NJH524329 NTD524297:NTD524329 OCZ524297:OCZ524329 OMV524297:OMV524329 OWR524297:OWR524329 PGN524297:PGN524329 PQJ524297:PQJ524329 QAF524297:QAF524329 QKB524297:QKB524329 QTX524297:QTX524329 RDT524297:RDT524329 RNP524297:RNP524329 RXL524297:RXL524329 SHH524297:SHH524329 SRD524297:SRD524329 TAZ524297:TAZ524329 TKV524297:TKV524329 TUR524297:TUR524329 UEN524297:UEN524329 UOJ524297:UOJ524329 UYF524297:UYF524329 VIB524297:VIB524329 VRX524297:VRX524329 WBT524297:WBT524329 WLP524297:WLP524329 WVL524297:WVL524329 D589833:D589865 IZ589833:IZ589865 SV589833:SV589865 ACR589833:ACR589865 AMN589833:AMN589865 AWJ589833:AWJ589865 BGF589833:BGF589865 BQB589833:BQB589865 BZX589833:BZX589865 CJT589833:CJT589865 CTP589833:CTP589865 DDL589833:DDL589865 DNH589833:DNH589865 DXD589833:DXD589865 EGZ589833:EGZ589865 EQV589833:EQV589865 FAR589833:FAR589865 FKN589833:FKN589865 FUJ589833:FUJ589865 GEF589833:GEF589865 GOB589833:GOB589865 GXX589833:GXX589865 HHT589833:HHT589865 HRP589833:HRP589865 IBL589833:IBL589865 ILH589833:ILH589865 IVD589833:IVD589865 JEZ589833:JEZ589865 JOV589833:JOV589865 JYR589833:JYR589865 KIN589833:KIN589865 KSJ589833:KSJ589865 LCF589833:LCF589865 LMB589833:LMB589865 LVX589833:LVX589865 MFT589833:MFT589865 MPP589833:MPP589865 MZL589833:MZL589865 NJH589833:NJH589865 NTD589833:NTD589865 OCZ589833:OCZ589865 OMV589833:OMV589865 OWR589833:OWR589865 PGN589833:PGN589865 PQJ589833:PQJ589865 QAF589833:QAF589865 QKB589833:QKB589865 QTX589833:QTX589865 RDT589833:RDT589865 RNP589833:RNP589865 RXL589833:RXL589865 SHH589833:SHH589865 SRD589833:SRD589865 TAZ589833:TAZ589865 TKV589833:TKV589865 TUR589833:TUR589865 UEN589833:UEN589865 UOJ589833:UOJ589865 UYF589833:UYF589865 VIB589833:VIB589865 VRX589833:VRX589865 WBT589833:WBT589865 WLP589833:WLP589865 WVL589833:WVL589865 D655369:D655401 IZ655369:IZ655401 SV655369:SV655401 ACR655369:ACR655401 AMN655369:AMN655401 AWJ655369:AWJ655401 BGF655369:BGF655401 BQB655369:BQB655401 BZX655369:BZX655401 CJT655369:CJT655401 CTP655369:CTP655401 DDL655369:DDL655401 DNH655369:DNH655401 DXD655369:DXD655401 EGZ655369:EGZ655401 EQV655369:EQV655401 FAR655369:FAR655401 FKN655369:FKN655401 FUJ655369:FUJ655401 GEF655369:GEF655401 GOB655369:GOB655401 GXX655369:GXX655401 HHT655369:HHT655401 HRP655369:HRP655401 IBL655369:IBL655401 ILH655369:ILH655401 IVD655369:IVD655401 JEZ655369:JEZ655401 JOV655369:JOV655401 JYR655369:JYR655401 KIN655369:KIN655401 KSJ655369:KSJ655401 LCF655369:LCF655401 LMB655369:LMB655401 LVX655369:LVX655401 MFT655369:MFT655401 MPP655369:MPP655401 MZL655369:MZL655401 NJH655369:NJH655401 NTD655369:NTD655401 OCZ655369:OCZ655401 OMV655369:OMV655401 OWR655369:OWR655401 PGN655369:PGN655401 PQJ655369:PQJ655401 QAF655369:QAF655401 QKB655369:QKB655401 QTX655369:QTX655401 RDT655369:RDT655401 RNP655369:RNP655401 RXL655369:RXL655401 SHH655369:SHH655401 SRD655369:SRD655401 TAZ655369:TAZ655401 TKV655369:TKV655401 TUR655369:TUR655401 UEN655369:UEN655401 UOJ655369:UOJ655401 UYF655369:UYF655401 VIB655369:VIB655401 VRX655369:VRX655401 WBT655369:WBT655401 WLP655369:WLP655401 WVL655369:WVL655401 D720905:D720937 IZ720905:IZ720937 SV720905:SV720937 ACR720905:ACR720937 AMN720905:AMN720937 AWJ720905:AWJ720937 BGF720905:BGF720937 BQB720905:BQB720937 BZX720905:BZX720937 CJT720905:CJT720937 CTP720905:CTP720937 DDL720905:DDL720937 DNH720905:DNH720937 DXD720905:DXD720937 EGZ720905:EGZ720937 EQV720905:EQV720937 FAR720905:FAR720937 FKN720905:FKN720937 FUJ720905:FUJ720937 GEF720905:GEF720937 GOB720905:GOB720937 GXX720905:GXX720937 HHT720905:HHT720937 HRP720905:HRP720937 IBL720905:IBL720937 ILH720905:ILH720937 IVD720905:IVD720937 JEZ720905:JEZ720937 JOV720905:JOV720937 JYR720905:JYR720937 KIN720905:KIN720937 KSJ720905:KSJ720937 LCF720905:LCF720937 LMB720905:LMB720937 LVX720905:LVX720937 MFT720905:MFT720937 MPP720905:MPP720937 MZL720905:MZL720937 NJH720905:NJH720937 NTD720905:NTD720937 OCZ720905:OCZ720937 OMV720905:OMV720937 OWR720905:OWR720937 PGN720905:PGN720937 PQJ720905:PQJ720937 QAF720905:QAF720937 QKB720905:QKB720937 QTX720905:QTX720937 RDT720905:RDT720937 RNP720905:RNP720937 RXL720905:RXL720937 SHH720905:SHH720937 SRD720905:SRD720937 TAZ720905:TAZ720937 TKV720905:TKV720937 TUR720905:TUR720937 UEN720905:UEN720937 UOJ720905:UOJ720937 UYF720905:UYF720937 VIB720905:VIB720937 VRX720905:VRX720937 WBT720905:WBT720937 WLP720905:WLP720937 WVL720905:WVL720937 D786441:D786473 IZ786441:IZ786473 SV786441:SV786473 ACR786441:ACR786473 AMN786441:AMN786473 AWJ786441:AWJ786473 BGF786441:BGF786473 BQB786441:BQB786473 BZX786441:BZX786473 CJT786441:CJT786473 CTP786441:CTP786473 DDL786441:DDL786473 DNH786441:DNH786473 DXD786441:DXD786473 EGZ786441:EGZ786473 EQV786441:EQV786473 FAR786441:FAR786473 FKN786441:FKN786473 FUJ786441:FUJ786473 GEF786441:GEF786473 GOB786441:GOB786473 GXX786441:GXX786473 HHT786441:HHT786473 HRP786441:HRP786473 IBL786441:IBL786473 ILH786441:ILH786473 IVD786441:IVD786473 JEZ786441:JEZ786473 JOV786441:JOV786473 JYR786441:JYR786473 KIN786441:KIN786473 KSJ786441:KSJ786473 LCF786441:LCF786473 LMB786441:LMB786473 LVX786441:LVX786473 MFT786441:MFT786473 MPP786441:MPP786473 MZL786441:MZL786473 NJH786441:NJH786473 NTD786441:NTD786473 OCZ786441:OCZ786473 OMV786441:OMV786473 OWR786441:OWR786473 PGN786441:PGN786473 PQJ786441:PQJ786473 QAF786441:QAF786473 QKB786441:QKB786473 QTX786441:QTX786473 RDT786441:RDT786473 RNP786441:RNP786473 RXL786441:RXL786473 SHH786441:SHH786473 SRD786441:SRD786473 TAZ786441:TAZ786473 TKV786441:TKV786473 TUR786441:TUR786473 UEN786441:UEN786473 UOJ786441:UOJ786473 UYF786441:UYF786473 VIB786441:VIB786473 VRX786441:VRX786473 WBT786441:WBT786473 WLP786441:WLP786473 WVL786441:WVL786473 D851977:D852009 IZ851977:IZ852009 SV851977:SV852009 ACR851977:ACR852009 AMN851977:AMN852009 AWJ851977:AWJ852009 BGF851977:BGF852009 BQB851977:BQB852009 BZX851977:BZX852009 CJT851977:CJT852009 CTP851977:CTP852009 DDL851977:DDL852009 DNH851977:DNH852009 DXD851977:DXD852009 EGZ851977:EGZ852009 EQV851977:EQV852009 FAR851977:FAR852009 FKN851977:FKN852009 FUJ851977:FUJ852009 GEF851977:GEF852009 GOB851977:GOB852009 GXX851977:GXX852009 HHT851977:HHT852009 HRP851977:HRP852009 IBL851977:IBL852009 ILH851977:ILH852009 IVD851977:IVD852009 JEZ851977:JEZ852009 JOV851977:JOV852009 JYR851977:JYR852009 KIN851977:KIN852009 KSJ851977:KSJ852009 LCF851977:LCF852009 LMB851977:LMB852009 LVX851977:LVX852009 MFT851977:MFT852009 MPP851977:MPP852009 MZL851977:MZL852009 NJH851977:NJH852009 NTD851977:NTD852009 OCZ851977:OCZ852009 OMV851977:OMV852009 OWR851977:OWR852009 PGN851977:PGN852009 PQJ851977:PQJ852009 QAF851977:QAF852009 QKB851977:QKB852009 QTX851977:QTX852009 RDT851977:RDT852009 RNP851977:RNP852009 RXL851977:RXL852009 SHH851977:SHH852009 SRD851977:SRD852009 TAZ851977:TAZ852009 TKV851977:TKV852009 TUR851977:TUR852009 UEN851977:UEN852009 UOJ851977:UOJ852009 UYF851977:UYF852009 VIB851977:VIB852009 VRX851977:VRX852009 WBT851977:WBT852009 WLP851977:WLP852009 WVL851977:WVL852009 D917513:D917545 IZ917513:IZ917545 SV917513:SV917545 ACR917513:ACR917545 AMN917513:AMN917545 AWJ917513:AWJ917545 BGF917513:BGF917545 BQB917513:BQB917545 BZX917513:BZX917545 CJT917513:CJT917545 CTP917513:CTP917545 DDL917513:DDL917545 DNH917513:DNH917545 DXD917513:DXD917545 EGZ917513:EGZ917545 EQV917513:EQV917545 FAR917513:FAR917545 FKN917513:FKN917545 FUJ917513:FUJ917545 GEF917513:GEF917545 GOB917513:GOB917545 GXX917513:GXX917545 HHT917513:HHT917545 HRP917513:HRP917545 IBL917513:IBL917545 ILH917513:ILH917545 IVD917513:IVD917545 JEZ917513:JEZ917545 JOV917513:JOV917545 JYR917513:JYR917545 KIN917513:KIN917545 KSJ917513:KSJ917545 LCF917513:LCF917545 LMB917513:LMB917545 LVX917513:LVX917545 MFT917513:MFT917545 MPP917513:MPP917545 MZL917513:MZL917545 NJH917513:NJH917545 NTD917513:NTD917545 OCZ917513:OCZ917545 OMV917513:OMV917545 OWR917513:OWR917545 PGN917513:PGN917545 PQJ917513:PQJ917545 QAF917513:QAF917545 QKB917513:QKB917545 QTX917513:QTX917545 RDT917513:RDT917545 RNP917513:RNP917545 RXL917513:RXL917545 SHH917513:SHH917545 SRD917513:SRD917545 TAZ917513:TAZ917545 TKV917513:TKV917545 TUR917513:TUR917545 UEN917513:UEN917545 UOJ917513:UOJ917545 UYF917513:UYF917545 VIB917513:VIB917545 VRX917513:VRX917545 WBT917513:WBT917545 WLP917513:WLP917545 WVL917513:WVL917545 D983049:D983081 IZ983049:IZ983081 SV983049:SV983081 ACR983049:ACR983081 AMN983049:AMN983081 AWJ983049:AWJ983081 BGF983049:BGF983081 BQB983049:BQB983081 BZX983049:BZX983081 CJT983049:CJT983081 CTP983049:CTP983081 DDL983049:DDL983081 DNH983049:DNH983081 DXD983049:DXD983081 EGZ983049:EGZ983081 EQV983049:EQV983081 FAR983049:FAR983081 FKN983049:FKN983081 FUJ983049:FUJ983081 GEF983049:GEF983081 GOB983049:GOB983081 GXX983049:GXX983081 HHT983049:HHT983081 HRP983049:HRP983081 IBL983049:IBL983081 ILH983049:ILH983081 IVD983049:IVD983081 JEZ983049:JEZ983081 JOV983049:JOV983081 JYR983049:JYR983081 KIN983049:KIN983081 KSJ983049:KSJ983081 LCF983049:LCF983081 LMB983049:LMB983081 LVX983049:LVX983081 MFT983049:MFT983081 MPP983049:MPP983081 MZL983049:MZL983081 NJH983049:NJH983081 NTD983049:NTD983081 OCZ983049:OCZ983081 OMV983049:OMV983081 OWR983049:OWR983081 PGN983049:PGN983081 PQJ983049:PQJ983081 QAF983049:QAF983081 QKB983049:QKB983081 QTX983049:QTX983081 RDT983049:RDT983081 RNP983049:RNP983081 RXL983049:RXL983081 SHH983049:SHH983081 SRD983049:SRD983081 TAZ983049:TAZ983081 TKV983049:TKV983081 TUR983049:TUR983081 UEN983049:UEN983081 UOJ983049:UOJ983081 UYF983049:UYF983081 VIB983049:VIB983081 VRX983049:VRX983081 WBT983049:WBT983081 WLP983049:WLP983081 WVL983049:WVL983081" xr:uid="{BB525B19-3CBB-47CA-A8C0-63203C66E517}">
      <formula1>"Level 1,Level 2,Level 3,Level 4, Level 5, Level 6, Level 7, Level 8, Non Compliant"</formula1>
    </dataValidation>
    <dataValidation type="list" allowBlank="1" showInputMessage="1" showErrorMessage="1" sqref="D8 IZ8 SV8 ACR8 AMN8 AWJ8 BGF8 BQB8 BZX8 CJT8 CTP8 DDL8 DNH8 DXD8 EGZ8 EQV8 FAR8 FKN8 FUJ8 GEF8 GOB8 GXX8 HHT8 HRP8 IBL8 ILH8 IVD8 JEZ8 JOV8 JYR8 KIN8 KSJ8 LCF8 LMB8 LVX8 MFT8 MPP8 MZL8 NJH8 NTD8 OCZ8 OMV8 OWR8 PGN8 PQJ8 QAF8 QKB8 QTX8 RDT8 RNP8 RXL8 SHH8 SRD8 TAZ8 TKV8 TUR8 UEN8 UOJ8 UYF8 VIB8 VRX8 WBT8 WLP8 WVL8 D65544 IZ65544 SV65544 ACR65544 AMN65544 AWJ65544 BGF65544 BQB65544 BZX65544 CJT65544 CTP65544 DDL65544 DNH65544 DXD65544 EGZ65544 EQV65544 FAR65544 FKN65544 FUJ65544 GEF65544 GOB65544 GXX65544 HHT65544 HRP65544 IBL65544 ILH65544 IVD65544 JEZ65544 JOV65544 JYR65544 KIN65544 KSJ65544 LCF65544 LMB65544 LVX65544 MFT65544 MPP65544 MZL65544 NJH65544 NTD65544 OCZ65544 OMV65544 OWR65544 PGN65544 PQJ65544 QAF65544 QKB65544 QTX65544 RDT65544 RNP65544 RXL65544 SHH65544 SRD65544 TAZ65544 TKV65544 TUR65544 UEN65544 UOJ65544 UYF65544 VIB65544 VRX65544 WBT65544 WLP65544 WVL65544 D131080 IZ131080 SV131080 ACR131080 AMN131080 AWJ131080 BGF131080 BQB131080 BZX131080 CJT131080 CTP131080 DDL131080 DNH131080 DXD131080 EGZ131080 EQV131080 FAR131080 FKN131080 FUJ131080 GEF131080 GOB131080 GXX131080 HHT131080 HRP131080 IBL131080 ILH131080 IVD131080 JEZ131080 JOV131080 JYR131080 KIN131080 KSJ131080 LCF131080 LMB131080 LVX131080 MFT131080 MPP131080 MZL131080 NJH131080 NTD131080 OCZ131080 OMV131080 OWR131080 PGN131080 PQJ131080 QAF131080 QKB131080 QTX131080 RDT131080 RNP131080 RXL131080 SHH131080 SRD131080 TAZ131080 TKV131080 TUR131080 UEN131080 UOJ131080 UYF131080 VIB131080 VRX131080 WBT131080 WLP131080 WVL131080 D196616 IZ196616 SV196616 ACR196616 AMN196616 AWJ196616 BGF196616 BQB196616 BZX196616 CJT196616 CTP196616 DDL196616 DNH196616 DXD196616 EGZ196616 EQV196616 FAR196616 FKN196616 FUJ196616 GEF196616 GOB196616 GXX196616 HHT196616 HRP196616 IBL196616 ILH196616 IVD196616 JEZ196616 JOV196616 JYR196616 KIN196616 KSJ196616 LCF196616 LMB196616 LVX196616 MFT196616 MPP196616 MZL196616 NJH196616 NTD196616 OCZ196616 OMV196616 OWR196616 PGN196616 PQJ196616 QAF196616 QKB196616 QTX196616 RDT196616 RNP196616 RXL196616 SHH196616 SRD196616 TAZ196616 TKV196616 TUR196616 UEN196616 UOJ196616 UYF196616 VIB196616 VRX196616 WBT196616 WLP196616 WVL196616 D262152 IZ262152 SV262152 ACR262152 AMN262152 AWJ262152 BGF262152 BQB262152 BZX262152 CJT262152 CTP262152 DDL262152 DNH262152 DXD262152 EGZ262152 EQV262152 FAR262152 FKN262152 FUJ262152 GEF262152 GOB262152 GXX262152 HHT262152 HRP262152 IBL262152 ILH262152 IVD262152 JEZ262152 JOV262152 JYR262152 KIN262152 KSJ262152 LCF262152 LMB262152 LVX262152 MFT262152 MPP262152 MZL262152 NJH262152 NTD262152 OCZ262152 OMV262152 OWR262152 PGN262152 PQJ262152 QAF262152 QKB262152 QTX262152 RDT262152 RNP262152 RXL262152 SHH262152 SRD262152 TAZ262152 TKV262152 TUR262152 UEN262152 UOJ262152 UYF262152 VIB262152 VRX262152 WBT262152 WLP262152 WVL262152 D327688 IZ327688 SV327688 ACR327688 AMN327688 AWJ327688 BGF327688 BQB327688 BZX327688 CJT327688 CTP327688 DDL327688 DNH327688 DXD327688 EGZ327688 EQV327688 FAR327688 FKN327688 FUJ327688 GEF327688 GOB327688 GXX327688 HHT327688 HRP327688 IBL327688 ILH327688 IVD327688 JEZ327688 JOV327688 JYR327688 KIN327688 KSJ327688 LCF327688 LMB327688 LVX327688 MFT327688 MPP327688 MZL327688 NJH327688 NTD327688 OCZ327688 OMV327688 OWR327688 PGN327688 PQJ327688 QAF327688 QKB327688 QTX327688 RDT327688 RNP327688 RXL327688 SHH327688 SRD327688 TAZ327688 TKV327688 TUR327688 UEN327688 UOJ327688 UYF327688 VIB327688 VRX327688 WBT327688 WLP327688 WVL327688 D393224 IZ393224 SV393224 ACR393224 AMN393224 AWJ393224 BGF393224 BQB393224 BZX393224 CJT393224 CTP393224 DDL393224 DNH393224 DXD393224 EGZ393224 EQV393224 FAR393224 FKN393224 FUJ393224 GEF393224 GOB393224 GXX393224 HHT393224 HRP393224 IBL393224 ILH393224 IVD393224 JEZ393224 JOV393224 JYR393224 KIN393224 KSJ393224 LCF393224 LMB393224 LVX393224 MFT393224 MPP393224 MZL393224 NJH393224 NTD393224 OCZ393224 OMV393224 OWR393224 PGN393224 PQJ393224 QAF393224 QKB393224 QTX393224 RDT393224 RNP393224 RXL393224 SHH393224 SRD393224 TAZ393224 TKV393224 TUR393224 UEN393224 UOJ393224 UYF393224 VIB393224 VRX393224 WBT393224 WLP393224 WVL393224 D458760 IZ458760 SV458760 ACR458760 AMN458760 AWJ458760 BGF458760 BQB458760 BZX458760 CJT458760 CTP458760 DDL458760 DNH458760 DXD458760 EGZ458760 EQV458760 FAR458760 FKN458760 FUJ458760 GEF458760 GOB458760 GXX458760 HHT458760 HRP458760 IBL458760 ILH458760 IVD458760 JEZ458760 JOV458760 JYR458760 KIN458760 KSJ458760 LCF458760 LMB458760 LVX458760 MFT458760 MPP458760 MZL458760 NJH458760 NTD458760 OCZ458760 OMV458760 OWR458760 PGN458760 PQJ458760 QAF458760 QKB458760 QTX458760 RDT458760 RNP458760 RXL458760 SHH458760 SRD458760 TAZ458760 TKV458760 TUR458760 UEN458760 UOJ458760 UYF458760 VIB458760 VRX458760 WBT458760 WLP458760 WVL458760 D524296 IZ524296 SV524296 ACR524296 AMN524296 AWJ524296 BGF524296 BQB524296 BZX524296 CJT524296 CTP524296 DDL524296 DNH524296 DXD524296 EGZ524296 EQV524296 FAR524296 FKN524296 FUJ524296 GEF524296 GOB524296 GXX524296 HHT524296 HRP524296 IBL524296 ILH524296 IVD524296 JEZ524296 JOV524296 JYR524296 KIN524296 KSJ524296 LCF524296 LMB524296 LVX524296 MFT524296 MPP524296 MZL524296 NJH524296 NTD524296 OCZ524296 OMV524296 OWR524296 PGN524296 PQJ524296 QAF524296 QKB524296 QTX524296 RDT524296 RNP524296 RXL524296 SHH524296 SRD524296 TAZ524296 TKV524296 TUR524296 UEN524296 UOJ524296 UYF524296 VIB524296 VRX524296 WBT524296 WLP524296 WVL524296 D589832 IZ589832 SV589832 ACR589832 AMN589832 AWJ589832 BGF589832 BQB589832 BZX589832 CJT589832 CTP589832 DDL589832 DNH589832 DXD589832 EGZ589832 EQV589832 FAR589832 FKN589832 FUJ589832 GEF589832 GOB589832 GXX589832 HHT589832 HRP589832 IBL589832 ILH589832 IVD589832 JEZ589832 JOV589832 JYR589832 KIN589832 KSJ589832 LCF589832 LMB589832 LVX589832 MFT589832 MPP589832 MZL589832 NJH589832 NTD589832 OCZ589832 OMV589832 OWR589832 PGN589832 PQJ589832 QAF589832 QKB589832 QTX589832 RDT589832 RNP589832 RXL589832 SHH589832 SRD589832 TAZ589832 TKV589832 TUR589832 UEN589832 UOJ589832 UYF589832 VIB589832 VRX589832 WBT589832 WLP589832 WVL589832 D655368 IZ655368 SV655368 ACR655368 AMN655368 AWJ655368 BGF655368 BQB655368 BZX655368 CJT655368 CTP655368 DDL655368 DNH655368 DXD655368 EGZ655368 EQV655368 FAR655368 FKN655368 FUJ655368 GEF655368 GOB655368 GXX655368 HHT655368 HRP655368 IBL655368 ILH655368 IVD655368 JEZ655368 JOV655368 JYR655368 KIN655368 KSJ655368 LCF655368 LMB655368 LVX655368 MFT655368 MPP655368 MZL655368 NJH655368 NTD655368 OCZ655368 OMV655368 OWR655368 PGN655368 PQJ655368 QAF655368 QKB655368 QTX655368 RDT655368 RNP655368 RXL655368 SHH655368 SRD655368 TAZ655368 TKV655368 TUR655368 UEN655368 UOJ655368 UYF655368 VIB655368 VRX655368 WBT655368 WLP655368 WVL655368 D720904 IZ720904 SV720904 ACR720904 AMN720904 AWJ720904 BGF720904 BQB720904 BZX720904 CJT720904 CTP720904 DDL720904 DNH720904 DXD720904 EGZ720904 EQV720904 FAR720904 FKN720904 FUJ720904 GEF720904 GOB720904 GXX720904 HHT720904 HRP720904 IBL720904 ILH720904 IVD720904 JEZ720904 JOV720904 JYR720904 KIN720904 KSJ720904 LCF720904 LMB720904 LVX720904 MFT720904 MPP720904 MZL720904 NJH720904 NTD720904 OCZ720904 OMV720904 OWR720904 PGN720904 PQJ720904 QAF720904 QKB720904 QTX720904 RDT720904 RNP720904 RXL720904 SHH720904 SRD720904 TAZ720904 TKV720904 TUR720904 UEN720904 UOJ720904 UYF720904 VIB720904 VRX720904 WBT720904 WLP720904 WVL720904 D786440 IZ786440 SV786440 ACR786440 AMN786440 AWJ786440 BGF786440 BQB786440 BZX786440 CJT786440 CTP786440 DDL786440 DNH786440 DXD786440 EGZ786440 EQV786440 FAR786440 FKN786440 FUJ786440 GEF786440 GOB786440 GXX786440 HHT786440 HRP786440 IBL786440 ILH786440 IVD786440 JEZ786440 JOV786440 JYR786440 KIN786440 KSJ786440 LCF786440 LMB786440 LVX786440 MFT786440 MPP786440 MZL786440 NJH786440 NTD786440 OCZ786440 OMV786440 OWR786440 PGN786440 PQJ786440 QAF786440 QKB786440 QTX786440 RDT786440 RNP786440 RXL786440 SHH786440 SRD786440 TAZ786440 TKV786440 TUR786440 UEN786440 UOJ786440 UYF786440 VIB786440 VRX786440 WBT786440 WLP786440 WVL786440 D851976 IZ851976 SV851976 ACR851976 AMN851976 AWJ851976 BGF851976 BQB851976 BZX851976 CJT851976 CTP851976 DDL851976 DNH851976 DXD851976 EGZ851976 EQV851976 FAR851976 FKN851976 FUJ851976 GEF851976 GOB851976 GXX851976 HHT851976 HRP851976 IBL851976 ILH851976 IVD851976 JEZ851976 JOV851976 JYR851976 KIN851976 KSJ851976 LCF851976 LMB851976 LVX851976 MFT851976 MPP851976 MZL851976 NJH851976 NTD851976 OCZ851976 OMV851976 OWR851976 PGN851976 PQJ851976 QAF851976 QKB851976 QTX851976 RDT851976 RNP851976 RXL851976 SHH851976 SRD851976 TAZ851976 TKV851976 TUR851976 UEN851976 UOJ851976 UYF851976 VIB851976 VRX851976 WBT851976 WLP851976 WVL851976 D917512 IZ917512 SV917512 ACR917512 AMN917512 AWJ917512 BGF917512 BQB917512 BZX917512 CJT917512 CTP917512 DDL917512 DNH917512 DXD917512 EGZ917512 EQV917512 FAR917512 FKN917512 FUJ917512 GEF917512 GOB917512 GXX917512 HHT917512 HRP917512 IBL917512 ILH917512 IVD917512 JEZ917512 JOV917512 JYR917512 KIN917512 KSJ917512 LCF917512 LMB917512 LVX917512 MFT917512 MPP917512 MZL917512 NJH917512 NTD917512 OCZ917512 OMV917512 OWR917512 PGN917512 PQJ917512 QAF917512 QKB917512 QTX917512 RDT917512 RNP917512 RXL917512 SHH917512 SRD917512 TAZ917512 TKV917512 TUR917512 UEN917512 UOJ917512 UYF917512 VIB917512 VRX917512 WBT917512 WLP917512 WVL917512 D983048 IZ983048 SV983048 ACR983048 AMN983048 AWJ983048 BGF983048 BQB983048 BZX983048 CJT983048 CTP983048 DDL983048 DNH983048 DXD983048 EGZ983048 EQV983048 FAR983048 FKN983048 FUJ983048 GEF983048 GOB983048 GXX983048 HHT983048 HRP983048 IBL983048 ILH983048 IVD983048 JEZ983048 JOV983048 JYR983048 KIN983048 KSJ983048 LCF983048 LMB983048 LVX983048 MFT983048 MPP983048 MZL983048 NJH983048 NTD983048 OCZ983048 OMV983048 OWR983048 PGN983048 PQJ983048 QAF983048 QKB983048 QTX983048 RDT983048 RNP983048 RXL983048 SHH983048 SRD983048 TAZ983048 TKV983048 TUR983048 UEN983048 UOJ983048 UYF983048 VIB983048 VRX983048 WBT983048 WLP983048 WVL983048" xr:uid="{CBAD103B-60B5-4F77-94B3-B2F7EBEA41B6}">
      <formula1>$M$4:$M$12</formula1>
    </dataValidation>
    <dataValidation allowBlank="1" showInputMessage="1" showErrorMessage="1" prompt="This should pull through from the details you captured on the Instructions tab" sqref="D3 IZ3 SV3 ACR3 AMN3 AWJ3 BGF3 BQB3 BZX3 CJT3 CTP3 DDL3 DNH3 DXD3 EGZ3 EQV3 FAR3 FKN3 FUJ3 GEF3 GOB3 GXX3 HHT3 HRP3 IBL3 ILH3 IVD3 JEZ3 JOV3 JYR3 KIN3 KSJ3 LCF3 LMB3 LVX3 MFT3 MPP3 MZL3 NJH3 NTD3 OCZ3 OMV3 OWR3 PGN3 PQJ3 QAF3 QKB3 QTX3 RDT3 RNP3 RXL3 SHH3 SRD3 TAZ3 TKV3 TUR3 UEN3 UOJ3 UYF3 VIB3 VRX3 WBT3 WLP3 WVL3 D65539 IZ65539 SV65539 ACR65539 AMN65539 AWJ65539 BGF65539 BQB65539 BZX65539 CJT65539 CTP65539 DDL65539 DNH65539 DXD65539 EGZ65539 EQV65539 FAR65539 FKN65539 FUJ65539 GEF65539 GOB65539 GXX65539 HHT65539 HRP65539 IBL65539 ILH65539 IVD65539 JEZ65539 JOV65539 JYR65539 KIN65539 KSJ65539 LCF65539 LMB65539 LVX65539 MFT65539 MPP65539 MZL65539 NJH65539 NTD65539 OCZ65539 OMV65539 OWR65539 PGN65539 PQJ65539 QAF65539 QKB65539 QTX65539 RDT65539 RNP65539 RXL65539 SHH65539 SRD65539 TAZ65539 TKV65539 TUR65539 UEN65539 UOJ65539 UYF65539 VIB65539 VRX65539 WBT65539 WLP65539 WVL65539 D131075 IZ131075 SV131075 ACR131075 AMN131075 AWJ131075 BGF131075 BQB131075 BZX131075 CJT131075 CTP131075 DDL131075 DNH131075 DXD131075 EGZ131075 EQV131075 FAR131075 FKN131075 FUJ131075 GEF131075 GOB131075 GXX131075 HHT131075 HRP131075 IBL131075 ILH131075 IVD131075 JEZ131075 JOV131075 JYR131075 KIN131075 KSJ131075 LCF131075 LMB131075 LVX131075 MFT131075 MPP131075 MZL131075 NJH131075 NTD131075 OCZ131075 OMV131075 OWR131075 PGN131075 PQJ131075 QAF131075 QKB131075 QTX131075 RDT131075 RNP131075 RXL131075 SHH131075 SRD131075 TAZ131075 TKV131075 TUR131075 UEN131075 UOJ131075 UYF131075 VIB131075 VRX131075 WBT131075 WLP131075 WVL131075 D196611 IZ196611 SV196611 ACR196611 AMN196611 AWJ196611 BGF196611 BQB196611 BZX196611 CJT196611 CTP196611 DDL196611 DNH196611 DXD196611 EGZ196611 EQV196611 FAR196611 FKN196611 FUJ196611 GEF196611 GOB196611 GXX196611 HHT196611 HRP196611 IBL196611 ILH196611 IVD196611 JEZ196611 JOV196611 JYR196611 KIN196611 KSJ196611 LCF196611 LMB196611 LVX196611 MFT196611 MPP196611 MZL196611 NJH196611 NTD196611 OCZ196611 OMV196611 OWR196611 PGN196611 PQJ196611 QAF196611 QKB196611 QTX196611 RDT196611 RNP196611 RXL196611 SHH196611 SRD196611 TAZ196611 TKV196611 TUR196611 UEN196611 UOJ196611 UYF196611 VIB196611 VRX196611 WBT196611 WLP196611 WVL196611 D262147 IZ262147 SV262147 ACR262147 AMN262147 AWJ262147 BGF262147 BQB262147 BZX262147 CJT262147 CTP262147 DDL262147 DNH262147 DXD262147 EGZ262147 EQV262147 FAR262147 FKN262147 FUJ262147 GEF262147 GOB262147 GXX262147 HHT262147 HRP262147 IBL262147 ILH262147 IVD262147 JEZ262147 JOV262147 JYR262147 KIN262147 KSJ262147 LCF262147 LMB262147 LVX262147 MFT262147 MPP262147 MZL262147 NJH262147 NTD262147 OCZ262147 OMV262147 OWR262147 PGN262147 PQJ262147 QAF262147 QKB262147 QTX262147 RDT262147 RNP262147 RXL262147 SHH262147 SRD262147 TAZ262147 TKV262147 TUR262147 UEN262147 UOJ262147 UYF262147 VIB262147 VRX262147 WBT262147 WLP262147 WVL262147 D327683 IZ327683 SV327683 ACR327683 AMN327683 AWJ327683 BGF327683 BQB327683 BZX327683 CJT327683 CTP327683 DDL327683 DNH327683 DXD327683 EGZ327683 EQV327683 FAR327683 FKN327683 FUJ327683 GEF327683 GOB327683 GXX327683 HHT327683 HRP327683 IBL327683 ILH327683 IVD327683 JEZ327683 JOV327683 JYR327683 KIN327683 KSJ327683 LCF327683 LMB327683 LVX327683 MFT327683 MPP327683 MZL327683 NJH327683 NTD327683 OCZ327683 OMV327683 OWR327683 PGN327683 PQJ327683 QAF327683 QKB327683 QTX327683 RDT327683 RNP327683 RXL327683 SHH327683 SRD327683 TAZ327683 TKV327683 TUR327683 UEN327683 UOJ327683 UYF327683 VIB327683 VRX327683 WBT327683 WLP327683 WVL327683 D393219 IZ393219 SV393219 ACR393219 AMN393219 AWJ393219 BGF393219 BQB393219 BZX393219 CJT393219 CTP393219 DDL393219 DNH393219 DXD393219 EGZ393219 EQV393219 FAR393219 FKN393219 FUJ393219 GEF393219 GOB393219 GXX393219 HHT393219 HRP393219 IBL393219 ILH393219 IVD393219 JEZ393219 JOV393219 JYR393219 KIN393219 KSJ393219 LCF393219 LMB393219 LVX393219 MFT393219 MPP393219 MZL393219 NJH393219 NTD393219 OCZ393219 OMV393219 OWR393219 PGN393219 PQJ393219 QAF393219 QKB393219 QTX393219 RDT393219 RNP393219 RXL393219 SHH393219 SRD393219 TAZ393219 TKV393219 TUR393219 UEN393219 UOJ393219 UYF393219 VIB393219 VRX393219 WBT393219 WLP393219 WVL393219 D458755 IZ458755 SV458755 ACR458755 AMN458755 AWJ458755 BGF458755 BQB458755 BZX458755 CJT458755 CTP458755 DDL458755 DNH458755 DXD458755 EGZ458755 EQV458755 FAR458755 FKN458755 FUJ458755 GEF458755 GOB458755 GXX458755 HHT458755 HRP458755 IBL458755 ILH458755 IVD458755 JEZ458755 JOV458755 JYR458755 KIN458755 KSJ458755 LCF458755 LMB458755 LVX458755 MFT458755 MPP458755 MZL458755 NJH458755 NTD458755 OCZ458755 OMV458755 OWR458755 PGN458755 PQJ458755 QAF458755 QKB458755 QTX458755 RDT458755 RNP458755 RXL458755 SHH458755 SRD458755 TAZ458755 TKV458755 TUR458755 UEN458755 UOJ458755 UYF458755 VIB458755 VRX458755 WBT458755 WLP458755 WVL458755 D524291 IZ524291 SV524291 ACR524291 AMN524291 AWJ524291 BGF524291 BQB524291 BZX524291 CJT524291 CTP524291 DDL524291 DNH524291 DXD524291 EGZ524291 EQV524291 FAR524291 FKN524291 FUJ524291 GEF524291 GOB524291 GXX524291 HHT524291 HRP524291 IBL524291 ILH524291 IVD524291 JEZ524291 JOV524291 JYR524291 KIN524291 KSJ524291 LCF524291 LMB524291 LVX524291 MFT524291 MPP524291 MZL524291 NJH524291 NTD524291 OCZ524291 OMV524291 OWR524291 PGN524291 PQJ524291 QAF524291 QKB524291 QTX524291 RDT524291 RNP524291 RXL524291 SHH524291 SRD524291 TAZ524291 TKV524291 TUR524291 UEN524291 UOJ524291 UYF524291 VIB524291 VRX524291 WBT524291 WLP524291 WVL524291 D589827 IZ589827 SV589827 ACR589827 AMN589827 AWJ589827 BGF589827 BQB589827 BZX589827 CJT589827 CTP589827 DDL589827 DNH589827 DXD589827 EGZ589827 EQV589827 FAR589827 FKN589827 FUJ589827 GEF589827 GOB589827 GXX589827 HHT589827 HRP589827 IBL589827 ILH589827 IVD589827 JEZ589827 JOV589827 JYR589827 KIN589827 KSJ589827 LCF589827 LMB589827 LVX589827 MFT589827 MPP589827 MZL589827 NJH589827 NTD589827 OCZ589827 OMV589827 OWR589827 PGN589827 PQJ589827 QAF589827 QKB589827 QTX589827 RDT589827 RNP589827 RXL589827 SHH589827 SRD589827 TAZ589827 TKV589827 TUR589827 UEN589827 UOJ589827 UYF589827 VIB589827 VRX589827 WBT589827 WLP589827 WVL589827 D655363 IZ655363 SV655363 ACR655363 AMN655363 AWJ655363 BGF655363 BQB655363 BZX655363 CJT655363 CTP655363 DDL655363 DNH655363 DXD655363 EGZ655363 EQV655363 FAR655363 FKN655363 FUJ655363 GEF655363 GOB655363 GXX655363 HHT655363 HRP655363 IBL655363 ILH655363 IVD655363 JEZ655363 JOV655363 JYR655363 KIN655363 KSJ655363 LCF655363 LMB655363 LVX655363 MFT655363 MPP655363 MZL655363 NJH655363 NTD655363 OCZ655363 OMV655363 OWR655363 PGN655363 PQJ655363 QAF655363 QKB655363 QTX655363 RDT655363 RNP655363 RXL655363 SHH655363 SRD655363 TAZ655363 TKV655363 TUR655363 UEN655363 UOJ655363 UYF655363 VIB655363 VRX655363 WBT655363 WLP655363 WVL655363 D720899 IZ720899 SV720899 ACR720899 AMN720899 AWJ720899 BGF720899 BQB720899 BZX720899 CJT720899 CTP720899 DDL720899 DNH720899 DXD720899 EGZ720899 EQV720899 FAR720899 FKN720899 FUJ720899 GEF720899 GOB720899 GXX720899 HHT720899 HRP720899 IBL720899 ILH720899 IVD720899 JEZ720899 JOV720899 JYR720899 KIN720899 KSJ720899 LCF720899 LMB720899 LVX720899 MFT720899 MPP720899 MZL720899 NJH720899 NTD720899 OCZ720899 OMV720899 OWR720899 PGN720899 PQJ720899 QAF720899 QKB720899 QTX720899 RDT720899 RNP720899 RXL720899 SHH720899 SRD720899 TAZ720899 TKV720899 TUR720899 UEN720899 UOJ720899 UYF720899 VIB720899 VRX720899 WBT720899 WLP720899 WVL720899 D786435 IZ786435 SV786435 ACR786435 AMN786435 AWJ786435 BGF786435 BQB786435 BZX786435 CJT786435 CTP786435 DDL786435 DNH786435 DXD786435 EGZ786435 EQV786435 FAR786435 FKN786435 FUJ786435 GEF786435 GOB786435 GXX786435 HHT786435 HRP786435 IBL786435 ILH786435 IVD786435 JEZ786435 JOV786435 JYR786435 KIN786435 KSJ786435 LCF786435 LMB786435 LVX786435 MFT786435 MPP786435 MZL786435 NJH786435 NTD786435 OCZ786435 OMV786435 OWR786435 PGN786435 PQJ786435 QAF786435 QKB786435 QTX786435 RDT786435 RNP786435 RXL786435 SHH786435 SRD786435 TAZ786435 TKV786435 TUR786435 UEN786435 UOJ786435 UYF786435 VIB786435 VRX786435 WBT786435 WLP786435 WVL786435 D851971 IZ851971 SV851971 ACR851971 AMN851971 AWJ851971 BGF851971 BQB851971 BZX851971 CJT851971 CTP851971 DDL851971 DNH851971 DXD851971 EGZ851971 EQV851971 FAR851971 FKN851971 FUJ851971 GEF851971 GOB851971 GXX851971 HHT851971 HRP851971 IBL851971 ILH851971 IVD851971 JEZ851971 JOV851971 JYR851971 KIN851971 KSJ851971 LCF851971 LMB851971 LVX851971 MFT851971 MPP851971 MZL851971 NJH851971 NTD851971 OCZ851971 OMV851971 OWR851971 PGN851971 PQJ851971 QAF851971 QKB851971 QTX851971 RDT851971 RNP851971 RXL851971 SHH851971 SRD851971 TAZ851971 TKV851971 TUR851971 UEN851971 UOJ851971 UYF851971 VIB851971 VRX851971 WBT851971 WLP851971 WVL851971 D917507 IZ917507 SV917507 ACR917507 AMN917507 AWJ917507 BGF917507 BQB917507 BZX917507 CJT917507 CTP917507 DDL917507 DNH917507 DXD917507 EGZ917507 EQV917507 FAR917507 FKN917507 FUJ917507 GEF917507 GOB917507 GXX917507 HHT917507 HRP917507 IBL917507 ILH917507 IVD917507 JEZ917507 JOV917507 JYR917507 KIN917507 KSJ917507 LCF917507 LMB917507 LVX917507 MFT917507 MPP917507 MZL917507 NJH917507 NTD917507 OCZ917507 OMV917507 OWR917507 PGN917507 PQJ917507 QAF917507 QKB917507 QTX917507 RDT917507 RNP917507 RXL917507 SHH917507 SRD917507 TAZ917507 TKV917507 TUR917507 UEN917507 UOJ917507 UYF917507 VIB917507 VRX917507 WBT917507 WLP917507 WVL917507 D983043 IZ983043 SV983043 ACR983043 AMN983043 AWJ983043 BGF983043 BQB983043 BZX983043 CJT983043 CTP983043 DDL983043 DNH983043 DXD983043 EGZ983043 EQV983043 FAR983043 FKN983043 FUJ983043 GEF983043 GOB983043 GXX983043 HHT983043 HRP983043 IBL983043 ILH983043 IVD983043 JEZ983043 JOV983043 JYR983043 KIN983043 KSJ983043 LCF983043 LMB983043 LVX983043 MFT983043 MPP983043 MZL983043 NJH983043 NTD983043 OCZ983043 OMV983043 OWR983043 PGN983043 PQJ983043 QAF983043 QKB983043 QTX983043 RDT983043 RNP983043 RXL983043 SHH983043 SRD983043 TAZ983043 TKV983043 TUR983043 UEN983043 UOJ983043 UYF983043 VIB983043 VRX983043 WBT983043 WLP983043 WVL983043" xr:uid="{3439D0D0-3FCC-4BAE-A4ED-A5340B3D0308}"/>
    <dataValidation type="list" allowBlank="1" showInputMessage="1" showErrorMessage="1" sqref="G8:I41 JC8:JE41 SY8:TA41 ACU8:ACW41 AMQ8:AMS41 AWM8:AWO41 BGI8:BGK41 BQE8:BQG41 CAA8:CAC41 CJW8:CJY41 CTS8:CTU41 DDO8:DDQ41 DNK8:DNM41 DXG8:DXI41 EHC8:EHE41 EQY8:ERA41 FAU8:FAW41 FKQ8:FKS41 FUM8:FUO41 GEI8:GEK41 GOE8:GOG41 GYA8:GYC41 HHW8:HHY41 HRS8:HRU41 IBO8:IBQ41 ILK8:ILM41 IVG8:IVI41 JFC8:JFE41 JOY8:JPA41 JYU8:JYW41 KIQ8:KIS41 KSM8:KSO41 LCI8:LCK41 LME8:LMG41 LWA8:LWC41 MFW8:MFY41 MPS8:MPU41 MZO8:MZQ41 NJK8:NJM41 NTG8:NTI41 ODC8:ODE41 OMY8:ONA41 OWU8:OWW41 PGQ8:PGS41 PQM8:PQO41 QAI8:QAK41 QKE8:QKG41 QUA8:QUC41 RDW8:RDY41 RNS8:RNU41 RXO8:RXQ41 SHK8:SHM41 SRG8:SRI41 TBC8:TBE41 TKY8:TLA41 TUU8:TUW41 UEQ8:UES41 UOM8:UOO41 UYI8:UYK41 VIE8:VIG41 VSA8:VSC41 WBW8:WBY41 WLS8:WLU41 WVO8:WVQ41 G65544:I65577 JC65544:JE65577 SY65544:TA65577 ACU65544:ACW65577 AMQ65544:AMS65577 AWM65544:AWO65577 BGI65544:BGK65577 BQE65544:BQG65577 CAA65544:CAC65577 CJW65544:CJY65577 CTS65544:CTU65577 DDO65544:DDQ65577 DNK65544:DNM65577 DXG65544:DXI65577 EHC65544:EHE65577 EQY65544:ERA65577 FAU65544:FAW65577 FKQ65544:FKS65577 FUM65544:FUO65577 GEI65544:GEK65577 GOE65544:GOG65577 GYA65544:GYC65577 HHW65544:HHY65577 HRS65544:HRU65577 IBO65544:IBQ65577 ILK65544:ILM65577 IVG65544:IVI65577 JFC65544:JFE65577 JOY65544:JPA65577 JYU65544:JYW65577 KIQ65544:KIS65577 KSM65544:KSO65577 LCI65544:LCK65577 LME65544:LMG65577 LWA65544:LWC65577 MFW65544:MFY65577 MPS65544:MPU65577 MZO65544:MZQ65577 NJK65544:NJM65577 NTG65544:NTI65577 ODC65544:ODE65577 OMY65544:ONA65577 OWU65544:OWW65577 PGQ65544:PGS65577 PQM65544:PQO65577 QAI65544:QAK65577 QKE65544:QKG65577 QUA65544:QUC65577 RDW65544:RDY65577 RNS65544:RNU65577 RXO65544:RXQ65577 SHK65544:SHM65577 SRG65544:SRI65577 TBC65544:TBE65577 TKY65544:TLA65577 TUU65544:TUW65577 UEQ65544:UES65577 UOM65544:UOO65577 UYI65544:UYK65577 VIE65544:VIG65577 VSA65544:VSC65577 WBW65544:WBY65577 WLS65544:WLU65577 WVO65544:WVQ65577 G131080:I131113 JC131080:JE131113 SY131080:TA131113 ACU131080:ACW131113 AMQ131080:AMS131113 AWM131080:AWO131113 BGI131080:BGK131113 BQE131080:BQG131113 CAA131080:CAC131113 CJW131080:CJY131113 CTS131080:CTU131113 DDO131080:DDQ131113 DNK131080:DNM131113 DXG131080:DXI131113 EHC131080:EHE131113 EQY131080:ERA131113 FAU131080:FAW131113 FKQ131080:FKS131113 FUM131080:FUO131113 GEI131080:GEK131113 GOE131080:GOG131113 GYA131080:GYC131113 HHW131080:HHY131113 HRS131080:HRU131113 IBO131080:IBQ131113 ILK131080:ILM131113 IVG131080:IVI131113 JFC131080:JFE131113 JOY131080:JPA131113 JYU131080:JYW131113 KIQ131080:KIS131113 KSM131080:KSO131113 LCI131080:LCK131113 LME131080:LMG131113 LWA131080:LWC131113 MFW131080:MFY131113 MPS131080:MPU131113 MZO131080:MZQ131113 NJK131080:NJM131113 NTG131080:NTI131113 ODC131080:ODE131113 OMY131080:ONA131113 OWU131080:OWW131113 PGQ131080:PGS131113 PQM131080:PQO131113 QAI131080:QAK131113 QKE131080:QKG131113 QUA131080:QUC131113 RDW131080:RDY131113 RNS131080:RNU131113 RXO131080:RXQ131113 SHK131080:SHM131113 SRG131080:SRI131113 TBC131080:TBE131113 TKY131080:TLA131113 TUU131080:TUW131113 UEQ131080:UES131113 UOM131080:UOO131113 UYI131080:UYK131113 VIE131080:VIG131113 VSA131080:VSC131113 WBW131080:WBY131113 WLS131080:WLU131113 WVO131080:WVQ131113 G196616:I196649 JC196616:JE196649 SY196616:TA196649 ACU196616:ACW196649 AMQ196616:AMS196649 AWM196616:AWO196649 BGI196616:BGK196649 BQE196616:BQG196649 CAA196616:CAC196649 CJW196616:CJY196649 CTS196616:CTU196649 DDO196616:DDQ196649 DNK196616:DNM196649 DXG196616:DXI196649 EHC196616:EHE196649 EQY196616:ERA196649 FAU196616:FAW196649 FKQ196616:FKS196649 FUM196616:FUO196649 GEI196616:GEK196649 GOE196616:GOG196649 GYA196616:GYC196649 HHW196616:HHY196649 HRS196616:HRU196649 IBO196616:IBQ196649 ILK196616:ILM196649 IVG196616:IVI196649 JFC196616:JFE196649 JOY196616:JPA196649 JYU196616:JYW196649 KIQ196616:KIS196649 KSM196616:KSO196649 LCI196616:LCK196649 LME196616:LMG196649 LWA196616:LWC196649 MFW196616:MFY196649 MPS196616:MPU196649 MZO196616:MZQ196649 NJK196616:NJM196649 NTG196616:NTI196649 ODC196616:ODE196649 OMY196616:ONA196649 OWU196616:OWW196649 PGQ196616:PGS196649 PQM196616:PQO196649 QAI196616:QAK196649 QKE196616:QKG196649 QUA196616:QUC196649 RDW196616:RDY196649 RNS196616:RNU196649 RXO196616:RXQ196649 SHK196616:SHM196649 SRG196616:SRI196649 TBC196616:TBE196649 TKY196616:TLA196649 TUU196616:TUW196649 UEQ196616:UES196649 UOM196616:UOO196649 UYI196616:UYK196649 VIE196616:VIG196649 VSA196616:VSC196649 WBW196616:WBY196649 WLS196616:WLU196649 WVO196616:WVQ196649 G262152:I262185 JC262152:JE262185 SY262152:TA262185 ACU262152:ACW262185 AMQ262152:AMS262185 AWM262152:AWO262185 BGI262152:BGK262185 BQE262152:BQG262185 CAA262152:CAC262185 CJW262152:CJY262185 CTS262152:CTU262185 DDO262152:DDQ262185 DNK262152:DNM262185 DXG262152:DXI262185 EHC262152:EHE262185 EQY262152:ERA262185 FAU262152:FAW262185 FKQ262152:FKS262185 FUM262152:FUO262185 GEI262152:GEK262185 GOE262152:GOG262185 GYA262152:GYC262185 HHW262152:HHY262185 HRS262152:HRU262185 IBO262152:IBQ262185 ILK262152:ILM262185 IVG262152:IVI262185 JFC262152:JFE262185 JOY262152:JPA262185 JYU262152:JYW262185 KIQ262152:KIS262185 KSM262152:KSO262185 LCI262152:LCK262185 LME262152:LMG262185 LWA262152:LWC262185 MFW262152:MFY262185 MPS262152:MPU262185 MZO262152:MZQ262185 NJK262152:NJM262185 NTG262152:NTI262185 ODC262152:ODE262185 OMY262152:ONA262185 OWU262152:OWW262185 PGQ262152:PGS262185 PQM262152:PQO262185 QAI262152:QAK262185 QKE262152:QKG262185 QUA262152:QUC262185 RDW262152:RDY262185 RNS262152:RNU262185 RXO262152:RXQ262185 SHK262152:SHM262185 SRG262152:SRI262185 TBC262152:TBE262185 TKY262152:TLA262185 TUU262152:TUW262185 UEQ262152:UES262185 UOM262152:UOO262185 UYI262152:UYK262185 VIE262152:VIG262185 VSA262152:VSC262185 WBW262152:WBY262185 WLS262152:WLU262185 WVO262152:WVQ262185 G327688:I327721 JC327688:JE327721 SY327688:TA327721 ACU327688:ACW327721 AMQ327688:AMS327721 AWM327688:AWO327721 BGI327688:BGK327721 BQE327688:BQG327721 CAA327688:CAC327721 CJW327688:CJY327721 CTS327688:CTU327721 DDO327688:DDQ327721 DNK327688:DNM327721 DXG327688:DXI327721 EHC327688:EHE327721 EQY327688:ERA327721 FAU327688:FAW327721 FKQ327688:FKS327721 FUM327688:FUO327721 GEI327688:GEK327721 GOE327688:GOG327721 GYA327688:GYC327721 HHW327688:HHY327721 HRS327688:HRU327721 IBO327688:IBQ327721 ILK327688:ILM327721 IVG327688:IVI327721 JFC327688:JFE327721 JOY327688:JPA327721 JYU327688:JYW327721 KIQ327688:KIS327721 KSM327688:KSO327721 LCI327688:LCK327721 LME327688:LMG327721 LWA327688:LWC327721 MFW327688:MFY327721 MPS327688:MPU327721 MZO327688:MZQ327721 NJK327688:NJM327721 NTG327688:NTI327721 ODC327688:ODE327721 OMY327688:ONA327721 OWU327688:OWW327721 PGQ327688:PGS327721 PQM327688:PQO327721 QAI327688:QAK327721 QKE327688:QKG327721 QUA327688:QUC327721 RDW327688:RDY327721 RNS327688:RNU327721 RXO327688:RXQ327721 SHK327688:SHM327721 SRG327688:SRI327721 TBC327688:TBE327721 TKY327688:TLA327721 TUU327688:TUW327721 UEQ327688:UES327721 UOM327688:UOO327721 UYI327688:UYK327721 VIE327688:VIG327721 VSA327688:VSC327721 WBW327688:WBY327721 WLS327688:WLU327721 WVO327688:WVQ327721 G393224:I393257 JC393224:JE393257 SY393224:TA393257 ACU393224:ACW393257 AMQ393224:AMS393257 AWM393224:AWO393257 BGI393224:BGK393257 BQE393224:BQG393257 CAA393224:CAC393257 CJW393224:CJY393257 CTS393224:CTU393257 DDO393224:DDQ393257 DNK393224:DNM393257 DXG393224:DXI393257 EHC393224:EHE393257 EQY393224:ERA393257 FAU393224:FAW393257 FKQ393224:FKS393257 FUM393224:FUO393257 GEI393224:GEK393257 GOE393224:GOG393257 GYA393224:GYC393257 HHW393224:HHY393257 HRS393224:HRU393257 IBO393224:IBQ393257 ILK393224:ILM393257 IVG393224:IVI393257 JFC393224:JFE393257 JOY393224:JPA393257 JYU393224:JYW393257 KIQ393224:KIS393257 KSM393224:KSO393257 LCI393224:LCK393257 LME393224:LMG393257 LWA393224:LWC393257 MFW393224:MFY393257 MPS393224:MPU393257 MZO393224:MZQ393257 NJK393224:NJM393257 NTG393224:NTI393257 ODC393224:ODE393257 OMY393224:ONA393257 OWU393224:OWW393257 PGQ393224:PGS393257 PQM393224:PQO393257 QAI393224:QAK393257 QKE393224:QKG393257 QUA393224:QUC393257 RDW393224:RDY393257 RNS393224:RNU393257 RXO393224:RXQ393257 SHK393224:SHM393257 SRG393224:SRI393257 TBC393224:TBE393257 TKY393224:TLA393257 TUU393224:TUW393257 UEQ393224:UES393257 UOM393224:UOO393257 UYI393224:UYK393257 VIE393224:VIG393257 VSA393224:VSC393257 WBW393224:WBY393257 WLS393224:WLU393257 WVO393224:WVQ393257 G458760:I458793 JC458760:JE458793 SY458760:TA458793 ACU458760:ACW458793 AMQ458760:AMS458793 AWM458760:AWO458793 BGI458760:BGK458793 BQE458760:BQG458793 CAA458760:CAC458793 CJW458760:CJY458793 CTS458760:CTU458793 DDO458760:DDQ458793 DNK458760:DNM458793 DXG458760:DXI458793 EHC458760:EHE458793 EQY458760:ERA458793 FAU458760:FAW458793 FKQ458760:FKS458793 FUM458760:FUO458793 GEI458760:GEK458793 GOE458760:GOG458793 GYA458760:GYC458793 HHW458760:HHY458793 HRS458760:HRU458793 IBO458760:IBQ458793 ILK458760:ILM458793 IVG458760:IVI458793 JFC458760:JFE458793 JOY458760:JPA458793 JYU458760:JYW458793 KIQ458760:KIS458793 KSM458760:KSO458793 LCI458760:LCK458793 LME458760:LMG458793 LWA458760:LWC458793 MFW458760:MFY458793 MPS458760:MPU458793 MZO458760:MZQ458793 NJK458760:NJM458793 NTG458760:NTI458793 ODC458760:ODE458793 OMY458760:ONA458793 OWU458760:OWW458793 PGQ458760:PGS458793 PQM458760:PQO458793 QAI458760:QAK458793 QKE458760:QKG458793 QUA458760:QUC458793 RDW458760:RDY458793 RNS458760:RNU458793 RXO458760:RXQ458793 SHK458760:SHM458793 SRG458760:SRI458793 TBC458760:TBE458793 TKY458760:TLA458793 TUU458760:TUW458793 UEQ458760:UES458793 UOM458760:UOO458793 UYI458760:UYK458793 VIE458760:VIG458793 VSA458760:VSC458793 WBW458760:WBY458793 WLS458760:WLU458793 WVO458760:WVQ458793 G524296:I524329 JC524296:JE524329 SY524296:TA524329 ACU524296:ACW524329 AMQ524296:AMS524329 AWM524296:AWO524329 BGI524296:BGK524329 BQE524296:BQG524329 CAA524296:CAC524329 CJW524296:CJY524329 CTS524296:CTU524329 DDO524296:DDQ524329 DNK524296:DNM524329 DXG524296:DXI524329 EHC524296:EHE524329 EQY524296:ERA524329 FAU524296:FAW524329 FKQ524296:FKS524329 FUM524296:FUO524329 GEI524296:GEK524329 GOE524296:GOG524329 GYA524296:GYC524329 HHW524296:HHY524329 HRS524296:HRU524329 IBO524296:IBQ524329 ILK524296:ILM524329 IVG524296:IVI524329 JFC524296:JFE524329 JOY524296:JPA524329 JYU524296:JYW524329 KIQ524296:KIS524329 KSM524296:KSO524329 LCI524296:LCK524329 LME524296:LMG524329 LWA524296:LWC524329 MFW524296:MFY524329 MPS524296:MPU524329 MZO524296:MZQ524329 NJK524296:NJM524329 NTG524296:NTI524329 ODC524296:ODE524329 OMY524296:ONA524329 OWU524296:OWW524329 PGQ524296:PGS524329 PQM524296:PQO524329 QAI524296:QAK524329 QKE524296:QKG524329 QUA524296:QUC524329 RDW524296:RDY524329 RNS524296:RNU524329 RXO524296:RXQ524329 SHK524296:SHM524329 SRG524296:SRI524329 TBC524296:TBE524329 TKY524296:TLA524329 TUU524296:TUW524329 UEQ524296:UES524329 UOM524296:UOO524329 UYI524296:UYK524329 VIE524296:VIG524329 VSA524296:VSC524329 WBW524296:WBY524329 WLS524296:WLU524329 WVO524296:WVQ524329 G589832:I589865 JC589832:JE589865 SY589832:TA589865 ACU589832:ACW589865 AMQ589832:AMS589865 AWM589832:AWO589865 BGI589832:BGK589865 BQE589832:BQG589865 CAA589832:CAC589865 CJW589832:CJY589865 CTS589832:CTU589865 DDO589832:DDQ589865 DNK589832:DNM589865 DXG589832:DXI589865 EHC589832:EHE589865 EQY589832:ERA589865 FAU589832:FAW589865 FKQ589832:FKS589865 FUM589832:FUO589865 GEI589832:GEK589865 GOE589832:GOG589865 GYA589832:GYC589865 HHW589832:HHY589865 HRS589832:HRU589865 IBO589832:IBQ589865 ILK589832:ILM589865 IVG589832:IVI589865 JFC589832:JFE589865 JOY589832:JPA589865 JYU589832:JYW589865 KIQ589832:KIS589865 KSM589832:KSO589865 LCI589832:LCK589865 LME589832:LMG589865 LWA589832:LWC589865 MFW589832:MFY589865 MPS589832:MPU589865 MZO589832:MZQ589865 NJK589832:NJM589865 NTG589832:NTI589865 ODC589832:ODE589865 OMY589832:ONA589865 OWU589832:OWW589865 PGQ589832:PGS589865 PQM589832:PQO589865 QAI589832:QAK589865 QKE589832:QKG589865 QUA589832:QUC589865 RDW589832:RDY589865 RNS589832:RNU589865 RXO589832:RXQ589865 SHK589832:SHM589865 SRG589832:SRI589865 TBC589832:TBE589865 TKY589832:TLA589865 TUU589832:TUW589865 UEQ589832:UES589865 UOM589832:UOO589865 UYI589832:UYK589865 VIE589832:VIG589865 VSA589832:VSC589865 WBW589832:WBY589865 WLS589832:WLU589865 WVO589832:WVQ589865 G655368:I655401 JC655368:JE655401 SY655368:TA655401 ACU655368:ACW655401 AMQ655368:AMS655401 AWM655368:AWO655401 BGI655368:BGK655401 BQE655368:BQG655401 CAA655368:CAC655401 CJW655368:CJY655401 CTS655368:CTU655401 DDO655368:DDQ655401 DNK655368:DNM655401 DXG655368:DXI655401 EHC655368:EHE655401 EQY655368:ERA655401 FAU655368:FAW655401 FKQ655368:FKS655401 FUM655368:FUO655401 GEI655368:GEK655401 GOE655368:GOG655401 GYA655368:GYC655401 HHW655368:HHY655401 HRS655368:HRU655401 IBO655368:IBQ655401 ILK655368:ILM655401 IVG655368:IVI655401 JFC655368:JFE655401 JOY655368:JPA655401 JYU655368:JYW655401 KIQ655368:KIS655401 KSM655368:KSO655401 LCI655368:LCK655401 LME655368:LMG655401 LWA655368:LWC655401 MFW655368:MFY655401 MPS655368:MPU655401 MZO655368:MZQ655401 NJK655368:NJM655401 NTG655368:NTI655401 ODC655368:ODE655401 OMY655368:ONA655401 OWU655368:OWW655401 PGQ655368:PGS655401 PQM655368:PQO655401 QAI655368:QAK655401 QKE655368:QKG655401 QUA655368:QUC655401 RDW655368:RDY655401 RNS655368:RNU655401 RXO655368:RXQ655401 SHK655368:SHM655401 SRG655368:SRI655401 TBC655368:TBE655401 TKY655368:TLA655401 TUU655368:TUW655401 UEQ655368:UES655401 UOM655368:UOO655401 UYI655368:UYK655401 VIE655368:VIG655401 VSA655368:VSC655401 WBW655368:WBY655401 WLS655368:WLU655401 WVO655368:WVQ655401 G720904:I720937 JC720904:JE720937 SY720904:TA720937 ACU720904:ACW720937 AMQ720904:AMS720937 AWM720904:AWO720937 BGI720904:BGK720937 BQE720904:BQG720937 CAA720904:CAC720937 CJW720904:CJY720937 CTS720904:CTU720937 DDO720904:DDQ720937 DNK720904:DNM720937 DXG720904:DXI720937 EHC720904:EHE720937 EQY720904:ERA720937 FAU720904:FAW720937 FKQ720904:FKS720937 FUM720904:FUO720937 GEI720904:GEK720937 GOE720904:GOG720937 GYA720904:GYC720937 HHW720904:HHY720937 HRS720904:HRU720937 IBO720904:IBQ720937 ILK720904:ILM720937 IVG720904:IVI720937 JFC720904:JFE720937 JOY720904:JPA720937 JYU720904:JYW720937 KIQ720904:KIS720937 KSM720904:KSO720937 LCI720904:LCK720937 LME720904:LMG720937 LWA720904:LWC720937 MFW720904:MFY720937 MPS720904:MPU720937 MZO720904:MZQ720937 NJK720904:NJM720937 NTG720904:NTI720937 ODC720904:ODE720937 OMY720904:ONA720937 OWU720904:OWW720937 PGQ720904:PGS720937 PQM720904:PQO720937 QAI720904:QAK720937 QKE720904:QKG720937 QUA720904:QUC720937 RDW720904:RDY720937 RNS720904:RNU720937 RXO720904:RXQ720937 SHK720904:SHM720937 SRG720904:SRI720937 TBC720904:TBE720937 TKY720904:TLA720937 TUU720904:TUW720937 UEQ720904:UES720937 UOM720904:UOO720937 UYI720904:UYK720937 VIE720904:VIG720937 VSA720904:VSC720937 WBW720904:WBY720937 WLS720904:WLU720937 WVO720904:WVQ720937 G786440:I786473 JC786440:JE786473 SY786440:TA786473 ACU786440:ACW786473 AMQ786440:AMS786473 AWM786440:AWO786473 BGI786440:BGK786473 BQE786440:BQG786473 CAA786440:CAC786473 CJW786440:CJY786473 CTS786440:CTU786473 DDO786440:DDQ786473 DNK786440:DNM786473 DXG786440:DXI786473 EHC786440:EHE786473 EQY786440:ERA786473 FAU786440:FAW786473 FKQ786440:FKS786473 FUM786440:FUO786473 GEI786440:GEK786473 GOE786440:GOG786473 GYA786440:GYC786473 HHW786440:HHY786473 HRS786440:HRU786473 IBO786440:IBQ786473 ILK786440:ILM786473 IVG786440:IVI786473 JFC786440:JFE786473 JOY786440:JPA786473 JYU786440:JYW786473 KIQ786440:KIS786473 KSM786440:KSO786473 LCI786440:LCK786473 LME786440:LMG786473 LWA786440:LWC786473 MFW786440:MFY786473 MPS786440:MPU786473 MZO786440:MZQ786473 NJK786440:NJM786473 NTG786440:NTI786473 ODC786440:ODE786473 OMY786440:ONA786473 OWU786440:OWW786473 PGQ786440:PGS786473 PQM786440:PQO786473 QAI786440:QAK786473 QKE786440:QKG786473 QUA786440:QUC786473 RDW786440:RDY786473 RNS786440:RNU786473 RXO786440:RXQ786473 SHK786440:SHM786473 SRG786440:SRI786473 TBC786440:TBE786473 TKY786440:TLA786473 TUU786440:TUW786473 UEQ786440:UES786473 UOM786440:UOO786473 UYI786440:UYK786473 VIE786440:VIG786473 VSA786440:VSC786473 WBW786440:WBY786473 WLS786440:WLU786473 WVO786440:WVQ786473 G851976:I852009 JC851976:JE852009 SY851976:TA852009 ACU851976:ACW852009 AMQ851976:AMS852009 AWM851976:AWO852009 BGI851976:BGK852009 BQE851976:BQG852009 CAA851976:CAC852009 CJW851976:CJY852009 CTS851976:CTU852009 DDO851976:DDQ852009 DNK851976:DNM852009 DXG851976:DXI852009 EHC851976:EHE852009 EQY851976:ERA852009 FAU851976:FAW852009 FKQ851976:FKS852009 FUM851976:FUO852009 GEI851976:GEK852009 GOE851976:GOG852009 GYA851976:GYC852009 HHW851976:HHY852009 HRS851976:HRU852009 IBO851976:IBQ852009 ILK851976:ILM852009 IVG851976:IVI852009 JFC851976:JFE852009 JOY851976:JPA852009 JYU851976:JYW852009 KIQ851976:KIS852009 KSM851976:KSO852009 LCI851976:LCK852009 LME851976:LMG852009 LWA851976:LWC852009 MFW851976:MFY852009 MPS851976:MPU852009 MZO851976:MZQ852009 NJK851976:NJM852009 NTG851976:NTI852009 ODC851976:ODE852009 OMY851976:ONA852009 OWU851976:OWW852009 PGQ851976:PGS852009 PQM851976:PQO852009 QAI851976:QAK852009 QKE851976:QKG852009 QUA851976:QUC852009 RDW851976:RDY852009 RNS851976:RNU852009 RXO851976:RXQ852009 SHK851976:SHM852009 SRG851976:SRI852009 TBC851976:TBE852009 TKY851976:TLA852009 TUU851976:TUW852009 UEQ851976:UES852009 UOM851976:UOO852009 UYI851976:UYK852009 VIE851976:VIG852009 VSA851976:VSC852009 WBW851976:WBY852009 WLS851976:WLU852009 WVO851976:WVQ852009 G917512:I917545 JC917512:JE917545 SY917512:TA917545 ACU917512:ACW917545 AMQ917512:AMS917545 AWM917512:AWO917545 BGI917512:BGK917545 BQE917512:BQG917545 CAA917512:CAC917545 CJW917512:CJY917545 CTS917512:CTU917545 DDO917512:DDQ917545 DNK917512:DNM917545 DXG917512:DXI917545 EHC917512:EHE917545 EQY917512:ERA917545 FAU917512:FAW917545 FKQ917512:FKS917545 FUM917512:FUO917545 GEI917512:GEK917545 GOE917512:GOG917545 GYA917512:GYC917545 HHW917512:HHY917545 HRS917512:HRU917545 IBO917512:IBQ917545 ILK917512:ILM917545 IVG917512:IVI917545 JFC917512:JFE917545 JOY917512:JPA917545 JYU917512:JYW917545 KIQ917512:KIS917545 KSM917512:KSO917545 LCI917512:LCK917545 LME917512:LMG917545 LWA917512:LWC917545 MFW917512:MFY917545 MPS917512:MPU917545 MZO917512:MZQ917545 NJK917512:NJM917545 NTG917512:NTI917545 ODC917512:ODE917545 OMY917512:ONA917545 OWU917512:OWW917545 PGQ917512:PGS917545 PQM917512:PQO917545 QAI917512:QAK917545 QKE917512:QKG917545 QUA917512:QUC917545 RDW917512:RDY917545 RNS917512:RNU917545 RXO917512:RXQ917545 SHK917512:SHM917545 SRG917512:SRI917545 TBC917512:TBE917545 TKY917512:TLA917545 TUU917512:TUW917545 UEQ917512:UES917545 UOM917512:UOO917545 UYI917512:UYK917545 VIE917512:VIG917545 VSA917512:VSC917545 WBW917512:WBY917545 WLS917512:WLU917545 WVO917512:WVQ917545 G983048:I983081 JC983048:JE983081 SY983048:TA983081 ACU983048:ACW983081 AMQ983048:AMS983081 AWM983048:AWO983081 BGI983048:BGK983081 BQE983048:BQG983081 CAA983048:CAC983081 CJW983048:CJY983081 CTS983048:CTU983081 DDO983048:DDQ983081 DNK983048:DNM983081 DXG983048:DXI983081 EHC983048:EHE983081 EQY983048:ERA983081 FAU983048:FAW983081 FKQ983048:FKS983081 FUM983048:FUO983081 GEI983048:GEK983081 GOE983048:GOG983081 GYA983048:GYC983081 HHW983048:HHY983081 HRS983048:HRU983081 IBO983048:IBQ983081 ILK983048:ILM983081 IVG983048:IVI983081 JFC983048:JFE983081 JOY983048:JPA983081 JYU983048:JYW983081 KIQ983048:KIS983081 KSM983048:KSO983081 LCI983048:LCK983081 LME983048:LMG983081 LWA983048:LWC983081 MFW983048:MFY983081 MPS983048:MPU983081 MZO983048:MZQ983081 NJK983048:NJM983081 NTG983048:NTI983081 ODC983048:ODE983081 OMY983048:ONA983081 OWU983048:OWW983081 PGQ983048:PGS983081 PQM983048:PQO983081 QAI983048:QAK983081 QKE983048:QKG983081 QUA983048:QUC983081 RDW983048:RDY983081 RNS983048:RNU983081 RXO983048:RXQ983081 SHK983048:SHM983081 SRG983048:SRI983081 TBC983048:TBE983081 TKY983048:TLA983081 TUU983048:TUW983081 UEQ983048:UES983081 UOM983048:UOO983081 UYI983048:UYK983081 VIE983048:VIG983081 VSA983048:VSC983081 WBW983048:WBY983081 WLS983048:WLU983081 WVO983048:WVQ983081" xr:uid="{A806C8FB-0D7F-423C-919F-4C9F812A58CA}">
      <formula1>"Yes"</formula1>
    </dataValidation>
  </dataValidations>
  <pageMargins left="0.70866141732283472" right="0.70866141732283472" top="0.74803149606299213" bottom="0.74803149606299213" header="0.31496062992125984" footer="0.31496062992125984"/>
  <pageSetup paperSize="9" scale="70" orientation="landscape" r:id="rId1"/>
  <headerFooter>
    <oddHeader xml:space="preserve">&amp;R
</oddHeader>
    <oddFooter>Page &amp;P&amp;R&amp;F</oddFooter>
  </headerFooter>
  <colBreaks count="1" manualBreakCount="1">
    <brk id="9" max="1048575" man="1"/>
  </colBreaks>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9D69C4A-13CC-4C15-A0A2-3605F3240EAD}">
  <sheetPr codeName="Sheet15"/>
  <dimension ref="A1:L43"/>
  <sheetViews>
    <sheetView zoomScaleNormal="100" zoomScaleSheetLayoutView="100" workbookViewId="0">
      <selection activeCell="B8" sqref="B8"/>
    </sheetView>
  </sheetViews>
  <sheetFormatPr defaultRowHeight="14.4" x14ac:dyDescent="0.3"/>
  <cols>
    <col min="1" max="1" width="5.5546875" style="39" customWidth="1"/>
    <col min="2" max="2" width="37.5546875" style="39" customWidth="1"/>
    <col min="3" max="3" width="16.88671875" style="39" customWidth="1"/>
    <col min="4" max="4" width="39.5546875" style="39" customWidth="1"/>
    <col min="5" max="5" width="23" style="51" customWidth="1"/>
    <col min="6" max="6" width="27.44140625" style="39" customWidth="1"/>
    <col min="7" max="7" width="9.109375" style="39"/>
    <col min="8" max="8" width="9.109375" style="39" hidden="1" customWidth="1"/>
    <col min="9" max="9" width="9.109375" style="39"/>
    <col min="10" max="10" width="9.109375" style="39" customWidth="1"/>
    <col min="11" max="11" width="61" style="39" customWidth="1"/>
    <col min="12" max="12" width="24.5546875" style="39" customWidth="1"/>
    <col min="13" max="13" width="46.44140625" style="39" customWidth="1"/>
    <col min="14" max="255" width="9.109375" style="39"/>
    <col min="256" max="256" width="5.5546875" style="39" customWidth="1"/>
    <col min="257" max="257" width="37.5546875" style="39" customWidth="1"/>
    <col min="258" max="258" width="13.44140625" style="39" customWidth="1"/>
    <col min="259" max="259" width="32.88671875" style="39" bestFit="1" customWidth="1"/>
    <col min="260" max="260" width="31.44140625" style="39" bestFit="1" customWidth="1"/>
    <col min="261" max="261" width="21.5546875" style="39" customWidth="1"/>
    <col min="262" max="262" width="21.88671875" style="39" customWidth="1"/>
    <col min="263" max="266" width="9.109375" style="39"/>
    <col min="267" max="267" width="61" style="39" customWidth="1"/>
    <col min="268" max="268" width="24.5546875" style="39" customWidth="1"/>
    <col min="269" max="269" width="46.44140625" style="39" customWidth="1"/>
    <col min="270" max="511" width="9.109375" style="39"/>
    <col min="512" max="512" width="5.5546875" style="39" customWidth="1"/>
    <col min="513" max="513" width="37.5546875" style="39" customWidth="1"/>
    <col min="514" max="514" width="13.44140625" style="39" customWidth="1"/>
    <col min="515" max="515" width="32.88671875" style="39" bestFit="1" customWidth="1"/>
    <col min="516" max="516" width="31.44140625" style="39" bestFit="1" customWidth="1"/>
    <col min="517" max="517" width="21.5546875" style="39" customWidth="1"/>
    <col min="518" max="518" width="21.88671875" style="39" customWidth="1"/>
    <col min="519" max="522" width="9.109375" style="39"/>
    <col min="523" max="523" width="61" style="39" customWidth="1"/>
    <col min="524" max="524" width="24.5546875" style="39" customWidth="1"/>
    <col min="525" max="525" width="46.44140625" style="39" customWidth="1"/>
    <col min="526" max="767" width="9.109375" style="39"/>
    <col min="768" max="768" width="5.5546875" style="39" customWidth="1"/>
    <col min="769" max="769" width="37.5546875" style="39" customWidth="1"/>
    <col min="770" max="770" width="13.44140625" style="39" customWidth="1"/>
    <col min="771" max="771" width="32.88671875" style="39" bestFit="1" customWidth="1"/>
    <col min="772" max="772" width="31.44140625" style="39" bestFit="1" customWidth="1"/>
    <col min="773" max="773" width="21.5546875" style="39" customWidth="1"/>
    <col min="774" max="774" width="21.88671875" style="39" customWidth="1"/>
    <col min="775" max="778" width="9.109375" style="39"/>
    <col min="779" max="779" width="61" style="39" customWidth="1"/>
    <col min="780" max="780" width="24.5546875" style="39" customWidth="1"/>
    <col min="781" max="781" width="46.44140625" style="39" customWidth="1"/>
    <col min="782" max="1023" width="9.109375" style="39"/>
    <col min="1024" max="1024" width="5.5546875" style="39" customWidth="1"/>
    <col min="1025" max="1025" width="37.5546875" style="39" customWidth="1"/>
    <col min="1026" max="1026" width="13.44140625" style="39" customWidth="1"/>
    <col min="1027" max="1027" width="32.88671875" style="39" bestFit="1" customWidth="1"/>
    <col min="1028" max="1028" width="31.44140625" style="39" bestFit="1" customWidth="1"/>
    <col min="1029" max="1029" width="21.5546875" style="39" customWidth="1"/>
    <col min="1030" max="1030" width="21.88671875" style="39" customWidth="1"/>
    <col min="1031" max="1034" width="9.109375" style="39"/>
    <col min="1035" max="1035" width="61" style="39" customWidth="1"/>
    <col min="1036" max="1036" width="24.5546875" style="39" customWidth="1"/>
    <col min="1037" max="1037" width="46.44140625" style="39" customWidth="1"/>
    <col min="1038" max="1279" width="9.109375" style="39"/>
    <col min="1280" max="1280" width="5.5546875" style="39" customWidth="1"/>
    <col min="1281" max="1281" width="37.5546875" style="39" customWidth="1"/>
    <col min="1282" max="1282" width="13.44140625" style="39" customWidth="1"/>
    <col min="1283" max="1283" width="32.88671875" style="39" bestFit="1" customWidth="1"/>
    <col min="1284" max="1284" width="31.44140625" style="39" bestFit="1" customWidth="1"/>
    <col min="1285" max="1285" width="21.5546875" style="39" customWidth="1"/>
    <col min="1286" max="1286" width="21.88671875" style="39" customWidth="1"/>
    <col min="1287" max="1290" width="9.109375" style="39"/>
    <col min="1291" max="1291" width="61" style="39" customWidth="1"/>
    <col min="1292" max="1292" width="24.5546875" style="39" customWidth="1"/>
    <col min="1293" max="1293" width="46.44140625" style="39" customWidth="1"/>
    <col min="1294" max="1535" width="9.109375" style="39"/>
    <col min="1536" max="1536" width="5.5546875" style="39" customWidth="1"/>
    <col min="1537" max="1537" width="37.5546875" style="39" customWidth="1"/>
    <col min="1538" max="1538" width="13.44140625" style="39" customWidth="1"/>
    <col min="1539" max="1539" width="32.88671875" style="39" bestFit="1" customWidth="1"/>
    <col min="1540" max="1540" width="31.44140625" style="39" bestFit="1" customWidth="1"/>
    <col min="1541" max="1541" width="21.5546875" style="39" customWidth="1"/>
    <col min="1542" max="1542" width="21.88671875" style="39" customWidth="1"/>
    <col min="1543" max="1546" width="9.109375" style="39"/>
    <col min="1547" max="1547" width="61" style="39" customWidth="1"/>
    <col min="1548" max="1548" width="24.5546875" style="39" customWidth="1"/>
    <col min="1549" max="1549" width="46.44140625" style="39" customWidth="1"/>
    <col min="1550" max="1791" width="9.109375" style="39"/>
    <col min="1792" max="1792" width="5.5546875" style="39" customWidth="1"/>
    <col min="1793" max="1793" width="37.5546875" style="39" customWidth="1"/>
    <col min="1794" max="1794" width="13.44140625" style="39" customWidth="1"/>
    <col min="1795" max="1795" width="32.88671875" style="39" bestFit="1" customWidth="1"/>
    <col min="1796" max="1796" width="31.44140625" style="39" bestFit="1" customWidth="1"/>
    <col min="1797" max="1797" width="21.5546875" style="39" customWidth="1"/>
    <col min="1798" max="1798" width="21.88671875" style="39" customWidth="1"/>
    <col min="1799" max="1802" width="9.109375" style="39"/>
    <col min="1803" max="1803" width="61" style="39" customWidth="1"/>
    <col min="1804" max="1804" width="24.5546875" style="39" customWidth="1"/>
    <col min="1805" max="1805" width="46.44140625" style="39" customWidth="1"/>
    <col min="1806" max="2047" width="9.109375" style="39"/>
    <col min="2048" max="2048" width="5.5546875" style="39" customWidth="1"/>
    <col min="2049" max="2049" width="37.5546875" style="39" customWidth="1"/>
    <col min="2050" max="2050" width="13.44140625" style="39" customWidth="1"/>
    <col min="2051" max="2051" width="32.88671875" style="39" bestFit="1" customWidth="1"/>
    <col min="2052" max="2052" width="31.44140625" style="39" bestFit="1" customWidth="1"/>
    <col min="2053" max="2053" width="21.5546875" style="39" customWidth="1"/>
    <col min="2054" max="2054" width="21.88671875" style="39" customWidth="1"/>
    <col min="2055" max="2058" width="9.109375" style="39"/>
    <col min="2059" max="2059" width="61" style="39" customWidth="1"/>
    <col min="2060" max="2060" width="24.5546875" style="39" customWidth="1"/>
    <col min="2061" max="2061" width="46.44140625" style="39" customWidth="1"/>
    <col min="2062" max="2303" width="9.109375" style="39"/>
    <col min="2304" max="2304" width="5.5546875" style="39" customWidth="1"/>
    <col min="2305" max="2305" width="37.5546875" style="39" customWidth="1"/>
    <col min="2306" max="2306" width="13.44140625" style="39" customWidth="1"/>
    <col min="2307" max="2307" width="32.88671875" style="39" bestFit="1" customWidth="1"/>
    <col min="2308" max="2308" width="31.44140625" style="39" bestFit="1" customWidth="1"/>
    <col min="2309" max="2309" width="21.5546875" style="39" customWidth="1"/>
    <col min="2310" max="2310" width="21.88671875" style="39" customWidth="1"/>
    <col min="2311" max="2314" width="9.109375" style="39"/>
    <col min="2315" max="2315" width="61" style="39" customWidth="1"/>
    <col min="2316" max="2316" width="24.5546875" style="39" customWidth="1"/>
    <col min="2317" max="2317" width="46.44140625" style="39" customWidth="1"/>
    <col min="2318" max="2559" width="9.109375" style="39"/>
    <col min="2560" max="2560" width="5.5546875" style="39" customWidth="1"/>
    <col min="2561" max="2561" width="37.5546875" style="39" customWidth="1"/>
    <col min="2562" max="2562" width="13.44140625" style="39" customWidth="1"/>
    <col min="2563" max="2563" width="32.88671875" style="39" bestFit="1" customWidth="1"/>
    <col min="2564" max="2564" width="31.44140625" style="39" bestFit="1" customWidth="1"/>
    <col min="2565" max="2565" width="21.5546875" style="39" customWidth="1"/>
    <col min="2566" max="2566" width="21.88671875" style="39" customWidth="1"/>
    <col min="2567" max="2570" width="9.109375" style="39"/>
    <col min="2571" max="2571" width="61" style="39" customWidth="1"/>
    <col min="2572" max="2572" width="24.5546875" style="39" customWidth="1"/>
    <col min="2573" max="2573" width="46.44140625" style="39" customWidth="1"/>
    <col min="2574" max="2815" width="9.109375" style="39"/>
    <col min="2816" max="2816" width="5.5546875" style="39" customWidth="1"/>
    <col min="2817" max="2817" width="37.5546875" style="39" customWidth="1"/>
    <col min="2818" max="2818" width="13.44140625" style="39" customWidth="1"/>
    <col min="2819" max="2819" width="32.88671875" style="39" bestFit="1" customWidth="1"/>
    <col min="2820" max="2820" width="31.44140625" style="39" bestFit="1" customWidth="1"/>
    <col min="2821" max="2821" width="21.5546875" style="39" customWidth="1"/>
    <col min="2822" max="2822" width="21.88671875" style="39" customWidth="1"/>
    <col min="2823" max="2826" width="9.109375" style="39"/>
    <col min="2827" max="2827" width="61" style="39" customWidth="1"/>
    <col min="2828" max="2828" width="24.5546875" style="39" customWidth="1"/>
    <col min="2829" max="2829" width="46.44140625" style="39" customWidth="1"/>
    <col min="2830" max="3071" width="9.109375" style="39"/>
    <col min="3072" max="3072" width="5.5546875" style="39" customWidth="1"/>
    <col min="3073" max="3073" width="37.5546875" style="39" customWidth="1"/>
    <col min="3074" max="3074" width="13.44140625" style="39" customWidth="1"/>
    <col min="3075" max="3075" width="32.88671875" style="39" bestFit="1" customWidth="1"/>
    <col min="3076" max="3076" width="31.44140625" style="39" bestFit="1" customWidth="1"/>
    <col min="3077" max="3077" width="21.5546875" style="39" customWidth="1"/>
    <col min="3078" max="3078" width="21.88671875" style="39" customWidth="1"/>
    <col min="3079" max="3082" width="9.109375" style="39"/>
    <col min="3083" max="3083" width="61" style="39" customWidth="1"/>
    <col min="3084" max="3084" width="24.5546875" style="39" customWidth="1"/>
    <col min="3085" max="3085" width="46.44140625" style="39" customWidth="1"/>
    <col min="3086" max="3327" width="9.109375" style="39"/>
    <col min="3328" max="3328" width="5.5546875" style="39" customWidth="1"/>
    <col min="3329" max="3329" width="37.5546875" style="39" customWidth="1"/>
    <col min="3330" max="3330" width="13.44140625" style="39" customWidth="1"/>
    <col min="3331" max="3331" width="32.88671875" style="39" bestFit="1" customWidth="1"/>
    <col min="3332" max="3332" width="31.44140625" style="39" bestFit="1" customWidth="1"/>
    <col min="3333" max="3333" width="21.5546875" style="39" customWidth="1"/>
    <col min="3334" max="3334" width="21.88671875" style="39" customWidth="1"/>
    <col min="3335" max="3338" width="9.109375" style="39"/>
    <col min="3339" max="3339" width="61" style="39" customWidth="1"/>
    <col min="3340" max="3340" width="24.5546875" style="39" customWidth="1"/>
    <col min="3341" max="3341" width="46.44140625" style="39" customWidth="1"/>
    <col min="3342" max="3583" width="9.109375" style="39"/>
    <col min="3584" max="3584" width="5.5546875" style="39" customWidth="1"/>
    <col min="3585" max="3585" width="37.5546875" style="39" customWidth="1"/>
    <col min="3586" max="3586" width="13.44140625" style="39" customWidth="1"/>
    <col min="3587" max="3587" width="32.88671875" style="39" bestFit="1" customWidth="1"/>
    <col min="3588" max="3588" width="31.44140625" style="39" bestFit="1" customWidth="1"/>
    <col min="3589" max="3589" width="21.5546875" style="39" customWidth="1"/>
    <col min="3590" max="3590" width="21.88671875" style="39" customWidth="1"/>
    <col min="3591" max="3594" width="9.109375" style="39"/>
    <col min="3595" max="3595" width="61" style="39" customWidth="1"/>
    <col min="3596" max="3596" width="24.5546875" style="39" customWidth="1"/>
    <col min="3597" max="3597" width="46.44140625" style="39" customWidth="1"/>
    <col min="3598" max="3839" width="9.109375" style="39"/>
    <col min="3840" max="3840" width="5.5546875" style="39" customWidth="1"/>
    <col min="3841" max="3841" width="37.5546875" style="39" customWidth="1"/>
    <col min="3842" max="3842" width="13.44140625" style="39" customWidth="1"/>
    <col min="3843" max="3843" width="32.88671875" style="39" bestFit="1" customWidth="1"/>
    <col min="3844" max="3844" width="31.44140625" style="39" bestFit="1" customWidth="1"/>
    <col min="3845" max="3845" width="21.5546875" style="39" customWidth="1"/>
    <col min="3846" max="3846" width="21.88671875" style="39" customWidth="1"/>
    <col min="3847" max="3850" width="9.109375" style="39"/>
    <col min="3851" max="3851" width="61" style="39" customWidth="1"/>
    <col min="3852" max="3852" width="24.5546875" style="39" customWidth="1"/>
    <col min="3853" max="3853" width="46.44140625" style="39" customWidth="1"/>
    <col min="3854" max="4095" width="9.109375" style="39"/>
    <col min="4096" max="4096" width="5.5546875" style="39" customWidth="1"/>
    <col min="4097" max="4097" width="37.5546875" style="39" customWidth="1"/>
    <col min="4098" max="4098" width="13.44140625" style="39" customWidth="1"/>
    <col min="4099" max="4099" width="32.88671875" style="39" bestFit="1" customWidth="1"/>
    <col min="4100" max="4100" width="31.44140625" style="39" bestFit="1" customWidth="1"/>
    <col min="4101" max="4101" width="21.5546875" style="39" customWidth="1"/>
    <col min="4102" max="4102" width="21.88671875" style="39" customWidth="1"/>
    <col min="4103" max="4106" width="9.109375" style="39"/>
    <col min="4107" max="4107" width="61" style="39" customWidth="1"/>
    <col min="4108" max="4108" width="24.5546875" style="39" customWidth="1"/>
    <col min="4109" max="4109" width="46.44140625" style="39" customWidth="1"/>
    <col min="4110" max="4351" width="9.109375" style="39"/>
    <col min="4352" max="4352" width="5.5546875" style="39" customWidth="1"/>
    <col min="4353" max="4353" width="37.5546875" style="39" customWidth="1"/>
    <col min="4354" max="4354" width="13.44140625" style="39" customWidth="1"/>
    <col min="4355" max="4355" width="32.88671875" style="39" bestFit="1" customWidth="1"/>
    <col min="4356" max="4356" width="31.44140625" style="39" bestFit="1" customWidth="1"/>
    <col min="4357" max="4357" width="21.5546875" style="39" customWidth="1"/>
    <col min="4358" max="4358" width="21.88671875" style="39" customWidth="1"/>
    <col min="4359" max="4362" width="9.109375" style="39"/>
    <col min="4363" max="4363" width="61" style="39" customWidth="1"/>
    <col min="4364" max="4364" width="24.5546875" style="39" customWidth="1"/>
    <col min="4365" max="4365" width="46.44140625" style="39" customWidth="1"/>
    <col min="4366" max="4607" width="9.109375" style="39"/>
    <col min="4608" max="4608" width="5.5546875" style="39" customWidth="1"/>
    <col min="4609" max="4609" width="37.5546875" style="39" customWidth="1"/>
    <col min="4610" max="4610" width="13.44140625" style="39" customWidth="1"/>
    <col min="4611" max="4611" width="32.88671875" style="39" bestFit="1" customWidth="1"/>
    <col min="4612" max="4612" width="31.44140625" style="39" bestFit="1" customWidth="1"/>
    <col min="4613" max="4613" width="21.5546875" style="39" customWidth="1"/>
    <col min="4614" max="4614" width="21.88671875" style="39" customWidth="1"/>
    <col min="4615" max="4618" width="9.109375" style="39"/>
    <col min="4619" max="4619" width="61" style="39" customWidth="1"/>
    <col min="4620" max="4620" width="24.5546875" style="39" customWidth="1"/>
    <col min="4621" max="4621" width="46.44140625" style="39" customWidth="1"/>
    <col min="4622" max="4863" width="9.109375" style="39"/>
    <col min="4864" max="4864" width="5.5546875" style="39" customWidth="1"/>
    <col min="4865" max="4865" width="37.5546875" style="39" customWidth="1"/>
    <col min="4866" max="4866" width="13.44140625" style="39" customWidth="1"/>
    <col min="4867" max="4867" width="32.88671875" style="39" bestFit="1" customWidth="1"/>
    <col min="4868" max="4868" width="31.44140625" style="39" bestFit="1" customWidth="1"/>
    <col min="4869" max="4869" width="21.5546875" style="39" customWidth="1"/>
    <col min="4870" max="4870" width="21.88671875" style="39" customWidth="1"/>
    <col min="4871" max="4874" width="9.109375" style="39"/>
    <col min="4875" max="4875" width="61" style="39" customWidth="1"/>
    <col min="4876" max="4876" width="24.5546875" style="39" customWidth="1"/>
    <col min="4877" max="4877" width="46.44140625" style="39" customWidth="1"/>
    <col min="4878" max="5119" width="9.109375" style="39"/>
    <col min="5120" max="5120" width="5.5546875" style="39" customWidth="1"/>
    <col min="5121" max="5121" width="37.5546875" style="39" customWidth="1"/>
    <col min="5122" max="5122" width="13.44140625" style="39" customWidth="1"/>
    <col min="5123" max="5123" width="32.88671875" style="39" bestFit="1" customWidth="1"/>
    <col min="5124" max="5124" width="31.44140625" style="39" bestFit="1" customWidth="1"/>
    <col min="5125" max="5125" width="21.5546875" style="39" customWidth="1"/>
    <col min="5126" max="5126" width="21.88671875" style="39" customWidth="1"/>
    <col min="5127" max="5130" width="9.109375" style="39"/>
    <col min="5131" max="5131" width="61" style="39" customWidth="1"/>
    <col min="5132" max="5132" width="24.5546875" style="39" customWidth="1"/>
    <col min="5133" max="5133" width="46.44140625" style="39" customWidth="1"/>
    <col min="5134" max="5375" width="9.109375" style="39"/>
    <col min="5376" max="5376" width="5.5546875" style="39" customWidth="1"/>
    <col min="5377" max="5377" width="37.5546875" style="39" customWidth="1"/>
    <col min="5378" max="5378" width="13.44140625" style="39" customWidth="1"/>
    <col min="5379" max="5379" width="32.88671875" style="39" bestFit="1" customWidth="1"/>
    <col min="5380" max="5380" width="31.44140625" style="39" bestFit="1" customWidth="1"/>
    <col min="5381" max="5381" width="21.5546875" style="39" customWidth="1"/>
    <col min="5382" max="5382" width="21.88671875" style="39" customWidth="1"/>
    <col min="5383" max="5386" width="9.109375" style="39"/>
    <col min="5387" max="5387" width="61" style="39" customWidth="1"/>
    <col min="5388" max="5388" width="24.5546875" style="39" customWidth="1"/>
    <col min="5389" max="5389" width="46.44140625" style="39" customWidth="1"/>
    <col min="5390" max="5631" width="9.109375" style="39"/>
    <col min="5632" max="5632" width="5.5546875" style="39" customWidth="1"/>
    <col min="5633" max="5633" width="37.5546875" style="39" customWidth="1"/>
    <col min="5634" max="5634" width="13.44140625" style="39" customWidth="1"/>
    <col min="5635" max="5635" width="32.88671875" style="39" bestFit="1" customWidth="1"/>
    <col min="5636" max="5636" width="31.44140625" style="39" bestFit="1" customWidth="1"/>
    <col min="5637" max="5637" width="21.5546875" style="39" customWidth="1"/>
    <col min="5638" max="5638" width="21.88671875" style="39" customWidth="1"/>
    <col min="5639" max="5642" width="9.109375" style="39"/>
    <col min="5643" max="5643" width="61" style="39" customWidth="1"/>
    <col min="5644" max="5644" width="24.5546875" style="39" customWidth="1"/>
    <col min="5645" max="5645" width="46.44140625" style="39" customWidth="1"/>
    <col min="5646" max="5887" width="9.109375" style="39"/>
    <col min="5888" max="5888" width="5.5546875" style="39" customWidth="1"/>
    <col min="5889" max="5889" width="37.5546875" style="39" customWidth="1"/>
    <col min="5890" max="5890" width="13.44140625" style="39" customWidth="1"/>
    <col min="5891" max="5891" width="32.88671875" style="39" bestFit="1" customWidth="1"/>
    <col min="5892" max="5892" width="31.44140625" style="39" bestFit="1" customWidth="1"/>
    <col min="5893" max="5893" width="21.5546875" style="39" customWidth="1"/>
    <col min="5894" max="5894" width="21.88671875" style="39" customWidth="1"/>
    <col min="5895" max="5898" width="9.109375" style="39"/>
    <col min="5899" max="5899" width="61" style="39" customWidth="1"/>
    <col min="5900" max="5900" width="24.5546875" style="39" customWidth="1"/>
    <col min="5901" max="5901" width="46.44140625" style="39" customWidth="1"/>
    <col min="5902" max="6143" width="9.109375" style="39"/>
    <col min="6144" max="6144" width="5.5546875" style="39" customWidth="1"/>
    <col min="6145" max="6145" width="37.5546875" style="39" customWidth="1"/>
    <col min="6146" max="6146" width="13.44140625" style="39" customWidth="1"/>
    <col min="6147" max="6147" width="32.88671875" style="39" bestFit="1" customWidth="1"/>
    <col min="6148" max="6148" width="31.44140625" style="39" bestFit="1" customWidth="1"/>
    <col min="6149" max="6149" width="21.5546875" style="39" customWidth="1"/>
    <col min="6150" max="6150" width="21.88671875" style="39" customWidth="1"/>
    <col min="6151" max="6154" width="9.109375" style="39"/>
    <col min="6155" max="6155" width="61" style="39" customWidth="1"/>
    <col min="6156" max="6156" width="24.5546875" style="39" customWidth="1"/>
    <col min="6157" max="6157" width="46.44140625" style="39" customWidth="1"/>
    <col min="6158" max="6399" width="9.109375" style="39"/>
    <col min="6400" max="6400" width="5.5546875" style="39" customWidth="1"/>
    <col min="6401" max="6401" width="37.5546875" style="39" customWidth="1"/>
    <col min="6402" max="6402" width="13.44140625" style="39" customWidth="1"/>
    <col min="6403" max="6403" width="32.88671875" style="39" bestFit="1" customWidth="1"/>
    <col min="6404" max="6404" width="31.44140625" style="39" bestFit="1" customWidth="1"/>
    <col min="6405" max="6405" width="21.5546875" style="39" customWidth="1"/>
    <col min="6406" max="6406" width="21.88671875" style="39" customWidth="1"/>
    <col min="6407" max="6410" width="9.109375" style="39"/>
    <col min="6411" max="6411" width="61" style="39" customWidth="1"/>
    <col min="6412" max="6412" width="24.5546875" style="39" customWidth="1"/>
    <col min="6413" max="6413" width="46.44140625" style="39" customWidth="1"/>
    <col min="6414" max="6655" width="9.109375" style="39"/>
    <col min="6656" max="6656" width="5.5546875" style="39" customWidth="1"/>
    <col min="6657" max="6657" width="37.5546875" style="39" customWidth="1"/>
    <col min="6658" max="6658" width="13.44140625" style="39" customWidth="1"/>
    <col min="6659" max="6659" width="32.88671875" style="39" bestFit="1" customWidth="1"/>
    <col min="6660" max="6660" width="31.44140625" style="39" bestFit="1" customWidth="1"/>
    <col min="6661" max="6661" width="21.5546875" style="39" customWidth="1"/>
    <col min="6662" max="6662" width="21.88671875" style="39" customWidth="1"/>
    <col min="6663" max="6666" width="9.109375" style="39"/>
    <col min="6667" max="6667" width="61" style="39" customWidth="1"/>
    <col min="6668" max="6668" width="24.5546875" style="39" customWidth="1"/>
    <col min="6669" max="6669" width="46.44140625" style="39" customWidth="1"/>
    <col min="6670" max="6911" width="9.109375" style="39"/>
    <col min="6912" max="6912" width="5.5546875" style="39" customWidth="1"/>
    <col min="6913" max="6913" width="37.5546875" style="39" customWidth="1"/>
    <col min="6914" max="6914" width="13.44140625" style="39" customWidth="1"/>
    <col min="6915" max="6915" width="32.88671875" style="39" bestFit="1" customWidth="1"/>
    <col min="6916" max="6916" width="31.44140625" style="39" bestFit="1" customWidth="1"/>
    <col min="6917" max="6917" width="21.5546875" style="39" customWidth="1"/>
    <col min="6918" max="6918" width="21.88671875" style="39" customWidth="1"/>
    <col min="6919" max="6922" width="9.109375" style="39"/>
    <col min="6923" max="6923" width="61" style="39" customWidth="1"/>
    <col min="6924" max="6924" width="24.5546875" style="39" customWidth="1"/>
    <col min="6925" max="6925" width="46.44140625" style="39" customWidth="1"/>
    <col min="6926" max="7167" width="9.109375" style="39"/>
    <col min="7168" max="7168" width="5.5546875" style="39" customWidth="1"/>
    <col min="7169" max="7169" width="37.5546875" style="39" customWidth="1"/>
    <col min="7170" max="7170" width="13.44140625" style="39" customWidth="1"/>
    <col min="7171" max="7171" width="32.88671875" style="39" bestFit="1" customWidth="1"/>
    <col min="7172" max="7172" width="31.44140625" style="39" bestFit="1" customWidth="1"/>
    <col min="7173" max="7173" width="21.5546875" style="39" customWidth="1"/>
    <col min="7174" max="7174" width="21.88671875" style="39" customWidth="1"/>
    <col min="7175" max="7178" width="9.109375" style="39"/>
    <col min="7179" max="7179" width="61" style="39" customWidth="1"/>
    <col min="7180" max="7180" width="24.5546875" style="39" customWidth="1"/>
    <col min="7181" max="7181" width="46.44140625" style="39" customWidth="1"/>
    <col min="7182" max="7423" width="9.109375" style="39"/>
    <col min="7424" max="7424" width="5.5546875" style="39" customWidth="1"/>
    <col min="7425" max="7425" width="37.5546875" style="39" customWidth="1"/>
    <col min="7426" max="7426" width="13.44140625" style="39" customWidth="1"/>
    <col min="7427" max="7427" width="32.88671875" style="39" bestFit="1" customWidth="1"/>
    <col min="7428" max="7428" width="31.44140625" style="39" bestFit="1" customWidth="1"/>
    <col min="7429" max="7429" width="21.5546875" style="39" customWidth="1"/>
    <col min="7430" max="7430" width="21.88671875" style="39" customWidth="1"/>
    <col min="7431" max="7434" width="9.109375" style="39"/>
    <col min="7435" max="7435" width="61" style="39" customWidth="1"/>
    <col min="7436" max="7436" width="24.5546875" style="39" customWidth="1"/>
    <col min="7437" max="7437" width="46.44140625" style="39" customWidth="1"/>
    <col min="7438" max="7679" width="9.109375" style="39"/>
    <col min="7680" max="7680" width="5.5546875" style="39" customWidth="1"/>
    <col min="7681" max="7681" width="37.5546875" style="39" customWidth="1"/>
    <col min="7682" max="7682" width="13.44140625" style="39" customWidth="1"/>
    <col min="7683" max="7683" width="32.88671875" style="39" bestFit="1" customWidth="1"/>
    <col min="7684" max="7684" width="31.44140625" style="39" bestFit="1" customWidth="1"/>
    <col min="7685" max="7685" width="21.5546875" style="39" customWidth="1"/>
    <col min="7686" max="7686" width="21.88671875" style="39" customWidth="1"/>
    <col min="7687" max="7690" width="9.109375" style="39"/>
    <col min="7691" max="7691" width="61" style="39" customWidth="1"/>
    <col min="7692" max="7692" width="24.5546875" style="39" customWidth="1"/>
    <col min="7693" max="7693" width="46.44140625" style="39" customWidth="1"/>
    <col min="7694" max="7935" width="9.109375" style="39"/>
    <col min="7936" max="7936" width="5.5546875" style="39" customWidth="1"/>
    <col min="7937" max="7937" width="37.5546875" style="39" customWidth="1"/>
    <col min="7938" max="7938" width="13.44140625" style="39" customWidth="1"/>
    <col min="7939" max="7939" width="32.88671875" style="39" bestFit="1" customWidth="1"/>
    <col min="7940" max="7940" width="31.44140625" style="39" bestFit="1" customWidth="1"/>
    <col min="7941" max="7941" width="21.5546875" style="39" customWidth="1"/>
    <col min="7942" max="7942" width="21.88671875" style="39" customWidth="1"/>
    <col min="7943" max="7946" width="9.109375" style="39"/>
    <col min="7947" max="7947" width="61" style="39" customWidth="1"/>
    <col min="7948" max="7948" width="24.5546875" style="39" customWidth="1"/>
    <col min="7949" max="7949" width="46.44140625" style="39" customWidth="1"/>
    <col min="7950" max="8191" width="9.109375" style="39"/>
    <col min="8192" max="8192" width="5.5546875" style="39" customWidth="1"/>
    <col min="8193" max="8193" width="37.5546875" style="39" customWidth="1"/>
    <col min="8194" max="8194" width="13.44140625" style="39" customWidth="1"/>
    <col min="8195" max="8195" width="32.88671875" style="39" bestFit="1" customWidth="1"/>
    <col min="8196" max="8196" width="31.44140625" style="39" bestFit="1" customWidth="1"/>
    <col min="8197" max="8197" width="21.5546875" style="39" customWidth="1"/>
    <col min="8198" max="8198" width="21.88671875" style="39" customWidth="1"/>
    <col min="8199" max="8202" width="9.109375" style="39"/>
    <col min="8203" max="8203" width="61" style="39" customWidth="1"/>
    <col min="8204" max="8204" width="24.5546875" style="39" customWidth="1"/>
    <col min="8205" max="8205" width="46.44140625" style="39" customWidth="1"/>
    <col min="8206" max="8447" width="9.109375" style="39"/>
    <col min="8448" max="8448" width="5.5546875" style="39" customWidth="1"/>
    <col min="8449" max="8449" width="37.5546875" style="39" customWidth="1"/>
    <col min="8450" max="8450" width="13.44140625" style="39" customWidth="1"/>
    <col min="8451" max="8451" width="32.88671875" style="39" bestFit="1" customWidth="1"/>
    <col min="8452" max="8452" width="31.44140625" style="39" bestFit="1" customWidth="1"/>
    <col min="8453" max="8453" width="21.5546875" style="39" customWidth="1"/>
    <col min="8454" max="8454" width="21.88671875" style="39" customWidth="1"/>
    <col min="8455" max="8458" width="9.109375" style="39"/>
    <col min="8459" max="8459" width="61" style="39" customWidth="1"/>
    <col min="8460" max="8460" width="24.5546875" style="39" customWidth="1"/>
    <col min="8461" max="8461" width="46.44140625" style="39" customWidth="1"/>
    <col min="8462" max="8703" width="9.109375" style="39"/>
    <col min="8704" max="8704" width="5.5546875" style="39" customWidth="1"/>
    <col min="8705" max="8705" width="37.5546875" style="39" customWidth="1"/>
    <col min="8706" max="8706" width="13.44140625" style="39" customWidth="1"/>
    <col min="8707" max="8707" width="32.88671875" style="39" bestFit="1" customWidth="1"/>
    <col min="8708" max="8708" width="31.44140625" style="39" bestFit="1" customWidth="1"/>
    <col min="8709" max="8709" width="21.5546875" style="39" customWidth="1"/>
    <col min="8710" max="8710" width="21.88671875" style="39" customWidth="1"/>
    <col min="8711" max="8714" width="9.109375" style="39"/>
    <col min="8715" max="8715" width="61" style="39" customWidth="1"/>
    <col min="8716" max="8716" width="24.5546875" style="39" customWidth="1"/>
    <col min="8717" max="8717" width="46.44140625" style="39" customWidth="1"/>
    <col min="8718" max="8959" width="9.109375" style="39"/>
    <col min="8960" max="8960" width="5.5546875" style="39" customWidth="1"/>
    <col min="8961" max="8961" width="37.5546875" style="39" customWidth="1"/>
    <col min="8962" max="8962" width="13.44140625" style="39" customWidth="1"/>
    <col min="8963" max="8963" width="32.88671875" style="39" bestFit="1" customWidth="1"/>
    <col min="8964" max="8964" width="31.44140625" style="39" bestFit="1" customWidth="1"/>
    <col min="8965" max="8965" width="21.5546875" style="39" customWidth="1"/>
    <col min="8966" max="8966" width="21.88671875" style="39" customWidth="1"/>
    <col min="8967" max="8970" width="9.109375" style="39"/>
    <col min="8971" max="8971" width="61" style="39" customWidth="1"/>
    <col min="8972" max="8972" width="24.5546875" style="39" customWidth="1"/>
    <col min="8973" max="8973" width="46.44140625" style="39" customWidth="1"/>
    <col min="8974" max="9215" width="9.109375" style="39"/>
    <col min="9216" max="9216" width="5.5546875" style="39" customWidth="1"/>
    <col min="9217" max="9217" width="37.5546875" style="39" customWidth="1"/>
    <col min="9218" max="9218" width="13.44140625" style="39" customWidth="1"/>
    <col min="9219" max="9219" width="32.88671875" style="39" bestFit="1" customWidth="1"/>
    <col min="9220" max="9220" width="31.44140625" style="39" bestFit="1" customWidth="1"/>
    <col min="9221" max="9221" width="21.5546875" style="39" customWidth="1"/>
    <col min="9222" max="9222" width="21.88671875" style="39" customWidth="1"/>
    <col min="9223" max="9226" width="9.109375" style="39"/>
    <col min="9227" max="9227" width="61" style="39" customWidth="1"/>
    <col min="9228" max="9228" width="24.5546875" style="39" customWidth="1"/>
    <col min="9229" max="9229" width="46.44140625" style="39" customWidth="1"/>
    <col min="9230" max="9471" width="9.109375" style="39"/>
    <col min="9472" max="9472" width="5.5546875" style="39" customWidth="1"/>
    <col min="9473" max="9473" width="37.5546875" style="39" customWidth="1"/>
    <col min="9474" max="9474" width="13.44140625" style="39" customWidth="1"/>
    <col min="9475" max="9475" width="32.88671875" style="39" bestFit="1" customWidth="1"/>
    <col min="9476" max="9476" width="31.44140625" style="39" bestFit="1" customWidth="1"/>
    <col min="9477" max="9477" width="21.5546875" style="39" customWidth="1"/>
    <col min="9478" max="9478" width="21.88671875" style="39" customWidth="1"/>
    <col min="9479" max="9482" width="9.109375" style="39"/>
    <col min="9483" max="9483" width="61" style="39" customWidth="1"/>
    <col min="9484" max="9484" width="24.5546875" style="39" customWidth="1"/>
    <col min="9485" max="9485" width="46.44140625" style="39" customWidth="1"/>
    <col min="9486" max="9727" width="9.109375" style="39"/>
    <col min="9728" max="9728" width="5.5546875" style="39" customWidth="1"/>
    <col min="9729" max="9729" width="37.5546875" style="39" customWidth="1"/>
    <col min="9730" max="9730" width="13.44140625" style="39" customWidth="1"/>
    <col min="9731" max="9731" width="32.88671875" style="39" bestFit="1" customWidth="1"/>
    <col min="9732" max="9732" width="31.44140625" style="39" bestFit="1" customWidth="1"/>
    <col min="9733" max="9733" width="21.5546875" style="39" customWidth="1"/>
    <col min="9734" max="9734" width="21.88671875" style="39" customWidth="1"/>
    <col min="9735" max="9738" width="9.109375" style="39"/>
    <col min="9739" max="9739" width="61" style="39" customWidth="1"/>
    <col min="9740" max="9740" width="24.5546875" style="39" customWidth="1"/>
    <col min="9741" max="9741" width="46.44140625" style="39" customWidth="1"/>
    <col min="9742" max="9983" width="9.109375" style="39"/>
    <col min="9984" max="9984" width="5.5546875" style="39" customWidth="1"/>
    <col min="9985" max="9985" width="37.5546875" style="39" customWidth="1"/>
    <col min="9986" max="9986" width="13.44140625" style="39" customWidth="1"/>
    <col min="9987" max="9987" width="32.88671875" style="39" bestFit="1" customWidth="1"/>
    <col min="9988" max="9988" width="31.44140625" style="39" bestFit="1" customWidth="1"/>
    <col min="9989" max="9989" width="21.5546875" style="39" customWidth="1"/>
    <col min="9990" max="9990" width="21.88671875" style="39" customWidth="1"/>
    <col min="9991" max="9994" width="9.109375" style="39"/>
    <col min="9995" max="9995" width="61" style="39" customWidth="1"/>
    <col min="9996" max="9996" width="24.5546875" style="39" customWidth="1"/>
    <col min="9997" max="9997" width="46.44140625" style="39" customWidth="1"/>
    <col min="9998" max="10239" width="9.109375" style="39"/>
    <col min="10240" max="10240" width="5.5546875" style="39" customWidth="1"/>
    <col min="10241" max="10241" width="37.5546875" style="39" customWidth="1"/>
    <col min="10242" max="10242" width="13.44140625" style="39" customWidth="1"/>
    <col min="10243" max="10243" width="32.88671875" style="39" bestFit="1" customWidth="1"/>
    <col min="10244" max="10244" width="31.44140625" style="39" bestFit="1" customWidth="1"/>
    <col min="10245" max="10245" width="21.5546875" style="39" customWidth="1"/>
    <col min="10246" max="10246" width="21.88671875" style="39" customWidth="1"/>
    <col min="10247" max="10250" width="9.109375" style="39"/>
    <col min="10251" max="10251" width="61" style="39" customWidth="1"/>
    <col min="10252" max="10252" width="24.5546875" style="39" customWidth="1"/>
    <col min="10253" max="10253" width="46.44140625" style="39" customWidth="1"/>
    <col min="10254" max="10495" width="9.109375" style="39"/>
    <col min="10496" max="10496" width="5.5546875" style="39" customWidth="1"/>
    <col min="10497" max="10497" width="37.5546875" style="39" customWidth="1"/>
    <col min="10498" max="10498" width="13.44140625" style="39" customWidth="1"/>
    <col min="10499" max="10499" width="32.88671875" style="39" bestFit="1" customWidth="1"/>
    <col min="10500" max="10500" width="31.44140625" style="39" bestFit="1" customWidth="1"/>
    <col min="10501" max="10501" width="21.5546875" style="39" customWidth="1"/>
    <col min="10502" max="10502" width="21.88671875" style="39" customWidth="1"/>
    <col min="10503" max="10506" width="9.109375" style="39"/>
    <col min="10507" max="10507" width="61" style="39" customWidth="1"/>
    <col min="10508" max="10508" width="24.5546875" style="39" customWidth="1"/>
    <col min="10509" max="10509" width="46.44140625" style="39" customWidth="1"/>
    <col min="10510" max="10751" width="9.109375" style="39"/>
    <col min="10752" max="10752" width="5.5546875" style="39" customWidth="1"/>
    <col min="10753" max="10753" width="37.5546875" style="39" customWidth="1"/>
    <col min="10754" max="10754" width="13.44140625" style="39" customWidth="1"/>
    <col min="10755" max="10755" width="32.88671875" style="39" bestFit="1" customWidth="1"/>
    <col min="10756" max="10756" width="31.44140625" style="39" bestFit="1" customWidth="1"/>
    <col min="10757" max="10757" width="21.5546875" style="39" customWidth="1"/>
    <col min="10758" max="10758" width="21.88671875" style="39" customWidth="1"/>
    <col min="10759" max="10762" width="9.109375" style="39"/>
    <col min="10763" max="10763" width="61" style="39" customWidth="1"/>
    <col min="10764" max="10764" width="24.5546875" style="39" customWidth="1"/>
    <col min="10765" max="10765" width="46.44140625" style="39" customWidth="1"/>
    <col min="10766" max="11007" width="9.109375" style="39"/>
    <col min="11008" max="11008" width="5.5546875" style="39" customWidth="1"/>
    <col min="11009" max="11009" width="37.5546875" style="39" customWidth="1"/>
    <col min="11010" max="11010" width="13.44140625" style="39" customWidth="1"/>
    <col min="11011" max="11011" width="32.88671875" style="39" bestFit="1" customWidth="1"/>
    <col min="11012" max="11012" width="31.44140625" style="39" bestFit="1" customWidth="1"/>
    <col min="11013" max="11013" width="21.5546875" style="39" customWidth="1"/>
    <col min="11014" max="11014" width="21.88671875" style="39" customWidth="1"/>
    <col min="11015" max="11018" width="9.109375" style="39"/>
    <col min="11019" max="11019" width="61" style="39" customWidth="1"/>
    <col min="11020" max="11020" width="24.5546875" style="39" customWidth="1"/>
    <col min="11021" max="11021" width="46.44140625" style="39" customWidth="1"/>
    <col min="11022" max="11263" width="9.109375" style="39"/>
    <col min="11264" max="11264" width="5.5546875" style="39" customWidth="1"/>
    <col min="11265" max="11265" width="37.5546875" style="39" customWidth="1"/>
    <col min="11266" max="11266" width="13.44140625" style="39" customWidth="1"/>
    <col min="11267" max="11267" width="32.88671875" style="39" bestFit="1" customWidth="1"/>
    <col min="11268" max="11268" width="31.44140625" style="39" bestFit="1" customWidth="1"/>
    <col min="11269" max="11269" width="21.5546875" style="39" customWidth="1"/>
    <col min="11270" max="11270" width="21.88671875" style="39" customWidth="1"/>
    <col min="11271" max="11274" width="9.109375" style="39"/>
    <col min="11275" max="11275" width="61" style="39" customWidth="1"/>
    <col min="11276" max="11276" width="24.5546875" style="39" customWidth="1"/>
    <col min="11277" max="11277" width="46.44140625" style="39" customWidth="1"/>
    <col min="11278" max="11519" width="9.109375" style="39"/>
    <col min="11520" max="11520" width="5.5546875" style="39" customWidth="1"/>
    <col min="11521" max="11521" width="37.5546875" style="39" customWidth="1"/>
    <col min="11522" max="11522" width="13.44140625" style="39" customWidth="1"/>
    <col min="11523" max="11523" width="32.88671875" style="39" bestFit="1" customWidth="1"/>
    <col min="11524" max="11524" width="31.44140625" style="39" bestFit="1" customWidth="1"/>
    <col min="11525" max="11525" width="21.5546875" style="39" customWidth="1"/>
    <col min="11526" max="11526" width="21.88671875" style="39" customWidth="1"/>
    <col min="11527" max="11530" width="9.109375" style="39"/>
    <col min="11531" max="11531" width="61" style="39" customWidth="1"/>
    <col min="11532" max="11532" width="24.5546875" style="39" customWidth="1"/>
    <col min="11533" max="11533" width="46.44140625" style="39" customWidth="1"/>
    <col min="11534" max="11775" width="9.109375" style="39"/>
    <col min="11776" max="11776" width="5.5546875" style="39" customWidth="1"/>
    <col min="11777" max="11777" width="37.5546875" style="39" customWidth="1"/>
    <col min="11778" max="11778" width="13.44140625" style="39" customWidth="1"/>
    <col min="11779" max="11779" width="32.88671875" style="39" bestFit="1" customWidth="1"/>
    <col min="11780" max="11780" width="31.44140625" style="39" bestFit="1" customWidth="1"/>
    <col min="11781" max="11781" width="21.5546875" style="39" customWidth="1"/>
    <col min="11782" max="11782" width="21.88671875" style="39" customWidth="1"/>
    <col min="11783" max="11786" width="9.109375" style="39"/>
    <col min="11787" max="11787" width="61" style="39" customWidth="1"/>
    <col min="11788" max="11788" width="24.5546875" style="39" customWidth="1"/>
    <col min="11789" max="11789" width="46.44140625" style="39" customWidth="1"/>
    <col min="11790" max="12031" width="9.109375" style="39"/>
    <col min="12032" max="12032" width="5.5546875" style="39" customWidth="1"/>
    <col min="12033" max="12033" width="37.5546875" style="39" customWidth="1"/>
    <col min="12034" max="12034" width="13.44140625" style="39" customWidth="1"/>
    <col min="12035" max="12035" width="32.88671875" style="39" bestFit="1" customWidth="1"/>
    <col min="12036" max="12036" width="31.44140625" style="39" bestFit="1" customWidth="1"/>
    <col min="12037" max="12037" width="21.5546875" style="39" customWidth="1"/>
    <col min="12038" max="12038" width="21.88671875" style="39" customWidth="1"/>
    <col min="12039" max="12042" width="9.109375" style="39"/>
    <col min="12043" max="12043" width="61" style="39" customWidth="1"/>
    <col min="12044" max="12044" width="24.5546875" style="39" customWidth="1"/>
    <col min="12045" max="12045" width="46.44140625" style="39" customWidth="1"/>
    <col min="12046" max="12287" width="9.109375" style="39"/>
    <col min="12288" max="12288" width="5.5546875" style="39" customWidth="1"/>
    <col min="12289" max="12289" width="37.5546875" style="39" customWidth="1"/>
    <col min="12290" max="12290" width="13.44140625" style="39" customWidth="1"/>
    <col min="12291" max="12291" width="32.88671875" style="39" bestFit="1" customWidth="1"/>
    <col min="12292" max="12292" width="31.44140625" style="39" bestFit="1" customWidth="1"/>
    <col min="12293" max="12293" width="21.5546875" style="39" customWidth="1"/>
    <col min="12294" max="12294" width="21.88671875" style="39" customWidth="1"/>
    <col min="12295" max="12298" width="9.109375" style="39"/>
    <col min="12299" max="12299" width="61" style="39" customWidth="1"/>
    <col min="12300" max="12300" width="24.5546875" style="39" customWidth="1"/>
    <col min="12301" max="12301" width="46.44140625" style="39" customWidth="1"/>
    <col min="12302" max="12543" width="9.109375" style="39"/>
    <col min="12544" max="12544" width="5.5546875" style="39" customWidth="1"/>
    <col min="12545" max="12545" width="37.5546875" style="39" customWidth="1"/>
    <col min="12546" max="12546" width="13.44140625" style="39" customWidth="1"/>
    <col min="12547" max="12547" width="32.88671875" style="39" bestFit="1" customWidth="1"/>
    <col min="12548" max="12548" width="31.44140625" style="39" bestFit="1" customWidth="1"/>
    <col min="12549" max="12549" width="21.5546875" style="39" customWidth="1"/>
    <col min="12550" max="12550" width="21.88671875" style="39" customWidth="1"/>
    <col min="12551" max="12554" width="9.109375" style="39"/>
    <col min="12555" max="12555" width="61" style="39" customWidth="1"/>
    <col min="12556" max="12556" width="24.5546875" style="39" customWidth="1"/>
    <col min="12557" max="12557" width="46.44140625" style="39" customWidth="1"/>
    <col min="12558" max="12799" width="9.109375" style="39"/>
    <col min="12800" max="12800" width="5.5546875" style="39" customWidth="1"/>
    <col min="12801" max="12801" width="37.5546875" style="39" customWidth="1"/>
    <col min="12802" max="12802" width="13.44140625" style="39" customWidth="1"/>
    <col min="12803" max="12803" width="32.88671875" style="39" bestFit="1" customWidth="1"/>
    <col min="12804" max="12804" width="31.44140625" style="39" bestFit="1" customWidth="1"/>
    <col min="12805" max="12805" width="21.5546875" style="39" customWidth="1"/>
    <col min="12806" max="12806" width="21.88671875" style="39" customWidth="1"/>
    <col min="12807" max="12810" width="9.109375" style="39"/>
    <col min="12811" max="12811" width="61" style="39" customWidth="1"/>
    <col min="12812" max="12812" width="24.5546875" style="39" customWidth="1"/>
    <col min="12813" max="12813" width="46.44140625" style="39" customWidth="1"/>
    <col min="12814" max="13055" width="9.109375" style="39"/>
    <col min="13056" max="13056" width="5.5546875" style="39" customWidth="1"/>
    <col min="13057" max="13057" width="37.5546875" style="39" customWidth="1"/>
    <col min="13058" max="13058" width="13.44140625" style="39" customWidth="1"/>
    <col min="13059" max="13059" width="32.88671875" style="39" bestFit="1" customWidth="1"/>
    <col min="13060" max="13060" width="31.44140625" style="39" bestFit="1" customWidth="1"/>
    <col min="13061" max="13061" width="21.5546875" style="39" customWidth="1"/>
    <col min="13062" max="13062" width="21.88671875" style="39" customWidth="1"/>
    <col min="13063" max="13066" width="9.109375" style="39"/>
    <col min="13067" max="13067" width="61" style="39" customWidth="1"/>
    <col min="13068" max="13068" width="24.5546875" style="39" customWidth="1"/>
    <col min="13069" max="13069" width="46.44140625" style="39" customWidth="1"/>
    <col min="13070" max="13311" width="9.109375" style="39"/>
    <col min="13312" max="13312" width="5.5546875" style="39" customWidth="1"/>
    <col min="13313" max="13313" width="37.5546875" style="39" customWidth="1"/>
    <col min="13314" max="13314" width="13.44140625" style="39" customWidth="1"/>
    <col min="13315" max="13315" width="32.88671875" style="39" bestFit="1" customWidth="1"/>
    <col min="13316" max="13316" width="31.44140625" style="39" bestFit="1" customWidth="1"/>
    <col min="13317" max="13317" width="21.5546875" style="39" customWidth="1"/>
    <col min="13318" max="13318" width="21.88671875" style="39" customWidth="1"/>
    <col min="13319" max="13322" width="9.109375" style="39"/>
    <col min="13323" max="13323" width="61" style="39" customWidth="1"/>
    <col min="13324" max="13324" width="24.5546875" style="39" customWidth="1"/>
    <col min="13325" max="13325" width="46.44140625" style="39" customWidth="1"/>
    <col min="13326" max="13567" width="9.109375" style="39"/>
    <col min="13568" max="13568" width="5.5546875" style="39" customWidth="1"/>
    <col min="13569" max="13569" width="37.5546875" style="39" customWidth="1"/>
    <col min="13570" max="13570" width="13.44140625" style="39" customWidth="1"/>
    <col min="13571" max="13571" width="32.88671875" style="39" bestFit="1" customWidth="1"/>
    <col min="13572" max="13572" width="31.44140625" style="39" bestFit="1" customWidth="1"/>
    <col min="13573" max="13573" width="21.5546875" style="39" customWidth="1"/>
    <col min="13574" max="13574" width="21.88671875" style="39" customWidth="1"/>
    <col min="13575" max="13578" width="9.109375" style="39"/>
    <col min="13579" max="13579" width="61" style="39" customWidth="1"/>
    <col min="13580" max="13580" width="24.5546875" style="39" customWidth="1"/>
    <col min="13581" max="13581" width="46.44140625" style="39" customWidth="1"/>
    <col min="13582" max="13823" width="9.109375" style="39"/>
    <col min="13824" max="13824" width="5.5546875" style="39" customWidth="1"/>
    <col min="13825" max="13825" width="37.5546875" style="39" customWidth="1"/>
    <col min="13826" max="13826" width="13.44140625" style="39" customWidth="1"/>
    <col min="13827" max="13827" width="32.88671875" style="39" bestFit="1" customWidth="1"/>
    <col min="13828" max="13828" width="31.44140625" style="39" bestFit="1" customWidth="1"/>
    <col min="13829" max="13829" width="21.5546875" style="39" customWidth="1"/>
    <col min="13830" max="13830" width="21.88671875" style="39" customWidth="1"/>
    <col min="13831" max="13834" width="9.109375" style="39"/>
    <col min="13835" max="13835" width="61" style="39" customWidth="1"/>
    <col min="13836" max="13836" width="24.5546875" style="39" customWidth="1"/>
    <col min="13837" max="13837" width="46.44140625" style="39" customWidth="1"/>
    <col min="13838" max="14079" width="9.109375" style="39"/>
    <col min="14080" max="14080" width="5.5546875" style="39" customWidth="1"/>
    <col min="14081" max="14081" width="37.5546875" style="39" customWidth="1"/>
    <col min="14082" max="14082" width="13.44140625" style="39" customWidth="1"/>
    <col min="14083" max="14083" width="32.88671875" style="39" bestFit="1" customWidth="1"/>
    <col min="14084" max="14084" width="31.44140625" style="39" bestFit="1" customWidth="1"/>
    <col min="14085" max="14085" width="21.5546875" style="39" customWidth="1"/>
    <col min="14086" max="14086" width="21.88671875" style="39" customWidth="1"/>
    <col min="14087" max="14090" width="9.109375" style="39"/>
    <col min="14091" max="14091" width="61" style="39" customWidth="1"/>
    <col min="14092" max="14092" width="24.5546875" style="39" customWidth="1"/>
    <col min="14093" max="14093" width="46.44140625" style="39" customWidth="1"/>
    <col min="14094" max="14335" width="9.109375" style="39"/>
    <col min="14336" max="14336" width="5.5546875" style="39" customWidth="1"/>
    <col min="14337" max="14337" width="37.5546875" style="39" customWidth="1"/>
    <col min="14338" max="14338" width="13.44140625" style="39" customWidth="1"/>
    <col min="14339" max="14339" width="32.88671875" style="39" bestFit="1" customWidth="1"/>
    <col min="14340" max="14340" width="31.44140625" style="39" bestFit="1" customWidth="1"/>
    <col min="14341" max="14341" width="21.5546875" style="39" customWidth="1"/>
    <col min="14342" max="14342" width="21.88671875" style="39" customWidth="1"/>
    <col min="14343" max="14346" width="9.109375" style="39"/>
    <col min="14347" max="14347" width="61" style="39" customWidth="1"/>
    <col min="14348" max="14348" width="24.5546875" style="39" customWidth="1"/>
    <col min="14349" max="14349" width="46.44140625" style="39" customWidth="1"/>
    <col min="14350" max="14591" width="9.109375" style="39"/>
    <col min="14592" max="14592" width="5.5546875" style="39" customWidth="1"/>
    <col min="14593" max="14593" width="37.5546875" style="39" customWidth="1"/>
    <col min="14594" max="14594" width="13.44140625" style="39" customWidth="1"/>
    <col min="14595" max="14595" width="32.88671875" style="39" bestFit="1" customWidth="1"/>
    <col min="14596" max="14596" width="31.44140625" style="39" bestFit="1" customWidth="1"/>
    <col min="14597" max="14597" width="21.5546875" style="39" customWidth="1"/>
    <col min="14598" max="14598" width="21.88671875" style="39" customWidth="1"/>
    <col min="14599" max="14602" width="9.109375" style="39"/>
    <col min="14603" max="14603" width="61" style="39" customWidth="1"/>
    <col min="14604" max="14604" width="24.5546875" style="39" customWidth="1"/>
    <col min="14605" max="14605" width="46.44140625" style="39" customWidth="1"/>
    <col min="14606" max="14847" width="9.109375" style="39"/>
    <col min="14848" max="14848" width="5.5546875" style="39" customWidth="1"/>
    <col min="14849" max="14849" width="37.5546875" style="39" customWidth="1"/>
    <col min="14850" max="14850" width="13.44140625" style="39" customWidth="1"/>
    <col min="14851" max="14851" width="32.88671875" style="39" bestFit="1" customWidth="1"/>
    <col min="14852" max="14852" width="31.44140625" style="39" bestFit="1" customWidth="1"/>
    <col min="14853" max="14853" width="21.5546875" style="39" customWidth="1"/>
    <col min="14854" max="14854" width="21.88671875" style="39" customWidth="1"/>
    <col min="14855" max="14858" width="9.109375" style="39"/>
    <col min="14859" max="14859" width="61" style="39" customWidth="1"/>
    <col min="14860" max="14860" width="24.5546875" style="39" customWidth="1"/>
    <col min="14861" max="14861" width="46.44140625" style="39" customWidth="1"/>
    <col min="14862" max="15103" width="9.109375" style="39"/>
    <col min="15104" max="15104" width="5.5546875" style="39" customWidth="1"/>
    <col min="15105" max="15105" width="37.5546875" style="39" customWidth="1"/>
    <col min="15106" max="15106" width="13.44140625" style="39" customWidth="1"/>
    <col min="15107" max="15107" width="32.88671875" style="39" bestFit="1" customWidth="1"/>
    <col min="15108" max="15108" width="31.44140625" style="39" bestFit="1" customWidth="1"/>
    <col min="15109" max="15109" width="21.5546875" style="39" customWidth="1"/>
    <col min="15110" max="15110" width="21.88671875" style="39" customWidth="1"/>
    <col min="15111" max="15114" width="9.109375" style="39"/>
    <col min="15115" max="15115" width="61" style="39" customWidth="1"/>
    <col min="15116" max="15116" width="24.5546875" style="39" customWidth="1"/>
    <col min="15117" max="15117" width="46.44140625" style="39" customWidth="1"/>
    <col min="15118" max="15359" width="9.109375" style="39"/>
    <col min="15360" max="15360" width="5.5546875" style="39" customWidth="1"/>
    <col min="15361" max="15361" width="37.5546875" style="39" customWidth="1"/>
    <col min="15362" max="15362" width="13.44140625" style="39" customWidth="1"/>
    <col min="15363" max="15363" width="32.88671875" style="39" bestFit="1" customWidth="1"/>
    <col min="15364" max="15364" width="31.44140625" style="39" bestFit="1" customWidth="1"/>
    <col min="15365" max="15365" width="21.5546875" style="39" customWidth="1"/>
    <col min="15366" max="15366" width="21.88671875" style="39" customWidth="1"/>
    <col min="15367" max="15370" width="9.109375" style="39"/>
    <col min="15371" max="15371" width="61" style="39" customWidth="1"/>
    <col min="15372" max="15372" width="24.5546875" style="39" customWidth="1"/>
    <col min="15373" max="15373" width="46.44140625" style="39" customWidth="1"/>
    <col min="15374" max="15615" width="9.109375" style="39"/>
    <col min="15616" max="15616" width="5.5546875" style="39" customWidth="1"/>
    <col min="15617" max="15617" width="37.5546875" style="39" customWidth="1"/>
    <col min="15618" max="15618" width="13.44140625" style="39" customWidth="1"/>
    <col min="15619" max="15619" width="32.88671875" style="39" bestFit="1" customWidth="1"/>
    <col min="15620" max="15620" width="31.44140625" style="39" bestFit="1" customWidth="1"/>
    <col min="15621" max="15621" width="21.5546875" style="39" customWidth="1"/>
    <col min="15622" max="15622" width="21.88671875" style="39" customWidth="1"/>
    <col min="15623" max="15626" width="9.109375" style="39"/>
    <col min="15627" max="15627" width="61" style="39" customWidth="1"/>
    <col min="15628" max="15628" width="24.5546875" style="39" customWidth="1"/>
    <col min="15629" max="15629" width="46.44140625" style="39" customWidth="1"/>
    <col min="15630" max="15871" width="9.109375" style="39"/>
    <col min="15872" max="15872" width="5.5546875" style="39" customWidth="1"/>
    <col min="15873" max="15873" width="37.5546875" style="39" customWidth="1"/>
    <col min="15874" max="15874" width="13.44140625" style="39" customWidth="1"/>
    <col min="15875" max="15875" width="32.88671875" style="39" bestFit="1" customWidth="1"/>
    <col min="15876" max="15876" width="31.44140625" style="39" bestFit="1" customWidth="1"/>
    <col min="15877" max="15877" width="21.5546875" style="39" customWidth="1"/>
    <col min="15878" max="15878" width="21.88671875" style="39" customWidth="1"/>
    <col min="15879" max="15882" width="9.109375" style="39"/>
    <col min="15883" max="15883" width="61" style="39" customWidth="1"/>
    <col min="15884" max="15884" width="24.5546875" style="39" customWidth="1"/>
    <col min="15885" max="15885" width="46.44140625" style="39" customWidth="1"/>
    <col min="15886" max="16127" width="9.109375" style="39"/>
    <col min="16128" max="16128" width="5.5546875" style="39" customWidth="1"/>
    <col min="16129" max="16129" width="37.5546875" style="39" customWidth="1"/>
    <col min="16130" max="16130" width="13.44140625" style="39" customWidth="1"/>
    <col min="16131" max="16131" width="32.88671875" style="39" bestFit="1" customWidth="1"/>
    <col min="16132" max="16132" width="31.44140625" style="39" bestFit="1" customWidth="1"/>
    <col min="16133" max="16133" width="21.5546875" style="39" customWidth="1"/>
    <col min="16134" max="16134" width="21.88671875" style="39" customWidth="1"/>
    <col min="16135" max="16138" width="9.109375" style="39"/>
    <col min="16139" max="16139" width="61" style="39" customWidth="1"/>
    <col min="16140" max="16140" width="24.5546875" style="39" customWidth="1"/>
    <col min="16141" max="16141" width="46.44140625" style="39" customWidth="1"/>
    <col min="16142" max="16384" width="9.109375" style="39"/>
  </cols>
  <sheetData>
    <row r="1" spans="1:12" customFormat="1" ht="23.25" customHeight="1" x14ac:dyDescent="0.4">
      <c r="A1" s="1"/>
      <c r="B1" s="54" t="str">
        <f>"Measured Entity: " &amp; IF(CompanyName&lt;&gt;"&lt;insert Company Name here&gt;",CompanyName, "")</f>
        <v>Measured Entity: Thandanani Transport</v>
      </c>
      <c r="C1" s="1"/>
      <c r="D1" s="176" t="s">
        <v>365</v>
      </c>
      <c r="E1" s="176"/>
      <c r="F1" s="1" t="s">
        <v>246</v>
      </c>
      <c r="G1" s="1"/>
      <c r="H1" s="39" t="s">
        <v>419</v>
      </c>
      <c r="I1" s="1"/>
      <c r="J1" s="1"/>
      <c r="K1" s="43"/>
      <c r="L1" s="38"/>
    </row>
    <row r="2" spans="1:12" customFormat="1" x14ac:dyDescent="0.3">
      <c r="A2" s="1"/>
      <c r="B2" s="110" t="str">
        <f>"Year End: " &amp; IF(YearEnd&lt;&gt;"&lt;insert Financial Year End Date here&gt;",TEXT(YearEnd,"d mmmm yyyy"),"")</f>
        <v>Year End: 28 February 2025</v>
      </c>
      <c r="C2" s="1"/>
      <c r="D2" s="1"/>
      <c r="E2" s="87"/>
      <c r="F2" s="1"/>
      <c r="G2" s="1"/>
      <c r="H2" s="1" t="s">
        <v>366</v>
      </c>
      <c r="I2" s="1"/>
      <c r="J2" s="1"/>
      <c r="K2" s="43"/>
      <c r="L2" s="43"/>
    </row>
    <row r="3" spans="1:12" customFormat="1" x14ac:dyDescent="0.3">
      <c r="A3" s="1"/>
      <c r="B3" s="1"/>
      <c r="C3" s="150"/>
      <c r="D3" s="159"/>
      <c r="E3" s="154"/>
      <c r="F3" s="245"/>
      <c r="G3" s="39"/>
      <c r="H3" s="1" t="s">
        <v>367</v>
      </c>
      <c r="I3" s="1"/>
      <c r="J3" s="1"/>
      <c r="K3" s="43"/>
      <c r="L3" s="43"/>
    </row>
    <row r="4" spans="1:12" customFormat="1" ht="15" thickBot="1" x14ac:dyDescent="0.35">
      <c r="A4" s="1"/>
      <c r="B4" s="8" t="s">
        <v>3</v>
      </c>
      <c r="C4" s="1"/>
      <c r="D4" s="1"/>
      <c r="E4" s="246" t="s">
        <v>413</v>
      </c>
      <c r="F4" s="252"/>
      <c r="G4" s="39"/>
      <c r="H4" s="1" t="s">
        <v>368</v>
      </c>
      <c r="I4" s="1"/>
      <c r="J4" s="1"/>
      <c r="K4" s="43"/>
      <c r="L4" s="43"/>
    </row>
    <row r="5" spans="1:12" customFormat="1" ht="15" thickBot="1" x14ac:dyDescent="0.35">
      <c r="A5" s="1"/>
      <c r="B5" s="19" t="s">
        <v>38</v>
      </c>
      <c r="C5" s="249">
        <f>SUM(F8:F39)</f>
        <v>0</v>
      </c>
      <c r="D5" s="1"/>
      <c r="E5" s="246" t="s">
        <v>414</v>
      </c>
      <c r="F5" s="252"/>
      <c r="G5" s="39"/>
      <c r="H5" s="1" t="s">
        <v>369</v>
      </c>
      <c r="I5" s="1"/>
      <c r="J5" s="1"/>
      <c r="K5" s="43"/>
      <c r="L5" s="43"/>
    </row>
    <row r="6" spans="1:12" customFormat="1" x14ac:dyDescent="0.3">
      <c r="A6" s="1"/>
      <c r="B6" s="20" t="s">
        <v>10</v>
      </c>
      <c r="C6" s="1"/>
      <c r="D6" s="1"/>
      <c r="E6" s="49"/>
      <c r="F6" s="1"/>
      <c r="G6" s="1"/>
      <c r="H6" s="1"/>
      <c r="I6" s="1"/>
      <c r="J6" s="1"/>
      <c r="K6" s="43"/>
      <c r="L6" s="43"/>
    </row>
    <row r="7" spans="1:12" s="118" customFormat="1" ht="43.5" customHeight="1" x14ac:dyDescent="0.3">
      <c r="A7" s="212"/>
      <c r="B7" s="232" t="s">
        <v>39</v>
      </c>
      <c r="C7" s="213" t="s">
        <v>40</v>
      </c>
      <c r="D7" s="213" t="s">
        <v>42</v>
      </c>
      <c r="E7" s="233" t="s">
        <v>43</v>
      </c>
      <c r="F7" s="213" t="s">
        <v>44</v>
      </c>
      <c r="G7" s="212"/>
      <c r="H7" s="212"/>
      <c r="I7" s="212"/>
      <c r="J7" s="212"/>
      <c r="K7" s="234"/>
      <c r="L7" s="234"/>
    </row>
    <row r="8" spans="1:12" ht="18" customHeight="1" x14ac:dyDescent="0.3">
      <c r="A8" s="42"/>
      <c r="B8" s="23"/>
      <c r="C8" s="72"/>
      <c r="D8" s="23"/>
      <c r="E8" s="30"/>
      <c r="F8" s="88">
        <v>0</v>
      </c>
      <c r="G8" s="42"/>
      <c r="H8" s="42"/>
      <c r="I8" s="42"/>
      <c r="J8" s="42"/>
      <c r="K8" s="179"/>
      <c r="L8" s="179"/>
    </row>
    <row r="9" spans="1:12" ht="18" customHeight="1" x14ac:dyDescent="0.3">
      <c r="A9" s="42"/>
      <c r="B9" s="23"/>
      <c r="C9" s="72"/>
      <c r="D9" s="23"/>
      <c r="E9" s="30"/>
      <c r="F9" s="88">
        <v>0</v>
      </c>
      <c r="G9" s="42"/>
      <c r="H9" s="42"/>
      <c r="I9" s="42"/>
      <c r="J9" s="42"/>
      <c r="K9" s="179"/>
      <c r="L9" s="179"/>
    </row>
    <row r="10" spans="1:12" ht="18" customHeight="1" x14ac:dyDescent="0.3">
      <c r="A10" s="42"/>
      <c r="B10" s="23"/>
      <c r="C10" s="72"/>
      <c r="D10" s="23"/>
      <c r="E10" s="30"/>
      <c r="F10" s="88">
        <v>0</v>
      </c>
      <c r="G10" s="42"/>
      <c r="H10" s="42"/>
      <c r="I10" s="42"/>
      <c r="J10" s="42"/>
      <c r="K10" s="179"/>
      <c r="L10" s="180"/>
    </row>
    <row r="11" spans="1:12" ht="18" customHeight="1" x14ac:dyDescent="0.3">
      <c r="A11" s="42"/>
      <c r="B11" s="23"/>
      <c r="C11" s="72"/>
      <c r="D11" s="23"/>
      <c r="E11" s="30"/>
      <c r="F11" s="88">
        <v>0</v>
      </c>
      <c r="G11" s="42"/>
      <c r="H11" s="42"/>
      <c r="I11" s="42"/>
      <c r="J11" s="42"/>
      <c r="K11" s="42"/>
      <c r="L11" s="180"/>
    </row>
    <row r="12" spans="1:12" ht="18" customHeight="1" x14ac:dyDescent="0.3">
      <c r="A12" s="42"/>
      <c r="B12" s="23"/>
      <c r="C12" s="72"/>
      <c r="D12" s="23"/>
      <c r="E12" s="30"/>
      <c r="F12" s="88">
        <v>0</v>
      </c>
      <c r="G12" s="42"/>
      <c r="H12" s="42"/>
      <c r="I12" s="42"/>
      <c r="J12" s="42"/>
      <c r="K12" s="42"/>
      <c r="L12" s="180"/>
    </row>
    <row r="13" spans="1:12" ht="18" customHeight="1" x14ac:dyDescent="0.3">
      <c r="A13" s="42"/>
      <c r="B13" s="23"/>
      <c r="C13" s="72"/>
      <c r="D13" s="23"/>
      <c r="E13" s="30"/>
      <c r="F13" s="88">
        <v>0</v>
      </c>
      <c r="G13" s="42"/>
      <c r="H13" s="42"/>
      <c r="I13" s="42"/>
      <c r="J13" s="42"/>
      <c r="K13" s="42"/>
      <c r="L13" s="180"/>
    </row>
    <row r="14" spans="1:12" ht="18" customHeight="1" x14ac:dyDescent="0.3">
      <c r="A14" s="42"/>
      <c r="B14" s="23"/>
      <c r="C14" s="72"/>
      <c r="D14" s="23"/>
      <c r="E14" s="30"/>
      <c r="F14" s="88">
        <v>0</v>
      </c>
      <c r="G14" s="42"/>
      <c r="H14" s="42"/>
      <c r="I14" s="42"/>
      <c r="J14" s="42"/>
      <c r="K14" s="42"/>
      <c r="L14" s="180"/>
    </row>
    <row r="15" spans="1:12" ht="18" customHeight="1" x14ac:dyDescent="0.3">
      <c r="A15" s="42"/>
      <c r="B15" s="23"/>
      <c r="C15" s="72"/>
      <c r="D15" s="23"/>
      <c r="E15" s="30"/>
      <c r="F15" s="88">
        <v>0</v>
      </c>
      <c r="G15" s="42"/>
      <c r="H15" s="42"/>
      <c r="I15" s="42"/>
      <c r="J15" s="42"/>
      <c r="K15" s="42"/>
      <c r="L15" s="180"/>
    </row>
    <row r="16" spans="1:12" ht="18" customHeight="1" x14ac:dyDescent="0.3">
      <c r="A16" s="42"/>
      <c r="B16" s="23"/>
      <c r="C16" s="72"/>
      <c r="D16" s="23"/>
      <c r="E16" s="30"/>
      <c r="F16" s="88">
        <v>0</v>
      </c>
      <c r="G16" s="42"/>
      <c r="H16" s="42"/>
      <c r="I16" s="42"/>
      <c r="J16" s="42"/>
      <c r="K16" s="42"/>
      <c r="L16" s="180"/>
    </row>
    <row r="17" spans="1:11" ht="18" customHeight="1" x14ac:dyDescent="0.3">
      <c r="A17" s="42"/>
      <c r="B17" s="23"/>
      <c r="C17" s="72"/>
      <c r="D17" s="23"/>
      <c r="E17" s="30"/>
      <c r="F17" s="88">
        <v>0</v>
      </c>
      <c r="G17" s="42"/>
      <c r="H17" s="42"/>
      <c r="I17" s="42"/>
      <c r="J17" s="179"/>
      <c r="K17" s="179"/>
    </row>
    <row r="18" spans="1:11" ht="18" customHeight="1" x14ac:dyDescent="0.3">
      <c r="A18" s="42"/>
      <c r="B18" s="23"/>
      <c r="C18" s="72"/>
      <c r="D18" s="23"/>
      <c r="E18" s="30"/>
      <c r="F18" s="88">
        <v>0</v>
      </c>
      <c r="G18" s="42"/>
      <c r="H18" s="42"/>
      <c r="I18" s="42"/>
      <c r="J18" s="179"/>
      <c r="K18" s="179"/>
    </row>
    <row r="19" spans="1:11" ht="18" customHeight="1" x14ac:dyDescent="0.3">
      <c r="A19" s="42"/>
      <c r="B19" s="23"/>
      <c r="C19" s="72"/>
      <c r="D19" s="23"/>
      <c r="E19" s="30"/>
      <c r="F19" s="88">
        <v>0</v>
      </c>
      <c r="G19" s="42"/>
      <c r="H19" s="42"/>
      <c r="I19" s="42"/>
      <c r="J19" s="179"/>
      <c r="K19" s="179"/>
    </row>
    <row r="20" spans="1:11" ht="18" customHeight="1" x14ac:dyDescent="0.3">
      <c r="A20" s="42"/>
      <c r="B20" s="23"/>
      <c r="C20" s="72"/>
      <c r="D20" s="23"/>
      <c r="E20" s="30"/>
      <c r="F20" s="88">
        <v>0</v>
      </c>
      <c r="G20" s="42"/>
      <c r="H20" s="42"/>
      <c r="I20" s="42"/>
      <c r="J20" s="179"/>
      <c r="K20" s="179"/>
    </row>
    <row r="21" spans="1:11" ht="18" customHeight="1" x14ac:dyDescent="0.3">
      <c r="A21" s="42"/>
      <c r="B21" s="23"/>
      <c r="C21" s="72"/>
      <c r="D21" s="23"/>
      <c r="E21" s="30"/>
      <c r="F21" s="88">
        <v>0</v>
      </c>
      <c r="G21" s="42"/>
      <c r="H21" s="42"/>
      <c r="I21" s="42"/>
      <c r="J21" s="179"/>
      <c r="K21" s="179"/>
    </row>
    <row r="22" spans="1:11" ht="18" customHeight="1" x14ac:dyDescent="0.3">
      <c r="A22" s="42"/>
      <c r="B22" s="23"/>
      <c r="C22" s="72"/>
      <c r="D22" s="23"/>
      <c r="E22" s="30"/>
      <c r="F22" s="88">
        <v>0</v>
      </c>
      <c r="G22" s="42"/>
      <c r="H22" s="42"/>
      <c r="I22" s="42"/>
      <c r="J22" s="179"/>
      <c r="K22" s="179"/>
    </row>
    <row r="23" spans="1:11" ht="18" customHeight="1" x14ac:dyDescent="0.3">
      <c r="A23" s="42"/>
      <c r="B23" s="23"/>
      <c r="C23" s="72"/>
      <c r="D23" s="23"/>
      <c r="E23" s="30"/>
      <c r="F23" s="88">
        <v>0</v>
      </c>
      <c r="G23" s="42"/>
      <c r="H23" s="42"/>
      <c r="I23" s="42"/>
      <c r="J23" s="179"/>
      <c r="K23" s="179"/>
    </row>
    <row r="24" spans="1:11" ht="18" customHeight="1" x14ac:dyDescent="0.3">
      <c r="A24" s="42"/>
      <c r="B24" s="23"/>
      <c r="C24" s="72"/>
      <c r="D24" s="23"/>
      <c r="E24" s="30"/>
      <c r="F24" s="88">
        <v>0</v>
      </c>
      <c r="G24" s="42"/>
      <c r="H24" s="42"/>
      <c r="I24" s="42"/>
      <c r="J24" s="179"/>
      <c r="K24" s="179"/>
    </row>
    <row r="25" spans="1:11" ht="18" customHeight="1" x14ac:dyDescent="0.3">
      <c r="A25" s="42"/>
      <c r="B25" s="23"/>
      <c r="C25" s="72"/>
      <c r="D25" s="23"/>
      <c r="E25" s="30"/>
      <c r="F25" s="88">
        <v>0</v>
      </c>
      <c r="G25" s="42"/>
      <c r="H25" s="42"/>
      <c r="I25" s="42"/>
      <c r="J25" s="179"/>
      <c r="K25" s="179"/>
    </row>
    <row r="26" spans="1:11" x14ac:dyDescent="0.3">
      <c r="A26" s="42"/>
      <c r="B26" s="23"/>
      <c r="C26" s="72"/>
      <c r="D26" s="23"/>
      <c r="E26" s="30"/>
      <c r="F26" s="88">
        <v>0</v>
      </c>
      <c r="G26" s="42"/>
      <c r="H26" s="42"/>
      <c r="I26" s="42"/>
      <c r="J26" s="179"/>
      <c r="K26" s="179"/>
    </row>
    <row r="27" spans="1:11" x14ac:dyDescent="0.3">
      <c r="A27" s="42"/>
      <c r="B27" s="23"/>
      <c r="C27" s="72"/>
      <c r="D27" s="23"/>
      <c r="E27" s="30"/>
      <c r="F27" s="88">
        <v>0</v>
      </c>
      <c r="G27" s="42"/>
      <c r="H27" s="42"/>
      <c r="I27" s="42"/>
      <c r="J27" s="42"/>
      <c r="K27" s="42"/>
    </row>
    <row r="28" spans="1:11" x14ac:dyDescent="0.3">
      <c r="A28" s="42"/>
      <c r="B28" s="23"/>
      <c r="C28" s="72"/>
      <c r="D28" s="23"/>
      <c r="E28" s="30"/>
      <c r="F28" s="88">
        <v>0</v>
      </c>
      <c r="G28" s="42"/>
      <c r="H28" s="42"/>
      <c r="I28" s="42"/>
      <c r="J28" s="42"/>
      <c r="K28" s="42"/>
    </row>
    <row r="29" spans="1:11" x14ac:dyDescent="0.3">
      <c r="A29" s="42"/>
      <c r="B29" s="23"/>
      <c r="C29" s="72"/>
      <c r="D29" s="23"/>
      <c r="E29" s="30"/>
      <c r="F29" s="88">
        <v>0</v>
      </c>
      <c r="G29" s="42"/>
      <c r="H29" s="42"/>
      <c r="I29" s="42"/>
      <c r="J29" s="42"/>
      <c r="K29" s="42"/>
    </row>
    <row r="30" spans="1:11" x14ac:dyDescent="0.3">
      <c r="B30" s="23"/>
      <c r="C30" s="72"/>
      <c r="D30" s="23"/>
      <c r="E30" s="30"/>
      <c r="F30" s="88">
        <v>0</v>
      </c>
    </row>
    <row r="31" spans="1:11" x14ac:dyDescent="0.3">
      <c r="B31" s="23"/>
      <c r="C31" s="72"/>
      <c r="D31" s="23"/>
      <c r="E31" s="30"/>
      <c r="F31" s="88">
        <v>0</v>
      </c>
    </row>
    <row r="32" spans="1:11" x14ac:dyDescent="0.3">
      <c r="B32" s="23"/>
      <c r="C32" s="72"/>
      <c r="D32" s="23"/>
      <c r="E32" s="30"/>
      <c r="F32" s="88">
        <v>0</v>
      </c>
    </row>
    <row r="33" spans="2:6" x14ac:dyDescent="0.3">
      <c r="B33" s="23"/>
      <c r="C33" s="72"/>
      <c r="D33" s="23"/>
      <c r="E33" s="30"/>
      <c r="F33" s="88">
        <v>0</v>
      </c>
    </row>
    <row r="34" spans="2:6" x14ac:dyDescent="0.3">
      <c r="B34" s="23"/>
      <c r="C34" s="72"/>
      <c r="D34" s="23"/>
      <c r="E34" s="30"/>
      <c r="F34" s="88">
        <v>0</v>
      </c>
    </row>
    <row r="35" spans="2:6" x14ac:dyDescent="0.3">
      <c r="B35" s="23"/>
      <c r="C35" s="72"/>
      <c r="D35" s="23"/>
      <c r="E35" s="30"/>
      <c r="F35" s="88">
        <v>0</v>
      </c>
    </row>
    <row r="36" spans="2:6" x14ac:dyDescent="0.3">
      <c r="B36" s="23"/>
      <c r="C36" s="72"/>
      <c r="D36" s="23"/>
      <c r="E36" s="30"/>
      <c r="F36" s="88">
        <v>0</v>
      </c>
    </row>
    <row r="37" spans="2:6" x14ac:dyDescent="0.3">
      <c r="B37" s="23"/>
      <c r="C37" s="72"/>
      <c r="D37" s="23"/>
      <c r="E37" s="30"/>
      <c r="F37" s="88">
        <v>0</v>
      </c>
    </row>
    <row r="38" spans="2:6" x14ac:dyDescent="0.3">
      <c r="B38" s="23"/>
      <c r="C38" s="72"/>
      <c r="D38" s="23"/>
      <c r="E38" s="30"/>
      <c r="F38" s="88">
        <v>0</v>
      </c>
    </row>
    <row r="39" spans="2:6" x14ac:dyDescent="0.3">
      <c r="B39" s="23"/>
      <c r="C39" s="72"/>
      <c r="D39" s="23"/>
      <c r="E39" s="30"/>
      <c r="F39" s="88">
        <v>0</v>
      </c>
    </row>
    <row r="40" spans="2:6" x14ac:dyDescent="0.3">
      <c r="B40" s="23"/>
      <c r="C40" s="72"/>
      <c r="D40" s="23"/>
      <c r="E40" s="30"/>
      <c r="F40" s="88">
        <v>0</v>
      </c>
    </row>
    <row r="41" spans="2:6" x14ac:dyDescent="0.3">
      <c r="B41" s="23"/>
      <c r="C41" s="72"/>
      <c r="D41" s="23"/>
      <c r="E41" s="30"/>
      <c r="F41" s="88">
        <v>0</v>
      </c>
    </row>
    <row r="42" spans="2:6" x14ac:dyDescent="0.3">
      <c r="B42" s="42"/>
      <c r="C42" s="42"/>
      <c r="D42" s="42"/>
      <c r="E42" s="52"/>
      <c r="F42" s="42"/>
    </row>
    <row r="43" spans="2:6" x14ac:dyDescent="0.3">
      <c r="B43" s="42"/>
      <c r="C43" s="42"/>
      <c r="D43" s="42"/>
      <c r="E43" s="52"/>
      <c r="F43" s="42"/>
    </row>
  </sheetData>
  <sheetProtection algorithmName="SHA-512" hashValue="238felPXdw563WhQlJebu5V65fxVxV1jPUnIBJOGitzOGX9V3UOzZriSqBHg2RRSYKIv6FJdAN3AwnA8rGwKig==" saltValue="vzHhk81sSg0412Lw+hx5Zg==" spinCount="100000" sheet="1" formatCells="0" formatColumns="0" formatRows="0" insertRows="0" deleteRows="0" sort="0" autoFilter="0"/>
  <autoFilter ref="B7:F7" xr:uid="{5CD99981-8020-4033-A3CD-8A2689618AD1}"/>
  <phoneticPr fontId="71" type="noConversion"/>
  <conditionalFormatting sqref="F5">
    <cfRule type="containsText" dxfId="3" priority="2" operator="containsText" text="Input Target">
      <formula>NOT(ISERROR(SEARCH("Input Target",F5)))</formula>
    </cfRule>
  </conditionalFormatting>
  <conditionalFormatting sqref="F4">
    <cfRule type="containsText" dxfId="2" priority="1" operator="containsText" text="Input Target">
      <formula>NOT(ISERROR(SEARCH("Input Target",F4)))</formula>
    </cfRule>
  </conditionalFormatting>
  <dataValidations count="5">
    <dataValidation allowBlank="1" showInputMessage="1" showErrorMessage="1" prompt="This should pull through from the details you captured on the Instructions tab" sqref="D3 IY3 SU3 ACQ3 AMM3 AWI3 BGE3 BQA3 BZW3 CJS3 CTO3 DDK3 DNG3 DXC3 EGY3 EQU3 FAQ3 FKM3 FUI3 GEE3 GOA3 GXW3 HHS3 HRO3 IBK3 ILG3 IVC3 JEY3 JOU3 JYQ3 KIM3 KSI3 LCE3 LMA3 LVW3 MFS3 MPO3 MZK3 NJG3 NTC3 OCY3 OMU3 OWQ3 PGM3 PQI3 QAE3 QKA3 QTW3 RDS3 RNO3 RXK3 SHG3 SRC3 TAY3 TKU3 TUQ3 UEM3 UOI3 UYE3 VIA3 VRW3 WBS3 WLO3 WVK3 D65539 IY65539 SU65539 ACQ65539 AMM65539 AWI65539 BGE65539 BQA65539 BZW65539 CJS65539 CTO65539 DDK65539 DNG65539 DXC65539 EGY65539 EQU65539 FAQ65539 FKM65539 FUI65539 GEE65539 GOA65539 GXW65539 HHS65539 HRO65539 IBK65539 ILG65539 IVC65539 JEY65539 JOU65539 JYQ65539 KIM65539 KSI65539 LCE65539 LMA65539 LVW65539 MFS65539 MPO65539 MZK65539 NJG65539 NTC65539 OCY65539 OMU65539 OWQ65539 PGM65539 PQI65539 QAE65539 QKA65539 QTW65539 RDS65539 RNO65539 RXK65539 SHG65539 SRC65539 TAY65539 TKU65539 TUQ65539 UEM65539 UOI65539 UYE65539 VIA65539 VRW65539 WBS65539 WLO65539 WVK65539 D131075 IY131075 SU131075 ACQ131075 AMM131075 AWI131075 BGE131075 BQA131075 BZW131075 CJS131075 CTO131075 DDK131075 DNG131075 DXC131075 EGY131075 EQU131075 FAQ131075 FKM131075 FUI131075 GEE131075 GOA131075 GXW131075 HHS131075 HRO131075 IBK131075 ILG131075 IVC131075 JEY131075 JOU131075 JYQ131075 KIM131075 KSI131075 LCE131075 LMA131075 LVW131075 MFS131075 MPO131075 MZK131075 NJG131075 NTC131075 OCY131075 OMU131075 OWQ131075 PGM131075 PQI131075 QAE131075 QKA131075 QTW131075 RDS131075 RNO131075 RXK131075 SHG131075 SRC131075 TAY131075 TKU131075 TUQ131075 UEM131075 UOI131075 UYE131075 VIA131075 VRW131075 WBS131075 WLO131075 WVK131075 D196611 IY196611 SU196611 ACQ196611 AMM196611 AWI196611 BGE196611 BQA196611 BZW196611 CJS196611 CTO196611 DDK196611 DNG196611 DXC196611 EGY196611 EQU196611 FAQ196611 FKM196611 FUI196611 GEE196611 GOA196611 GXW196611 HHS196611 HRO196611 IBK196611 ILG196611 IVC196611 JEY196611 JOU196611 JYQ196611 KIM196611 KSI196611 LCE196611 LMA196611 LVW196611 MFS196611 MPO196611 MZK196611 NJG196611 NTC196611 OCY196611 OMU196611 OWQ196611 PGM196611 PQI196611 QAE196611 QKA196611 QTW196611 RDS196611 RNO196611 RXK196611 SHG196611 SRC196611 TAY196611 TKU196611 TUQ196611 UEM196611 UOI196611 UYE196611 VIA196611 VRW196611 WBS196611 WLO196611 WVK196611 D262147 IY262147 SU262147 ACQ262147 AMM262147 AWI262147 BGE262147 BQA262147 BZW262147 CJS262147 CTO262147 DDK262147 DNG262147 DXC262147 EGY262147 EQU262147 FAQ262147 FKM262147 FUI262147 GEE262147 GOA262147 GXW262147 HHS262147 HRO262147 IBK262147 ILG262147 IVC262147 JEY262147 JOU262147 JYQ262147 KIM262147 KSI262147 LCE262147 LMA262147 LVW262147 MFS262147 MPO262147 MZK262147 NJG262147 NTC262147 OCY262147 OMU262147 OWQ262147 PGM262147 PQI262147 QAE262147 QKA262147 QTW262147 RDS262147 RNO262147 RXK262147 SHG262147 SRC262147 TAY262147 TKU262147 TUQ262147 UEM262147 UOI262147 UYE262147 VIA262147 VRW262147 WBS262147 WLO262147 WVK262147 D327683 IY327683 SU327683 ACQ327683 AMM327683 AWI327683 BGE327683 BQA327683 BZW327683 CJS327683 CTO327683 DDK327683 DNG327683 DXC327683 EGY327683 EQU327683 FAQ327683 FKM327683 FUI327683 GEE327683 GOA327683 GXW327683 HHS327683 HRO327683 IBK327683 ILG327683 IVC327683 JEY327683 JOU327683 JYQ327683 KIM327683 KSI327683 LCE327683 LMA327683 LVW327683 MFS327683 MPO327683 MZK327683 NJG327683 NTC327683 OCY327683 OMU327683 OWQ327683 PGM327683 PQI327683 QAE327683 QKA327683 QTW327683 RDS327683 RNO327683 RXK327683 SHG327683 SRC327683 TAY327683 TKU327683 TUQ327683 UEM327683 UOI327683 UYE327683 VIA327683 VRW327683 WBS327683 WLO327683 WVK327683 D393219 IY393219 SU393219 ACQ393219 AMM393219 AWI393219 BGE393219 BQA393219 BZW393219 CJS393219 CTO393219 DDK393219 DNG393219 DXC393219 EGY393219 EQU393219 FAQ393219 FKM393219 FUI393219 GEE393219 GOA393219 GXW393219 HHS393219 HRO393219 IBK393219 ILG393219 IVC393219 JEY393219 JOU393219 JYQ393219 KIM393219 KSI393219 LCE393219 LMA393219 LVW393219 MFS393219 MPO393219 MZK393219 NJG393219 NTC393219 OCY393219 OMU393219 OWQ393219 PGM393219 PQI393219 QAE393219 QKA393219 QTW393219 RDS393219 RNO393219 RXK393219 SHG393219 SRC393219 TAY393219 TKU393219 TUQ393219 UEM393219 UOI393219 UYE393219 VIA393219 VRW393219 WBS393219 WLO393219 WVK393219 D458755 IY458755 SU458755 ACQ458755 AMM458755 AWI458755 BGE458755 BQA458755 BZW458755 CJS458755 CTO458755 DDK458755 DNG458755 DXC458755 EGY458755 EQU458755 FAQ458755 FKM458755 FUI458755 GEE458755 GOA458755 GXW458755 HHS458755 HRO458755 IBK458755 ILG458755 IVC458755 JEY458755 JOU458755 JYQ458755 KIM458755 KSI458755 LCE458755 LMA458755 LVW458755 MFS458755 MPO458755 MZK458755 NJG458755 NTC458755 OCY458755 OMU458755 OWQ458755 PGM458755 PQI458755 QAE458755 QKA458755 QTW458755 RDS458755 RNO458755 RXK458755 SHG458755 SRC458755 TAY458755 TKU458755 TUQ458755 UEM458755 UOI458755 UYE458755 VIA458755 VRW458755 WBS458755 WLO458755 WVK458755 D524291 IY524291 SU524291 ACQ524291 AMM524291 AWI524291 BGE524291 BQA524291 BZW524291 CJS524291 CTO524291 DDK524291 DNG524291 DXC524291 EGY524291 EQU524291 FAQ524291 FKM524291 FUI524291 GEE524291 GOA524291 GXW524291 HHS524291 HRO524291 IBK524291 ILG524291 IVC524291 JEY524291 JOU524291 JYQ524291 KIM524291 KSI524291 LCE524291 LMA524291 LVW524291 MFS524291 MPO524291 MZK524291 NJG524291 NTC524291 OCY524291 OMU524291 OWQ524291 PGM524291 PQI524291 QAE524291 QKA524291 QTW524291 RDS524291 RNO524291 RXK524291 SHG524291 SRC524291 TAY524291 TKU524291 TUQ524291 UEM524291 UOI524291 UYE524291 VIA524291 VRW524291 WBS524291 WLO524291 WVK524291 D589827 IY589827 SU589827 ACQ589827 AMM589827 AWI589827 BGE589827 BQA589827 BZW589827 CJS589827 CTO589827 DDK589827 DNG589827 DXC589827 EGY589827 EQU589827 FAQ589827 FKM589827 FUI589827 GEE589827 GOA589827 GXW589827 HHS589827 HRO589827 IBK589827 ILG589827 IVC589827 JEY589827 JOU589827 JYQ589827 KIM589827 KSI589827 LCE589827 LMA589827 LVW589827 MFS589827 MPO589827 MZK589827 NJG589827 NTC589827 OCY589827 OMU589827 OWQ589827 PGM589827 PQI589827 QAE589827 QKA589827 QTW589827 RDS589827 RNO589827 RXK589827 SHG589827 SRC589827 TAY589827 TKU589827 TUQ589827 UEM589827 UOI589827 UYE589827 VIA589827 VRW589827 WBS589827 WLO589827 WVK589827 D655363 IY655363 SU655363 ACQ655363 AMM655363 AWI655363 BGE655363 BQA655363 BZW655363 CJS655363 CTO655363 DDK655363 DNG655363 DXC655363 EGY655363 EQU655363 FAQ655363 FKM655363 FUI655363 GEE655363 GOA655363 GXW655363 HHS655363 HRO655363 IBK655363 ILG655363 IVC655363 JEY655363 JOU655363 JYQ655363 KIM655363 KSI655363 LCE655363 LMA655363 LVW655363 MFS655363 MPO655363 MZK655363 NJG655363 NTC655363 OCY655363 OMU655363 OWQ655363 PGM655363 PQI655363 QAE655363 QKA655363 QTW655363 RDS655363 RNO655363 RXK655363 SHG655363 SRC655363 TAY655363 TKU655363 TUQ655363 UEM655363 UOI655363 UYE655363 VIA655363 VRW655363 WBS655363 WLO655363 WVK655363 D720899 IY720899 SU720899 ACQ720899 AMM720899 AWI720899 BGE720899 BQA720899 BZW720899 CJS720899 CTO720899 DDK720899 DNG720899 DXC720899 EGY720899 EQU720899 FAQ720899 FKM720899 FUI720899 GEE720899 GOA720899 GXW720899 HHS720899 HRO720899 IBK720899 ILG720899 IVC720899 JEY720899 JOU720899 JYQ720899 KIM720899 KSI720899 LCE720899 LMA720899 LVW720899 MFS720899 MPO720899 MZK720899 NJG720899 NTC720899 OCY720899 OMU720899 OWQ720899 PGM720899 PQI720899 QAE720899 QKA720899 QTW720899 RDS720899 RNO720899 RXK720899 SHG720899 SRC720899 TAY720899 TKU720899 TUQ720899 UEM720899 UOI720899 UYE720899 VIA720899 VRW720899 WBS720899 WLO720899 WVK720899 D786435 IY786435 SU786435 ACQ786435 AMM786435 AWI786435 BGE786435 BQA786435 BZW786435 CJS786435 CTO786435 DDK786435 DNG786435 DXC786435 EGY786435 EQU786435 FAQ786435 FKM786435 FUI786435 GEE786435 GOA786435 GXW786435 HHS786435 HRO786435 IBK786435 ILG786435 IVC786435 JEY786435 JOU786435 JYQ786435 KIM786435 KSI786435 LCE786435 LMA786435 LVW786435 MFS786435 MPO786435 MZK786435 NJG786435 NTC786435 OCY786435 OMU786435 OWQ786435 PGM786435 PQI786435 QAE786435 QKA786435 QTW786435 RDS786435 RNO786435 RXK786435 SHG786435 SRC786435 TAY786435 TKU786435 TUQ786435 UEM786435 UOI786435 UYE786435 VIA786435 VRW786435 WBS786435 WLO786435 WVK786435 D851971 IY851971 SU851971 ACQ851971 AMM851971 AWI851971 BGE851971 BQA851971 BZW851971 CJS851971 CTO851971 DDK851971 DNG851971 DXC851971 EGY851971 EQU851971 FAQ851971 FKM851971 FUI851971 GEE851971 GOA851971 GXW851971 HHS851971 HRO851971 IBK851971 ILG851971 IVC851971 JEY851971 JOU851971 JYQ851971 KIM851971 KSI851971 LCE851971 LMA851971 LVW851971 MFS851971 MPO851971 MZK851971 NJG851971 NTC851971 OCY851971 OMU851971 OWQ851971 PGM851971 PQI851971 QAE851971 QKA851971 QTW851971 RDS851971 RNO851971 RXK851971 SHG851971 SRC851971 TAY851971 TKU851971 TUQ851971 UEM851971 UOI851971 UYE851971 VIA851971 VRW851971 WBS851971 WLO851971 WVK851971 D917507 IY917507 SU917507 ACQ917507 AMM917507 AWI917507 BGE917507 BQA917507 BZW917507 CJS917507 CTO917507 DDK917507 DNG917507 DXC917507 EGY917507 EQU917507 FAQ917507 FKM917507 FUI917507 GEE917507 GOA917507 GXW917507 HHS917507 HRO917507 IBK917507 ILG917507 IVC917507 JEY917507 JOU917507 JYQ917507 KIM917507 KSI917507 LCE917507 LMA917507 LVW917507 MFS917507 MPO917507 MZK917507 NJG917507 NTC917507 OCY917507 OMU917507 OWQ917507 PGM917507 PQI917507 QAE917507 QKA917507 QTW917507 RDS917507 RNO917507 RXK917507 SHG917507 SRC917507 TAY917507 TKU917507 TUQ917507 UEM917507 UOI917507 UYE917507 VIA917507 VRW917507 WBS917507 WLO917507 WVK917507 D983043 IY983043 SU983043 ACQ983043 AMM983043 AWI983043 BGE983043 BQA983043 BZW983043 CJS983043 CTO983043 DDK983043 DNG983043 DXC983043 EGY983043 EQU983043 FAQ983043 FKM983043 FUI983043 GEE983043 GOA983043 GXW983043 HHS983043 HRO983043 IBK983043 ILG983043 IVC983043 JEY983043 JOU983043 JYQ983043 KIM983043 KSI983043 LCE983043 LMA983043 LVW983043 MFS983043 MPO983043 MZK983043 NJG983043 NTC983043 OCY983043 OMU983043 OWQ983043 PGM983043 PQI983043 QAE983043 QKA983043 QTW983043 RDS983043 RNO983043 RXK983043 SHG983043 SRC983043 TAY983043 TKU983043 TUQ983043 UEM983043 UOI983043 UYE983043 VIA983043 VRW983043 WBS983043 WLO983043 WVK983043" xr:uid="{8D4A4AF3-CB81-4581-B86A-2EE6CFCAD74D}"/>
    <dataValidation type="decimal" allowBlank="1" showErrorMessage="1" error="Enter expenditure in Rands" prompt="Enter expenditure in Rands for the period" sqref="WVM983048:WVM983081 JA8:JA41 SW8:SW41 ACS8:ACS41 AMO8:AMO41 AWK8:AWK41 BGG8:BGG41 BQC8:BQC41 BZY8:BZY41 CJU8:CJU41 CTQ8:CTQ41 DDM8:DDM41 DNI8:DNI41 DXE8:DXE41 EHA8:EHA41 EQW8:EQW41 FAS8:FAS41 FKO8:FKO41 FUK8:FUK41 GEG8:GEG41 GOC8:GOC41 GXY8:GXY41 HHU8:HHU41 HRQ8:HRQ41 IBM8:IBM41 ILI8:ILI41 IVE8:IVE41 JFA8:JFA41 JOW8:JOW41 JYS8:JYS41 KIO8:KIO41 KSK8:KSK41 LCG8:LCG41 LMC8:LMC41 LVY8:LVY41 MFU8:MFU41 MPQ8:MPQ41 MZM8:MZM41 NJI8:NJI41 NTE8:NTE41 ODA8:ODA41 OMW8:OMW41 OWS8:OWS41 PGO8:PGO41 PQK8:PQK41 QAG8:QAG41 QKC8:QKC41 QTY8:QTY41 RDU8:RDU41 RNQ8:RNQ41 RXM8:RXM41 SHI8:SHI41 SRE8:SRE41 TBA8:TBA41 TKW8:TKW41 TUS8:TUS41 UEO8:UEO41 UOK8:UOK41 UYG8:UYG41 VIC8:VIC41 VRY8:VRY41 WBU8:WBU41 WLQ8:WLQ41 WVM8:WVM41 F65544:F65577 JA65544:JA65577 SW65544:SW65577 ACS65544:ACS65577 AMO65544:AMO65577 AWK65544:AWK65577 BGG65544:BGG65577 BQC65544:BQC65577 BZY65544:BZY65577 CJU65544:CJU65577 CTQ65544:CTQ65577 DDM65544:DDM65577 DNI65544:DNI65577 DXE65544:DXE65577 EHA65544:EHA65577 EQW65544:EQW65577 FAS65544:FAS65577 FKO65544:FKO65577 FUK65544:FUK65577 GEG65544:GEG65577 GOC65544:GOC65577 GXY65544:GXY65577 HHU65544:HHU65577 HRQ65544:HRQ65577 IBM65544:IBM65577 ILI65544:ILI65577 IVE65544:IVE65577 JFA65544:JFA65577 JOW65544:JOW65577 JYS65544:JYS65577 KIO65544:KIO65577 KSK65544:KSK65577 LCG65544:LCG65577 LMC65544:LMC65577 LVY65544:LVY65577 MFU65544:MFU65577 MPQ65544:MPQ65577 MZM65544:MZM65577 NJI65544:NJI65577 NTE65544:NTE65577 ODA65544:ODA65577 OMW65544:OMW65577 OWS65544:OWS65577 PGO65544:PGO65577 PQK65544:PQK65577 QAG65544:QAG65577 QKC65544:QKC65577 QTY65544:QTY65577 RDU65544:RDU65577 RNQ65544:RNQ65577 RXM65544:RXM65577 SHI65544:SHI65577 SRE65544:SRE65577 TBA65544:TBA65577 TKW65544:TKW65577 TUS65544:TUS65577 UEO65544:UEO65577 UOK65544:UOK65577 UYG65544:UYG65577 VIC65544:VIC65577 VRY65544:VRY65577 WBU65544:WBU65577 WLQ65544:WLQ65577 WVM65544:WVM65577 F131080:F131113 JA131080:JA131113 SW131080:SW131113 ACS131080:ACS131113 AMO131080:AMO131113 AWK131080:AWK131113 BGG131080:BGG131113 BQC131080:BQC131113 BZY131080:BZY131113 CJU131080:CJU131113 CTQ131080:CTQ131113 DDM131080:DDM131113 DNI131080:DNI131113 DXE131080:DXE131113 EHA131080:EHA131113 EQW131080:EQW131113 FAS131080:FAS131113 FKO131080:FKO131113 FUK131080:FUK131113 GEG131080:GEG131113 GOC131080:GOC131113 GXY131080:GXY131113 HHU131080:HHU131113 HRQ131080:HRQ131113 IBM131080:IBM131113 ILI131080:ILI131113 IVE131080:IVE131113 JFA131080:JFA131113 JOW131080:JOW131113 JYS131080:JYS131113 KIO131080:KIO131113 KSK131080:KSK131113 LCG131080:LCG131113 LMC131080:LMC131113 LVY131080:LVY131113 MFU131080:MFU131113 MPQ131080:MPQ131113 MZM131080:MZM131113 NJI131080:NJI131113 NTE131080:NTE131113 ODA131080:ODA131113 OMW131080:OMW131113 OWS131080:OWS131113 PGO131080:PGO131113 PQK131080:PQK131113 QAG131080:QAG131113 QKC131080:QKC131113 QTY131080:QTY131113 RDU131080:RDU131113 RNQ131080:RNQ131113 RXM131080:RXM131113 SHI131080:SHI131113 SRE131080:SRE131113 TBA131080:TBA131113 TKW131080:TKW131113 TUS131080:TUS131113 UEO131080:UEO131113 UOK131080:UOK131113 UYG131080:UYG131113 VIC131080:VIC131113 VRY131080:VRY131113 WBU131080:WBU131113 WLQ131080:WLQ131113 WVM131080:WVM131113 F196616:F196649 JA196616:JA196649 SW196616:SW196649 ACS196616:ACS196649 AMO196616:AMO196649 AWK196616:AWK196649 BGG196616:BGG196649 BQC196616:BQC196649 BZY196616:BZY196649 CJU196616:CJU196649 CTQ196616:CTQ196649 DDM196616:DDM196649 DNI196616:DNI196649 DXE196616:DXE196649 EHA196616:EHA196649 EQW196616:EQW196649 FAS196616:FAS196649 FKO196616:FKO196649 FUK196616:FUK196649 GEG196616:GEG196649 GOC196616:GOC196649 GXY196616:GXY196649 HHU196616:HHU196649 HRQ196616:HRQ196649 IBM196616:IBM196649 ILI196616:ILI196649 IVE196616:IVE196649 JFA196616:JFA196649 JOW196616:JOW196649 JYS196616:JYS196649 KIO196616:KIO196649 KSK196616:KSK196649 LCG196616:LCG196649 LMC196616:LMC196649 LVY196616:LVY196649 MFU196616:MFU196649 MPQ196616:MPQ196649 MZM196616:MZM196649 NJI196616:NJI196649 NTE196616:NTE196649 ODA196616:ODA196649 OMW196616:OMW196649 OWS196616:OWS196649 PGO196616:PGO196649 PQK196616:PQK196649 QAG196616:QAG196649 QKC196616:QKC196649 QTY196616:QTY196649 RDU196616:RDU196649 RNQ196616:RNQ196649 RXM196616:RXM196649 SHI196616:SHI196649 SRE196616:SRE196649 TBA196616:TBA196649 TKW196616:TKW196649 TUS196616:TUS196649 UEO196616:UEO196649 UOK196616:UOK196649 UYG196616:UYG196649 VIC196616:VIC196649 VRY196616:VRY196649 WBU196616:WBU196649 WLQ196616:WLQ196649 WVM196616:WVM196649 F262152:F262185 JA262152:JA262185 SW262152:SW262185 ACS262152:ACS262185 AMO262152:AMO262185 AWK262152:AWK262185 BGG262152:BGG262185 BQC262152:BQC262185 BZY262152:BZY262185 CJU262152:CJU262185 CTQ262152:CTQ262185 DDM262152:DDM262185 DNI262152:DNI262185 DXE262152:DXE262185 EHA262152:EHA262185 EQW262152:EQW262185 FAS262152:FAS262185 FKO262152:FKO262185 FUK262152:FUK262185 GEG262152:GEG262185 GOC262152:GOC262185 GXY262152:GXY262185 HHU262152:HHU262185 HRQ262152:HRQ262185 IBM262152:IBM262185 ILI262152:ILI262185 IVE262152:IVE262185 JFA262152:JFA262185 JOW262152:JOW262185 JYS262152:JYS262185 KIO262152:KIO262185 KSK262152:KSK262185 LCG262152:LCG262185 LMC262152:LMC262185 LVY262152:LVY262185 MFU262152:MFU262185 MPQ262152:MPQ262185 MZM262152:MZM262185 NJI262152:NJI262185 NTE262152:NTE262185 ODA262152:ODA262185 OMW262152:OMW262185 OWS262152:OWS262185 PGO262152:PGO262185 PQK262152:PQK262185 QAG262152:QAG262185 QKC262152:QKC262185 QTY262152:QTY262185 RDU262152:RDU262185 RNQ262152:RNQ262185 RXM262152:RXM262185 SHI262152:SHI262185 SRE262152:SRE262185 TBA262152:TBA262185 TKW262152:TKW262185 TUS262152:TUS262185 UEO262152:UEO262185 UOK262152:UOK262185 UYG262152:UYG262185 VIC262152:VIC262185 VRY262152:VRY262185 WBU262152:WBU262185 WLQ262152:WLQ262185 WVM262152:WVM262185 F327688:F327721 JA327688:JA327721 SW327688:SW327721 ACS327688:ACS327721 AMO327688:AMO327721 AWK327688:AWK327721 BGG327688:BGG327721 BQC327688:BQC327721 BZY327688:BZY327721 CJU327688:CJU327721 CTQ327688:CTQ327721 DDM327688:DDM327721 DNI327688:DNI327721 DXE327688:DXE327721 EHA327688:EHA327721 EQW327688:EQW327721 FAS327688:FAS327721 FKO327688:FKO327721 FUK327688:FUK327721 GEG327688:GEG327721 GOC327688:GOC327721 GXY327688:GXY327721 HHU327688:HHU327721 HRQ327688:HRQ327721 IBM327688:IBM327721 ILI327688:ILI327721 IVE327688:IVE327721 JFA327688:JFA327721 JOW327688:JOW327721 JYS327688:JYS327721 KIO327688:KIO327721 KSK327688:KSK327721 LCG327688:LCG327721 LMC327688:LMC327721 LVY327688:LVY327721 MFU327688:MFU327721 MPQ327688:MPQ327721 MZM327688:MZM327721 NJI327688:NJI327721 NTE327688:NTE327721 ODA327688:ODA327721 OMW327688:OMW327721 OWS327688:OWS327721 PGO327688:PGO327721 PQK327688:PQK327721 QAG327688:QAG327721 QKC327688:QKC327721 QTY327688:QTY327721 RDU327688:RDU327721 RNQ327688:RNQ327721 RXM327688:RXM327721 SHI327688:SHI327721 SRE327688:SRE327721 TBA327688:TBA327721 TKW327688:TKW327721 TUS327688:TUS327721 UEO327688:UEO327721 UOK327688:UOK327721 UYG327688:UYG327721 VIC327688:VIC327721 VRY327688:VRY327721 WBU327688:WBU327721 WLQ327688:WLQ327721 WVM327688:WVM327721 F393224:F393257 JA393224:JA393257 SW393224:SW393257 ACS393224:ACS393257 AMO393224:AMO393257 AWK393224:AWK393257 BGG393224:BGG393257 BQC393224:BQC393257 BZY393224:BZY393257 CJU393224:CJU393257 CTQ393224:CTQ393257 DDM393224:DDM393257 DNI393224:DNI393257 DXE393224:DXE393257 EHA393224:EHA393257 EQW393224:EQW393257 FAS393224:FAS393257 FKO393224:FKO393257 FUK393224:FUK393257 GEG393224:GEG393257 GOC393224:GOC393257 GXY393224:GXY393257 HHU393224:HHU393257 HRQ393224:HRQ393257 IBM393224:IBM393257 ILI393224:ILI393257 IVE393224:IVE393257 JFA393224:JFA393257 JOW393224:JOW393257 JYS393224:JYS393257 KIO393224:KIO393257 KSK393224:KSK393257 LCG393224:LCG393257 LMC393224:LMC393257 LVY393224:LVY393257 MFU393224:MFU393257 MPQ393224:MPQ393257 MZM393224:MZM393257 NJI393224:NJI393257 NTE393224:NTE393257 ODA393224:ODA393257 OMW393224:OMW393257 OWS393224:OWS393257 PGO393224:PGO393257 PQK393224:PQK393257 QAG393224:QAG393257 QKC393224:QKC393257 QTY393224:QTY393257 RDU393224:RDU393257 RNQ393224:RNQ393257 RXM393224:RXM393257 SHI393224:SHI393257 SRE393224:SRE393257 TBA393224:TBA393257 TKW393224:TKW393257 TUS393224:TUS393257 UEO393224:UEO393257 UOK393224:UOK393257 UYG393224:UYG393257 VIC393224:VIC393257 VRY393224:VRY393257 WBU393224:WBU393257 WLQ393224:WLQ393257 WVM393224:WVM393257 F458760:F458793 JA458760:JA458793 SW458760:SW458793 ACS458760:ACS458793 AMO458760:AMO458793 AWK458760:AWK458793 BGG458760:BGG458793 BQC458760:BQC458793 BZY458760:BZY458793 CJU458760:CJU458793 CTQ458760:CTQ458793 DDM458760:DDM458793 DNI458760:DNI458793 DXE458760:DXE458793 EHA458760:EHA458793 EQW458760:EQW458793 FAS458760:FAS458793 FKO458760:FKO458793 FUK458760:FUK458793 GEG458760:GEG458793 GOC458760:GOC458793 GXY458760:GXY458793 HHU458760:HHU458793 HRQ458760:HRQ458793 IBM458760:IBM458793 ILI458760:ILI458793 IVE458760:IVE458793 JFA458760:JFA458793 JOW458760:JOW458793 JYS458760:JYS458793 KIO458760:KIO458793 KSK458760:KSK458793 LCG458760:LCG458793 LMC458760:LMC458793 LVY458760:LVY458793 MFU458760:MFU458793 MPQ458760:MPQ458793 MZM458760:MZM458793 NJI458760:NJI458793 NTE458760:NTE458793 ODA458760:ODA458793 OMW458760:OMW458793 OWS458760:OWS458793 PGO458760:PGO458793 PQK458760:PQK458793 QAG458760:QAG458793 QKC458760:QKC458793 QTY458760:QTY458793 RDU458760:RDU458793 RNQ458760:RNQ458793 RXM458760:RXM458793 SHI458760:SHI458793 SRE458760:SRE458793 TBA458760:TBA458793 TKW458760:TKW458793 TUS458760:TUS458793 UEO458760:UEO458793 UOK458760:UOK458793 UYG458760:UYG458793 VIC458760:VIC458793 VRY458760:VRY458793 WBU458760:WBU458793 WLQ458760:WLQ458793 WVM458760:WVM458793 F524296:F524329 JA524296:JA524329 SW524296:SW524329 ACS524296:ACS524329 AMO524296:AMO524329 AWK524296:AWK524329 BGG524296:BGG524329 BQC524296:BQC524329 BZY524296:BZY524329 CJU524296:CJU524329 CTQ524296:CTQ524329 DDM524296:DDM524329 DNI524296:DNI524329 DXE524296:DXE524329 EHA524296:EHA524329 EQW524296:EQW524329 FAS524296:FAS524329 FKO524296:FKO524329 FUK524296:FUK524329 GEG524296:GEG524329 GOC524296:GOC524329 GXY524296:GXY524329 HHU524296:HHU524329 HRQ524296:HRQ524329 IBM524296:IBM524329 ILI524296:ILI524329 IVE524296:IVE524329 JFA524296:JFA524329 JOW524296:JOW524329 JYS524296:JYS524329 KIO524296:KIO524329 KSK524296:KSK524329 LCG524296:LCG524329 LMC524296:LMC524329 LVY524296:LVY524329 MFU524296:MFU524329 MPQ524296:MPQ524329 MZM524296:MZM524329 NJI524296:NJI524329 NTE524296:NTE524329 ODA524296:ODA524329 OMW524296:OMW524329 OWS524296:OWS524329 PGO524296:PGO524329 PQK524296:PQK524329 QAG524296:QAG524329 QKC524296:QKC524329 QTY524296:QTY524329 RDU524296:RDU524329 RNQ524296:RNQ524329 RXM524296:RXM524329 SHI524296:SHI524329 SRE524296:SRE524329 TBA524296:TBA524329 TKW524296:TKW524329 TUS524296:TUS524329 UEO524296:UEO524329 UOK524296:UOK524329 UYG524296:UYG524329 VIC524296:VIC524329 VRY524296:VRY524329 WBU524296:WBU524329 WLQ524296:WLQ524329 WVM524296:WVM524329 F589832:F589865 JA589832:JA589865 SW589832:SW589865 ACS589832:ACS589865 AMO589832:AMO589865 AWK589832:AWK589865 BGG589832:BGG589865 BQC589832:BQC589865 BZY589832:BZY589865 CJU589832:CJU589865 CTQ589832:CTQ589865 DDM589832:DDM589865 DNI589832:DNI589865 DXE589832:DXE589865 EHA589832:EHA589865 EQW589832:EQW589865 FAS589832:FAS589865 FKO589832:FKO589865 FUK589832:FUK589865 GEG589832:GEG589865 GOC589832:GOC589865 GXY589832:GXY589865 HHU589832:HHU589865 HRQ589832:HRQ589865 IBM589832:IBM589865 ILI589832:ILI589865 IVE589832:IVE589865 JFA589832:JFA589865 JOW589832:JOW589865 JYS589832:JYS589865 KIO589832:KIO589865 KSK589832:KSK589865 LCG589832:LCG589865 LMC589832:LMC589865 LVY589832:LVY589865 MFU589832:MFU589865 MPQ589832:MPQ589865 MZM589832:MZM589865 NJI589832:NJI589865 NTE589832:NTE589865 ODA589832:ODA589865 OMW589832:OMW589865 OWS589832:OWS589865 PGO589832:PGO589865 PQK589832:PQK589865 QAG589832:QAG589865 QKC589832:QKC589865 QTY589832:QTY589865 RDU589832:RDU589865 RNQ589832:RNQ589865 RXM589832:RXM589865 SHI589832:SHI589865 SRE589832:SRE589865 TBA589832:TBA589865 TKW589832:TKW589865 TUS589832:TUS589865 UEO589832:UEO589865 UOK589832:UOK589865 UYG589832:UYG589865 VIC589832:VIC589865 VRY589832:VRY589865 WBU589832:WBU589865 WLQ589832:WLQ589865 WVM589832:WVM589865 F655368:F655401 JA655368:JA655401 SW655368:SW655401 ACS655368:ACS655401 AMO655368:AMO655401 AWK655368:AWK655401 BGG655368:BGG655401 BQC655368:BQC655401 BZY655368:BZY655401 CJU655368:CJU655401 CTQ655368:CTQ655401 DDM655368:DDM655401 DNI655368:DNI655401 DXE655368:DXE655401 EHA655368:EHA655401 EQW655368:EQW655401 FAS655368:FAS655401 FKO655368:FKO655401 FUK655368:FUK655401 GEG655368:GEG655401 GOC655368:GOC655401 GXY655368:GXY655401 HHU655368:HHU655401 HRQ655368:HRQ655401 IBM655368:IBM655401 ILI655368:ILI655401 IVE655368:IVE655401 JFA655368:JFA655401 JOW655368:JOW655401 JYS655368:JYS655401 KIO655368:KIO655401 KSK655368:KSK655401 LCG655368:LCG655401 LMC655368:LMC655401 LVY655368:LVY655401 MFU655368:MFU655401 MPQ655368:MPQ655401 MZM655368:MZM655401 NJI655368:NJI655401 NTE655368:NTE655401 ODA655368:ODA655401 OMW655368:OMW655401 OWS655368:OWS655401 PGO655368:PGO655401 PQK655368:PQK655401 QAG655368:QAG655401 QKC655368:QKC655401 QTY655368:QTY655401 RDU655368:RDU655401 RNQ655368:RNQ655401 RXM655368:RXM655401 SHI655368:SHI655401 SRE655368:SRE655401 TBA655368:TBA655401 TKW655368:TKW655401 TUS655368:TUS655401 UEO655368:UEO655401 UOK655368:UOK655401 UYG655368:UYG655401 VIC655368:VIC655401 VRY655368:VRY655401 WBU655368:WBU655401 WLQ655368:WLQ655401 WVM655368:WVM655401 F720904:F720937 JA720904:JA720937 SW720904:SW720937 ACS720904:ACS720937 AMO720904:AMO720937 AWK720904:AWK720937 BGG720904:BGG720937 BQC720904:BQC720937 BZY720904:BZY720937 CJU720904:CJU720937 CTQ720904:CTQ720937 DDM720904:DDM720937 DNI720904:DNI720937 DXE720904:DXE720937 EHA720904:EHA720937 EQW720904:EQW720937 FAS720904:FAS720937 FKO720904:FKO720937 FUK720904:FUK720937 GEG720904:GEG720937 GOC720904:GOC720937 GXY720904:GXY720937 HHU720904:HHU720937 HRQ720904:HRQ720937 IBM720904:IBM720937 ILI720904:ILI720937 IVE720904:IVE720937 JFA720904:JFA720937 JOW720904:JOW720937 JYS720904:JYS720937 KIO720904:KIO720937 KSK720904:KSK720937 LCG720904:LCG720937 LMC720904:LMC720937 LVY720904:LVY720937 MFU720904:MFU720937 MPQ720904:MPQ720937 MZM720904:MZM720937 NJI720904:NJI720937 NTE720904:NTE720937 ODA720904:ODA720937 OMW720904:OMW720937 OWS720904:OWS720937 PGO720904:PGO720937 PQK720904:PQK720937 QAG720904:QAG720937 QKC720904:QKC720937 QTY720904:QTY720937 RDU720904:RDU720937 RNQ720904:RNQ720937 RXM720904:RXM720937 SHI720904:SHI720937 SRE720904:SRE720937 TBA720904:TBA720937 TKW720904:TKW720937 TUS720904:TUS720937 UEO720904:UEO720937 UOK720904:UOK720937 UYG720904:UYG720937 VIC720904:VIC720937 VRY720904:VRY720937 WBU720904:WBU720937 WLQ720904:WLQ720937 WVM720904:WVM720937 F786440:F786473 JA786440:JA786473 SW786440:SW786473 ACS786440:ACS786473 AMO786440:AMO786473 AWK786440:AWK786473 BGG786440:BGG786473 BQC786440:BQC786473 BZY786440:BZY786473 CJU786440:CJU786473 CTQ786440:CTQ786473 DDM786440:DDM786473 DNI786440:DNI786473 DXE786440:DXE786473 EHA786440:EHA786473 EQW786440:EQW786473 FAS786440:FAS786473 FKO786440:FKO786473 FUK786440:FUK786473 GEG786440:GEG786473 GOC786440:GOC786473 GXY786440:GXY786473 HHU786440:HHU786473 HRQ786440:HRQ786473 IBM786440:IBM786473 ILI786440:ILI786473 IVE786440:IVE786473 JFA786440:JFA786473 JOW786440:JOW786473 JYS786440:JYS786473 KIO786440:KIO786473 KSK786440:KSK786473 LCG786440:LCG786473 LMC786440:LMC786473 LVY786440:LVY786473 MFU786440:MFU786473 MPQ786440:MPQ786473 MZM786440:MZM786473 NJI786440:NJI786473 NTE786440:NTE786473 ODA786440:ODA786473 OMW786440:OMW786473 OWS786440:OWS786473 PGO786440:PGO786473 PQK786440:PQK786473 QAG786440:QAG786473 QKC786440:QKC786473 QTY786440:QTY786473 RDU786440:RDU786473 RNQ786440:RNQ786473 RXM786440:RXM786473 SHI786440:SHI786473 SRE786440:SRE786473 TBA786440:TBA786473 TKW786440:TKW786473 TUS786440:TUS786473 UEO786440:UEO786473 UOK786440:UOK786473 UYG786440:UYG786473 VIC786440:VIC786473 VRY786440:VRY786473 WBU786440:WBU786473 WLQ786440:WLQ786473 WVM786440:WVM786473 F851976:F852009 JA851976:JA852009 SW851976:SW852009 ACS851976:ACS852009 AMO851976:AMO852009 AWK851976:AWK852009 BGG851976:BGG852009 BQC851976:BQC852009 BZY851976:BZY852009 CJU851976:CJU852009 CTQ851976:CTQ852009 DDM851976:DDM852009 DNI851976:DNI852009 DXE851976:DXE852009 EHA851976:EHA852009 EQW851976:EQW852009 FAS851976:FAS852009 FKO851976:FKO852009 FUK851976:FUK852009 GEG851976:GEG852009 GOC851976:GOC852009 GXY851976:GXY852009 HHU851976:HHU852009 HRQ851976:HRQ852009 IBM851976:IBM852009 ILI851976:ILI852009 IVE851976:IVE852009 JFA851976:JFA852009 JOW851976:JOW852009 JYS851976:JYS852009 KIO851976:KIO852009 KSK851976:KSK852009 LCG851976:LCG852009 LMC851976:LMC852009 LVY851976:LVY852009 MFU851976:MFU852009 MPQ851976:MPQ852009 MZM851976:MZM852009 NJI851976:NJI852009 NTE851976:NTE852009 ODA851976:ODA852009 OMW851976:OMW852009 OWS851976:OWS852009 PGO851976:PGO852009 PQK851976:PQK852009 QAG851976:QAG852009 QKC851976:QKC852009 QTY851976:QTY852009 RDU851976:RDU852009 RNQ851976:RNQ852009 RXM851976:RXM852009 SHI851976:SHI852009 SRE851976:SRE852009 TBA851976:TBA852009 TKW851976:TKW852009 TUS851976:TUS852009 UEO851976:UEO852009 UOK851976:UOK852009 UYG851976:UYG852009 VIC851976:VIC852009 VRY851976:VRY852009 WBU851976:WBU852009 WLQ851976:WLQ852009 WVM851976:WVM852009 F917512:F917545 JA917512:JA917545 SW917512:SW917545 ACS917512:ACS917545 AMO917512:AMO917545 AWK917512:AWK917545 BGG917512:BGG917545 BQC917512:BQC917545 BZY917512:BZY917545 CJU917512:CJU917545 CTQ917512:CTQ917545 DDM917512:DDM917545 DNI917512:DNI917545 DXE917512:DXE917545 EHA917512:EHA917545 EQW917512:EQW917545 FAS917512:FAS917545 FKO917512:FKO917545 FUK917512:FUK917545 GEG917512:GEG917545 GOC917512:GOC917545 GXY917512:GXY917545 HHU917512:HHU917545 HRQ917512:HRQ917545 IBM917512:IBM917545 ILI917512:ILI917545 IVE917512:IVE917545 JFA917512:JFA917545 JOW917512:JOW917545 JYS917512:JYS917545 KIO917512:KIO917545 KSK917512:KSK917545 LCG917512:LCG917545 LMC917512:LMC917545 LVY917512:LVY917545 MFU917512:MFU917545 MPQ917512:MPQ917545 MZM917512:MZM917545 NJI917512:NJI917545 NTE917512:NTE917545 ODA917512:ODA917545 OMW917512:OMW917545 OWS917512:OWS917545 PGO917512:PGO917545 PQK917512:PQK917545 QAG917512:QAG917545 QKC917512:QKC917545 QTY917512:QTY917545 RDU917512:RDU917545 RNQ917512:RNQ917545 RXM917512:RXM917545 SHI917512:SHI917545 SRE917512:SRE917545 TBA917512:TBA917545 TKW917512:TKW917545 TUS917512:TUS917545 UEO917512:UEO917545 UOK917512:UOK917545 UYG917512:UYG917545 VIC917512:VIC917545 VRY917512:VRY917545 WBU917512:WBU917545 WLQ917512:WLQ917545 WVM917512:WVM917545 F983048:F983081 JA983048:JA983081 SW983048:SW983081 ACS983048:ACS983081 AMO983048:AMO983081 AWK983048:AWK983081 BGG983048:BGG983081 BQC983048:BQC983081 BZY983048:BZY983081 CJU983048:CJU983081 CTQ983048:CTQ983081 DDM983048:DDM983081 DNI983048:DNI983081 DXE983048:DXE983081 EHA983048:EHA983081 EQW983048:EQW983081 FAS983048:FAS983081 FKO983048:FKO983081 FUK983048:FUK983081 GEG983048:GEG983081 GOC983048:GOC983081 GXY983048:GXY983081 HHU983048:HHU983081 HRQ983048:HRQ983081 IBM983048:IBM983081 ILI983048:ILI983081 IVE983048:IVE983081 JFA983048:JFA983081 JOW983048:JOW983081 JYS983048:JYS983081 KIO983048:KIO983081 KSK983048:KSK983081 LCG983048:LCG983081 LMC983048:LMC983081 LVY983048:LVY983081 MFU983048:MFU983081 MPQ983048:MPQ983081 MZM983048:MZM983081 NJI983048:NJI983081 NTE983048:NTE983081 ODA983048:ODA983081 OMW983048:OMW983081 OWS983048:OWS983081 PGO983048:PGO983081 PQK983048:PQK983081 QAG983048:QAG983081 QKC983048:QKC983081 QTY983048:QTY983081 RDU983048:RDU983081 RNQ983048:RNQ983081 RXM983048:RXM983081 SHI983048:SHI983081 SRE983048:SRE983081 TBA983048:TBA983081 TKW983048:TKW983081 TUS983048:TUS983081 UEO983048:UEO983081 UOK983048:UOK983081 UYG983048:UYG983081 VIC983048:VIC983081 VRY983048:VRY983081 WBU983048:WBU983081 WLQ983048:WLQ983081 F8:F41" xr:uid="{DE984ECA-72DC-4364-AE47-0847393E6A66}">
      <formula1>0</formula1>
      <formula2>99999999999999</formula2>
    </dataValidation>
    <dataValidation type="decimal" allowBlank="1" showInputMessage="1" showErrorMessage="1" error="please enter a decimal or percentage_x000a_" sqref="C8:C41 IX8:IX41 ST8:ST41 ACP8:ACP41 AML8:AML41 AWH8:AWH41 BGD8:BGD41 BPZ8:BPZ41 BZV8:BZV41 CJR8:CJR41 CTN8:CTN41 DDJ8:DDJ41 DNF8:DNF41 DXB8:DXB41 EGX8:EGX41 EQT8:EQT41 FAP8:FAP41 FKL8:FKL41 FUH8:FUH41 GED8:GED41 GNZ8:GNZ41 GXV8:GXV41 HHR8:HHR41 HRN8:HRN41 IBJ8:IBJ41 ILF8:ILF41 IVB8:IVB41 JEX8:JEX41 JOT8:JOT41 JYP8:JYP41 KIL8:KIL41 KSH8:KSH41 LCD8:LCD41 LLZ8:LLZ41 LVV8:LVV41 MFR8:MFR41 MPN8:MPN41 MZJ8:MZJ41 NJF8:NJF41 NTB8:NTB41 OCX8:OCX41 OMT8:OMT41 OWP8:OWP41 PGL8:PGL41 PQH8:PQH41 QAD8:QAD41 QJZ8:QJZ41 QTV8:QTV41 RDR8:RDR41 RNN8:RNN41 RXJ8:RXJ41 SHF8:SHF41 SRB8:SRB41 TAX8:TAX41 TKT8:TKT41 TUP8:TUP41 UEL8:UEL41 UOH8:UOH41 UYD8:UYD41 VHZ8:VHZ41 VRV8:VRV41 WBR8:WBR41 WLN8:WLN41 WVJ8:WVJ41 C65544:C65577 IX65544:IX65577 ST65544:ST65577 ACP65544:ACP65577 AML65544:AML65577 AWH65544:AWH65577 BGD65544:BGD65577 BPZ65544:BPZ65577 BZV65544:BZV65577 CJR65544:CJR65577 CTN65544:CTN65577 DDJ65544:DDJ65577 DNF65544:DNF65577 DXB65544:DXB65577 EGX65544:EGX65577 EQT65544:EQT65577 FAP65544:FAP65577 FKL65544:FKL65577 FUH65544:FUH65577 GED65544:GED65577 GNZ65544:GNZ65577 GXV65544:GXV65577 HHR65544:HHR65577 HRN65544:HRN65577 IBJ65544:IBJ65577 ILF65544:ILF65577 IVB65544:IVB65577 JEX65544:JEX65577 JOT65544:JOT65577 JYP65544:JYP65577 KIL65544:KIL65577 KSH65544:KSH65577 LCD65544:LCD65577 LLZ65544:LLZ65577 LVV65544:LVV65577 MFR65544:MFR65577 MPN65544:MPN65577 MZJ65544:MZJ65577 NJF65544:NJF65577 NTB65544:NTB65577 OCX65544:OCX65577 OMT65544:OMT65577 OWP65544:OWP65577 PGL65544:PGL65577 PQH65544:PQH65577 QAD65544:QAD65577 QJZ65544:QJZ65577 QTV65544:QTV65577 RDR65544:RDR65577 RNN65544:RNN65577 RXJ65544:RXJ65577 SHF65544:SHF65577 SRB65544:SRB65577 TAX65544:TAX65577 TKT65544:TKT65577 TUP65544:TUP65577 UEL65544:UEL65577 UOH65544:UOH65577 UYD65544:UYD65577 VHZ65544:VHZ65577 VRV65544:VRV65577 WBR65544:WBR65577 WLN65544:WLN65577 WVJ65544:WVJ65577 C131080:C131113 IX131080:IX131113 ST131080:ST131113 ACP131080:ACP131113 AML131080:AML131113 AWH131080:AWH131113 BGD131080:BGD131113 BPZ131080:BPZ131113 BZV131080:BZV131113 CJR131080:CJR131113 CTN131080:CTN131113 DDJ131080:DDJ131113 DNF131080:DNF131113 DXB131080:DXB131113 EGX131080:EGX131113 EQT131080:EQT131113 FAP131080:FAP131113 FKL131080:FKL131113 FUH131080:FUH131113 GED131080:GED131113 GNZ131080:GNZ131113 GXV131080:GXV131113 HHR131080:HHR131113 HRN131080:HRN131113 IBJ131080:IBJ131113 ILF131080:ILF131113 IVB131080:IVB131113 JEX131080:JEX131113 JOT131080:JOT131113 JYP131080:JYP131113 KIL131080:KIL131113 KSH131080:KSH131113 LCD131080:LCD131113 LLZ131080:LLZ131113 LVV131080:LVV131113 MFR131080:MFR131113 MPN131080:MPN131113 MZJ131080:MZJ131113 NJF131080:NJF131113 NTB131080:NTB131113 OCX131080:OCX131113 OMT131080:OMT131113 OWP131080:OWP131113 PGL131080:PGL131113 PQH131080:PQH131113 QAD131080:QAD131113 QJZ131080:QJZ131113 QTV131080:QTV131113 RDR131080:RDR131113 RNN131080:RNN131113 RXJ131080:RXJ131113 SHF131080:SHF131113 SRB131080:SRB131113 TAX131080:TAX131113 TKT131080:TKT131113 TUP131080:TUP131113 UEL131080:UEL131113 UOH131080:UOH131113 UYD131080:UYD131113 VHZ131080:VHZ131113 VRV131080:VRV131113 WBR131080:WBR131113 WLN131080:WLN131113 WVJ131080:WVJ131113 C196616:C196649 IX196616:IX196649 ST196616:ST196649 ACP196616:ACP196649 AML196616:AML196649 AWH196616:AWH196649 BGD196616:BGD196649 BPZ196616:BPZ196649 BZV196616:BZV196649 CJR196616:CJR196649 CTN196616:CTN196649 DDJ196616:DDJ196649 DNF196616:DNF196649 DXB196616:DXB196649 EGX196616:EGX196649 EQT196616:EQT196649 FAP196616:FAP196649 FKL196616:FKL196649 FUH196616:FUH196649 GED196616:GED196649 GNZ196616:GNZ196649 GXV196616:GXV196649 HHR196616:HHR196649 HRN196616:HRN196649 IBJ196616:IBJ196649 ILF196616:ILF196649 IVB196616:IVB196649 JEX196616:JEX196649 JOT196616:JOT196649 JYP196616:JYP196649 KIL196616:KIL196649 KSH196616:KSH196649 LCD196616:LCD196649 LLZ196616:LLZ196649 LVV196616:LVV196649 MFR196616:MFR196649 MPN196616:MPN196649 MZJ196616:MZJ196649 NJF196616:NJF196649 NTB196616:NTB196649 OCX196616:OCX196649 OMT196616:OMT196649 OWP196616:OWP196649 PGL196616:PGL196649 PQH196616:PQH196649 QAD196616:QAD196649 QJZ196616:QJZ196649 QTV196616:QTV196649 RDR196616:RDR196649 RNN196616:RNN196649 RXJ196616:RXJ196649 SHF196616:SHF196649 SRB196616:SRB196649 TAX196616:TAX196649 TKT196616:TKT196649 TUP196616:TUP196649 UEL196616:UEL196649 UOH196616:UOH196649 UYD196616:UYD196649 VHZ196616:VHZ196649 VRV196616:VRV196649 WBR196616:WBR196649 WLN196616:WLN196649 WVJ196616:WVJ196649 C262152:C262185 IX262152:IX262185 ST262152:ST262185 ACP262152:ACP262185 AML262152:AML262185 AWH262152:AWH262185 BGD262152:BGD262185 BPZ262152:BPZ262185 BZV262152:BZV262185 CJR262152:CJR262185 CTN262152:CTN262185 DDJ262152:DDJ262185 DNF262152:DNF262185 DXB262152:DXB262185 EGX262152:EGX262185 EQT262152:EQT262185 FAP262152:FAP262185 FKL262152:FKL262185 FUH262152:FUH262185 GED262152:GED262185 GNZ262152:GNZ262185 GXV262152:GXV262185 HHR262152:HHR262185 HRN262152:HRN262185 IBJ262152:IBJ262185 ILF262152:ILF262185 IVB262152:IVB262185 JEX262152:JEX262185 JOT262152:JOT262185 JYP262152:JYP262185 KIL262152:KIL262185 KSH262152:KSH262185 LCD262152:LCD262185 LLZ262152:LLZ262185 LVV262152:LVV262185 MFR262152:MFR262185 MPN262152:MPN262185 MZJ262152:MZJ262185 NJF262152:NJF262185 NTB262152:NTB262185 OCX262152:OCX262185 OMT262152:OMT262185 OWP262152:OWP262185 PGL262152:PGL262185 PQH262152:PQH262185 QAD262152:QAD262185 QJZ262152:QJZ262185 QTV262152:QTV262185 RDR262152:RDR262185 RNN262152:RNN262185 RXJ262152:RXJ262185 SHF262152:SHF262185 SRB262152:SRB262185 TAX262152:TAX262185 TKT262152:TKT262185 TUP262152:TUP262185 UEL262152:UEL262185 UOH262152:UOH262185 UYD262152:UYD262185 VHZ262152:VHZ262185 VRV262152:VRV262185 WBR262152:WBR262185 WLN262152:WLN262185 WVJ262152:WVJ262185 C327688:C327721 IX327688:IX327721 ST327688:ST327721 ACP327688:ACP327721 AML327688:AML327721 AWH327688:AWH327721 BGD327688:BGD327721 BPZ327688:BPZ327721 BZV327688:BZV327721 CJR327688:CJR327721 CTN327688:CTN327721 DDJ327688:DDJ327721 DNF327688:DNF327721 DXB327688:DXB327721 EGX327688:EGX327721 EQT327688:EQT327721 FAP327688:FAP327721 FKL327688:FKL327721 FUH327688:FUH327721 GED327688:GED327721 GNZ327688:GNZ327721 GXV327688:GXV327721 HHR327688:HHR327721 HRN327688:HRN327721 IBJ327688:IBJ327721 ILF327688:ILF327721 IVB327688:IVB327721 JEX327688:JEX327721 JOT327688:JOT327721 JYP327688:JYP327721 KIL327688:KIL327721 KSH327688:KSH327721 LCD327688:LCD327721 LLZ327688:LLZ327721 LVV327688:LVV327721 MFR327688:MFR327721 MPN327688:MPN327721 MZJ327688:MZJ327721 NJF327688:NJF327721 NTB327688:NTB327721 OCX327688:OCX327721 OMT327688:OMT327721 OWP327688:OWP327721 PGL327688:PGL327721 PQH327688:PQH327721 QAD327688:QAD327721 QJZ327688:QJZ327721 QTV327688:QTV327721 RDR327688:RDR327721 RNN327688:RNN327721 RXJ327688:RXJ327721 SHF327688:SHF327721 SRB327688:SRB327721 TAX327688:TAX327721 TKT327688:TKT327721 TUP327688:TUP327721 UEL327688:UEL327721 UOH327688:UOH327721 UYD327688:UYD327721 VHZ327688:VHZ327721 VRV327688:VRV327721 WBR327688:WBR327721 WLN327688:WLN327721 WVJ327688:WVJ327721 C393224:C393257 IX393224:IX393257 ST393224:ST393257 ACP393224:ACP393257 AML393224:AML393257 AWH393224:AWH393257 BGD393224:BGD393257 BPZ393224:BPZ393257 BZV393224:BZV393257 CJR393224:CJR393257 CTN393224:CTN393257 DDJ393224:DDJ393257 DNF393224:DNF393257 DXB393224:DXB393257 EGX393224:EGX393257 EQT393224:EQT393257 FAP393224:FAP393257 FKL393224:FKL393257 FUH393224:FUH393257 GED393224:GED393257 GNZ393224:GNZ393257 GXV393224:GXV393257 HHR393224:HHR393257 HRN393224:HRN393257 IBJ393224:IBJ393257 ILF393224:ILF393257 IVB393224:IVB393257 JEX393224:JEX393257 JOT393224:JOT393257 JYP393224:JYP393257 KIL393224:KIL393257 KSH393224:KSH393257 LCD393224:LCD393257 LLZ393224:LLZ393257 LVV393224:LVV393257 MFR393224:MFR393257 MPN393224:MPN393257 MZJ393224:MZJ393257 NJF393224:NJF393257 NTB393224:NTB393257 OCX393224:OCX393257 OMT393224:OMT393257 OWP393224:OWP393257 PGL393224:PGL393257 PQH393224:PQH393257 QAD393224:QAD393257 QJZ393224:QJZ393257 QTV393224:QTV393257 RDR393224:RDR393257 RNN393224:RNN393257 RXJ393224:RXJ393257 SHF393224:SHF393257 SRB393224:SRB393257 TAX393224:TAX393257 TKT393224:TKT393257 TUP393224:TUP393257 UEL393224:UEL393257 UOH393224:UOH393257 UYD393224:UYD393257 VHZ393224:VHZ393257 VRV393224:VRV393257 WBR393224:WBR393257 WLN393224:WLN393257 WVJ393224:WVJ393257 C458760:C458793 IX458760:IX458793 ST458760:ST458793 ACP458760:ACP458793 AML458760:AML458793 AWH458760:AWH458793 BGD458760:BGD458793 BPZ458760:BPZ458793 BZV458760:BZV458793 CJR458760:CJR458793 CTN458760:CTN458793 DDJ458760:DDJ458793 DNF458760:DNF458793 DXB458760:DXB458793 EGX458760:EGX458793 EQT458760:EQT458793 FAP458760:FAP458793 FKL458760:FKL458793 FUH458760:FUH458793 GED458760:GED458793 GNZ458760:GNZ458793 GXV458760:GXV458793 HHR458760:HHR458793 HRN458760:HRN458793 IBJ458760:IBJ458793 ILF458760:ILF458793 IVB458760:IVB458793 JEX458760:JEX458793 JOT458760:JOT458793 JYP458760:JYP458793 KIL458760:KIL458793 KSH458760:KSH458793 LCD458760:LCD458793 LLZ458760:LLZ458793 LVV458760:LVV458793 MFR458760:MFR458793 MPN458760:MPN458793 MZJ458760:MZJ458793 NJF458760:NJF458793 NTB458760:NTB458793 OCX458760:OCX458793 OMT458760:OMT458793 OWP458760:OWP458793 PGL458760:PGL458793 PQH458760:PQH458793 QAD458760:QAD458793 QJZ458760:QJZ458793 QTV458760:QTV458793 RDR458760:RDR458793 RNN458760:RNN458793 RXJ458760:RXJ458793 SHF458760:SHF458793 SRB458760:SRB458793 TAX458760:TAX458793 TKT458760:TKT458793 TUP458760:TUP458793 UEL458760:UEL458793 UOH458760:UOH458793 UYD458760:UYD458793 VHZ458760:VHZ458793 VRV458760:VRV458793 WBR458760:WBR458793 WLN458760:WLN458793 WVJ458760:WVJ458793 C524296:C524329 IX524296:IX524329 ST524296:ST524329 ACP524296:ACP524329 AML524296:AML524329 AWH524296:AWH524329 BGD524296:BGD524329 BPZ524296:BPZ524329 BZV524296:BZV524329 CJR524296:CJR524329 CTN524296:CTN524329 DDJ524296:DDJ524329 DNF524296:DNF524329 DXB524296:DXB524329 EGX524296:EGX524329 EQT524296:EQT524329 FAP524296:FAP524329 FKL524296:FKL524329 FUH524296:FUH524329 GED524296:GED524329 GNZ524296:GNZ524329 GXV524296:GXV524329 HHR524296:HHR524329 HRN524296:HRN524329 IBJ524296:IBJ524329 ILF524296:ILF524329 IVB524296:IVB524329 JEX524296:JEX524329 JOT524296:JOT524329 JYP524296:JYP524329 KIL524296:KIL524329 KSH524296:KSH524329 LCD524296:LCD524329 LLZ524296:LLZ524329 LVV524296:LVV524329 MFR524296:MFR524329 MPN524296:MPN524329 MZJ524296:MZJ524329 NJF524296:NJF524329 NTB524296:NTB524329 OCX524296:OCX524329 OMT524296:OMT524329 OWP524296:OWP524329 PGL524296:PGL524329 PQH524296:PQH524329 QAD524296:QAD524329 QJZ524296:QJZ524329 QTV524296:QTV524329 RDR524296:RDR524329 RNN524296:RNN524329 RXJ524296:RXJ524329 SHF524296:SHF524329 SRB524296:SRB524329 TAX524296:TAX524329 TKT524296:TKT524329 TUP524296:TUP524329 UEL524296:UEL524329 UOH524296:UOH524329 UYD524296:UYD524329 VHZ524296:VHZ524329 VRV524296:VRV524329 WBR524296:WBR524329 WLN524296:WLN524329 WVJ524296:WVJ524329 C589832:C589865 IX589832:IX589865 ST589832:ST589865 ACP589832:ACP589865 AML589832:AML589865 AWH589832:AWH589865 BGD589832:BGD589865 BPZ589832:BPZ589865 BZV589832:BZV589865 CJR589832:CJR589865 CTN589832:CTN589865 DDJ589832:DDJ589865 DNF589832:DNF589865 DXB589832:DXB589865 EGX589832:EGX589865 EQT589832:EQT589865 FAP589832:FAP589865 FKL589832:FKL589865 FUH589832:FUH589865 GED589832:GED589865 GNZ589832:GNZ589865 GXV589832:GXV589865 HHR589832:HHR589865 HRN589832:HRN589865 IBJ589832:IBJ589865 ILF589832:ILF589865 IVB589832:IVB589865 JEX589832:JEX589865 JOT589832:JOT589865 JYP589832:JYP589865 KIL589832:KIL589865 KSH589832:KSH589865 LCD589832:LCD589865 LLZ589832:LLZ589865 LVV589832:LVV589865 MFR589832:MFR589865 MPN589832:MPN589865 MZJ589832:MZJ589865 NJF589832:NJF589865 NTB589832:NTB589865 OCX589832:OCX589865 OMT589832:OMT589865 OWP589832:OWP589865 PGL589832:PGL589865 PQH589832:PQH589865 QAD589832:QAD589865 QJZ589832:QJZ589865 QTV589832:QTV589865 RDR589832:RDR589865 RNN589832:RNN589865 RXJ589832:RXJ589865 SHF589832:SHF589865 SRB589832:SRB589865 TAX589832:TAX589865 TKT589832:TKT589865 TUP589832:TUP589865 UEL589832:UEL589865 UOH589832:UOH589865 UYD589832:UYD589865 VHZ589832:VHZ589865 VRV589832:VRV589865 WBR589832:WBR589865 WLN589832:WLN589865 WVJ589832:WVJ589865 C655368:C655401 IX655368:IX655401 ST655368:ST655401 ACP655368:ACP655401 AML655368:AML655401 AWH655368:AWH655401 BGD655368:BGD655401 BPZ655368:BPZ655401 BZV655368:BZV655401 CJR655368:CJR655401 CTN655368:CTN655401 DDJ655368:DDJ655401 DNF655368:DNF655401 DXB655368:DXB655401 EGX655368:EGX655401 EQT655368:EQT655401 FAP655368:FAP655401 FKL655368:FKL655401 FUH655368:FUH655401 GED655368:GED655401 GNZ655368:GNZ655401 GXV655368:GXV655401 HHR655368:HHR655401 HRN655368:HRN655401 IBJ655368:IBJ655401 ILF655368:ILF655401 IVB655368:IVB655401 JEX655368:JEX655401 JOT655368:JOT655401 JYP655368:JYP655401 KIL655368:KIL655401 KSH655368:KSH655401 LCD655368:LCD655401 LLZ655368:LLZ655401 LVV655368:LVV655401 MFR655368:MFR655401 MPN655368:MPN655401 MZJ655368:MZJ655401 NJF655368:NJF655401 NTB655368:NTB655401 OCX655368:OCX655401 OMT655368:OMT655401 OWP655368:OWP655401 PGL655368:PGL655401 PQH655368:PQH655401 QAD655368:QAD655401 QJZ655368:QJZ655401 QTV655368:QTV655401 RDR655368:RDR655401 RNN655368:RNN655401 RXJ655368:RXJ655401 SHF655368:SHF655401 SRB655368:SRB655401 TAX655368:TAX655401 TKT655368:TKT655401 TUP655368:TUP655401 UEL655368:UEL655401 UOH655368:UOH655401 UYD655368:UYD655401 VHZ655368:VHZ655401 VRV655368:VRV655401 WBR655368:WBR655401 WLN655368:WLN655401 WVJ655368:WVJ655401 C720904:C720937 IX720904:IX720937 ST720904:ST720937 ACP720904:ACP720937 AML720904:AML720937 AWH720904:AWH720937 BGD720904:BGD720937 BPZ720904:BPZ720937 BZV720904:BZV720937 CJR720904:CJR720937 CTN720904:CTN720937 DDJ720904:DDJ720937 DNF720904:DNF720937 DXB720904:DXB720937 EGX720904:EGX720937 EQT720904:EQT720937 FAP720904:FAP720937 FKL720904:FKL720937 FUH720904:FUH720937 GED720904:GED720937 GNZ720904:GNZ720937 GXV720904:GXV720937 HHR720904:HHR720937 HRN720904:HRN720937 IBJ720904:IBJ720937 ILF720904:ILF720937 IVB720904:IVB720937 JEX720904:JEX720937 JOT720904:JOT720937 JYP720904:JYP720937 KIL720904:KIL720937 KSH720904:KSH720937 LCD720904:LCD720937 LLZ720904:LLZ720937 LVV720904:LVV720937 MFR720904:MFR720937 MPN720904:MPN720937 MZJ720904:MZJ720937 NJF720904:NJF720937 NTB720904:NTB720937 OCX720904:OCX720937 OMT720904:OMT720937 OWP720904:OWP720937 PGL720904:PGL720937 PQH720904:PQH720937 QAD720904:QAD720937 QJZ720904:QJZ720937 QTV720904:QTV720937 RDR720904:RDR720937 RNN720904:RNN720937 RXJ720904:RXJ720937 SHF720904:SHF720937 SRB720904:SRB720937 TAX720904:TAX720937 TKT720904:TKT720937 TUP720904:TUP720937 UEL720904:UEL720937 UOH720904:UOH720937 UYD720904:UYD720937 VHZ720904:VHZ720937 VRV720904:VRV720937 WBR720904:WBR720937 WLN720904:WLN720937 WVJ720904:WVJ720937 C786440:C786473 IX786440:IX786473 ST786440:ST786473 ACP786440:ACP786473 AML786440:AML786473 AWH786440:AWH786473 BGD786440:BGD786473 BPZ786440:BPZ786473 BZV786440:BZV786473 CJR786440:CJR786473 CTN786440:CTN786473 DDJ786440:DDJ786473 DNF786440:DNF786473 DXB786440:DXB786473 EGX786440:EGX786473 EQT786440:EQT786473 FAP786440:FAP786473 FKL786440:FKL786473 FUH786440:FUH786473 GED786440:GED786473 GNZ786440:GNZ786473 GXV786440:GXV786473 HHR786440:HHR786473 HRN786440:HRN786473 IBJ786440:IBJ786473 ILF786440:ILF786473 IVB786440:IVB786473 JEX786440:JEX786473 JOT786440:JOT786473 JYP786440:JYP786473 KIL786440:KIL786473 KSH786440:KSH786473 LCD786440:LCD786473 LLZ786440:LLZ786473 LVV786440:LVV786473 MFR786440:MFR786473 MPN786440:MPN786473 MZJ786440:MZJ786473 NJF786440:NJF786473 NTB786440:NTB786473 OCX786440:OCX786473 OMT786440:OMT786473 OWP786440:OWP786473 PGL786440:PGL786473 PQH786440:PQH786473 QAD786440:QAD786473 QJZ786440:QJZ786473 QTV786440:QTV786473 RDR786440:RDR786473 RNN786440:RNN786473 RXJ786440:RXJ786473 SHF786440:SHF786473 SRB786440:SRB786473 TAX786440:TAX786473 TKT786440:TKT786473 TUP786440:TUP786473 UEL786440:UEL786473 UOH786440:UOH786473 UYD786440:UYD786473 VHZ786440:VHZ786473 VRV786440:VRV786473 WBR786440:WBR786473 WLN786440:WLN786473 WVJ786440:WVJ786473 C851976:C852009 IX851976:IX852009 ST851976:ST852009 ACP851976:ACP852009 AML851976:AML852009 AWH851976:AWH852009 BGD851976:BGD852009 BPZ851976:BPZ852009 BZV851976:BZV852009 CJR851976:CJR852009 CTN851976:CTN852009 DDJ851976:DDJ852009 DNF851976:DNF852009 DXB851976:DXB852009 EGX851976:EGX852009 EQT851976:EQT852009 FAP851976:FAP852009 FKL851976:FKL852009 FUH851976:FUH852009 GED851976:GED852009 GNZ851976:GNZ852009 GXV851976:GXV852009 HHR851976:HHR852009 HRN851976:HRN852009 IBJ851976:IBJ852009 ILF851976:ILF852009 IVB851976:IVB852009 JEX851976:JEX852009 JOT851976:JOT852009 JYP851976:JYP852009 KIL851976:KIL852009 KSH851976:KSH852009 LCD851976:LCD852009 LLZ851976:LLZ852009 LVV851976:LVV852009 MFR851976:MFR852009 MPN851976:MPN852009 MZJ851976:MZJ852009 NJF851976:NJF852009 NTB851976:NTB852009 OCX851976:OCX852009 OMT851976:OMT852009 OWP851976:OWP852009 PGL851976:PGL852009 PQH851976:PQH852009 QAD851976:QAD852009 QJZ851976:QJZ852009 QTV851976:QTV852009 RDR851976:RDR852009 RNN851976:RNN852009 RXJ851976:RXJ852009 SHF851976:SHF852009 SRB851976:SRB852009 TAX851976:TAX852009 TKT851976:TKT852009 TUP851976:TUP852009 UEL851976:UEL852009 UOH851976:UOH852009 UYD851976:UYD852009 VHZ851976:VHZ852009 VRV851976:VRV852009 WBR851976:WBR852009 WLN851976:WLN852009 WVJ851976:WVJ852009 C917512:C917545 IX917512:IX917545 ST917512:ST917545 ACP917512:ACP917545 AML917512:AML917545 AWH917512:AWH917545 BGD917512:BGD917545 BPZ917512:BPZ917545 BZV917512:BZV917545 CJR917512:CJR917545 CTN917512:CTN917545 DDJ917512:DDJ917545 DNF917512:DNF917545 DXB917512:DXB917545 EGX917512:EGX917545 EQT917512:EQT917545 FAP917512:FAP917545 FKL917512:FKL917545 FUH917512:FUH917545 GED917512:GED917545 GNZ917512:GNZ917545 GXV917512:GXV917545 HHR917512:HHR917545 HRN917512:HRN917545 IBJ917512:IBJ917545 ILF917512:ILF917545 IVB917512:IVB917545 JEX917512:JEX917545 JOT917512:JOT917545 JYP917512:JYP917545 KIL917512:KIL917545 KSH917512:KSH917545 LCD917512:LCD917545 LLZ917512:LLZ917545 LVV917512:LVV917545 MFR917512:MFR917545 MPN917512:MPN917545 MZJ917512:MZJ917545 NJF917512:NJF917545 NTB917512:NTB917545 OCX917512:OCX917545 OMT917512:OMT917545 OWP917512:OWP917545 PGL917512:PGL917545 PQH917512:PQH917545 QAD917512:QAD917545 QJZ917512:QJZ917545 QTV917512:QTV917545 RDR917512:RDR917545 RNN917512:RNN917545 RXJ917512:RXJ917545 SHF917512:SHF917545 SRB917512:SRB917545 TAX917512:TAX917545 TKT917512:TKT917545 TUP917512:TUP917545 UEL917512:UEL917545 UOH917512:UOH917545 UYD917512:UYD917545 VHZ917512:VHZ917545 VRV917512:VRV917545 WBR917512:WBR917545 WLN917512:WLN917545 WVJ917512:WVJ917545 C983048:C983081 IX983048:IX983081 ST983048:ST983081 ACP983048:ACP983081 AML983048:AML983081 AWH983048:AWH983081 BGD983048:BGD983081 BPZ983048:BPZ983081 BZV983048:BZV983081 CJR983048:CJR983081 CTN983048:CTN983081 DDJ983048:DDJ983081 DNF983048:DNF983081 DXB983048:DXB983081 EGX983048:EGX983081 EQT983048:EQT983081 FAP983048:FAP983081 FKL983048:FKL983081 FUH983048:FUH983081 GED983048:GED983081 GNZ983048:GNZ983081 GXV983048:GXV983081 HHR983048:HHR983081 HRN983048:HRN983081 IBJ983048:IBJ983081 ILF983048:ILF983081 IVB983048:IVB983081 JEX983048:JEX983081 JOT983048:JOT983081 JYP983048:JYP983081 KIL983048:KIL983081 KSH983048:KSH983081 LCD983048:LCD983081 LLZ983048:LLZ983081 LVV983048:LVV983081 MFR983048:MFR983081 MPN983048:MPN983081 MZJ983048:MZJ983081 NJF983048:NJF983081 NTB983048:NTB983081 OCX983048:OCX983081 OMT983048:OMT983081 OWP983048:OWP983081 PGL983048:PGL983081 PQH983048:PQH983081 QAD983048:QAD983081 QJZ983048:QJZ983081 QTV983048:QTV983081 RDR983048:RDR983081 RNN983048:RNN983081 RXJ983048:RXJ983081 SHF983048:SHF983081 SRB983048:SRB983081 TAX983048:TAX983081 TKT983048:TKT983081 TUP983048:TUP983081 UEL983048:UEL983081 UOH983048:UOH983081 UYD983048:UYD983081 VHZ983048:VHZ983081 VRV983048:VRV983081 WBR983048:WBR983081 WLN983048:WLN983081 WVJ983048:WVJ983081" xr:uid="{9A9C8E3B-766C-4FCC-9E9D-E454DB69F93F}">
      <formula1>0</formula1>
      <formula2>1</formula2>
    </dataValidation>
    <dataValidation allowBlank="1" showInputMessage="1" showErrorMessage="1" prompt="This should pull through from the details you captured on the _x000a_instructions tab " sqref="E3" xr:uid="{E61047D0-E5B4-4902-A77C-944AD7BB30CE}"/>
    <dataValidation type="list" allowBlank="1" showInputMessage="1" showErrorMessage="1" sqref="D8:D41 IY8:IY41 SU8:SU41 ACQ8:ACQ41 AMM8:AMM41 AWI8:AWI41 BGE8:BGE41 BQA8:BQA41 BZW8:BZW41 CJS8:CJS41 CTO8:CTO41 DDK8:DDK41 DNG8:DNG41 DXC8:DXC41 EGY8:EGY41 EQU8:EQU41 FAQ8:FAQ41 FKM8:FKM41 FUI8:FUI41 GEE8:GEE41 GOA8:GOA41 GXW8:GXW41 HHS8:HHS41 HRO8:HRO41 IBK8:IBK41 ILG8:ILG41 IVC8:IVC41 JEY8:JEY41 JOU8:JOU41 JYQ8:JYQ41 KIM8:KIM41 KSI8:KSI41 LCE8:LCE41 LMA8:LMA41 LVW8:LVW41 MFS8:MFS41 MPO8:MPO41 MZK8:MZK41 NJG8:NJG41 NTC8:NTC41 OCY8:OCY41 OMU8:OMU41 OWQ8:OWQ41 PGM8:PGM41 PQI8:PQI41 QAE8:QAE41 QKA8:QKA41 QTW8:QTW41 RDS8:RDS41 RNO8:RNO41 RXK8:RXK41 SHG8:SHG41 SRC8:SRC41 TAY8:TAY41 TKU8:TKU41 TUQ8:TUQ41 UEM8:UEM41 UOI8:UOI41 UYE8:UYE41 VIA8:VIA41 VRW8:VRW41 WBS8:WBS41 WLO8:WLO41 WVK8:WVK41 D65544:D65577 IY65544:IY65577 SU65544:SU65577 ACQ65544:ACQ65577 AMM65544:AMM65577 AWI65544:AWI65577 BGE65544:BGE65577 BQA65544:BQA65577 BZW65544:BZW65577 CJS65544:CJS65577 CTO65544:CTO65577 DDK65544:DDK65577 DNG65544:DNG65577 DXC65544:DXC65577 EGY65544:EGY65577 EQU65544:EQU65577 FAQ65544:FAQ65577 FKM65544:FKM65577 FUI65544:FUI65577 GEE65544:GEE65577 GOA65544:GOA65577 GXW65544:GXW65577 HHS65544:HHS65577 HRO65544:HRO65577 IBK65544:IBK65577 ILG65544:ILG65577 IVC65544:IVC65577 JEY65544:JEY65577 JOU65544:JOU65577 JYQ65544:JYQ65577 KIM65544:KIM65577 KSI65544:KSI65577 LCE65544:LCE65577 LMA65544:LMA65577 LVW65544:LVW65577 MFS65544:MFS65577 MPO65544:MPO65577 MZK65544:MZK65577 NJG65544:NJG65577 NTC65544:NTC65577 OCY65544:OCY65577 OMU65544:OMU65577 OWQ65544:OWQ65577 PGM65544:PGM65577 PQI65544:PQI65577 QAE65544:QAE65577 QKA65544:QKA65577 QTW65544:QTW65577 RDS65544:RDS65577 RNO65544:RNO65577 RXK65544:RXK65577 SHG65544:SHG65577 SRC65544:SRC65577 TAY65544:TAY65577 TKU65544:TKU65577 TUQ65544:TUQ65577 UEM65544:UEM65577 UOI65544:UOI65577 UYE65544:UYE65577 VIA65544:VIA65577 VRW65544:VRW65577 WBS65544:WBS65577 WLO65544:WLO65577 WVK65544:WVK65577 D131080:D131113 IY131080:IY131113 SU131080:SU131113 ACQ131080:ACQ131113 AMM131080:AMM131113 AWI131080:AWI131113 BGE131080:BGE131113 BQA131080:BQA131113 BZW131080:BZW131113 CJS131080:CJS131113 CTO131080:CTO131113 DDK131080:DDK131113 DNG131080:DNG131113 DXC131080:DXC131113 EGY131080:EGY131113 EQU131080:EQU131113 FAQ131080:FAQ131113 FKM131080:FKM131113 FUI131080:FUI131113 GEE131080:GEE131113 GOA131080:GOA131113 GXW131080:GXW131113 HHS131080:HHS131113 HRO131080:HRO131113 IBK131080:IBK131113 ILG131080:ILG131113 IVC131080:IVC131113 JEY131080:JEY131113 JOU131080:JOU131113 JYQ131080:JYQ131113 KIM131080:KIM131113 KSI131080:KSI131113 LCE131080:LCE131113 LMA131080:LMA131113 LVW131080:LVW131113 MFS131080:MFS131113 MPO131080:MPO131113 MZK131080:MZK131113 NJG131080:NJG131113 NTC131080:NTC131113 OCY131080:OCY131113 OMU131080:OMU131113 OWQ131080:OWQ131113 PGM131080:PGM131113 PQI131080:PQI131113 QAE131080:QAE131113 QKA131080:QKA131113 QTW131080:QTW131113 RDS131080:RDS131113 RNO131080:RNO131113 RXK131080:RXK131113 SHG131080:SHG131113 SRC131080:SRC131113 TAY131080:TAY131113 TKU131080:TKU131113 TUQ131080:TUQ131113 UEM131080:UEM131113 UOI131080:UOI131113 UYE131080:UYE131113 VIA131080:VIA131113 VRW131080:VRW131113 WBS131080:WBS131113 WLO131080:WLO131113 WVK131080:WVK131113 D196616:D196649 IY196616:IY196649 SU196616:SU196649 ACQ196616:ACQ196649 AMM196616:AMM196649 AWI196616:AWI196649 BGE196616:BGE196649 BQA196616:BQA196649 BZW196616:BZW196649 CJS196616:CJS196649 CTO196616:CTO196649 DDK196616:DDK196649 DNG196616:DNG196649 DXC196616:DXC196649 EGY196616:EGY196649 EQU196616:EQU196649 FAQ196616:FAQ196649 FKM196616:FKM196649 FUI196616:FUI196649 GEE196616:GEE196649 GOA196616:GOA196649 GXW196616:GXW196649 HHS196616:HHS196649 HRO196616:HRO196649 IBK196616:IBK196649 ILG196616:ILG196649 IVC196616:IVC196649 JEY196616:JEY196649 JOU196616:JOU196649 JYQ196616:JYQ196649 KIM196616:KIM196649 KSI196616:KSI196649 LCE196616:LCE196649 LMA196616:LMA196649 LVW196616:LVW196649 MFS196616:MFS196649 MPO196616:MPO196649 MZK196616:MZK196649 NJG196616:NJG196649 NTC196616:NTC196649 OCY196616:OCY196649 OMU196616:OMU196649 OWQ196616:OWQ196649 PGM196616:PGM196649 PQI196616:PQI196649 QAE196616:QAE196649 QKA196616:QKA196649 QTW196616:QTW196649 RDS196616:RDS196649 RNO196616:RNO196649 RXK196616:RXK196649 SHG196616:SHG196649 SRC196616:SRC196649 TAY196616:TAY196649 TKU196616:TKU196649 TUQ196616:TUQ196649 UEM196616:UEM196649 UOI196616:UOI196649 UYE196616:UYE196649 VIA196616:VIA196649 VRW196616:VRW196649 WBS196616:WBS196649 WLO196616:WLO196649 WVK196616:WVK196649 D262152:D262185 IY262152:IY262185 SU262152:SU262185 ACQ262152:ACQ262185 AMM262152:AMM262185 AWI262152:AWI262185 BGE262152:BGE262185 BQA262152:BQA262185 BZW262152:BZW262185 CJS262152:CJS262185 CTO262152:CTO262185 DDK262152:DDK262185 DNG262152:DNG262185 DXC262152:DXC262185 EGY262152:EGY262185 EQU262152:EQU262185 FAQ262152:FAQ262185 FKM262152:FKM262185 FUI262152:FUI262185 GEE262152:GEE262185 GOA262152:GOA262185 GXW262152:GXW262185 HHS262152:HHS262185 HRO262152:HRO262185 IBK262152:IBK262185 ILG262152:ILG262185 IVC262152:IVC262185 JEY262152:JEY262185 JOU262152:JOU262185 JYQ262152:JYQ262185 KIM262152:KIM262185 KSI262152:KSI262185 LCE262152:LCE262185 LMA262152:LMA262185 LVW262152:LVW262185 MFS262152:MFS262185 MPO262152:MPO262185 MZK262152:MZK262185 NJG262152:NJG262185 NTC262152:NTC262185 OCY262152:OCY262185 OMU262152:OMU262185 OWQ262152:OWQ262185 PGM262152:PGM262185 PQI262152:PQI262185 QAE262152:QAE262185 QKA262152:QKA262185 QTW262152:QTW262185 RDS262152:RDS262185 RNO262152:RNO262185 RXK262152:RXK262185 SHG262152:SHG262185 SRC262152:SRC262185 TAY262152:TAY262185 TKU262152:TKU262185 TUQ262152:TUQ262185 UEM262152:UEM262185 UOI262152:UOI262185 UYE262152:UYE262185 VIA262152:VIA262185 VRW262152:VRW262185 WBS262152:WBS262185 WLO262152:WLO262185 WVK262152:WVK262185 D327688:D327721 IY327688:IY327721 SU327688:SU327721 ACQ327688:ACQ327721 AMM327688:AMM327721 AWI327688:AWI327721 BGE327688:BGE327721 BQA327688:BQA327721 BZW327688:BZW327721 CJS327688:CJS327721 CTO327688:CTO327721 DDK327688:DDK327721 DNG327688:DNG327721 DXC327688:DXC327721 EGY327688:EGY327721 EQU327688:EQU327721 FAQ327688:FAQ327721 FKM327688:FKM327721 FUI327688:FUI327721 GEE327688:GEE327721 GOA327688:GOA327721 GXW327688:GXW327721 HHS327688:HHS327721 HRO327688:HRO327721 IBK327688:IBK327721 ILG327688:ILG327721 IVC327688:IVC327721 JEY327688:JEY327721 JOU327688:JOU327721 JYQ327688:JYQ327721 KIM327688:KIM327721 KSI327688:KSI327721 LCE327688:LCE327721 LMA327688:LMA327721 LVW327688:LVW327721 MFS327688:MFS327721 MPO327688:MPO327721 MZK327688:MZK327721 NJG327688:NJG327721 NTC327688:NTC327721 OCY327688:OCY327721 OMU327688:OMU327721 OWQ327688:OWQ327721 PGM327688:PGM327721 PQI327688:PQI327721 QAE327688:QAE327721 QKA327688:QKA327721 QTW327688:QTW327721 RDS327688:RDS327721 RNO327688:RNO327721 RXK327688:RXK327721 SHG327688:SHG327721 SRC327688:SRC327721 TAY327688:TAY327721 TKU327688:TKU327721 TUQ327688:TUQ327721 UEM327688:UEM327721 UOI327688:UOI327721 UYE327688:UYE327721 VIA327688:VIA327721 VRW327688:VRW327721 WBS327688:WBS327721 WLO327688:WLO327721 WVK327688:WVK327721 D393224:D393257 IY393224:IY393257 SU393224:SU393257 ACQ393224:ACQ393257 AMM393224:AMM393257 AWI393224:AWI393257 BGE393224:BGE393257 BQA393224:BQA393257 BZW393224:BZW393257 CJS393224:CJS393257 CTO393224:CTO393257 DDK393224:DDK393257 DNG393224:DNG393257 DXC393224:DXC393257 EGY393224:EGY393257 EQU393224:EQU393257 FAQ393224:FAQ393257 FKM393224:FKM393257 FUI393224:FUI393257 GEE393224:GEE393257 GOA393224:GOA393257 GXW393224:GXW393257 HHS393224:HHS393257 HRO393224:HRO393257 IBK393224:IBK393257 ILG393224:ILG393257 IVC393224:IVC393257 JEY393224:JEY393257 JOU393224:JOU393257 JYQ393224:JYQ393257 KIM393224:KIM393257 KSI393224:KSI393257 LCE393224:LCE393257 LMA393224:LMA393257 LVW393224:LVW393257 MFS393224:MFS393257 MPO393224:MPO393257 MZK393224:MZK393257 NJG393224:NJG393257 NTC393224:NTC393257 OCY393224:OCY393257 OMU393224:OMU393257 OWQ393224:OWQ393257 PGM393224:PGM393257 PQI393224:PQI393257 QAE393224:QAE393257 QKA393224:QKA393257 QTW393224:QTW393257 RDS393224:RDS393257 RNO393224:RNO393257 RXK393224:RXK393257 SHG393224:SHG393257 SRC393224:SRC393257 TAY393224:TAY393257 TKU393224:TKU393257 TUQ393224:TUQ393257 UEM393224:UEM393257 UOI393224:UOI393257 UYE393224:UYE393257 VIA393224:VIA393257 VRW393224:VRW393257 WBS393224:WBS393257 WLO393224:WLO393257 WVK393224:WVK393257 D458760:D458793 IY458760:IY458793 SU458760:SU458793 ACQ458760:ACQ458793 AMM458760:AMM458793 AWI458760:AWI458793 BGE458760:BGE458793 BQA458760:BQA458793 BZW458760:BZW458793 CJS458760:CJS458793 CTO458760:CTO458793 DDK458760:DDK458793 DNG458760:DNG458793 DXC458760:DXC458793 EGY458760:EGY458793 EQU458760:EQU458793 FAQ458760:FAQ458793 FKM458760:FKM458793 FUI458760:FUI458793 GEE458760:GEE458793 GOA458760:GOA458793 GXW458760:GXW458793 HHS458760:HHS458793 HRO458760:HRO458793 IBK458760:IBK458793 ILG458760:ILG458793 IVC458760:IVC458793 JEY458760:JEY458793 JOU458760:JOU458793 JYQ458760:JYQ458793 KIM458760:KIM458793 KSI458760:KSI458793 LCE458760:LCE458793 LMA458760:LMA458793 LVW458760:LVW458793 MFS458760:MFS458793 MPO458760:MPO458793 MZK458760:MZK458793 NJG458760:NJG458793 NTC458760:NTC458793 OCY458760:OCY458793 OMU458760:OMU458793 OWQ458760:OWQ458793 PGM458760:PGM458793 PQI458760:PQI458793 QAE458760:QAE458793 QKA458760:QKA458793 QTW458760:QTW458793 RDS458760:RDS458793 RNO458760:RNO458793 RXK458760:RXK458793 SHG458760:SHG458793 SRC458760:SRC458793 TAY458760:TAY458793 TKU458760:TKU458793 TUQ458760:TUQ458793 UEM458760:UEM458793 UOI458760:UOI458793 UYE458760:UYE458793 VIA458760:VIA458793 VRW458760:VRW458793 WBS458760:WBS458793 WLO458760:WLO458793 WVK458760:WVK458793 D524296:D524329 IY524296:IY524329 SU524296:SU524329 ACQ524296:ACQ524329 AMM524296:AMM524329 AWI524296:AWI524329 BGE524296:BGE524329 BQA524296:BQA524329 BZW524296:BZW524329 CJS524296:CJS524329 CTO524296:CTO524329 DDK524296:DDK524329 DNG524296:DNG524329 DXC524296:DXC524329 EGY524296:EGY524329 EQU524296:EQU524329 FAQ524296:FAQ524329 FKM524296:FKM524329 FUI524296:FUI524329 GEE524296:GEE524329 GOA524296:GOA524329 GXW524296:GXW524329 HHS524296:HHS524329 HRO524296:HRO524329 IBK524296:IBK524329 ILG524296:ILG524329 IVC524296:IVC524329 JEY524296:JEY524329 JOU524296:JOU524329 JYQ524296:JYQ524329 KIM524296:KIM524329 KSI524296:KSI524329 LCE524296:LCE524329 LMA524296:LMA524329 LVW524296:LVW524329 MFS524296:MFS524329 MPO524296:MPO524329 MZK524296:MZK524329 NJG524296:NJG524329 NTC524296:NTC524329 OCY524296:OCY524329 OMU524296:OMU524329 OWQ524296:OWQ524329 PGM524296:PGM524329 PQI524296:PQI524329 QAE524296:QAE524329 QKA524296:QKA524329 QTW524296:QTW524329 RDS524296:RDS524329 RNO524296:RNO524329 RXK524296:RXK524329 SHG524296:SHG524329 SRC524296:SRC524329 TAY524296:TAY524329 TKU524296:TKU524329 TUQ524296:TUQ524329 UEM524296:UEM524329 UOI524296:UOI524329 UYE524296:UYE524329 VIA524296:VIA524329 VRW524296:VRW524329 WBS524296:WBS524329 WLO524296:WLO524329 WVK524296:WVK524329 D589832:D589865 IY589832:IY589865 SU589832:SU589865 ACQ589832:ACQ589865 AMM589832:AMM589865 AWI589832:AWI589865 BGE589832:BGE589865 BQA589832:BQA589865 BZW589832:BZW589865 CJS589832:CJS589865 CTO589832:CTO589865 DDK589832:DDK589865 DNG589832:DNG589865 DXC589832:DXC589865 EGY589832:EGY589865 EQU589832:EQU589865 FAQ589832:FAQ589865 FKM589832:FKM589865 FUI589832:FUI589865 GEE589832:GEE589865 GOA589832:GOA589865 GXW589832:GXW589865 HHS589832:HHS589865 HRO589832:HRO589865 IBK589832:IBK589865 ILG589832:ILG589865 IVC589832:IVC589865 JEY589832:JEY589865 JOU589832:JOU589865 JYQ589832:JYQ589865 KIM589832:KIM589865 KSI589832:KSI589865 LCE589832:LCE589865 LMA589832:LMA589865 LVW589832:LVW589865 MFS589832:MFS589865 MPO589832:MPO589865 MZK589832:MZK589865 NJG589832:NJG589865 NTC589832:NTC589865 OCY589832:OCY589865 OMU589832:OMU589865 OWQ589832:OWQ589865 PGM589832:PGM589865 PQI589832:PQI589865 QAE589832:QAE589865 QKA589832:QKA589865 QTW589832:QTW589865 RDS589832:RDS589865 RNO589832:RNO589865 RXK589832:RXK589865 SHG589832:SHG589865 SRC589832:SRC589865 TAY589832:TAY589865 TKU589832:TKU589865 TUQ589832:TUQ589865 UEM589832:UEM589865 UOI589832:UOI589865 UYE589832:UYE589865 VIA589832:VIA589865 VRW589832:VRW589865 WBS589832:WBS589865 WLO589832:WLO589865 WVK589832:WVK589865 D655368:D655401 IY655368:IY655401 SU655368:SU655401 ACQ655368:ACQ655401 AMM655368:AMM655401 AWI655368:AWI655401 BGE655368:BGE655401 BQA655368:BQA655401 BZW655368:BZW655401 CJS655368:CJS655401 CTO655368:CTO655401 DDK655368:DDK655401 DNG655368:DNG655401 DXC655368:DXC655401 EGY655368:EGY655401 EQU655368:EQU655401 FAQ655368:FAQ655401 FKM655368:FKM655401 FUI655368:FUI655401 GEE655368:GEE655401 GOA655368:GOA655401 GXW655368:GXW655401 HHS655368:HHS655401 HRO655368:HRO655401 IBK655368:IBK655401 ILG655368:ILG655401 IVC655368:IVC655401 JEY655368:JEY655401 JOU655368:JOU655401 JYQ655368:JYQ655401 KIM655368:KIM655401 KSI655368:KSI655401 LCE655368:LCE655401 LMA655368:LMA655401 LVW655368:LVW655401 MFS655368:MFS655401 MPO655368:MPO655401 MZK655368:MZK655401 NJG655368:NJG655401 NTC655368:NTC655401 OCY655368:OCY655401 OMU655368:OMU655401 OWQ655368:OWQ655401 PGM655368:PGM655401 PQI655368:PQI655401 QAE655368:QAE655401 QKA655368:QKA655401 QTW655368:QTW655401 RDS655368:RDS655401 RNO655368:RNO655401 RXK655368:RXK655401 SHG655368:SHG655401 SRC655368:SRC655401 TAY655368:TAY655401 TKU655368:TKU655401 TUQ655368:TUQ655401 UEM655368:UEM655401 UOI655368:UOI655401 UYE655368:UYE655401 VIA655368:VIA655401 VRW655368:VRW655401 WBS655368:WBS655401 WLO655368:WLO655401 WVK655368:WVK655401 D720904:D720937 IY720904:IY720937 SU720904:SU720937 ACQ720904:ACQ720937 AMM720904:AMM720937 AWI720904:AWI720937 BGE720904:BGE720937 BQA720904:BQA720937 BZW720904:BZW720937 CJS720904:CJS720937 CTO720904:CTO720937 DDK720904:DDK720937 DNG720904:DNG720937 DXC720904:DXC720937 EGY720904:EGY720937 EQU720904:EQU720937 FAQ720904:FAQ720937 FKM720904:FKM720937 FUI720904:FUI720937 GEE720904:GEE720937 GOA720904:GOA720937 GXW720904:GXW720937 HHS720904:HHS720937 HRO720904:HRO720937 IBK720904:IBK720937 ILG720904:ILG720937 IVC720904:IVC720937 JEY720904:JEY720937 JOU720904:JOU720937 JYQ720904:JYQ720937 KIM720904:KIM720937 KSI720904:KSI720937 LCE720904:LCE720937 LMA720904:LMA720937 LVW720904:LVW720937 MFS720904:MFS720937 MPO720904:MPO720937 MZK720904:MZK720937 NJG720904:NJG720937 NTC720904:NTC720937 OCY720904:OCY720937 OMU720904:OMU720937 OWQ720904:OWQ720937 PGM720904:PGM720937 PQI720904:PQI720937 QAE720904:QAE720937 QKA720904:QKA720937 QTW720904:QTW720937 RDS720904:RDS720937 RNO720904:RNO720937 RXK720904:RXK720937 SHG720904:SHG720937 SRC720904:SRC720937 TAY720904:TAY720937 TKU720904:TKU720937 TUQ720904:TUQ720937 UEM720904:UEM720937 UOI720904:UOI720937 UYE720904:UYE720937 VIA720904:VIA720937 VRW720904:VRW720937 WBS720904:WBS720937 WLO720904:WLO720937 WVK720904:WVK720937 D786440:D786473 IY786440:IY786473 SU786440:SU786473 ACQ786440:ACQ786473 AMM786440:AMM786473 AWI786440:AWI786473 BGE786440:BGE786473 BQA786440:BQA786473 BZW786440:BZW786473 CJS786440:CJS786473 CTO786440:CTO786473 DDK786440:DDK786473 DNG786440:DNG786473 DXC786440:DXC786473 EGY786440:EGY786473 EQU786440:EQU786473 FAQ786440:FAQ786473 FKM786440:FKM786473 FUI786440:FUI786473 GEE786440:GEE786473 GOA786440:GOA786473 GXW786440:GXW786473 HHS786440:HHS786473 HRO786440:HRO786473 IBK786440:IBK786473 ILG786440:ILG786473 IVC786440:IVC786473 JEY786440:JEY786473 JOU786440:JOU786473 JYQ786440:JYQ786473 KIM786440:KIM786473 KSI786440:KSI786473 LCE786440:LCE786473 LMA786440:LMA786473 LVW786440:LVW786473 MFS786440:MFS786473 MPO786440:MPO786473 MZK786440:MZK786473 NJG786440:NJG786473 NTC786440:NTC786473 OCY786440:OCY786473 OMU786440:OMU786473 OWQ786440:OWQ786473 PGM786440:PGM786473 PQI786440:PQI786473 QAE786440:QAE786473 QKA786440:QKA786473 QTW786440:QTW786473 RDS786440:RDS786473 RNO786440:RNO786473 RXK786440:RXK786473 SHG786440:SHG786473 SRC786440:SRC786473 TAY786440:TAY786473 TKU786440:TKU786473 TUQ786440:TUQ786473 UEM786440:UEM786473 UOI786440:UOI786473 UYE786440:UYE786473 VIA786440:VIA786473 VRW786440:VRW786473 WBS786440:WBS786473 WLO786440:WLO786473 WVK786440:WVK786473 D851976:D852009 IY851976:IY852009 SU851976:SU852009 ACQ851976:ACQ852009 AMM851976:AMM852009 AWI851976:AWI852009 BGE851976:BGE852009 BQA851976:BQA852009 BZW851976:BZW852009 CJS851976:CJS852009 CTO851976:CTO852009 DDK851976:DDK852009 DNG851976:DNG852009 DXC851976:DXC852009 EGY851976:EGY852009 EQU851976:EQU852009 FAQ851976:FAQ852009 FKM851976:FKM852009 FUI851976:FUI852009 GEE851976:GEE852009 GOA851976:GOA852009 GXW851976:GXW852009 HHS851976:HHS852009 HRO851976:HRO852009 IBK851976:IBK852009 ILG851976:ILG852009 IVC851976:IVC852009 JEY851976:JEY852009 JOU851976:JOU852009 JYQ851976:JYQ852009 KIM851976:KIM852009 KSI851976:KSI852009 LCE851976:LCE852009 LMA851976:LMA852009 LVW851976:LVW852009 MFS851976:MFS852009 MPO851976:MPO852009 MZK851976:MZK852009 NJG851976:NJG852009 NTC851976:NTC852009 OCY851976:OCY852009 OMU851976:OMU852009 OWQ851976:OWQ852009 PGM851976:PGM852009 PQI851976:PQI852009 QAE851976:QAE852009 QKA851976:QKA852009 QTW851976:QTW852009 RDS851976:RDS852009 RNO851976:RNO852009 RXK851976:RXK852009 SHG851976:SHG852009 SRC851976:SRC852009 TAY851976:TAY852009 TKU851976:TKU852009 TUQ851976:TUQ852009 UEM851976:UEM852009 UOI851976:UOI852009 UYE851976:UYE852009 VIA851976:VIA852009 VRW851976:VRW852009 WBS851976:WBS852009 WLO851976:WLO852009 WVK851976:WVK852009 D917512:D917545 IY917512:IY917545 SU917512:SU917545 ACQ917512:ACQ917545 AMM917512:AMM917545 AWI917512:AWI917545 BGE917512:BGE917545 BQA917512:BQA917545 BZW917512:BZW917545 CJS917512:CJS917545 CTO917512:CTO917545 DDK917512:DDK917545 DNG917512:DNG917545 DXC917512:DXC917545 EGY917512:EGY917545 EQU917512:EQU917545 FAQ917512:FAQ917545 FKM917512:FKM917545 FUI917512:FUI917545 GEE917512:GEE917545 GOA917512:GOA917545 GXW917512:GXW917545 HHS917512:HHS917545 HRO917512:HRO917545 IBK917512:IBK917545 ILG917512:ILG917545 IVC917512:IVC917545 JEY917512:JEY917545 JOU917512:JOU917545 JYQ917512:JYQ917545 KIM917512:KIM917545 KSI917512:KSI917545 LCE917512:LCE917545 LMA917512:LMA917545 LVW917512:LVW917545 MFS917512:MFS917545 MPO917512:MPO917545 MZK917512:MZK917545 NJG917512:NJG917545 NTC917512:NTC917545 OCY917512:OCY917545 OMU917512:OMU917545 OWQ917512:OWQ917545 PGM917512:PGM917545 PQI917512:PQI917545 QAE917512:QAE917545 QKA917512:QKA917545 QTW917512:QTW917545 RDS917512:RDS917545 RNO917512:RNO917545 RXK917512:RXK917545 SHG917512:SHG917545 SRC917512:SRC917545 TAY917512:TAY917545 TKU917512:TKU917545 TUQ917512:TUQ917545 UEM917512:UEM917545 UOI917512:UOI917545 UYE917512:UYE917545 VIA917512:VIA917545 VRW917512:VRW917545 WBS917512:WBS917545 WLO917512:WLO917545 WVK917512:WVK917545 D983048:D983081 IY983048:IY983081 SU983048:SU983081 ACQ983048:ACQ983081 AMM983048:AMM983081 AWI983048:AWI983081 BGE983048:BGE983081 BQA983048:BQA983081 BZW983048:BZW983081 CJS983048:CJS983081 CTO983048:CTO983081 DDK983048:DDK983081 DNG983048:DNG983081 DXC983048:DXC983081 EGY983048:EGY983081 EQU983048:EQU983081 FAQ983048:FAQ983081 FKM983048:FKM983081 FUI983048:FUI983081 GEE983048:GEE983081 GOA983048:GOA983081 GXW983048:GXW983081 HHS983048:HHS983081 HRO983048:HRO983081 IBK983048:IBK983081 ILG983048:ILG983081 IVC983048:IVC983081 JEY983048:JEY983081 JOU983048:JOU983081 JYQ983048:JYQ983081 KIM983048:KIM983081 KSI983048:KSI983081 LCE983048:LCE983081 LMA983048:LMA983081 LVW983048:LVW983081 MFS983048:MFS983081 MPO983048:MPO983081 MZK983048:MZK983081 NJG983048:NJG983081 NTC983048:NTC983081 OCY983048:OCY983081 OMU983048:OMU983081 OWQ983048:OWQ983081 PGM983048:PGM983081 PQI983048:PQI983081 QAE983048:QAE983081 QKA983048:QKA983081 QTW983048:QTW983081 RDS983048:RDS983081 RNO983048:RNO983081 RXK983048:RXK983081 SHG983048:SHG983081 SRC983048:SRC983081 TAY983048:TAY983081 TKU983048:TKU983081 TUQ983048:TUQ983081 UEM983048:UEM983081 UOI983048:UOI983081 UYE983048:UYE983081 VIA983048:VIA983081 VRW983048:VRW983081 WBS983048:WBS983081 WLO983048:WLO983081 WVK983048:WVK983081" xr:uid="{97B8A4A5-E648-47A1-AFD0-C70B0D149FF1}">
      <formula1>$H$1:$H$5</formula1>
    </dataValidation>
  </dataValidations>
  <pageMargins left="0.70866141732283472" right="0.70866141732283472" top="0.74803149606299213" bottom="0.74803149606299213" header="0.31496062992125984" footer="0.31496062992125984"/>
  <pageSetup paperSize="9" scale="43" orientation="landscape" r:id="rId1"/>
  <headerFooter>
    <oddHeader xml:space="preserve">&amp;R
</oddHeader>
    <oddFooter>Page &amp;P&amp;R&amp;F</oddFooter>
  </headerFooter>
  <colBreaks count="1" manualBreakCount="1">
    <brk id="6" max="1048575" man="1"/>
  </colBreaks>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94E12BE-9728-4050-B781-211D9D7FF484}">
  <sheetPr codeName="Sheet16"/>
  <dimension ref="A1:L19"/>
  <sheetViews>
    <sheetView view="pageBreakPreview" zoomScaleNormal="100" zoomScaleSheetLayoutView="100" workbookViewId="0">
      <selection activeCell="B1" sqref="B1"/>
    </sheetView>
  </sheetViews>
  <sheetFormatPr defaultRowHeight="14.4" x14ac:dyDescent="0.3"/>
  <cols>
    <col min="1" max="1" width="5.5546875" style="39" customWidth="1"/>
    <col min="2" max="2" width="37.5546875" style="39" customWidth="1"/>
    <col min="3" max="3" width="17.5546875" style="39" bestFit="1" customWidth="1"/>
    <col min="4" max="4" width="45.5546875" style="39" bestFit="1" customWidth="1"/>
    <col min="5" max="5" width="31.44140625" style="51" bestFit="1" customWidth="1"/>
    <col min="6" max="6" width="24.5546875" style="39" bestFit="1" customWidth="1"/>
    <col min="7" max="9" width="9.109375" style="39"/>
    <col min="10" max="10" width="9.109375" style="39" customWidth="1"/>
    <col min="11" max="11" width="61" style="39" customWidth="1"/>
    <col min="12" max="12" width="24.5546875" style="39" customWidth="1"/>
    <col min="13" max="13" width="46.44140625" style="39" customWidth="1"/>
    <col min="14" max="256" width="9.109375" style="39"/>
    <col min="257" max="257" width="5.5546875" style="39" customWidth="1"/>
    <col min="258" max="258" width="37.5546875" style="39" customWidth="1"/>
    <col min="259" max="259" width="17.5546875" style="39" bestFit="1" customWidth="1"/>
    <col min="260" max="260" width="45.5546875" style="39" bestFit="1" customWidth="1"/>
    <col min="261" max="261" width="31.44140625" style="39" bestFit="1" customWidth="1"/>
    <col min="262" max="262" width="24.5546875" style="39" bestFit="1" customWidth="1"/>
    <col min="263" max="266" width="9.109375" style="39"/>
    <col min="267" max="267" width="61" style="39" customWidth="1"/>
    <col min="268" max="268" width="24.5546875" style="39" customWidth="1"/>
    <col min="269" max="269" width="46.44140625" style="39" customWidth="1"/>
    <col min="270" max="512" width="9.109375" style="39"/>
    <col min="513" max="513" width="5.5546875" style="39" customWidth="1"/>
    <col min="514" max="514" width="37.5546875" style="39" customWidth="1"/>
    <col min="515" max="515" width="17.5546875" style="39" bestFit="1" customWidth="1"/>
    <col min="516" max="516" width="45.5546875" style="39" bestFit="1" customWidth="1"/>
    <col min="517" max="517" width="31.44140625" style="39" bestFit="1" customWidth="1"/>
    <col min="518" max="518" width="24.5546875" style="39" bestFit="1" customWidth="1"/>
    <col min="519" max="522" width="9.109375" style="39"/>
    <col min="523" max="523" width="61" style="39" customWidth="1"/>
    <col min="524" max="524" width="24.5546875" style="39" customWidth="1"/>
    <col min="525" max="525" width="46.44140625" style="39" customWidth="1"/>
    <col min="526" max="768" width="9.109375" style="39"/>
    <col min="769" max="769" width="5.5546875" style="39" customWidth="1"/>
    <col min="770" max="770" width="37.5546875" style="39" customWidth="1"/>
    <col min="771" max="771" width="17.5546875" style="39" bestFit="1" customWidth="1"/>
    <col min="772" max="772" width="45.5546875" style="39" bestFit="1" customWidth="1"/>
    <col min="773" max="773" width="31.44140625" style="39" bestFit="1" customWidth="1"/>
    <col min="774" max="774" width="24.5546875" style="39" bestFit="1" customWidth="1"/>
    <col min="775" max="778" width="9.109375" style="39"/>
    <col min="779" max="779" width="61" style="39" customWidth="1"/>
    <col min="780" max="780" width="24.5546875" style="39" customWidth="1"/>
    <col min="781" max="781" width="46.44140625" style="39" customWidth="1"/>
    <col min="782" max="1024" width="9.109375" style="39"/>
    <col min="1025" max="1025" width="5.5546875" style="39" customWidth="1"/>
    <col min="1026" max="1026" width="37.5546875" style="39" customWidth="1"/>
    <col min="1027" max="1027" width="17.5546875" style="39" bestFit="1" customWidth="1"/>
    <col min="1028" max="1028" width="45.5546875" style="39" bestFit="1" customWidth="1"/>
    <col min="1029" max="1029" width="31.44140625" style="39" bestFit="1" customWidth="1"/>
    <col min="1030" max="1030" width="24.5546875" style="39" bestFit="1" customWidth="1"/>
    <col min="1031" max="1034" width="9.109375" style="39"/>
    <col min="1035" max="1035" width="61" style="39" customWidth="1"/>
    <col min="1036" max="1036" width="24.5546875" style="39" customWidth="1"/>
    <col min="1037" max="1037" width="46.44140625" style="39" customWidth="1"/>
    <col min="1038" max="1280" width="9.109375" style="39"/>
    <col min="1281" max="1281" width="5.5546875" style="39" customWidth="1"/>
    <col min="1282" max="1282" width="37.5546875" style="39" customWidth="1"/>
    <col min="1283" max="1283" width="17.5546875" style="39" bestFit="1" customWidth="1"/>
    <col min="1284" max="1284" width="45.5546875" style="39" bestFit="1" customWidth="1"/>
    <col min="1285" max="1285" width="31.44140625" style="39" bestFit="1" customWidth="1"/>
    <col min="1286" max="1286" width="24.5546875" style="39" bestFit="1" customWidth="1"/>
    <col min="1287" max="1290" width="9.109375" style="39"/>
    <col min="1291" max="1291" width="61" style="39" customWidth="1"/>
    <col min="1292" max="1292" width="24.5546875" style="39" customWidth="1"/>
    <col min="1293" max="1293" width="46.44140625" style="39" customWidth="1"/>
    <col min="1294" max="1536" width="9.109375" style="39"/>
    <col min="1537" max="1537" width="5.5546875" style="39" customWidth="1"/>
    <col min="1538" max="1538" width="37.5546875" style="39" customWidth="1"/>
    <col min="1539" max="1539" width="17.5546875" style="39" bestFit="1" customWidth="1"/>
    <col min="1540" max="1540" width="45.5546875" style="39" bestFit="1" customWidth="1"/>
    <col min="1541" max="1541" width="31.44140625" style="39" bestFit="1" customWidth="1"/>
    <col min="1542" max="1542" width="24.5546875" style="39" bestFit="1" customWidth="1"/>
    <col min="1543" max="1546" width="9.109375" style="39"/>
    <col min="1547" max="1547" width="61" style="39" customWidth="1"/>
    <col min="1548" max="1548" width="24.5546875" style="39" customWidth="1"/>
    <col min="1549" max="1549" width="46.44140625" style="39" customWidth="1"/>
    <col min="1550" max="1792" width="9.109375" style="39"/>
    <col min="1793" max="1793" width="5.5546875" style="39" customWidth="1"/>
    <col min="1794" max="1794" width="37.5546875" style="39" customWidth="1"/>
    <col min="1795" max="1795" width="17.5546875" style="39" bestFit="1" customWidth="1"/>
    <col min="1796" max="1796" width="45.5546875" style="39" bestFit="1" customWidth="1"/>
    <col min="1797" max="1797" width="31.44140625" style="39" bestFit="1" customWidth="1"/>
    <col min="1798" max="1798" width="24.5546875" style="39" bestFit="1" customWidth="1"/>
    <col min="1799" max="1802" width="9.109375" style="39"/>
    <col min="1803" max="1803" width="61" style="39" customWidth="1"/>
    <col min="1804" max="1804" width="24.5546875" style="39" customWidth="1"/>
    <col min="1805" max="1805" width="46.44140625" style="39" customWidth="1"/>
    <col min="1806" max="2048" width="9.109375" style="39"/>
    <col min="2049" max="2049" width="5.5546875" style="39" customWidth="1"/>
    <col min="2050" max="2050" width="37.5546875" style="39" customWidth="1"/>
    <col min="2051" max="2051" width="17.5546875" style="39" bestFit="1" customWidth="1"/>
    <col min="2052" max="2052" width="45.5546875" style="39" bestFit="1" customWidth="1"/>
    <col min="2053" max="2053" width="31.44140625" style="39" bestFit="1" customWidth="1"/>
    <col min="2054" max="2054" width="24.5546875" style="39" bestFit="1" customWidth="1"/>
    <col min="2055" max="2058" width="9.109375" style="39"/>
    <col min="2059" max="2059" width="61" style="39" customWidth="1"/>
    <col min="2060" max="2060" width="24.5546875" style="39" customWidth="1"/>
    <col min="2061" max="2061" width="46.44140625" style="39" customWidth="1"/>
    <col min="2062" max="2304" width="9.109375" style="39"/>
    <col min="2305" max="2305" width="5.5546875" style="39" customWidth="1"/>
    <col min="2306" max="2306" width="37.5546875" style="39" customWidth="1"/>
    <col min="2307" max="2307" width="17.5546875" style="39" bestFit="1" customWidth="1"/>
    <col min="2308" max="2308" width="45.5546875" style="39" bestFit="1" customWidth="1"/>
    <col min="2309" max="2309" width="31.44140625" style="39" bestFit="1" customWidth="1"/>
    <col min="2310" max="2310" width="24.5546875" style="39" bestFit="1" customWidth="1"/>
    <col min="2311" max="2314" width="9.109375" style="39"/>
    <col min="2315" max="2315" width="61" style="39" customWidth="1"/>
    <col min="2316" max="2316" width="24.5546875" style="39" customWidth="1"/>
    <col min="2317" max="2317" width="46.44140625" style="39" customWidth="1"/>
    <col min="2318" max="2560" width="9.109375" style="39"/>
    <col min="2561" max="2561" width="5.5546875" style="39" customWidth="1"/>
    <col min="2562" max="2562" width="37.5546875" style="39" customWidth="1"/>
    <col min="2563" max="2563" width="17.5546875" style="39" bestFit="1" customWidth="1"/>
    <col min="2564" max="2564" width="45.5546875" style="39" bestFit="1" customWidth="1"/>
    <col min="2565" max="2565" width="31.44140625" style="39" bestFit="1" customWidth="1"/>
    <col min="2566" max="2566" width="24.5546875" style="39" bestFit="1" customWidth="1"/>
    <col min="2567" max="2570" width="9.109375" style="39"/>
    <col min="2571" max="2571" width="61" style="39" customWidth="1"/>
    <col min="2572" max="2572" width="24.5546875" style="39" customWidth="1"/>
    <col min="2573" max="2573" width="46.44140625" style="39" customWidth="1"/>
    <col min="2574" max="2816" width="9.109375" style="39"/>
    <col min="2817" max="2817" width="5.5546875" style="39" customWidth="1"/>
    <col min="2818" max="2818" width="37.5546875" style="39" customWidth="1"/>
    <col min="2819" max="2819" width="17.5546875" style="39" bestFit="1" customWidth="1"/>
    <col min="2820" max="2820" width="45.5546875" style="39" bestFit="1" customWidth="1"/>
    <col min="2821" max="2821" width="31.44140625" style="39" bestFit="1" customWidth="1"/>
    <col min="2822" max="2822" width="24.5546875" style="39" bestFit="1" customWidth="1"/>
    <col min="2823" max="2826" width="9.109375" style="39"/>
    <col min="2827" max="2827" width="61" style="39" customWidth="1"/>
    <col min="2828" max="2828" width="24.5546875" style="39" customWidth="1"/>
    <col min="2829" max="2829" width="46.44140625" style="39" customWidth="1"/>
    <col min="2830" max="3072" width="9.109375" style="39"/>
    <col min="3073" max="3073" width="5.5546875" style="39" customWidth="1"/>
    <col min="3074" max="3074" width="37.5546875" style="39" customWidth="1"/>
    <col min="3075" max="3075" width="17.5546875" style="39" bestFit="1" customWidth="1"/>
    <col min="3076" max="3076" width="45.5546875" style="39" bestFit="1" customWidth="1"/>
    <col min="3077" max="3077" width="31.44140625" style="39" bestFit="1" customWidth="1"/>
    <col min="3078" max="3078" width="24.5546875" style="39" bestFit="1" customWidth="1"/>
    <col min="3079" max="3082" width="9.109375" style="39"/>
    <col min="3083" max="3083" width="61" style="39" customWidth="1"/>
    <col min="3084" max="3084" width="24.5546875" style="39" customWidth="1"/>
    <col min="3085" max="3085" width="46.44140625" style="39" customWidth="1"/>
    <col min="3086" max="3328" width="9.109375" style="39"/>
    <col min="3329" max="3329" width="5.5546875" style="39" customWidth="1"/>
    <col min="3330" max="3330" width="37.5546875" style="39" customWidth="1"/>
    <col min="3331" max="3331" width="17.5546875" style="39" bestFit="1" customWidth="1"/>
    <col min="3332" max="3332" width="45.5546875" style="39" bestFit="1" customWidth="1"/>
    <col min="3333" max="3333" width="31.44140625" style="39" bestFit="1" customWidth="1"/>
    <col min="3334" max="3334" width="24.5546875" style="39" bestFit="1" customWidth="1"/>
    <col min="3335" max="3338" width="9.109375" style="39"/>
    <col min="3339" max="3339" width="61" style="39" customWidth="1"/>
    <col min="3340" max="3340" width="24.5546875" style="39" customWidth="1"/>
    <col min="3341" max="3341" width="46.44140625" style="39" customWidth="1"/>
    <col min="3342" max="3584" width="9.109375" style="39"/>
    <col min="3585" max="3585" width="5.5546875" style="39" customWidth="1"/>
    <col min="3586" max="3586" width="37.5546875" style="39" customWidth="1"/>
    <col min="3587" max="3587" width="17.5546875" style="39" bestFit="1" customWidth="1"/>
    <col min="3588" max="3588" width="45.5546875" style="39" bestFit="1" customWidth="1"/>
    <col min="3589" max="3589" width="31.44140625" style="39" bestFit="1" customWidth="1"/>
    <col min="3590" max="3590" width="24.5546875" style="39" bestFit="1" customWidth="1"/>
    <col min="3591" max="3594" width="9.109375" style="39"/>
    <col min="3595" max="3595" width="61" style="39" customWidth="1"/>
    <col min="3596" max="3596" width="24.5546875" style="39" customWidth="1"/>
    <col min="3597" max="3597" width="46.44140625" style="39" customWidth="1"/>
    <col min="3598" max="3840" width="9.109375" style="39"/>
    <col min="3841" max="3841" width="5.5546875" style="39" customWidth="1"/>
    <col min="3842" max="3842" width="37.5546875" style="39" customWidth="1"/>
    <col min="3843" max="3843" width="17.5546875" style="39" bestFit="1" customWidth="1"/>
    <col min="3844" max="3844" width="45.5546875" style="39" bestFit="1" customWidth="1"/>
    <col min="3845" max="3845" width="31.44140625" style="39" bestFit="1" customWidth="1"/>
    <col min="3846" max="3846" width="24.5546875" style="39" bestFit="1" customWidth="1"/>
    <col min="3847" max="3850" width="9.109375" style="39"/>
    <col min="3851" max="3851" width="61" style="39" customWidth="1"/>
    <col min="3852" max="3852" width="24.5546875" style="39" customWidth="1"/>
    <col min="3853" max="3853" width="46.44140625" style="39" customWidth="1"/>
    <col min="3854" max="4096" width="9.109375" style="39"/>
    <col min="4097" max="4097" width="5.5546875" style="39" customWidth="1"/>
    <col min="4098" max="4098" width="37.5546875" style="39" customWidth="1"/>
    <col min="4099" max="4099" width="17.5546875" style="39" bestFit="1" customWidth="1"/>
    <col min="4100" max="4100" width="45.5546875" style="39" bestFit="1" customWidth="1"/>
    <col min="4101" max="4101" width="31.44140625" style="39" bestFit="1" customWidth="1"/>
    <col min="4102" max="4102" width="24.5546875" style="39" bestFit="1" customWidth="1"/>
    <col min="4103" max="4106" width="9.109375" style="39"/>
    <col min="4107" max="4107" width="61" style="39" customWidth="1"/>
    <col min="4108" max="4108" width="24.5546875" style="39" customWidth="1"/>
    <col min="4109" max="4109" width="46.44140625" style="39" customWidth="1"/>
    <col min="4110" max="4352" width="9.109375" style="39"/>
    <col min="4353" max="4353" width="5.5546875" style="39" customWidth="1"/>
    <col min="4354" max="4354" width="37.5546875" style="39" customWidth="1"/>
    <col min="4355" max="4355" width="17.5546875" style="39" bestFit="1" customWidth="1"/>
    <col min="4356" max="4356" width="45.5546875" style="39" bestFit="1" customWidth="1"/>
    <col min="4357" max="4357" width="31.44140625" style="39" bestFit="1" customWidth="1"/>
    <col min="4358" max="4358" width="24.5546875" style="39" bestFit="1" customWidth="1"/>
    <col min="4359" max="4362" width="9.109375" style="39"/>
    <col min="4363" max="4363" width="61" style="39" customWidth="1"/>
    <col min="4364" max="4364" width="24.5546875" style="39" customWidth="1"/>
    <col min="4365" max="4365" width="46.44140625" style="39" customWidth="1"/>
    <col min="4366" max="4608" width="9.109375" style="39"/>
    <col min="4609" max="4609" width="5.5546875" style="39" customWidth="1"/>
    <col min="4610" max="4610" width="37.5546875" style="39" customWidth="1"/>
    <col min="4611" max="4611" width="17.5546875" style="39" bestFit="1" customWidth="1"/>
    <col min="4612" max="4612" width="45.5546875" style="39" bestFit="1" customWidth="1"/>
    <col min="4613" max="4613" width="31.44140625" style="39" bestFit="1" customWidth="1"/>
    <col min="4614" max="4614" width="24.5546875" style="39" bestFit="1" customWidth="1"/>
    <col min="4615" max="4618" width="9.109375" style="39"/>
    <col min="4619" max="4619" width="61" style="39" customWidth="1"/>
    <col min="4620" max="4620" width="24.5546875" style="39" customWidth="1"/>
    <col min="4621" max="4621" width="46.44140625" style="39" customWidth="1"/>
    <col min="4622" max="4864" width="9.109375" style="39"/>
    <col min="4865" max="4865" width="5.5546875" style="39" customWidth="1"/>
    <col min="4866" max="4866" width="37.5546875" style="39" customWidth="1"/>
    <col min="4867" max="4867" width="17.5546875" style="39" bestFit="1" customWidth="1"/>
    <col min="4868" max="4868" width="45.5546875" style="39" bestFit="1" customWidth="1"/>
    <col min="4869" max="4869" width="31.44140625" style="39" bestFit="1" customWidth="1"/>
    <col min="4870" max="4870" width="24.5546875" style="39" bestFit="1" customWidth="1"/>
    <col min="4871" max="4874" width="9.109375" style="39"/>
    <col min="4875" max="4875" width="61" style="39" customWidth="1"/>
    <col min="4876" max="4876" width="24.5546875" style="39" customWidth="1"/>
    <col min="4877" max="4877" width="46.44140625" style="39" customWidth="1"/>
    <col min="4878" max="5120" width="9.109375" style="39"/>
    <col min="5121" max="5121" width="5.5546875" style="39" customWidth="1"/>
    <col min="5122" max="5122" width="37.5546875" style="39" customWidth="1"/>
    <col min="5123" max="5123" width="17.5546875" style="39" bestFit="1" customWidth="1"/>
    <col min="5124" max="5124" width="45.5546875" style="39" bestFit="1" customWidth="1"/>
    <col min="5125" max="5125" width="31.44140625" style="39" bestFit="1" customWidth="1"/>
    <col min="5126" max="5126" width="24.5546875" style="39" bestFit="1" customWidth="1"/>
    <col min="5127" max="5130" width="9.109375" style="39"/>
    <col min="5131" max="5131" width="61" style="39" customWidth="1"/>
    <col min="5132" max="5132" width="24.5546875" style="39" customWidth="1"/>
    <col min="5133" max="5133" width="46.44140625" style="39" customWidth="1"/>
    <col min="5134" max="5376" width="9.109375" style="39"/>
    <col min="5377" max="5377" width="5.5546875" style="39" customWidth="1"/>
    <col min="5378" max="5378" width="37.5546875" style="39" customWidth="1"/>
    <col min="5379" max="5379" width="17.5546875" style="39" bestFit="1" customWidth="1"/>
    <col min="5380" max="5380" width="45.5546875" style="39" bestFit="1" customWidth="1"/>
    <col min="5381" max="5381" width="31.44140625" style="39" bestFit="1" customWidth="1"/>
    <col min="5382" max="5382" width="24.5546875" style="39" bestFit="1" customWidth="1"/>
    <col min="5383" max="5386" width="9.109375" style="39"/>
    <col min="5387" max="5387" width="61" style="39" customWidth="1"/>
    <col min="5388" max="5388" width="24.5546875" style="39" customWidth="1"/>
    <col min="5389" max="5389" width="46.44140625" style="39" customWidth="1"/>
    <col min="5390" max="5632" width="9.109375" style="39"/>
    <col min="5633" max="5633" width="5.5546875" style="39" customWidth="1"/>
    <col min="5634" max="5634" width="37.5546875" style="39" customWidth="1"/>
    <col min="5635" max="5635" width="17.5546875" style="39" bestFit="1" customWidth="1"/>
    <col min="5636" max="5636" width="45.5546875" style="39" bestFit="1" customWidth="1"/>
    <col min="5637" max="5637" width="31.44140625" style="39" bestFit="1" customWidth="1"/>
    <col min="5638" max="5638" width="24.5546875" style="39" bestFit="1" customWidth="1"/>
    <col min="5639" max="5642" width="9.109375" style="39"/>
    <col min="5643" max="5643" width="61" style="39" customWidth="1"/>
    <col min="5644" max="5644" width="24.5546875" style="39" customWidth="1"/>
    <col min="5645" max="5645" width="46.44140625" style="39" customWidth="1"/>
    <col min="5646" max="5888" width="9.109375" style="39"/>
    <col min="5889" max="5889" width="5.5546875" style="39" customWidth="1"/>
    <col min="5890" max="5890" width="37.5546875" style="39" customWidth="1"/>
    <col min="5891" max="5891" width="17.5546875" style="39" bestFit="1" customWidth="1"/>
    <col min="5892" max="5892" width="45.5546875" style="39" bestFit="1" customWidth="1"/>
    <col min="5893" max="5893" width="31.44140625" style="39" bestFit="1" customWidth="1"/>
    <col min="5894" max="5894" width="24.5546875" style="39" bestFit="1" customWidth="1"/>
    <col min="5895" max="5898" width="9.109375" style="39"/>
    <col min="5899" max="5899" width="61" style="39" customWidth="1"/>
    <col min="5900" max="5900" width="24.5546875" style="39" customWidth="1"/>
    <col min="5901" max="5901" width="46.44140625" style="39" customWidth="1"/>
    <col min="5902" max="6144" width="9.109375" style="39"/>
    <col min="6145" max="6145" width="5.5546875" style="39" customWidth="1"/>
    <col min="6146" max="6146" width="37.5546875" style="39" customWidth="1"/>
    <col min="6147" max="6147" width="17.5546875" style="39" bestFit="1" customWidth="1"/>
    <col min="6148" max="6148" width="45.5546875" style="39" bestFit="1" customWidth="1"/>
    <col min="6149" max="6149" width="31.44140625" style="39" bestFit="1" customWidth="1"/>
    <col min="6150" max="6150" width="24.5546875" style="39" bestFit="1" customWidth="1"/>
    <col min="6151" max="6154" width="9.109375" style="39"/>
    <col min="6155" max="6155" width="61" style="39" customWidth="1"/>
    <col min="6156" max="6156" width="24.5546875" style="39" customWidth="1"/>
    <col min="6157" max="6157" width="46.44140625" style="39" customWidth="1"/>
    <col min="6158" max="6400" width="9.109375" style="39"/>
    <col min="6401" max="6401" width="5.5546875" style="39" customWidth="1"/>
    <col min="6402" max="6402" width="37.5546875" style="39" customWidth="1"/>
    <col min="6403" max="6403" width="17.5546875" style="39" bestFit="1" customWidth="1"/>
    <col min="6404" max="6404" width="45.5546875" style="39" bestFit="1" customWidth="1"/>
    <col min="6405" max="6405" width="31.44140625" style="39" bestFit="1" customWidth="1"/>
    <col min="6406" max="6406" width="24.5546875" style="39" bestFit="1" customWidth="1"/>
    <col min="6407" max="6410" width="9.109375" style="39"/>
    <col min="6411" max="6411" width="61" style="39" customWidth="1"/>
    <col min="6412" max="6412" width="24.5546875" style="39" customWidth="1"/>
    <col min="6413" max="6413" width="46.44140625" style="39" customWidth="1"/>
    <col min="6414" max="6656" width="9.109375" style="39"/>
    <col min="6657" max="6657" width="5.5546875" style="39" customWidth="1"/>
    <col min="6658" max="6658" width="37.5546875" style="39" customWidth="1"/>
    <col min="6659" max="6659" width="17.5546875" style="39" bestFit="1" customWidth="1"/>
    <col min="6660" max="6660" width="45.5546875" style="39" bestFit="1" customWidth="1"/>
    <col min="6661" max="6661" width="31.44140625" style="39" bestFit="1" customWidth="1"/>
    <col min="6662" max="6662" width="24.5546875" style="39" bestFit="1" customWidth="1"/>
    <col min="6663" max="6666" width="9.109375" style="39"/>
    <col min="6667" max="6667" width="61" style="39" customWidth="1"/>
    <col min="6668" max="6668" width="24.5546875" style="39" customWidth="1"/>
    <col min="6669" max="6669" width="46.44140625" style="39" customWidth="1"/>
    <col min="6670" max="6912" width="9.109375" style="39"/>
    <col min="6913" max="6913" width="5.5546875" style="39" customWidth="1"/>
    <col min="6914" max="6914" width="37.5546875" style="39" customWidth="1"/>
    <col min="6915" max="6915" width="17.5546875" style="39" bestFit="1" customWidth="1"/>
    <col min="6916" max="6916" width="45.5546875" style="39" bestFit="1" customWidth="1"/>
    <col min="6917" max="6917" width="31.44140625" style="39" bestFit="1" customWidth="1"/>
    <col min="6918" max="6918" width="24.5546875" style="39" bestFit="1" customWidth="1"/>
    <col min="6919" max="6922" width="9.109375" style="39"/>
    <col min="6923" max="6923" width="61" style="39" customWidth="1"/>
    <col min="6924" max="6924" width="24.5546875" style="39" customWidth="1"/>
    <col min="6925" max="6925" width="46.44140625" style="39" customWidth="1"/>
    <col min="6926" max="7168" width="9.109375" style="39"/>
    <col min="7169" max="7169" width="5.5546875" style="39" customWidth="1"/>
    <col min="7170" max="7170" width="37.5546875" style="39" customWidth="1"/>
    <col min="7171" max="7171" width="17.5546875" style="39" bestFit="1" customWidth="1"/>
    <col min="7172" max="7172" width="45.5546875" style="39" bestFit="1" customWidth="1"/>
    <col min="7173" max="7173" width="31.44140625" style="39" bestFit="1" customWidth="1"/>
    <col min="7174" max="7174" width="24.5546875" style="39" bestFit="1" customWidth="1"/>
    <col min="7175" max="7178" width="9.109375" style="39"/>
    <col min="7179" max="7179" width="61" style="39" customWidth="1"/>
    <col min="7180" max="7180" width="24.5546875" style="39" customWidth="1"/>
    <col min="7181" max="7181" width="46.44140625" style="39" customWidth="1"/>
    <col min="7182" max="7424" width="9.109375" style="39"/>
    <col min="7425" max="7425" width="5.5546875" style="39" customWidth="1"/>
    <col min="7426" max="7426" width="37.5546875" style="39" customWidth="1"/>
    <col min="7427" max="7427" width="17.5546875" style="39" bestFit="1" customWidth="1"/>
    <col min="7428" max="7428" width="45.5546875" style="39" bestFit="1" customWidth="1"/>
    <col min="7429" max="7429" width="31.44140625" style="39" bestFit="1" customWidth="1"/>
    <col min="7430" max="7430" width="24.5546875" style="39" bestFit="1" customWidth="1"/>
    <col min="7431" max="7434" width="9.109375" style="39"/>
    <col min="7435" max="7435" width="61" style="39" customWidth="1"/>
    <col min="7436" max="7436" width="24.5546875" style="39" customWidth="1"/>
    <col min="7437" max="7437" width="46.44140625" style="39" customWidth="1"/>
    <col min="7438" max="7680" width="9.109375" style="39"/>
    <col min="7681" max="7681" width="5.5546875" style="39" customWidth="1"/>
    <col min="7682" max="7682" width="37.5546875" style="39" customWidth="1"/>
    <col min="7683" max="7683" width="17.5546875" style="39" bestFit="1" customWidth="1"/>
    <col min="7684" max="7684" width="45.5546875" style="39" bestFit="1" customWidth="1"/>
    <col min="7685" max="7685" width="31.44140625" style="39" bestFit="1" customWidth="1"/>
    <col min="7686" max="7686" width="24.5546875" style="39" bestFit="1" customWidth="1"/>
    <col min="7687" max="7690" width="9.109375" style="39"/>
    <col min="7691" max="7691" width="61" style="39" customWidth="1"/>
    <col min="7692" max="7692" width="24.5546875" style="39" customWidth="1"/>
    <col min="7693" max="7693" width="46.44140625" style="39" customWidth="1"/>
    <col min="7694" max="7936" width="9.109375" style="39"/>
    <col min="7937" max="7937" width="5.5546875" style="39" customWidth="1"/>
    <col min="7938" max="7938" width="37.5546875" style="39" customWidth="1"/>
    <col min="7939" max="7939" width="17.5546875" style="39" bestFit="1" customWidth="1"/>
    <col min="7940" max="7940" width="45.5546875" style="39" bestFit="1" customWidth="1"/>
    <col min="7941" max="7941" width="31.44140625" style="39" bestFit="1" customWidth="1"/>
    <col min="7942" max="7942" width="24.5546875" style="39" bestFit="1" customWidth="1"/>
    <col min="7943" max="7946" width="9.109375" style="39"/>
    <col min="7947" max="7947" width="61" style="39" customWidth="1"/>
    <col min="7948" max="7948" width="24.5546875" style="39" customWidth="1"/>
    <col min="7949" max="7949" width="46.44140625" style="39" customWidth="1"/>
    <col min="7950" max="8192" width="9.109375" style="39"/>
    <col min="8193" max="8193" width="5.5546875" style="39" customWidth="1"/>
    <col min="8194" max="8194" width="37.5546875" style="39" customWidth="1"/>
    <col min="8195" max="8195" width="17.5546875" style="39" bestFit="1" customWidth="1"/>
    <col min="8196" max="8196" width="45.5546875" style="39" bestFit="1" customWidth="1"/>
    <col min="8197" max="8197" width="31.44140625" style="39" bestFit="1" customWidth="1"/>
    <col min="8198" max="8198" width="24.5546875" style="39" bestFit="1" customWidth="1"/>
    <col min="8199" max="8202" width="9.109375" style="39"/>
    <col min="8203" max="8203" width="61" style="39" customWidth="1"/>
    <col min="8204" max="8204" width="24.5546875" style="39" customWidth="1"/>
    <col min="8205" max="8205" width="46.44140625" style="39" customWidth="1"/>
    <col min="8206" max="8448" width="9.109375" style="39"/>
    <col min="8449" max="8449" width="5.5546875" style="39" customWidth="1"/>
    <col min="8450" max="8450" width="37.5546875" style="39" customWidth="1"/>
    <col min="8451" max="8451" width="17.5546875" style="39" bestFit="1" customWidth="1"/>
    <col min="8452" max="8452" width="45.5546875" style="39" bestFit="1" customWidth="1"/>
    <col min="8453" max="8453" width="31.44140625" style="39" bestFit="1" customWidth="1"/>
    <col min="8454" max="8454" width="24.5546875" style="39" bestFit="1" customWidth="1"/>
    <col min="8455" max="8458" width="9.109375" style="39"/>
    <col min="8459" max="8459" width="61" style="39" customWidth="1"/>
    <col min="8460" max="8460" width="24.5546875" style="39" customWidth="1"/>
    <col min="8461" max="8461" width="46.44140625" style="39" customWidth="1"/>
    <col min="8462" max="8704" width="9.109375" style="39"/>
    <col min="8705" max="8705" width="5.5546875" style="39" customWidth="1"/>
    <col min="8706" max="8706" width="37.5546875" style="39" customWidth="1"/>
    <col min="8707" max="8707" width="17.5546875" style="39" bestFit="1" customWidth="1"/>
    <col min="8708" max="8708" width="45.5546875" style="39" bestFit="1" customWidth="1"/>
    <col min="8709" max="8709" width="31.44140625" style="39" bestFit="1" customWidth="1"/>
    <col min="8710" max="8710" width="24.5546875" style="39" bestFit="1" customWidth="1"/>
    <col min="8711" max="8714" width="9.109375" style="39"/>
    <col min="8715" max="8715" width="61" style="39" customWidth="1"/>
    <col min="8716" max="8716" width="24.5546875" style="39" customWidth="1"/>
    <col min="8717" max="8717" width="46.44140625" style="39" customWidth="1"/>
    <col min="8718" max="8960" width="9.109375" style="39"/>
    <col min="8961" max="8961" width="5.5546875" style="39" customWidth="1"/>
    <col min="8962" max="8962" width="37.5546875" style="39" customWidth="1"/>
    <col min="8963" max="8963" width="17.5546875" style="39" bestFit="1" customWidth="1"/>
    <col min="8964" max="8964" width="45.5546875" style="39" bestFit="1" customWidth="1"/>
    <col min="8965" max="8965" width="31.44140625" style="39" bestFit="1" customWidth="1"/>
    <col min="8966" max="8966" width="24.5546875" style="39" bestFit="1" customWidth="1"/>
    <col min="8967" max="8970" width="9.109375" style="39"/>
    <col min="8971" max="8971" width="61" style="39" customWidth="1"/>
    <col min="8972" max="8972" width="24.5546875" style="39" customWidth="1"/>
    <col min="8973" max="8973" width="46.44140625" style="39" customWidth="1"/>
    <col min="8974" max="9216" width="9.109375" style="39"/>
    <col min="9217" max="9217" width="5.5546875" style="39" customWidth="1"/>
    <col min="9218" max="9218" width="37.5546875" style="39" customWidth="1"/>
    <col min="9219" max="9219" width="17.5546875" style="39" bestFit="1" customWidth="1"/>
    <col min="9220" max="9220" width="45.5546875" style="39" bestFit="1" customWidth="1"/>
    <col min="9221" max="9221" width="31.44140625" style="39" bestFit="1" customWidth="1"/>
    <col min="9222" max="9222" width="24.5546875" style="39" bestFit="1" customWidth="1"/>
    <col min="9223" max="9226" width="9.109375" style="39"/>
    <col min="9227" max="9227" width="61" style="39" customWidth="1"/>
    <col min="9228" max="9228" width="24.5546875" style="39" customWidth="1"/>
    <col min="9229" max="9229" width="46.44140625" style="39" customWidth="1"/>
    <col min="9230" max="9472" width="9.109375" style="39"/>
    <col min="9473" max="9473" width="5.5546875" style="39" customWidth="1"/>
    <col min="9474" max="9474" width="37.5546875" style="39" customWidth="1"/>
    <col min="9475" max="9475" width="17.5546875" style="39" bestFit="1" customWidth="1"/>
    <col min="9476" max="9476" width="45.5546875" style="39" bestFit="1" customWidth="1"/>
    <col min="9477" max="9477" width="31.44140625" style="39" bestFit="1" customWidth="1"/>
    <col min="9478" max="9478" width="24.5546875" style="39" bestFit="1" customWidth="1"/>
    <col min="9479" max="9482" width="9.109375" style="39"/>
    <col min="9483" max="9483" width="61" style="39" customWidth="1"/>
    <col min="9484" max="9484" width="24.5546875" style="39" customWidth="1"/>
    <col min="9485" max="9485" width="46.44140625" style="39" customWidth="1"/>
    <col min="9486" max="9728" width="9.109375" style="39"/>
    <col min="9729" max="9729" width="5.5546875" style="39" customWidth="1"/>
    <col min="9730" max="9730" width="37.5546875" style="39" customWidth="1"/>
    <col min="9731" max="9731" width="17.5546875" style="39" bestFit="1" customWidth="1"/>
    <col min="9732" max="9732" width="45.5546875" style="39" bestFit="1" customWidth="1"/>
    <col min="9733" max="9733" width="31.44140625" style="39" bestFit="1" customWidth="1"/>
    <col min="9734" max="9734" width="24.5546875" style="39" bestFit="1" customWidth="1"/>
    <col min="9735" max="9738" width="9.109375" style="39"/>
    <col min="9739" max="9739" width="61" style="39" customWidth="1"/>
    <col min="9740" max="9740" width="24.5546875" style="39" customWidth="1"/>
    <col min="9741" max="9741" width="46.44140625" style="39" customWidth="1"/>
    <col min="9742" max="9984" width="9.109375" style="39"/>
    <col min="9985" max="9985" width="5.5546875" style="39" customWidth="1"/>
    <col min="9986" max="9986" width="37.5546875" style="39" customWidth="1"/>
    <col min="9987" max="9987" width="17.5546875" style="39" bestFit="1" customWidth="1"/>
    <col min="9988" max="9988" width="45.5546875" style="39" bestFit="1" customWidth="1"/>
    <col min="9989" max="9989" width="31.44140625" style="39" bestFit="1" customWidth="1"/>
    <col min="9990" max="9990" width="24.5546875" style="39" bestFit="1" customWidth="1"/>
    <col min="9991" max="9994" width="9.109375" style="39"/>
    <col min="9995" max="9995" width="61" style="39" customWidth="1"/>
    <col min="9996" max="9996" width="24.5546875" style="39" customWidth="1"/>
    <col min="9997" max="9997" width="46.44140625" style="39" customWidth="1"/>
    <col min="9998" max="10240" width="9.109375" style="39"/>
    <col min="10241" max="10241" width="5.5546875" style="39" customWidth="1"/>
    <col min="10242" max="10242" width="37.5546875" style="39" customWidth="1"/>
    <col min="10243" max="10243" width="17.5546875" style="39" bestFit="1" customWidth="1"/>
    <col min="10244" max="10244" width="45.5546875" style="39" bestFit="1" customWidth="1"/>
    <col min="10245" max="10245" width="31.44140625" style="39" bestFit="1" customWidth="1"/>
    <col min="10246" max="10246" width="24.5546875" style="39" bestFit="1" customWidth="1"/>
    <col min="10247" max="10250" width="9.109375" style="39"/>
    <col min="10251" max="10251" width="61" style="39" customWidth="1"/>
    <col min="10252" max="10252" width="24.5546875" style="39" customWidth="1"/>
    <col min="10253" max="10253" width="46.44140625" style="39" customWidth="1"/>
    <col min="10254" max="10496" width="9.109375" style="39"/>
    <col min="10497" max="10497" width="5.5546875" style="39" customWidth="1"/>
    <col min="10498" max="10498" width="37.5546875" style="39" customWidth="1"/>
    <col min="10499" max="10499" width="17.5546875" style="39" bestFit="1" customWidth="1"/>
    <col min="10500" max="10500" width="45.5546875" style="39" bestFit="1" customWidth="1"/>
    <col min="10501" max="10501" width="31.44140625" style="39" bestFit="1" customWidth="1"/>
    <col min="10502" max="10502" width="24.5546875" style="39" bestFit="1" customWidth="1"/>
    <col min="10503" max="10506" width="9.109375" style="39"/>
    <col min="10507" max="10507" width="61" style="39" customWidth="1"/>
    <col min="10508" max="10508" width="24.5546875" style="39" customWidth="1"/>
    <col min="10509" max="10509" width="46.44140625" style="39" customWidth="1"/>
    <col min="10510" max="10752" width="9.109375" style="39"/>
    <col min="10753" max="10753" width="5.5546875" style="39" customWidth="1"/>
    <col min="10754" max="10754" width="37.5546875" style="39" customWidth="1"/>
    <col min="10755" max="10755" width="17.5546875" style="39" bestFit="1" customWidth="1"/>
    <col min="10756" max="10756" width="45.5546875" style="39" bestFit="1" customWidth="1"/>
    <col min="10757" max="10757" width="31.44140625" style="39" bestFit="1" customWidth="1"/>
    <col min="10758" max="10758" width="24.5546875" style="39" bestFit="1" customWidth="1"/>
    <col min="10759" max="10762" width="9.109375" style="39"/>
    <col min="10763" max="10763" width="61" style="39" customWidth="1"/>
    <col min="10764" max="10764" width="24.5546875" style="39" customWidth="1"/>
    <col min="10765" max="10765" width="46.44140625" style="39" customWidth="1"/>
    <col min="10766" max="11008" width="9.109375" style="39"/>
    <col min="11009" max="11009" width="5.5546875" style="39" customWidth="1"/>
    <col min="11010" max="11010" width="37.5546875" style="39" customWidth="1"/>
    <col min="11011" max="11011" width="17.5546875" style="39" bestFit="1" customWidth="1"/>
    <col min="11012" max="11012" width="45.5546875" style="39" bestFit="1" customWidth="1"/>
    <col min="11013" max="11013" width="31.44140625" style="39" bestFit="1" customWidth="1"/>
    <col min="11014" max="11014" width="24.5546875" style="39" bestFit="1" customWidth="1"/>
    <col min="11015" max="11018" width="9.109375" style="39"/>
    <col min="11019" max="11019" width="61" style="39" customWidth="1"/>
    <col min="11020" max="11020" width="24.5546875" style="39" customWidth="1"/>
    <col min="11021" max="11021" width="46.44140625" style="39" customWidth="1"/>
    <col min="11022" max="11264" width="9.109375" style="39"/>
    <col min="11265" max="11265" width="5.5546875" style="39" customWidth="1"/>
    <col min="11266" max="11266" width="37.5546875" style="39" customWidth="1"/>
    <col min="11267" max="11267" width="17.5546875" style="39" bestFit="1" customWidth="1"/>
    <col min="11268" max="11268" width="45.5546875" style="39" bestFit="1" customWidth="1"/>
    <col min="11269" max="11269" width="31.44140625" style="39" bestFit="1" customWidth="1"/>
    <col min="11270" max="11270" width="24.5546875" style="39" bestFit="1" customWidth="1"/>
    <col min="11271" max="11274" width="9.109375" style="39"/>
    <col min="11275" max="11275" width="61" style="39" customWidth="1"/>
    <col min="11276" max="11276" width="24.5546875" style="39" customWidth="1"/>
    <col min="11277" max="11277" width="46.44140625" style="39" customWidth="1"/>
    <col min="11278" max="11520" width="9.109375" style="39"/>
    <col min="11521" max="11521" width="5.5546875" style="39" customWidth="1"/>
    <col min="11522" max="11522" width="37.5546875" style="39" customWidth="1"/>
    <col min="11523" max="11523" width="17.5546875" style="39" bestFit="1" customWidth="1"/>
    <col min="11524" max="11524" width="45.5546875" style="39" bestFit="1" customWidth="1"/>
    <col min="11525" max="11525" width="31.44140625" style="39" bestFit="1" customWidth="1"/>
    <col min="11526" max="11526" width="24.5546875" style="39" bestFit="1" customWidth="1"/>
    <col min="11527" max="11530" width="9.109375" style="39"/>
    <col min="11531" max="11531" width="61" style="39" customWidth="1"/>
    <col min="11532" max="11532" width="24.5546875" style="39" customWidth="1"/>
    <col min="11533" max="11533" width="46.44140625" style="39" customWidth="1"/>
    <col min="11534" max="11776" width="9.109375" style="39"/>
    <col min="11777" max="11777" width="5.5546875" style="39" customWidth="1"/>
    <col min="11778" max="11778" width="37.5546875" style="39" customWidth="1"/>
    <col min="11779" max="11779" width="17.5546875" style="39" bestFit="1" customWidth="1"/>
    <col min="11780" max="11780" width="45.5546875" style="39" bestFit="1" customWidth="1"/>
    <col min="11781" max="11781" width="31.44140625" style="39" bestFit="1" customWidth="1"/>
    <col min="11782" max="11782" width="24.5546875" style="39" bestFit="1" customWidth="1"/>
    <col min="11783" max="11786" width="9.109375" style="39"/>
    <col min="11787" max="11787" width="61" style="39" customWidth="1"/>
    <col min="11788" max="11788" width="24.5546875" style="39" customWidth="1"/>
    <col min="11789" max="11789" width="46.44140625" style="39" customWidth="1"/>
    <col min="11790" max="12032" width="9.109375" style="39"/>
    <col min="12033" max="12033" width="5.5546875" style="39" customWidth="1"/>
    <col min="12034" max="12034" width="37.5546875" style="39" customWidth="1"/>
    <col min="12035" max="12035" width="17.5546875" style="39" bestFit="1" customWidth="1"/>
    <col min="12036" max="12036" width="45.5546875" style="39" bestFit="1" customWidth="1"/>
    <col min="12037" max="12037" width="31.44140625" style="39" bestFit="1" customWidth="1"/>
    <col min="12038" max="12038" width="24.5546875" style="39" bestFit="1" customWidth="1"/>
    <col min="12039" max="12042" width="9.109375" style="39"/>
    <col min="12043" max="12043" width="61" style="39" customWidth="1"/>
    <col min="12044" max="12044" width="24.5546875" style="39" customWidth="1"/>
    <col min="12045" max="12045" width="46.44140625" style="39" customWidth="1"/>
    <col min="12046" max="12288" width="9.109375" style="39"/>
    <col min="12289" max="12289" width="5.5546875" style="39" customWidth="1"/>
    <col min="12290" max="12290" width="37.5546875" style="39" customWidth="1"/>
    <col min="12291" max="12291" width="17.5546875" style="39" bestFit="1" customWidth="1"/>
    <col min="12292" max="12292" width="45.5546875" style="39" bestFit="1" customWidth="1"/>
    <col min="12293" max="12293" width="31.44140625" style="39" bestFit="1" customWidth="1"/>
    <col min="12294" max="12294" width="24.5546875" style="39" bestFit="1" customWidth="1"/>
    <col min="12295" max="12298" width="9.109375" style="39"/>
    <col min="12299" max="12299" width="61" style="39" customWidth="1"/>
    <col min="12300" max="12300" width="24.5546875" style="39" customWidth="1"/>
    <col min="12301" max="12301" width="46.44140625" style="39" customWidth="1"/>
    <col min="12302" max="12544" width="9.109375" style="39"/>
    <col min="12545" max="12545" width="5.5546875" style="39" customWidth="1"/>
    <col min="12546" max="12546" width="37.5546875" style="39" customWidth="1"/>
    <col min="12547" max="12547" width="17.5546875" style="39" bestFit="1" customWidth="1"/>
    <col min="12548" max="12548" width="45.5546875" style="39" bestFit="1" customWidth="1"/>
    <col min="12549" max="12549" width="31.44140625" style="39" bestFit="1" customWidth="1"/>
    <col min="12550" max="12550" width="24.5546875" style="39" bestFit="1" customWidth="1"/>
    <col min="12551" max="12554" width="9.109375" style="39"/>
    <col min="12555" max="12555" width="61" style="39" customWidth="1"/>
    <col min="12556" max="12556" width="24.5546875" style="39" customWidth="1"/>
    <col min="12557" max="12557" width="46.44140625" style="39" customWidth="1"/>
    <col min="12558" max="12800" width="9.109375" style="39"/>
    <col min="12801" max="12801" width="5.5546875" style="39" customWidth="1"/>
    <col min="12802" max="12802" width="37.5546875" style="39" customWidth="1"/>
    <col min="12803" max="12803" width="17.5546875" style="39" bestFit="1" customWidth="1"/>
    <col min="12804" max="12804" width="45.5546875" style="39" bestFit="1" customWidth="1"/>
    <col min="12805" max="12805" width="31.44140625" style="39" bestFit="1" customWidth="1"/>
    <col min="12806" max="12806" width="24.5546875" style="39" bestFit="1" customWidth="1"/>
    <col min="12807" max="12810" width="9.109375" style="39"/>
    <col min="12811" max="12811" width="61" style="39" customWidth="1"/>
    <col min="12812" max="12812" width="24.5546875" style="39" customWidth="1"/>
    <col min="12813" max="12813" width="46.44140625" style="39" customWidth="1"/>
    <col min="12814" max="13056" width="9.109375" style="39"/>
    <col min="13057" max="13057" width="5.5546875" style="39" customWidth="1"/>
    <col min="13058" max="13058" width="37.5546875" style="39" customWidth="1"/>
    <col min="13059" max="13059" width="17.5546875" style="39" bestFit="1" customWidth="1"/>
    <col min="13060" max="13060" width="45.5546875" style="39" bestFit="1" customWidth="1"/>
    <col min="13061" max="13061" width="31.44140625" style="39" bestFit="1" customWidth="1"/>
    <col min="13062" max="13062" width="24.5546875" style="39" bestFit="1" customWidth="1"/>
    <col min="13063" max="13066" width="9.109375" style="39"/>
    <col min="13067" max="13067" width="61" style="39" customWidth="1"/>
    <col min="13068" max="13068" width="24.5546875" style="39" customWidth="1"/>
    <col min="13069" max="13069" width="46.44140625" style="39" customWidth="1"/>
    <col min="13070" max="13312" width="9.109375" style="39"/>
    <col min="13313" max="13313" width="5.5546875" style="39" customWidth="1"/>
    <col min="13314" max="13314" width="37.5546875" style="39" customWidth="1"/>
    <col min="13315" max="13315" width="17.5546875" style="39" bestFit="1" customWidth="1"/>
    <col min="13316" max="13316" width="45.5546875" style="39" bestFit="1" customWidth="1"/>
    <col min="13317" max="13317" width="31.44140625" style="39" bestFit="1" customWidth="1"/>
    <col min="13318" max="13318" width="24.5546875" style="39" bestFit="1" customWidth="1"/>
    <col min="13319" max="13322" width="9.109375" style="39"/>
    <col min="13323" max="13323" width="61" style="39" customWidth="1"/>
    <col min="13324" max="13324" width="24.5546875" style="39" customWidth="1"/>
    <col min="13325" max="13325" width="46.44140625" style="39" customWidth="1"/>
    <col min="13326" max="13568" width="9.109375" style="39"/>
    <col min="13569" max="13569" width="5.5546875" style="39" customWidth="1"/>
    <col min="13570" max="13570" width="37.5546875" style="39" customWidth="1"/>
    <col min="13571" max="13571" width="17.5546875" style="39" bestFit="1" customWidth="1"/>
    <col min="13572" max="13572" width="45.5546875" style="39" bestFit="1" customWidth="1"/>
    <col min="13573" max="13573" width="31.44140625" style="39" bestFit="1" customWidth="1"/>
    <col min="13574" max="13574" width="24.5546875" style="39" bestFit="1" customWidth="1"/>
    <col min="13575" max="13578" width="9.109375" style="39"/>
    <col min="13579" max="13579" width="61" style="39" customWidth="1"/>
    <col min="13580" max="13580" width="24.5546875" style="39" customWidth="1"/>
    <col min="13581" max="13581" width="46.44140625" style="39" customWidth="1"/>
    <col min="13582" max="13824" width="9.109375" style="39"/>
    <col min="13825" max="13825" width="5.5546875" style="39" customWidth="1"/>
    <col min="13826" max="13826" width="37.5546875" style="39" customWidth="1"/>
    <col min="13827" max="13827" width="17.5546875" style="39" bestFit="1" customWidth="1"/>
    <col min="13828" max="13828" width="45.5546875" style="39" bestFit="1" customWidth="1"/>
    <col min="13829" max="13829" width="31.44140625" style="39" bestFit="1" customWidth="1"/>
    <col min="13830" max="13830" width="24.5546875" style="39" bestFit="1" customWidth="1"/>
    <col min="13831" max="13834" width="9.109375" style="39"/>
    <col min="13835" max="13835" width="61" style="39" customWidth="1"/>
    <col min="13836" max="13836" width="24.5546875" style="39" customWidth="1"/>
    <col min="13837" max="13837" width="46.44140625" style="39" customWidth="1"/>
    <col min="13838" max="14080" width="9.109375" style="39"/>
    <col min="14081" max="14081" width="5.5546875" style="39" customWidth="1"/>
    <col min="14082" max="14082" width="37.5546875" style="39" customWidth="1"/>
    <col min="14083" max="14083" width="17.5546875" style="39" bestFit="1" customWidth="1"/>
    <col min="14084" max="14084" width="45.5546875" style="39" bestFit="1" customWidth="1"/>
    <col min="14085" max="14085" width="31.44140625" style="39" bestFit="1" customWidth="1"/>
    <col min="14086" max="14086" width="24.5546875" style="39" bestFit="1" customWidth="1"/>
    <col min="14087" max="14090" width="9.109375" style="39"/>
    <col min="14091" max="14091" width="61" style="39" customWidth="1"/>
    <col min="14092" max="14092" width="24.5546875" style="39" customWidth="1"/>
    <col min="14093" max="14093" width="46.44140625" style="39" customWidth="1"/>
    <col min="14094" max="14336" width="9.109375" style="39"/>
    <col min="14337" max="14337" width="5.5546875" style="39" customWidth="1"/>
    <col min="14338" max="14338" width="37.5546875" style="39" customWidth="1"/>
    <col min="14339" max="14339" width="17.5546875" style="39" bestFit="1" customWidth="1"/>
    <col min="14340" max="14340" width="45.5546875" style="39" bestFit="1" customWidth="1"/>
    <col min="14341" max="14341" width="31.44140625" style="39" bestFit="1" customWidth="1"/>
    <col min="14342" max="14342" width="24.5546875" style="39" bestFit="1" customWidth="1"/>
    <col min="14343" max="14346" width="9.109375" style="39"/>
    <col min="14347" max="14347" width="61" style="39" customWidth="1"/>
    <col min="14348" max="14348" width="24.5546875" style="39" customWidth="1"/>
    <col min="14349" max="14349" width="46.44140625" style="39" customWidth="1"/>
    <col min="14350" max="14592" width="9.109375" style="39"/>
    <col min="14593" max="14593" width="5.5546875" style="39" customWidth="1"/>
    <col min="14594" max="14594" width="37.5546875" style="39" customWidth="1"/>
    <col min="14595" max="14595" width="17.5546875" style="39" bestFit="1" customWidth="1"/>
    <col min="14596" max="14596" width="45.5546875" style="39" bestFit="1" customWidth="1"/>
    <col min="14597" max="14597" width="31.44140625" style="39" bestFit="1" customWidth="1"/>
    <col min="14598" max="14598" width="24.5546875" style="39" bestFit="1" customWidth="1"/>
    <col min="14599" max="14602" width="9.109375" style="39"/>
    <col min="14603" max="14603" width="61" style="39" customWidth="1"/>
    <col min="14604" max="14604" width="24.5546875" style="39" customWidth="1"/>
    <col min="14605" max="14605" width="46.44140625" style="39" customWidth="1"/>
    <col min="14606" max="14848" width="9.109375" style="39"/>
    <col min="14849" max="14849" width="5.5546875" style="39" customWidth="1"/>
    <col min="14850" max="14850" width="37.5546875" style="39" customWidth="1"/>
    <col min="14851" max="14851" width="17.5546875" style="39" bestFit="1" customWidth="1"/>
    <col min="14852" max="14852" width="45.5546875" style="39" bestFit="1" customWidth="1"/>
    <col min="14853" max="14853" width="31.44140625" style="39" bestFit="1" customWidth="1"/>
    <col min="14854" max="14854" width="24.5546875" style="39" bestFit="1" customWidth="1"/>
    <col min="14855" max="14858" width="9.109375" style="39"/>
    <col min="14859" max="14859" width="61" style="39" customWidth="1"/>
    <col min="14860" max="14860" width="24.5546875" style="39" customWidth="1"/>
    <col min="14861" max="14861" width="46.44140625" style="39" customWidth="1"/>
    <col min="14862" max="15104" width="9.109375" style="39"/>
    <col min="15105" max="15105" width="5.5546875" style="39" customWidth="1"/>
    <col min="15106" max="15106" width="37.5546875" style="39" customWidth="1"/>
    <col min="15107" max="15107" width="17.5546875" style="39" bestFit="1" customWidth="1"/>
    <col min="15108" max="15108" width="45.5546875" style="39" bestFit="1" customWidth="1"/>
    <col min="15109" max="15109" width="31.44140625" style="39" bestFit="1" customWidth="1"/>
    <col min="15110" max="15110" width="24.5546875" style="39" bestFit="1" customWidth="1"/>
    <col min="15111" max="15114" width="9.109375" style="39"/>
    <col min="15115" max="15115" width="61" style="39" customWidth="1"/>
    <col min="15116" max="15116" width="24.5546875" style="39" customWidth="1"/>
    <col min="15117" max="15117" width="46.44140625" style="39" customWidth="1"/>
    <col min="15118" max="15360" width="9.109375" style="39"/>
    <col min="15361" max="15361" width="5.5546875" style="39" customWidth="1"/>
    <col min="15362" max="15362" width="37.5546875" style="39" customWidth="1"/>
    <col min="15363" max="15363" width="17.5546875" style="39" bestFit="1" customWidth="1"/>
    <col min="15364" max="15364" width="45.5546875" style="39" bestFit="1" customWidth="1"/>
    <col min="15365" max="15365" width="31.44140625" style="39" bestFit="1" customWidth="1"/>
    <col min="15366" max="15366" width="24.5546875" style="39" bestFit="1" customWidth="1"/>
    <col min="15367" max="15370" width="9.109375" style="39"/>
    <col min="15371" max="15371" width="61" style="39" customWidth="1"/>
    <col min="15372" max="15372" width="24.5546875" style="39" customWidth="1"/>
    <col min="15373" max="15373" width="46.44140625" style="39" customWidth="1"/>
    <col min="15374" max="15616" width="9.109375" style="39"/>
    <col min="15617" max="15617" width="5.5546875" style="39" customWidth="1"/>
    <col min="15618" max="15618" width="37.5546875" style="39" customWidth="1"/>
    <col min="15619" max="15619" width="17.5546875" style="39" bestFit="1" customWidth="1"/>
    <col min="15620" max="15620" width="45.5546875" style="39" bestFit="1" customWidth="1"/>
    <col min="15621" max="15621" width="31.44140625" style="39" bestFit="1" customWidth="1"/>
    <col min="15622" max="15622" width="24.5546875" style="39" bestFit="1" customWidth="1"/>
    <col min="15623" max="15626" width="9.109375" style="39"/>
    <col min="15627" max="15627" width="61" style="39" customWidth="1"/>
    <col min="15628" max="15628" width="24.5546875" style="39" customWidth="1"/>
    <col min="15629" max="15629" width="46.44140625" style="39" customWidth="1"/>
    <col min="15630" max="15872" width="9.109375" style="39"/>
    <col min="15873" max="15873" width="5.5546875" style="39" customWidth="1"/>
    <col min="15874" max="15874" width="37.5546875" style="39" customWidth="1"/>
    <col min="15875" max="15875" width="17.5546875" style="39" bestFit="1" customWidth="1"/>
    <col min="15876" max="15876" width="45.5546875" style="39" bestFit="1" customWidth="1"/>
    <col min="15877" max="15877" width="31.44140625" style="39" bestFit="1" customWidth="1"/>
    <col min="15878" max="15878" width="24.5546875" style="39" bestFit="1" customWidth="1"/>
    <col min="15879" max="15882" width="9.109375" style="39"/>
    <col min="15883" max="15883" width="61" style="39" customWidth="1"/>
    <col min="15884" max="15884" width="24.5546875" style="39" customWidth="1"/>
    <col min="15885" max="15885" width="46.44140625" style="39" customWidth="1"/>
    <col min="15886" max="16128" width="9.109375" style="39"/>
    <col min="16129" max="16129" width="5.5546875" style="39" customWidth="1"/>
    <col min="16130" max="16130" width="37.5546875" style="39" customWidth="1"/>
    <col min="16131" max="16131" width="17.5546875" style="39" bestFit="1" customWidth="1"/>
    <col min="16132" max="16132" width="45.5546875" style="39" bestFit="1" customWidth="1"/>
    <col min="16133" max="16133" width="31.44140625" style="39" bestFit="1" customWidth="1"/>
    <col min="16134" max="16134" width="24.5546875" style="39" bestFit="1" customWidth="1"/>
    <col min="16135" max="16138" width="9.109375" style="39"/>
    <col min="16139" max="16139" width="61" style="39" customWidth="1"/>
    <col min="16140" max="16140" width="24.5546875" style="39" customWidth="1"/>
    <col min="16141" max="16141" width="46.44140625" style="39" customWidth="1"/>
    <col min="16142" max="16384" width="9.109375" style="39"/>
  </cols>
  <sheetData>
    <row r="1" spans="1:12" customFormat="1" ht="23.25" customHeight="1" x14ac:dyDescent="0.4">
      <c r="A1" s="1"/>
      <c r="B1" s="54" t="str">
        <f>"Measured Entity: " &amp; IF(CompanyName&lt;&gt;"&lt;insert Company Name here&gt;",CompanyName, "")</f>
        <v>Measured Entity: Thandanani Transport</v>
      </c>
      <c r="C1" s="235"/>
      <c r="D1" s="236" t="s">
        <v>370</v>
      </c>
      <c r="E1" s="176"/>
      <c r="F1" s="1" t="s">
        <v>246</v>
      </c>
      <c r="G1" s="1"/>
      <c r="H1" s="1"/>
      <c r="I1" s="1"/>
      <c r="J1" s="1"/>
      <c r="K1" s="43"/>
      <c r="L1" s="38"/>
    </row>
    <row r="2" spans="1:12" customFormat="1" ht="18" x14ac:dyDescent="0.35">
      <c r="A2" s="1"/>
      <c r="B2" s="110" t="str">
        <f>"Year End: " &amp; IF(YearEnd&lt;&gt;"&lt;insert Financial Year End Date here&gt;",TEXT(YearEnd,"d mmmm yyyy"),"")</f>
        <v>Year End: 28 February 2025</v>
      </c>
      <c r="C2" s="1"/>
      <c r="D2" s="237" t="s">
        <v>371</v>
      </c>
      <c r="E2" s="87"/>
      <c r="F2" s="1"/>
      <c r="G2" s="1"/>
      <c r="H2" s="1"/>
      <c r="I2" s="1"/>
      <c r="J2" s="1"/>
      <c r="K2" s="43"/>
      <c r="L2" s="43"/>
    </row>
    <row r="3" spans="1:12" customFormat="1" x14ac:dyDescent="0.3">
      <c r="A3" s="1"/>
      <c r="B3" s="1"/>
      <c r="C3" s="150"/>
      <c r="D3" s="159"/>
      <c r="E3" s="1"/>
      <c r="F3" s="1"/>
      <c r="G3" s="1"/>
      <c r="H3" s="1"/>
      <c r="I3" s="1"/>
      <c r="J3" s="1"/>
      <c r="K3" s="43"/>
      <c r="L3" s="43"/>
    </row>
    <row r="4" spans="1:12" customFormat="1" ht="15" thickBot="1" x14ac:dyDescent="0.35">
      <c r="A4" s="1"/>
      <c r="B4" s="8" t="s">
        <v>3</v>
      </c>
      <c r="C4" s="1"/>
      <c r="D4" s="1"/>
      <c r="E4" s="49"/>
      <c r="F4" s="1"/>
      <c r="G4" s="1"/>
      <c r="H4" s="1"/>
      <c r="I4" s="1"/>
      <c r="J4" s="1"/>
      <c r="K4" s="43"/>
      <c r="L4" s="43"/>
    </row>
    <row r="5" spans="1:12" customFormat="1" ht="15" thickBot="1" x14ac:dyDescent="0.35">
      <c r="A5" s="1"/>
      <c r="B5" s="19" t="s">
        <v>38</v>
      </c>
      <c r="C5" s="86">
        <f>SUM(F8:F17)</f>
        <v>0</v>
      </c>
      <c r="D5" s="1"/>
      <c r="E5" s="49"/>
      <c r="F5" s="1"/>
      <c r="G5" s="1"/>
      <c r="H5" s="1"/>
      <c r="I5" s="1"/>
      <c r="J5" s="1"/>
      <c r="K5" s="43"/>
      <c r="L5" s="43"/>
    </row>
    <row r="6" spans="1:12" customFormat="1" x14ac:dyDescent="0.3">
      <c r="A6" s="1"/>
      <c r="B6" s="20" t="s">
        <v>10</v>
      </c>
      <c r="C6" s="1"/>
      <c r="D6" s="1"/>
      <c r="E6" s="49"/>
      <c r="F6" s="1"/>
      <c r="G6" s="1"/>
      <c r="H6" s="1"/>
      <c r="I6" s="1"/>
      <c r="J6" s="1"/>
      <c r="K6" s="43"/>
      <c r="L6" s="43"/>
    </row>
    <row r="7" spans="1:12" s="118" customFormat="1" ht="43.5" customHeight="1" x14ac:dyDescent="0.3">
      <c r="A7" s="212"/>
      <c r="B7" s="232" t="s">
        <v>372</v>
      </c>
      <c r="C7" s="213" t="s">
        <v>373</v>
      </c>
      <c r="D7" s="213" t="s">
        <v>374</v>
      </c>
      <c r="E7" s="233" t="s">
        <v>375</v>
      </c>
      <c r="F7" s="213" t="s">
        <v>376</v>
      </c>
      <c r="G7" s="212"/>
      <c r="H7" s="212"/>
      <c r="I7" s="212"/>
      <c r="J7" s="212"/>
      <c r="K7" s="234"/>
      <c r="L7" s="234"/>
    </row>
    <row r="8" spans="1:12" ht="18" customHeight="1" x14ac:dyDescent="0.3">
      <c r="A8" s="42"/>
      <c r="B8" s="337" t="s">
        <v>377</v>
      </c>
      <c r="C8" s="340" t="s">
        <v>378</v>
      </c>
      <c r="D8" s="238" t="s">
        <v>379</v>
      </c>
      <c r="E8" s="239">
        <v>60000</v>
      </c>
      <c r="F8" s="240"/>
      <c r="G8" s="42"/>
      <c r="H8" s="42"/>
      <c r="I8" s="42"/>
      <c r="J8" s="42"/>
      <c r="K8" s="179"/>
      <c r="L8" s="179"/>
    </row>
    <row r="9" spans="1:12" ht="18" customHeight="1" x14ac:dyDescent="0.3">
      <c r="A9" s="42"/>
      <c r="B9" s="338"/>
      <c r="C9" s="341"/>
      <c r="D9" s="238" t="s">
        <v>380</v>
      </c>
      <c r="E9" s="239">
        <v>50000</v>
      </c>
      <c r="F9" s="240"/>
      <c r="G9" s="42"/>
      <c r="H9" s="42"/>
      <c r="I9" s="42"/>
      <c r="J9" s="42"/>
      <c r="K9" s="179"/>
      <c r="L9" s="179"/>
    </row>
    <row r="10" spans="1:12" ht="18" customHeight="1" x14ac:dyDescent="0.3">
      <c r="A10" s="42"/>
      <c r="B10" s="338"/>
      <c r="C10" s="341"/>
      <c r="D10" s="238" t="s">
        <v>381</v>
      </c>
      <c r="E10" s="239">
        <v>350000</v>
      </c>
      <c r="F10" s="240"/>
      <c r="G10" s="42"/>
      <c r="H10" s="42"/>
      <c r="I10" s="42"/>
      <c r="J10" s="42"/>
      <c r="K10" s="179"/>
      <c r="L10" s="180"/>
    </row>
    <row r="11" spans="1:12" ht="18" customHeight="1" x14ac:dyDescent="0.3">
      <c r="A11" s="42"/>
      <c r="B11" s="339"/>
      <c r="C11" s="342"/>
      <c r="D11" s="238" t="s">
        <v>7</v>
      </c>
      <c r="E11" s="239">
        <v>80000</v>
      </c>
      <c r="F11" s="240"/>
      <c r="G11" s="42"/>
      <c r="H11" s="42"/>
      <c r="I11" s="42"/>
      <c r="J11" s="42"/>
      <c r="K11" s="42"/>
      <c r="L11" s="180"/>
    </row>
    <row r="12" spans="1:12" ht="18" customHeight="1" x14ac:dyDescent="0.3">
      <c r="A12" s="42"/>
      <c r="B12" s="340" t="s">
        <v>382</v>
      </c>
      <c r="C12" s="340" t="s">
        <v>378</v>
      </c>
      <c r="D12" s="241" t="s">
        <v>383</v>
      </c>
      <c r="E12" s="239">
        <v>100000</v>
      </c>
      <c r="F12" s="240"/>
      <c r="G12" s="42"/>
      <c r="H12" s="42"/>
      <c r="I12" s="42"/>
      <c r="J12" s="42"/>
      <c r="K12" s="42"/>
      <c r="L12" s="180"/>
    </row>
    <row r="13" spans="1:12" ht="18" customHeight="1" x14ac:dyDescent="0.3">
      <c r="A13" s="42"/>
      <c r="B13" s="341"/>
      <c r="C13" s="341"/>
      <c r="D13" s="241" t="s">
        <v>384</v>
      </c>
      <c r="E13" s="239">
        <v>500000</v>
      </c>
      <c r="F13" s="240"/>
      <c r="G13" s="42"/>
      <c r="H13" s="42"/>
      <c r="I13" s="42"/>
      <c r="J13" s="42"/>
      <c r="K13" s="42"/>
      <c r="L13" s="180"/>
    </row>
    <row r="14" spans="1:12" ht="18" customHeight="1" x14ac:dyDescent="0.3">
      <c r="A14" s="42"/>
      <c r="B14" s="341"/>
      <c r="C14" s="341"/>
      <c r="D14" s="241" t="s">
        <v>385</v>
      </c>
      <c r="E14" s="239">
        <v>1000000</v>
      </c>
      <c r="F14" s="240"/>
      <c r="G14" s="42"/>
      <c r="H14" s="42"/>
      <c r="I14" s="42"/>
      <c r="J14" s="42"/>
      <c r="K14" s="42"/>
      <c r="L14" s="180"/>
    </row>
    <row r="15" spans="1:12" ht="43.2" x14ac:dyDescent="0.3">
      <c r="A15" s="42"/>
      <c r="B15" s="341"/>
      <c r="C15" s="341"/>
      <c r="D15" s="241" t="s">
        <v>386</v>
      </c>
      <c r="E15" s="239" t="s">
        <v>387</v>
      </c>
      <c r="F15" s="240"/>
      <c r="G15" s="42"/>
      <c r="H15" s="42"/>
      <c r="I15" s="42"/>
      <c r="J15" s="42"/>
      <c r="K15" s="42"/>
      <c r="L15" s="180"/>
    </row>
    <row r="16" spans="1:12" ht="18" customHeight="1" x14ac:dyDescent="0.3">
      <c r="A16" s="42"/>
      <c r="B16" s="341"/>
      <c r="C16" s="341"/>
      <c r="D16" s="241" t="s">
        <v>388</v>
      </c>
      <c r="E16" s="239">
        <v>600000</v>
      </c>
      <c r="F16" s="240"/>
      <c r="G16" s="42"/>
      <c r="H16" s="42"/>
      <c r="I16" s="42"/>
      <c r="J16" s="42"/>
      <c r="K16" s="42"/>
      <c r="L16" s="180"/>
    </row>
    <row r="17" spans="1:11" ht="18" customHeight="1" x14ac:dyDescent="0.3">
      <c r="A17" s="42"/>
      <c r="B17" s="342"/>
      <c r="C17" s="342"/>
      <c r="D17" s="241" t="s">
        <v>7</v>
      </c>
      <c r="E17" s="239">
        <v>500000</v>
      </c>
      <c r="F17" s="240"/>
      <c r="G17" s="42"/>
      <c r="H17" s="42"/>
      <c r="I17" s="42"/>
      <c r="J17" s="179"/>
      <c r="K17" s="179"/>
    </row>
    <row r="18" spans="1:11" x14ac:dyDescent="0.3">
      <c r="B18" s="42"/>
      <c r="C18" s="42"/>
      <c r="D18" s="42"/>
      <c r="E18" s="52"/>
      <c r="F18" s="42"/>
    </row>
    <row r="19" spans="1:11" x14ac:dyDescent="0.3">
      <c r="B19" s="42"/>
      <c r="C19" s="42"/>
      <c r="D19" s="42"/>
      <c r="E19" s="52"/>
      <c r="F19" s="42"/>
    </row>
  </sheetData>
  <sheetProtection algorithmName="SHA-512" hashValue="YHLYQxkoEl3KS5lfCfN69snuZygb5afip2DXjKI6Tzv3s2juCSOb7QbbnQ9N6jd0ATlqdZkvXahyc5lxytipEw==" saltValue="4KokbAsH7OO0vmP3DjoA6A==" spinCount="100000" sheet="1" formatCells="0" formatColumns="0" formatRows="0" insertRows="0" deleteRows="0" sort="0" autoFilter="0"/>
  <autoFilter ref="B7:F7" xr:uid="{20A875A3-C4F9-4948-A418-D7A115FC8B65}"/>
  <mergeCells count="4">
    <mergeCell ref="B8:B11"/>
    <mergeCell ref="C8:C11"/>
    <mergeCell ref="B12:B17"/>
    <mergeCell ref="C12:C17"/>
  </mergeCells>
  <dataValidations count="2">
    <dataValidation allowBlank="1" showInputMessage="1" showErrorMessage="1" prompt="This should pull through from the details you captured on the Instructions tab" sqref="D3 IZ3 SV3 ACR3 AMN3 AWJ3 BGF3 BQB3 BZX3 CJT3 CTP3 DDL3 DNH3 DXD3 EGZ3 EQV3 FAR3 FKN3 FUJ3 GEF3 GOB3 GXX3 HHT3 HRP3 IBL3 ILH3 IVD3 JEZ3 JOV3 JYR3 KIN3 KSJ3 LCF3 LMB3 LVX3 MFT3 MPP3 MZL3 NJH3 NTD3 OCZ3 OMV3 OWR3 PGN3 PQJ3 QAF3 QKB3 QTX3 RDT3 RNP3 RXL3 SHH3 SRD3 TAZ3 TKV3 TUR3 UEN3 UOJ3 UYF3 VIB3 VRX3 WBT3 WLP3 WVL3 D65539 IZ65539 SV65539 ACR65539 AMN65539 AWJ65539 BGF65539 BQB65539 BZX65539 CJT65539 CTP65539 DDL65539 DNH65539 DXD65539 EGZ65539 EQV65539 FAR65539 FKN65539 FUJ65539 GEF65539 GOB65539 GXX65539 HHT65539 HRP65539 IBL65539 ILH65539 IVD65539 JEZ65539 JOV65539 JYR65539 KIN65539 KSJ65539 LCF65539 LMB65539 LVX65539 MFT65539 MPP65539 MZL65539 NJH65539 NTD65539 OCZ65539 OMV65539 OWR65539 PGN65539 PQJ65539 QAF65539 QKB65539 QTX65539 RDT65539 RNP65539 RXL65539 SHH65539 SRD65539 TAZ65539 TKV65539 TUR65539 UEN65539 UOJ65539 UYF65539 VIB65539 VRX65539 WBT65539 WLP65539 WVL65539 D131075 IZ131075 SV131075 ACR131075 AMN131075 AWJ131075 BGF131075 BQB131075 BZX131075 CJT131075 CTP131075 DDL131075 DNH131075 DXD131075 EGZ131075 EQV131075 FAR131075 FKN131075 FUJ131075 GEF131075 GOB131075 GXX131075 HHT131075 HRP131075 IBL131075 ILH131075 IVD131075 JEZ131075 JOV131075 JYR131075 KIN131075 KSJ131075 LCF131075 LMB131075 LVX131075 MFT131075 MPP131075 MZL131075 NJH131075 NTD131075 OCZ131075 OMV131075 OWR131075 PGN131075 PQJ131075 QAF131075 QKB131075 QTX131075 RDT131075 RNP131075 RXL131075 SHH131075 SRD131075 TAZ131075 TKV131075 TUR131075 UEN131075 UOJ131075 UYF131075 VIB131075 VRX131075 WBT131075 WLP131075 WVL131075 D196611 IZ196611 SV196611 ACR196611 AMN196611 AWJ196611 BGF196611 BQB196611 BZX196611 CJT196611 CTP196611 DDL196611 DNH196611 DXD196611 EGZ196611 EQV196611 FAR196611 FKN196611 FUJ196611 GEF196611 GOB196611 GXX196611 HHT196611 HRP196611 IBL196611 ILH196611 IVD196611 JEZ196611 JOV196611 JYR196611 KIN196611 KSJ196611 LCF196611 LMB196611 LVX196611 MFT196611 MPP196611 MZL196611 NJH196611 NTD196611 OCZ196611 OMV196611 OWR196611 PGN196611 PQJ196611 QAF196611 QKB196611 QTX196611 RDT196611 RNP196611 RXL196611 SHH196611 SRD196611 TAZ196611 TKV196611 TUR196611 UEN196611 UOJ196611 UYF196611 VIB196611 VRX196611 WBT196611 WLP196611 WVL196611 D262147 IZ262147 SV262147 ACR262147 AMN262147 AWJ262147 BGF262147 BQB262147 BZX262147 CJT262147 CTP262147 DDL262147 DNH262147 DXD262147 EGZ262147 EQV262147 FAR262147 FKN262147 FUJ262147 GEF262147 GOB262147 GXX262147 HHT262147 HRP262147 IBL262147 ILH262147 IVD262147 JEZ262147 JOV262147 JYR262147 KIN262147 KSJ262147 LCF262147 LMB262147 LVX262147 MFT262147 MPP262147 MZL262147 NJH262147 NTD262147 OCZ262147 OMV262147 OWR262147 PGN262147 PQJ262147 QAF262147 QKB262147 QTX262147 RDT262147 RNP262147 RXL262147 SHH262147 SRD262147 TAZ262147 TKV262147 TUR262147 UEN262147 UOJ262147 UYF262147 VIB262147 VRX262147 WBT262147 WLP262147 WVL262147 D327683 IZ327683 SV327683 ACR327683 AMN327683 AWJ327683 BGF327683 BQB327683 BZX327683 CJT327683 CTP327683 DDL327683 DNH327683 DXD327683 EGZ327683 EQV327683 FAR327683 FKN327683 FUJ327683 GEF327683 GOB327683 GXX327683 HHT327683 HRP327683 IBL327683 ILH327683 IVD327683 JEZ327683 JOV327683 JYR327683 KIN327683 KSJ327683 LCF327683 LMB327683 LVX327683 MFT327683 MPP327683 MZL327683 NJH327683 NTD327683 OCZ327683 OMV327683 OWR327683 PGN327683 PQJ327683 QAF327683 QKB327683 QTX327683 RDT327683 RNP327683 RXL327683 SHH327683 SRD327683 TAZ327683 TKV327683 TUR327683 UEN327683 UOJ327683 UYF327683 VIB327683 VRX327683 WBT327683 WLP327683 WVL327683 D393219 IZ393219 SV393219 ACR393219 AMN393219 AWJ393219 BGF393219 BQB393219 BZX393219 CJT393219 CTP393219 DDL393219 DNH393219 DXD393219 EGZ393219 EQV393219 FAR393219 FKN393219 FUJ393219 GEF393219 GOB393219 GXX393219 HHT393219 HRP393219 IBL393219 ILH393219 IVD393219 JEZ393219 JOV393219 JYR393219 KIN393219 KSJ393219 LCF393219 LMB393219 LVX393219 MFT393219 MPP393219 MZL393219 NJH393219 NTD393219 OCZ393219 OMV393219 OWR393219 PGN393219 PQJ393219 QAF393219 QKB393219 QTX393219 RDT393219 RNP393219 RXL393219 SHH393219 SRD393219 TAZ393219 TKV393219 TUR393219 UEN393219 UOJ393219 UYF393219 VIB393219 VRX393219 WBT393219 WLP393219 WVL393219 D458755 IZ458755 SV458755 ACR458755 AMN458755 AWJ458755 BGF458755 BQB458755 BZX458755 CJT458755 CTP458755 DDL458755 DNH458755 DXD458755 EGZ458755 EQV458755 FAR458755 FKN458755 FUJ458755 GEF458755 GOB458755 GXX458755 HHT458755 HRP458755 IBL458755 ILH458755 IVD458755 JEZ458755 JOV458755 JYR458755 KIN458755 KSJ458755 LCF458755 LMB458755 LVX458755 MFT458755 MPP458755 MZL458755 NJH458755 NTD458755 OCZ458755 OMV458755 OWR458755 PGN458755 PQJ458755 QAF458755 QKB458755 QTX458755 RDT458755 RNP458755 RXL458755 SHH458755 SRD458755 TAZ458755 TKV458755 TUR458755 UEN458755 UOJ458755 UYF458755 VIB458755 VRX458755 WBT458755 WLP458755 WVL458755 D524291 IZ524291 SV524291 ACR524291 AMN524291 AWJ524291 BGF524291 BQB524291 BZX524291 CJT524291 CTP524291 DDL524291 DNH524291 DXD524291 EGZ524291 EQV524291 FAR524291 FKN524291 FUJ524291 GEF524291 GOB524291 GXX524291 HHT524291 HRP524291 IBL524291 ILH524291 IVD524291 JEZ524291 JOV524291 JYR524291 KIN524291 KSJ524291 LCF524291 LMB524291 LVX524291 MFT524291 MPP524291 MZL524291 NJH524291 NTD524291 OCZ524291 OMV524291 OWR524291 PGN524291 PQJ524291 QAF524291 QKB524291 QTX524291 RDT524291 RNP524291 RXL524291 SHH524291 SRD524291 TAZ524291 TKV524291 TUR524291 UEN524291 UOJ524291 UYF524291 VIB524291 VRX524291 WBT524291 WLP524291 WVL524291 D589827 IZ589827 SV589827 ACR589827 AMN589827 AWJ589827 BGF589827 BQB589827 BZX589827 CJT589827 CTP589827 DDL589827 DNH589827 DXD589827 EGZ589827 EQV589827 FAR589827 FKN589827 FUJ589827 GEF589827 GOB589827 GXX589827 HHT589827 HRP589827 IBL589827 ILH589827 IVD589827 JEZ589827 JOV589827 JYR589827 KIN589827 KSJ589827 LCF589827 LMB589827 LVX589827 MFT589827 MPP589827 MZL589827 NJH589827 NTD589827 OCZ589827 OMV589827 OWR589827 PGN589827 PQJ589827 QAF589827 QKB589827 QTX589827 RDT589827 RNP589827 RXL589827 SHH589827 SRD589827 TAZ589827 TKV589827 TUR589827 UEN589827 UOJ589827 UYF589827 VIB589827 VRX589827 WBT589827 WLP589827 WVL589827 D655363 IZ655363 SV655363 ACR655363 AMN655363 AWJ655363 BGF655363 BQB655363 BZX655363 CJT655363 CTP655363 DDL655363 DNH655363 DXD655363 EGZ655363 EQV655363 FAR655363 FKN655363 FUJ655363 GEF655363 GOB655363 GXX655363 HHT655363 HRP655363 IBL655363 ILH655363 IVD655363 JEZ655363 JOV655363 JYR655363 KIN655363 KSJ655363 LCF655363 LMB655363 LVX655363 MFT655363 MPP655363 MZL655363 NJH655363 NTD655363 OCZ655363 OMV655363 OWR655363 PGN655363 PQJ655363 QAF655363 QKB655363 QTX655363 RDT655363 RNP655363 RXL655363 SHH655363 SRD655363 TAZ655363 TKV655363 TUR655363 UEN655363 UOJ655363 UYF655363 VIB655363 VRX655363 WBT655363 WLP655363 WVL655363 D720899 IZ720899 SV720899 ACR720899 AMN720899 AWJ720899 BGF720899 BQB720899 BZX720899 CJT720899 CTP720899 DDL720899 DNH720899 DXD720899 EGZ720899 EQV720899 FAR720899 FKN720899 FUJ720899 GEF720899 GOB720899 GXX720899 HHT720899 HRP720899 IBL720899 ILH720899 IVD720899 JEZ720899 JOV720899 JYR720899 KIN720899 KSJ720899 LCF720899 LMB720899 LVX720899 MFT720899 MPP720899 MZL720899 NJH720899 NTD720899 OCZ720899 OMV720899 OWR720899 PGN720899 PQJ720899 QAF720899 QKB720899 QTX720899 RDT720899 RNP720899 RXL720899 SHH720899 SRD720899 TAZ720899 TKV720899 TUR720899 UEN720899 UOJ720899 UYF720899 VIB720899 VRX720899 WBT720899 WLP720899 WVL720899 D786435 IZ786435 SV786435 ACR786435 AMN786435 AWJ786435 BGF786435 BQB786435 BZX786435 CJT786435 CTP786435 DDL786435 DNH786435 DXD786435 EGZ786435 EQV786435 FAR786435 FKN786435 FUJ786435 GEF786435 GOB786435 GXX786435 HHT786435 HRP786435 IBL786435 ILH786435 IVD786435 JEZ786435 JOV786435 JYR786435 KIN786435 KSJ786435 LCF786435 LMB786435 LVX786435 MFT786435 MPP786435 MZL786435 NJH786435 NTD786435 OCZ786435 OMV786435 OWR786435 PGN786435 PQJ786435 QAF786435 QKB786435 QTX786435 RDT786435 RNP786435 RXL786435 SHH786435 SRD786435 TAZ786435 TKV786435 TUR786435 UEN786435 UOJ786435 UYF786435 VIB786435 VRX786435 WBT786435 WLP786435 WVL786435 D851971 IZ851971 SV851971 ACR851971 AMN851971 AWJ851971 BGF851971 BQB851971 BZX851971 CJT851971 CTP851971 DDL851971 DNH851971 DXD851971 EGZ851971 EQV851971 FAR851971 FKN851971 FUJ851971 GEF851971 GOB851971 GXX851971 HHT851971 HRP851971 IBL851971 ILH851971 IVD851971 JEZ851971 JOV851971 JYR851971 KIN851971 KSJ851971 LCF851971 LMB851971 LVX851971 MFT851971 MPP851971 MZL851971 NJH851971 NTD851971 OCZ851971 OMV851971 OWR851971 PGN851971 PQJ851971 QAF851971 QKB851971 QTX851971 RDT851971 RNP851971 RXL851971 SHH851971 SRD851971 TAZ851971 TKV851971 TUR851971 UEN851971 UOJ851971 UYF851971 VIB851971 VRX851971 WBT851971 WLP851971 WVL851971 D917507 IZ917507 SV917507 ACR917507 AMN917507 AWJ917507 BGF917507 BQB917507 BZX917507 CJT917507 CTP917507 DDL917507 DNH917507 DXD917507 EGZ917507 EQV917507 FAR917507 FKN917507 FUJ917507 GEF917507 GOB917507 GXX917507 HHT917507 HRP917507 IBL917507 ILH917507 IVD917507 JEZ917507 JOV917507 JYR917507 KIN917507 KSJ917507 LCF917507 LMB917507 LVX917507 MFT917507 MPP917507 MZL917507 NJH917507 NTD917507 OCZ917507 OMV917507 OWR917507 PGN917507 PQJ917507 QAF917507 QKB917507 QTX917507 RDT917507 RNP917507 RXL917507 SHH917507 SRD917507 TAZ917507 TKV917507 TUR917507 UEN917507 UOJ917507 UYF917507 VIB917507 VRX917507 WBT917507 WLP917507 WVL917507 D983043 IZ983043 SV983043 ACR983043 AMN983043 AWJ983043 BGF983043 BQB983043 BZX983043 CJT983043 CTP983043 DDL983043 DNH983043 DXD983043 EGZ983043 EQV983043 FAR983043 FKN983043 FUJ983043 GEF983043 GOB983043 GXX983043 HHT983043 HRP983043 IBL983043 ILH983043 IVD983043 JEZ983043 JOV983043 JYR983043 KIN983043 KSJ983043 LCF983043 LMB983043 LVX983043 MFT983043 MPP983043 MZL983043 NJH983043 NTD983043 OCZ983043 OMV983043 OWR983043 PGN983043 PQJ983043 QAF983043 QKB983043 QTX983043 RDT983043 RNP983043 RXL983043 SHH983043 SRD983043 TAZ983043 TKV983043 TUR983043 UEN983043 UOJ983043 UYF983043 VIB983043 VRX983043 WBT983043 WLP983043 WVL983043" xr:uid="{C008FC8B-155E-4A4C-8B78-B678459EEB7E}"/>
    <dataValidation type="decimal" allowBlank="1" showErrorMessage="1" error="Enter expenditure in Rands" prompt="Enter expenditure in Rands for the period" sqref="F8:F17 JB8:JB17 SX8:SX17 ACT8:ACT17 AMP8:AMP17 AWL8:AWL17 BGH8:BGH17 BQD8:BQD17 BZZ8:BZZ17 CJV8:CJV17 CTR8:CTR17 DDN8:DDN17 DNJ8:DNJ17 DXF8:DXF17 EHB8:EHB17 EQX8:EQX17 FAT8:FAT17 FKP8:FKP17 FUL8:FUL17 GEH8:GEH17 GOD8:GOD17 GXZ8:GXZ17 HHV8:HHV17 HRR8:HRR17 IBN8:IBN17 ILJ8:ILJ17 IVF8:IVF17 JFB8:JFB17 JOX8:JOX17 JYT8:JYT17 KIP8:KIP17 KSL8:KSL17 LCH8:LCH17 LMD8:LMD17 LVZ8:LVZ17 MFV8:MFV17 MPR8:MPR17 MZN8:MZN17 NJJ8:NJJ17 NTF8:NTF17 ODB8:ODB17 OMX8:OMX17 OWT8:OWT17 PGP8:PGP17 PQL8:PQL17 QAH8:QAH17 QKD8:QKD17 QTZ8:QTZ17 RDV8:RDV17 RNR8:RNR17 RXN8:RXN17 SHJ8:SHJ17 SRF8:SRF17 TBB8:TBB17 TKX8:TKX17 TUT8:TUT17 UEP8:UEP17 UOL8:UOL17 UYH8:UYH17 VID8:VID17 VRZ8:VRZ17 WBV8:WBV17 WLR8:WLR17 WVN8:WVN17 F65544:F65553 JB65544:JB65553 SX65544:SX65553 ACT65544:ACT65553 AMP65544:AMP65553 AWL65544:AWL65553 BGH65544:BGH65553 BQD65544:BQD65553 BZZ65544:BZZ65553 CJV65544:CJV65553 CTR65544:CTR65553 DDN65544:DDN65553 DNJ65544:DNJ65553 DXF65544:DXF65553 EHB65544:EHB65553 EQX65544:EQX65553 FAT65544:FAT65553 FKP65544:FKP65553 FUL65544:FUL65553 GEH65544:GEH65553 GOD65544:GOD65553 GXZ65544:GXZ65553 HHV65544:HHV65553 HRR65544:HRR65553 IBN65544:IBN65553 ILJ65544:ILJ65553 IVF65544:IVF65553 JFB65544:JFB65553 JOX65544:JOX65553 JYT65544:JYT65553 KIP65544:KIP65553 KSL65544:KSL65553 LCH65544:LCH65553 LMD65544:LMD65553 LVZ65544:LVZ65553 MFV65544:MFV65553 MPR65544:MPR65553 MZN65544:MZN65553 NJJ65544:NJJ65553 NTF65544:NTF65553 ODB65544:ODB65553 OMX65544:OMX65553 OWT65544:OWT65553 PGP65544:PGP65553 PQL65544:PQL65553 QAH65544:QAH65553 QKD65544:QKD65553 QTZ65544:QTZ65553 RDV65544:RDV65553 RNR65544:RNR65553 RXN65544:RXN65553 SHJ65544:SHJ65553 SRF65544:SRF65553 TBB65544:TBB65553 TKX65544:TKX65553 TUT65544:TUT65553 UEP65544:UEP65553 UOL65544:UOL65553 UYH65544:UYH65553 VID65544:VID65553 VRZ65544:VRZ65553 WBV65544:WBV65553 WLR65544:WLR65553 WVN65544:WVN65553 F131080:F131089 JB131080:JB131089 SX131080:SX131089 ACT131080:ACT131089 AMP131080:AMP131089 AWL131080:AWL131089 BGH131080:BGH131089 BQD131080:BQD131089 BZZ131080:BZZ131089 CJV131080:CJV131089 CTR131080:CTR131089 DDN131080:DDN131089 DNJ131080:DNJ131089 DXF131080:DXF131089 EHB131080:EHB131089 EQX131080:EQX131089 FAT131080:FAT131089 FKP131080:FKP131089 FUL131080:FUL131089 GEH131080:GEH131089 GOD131080:GOD131089 GXZ131080:GXZ131089 HHV131080:HHV131089 HRR131080:HRR131089 IBN131080:IBN131089 ILJ131080:ILJ131089 IVF131080:IVF131089 JFB131080:JFB131089 JOX131080:JOX131089 JYT131080:JYT131089 KIP131080:KIP131089 KSL131080:KSL131089 LCH131080:LCH131089 LMD131080:LMD131089 LVZ131080:LVZ131089 MFV131080:MFV131089 MPR131080:MPR131089 MZN131080:MZN131089 NJJ131080:NJJ131089 NTF131080:NTF131089 ODB131080:ODB131089 OMX131080:OMX131089 OWT131080:OWT131089 PGP131080:PGP131089 PQL131080:PQL131089 QAH131080:QAH131089 QKD131080:QKD131089 QTZ131080:QTZ131089 RDV131080:RDV131089 RNR131080:RNR131089 RXN131080:RXN131089 SHJ131080:SHJ131089 SRF131080:SRF131089 TBB131080:TBB131089 TKX131080:TKX131089 TUT131080:TUT131089 UEP131080:UEP131089 UOL131080:UOL131089 UYH131080:UYH131089 VID131080:VID131089 VRZ131080:VRZ131089 WBV131080:WBV131089 WLR131080:WLR131089 WVN131080:WVN131089 F196616:F196625 JB196616:JB196625 SX196616:SX196625 ACT196616:ACT196625 AMP196616:AMP196625 AWL196616:AWL196625 BGH196616:BGH196625 BQD196616:BQD196625 BZZ196616:BZZ196625 CJV196616:CJV196625 CTR196616:CTR196625 DDN196616:DDN196625 DNJ196616:DNJ196625 DXF196616:DXF196625 EHB196616:EHB196625 EQX196616:EQX196625 FAT196616:FAT196625 FKP196616:FKP196625 FUL196616:FUL196625 GEH196616:GEH196625 GOD196616:GOD196625 GXZ196616:GXZ196625 HHV196616:HHV196625 HRR196616:HRR196625 IBN196616:IBN196625 ILJ196616:ILJ196625 IVF196616:IVF196625 JFB196616:JFB196625 JOX196616:JOX196625 JYT196616:JYT196625 KIP196616:KIP196625 KSL196616:KSL196625 LCH196616:LCH196625 LMD196616:LMD196625 LVZ196616:LVZ196625 MFV196616:MFV196625 MPR196616:MPR196625 MZN196616:MZN196625 NJJ196616:NJJ196625 NTF196616:NTF196625 ODB196616:ODB196625 OMX196616:OMX196625 OWT196616:OWT196625 PGP196616:PGP196625 PQL196616:PQL196625 QAH196616:QAH196625 QKD196616:QKD196625 QTZ196616:QTZ196625 RDV196616:RDV196625 RNR196616:RNR196625 RXN196616:RXN196625 SHJ196616:SHJ196625 SRF196616:SRF196625 TBB196616:TBB196625 TKX196616:TKX196625 TUT196616:TUT196625 UEP196616:UEP196625 UOL196616:UOL196625 UYH196616:UYH196625 VID196616:VID196625 VRZ196616:VRZ196625 WBV196616:WBV196625 WLR196616:WLR196625 WVN196616:WVN196625 F262152:F262161 JB262152:JB262161 SX262152:SX262161 ACT262152:ACT262161 AMP262152:AMP262161 AWL262152:AWL262161 BGH262152:BGH262161 BQD262152:BQD262161 BZZ262152:BZZ262161 CJV262152:CJV262161 CTR262152:CTR262161 DDN262152:DDN262161 DNJ262152:DNJ262161 DXF262152:DXF262161 EHB262152:EHB262161 EQX262152:EQX262161 FAT262152:FAT262161 FKP262152:FKP262161 FUL262152:FUL262161 GEH262152:GEH262161 GOD262152:GOD262161 GXZ262152:GXZ262161 HHV262152:HHV262161 HRR262152:HRR262161 IBN262152:IBN262161 ILJ262152:ILJ262161 IVF262152:IVF262161 JFB262152:JFB262161 JOX262152:JOX262161 JYT262152:JYT262161 KIP262152:KIP262161 KSL262152:KSL262161 LCH262152:LCH262161 LMD262152:LMD262161 LVZ262152:LVZ262161 MFV262152:MFV262161 MPR262152:MPR262161 MZN262152:MZN262161 NJJ262152:NJJ262161 NTF262152:NTF262161 ODB262152:ODB262161 OMX262152:OMX262161 OWT262152:OWT262161 PGP262152:PGP262161 PQL262152:PQL262161 QAH262152:QAH262161 QKD262152:QKD262161 QTZ262152:QTZ262161 RDV262152:RDV262161 RNR262152:RNR262161 RXN262152:RXN262161 SHJ262152:SHJ262161 SRF262152:SRF262161 TBB262152:TBB262161 TKX262152:TKX262161 TUT262152:TUT262161 UEP262152:UEP262161 UOL262152:UOL262161 UYH262152:UYH262161 VID262152:VID262161 VRZ262152:VRZ262161 WBV262152:WBV262161 WLR262152:WLR262161 WVN262152:WVN262161 F327688:F327697 JB327688:JB327697 SX327688:SX327697 ACT327688:ACT327697 AMP327688:AMP327697 AWL327688:AWL327697 BGH327688:BGH327697 BQD327688:BQD327697 BZZ327688:BZZ327697 CJV327688:CJV327697 CTR327688:CTR327697 DDN327688:DDN327697 DNJ327688:DNJ327697 DXF327688:DXF327697 EHB327688:EHB327697 EQX327688:EQX327697 FAT327688:FAT327697 FKP327688:FKP327697 FUL327688:FUL327697 GEH327688:GEH327697 GOD327688:GOD327697 GXZ327688:GXZ327697 HHV327688:HHV327697 HRR327688:HRR327697 IBN327688:IBN327697 ILJ327688:ILJ327697 IVF327688:IVF327697 JFB327688:JFB327697 JOX327688:JOX327697 JYT327688:JYT327697 KIP327688:KIP327697 KSL327688:KSL327697 LCH327688:LCH327697 LMD327688:LMD327697 LVZ327688:LVZ327697 MFV327688:MFV327697 MPR327688:MPR327697 MZN327688:MZN327697 NJJ327688:NJJ327697 NTF327688:NTF327697 ODB327688:ODB327697 OMX327688:OMX327697 OWT327688:OWT327697 PGP327688:PGP327697 PQL327688:PQL327697 QAH327688:QAH327697 QKD327688:QKD327697 QTZ327688:QTZ327697 RDV327688:RDV327697 RNR327688:RNR327697 RXN327688:RXN327697 SHJ327688:SHJ327697 SRF327688:SRF327697 TBB327688:TBB327697 TKX327688:TKX327697 TUT327688:TUT327697 UEP327688:UEP327697 UOL327688:UOL327697 UYH327688:UYH327697 VID327688:VID327697 VRZ327688:VRZ327697 WBV327688:WBV327697 WLR327688:WLR327697 WVN327688:WVN327697 F393224:F393233 JB393224:JB393233 SX393224:SX393233 ACT393224:ACT393233 AMP393224:AMP393233 AWL393224:AWL393233 BGH393224:BGH393233 BQD393224:BQD393233 BZZ393224:BZZ393233 CJV393224:CJV393233 CTR393224:CTR393233 DDN393224:DDN393233 DNJ393224:DNJ393233 DXF393224:DXF393233 EHB393224:EHB393233 EQX393224:EQX393233 FAT393224:FAT393233 FKP393224:FKP393233 FUL393224:FUL393233 GEH393224:GEH393233 GOD393224:GOD393233 GXZ393224:GXZ393233 HHV393224:HHV393233 HRR393224:HRR393233 IBN393224:IBN393233 ILJ393224:ILJ393233 IVF393224:IVF393233 JFB393224:JFB393233 JOX393224:JOX393233 JYT393224:JYT393233 KIP393224:KIP393233 KSL393224:KSL393233 LCH393224:LCH393233 LMD393224:LMD393233 LVZ393224:LVZ393233 MFV393224:MFV393233 MPR393224:MPR393233 MZN393224:MZN393233 NJJ393224:NJJ393233 NTF393224:NTF393233 ODB393224:ODB393233 OMX393224:OMX393233 OWT393224:OWT393233 PGP393224:PGP393233 PQL393224:PQL393233 QAH393224:QAH393233 QKD393224:QKD393233 QTZ393224:QTZ393233 RDV393224:RDV393233 RNR393224:RNR393233 RXN393224:RXN393233 SHJ393224:SHJ393233 SRF393224:SRF393233 TBB393224:TBB393233 TKX393224:TKX393233 TUT393224:TUT393233 UEP393224:UEP393233 UOL393224:UOL393233 UYH393224:UYH393233 VID393224:VID393233 VRZ393224:VRZ393233 WBV393224:WBV393233 WLR393224:WLR393233 WVN393224:WVN393233 F458760:F458769 JB458760:JB458769 SX458760:SX458769 ACT458760:ACT458769 AMP458760:AMP458769 AWL458760:AWL458769 BGH458760:BGH458769 BQD458760:BQD458769 BZZ458760:BZZ458769 CJV458760:CJV458769 CTR458760:CTR458769 DDN458760:DDN458769 DNJ458760:DNJ458769 DXF458760:DXF458769 EHB458760:EHB458769 EQX458760:EQX458769 FAT458760:FAT458769 FKP458760:FKP458769 FUL458760:FUL458769 GEH458760:GEH458769 GOD458760:GOD458769 GXZ458760:GXZ458769 HHV458760:HHV458769 HRR458760:HRR458769 IBN458760:IBN458769 ILJ458760:ILJ458769 IVF458760:IVF458769 JFB458760:JFB458769 JOX458760:JOX458769 JYT458760:JYT458769 KIP458760:KIP458769 KSL458760:KSL458769 LCH458760:LCH458769 LMD458760:LMD458769 LVZ458760:LVZ458769 MFV458760:MFV458769 MPR458760:MPR458769 MZN458760:MZN458769 NJJ458760:NJJ458769 NTF458760:NTF458769 ODB458760:ODB458769 OMX458760:OMX458769 OWT458760:OWT458769 PGP458760:PGP458769 PQL458760:PQL458769 QAH458760:QAH458769 QKD458760:QKD458769 QTZ458760:QTZ458769 RDV458760:RDV458769 RNR458760:RNR458769 RXN458760:RXN458769 SHJ458760:SHJ458769 SRF458760:SRF458769 TBB458760:TBB458769 TKX458760:TKX458769 TUT458760:TUT458769 UEP458760:UEP458769 UOL458760:UOL458769 UYH458760:UYH458769 VID458760:VID458769 VRZ458760:VRZ458769 WBV458760:WBV458769 WLR458760:WLR458769 WVN458760:WVN458769 F524296:F524305 JB524296:JB524305 SX524296:SX524305 ACT524296:ACT524305 AMP524296:AMP524305 AWL524296:AWL524305 BGH524296:BGH524305 BQD524296:BQD524305 BZZ524296:BZZ524305 CJV524296:CJV524305 CTR524296:CTR524305 DDN524296:DDN524305 DNJ524296:DNJ524305 DXF524296:DXF524305 EHB524296:EHB524305 EQX524296:EQX524305 FAT524296:FAT524305 FKP524296:FKP524305 FUL524296:FUL524305 GEH524296:GEH524305 GOD524296:GOD524305 GXZ524296:GXZ524305 HHV524296:HHV524305 HRR524296:HRR524305 IBN524296:IBN524305 ILJ524296:ILJ524305 IVF524296:IVF524305 JFB524296:JFB524305 JOX524296:JOX524305 JYT524296:JYT524305 KIP524296:KIP524305 KSL524296:KSL524305 LCH524296:LCH524305 LMD524296:LMD524305 LVZ524296:LVZ524305 MFV524296:MFV524305 MPR524296:MPR524305 MZN524296:MZN524305 NJJ524296:NJJ524305 NTF524296:NTF524305 ODB524296:ODB524305 OMX524296:OMX524305 OWT524296:OWT524305 PGP524296:PGP524305 PQL524296:PQL524305 QAH524296:QAH524305 QKD524296:QKD524305 QTZ524296:QTZ524305 RDV524296:RDV524305 RNR524296:RNR524305 RXN524296:RXN524305 SHJ524296:SHJ524305 SRF524296:SRF524305 TBB524296:TBB524305 TKX524296:TKX524305 TUT524296:TUT524305 UEP524296:UEP524305 UOL524296:UOL524305 UYH524296:UYH524305 VID524296:VID524305 VRZ524296:VRZ524305 WBV524296:WBV524305 WLR524296:WLR524305 WVN524296:WVN524305 F589832:F589841 JB589832:JB589841 SX589832:SX589841 ACT589832:ACT589841 AMP589832:AMP589841 AWL589832:AWL589841 BGH589832:BGH589841 BQD589832:BQD589841 BZZ589832:BZZ589841 CJV589832:CJV589841 CTR589832:CTR589841 DDN589832:DDN589841 DNJ589832:DNJ589841 DXF589832:DXF589841 EHB589832:EHB589841 EQX589832:EQX589841 FAT589832:FAT589841 FKP589832:FKP589841 FUL589832:FUL589841 GEH589832:GEH589841 GOD589832:GOD589841 GXZ589832:GXZ589841 HHV589832:HHV589841 HRR589832:HRR589841 IBN589832:IBN589841 ILJ589832:ILJ589841 IVF589832:IVF589841 JFB589832:JFB589841 JOX589832:JOX589841 JYT589832:JYT589841 KIP589832:KIP589841 KSL589832:KSL589841 LCH589832:LCH589841 LMD589832:LMD589841 LVZ589832:LVZ589841 MFV589832:MFV589841 MPR589832:MPR589841 MZN589832:MZN589841 NJJ589832:NJJ589841 NTF589832:NTF589841 ODB589832:ODB589841 OMX589832:OMX589841 OWT589832:OWT589841 PGP589832:PGP589841 PQL589832:PQL589841 QAH589832:QAH589841 QKD589832:QKD589841 QTZ589832:QTZ589841 RDV589832:RDV589841 RNR589832:RNR589841 RXN589832:RXN589841 SHJ589832:SHJ589841 SRF589832:SRF589841 TBB589832:TBB589841 TKX589832:TKX589841 TUT589832:TUT589841 UEP589832:UEP589841 UOL589832:UOL589841 UYH589832:UYH589841 VID589832:VID589841 VRZ589832:VRZ589841 WBV589832:WBV589841 WLR589832:WLR589841 WVN589832:WVN589841 F655368:F655377 JB655368:JB655377 SX655368:SX655377 ACT655368:ACT655377 AMP655368:AMP655377 AWL655368:AWL655377 BGH655368:BGH655377 BQD655368:BQD655377 BZZ655368:BZZ655377 CJV655368:CJV655377 CTR655368:CTR655377 DDN655368:DDN655377 DNJ655368:DNJ655377 DXF655368:DXF655377 EHB655368:EHB655377 EQX655368:EQX655377 FAT655368:FAT655377 FKP655368:FKP655377 FUL655368:FUL655377 GEH655368:GEH655377 GOD655368:GOD655377 GXZ655368:GXZ655377 HHV655368:HHV655377 HRR655368:HRR655377 IBN655368:IBN655377 ILJ655368:ILJ655377 IVF655368:IVF655377 JFB655368:JFB655377 JOX655368:JOX655377 JYT655368:JYT655377 KIP655368:KIP655377 KSL655368:KSL655377 LCH655368:LCH655377 LMD655368:LMD655377 LVZ655368:LVZ655377 MFV655368:MFV655377 MPR655368:MPR655377 MZN655368:MZN655377 NJJ655368:NJJ655377 NTF655368:NTF655377 ODB655368:ODB655377 OMX655368:OMX655377 OWT655368:OWT655377 PGP655368:PGP655377 PQL655368:PQL655377 QAH655368:QAH655377 QKD655368:QKD655377 QTZ655368:QTZ655377 RDV655368:RDV655377 RNR655368:RNR655377 RXN655368:RXN655377 SHJ655368:SHJ655377 SRF655368:SRF655377 TBB655368:TBB655377 TKX655368:TKX655377 TUT655368:TUT655377 UEP655368:UEP655377 UOL655368:UOL655377 UYH655368:UYH655377 VID655368:VID655377 VRZ655368:VRZ655377 WBV655368:WBV655377 WLR655368:WLR655377 WVN655368:WVN655377 F720904:F720913 JB720904:JB720913 SX720904:SX720913 ACT720904:ACT720913 AMP720904:AMP720913 AWL720904:AWL720913 BGH720904:BGH720913 BQD720904:BQD720913 BZZ720904:BZZ720913 CJV720904:CJV720913 CTR720904:CTR720913 DDN720904:DDN720913 DNJ720904:DNJ720913 DXF720904:DXF720913 EHB720904:EHB720913 EQX720904:EQX720913 FAT720904:FAT720913 FKP720904:FKP720913 FUL720904:FUL720913 GEH720904:GEH720913 GOD720904:GOD720913 GXZ720904:GXZ720913 HHV720904:HHV720913 HRR720904:HRR720913 IBN720904:IBN720913 ILJ720904:ILJ720913 IVF720904:IVF720913 JFB720904:JFB720913 JOX720904:JOX720913 JYT720904:JYT720913 KIP720904:KIP720913 KSL720904:KSL720913 LCH720904:LCH720913 LMD720904:LMD720913 LVZ720904:LVZ720913 MFV720904:MFV720913 MPR720904:MPR720913 MZN720904:MZN720913 NJJ720904:NJJ720913 NTF720904:NTF720913 ODB720904:ODB720913 OMX720904:OMX720913 OWT720904:OWT720913 PGP720904:PGP720913 PQL720904:PQL720913 QAH720904:QAH720913 QKD720904:QKD720913 QTZ720904:QTZ720913 RDV720904:RDV720913 RNR720904:RNR720913 RXN720904:RXN720913 SHJ720904:SHJ720913 SRF720904:SRF720913 TBB720904:TBB720913 TKX720904:TKX720913 TUT720904:TUT720913 UEP720904:UEP720913 UOL720904:UOL720913 UYH720904:UYH720913 VID720904:VID720913 VRZ720904:VRZ720913 WBV720904:WBV720913 WLR720904:WLR720913 WVN720904:WVN720913 F786440:F786449 JB786440:JB786449 SX786440:SX786449 ACT786440:ACT786449 AMP786440:AMP786449 AWL786440:AWL786449 BGH786440:BGH786449 BQD786440:BQD786449 BZZ786440:BZZ786449 CJV786440:CJV786449 CTR786440:CTR786449 DDN786440:DDN786449 DNJ786440:DNJ786449 DXF786440:DXF786449 EHB786440:EHB786449 EQX786440:EQX786449 FAT786440:FAT786449 FKP786440:FKP786449 FUL786440:FUL786449 GEH786440:GEH786449 GOD786440:GOD786449 GXZ786440:GXZ786449 HHV786440:HHV786449 HRR786440:HRR786449 IBN786440:IBN786449 ILJ786440:ILJ786449 IVF786440:IVF786449 JFB786440:JFB786449 JOX786440:JOX786449 JYT786440:JYT786449 KIP786440:KIP786449 KSL786440:KSL786449 LCH786440:LCH786449 LMD786440:LMD786449 LVZ786440:LVZ786449 MFV786440:MFV786449 MPR786440:MPR786449 MZN786440:MZN786449 NJJ786440:NJJ786449 NTF786440:NTF786449 ODB786440:ODB786449 OMX786440:OMX786449 OWT786440:OWT786449 PGP786440:PGP786449 PQL786440:PQL786449 QAH786440:QAH786449 QKD786440:QKD786449 QTZ786440:QTZ786449 RDV786440:RDV786449 RNR786440:RNR786449 RXN786440:RXN786449 SHJ786440:SHJ786449 SRF786440:SRF786449 TBB786440:TBB786449 TKX786440:TKX786449 TUT786440:TUT786449 UEP786440:UEP786449 UOL786440:UOL786449 UYH786440:UYH786449 VID786440:VID786449 VRZ786440:VRZ786449 WBV786440:WBV786449 WLR786440:WLR786449 WVN786440:WVN786449 F851976:F851985 JB851976:JB851985 SX851976:SX851985 ACT851976:ACT851985 AMP851976:AMP851985 AWL851976:AWL851985 BGH851976:BGH851985 BQD851976:BQD851985 BZZ851976:BZZ851985 CJV851976:CJV851985 CTR851976:CTR851985 DDN851976:DDN851985 DNJ851976:DNJ851985 DXF851976:DXF851985 EHB851976:EHB851985 EQX851976:EQX851985 FAT851976:FAT851985 FKP851976:FKP851985 FUL851976:FUL851985 GEH851976:GEH851985 GOD851976:GOD851985 GXZ851976:GXZ851985 HHV851976:HHV851985 HRR851976:HRR851985 IBN851976:IBN851985 ILJ851976:ILJ851985 IVF851976:IVF851985 JFB851976:JFB851985 JOX851976:JOX851985 JYT851976:JYT851985 KIP851976:KIP851985 KSL851976:KSL851985 LCH851976:LCH851985 LMD851976:LMD851985 LVZ851976:LVZ851985 MFV851976:MFV851985 MPR851976:MPR851985 MZN851976:MZN851985 NJJ851976:NJJ851985 NTF851976:NTF851985 ODB851976:ODB851985 OMX851976:OMX851985 OWT851976:OWT851985 PGP851976:PGP851985 PQL851976:PQL851985 QAH851976:QAH851985 QKD851976:QKD851985 QTZ851976:QTZ851985 RDV851976:RDV851985 RNR851976:RNR851985 RXN851976:RXN851985 SHJ851976:SHJ851985 SRF851976:SRF851985 TBB851976:TBB851985 TKX851976:TKX851985 TUT851976:TUT851985 UEP851976:UEP851985 UOL851976:UOL851985 UYH851976:UYH851985 VID851976:VID851985 VRZ851976:VRZ851985 WBV851976:WBV851985 WLR851976:WLR851985 WVN851976:WVN851985 F917512:F917521 JB917512:JB917521 SX917512:SX917521 ACT917512:ACT917521 AMP917512:AMP917521 AWL917512:AWL917521 BGH917512:BGH917521 BQD917512:BQD917521 BZZ917512:BZZ917521 CJV917512:CJV917521 CTR917512:CTR917521 DDN917512:DDN917521 DNJ917512:DNJ917521 DXF917512:DXF917521 EHB917512:EHB917521 EQX917512:EQX917521 FAT917512:FAT917521 FKP917512:FKP917521 FUL917512:FUL917521 GEH917512:GEH917521 GOD917512:GOD917521 GXZ917512:GXZ917521 HHV917512:HHV917521 HRR917512:HRR917521 IBN917512:IBN917521 ILJ917512:ILJ917521 IVF917512:IVF917521 JFB917512:JFB917521 JOX917512:JOX917521 JYT917512:JYT917521 KIP917512:KIP917521 KSL917512:KSL917521 LCH917512:LCH917521 LMD917512:LMD917521 LVZ917512:LVZ917521 MFV917512:MFV917521 MPR917512:MPR917521 MZN917512:MZN917521 NJJ917512:NJJ917521 NTF917512:NTF917521 ODB917512:ODB917521 OMX917512:OMX917521 OWT917512:OWT917521 PGP917512:PGP917521 PQL917512:PQL917521 QAH917512:QAH917521 QKD917512:QKD917521 QTZ917512:QTZ917521 RDV917512:RDV917521 RNR917512:RNR917521 RXN917512:RXN917521 SHJ917512:SHJ917521 SRF917512:SRF917521 TBB917512:TBB917521 TKX917512:TKX917521 TUT917512:TUT917521 UEP917512:UEP917521 UOL917512:UOL917521 UYH917512:UYH917521 VID917512:VID917521 VRZ917512:VRZ917521 WBV917512:WBV917521 WLR917512:WLR917521 WVN917512:WVN917521 F983048:F983057 JB983048:JB983057 SX983048:SX983057 ACT983048:ACT983057 AMP983048:AMP983057 AWL983048:AWL983057 BGH983048:BGH983057 BQD983048:BQD983057 BZZ983048:BZZ983057 CJV983048:CJV983057 CTR983048:CTR983057 DDN983048:DDN983057 DNJ983048:DNJ983057 DXF983048:DXF983057 EHB983048:EHB983057 EQX983048:EQX983057 FAT983048:FAT983057 FKP983048:FKP983057 FUL983048:FUL983057 GEH983048:GEH983057 GOD983048:GOD983057 GXZ983048:GXZ983057 HHV983048:HHV983057 HRR983048:HRR983057 IBN983048:IBN983057 ILJ983048:ILJ983057 IVF983048:IVF983057 JFB983048:JFB983057 JOX983048:JOX983057 JYT983048:JYT983057 KIP983048:KIP983057 KSL983048:KSL983057 LCH983048:LCH983057 LMD983048:LMD983057 LVZ983048:LVZ983057 MFV983048:MFV983057 MPR983048:MPR983057 MZN983048:MZN983057 NJJ983048:NJJ983057 NTF983048:NTF983057 ODB983048:ODB983057 OMX983048:OMX983057 OWT983048:OWT983057 PGP983048:PGP983057 PQL983048:PQL983057 QAH983048:QAH983057 QKD983048:QKD983057 QTZ983048:QTZ983057 RDV983048:RDV983057 RNR983048:RNR983057 RXN983048:RXN983057 SHJ983048:SHJ983057 SRF983048:SRF983057 TBB983048:TBB983057 TKX983048:TKX983057 TUT983048:TUT983057 UEP983048:UEP983057 UOL983048:UOL983057 UYH983048:UYH983057 VID983048:VID983057 VRZ983048:VRZ983057 WBV983048:WBV983057 WLR983048:WLR983057 WVN983048:WVN983057" xr:uid="{1254DEFA-9902-4287-8E0B-E3164D5BAAC7}">
      <formula1>0</formula1>
      <formula2>99999999999999</formula2>
    </dataValidation>
  </dataValidations>
  <pageMargins left="0.70866141732283472" right="0.70866141732283472" top="0.74803149606299213" bottom="0.74803149606299213" header="0.31496062992125984" footer="0.31496062992125984"/>
  <pageSetup paperSize="9" scale="43" orientation="landscape" r:id="rId1"/>
  <headerFooter>
    <oddHeader xml:space="preserve">&amp;R
</oddHeader>
    <oddFooter>Page &amp;P&amp;R&amp;F</oddFooter>
  </headerFooter>
  <colBreaks count="1" manualBreakCount="1">
    <brk id="6" max="1048575" man="1"/>
  </colBreaks>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FC8414B-B72A-44CB-A0AC-A5AD03138405}">
  <sheetPr codeName="Sheet17"/>
  <dimension ref="A1:Y1002"/>
  <sheetViews>
    <sheetView zoomScaleNormal="100" zoomScaleSheetLayoutView="100" workbookViewId="0">
      <selection activeCell="B10" sqref="B10"/>
    </sheetView>
  </sheetViews>
  <sheetFormatPr defaultColWidth="9.109375" defaultRowHeight="14.4" x14ac:dyDescent="0.3"/>
  <cols>
    <col min="1" max="1" width="5.5546875" style="39" customWidth="1"/>
    <col min="2" max="2" width="29.88671875" style="39" customWidth="1"/>
    <col min="3" max="3" width="15.5546875" style="39" customWidth="1"/>
    <col min="4" max="4" width="22.44140625" style="39" customWidth="1"/>
    <col min="5" max="5" width="25.88671875" style="39" customWidth="1"/>
    <col min="6" max="6" width="17.44140625" style="51" customWidth="1"/>
    <col min="7" max="7" width="16.44140625" style="39" customWidth="1"/>
    <col min="8" max="8" width="20" style="39" customWidth="1"/>
    <col min="9" max="9" width="23.5546875" style="39" customWidth="1"/>
    <col min="10" max="13" width="9.109375" style="39" customWidth="1"/>
    <col min="14" max="21" width="9.109375" style="39"/>
    <col min="22" max="22" width="16.88671875" style="39" hidden="1" customWidth="1"/>
    <col min="23" max="23" width="28.44140625" style="39" hidden="1" customWidth="1"/>
    <col min="24" max="24" width="25.5546875" style="39" hidden="1" customWidth="1"/>
    <col min="25" max="25" width="0" style="39" hidden="1" customWidth="1"/>
    <col min="26" max="16384" width="9.109375" style="39"/>
  </cols>
  <sheetData>
    <row r="1" spans="1:25" customFormat="1" ht="21" customHeight="1" x14ac:dyDescent="0.4">
      <c r="A1" s="38"/>
      <c r="B1" s="54" t="str">
        <f>"Measured Entity: " &amp; IF(CompanyName&lt;&gt;"&lt;insert Company Name here&gt;",CompanyName, "")</f>
        <v>Measured Entity: Thandanani Transport</v>
      </c>
      <c r="C1" s="242"/>
      <c r="D1" s="180"/>
      <c r="E1" s="235" t="s">
        <v>370</v>
      </c>
      <c r="F1" s="38"/>
      <c r="G1" s="39"/>
      <c r="H1" s="38" t="s">
        <v>246</v>
      </c>
      <c r="I1" s="38"/>
      <c r="J1" s="38"/>
      <c r="K1" s="38"/>
      <c r="L1" s="38"/>
      <c r="M1" s="38"/>
      <c r="N1" s="38"/>
      <c r="O1" s="38"/>
      <c r="P1" s="38"/>
      <c r="Q1" s="38"/>
      <c r="R1" s="38"/>
      <c r="S1" s="38"/>
      <c r="T1" s="38"/>
      <c r="U1" s="38"/>
      <c r="V1" s="38"/>
      <c r="W1" s="38"/>
    </row>
    <row r="2" spans="1:25" customFormat="1" ht="18" x14ac:dyDescent="0.35">
      <c r="A2" s="38"/>
      <c r="B2" s="110" t="str">
        <f>"Year End: " &amp; IF(YearEnd&lt;&gt;"&lt;insert Financial Year End Date here&gt;",TEXT(YearEnd,"d mmmm yyyy"),"")</f>
        <v>Year End: 28 February 2025</v>
      </c>
      <c r="C2" s="38"/>
      <c r="D2" s="180"/>
      <c r="E2" s="237" t="s">
        <v>389</v>
      </c>
      <c r="F2" s="90"/>
      <c r="G2" s="38"/>
      <c r="H2" s="38"/>
      <c r="I2" s="38"/>
      <c r="J2" s="38"/>
      <c r="K2" s="38"/>
      <c r="L2" s="38"/>
      <c r="M2" s="38"/>
      <c r="N2" s="38"/>
      <c r="O2" s="38"/>
      <c r="P2" s="38"/>
      <c r="Q2" s="38"/>
      <c r="R2" s="38"/>
      <c r="S2" s="38"/>
      <c r="T2" s="38"/>
      <c r="U2" s="38"/>
      <c r="V2" s="38"/>
      <c r="W2" s="38"/>
    </row>
    <row r="3" spans="1:25" customFormat="1" x14ac:dyDescent="0.3">
      <c r="A3" s="38"/>
      <c r="B3" s="153"/>
      <c r="C3" s="154"/>
      <c r="D3" s="154"/>
      <c r="E3" s="154"/>
      <c r="F3" s="90"/>
      <c r="G3" s="38"/>
      <c r="H3" s="38"/>
      <c r="I3" s="38"/>
      <c r="J3" s="38"/>
      <c r="K3" s="38"/>
      <c r="L3" s="38"/>
      <c r="M3" s="38"/>
      <c r="N3" s="38"/>
      <c r="O3" s="38"/>
      <c r="P3" s="38"/>
      <c r="Q3" s="38"/>
      <c r="R3" s="38"/>
      <c r="S3" s="38"/>
      <c r="T3" s="38"/>
      <c r="U3" s="38"/>
      <c r="V3" s="38"/>
      <c r="W3" s="38"/>
    </row>
    <row r="4" spans="1:25" customFormat="1" x14ac:dyDescent="0.3">
      <c r="A4" s="38"/>
      <c r="B4" s="153"/>
      <c r="C4" s="154"/>
      <c r="D4" s="154"/>
      <c r="E4" s="154"/>
      <c r="F4" s="244" t="s">
        <v>140</v>
      </c>
      <c r="G4" s="245" t="s">
        <v>407</v>
      </c>
      <c r="H4" s="38"/>
      <c r="I4" s="38"/>
      <c r="J4" s="38"/>
      <c r="K4" s="38"/>
      <c r="L4" s="38"/>
      <c r="M4" s="38"/>
      <c r="N4" s="38"/>
      <c r="O4" s="38"/>
      <c r="P4" s="38"/>
      <c r="Q4" s="38"/>
      <c r="R4" s="38"/>
      <c r="S4" s="38"/>
      <c r="T4" s="38"/>
      <c r="U4" s="38"/>
      <c r="V4" s="38"/>
      <c r="W4" s="38"/>
    </row>
    <row r="5" spans="1:25" customFormat="1" x14ac:dyDescent="0.3">
      <c r="A5" s="38"/>
      <c r="B5" s="39"/>
      <c r="C5" s="154"/>
      <c r="D5" s="154"/>
      <c r="E5" s="246" t="s">
        <v>410</v>
      </c>
      <c r="F5" s="250">
        <f>SUMIFS(Policies, Category, "Personal Lines")</f>
        <v>0</v>
      </c>
      <c r="G5" s="251"/>
      <c r="H5" s="343" t="s">
        <v>412</v>
      </c>
      <c r="I5" s="38"/>
      <c r="J5" s="38"/>
      <c r="K5" s="38"/>
      <c r="L5" s="38"/>
      <c r="M5" s="38"/>
      <c r="N5" s="38"/>
      <c r="O5" s="38"/>
      <c r="P5" s="38"/>
      <c r="Q5" s="38"/>
      <c r="R5" s="38"/>
      <c r="S5" s="38"/>
      <c r="T5" s="38"/>
      <c r="U5" s="38"/>
      <c r="V5" s="38"/>
      <c r="W5" s="38"/>
    </row>
    <row r="6" spans="1:25" customFormat="1" x14ac:dyDescent="0.3">
      <c r="A6" s="38"/>
      <c r="B6" s="247" t="s">
        <v>409</v>
      </c>
      <c r="C6" s="154"/>
      <c r="D6" s="154"/>
      <c r="E6" s="246" t="s">
        <v>408</v>
      </c>
      <c r="F6" s="250">
        <f>SUMIFS(Policies, Category, "Commercial Lines")</f>
        <v>0</v>
      </c>
      <c r="G6" s="251"/>
      <c r="H6" s="343"/>
      <c r="I6" s="38"/>
      <c r="J6" s="38"/>
      <c r="K6" s="38"/>
      <c r="L6" s="38"/>
      <c r="M6" s="38"/>
      <c r="N6" s="38"/>
      <c r="O6" s="38"/>
      <c r="P6" s="38"/>
      <c r="Q6" s="38"/>
      <c r="R6" s="38"/>
      <c r="S6" s="38"/>
      <c r="T6" s="38"/>
      <c r="U6" s="38"/>
      <c r="V6" s="38"/>
      <c r="W6" s="38"/>
    </row>
    <row r="7" spans="1:25" customFormat="1" x14ac:dyDescent="0.3">
      <c r="A7" s="38"/>
      <c r="B7" s="153"/>
      <c r="C7" s="154"/>
      <c r="D7" s="154"/>
      <c r="E7" s="39"/>
      <c r="F7" s="90"/>
      <c r="G7" s="38"/>
      <c r="H7" s="38"/>
      <c r="I7" s="38"/>
      <c r="J7" s="38"/>
      <c r="K7" s="38"/>
      <c r="L7" s="38"/>
      <c r="M7" s="38"/>
      <c r="N7" s="38"/>
      <c r="O7" s="38"/>
      <c r="P7" s="38"/>
      <c r="Q7" s="38"/>
      <c r="R7" s="38"/>
      <c r="S7" s="38"/>
      <c r="T7" s="38"/>
      <c r="U7" s="38"/>
      <c r="V7" s="38"/>
      <c r="W7" s="38"/>
    </row>
    <row r="8" spans="1:25" customFormat="1" x14ac:dyDescent="0.3">
      <c r="A8" s="38"/>
      <c r="B8" s="93" t="s">
        <v>10</v>
      </c>
      <c r="C8" s="160" t="s">
        <v>11</v>
      </c>
      <c r="D8" s="160" t="s">
        <v>11</v>
      </c>
      <c r="E8" s="160" t="s">
        <v>11</v>
      </c>
      <c r="F8" s="90"/>
      <c r="G8" s="38"/>
      <c r="H8" s="38"/>
      <c r="I8" s="38"/>
      <c r="J8" s="38"/>
      <c r="K8" s="38"/>
      <c r="L8" s="38"/>
      <c r="M8" s="38"/>
      <c r="N8" s="38"/>
      <c r="O8" s="38"/>
      <c r="P8" s="38"/>
      <c r="Q8" s="38"/>
      <c r="R8" s="38"/>
      <c r="S8" s="38"/>
      <c r="T8" s="38"/>
      <c r="U8" s="38"/>
      <c r="V8" s="38"/>
      <c r="W8" s="38"/>
    </row>
    <row r="9" spans="1:25" s="143" customFormat="1" ht="39.9" customHeight="1" x14ac:dyDescent="0.3">
      <c r="A9" s="210"/>
      <c r="B9" s="207" t="s">
        <v>390</v>
      </c>
      <c r="C9" s="199" t="s">
        <v>391</v>
      </c>
      <c r="D9" s="199" t="s">
        <v>392</v>
      </c>
      <c r="E9" s="199" t="s">
        <v>393</v>
      </c>
      <c r="F9" s="199" t="s">
        <v>394</v>
      </c>
      <c r="G9" s="199" t="s">
        <v>395</v>
      </c>
      <c r="H9" s="199" t="s">
        <v>411</v>
      </c>
      <c r="I9" s="210"/>
      <c r="J9" s="210"/>
      <c r="K9" s="210"/>
      <c r="L9" s="210"/>
      <c r="M9" s="210"/>
      <c r="N9" s="210"/>
      <c r="O9" s="210"/>
      <c r="P9" s="210"/>
      <c r="Q9" s="210"/>
      <c r="R9" s="210"/>
      <c r="S9" s="210"/>
      <c r="T9" s="210"/>
      <c r="U9" s="210"/>
      <c r="V9" s="210"/>
      <c r="W9" s="210"/>
    </row>
    <row r="10" spans="1:25" x14ac:dyDescent="0.3">
      <c r="A10" s="180"/>
      <c r="B10" s="23"/>
      <c r="C10" s="72"/>
      <c r="D10" s="23"/>
      <c r="E10" s="72"/>
      <c r="F10" s="23"/>
      <c r="G10" s="88"/>
      <c r="H10" s="243"/>
      <c r="I10" s="180"/>
      <c r="J10" s="180"/>
      <c r="K10" s="180"/>
      <c r="L10" s="180"/>
      <c r="M10" s="180"/>
      <c r="N10" s="180"/>
      <c r="O10" s="180"/>
      <c r="P10" s="180"/>
      <c r="Q10" s="180"/>
      <c r="R10" s="180"/>
      <c r="S10" s="180"/>
      <c r="T10" s="180"/>
      <c r="U10" s="180"/>
      <c r="V10" s="180" t="s">
        <v>396</v>
      </c>
      <c r="W10" s="180" t="s">
        <v>397</v>
      </c>
      <c r="X10" s="39" t="s">
        <v>379</v>
      </c>
      <c r="Y10" s="39" t="s">
        <v>398</v>
      </c>
    </row>
    <row r="11" spans="1:25" x14ac:dyDescent="0.3">
      <c r="A11" s="180"/>
      <c r="B11" s="23"/>
      <c r="C11" s="72"/>
      <c r="D11" s="23"/>
      <c r="E11" s="72"/>
      <c r="F11" s="23"/>
      <c r="G11" s="88"/>
      <c r="H11" s="243"/>
      <c r="I11" s="180"/>
      <c r="J11" s="180"/>
      <c r="K11" s="248"/>
      <c r="L11" s="180"/>
      <c r="M11" s="180"/>
      <c r="N11" s="180"/>
      <c r="O11" s="180"/>
      <c r="P11" s="180"/>
      <c r="Q11" s="180"/>
      <c r="R11" s="180"/>
      <c r="S11" s="180"/>
      <c r="T11" s="180"/>
      <c r="U11" s="180"/>
      <c r="V11" s="180" t="s">
        <v>399</v>
      </c>
      <c r="W11" s="180" t="s">
        <v>400</v>
      </c>
      <c r="X11" s="39" t="s">
        <v>380</v>
      </c>
      <c r="Y11" s="39" t="s">
        <v>401</v>
      </c>
    </row>
    <row r="12" spans="1:25" x14ac:dyDescent="0.3">
      <c r="A12" s="180"/>
      <c r="B12" s="23"/>
      <c r="C12" s="72"/>
      <c r="D12" s="23"/>
      <c r="E12" s="72"/>
      <c r="F12" s="23"/>
      <c r="G12" s="88"/>
      <c r="H12" s="243"/>
      <c r="I12" s="180"/>
      <c r="J12" s="180"/>
      <c r="K12" s="180"/>
      <c r="L12" s="180"/>
      <c r="M12" s="180"/>
      <c r="N12" s="180"/>
      <c r="O12" s="180"/>
      <c r="P12" s="180"/>
      <c r="Q12" s="180"/>
      <c r="R12" s="180"/>
      <c r="S12" s="180"/>
      <c r="T12" s="180"/>
      <c r="U12" s="180"/>
      <c r="V12" s="180"/>
      <c r="W12" s="180" t="s">
        <v>386</v>
      </c>
      <c r="X12" s="39" t="s">
        <v>402</v>
      </c>
    </row>
    <row r="13" spans="1:25" x14ac:dyDescent="0.3">
      <c r="A13" s="180"/>
      <c r="B13" s="23"/>
      <c r="C13" s="72"/>
      <c r="D13" s="23"/>
      <c r="E13" s="72"/>
      <c r="F13" s="23"/>
      <c r="G13" s="88"/>
      <c r="H13" s="243"/>
      <c r="I13" s="180"/>
      <c r="J13" s="180"/>
      <c r="K13" s="180"/>
      <c r="L13" s="180"/>
      <c r="M13" s="180"/>
      <c r="N13" s="180"/>
      <c r="O13" s="180"/>
      <c r="P13" s="180"/>
      <c r="Q13" s="180"/>
      <c r="R13" s="180"/>
      <c r="S13" s="180"/>
      <c r="T13" s="180"/>
      <c r="U13" s="180"/>
      <c r="V13" s="180"/>
      <c r="W13" s="180" t="s">
        <v>403</v>
      </c>
      <c r="X13" s="39" t="s">
        <v>404</v>
      </c>
    </row>
    <row r="14" spans="1:25" x14ac:dyDescent="0.3">
      <c r="A14" s="180"/>
      <c r="B14" s="23"/>
      <c r="C14" s="72"/>
      <c r="D14" s="23"/>
      <c r="E14" s="72"/>
      <c r="F14" s="23"/>
      <c r="G14" s="88"/>
      <c r="H14" s="243"/>
      <c r="I14" s="180"/>
      <c r="J14" s="180"/>
      <c r="K14" s="180"/>
      <c r="L14" s="180"/>
      <c r="M14" s="180"/>
      <c r="N14" s="180"/>
      <c r="O14" s="180"/>
      <c r="P14" s="180"/>
      <c r="Q14" s="180"/>
      <c r="R14" s="180"/>
      <c r="S14" s="180"/>
      <c r="T14" s="180"/>
      <c r="U14" s="180"/>
      <c r="V14" s="180"/>
      <c r="W14" s="180" t="s">
        <v>7</v>
      </c>
      <c r="X14" s="39" t="s">
        <v>405</v>
      </c>
    </row>
    <row r="15" spans="1:25" x14ac:dyDescent="0.3">
      <c r="A15" s="180"/>
      <c r="B15" s="23"/>
      <c r="C15" s="72"/>
      <c r="D15" s="23"/>
      <c r="E15" s="72"/>
      <c r="F15" s="23"/>
      <c r="G15" s="88"/>
      <c r="H15" s="243"/>
      <c r="I15" s="180"/>
      <c r="J15" s="180"/>
      <c r="K15" s="180"/>
      <c r="L15" s="180"/>
      <c r="M15" s="180"/>
      <c r="N15" s="180"/>
      <c r="O15" s="180"/>
      <c r="P15" s="180"/>
      <c r="Q15" s="180"/>
      <c r="R15" s="180"/>
      <c r="S15" s="180"/>
      <c r="T15" s="180"/>
      <c r="U15" s="180"/>
      <c r="V15" s="180"/>
      <c r="W15" s="180"/>
      <c r="X15" s="39" t="s">
        <v>406</v>
      </c>
    </row>
    <row r="16" spans="1:25" x14ac:dyDescent="0.3">
      <c r="A16" s="180"/>
      <c r="B16" s="23"/>
      <c r="C16" s="72"/>
      <c r="D16" s="23"/>
      <c r="E16" s="72"/>
      <c r="F16" s="23"/>
      <c r="G16" s="88"/>
      <c r="H16" s="243"/>
      <c r="I16" s="180"/>
      <c r="J16" s="180"/>
      <c r="K16" s="180"/>
      <c r="L16" s="180"/>
      <c r="M16" s="180"/>
      <c r="N16" s="180"/>
      <c r="O16" s="180"/>
      <c r="P16" s="180"/>
      <c r="Q16" s="180"/>
      <c r="R16" s="180"/>
      <c r="S16" s="180"/>
      <c r="T16" s="180"/>
      <c r="U16" s="180"/>
      <c r="V16" s="180"/>
      <c r="W16" s="180"/>
      <c r="X16" s="39" t="s">
        <v>386</v>
      </c>
    </row>
    <row r="17" spans="1:24" x14ac:dyDescent="0.3">
      <c r="A17" s="180"/>
      <c r="B17" s="23"/>
      <c r="C17" s="72"/>
      <c r="D17" s="23"/>
      <c r="E17" s="72"/>
      <c r="F17" s="23"/>
      <c r="G17" s="88"/>
      <c r="H17" s="243"/>
      <c r="I17" s="180"/>
      <c r="J17" s="180"/>
      <c r="K17" s="180"/>
      <c r="L17" s="180"/>
      <c r="M17" s="180"/>
      <c r="N17" s="180"/>
      <c r="O17" s="180"/>
      <c r="P17" s="180"/>
      <c r="Q17" s="180"/>
      <c r="R17" s="180"/>
      <c r="S17" s="180"/>
      <c r="T17" s="180"/>
      <c r="U17" s="180"/>
      <c r="V17" s="180"/>
      <c r="W17" s="180"/>
      <c r="X17" s="39" t="s">
        <v>388</v>
      </c>
    </row>
    <row r="18" spans="1:24" x14ac:dyDescent="0.3">
      <c r="A18" s="180"/>
      <c r="B18" s="23"/>
      <c r="C18" s="72"/>
      <c r="D18" s="23"/>
      <c r="E18" s="72"/>
      <c r="F18" s="23"/>
      <c r="G18" s="88"/>
      <c r="H18" s="243"/>
      <c r="I18" s="180"/>
      <c r="J18" s="180"/>
      <c r="K18" s="180"/>
      <c r="L18" s="180"/>
      <c r="M18" s="180"/>
      <c r="N18" s="180"/>
      <c r="O18" s="180"/>
      <c r="P18" s="180"/>
      <c r="Q18" s="180"/>
      <c r="R18" s="180"/>
      <c r="S18" s="180"/>
      <c r="T18" s="180"/>
      <c r="U18" s="180"/>
      <c r="V18" s="180"/>
      <c r="W18" s="180"/>
      <c r="X18" s="39" t="s">
        <v>7</v>
      </c>
    </row>
    <row r="19" spans="1:24" x14ac:dyDescent="0.3">
      <c r="A19" s="180"/>
      <c r="B19" s="23"/>
      <c r="C19" s="72"/>
      <c r="D19" s="23"/>
      <c r="E19" s="72"/>
      <c r="F19" s="23"/>
      <c r="G19" s="88"/>
      <c r="H19" s="243"/>
      <c r="I19" s="180"/>
      <c r="J19" s="180"/>
      <c r="K19" s="180"/>
      <c r="L19" s="180"/>
      <c r="M19" s="180"/>
      <c r="N19" s="180"/>
      <c r="O19" s="180"/>
      <c r="P19" s="180"/>
      <c r="Q19" s="180"/>
      <c r="R19" s="180"/>
      <c r="S19" s="180"/>
      <c r="T19" s="180"/>
      <c r="U19" s="180"/>
      <c r="V19" s="180"/>
      <c r="W19" s="180"/>
    </row>
    <row r="20" spans="1:24" x14ac:dyDescent="0.3">
      <c r="A20" s="180"/>
      <c r="B20" s="23"/>
      <c r="C20" s="72"/>
      <c r="D20" s="23"/>
      <c r="E20" s="72"/>
      <c r="F20" s="23"/>
      <c r="G20" s="88"/>
      <c r="H20" s="243"/>
      <c r="I20" s="180"/>
      <c r="J20" s="180"/>
      <c r="K20" s="180"/>
      <c r="L20" s="180"/>
      <c r="M20" s="180"/>
      <c r="N20" s="180"/>
      <c r="O20" s="180"/>
      <c r="P20" s="180"/>
      <c r="Q20" s="180"/>
      <c r="R20" s="180"/>
      <c r="S20" s="180"/>
      <c r="T20" s="180"/>
      <c r="U20" s="180"/>
      <c r="V20" s="180"/>
      <c r="W20" s="180"/>
    </row>
    <row r="21" spans="1:24" x14ac:dyDescent="0.3">
      <c r="A21" s="180"/>
      <c r="B21" s="23"/>
      <c r="C21" s="72"/>
      <c r="D21" s="23"/>
      <c r="E21" s="72"/>
      <c r="F21" s="23"/>
      <c r="G21" s="88"/>
      <c r="H21" s="243"/>
      <c r="I21" s="180"/>
      <c r="J21" s="180"/>
      <c r="K21" s="180"/>
      <c r="L21" s="180"/>
      <c r="M21" s="180"/>
      <c r="N21" s="180"/>
      <c r="O21" s="180"/>
      <c r="P21" s="180"/>
      <c r="Q21" s="180"/>
      <c r="R21" s="180"/>
      <c r="S21" s="180"/>
      <c r="T21" s="180"/>
      <c r="U21" s="180"/>
      <c r="V21" s="180"/>
      <c r="W21" s="180"/>
    </row>
    <row r="22" spans="1:24" x14ac:dyDescent="0.3">
      <c r="A22" s="180"/>
      <c r="B22" s="23"/>
      <c r="C22" s="72"/>
      <c r="D22" s="23"/>
      <c r="E22" s="72"/>
      <c r="F22" s="23"/>
      <c r="G22" s="88"/>
      <c r="H22" s="243"/>
      <c r="I22" s="180"/>
      <c r="J22" s="180"/>
      <c r="K22" s="180"/>
      <c r="L22" s="180"/>
      <c r="M22" s="180"/>
      <c r="N22" s="180"/>
      <c r="O22" s="180"/>
      <c r="P22" s="180"/>
      <c r="Q22" s="180"/>
      <c r="R22" s="180"/>
      <c r="S22" s="180"/>
      <c r="T22" s="180"/>
      <c r="U22" s="180"/>
      <c r="V22" s="180"/>
      <c r="W22" s="180"/>
    </row>
    <row r="23" spans="1:24" x14ac:dyDescent="0.3">
      <c r="A23" s="180"/>
      <c r="B23" s="23"/>
      <c r="C23" s="72"/>
      <c r="D23" s="23"/>
      <c r="E23" s="72"/>
      <c r="F23" s="23"/>
      <c r="G23" s="88"/>
      <c r="H23" s="243"/>
      <c r="I23" s="180"/>
      <c r="J23" s="180"/>
      <c r="K23" s="180"/>
      <c r="L23" s="180"/>
      <c r="M23" s="180"/>
      <c r="N23" s="180"/>
      <c r="O23" s="180"/>
      <c r="P23" s="180"/>
      <c r="Q23" s="180"/>
      <c r="R23" s="180"/>
      <c r="S23" s="180"/>
      <c r="T23" s="180"/>
      <c r="U23" s="180"/>
      <c r="V23" s="180"/>
      <c r="W23" s="180"/>
    </row>
    <row r="24" spans="1:24" x14ac:dyDescent="0.3">
      <c r="A24" s="180"/>
      <c r="B24" s="23"/>
      <c r="C24" s="72"/>
      <c r="D24" s="23"/>
      <c r="E24" s="72"/>
      <c r="F24" s="23"/>
      <c r="G24" s="88"/>
      <c r="H24" s="243"/>
      <c r="I24" s="180"/>
      <c r="J24" s="180"/>
      <c r="K24" s="180"/>
      <c r="L24" s="180"/>
      <c r="M24" s="180"/>
      <c r="N24" s="180"/>
      <c r="O24" s="180"/>
      <c r="P24" s="180"/>
      <c r="Q24" s="180"/>
      <c r="R24" s="180"/>
      <c r="S24" s="180"/>
      <c r="T24" s="180"/>
      <c r="U24" s="180"/>
      <c r="V24" s="180"/>
      <c r="W24" s="180"/>
    </row>
    <row r="25" spans="1:24" x14ac:dyDescent="0.3">
      <c r="A25" s="180"/>
      <c r="B25" s="23"/>
      <c r="C25" s="72"/>
      <c r="D25" s="23"/>
      <c r="E25" s="72"/>
      <c r="F25" s="23"/>
      <c r="G25" s="88"/>
      <c r="H25" s="243"/>
      <c r="I25" s="180"/>
      <c r="J25" s="180"/>
      <c r="K25" s="180"/>
      <c r="L25" s="180"/>
      <c r="M25" s="180"/>
      <c r="N25" s="180"/>
      <c r="O25" s="180"/>
      <c r="P25" s="180"/>
      <c r="Q25" s="180"/>
      <c r="R25" s="180"/>
      <c r="S25" s="180"/>
      <c r="T25" s="180"/>
      <c r="U25" s="180"/>
      <c r="V25" s="180"/>
      <c r="W25" s="180"/>
    </row>
    <row r="26" spans="1:24" x14ac:dyDescent="0.3">
      <c r="A26" s="180"/>
      <c r="B26" s="23"/>
      <c r="C26" s="72"/>
      <c r="D26" s="23"/>
      <c r="E26" s="72"/>
      <c r="F26" s="23"/>
      <c r="G26" s="88"/>
      <c r="H26" s="243"/>
      <c r="I26" s="180"/>
      <c r="J26" s="180"/>
      <c r="K26" s="180"/>
      <c r="L26" s="180"/>
      <c r="M26" s="180"/>
      <c r="N26" s="180"/>
      <c r="O26" s="180"/>
      <c r="P26" s="180"/>
      <c r="Q26" s="180"/>
      <c r="R26" s="180"/>
      <c r="S26" s="180"/>
      <c r="T26" s="180"/>
      <c r="U26" s="180"/>
      <c r="V26" s="180"/>
      <c r="W26" s="180"/>
    </row>
    <row r="27" spans="1:24" x14ac:dyDescent="0.3">
      <c r="B27" s="23"/>
      <c r="C27" s="72"/>
      <c r="D27" s="23"/>
      <c r="E27" s="72"/>
      <c r="F27" s="23"/>
      <c r="G27" s="88"/>
      <c r="H27" s="243"/>
      <c r="I27" s="180"/>
      <c r="J27" s="180"/>
      <c r="K27" s="180"/>
      <c r="L27" s="180"/>
      <c r="M27" s="180"/>
      <c r="N27" s="180"/>
      <c r="O27" s="180"/>
      <c r="P27" s="180"/>
      <c r="Q27" s="180"/>
      <c r="R27" s="180"/>
      <c r="S27" s="180"/>
      <c r="T27" s="180"/>
      <c r="U27" s="180"/>
      <c r="V27" s="180"/>
      <c r="W27" s="180"/>
    </row>
    <row r="28" spans="1:24" x14ac:dyDescent="0.3">
      <c r="B28" s="23"/>
      <c r="C28" s="72"/>
      <c r="D28" s="23"/>
      <c r="E28" s="72"/>
      <c r="F28" s="23"/>
      <c r="G28" s="88"/>
      <c r="H28" s="243"/>
      <c r="I28" s="180"/>
      <c r="J28" s="180"/>
      <c r="K28" s="180"/>
      <c r="L28" s="180"/>
      <c r="M28" s="180"/>
      <c r="N28" s="180"/>
      <c r="O28" s="180"/>
      <c r="P28" s="180"/>
      <c r="Q28" s="180"/>
      <c r="R28" s="180"/>
      <c r="S28" s="180"/>
      <c r="T28" s="180"/>
      <c r="U28" s="180"/>
      <c r="V28" s="180"/>
      <c r="W28" s="180"/>
    </row>
    <row r="29" spans="1:24" x14ac:dyDescent="0.3">
      <c r="B29" s="23"/>
      <c r="C29" s="72"/>
      <c r="D29" s="23"/>
      <c r="E29" s="72"/>
      <c r="F29" s="23"/>
      <c r="G29" s="88"/>
      <c r="H29" s="243"/>
      <c r="I29" s="180"/>
      <c r="J29" s="180"/>
      <c r="K29" s="180"/>
      <c r="L29" s="180"/>
      <c r="M29" s="180"/>
      <c r="N29" s="180"/>
      <c r="O29" s="180"/>
      <c r="P29" s="180"/>
      <c r="Q29" s="180"/>
      <c r="R29" s="180"/>
      <c r="S29" s="180"/>
      <c r="T29" s="180"/>
      <c r="U29" s="180"/>
      <c r="V29" s="180"/>
      <c r="W29" s="180"/>
    </row>
    <row r="30" spans="1:24" x14ac:dyDescent="0.3">
      <c r="B30" s="23"/>
      <c r="C30" s="72"/>
      <c r="D30" s="23"/>
      <c r="E30" s="72"/>
      <c r="F30" s="23"/>
      <c r="G30" s="88"/>
      <c r="H30" s="243"/>
      <c r="I30" s="180"/>
      <c r="J30" s="180"/>
      <c r="K30" s="180"/>
      <c r="L30" s="180"/>
      <c r="M30" s="180"/>
      <c r="N30" s="180"/>
      <c r="O30" s="180"/>
      <c r="P30" s="180"/>
      <c r="Q30" s="180"/>
      <c r="R30" s="180"/>
      <c r="S30" s="180"/>
      <c r="T30" s="180"/>
      <c r="U30" s="180"/>
      <c r="V30" s="180"/>
      <c r="W30" s="180"/>
    </row>
    <row r="31" spans="1:24" x14ac:dyDescent="0.3">
      <c r="B31" s="23"/>
      <c r="C31" s="72"/>
      <c r="D31" s="23"/>
      <c r="E31" s="72"/>
      <c r="F31" s="23"/>
      <c r="G31" s="88"/>
      <c r="H31" s="243"/>
      <c r="I31" s="180"/>
      <c r="J31" s="180"/>
      <c r="K31" s="180"/>
      <c r="L31" s="180"/>
      <c r="M31" s="180"/>
      <c r="N31" s="180"/>
      <c r="O31" s="180"/>
      <c r="P31" s="180"/>
      <c r="Q31" s="180"/>
      <c r="R31" s="180"/>
      <c r="S31" s="180"/>
      <c r="T31" s="180"/>
      <c r="U31" s="180"/>
      <c r="V31" s="180"/>
      <c r="W31" s="180"/>
    </row>
    <row r="32" spans="1:24" x14ac:dyDescent="0.3">
      <c r="B32" s="23"/>
      <c r="C32" s="72"/>
      <c r="D32" s="23"/>
      <c r="E32" s="72"/>
      <c r="F32" s="23"/>
      <c r="G32" s="88"/>
      <c r="H32" s="243"/>
      <c r="I32" s="180"/>
      <c r="J32" s="180"/>
      <c r="K32" s="180"/>
      <c r="L32" s="180"/>
      <c r="M32" s="180"/>
      <c r="N32" s="180"/>
      <c r="O32" s="180"/>
      <c r="P32" s="180"/>
      <c r="Q32" s="180"/>
      <c r="R32" s="180"/>
      <c r="S32" s="180"/>
      <c r="T32" s="180"/>
      <c r="U32" s="180"/>
      <c r="V32" s="180"/>
      <c r="W32" s="180"/>
    </row>
    <row r="33" spans="2:23" x14ac:dyDescent="0.3">
      <c r="B33" s="23"/>
      <c r="C33" s="72"/>
      <c r="D33" s="23"/>
      <c r="E33" s="72"/>
      <c r="F33" s="23"/>
      <c r="G33" s="88"/>
      <c r="H33" s="243"/>
      <c r="I33" s="180"/>
      <c r="J33" s="180"/>
      <c r="K33" s="180"/>
      <c r="L33" s="180"/>
      <c r="M33" s="180"/>
      <c r="N33" s="180"/>
      <c r="O33" s="180"/>
      <c r="P33" s="180"/>
      <c r="Q33" s="180"/>
      <c r="R33" s="180"/>
      <c r="S33" s="180"/>
      <c r="T33" s="180"/>
      <c r="U33" s="180"/>
      <c r="V33" s="180"/>
      <c r="W33" s="180"/>
    </row>
    <row r="34" spans="2:23" x14ac:dyDescent="0.3">
      <c r="B34" s="23"/>
      <c r="C34" s="72"/>
      <c r="D34" s="23"/>
      <c r="E34" s="72"/>
      <c r="F34" s="23"/>
      <c r="G34" s="88"/>
      <c r="H34" s="243"/>
      <c r="I34" s="180"/>
      <c r="J34" s="180"/>
      <c r="K34" s="180"/>
      <c r="L34" s="180"/>
      <c r="M34" s="180"/>
      <c r="N34" s="180"/>
      <c r="O34" s="180"/>
      <c r="P34" s="180"/>
      <c r="Q34" s="180"/>
      <c r="R34" s="180"/>
      <c r="S34" s="180"/>
      <c r="T34" s="180"/>
      <c r="U34" s="180"/>
      <c r="V34" s="180"/>
      <c r="W34" s="180"/>
    </row>
    <row r="35" spans="2:23" x14ac:dyDescent="0.3">
      <c r="B35" s="23"/>
      <c r="C35" s="72"/>
      <c r="D35" s="23"/>
      <c r="E35" s="72"/>
      <c r="F35" s="23"/>
      <c r="G35" s="88"/>
      <c r="H35" s="243"/>
      <c r="I35" s="180"/>
      <c r="J35" s="180"/>
      <c r="K35" s="180"/>
      <c r="L35" s="180"/>
      <c r="M35" s="180"/>
      <c r="N35" s="180"/>
      <c r="O35" s="180"/>
      <c r="P35" s="180"/>
      <c r="Q35" s="180"/>
      <c r="R35" s="180"/>
      <c r="S35" s="180"/>
      <c r="T35" s="180"/>
      <c r="U35" s="180"/>
      <c r="V35" s="180"/>
      <c r="W35" s="180"/>
    </row>
    <row r="36" spans="2:23" x14ac:dyDescent="0.3">
      <c r="B36" s="23"/>
      <c r="C36" s="72"/>
      <c r="D36" s="23"/>
      <c r="E36" s="72"/>
      <c r="F36" s="23"/>
      <c r="G36" s="88"/>
      <c r="H36" s="243"/>
      <c r="I36" s="180"/>
      <c r="J36" s="180"/>
      <c r="K36" s="180"/>
      <c r="L36" s="180"/>
      <c r="M36" s="180"/>
      <c r="N36" s="180"/>
      <c r="O36" s="180"/>
      <c r="P36" s="180"/>
      <c r="Q36" s="180"/>
      <c r="R36" s="180"/>
      <c r="S36" s="180"/>
      <c r="T36" s="180"/>
      <c r="U36" s="180"/>
      <c r="V36" s="180"/>
      <c r="W36" s="180"/>
    </row>
    <row r="37" spans="2:23" x14ac:dyDescent="0.3">
      <c r="B37" s="23"/>
      <c r="C37" s="72"/>
      <c r="D37" s="23"/>
      <c r="E37" s="72"/>
      <c r="F37" s="23"/>
      <c r="G37" s="88"/>
      <c r="H37" s="243"/>
      <c r="I37" s="180"/>
      <c r="J37" s="180"/>
      <c r="K37" s="180"/>
      <c r="L37" s="180"/>
      <c r="M37" s="180"/>
      <c r="N37" s="180"/>
      <c r="O37" s="180"/>
      <c r="P37" s="180"/>
      <c r="Q37" s="180"/>
      <c r="R37" s="180"/>
      <c r="S37" s="180"/>
      <c r="T37" s="180"/>
      <c r="U37" s="180"/>
      <c r="V37" s="180"/>
      <c r="W37" s="180"/>
    </row>
    <row r="38" spans="2:23" x14ac:dyDescent="0.3">
      <c r="B38" s="23"/>
      <c r="C38" s="72"/>
      <c r="D38" s="23"/>
      <c r="E38" s="72"/>
      <c r="F38" s="23"/>
      <c r="G38" s="88"/>
      <c r="H38" s="243"/>
      <c r="I38" s="180"/>
      <c r="J38" s="180"/>
      <c r="K38" s="180"/>
      <c r="L38" s="180"/>
      <c r="M38" s="180"/>
      <c r="N38" s="180"/>
      <c r="O38" s="180"/>
      <c r="P38" s="180"/>
      <c r="Q38" s="180"/>
      <c r="R38" s="180"/>
      <c r="S38" s="180"/>
      <c r="T38" s="180"/>
      <c r="U38" s="180"/>
      <c r="V38" s="180"/>
      <c r="W38" s="180"/>
    </row>
    <row r="39" spans="2:23" x14ac:dyDescent="0.3">
      <c r="B39" s="23"/>
      <c r="C39" s="72"/>
      <c r="D39" s="23"/>
      <c r="E39" s="72"/>
      <c r="F39" s="23"/>
      <c r="G39" s="88"/>
      <c r="H39" s="243"/>
      <c r="I39" s="180"/>
      <c r="J39" s="180"/>
      <c r="K39" s="180"/>
      <c r="L39" s="180"/>
      <c r="M39" s="180"/>
      <c r="N39" s="180"/>
      <c r="O39" s="180"/>
      <c r="P39" s="180"/>
      <c r="Q39" s="180"/>
      <c r="R39" s="180"/>
      <c r="S39" s="180"/>
      <c r="T39" s="180"/>
      <c r="U39" s="180"/>
      <c r="V39" s="180"/>
      <c r="W39" s="180"/>
    </row>
    <row r="40" spans="2:23" x14ac:dyDescent="0.3">
      <c r="B40" s="23"/>
      <c r="C40" s="72"/>
      <c r="D40" s="23"/>
      <c r="E40" s="72"/>
      <c r="F40" s="23"/>
      <c r="G40" s="88"/>
      <c r="H40" s="243"/>
      <c r="I40" s="180"/>
      <c r="J40" s="180"/>
      <c r="K40" s="180"/>
      <c r="L40" s="180"/>
      <c r="M40" s="180"/>
      <c r="N40" s="180"/>
      <c r="O40" s="180"/>
      <c r="P40" s="180"/>
      <c r="Q40" s="180"/>
      <c r="R40" s="180"/>
      <c r="S40" s="180"/>
      <c r="T40" s="180"/>
      <c r="U40" s="180"/>
      <c r="V40" s="180"/>
      <c r="W40" s="180"/>
    </row>
    <row r="41" spans="2:23" x14ac:dyDescent="0.3">
      <c r="B41" s="23"/>
      <c r="C41" s="72"/>
      <c r="D41" s="23"/>
      <c r="E41" s="72"/>
      <c r="F41" s="23"/>
      <c r="G41" s="88"/>
      <c r="H41" s="243"/>
      <c r="I41" s="180"/>
      <c r="J41" s="180"/>
      <c r="K41" s="180"/>
      <c r="L41" s="180"/>
      <c r="M41" s="180"/>
      <c r="N41" s="180"/>
      <c r="O41" s="180"/>
      <c r="P41" s="180"/>
      <c r="Q41" s="180"/>
      <c r="R41" s="180"/>
      <c r="S41" s="180"/>
      <c r="T41" s="180"/>
      <c r="U41" s="180"/>
      <c r="V41" s="180"/>
      <c r="W41" s="180"/>
    </row>
    <row r="42" spans="2:23" x14ac:dyDescent="0.3">
      <c r="B42" s="23"/>
      <c r="C42" s="72"/>
      <c r="D42" s="23"/>
      <c r="E42" s="72"/>
      <c r="F42" s="23"/>
      <c r="G42" s="88"/>
      <c r="H42" s="243"/>
      <c r="I42" s="180"/>
      <c r="J42" s="180"/>
      <c r="K42" s="180"/>
      <c r="L42" s="180"/>
      <c r="M42" s="180"/>
      <c r="N42" s="180"/>
      <c r="O42" s="180"/>
      <c r="P42" s="180"/>
      <c r="Q42" s="180"/>
      <c r="R42" s="180"/>
      <c r="S42" s="180"/>
      <c r="T42" s="180"/>
      <c r="U42" s="180"/>
      <c r="V42" s="180"/>
      <c r="W42" s="180"/>
    </row>
    <row r="43" spans="2:23" x14ac:dyDescent="0.3">
      <c r="B43" s="23"/>
      <c r="C43" s="72"/>
      <c r="D43" s="23"/>
      <c r="E43" s="72"/>
      <c r="F43" s="23"/>
      <c r="G43" s="88"/>
      <c r="H43" s="243"/>
      <c r="I43" s="180"/>
      <c r="J43" s="180"/>
      <c r="K43" s="180"/>
      <c r="L43" s="180"/>
      <c r="M43" s="180"/>
      <c r="N43" s="180"/>
      <c r="O43" s="180"/>
      <c r="P43" s="180"/>
      <c r="Q43" s="180"/>
      <c r="R43" s="180"/>
      <c r="S43" s="180"/>
      <c r="T43" s="180"/>
      <c r="U43" s="180"/>
      <c r="V43" s="180"/>
      <c r="W43" s="180"/>
    </row>
    <row r="44" spans="2:23" x14ac:dyDescent="0.3">
      <c r="B44" s="23"/>
      <c r="C44" s="72"/>
      <c r="D44" s="23"/>
      <c r="E44" s="72"/>
      <c r="F44" s="23"/>
      <c r="G44" s="88"/>
      <c r="H44" s="243"/>
      <c r="I44" s="180"/>
      <c r="J44" s="180"/>
      <c r="K44" s="180"/>
      <c r="L44" s="180"/>
      <c r="M44" s="180"/>
      <c r="N44" s="180"/>
      <c r="O44" s="180"/>
      <c r="P44" s="180"/>
      <c r="Q44" s="180"/>
      <c r="R44" s="180"/>
      <c r="S44" s="180"/>
      <c r="T44" s="180"/>
      <c r="U44" s="180"/>
      <c r="V44" s="180"/>
      <c r="W44" s="180"/>
    </row>
    <row r="45" spans="2:23" x14ac:dyDescent="0.3">
      <c r="B45" s="23"/>
      <c r="C45" s="72"/>
      <c r="D45" s="23"/>
      <c r="E45" s="72"/>
      <c r="F45" s="23"/>
      <c r="G45" s="88"/>
      <c r="H45" s="243"/>
      <c r="I45" s="180"/>
      <c r="J45" s="180"/>
      <c r="K45" s="180"/>
      <c r="L45" s="180"/>
      <c r="M45" s="180"/>
      <c r="N45" s="180"/>
      <c r="O45" s="180"/>
      <c r="P45" s="180"/>
      <c r="Q45" s="180"/>
      <c r="R45" s="180"/>
      <c r="S45" s="180"/>
      <c r="T45" s="180"/>
      <c r="U45" s="180"/>
      <c r="V45" s="180"/>
      <c r="W45" s="180"/>
    </row>
    <row r="46" spans="2:23" x14ac:dyDescent="0.3">
      <c r="B46" s="23"/>
      <c r="C46" s="72"/>
      <c r="D46" s="23"/>
      <c r="E46" s="72"/>
      <c r="F46" s="23"/>
      <c r="G46" s="88"/>
      <c r="H46" s="243"/>
      <c r="I46" s="180"/>
      <c r="J46" s="180"/>
      <c r="K46" s="180"/>
      <c r="L46" s="180"/>
      <c r="M46" s="180"/>
      <c r="N46" s="180"/>
      <c r="O46" s="180"/>
      <c r="P46" s="180"/>
      <c r="Q46" s="180"/>
      <c r="R46" s="180"/>
      <c r="S46" s="180"/>
      <c r="T46" s="180"/>
      <c r="U46" s="180"/>
      <c r="V46" s="180"/>
      <c r="W46" s="180"/>
    </row>
    <row r="47" spans="2:23" x14ac:dyDescent="0.3">
      <c r="B47" s="23"/>
      <c r="C47" s="72"/>
      <c r="D47" s="23"/>
      <c r="E47" s="72"/>
      <c r="F47" s="23"/>
      <c r="G47" s="88"/>
      <c r="H47" s="243"/>
      <c r="I47" s="180"/>
      <c r="J47" s="180"/>
      <c r="K47" s="180"/>
      <c r="L47" s="180"/>
      <c r="M47" s="180"/>
      <c r="N47" s="180"/>
      <c r="O47" s="180"/>
      <c r="P47" s="180"/>
      <c r="Q47" s="180"/>
      <c r="R47" s="180"/>
      <c r="S47" s="180"/>
      <c r="T47" s="180"/>
      <c r="U47" s="180"/>
      <c r="V47" s="180"/>
      <c r="W47" s="180"/>
    </row>
    <row r="48" spans="2:23" x14ac:dyDescent="0.3">
      <c r="B48" s="23"/>
      <c r="C48" s="72"/>
      <c r="D48" s="23"/>
      <c r="E48" s="72"/>
      <c r="F48" s="23"/>
      <c r="G48" s="88"/>
      <c r="H48" s="243"/>
      <c r="I48" s="180"/>
      <c r="J48" s="180"/>
      <c r="K48" s="180"/>
      <c r="L48" s="180"/>
      <c r="M48" s="180"/>
      <c r="N48" s="180"/>
      <c r="O48" s="180"/>
      <c r="P48" s="180"/>
      <c r="Q48" s="180"/>
      <c r="R48" s="180"/>
      <c r="S48" s="180"/>
      <c r="T48" s="180"/>
      <c r="U48" s="180"/>
      <c r="V48" s="180"/>
      <c r="W48" s="180"/>
    </row>
    <row r="49" spans="2:23" x14ac:dyDescent="0.3">
      <c r="B49" s="23"/>
      <c r="C49" s="72"/>
      <c r="D49" s="23"/>
      <c r="E49" s="72"/>
      <c r="F49" s="23"/>
      <c r="G49" s="88"/>
      <c r="H49" s="243"/>
      <c r="I49" s="180"/>
      <c r="J49" s="180"/>
      <c r="K49" s="180"/>
      <c r="L49" s="180"/>
      <c r="M49" s="180"/>
      <c r="N49" s="180"/>
      <c r="O49" s="180"/>
      <c r="P49" s="180"/>
      <c r="Q49" s="180"/>
      <c r="R49" s="180"/>
      <c r="S49" s="180"/>
      <c r="T49" s="180"/>
      <c r="U49" s="180"/>
      <c r="V49" s="180"/>
      <c r="W49" s="180"/>
    </row>
    <row r="50" spans="2:23" x14ac:dyDescent="0.3">
      <c r="B50" s="23"/>
      <c r="C50" s="72"/>
      <c r="D50" s="23"/>
      <c r="E50" s="72"/>
      <c r="F50" s="23"/>
      <c r="G50" s="88"/>
      <c r="H50" s="243"/>
      <c r="I50" s="180"/>
      <c r="J50" s="180"/>
      <c r="K50" s="180"/>
      <c r="L50" s="180"/>
      <c r="M50" s="180"/>
      <c r="N50" s="180"/>
      <c r="O50" s="180"/>
      <c r="P50" s="180"/>
      <c r="Q50" s="180"/>
      <c r="R50" s="180"/>
      <c r="S50" s="180"/>
      <c r="T50" s="180"/>
      <c r="U50" s="180"/>
      <c r="V50" s="180"/>
      <c r="W50" s="180"/>
    </row>
    <row r="51" spans="2:23" x14ac:dyDescent="0.3">
      <c r="B51" s="23"/>
      <c r="C51" s="72"/>
      <c r="D51" s="23"/>
      <c r="E51" s="72"/>
      <c r="F51" s="23"/>
      <c r="G51" s="88"/>
      <c r="H51" s="243"/>
      <c r="I51" s="180"/>
      <c r="J51" s="180"/>
      <c r="K51" s="180"/>
      <c r="L51" s="180"/>
      <c r="M51" s="180"/>
      <c r="N51" s="180"/>
      <c r="O51" s="180"/>
      <c r="P51" s="180"/>
      <c r="Q51" s="180"/>
      <c r="R51" s="180"/>
      <c r="S51" s="180"/>
      <c r="T51" s="180"/>
      <c r="U51" s="180"/>
      <c r="V51" s="180"/>
      <c r="W51" s="180"/>
    </row>
    <row r="52" spans="2:23" x14ac:dyDescent="0.3">
      <c r="B52" s="23"/>
      <c r="C52" s="72"/>
      <c r="D52" s="23"/>
      <c r="E52" s="72"/>
      <c r="F52" s="23"/>
      <c r="G52" s="88"/>
      <c r="H52" s="243"/>
      <c r="I52" s="180"/>
      <c r="J52" s="180"/>
      <c r="K52" s="180"/>
      <c r="L52" s="180"/>
      <c r="M52" s="180"/>
      <c r="N52" s="180"/>
      <c r="O52" s="180"/>
      <c r="P52" s="180"/>
      <c r="Q52" s="180"/>
      <c r="R52" s="180"/>
      <c r="S52" s="180"/>
      <c r="T52" s="180"/>
      <c r="U52" s="180"/>
      <c r="V52" s="180"/>
      <c r="W52" s="180"/>
    </row>
    <row r="53" spans="2:23" x14ac:dyDescent="0.3">
      <c r="B53" s="23"/>
      <c r="C53" s="72"/>
      <c r="D53" s="23"/>
      <c r="E53" s="72"/>
      <c r="F53" s="23"/>
      <c r="G53" s="88"/>
      <c r="H53" s="243"/>
      <c r="I53" s="180"/>
      <c r="J53" s="180"/>
      <c r="K53" s="180"/>
      <c r="L53" s="180"/>
      <c r="M53" s="180"/>
      <c r="N53" s="180"/>
      <c r="O53" s="180"/>
      <c r="P53" s="180"/>
      <c r="Q53" s="180"/>
      <c r="R53" s="180"/>
      <c r="S53" s="180"/>
      <c r="T53" s="180"/>
      <c r="U53" s="180"/>
      <c r="V53" s="180"/>
      <c r="W53" s="180"/>
    </row>
    <row r="54" spans="2:23" x14ac:dyDescent="0.3">
      <c r="B54" s="23"/>
      <c r="C54" s="72"/>
      <c r="D54" s="23"/>
      <c r="E54" s="72"/>
      <c r="F54" s="23"/>
      <c r="G54" s="88"/>
      <c r="H54" s="243"/>
      <c r="I54" s="180"/>
      <c r="J54" s="180"/>
      <c r="K54" s="180"/>
      <c r="L54" s="180"/>
      <c r="M54" s="180"/>
      <c r="N54" s="180"/>
      <c r="O54" s="180"/>
      <c r="P54" s="180"/>
      <c r="Q54" s="180"/>
      <c r="R54" s="180"/>
      <c r="S54" s="180"/>
      <c r="T54" s="180"/>
      <c r="U54" s="180"/>
      <c r="V54" s="180"/>
      <c r="W54" s="180"/>
    </row>
    <row r="55" spans="2:23" x14ac:dyDescent="0.3">
      <c r="B55" s="23"/>
      <c r="C55" s="72"/>
      <c r="D55" s="23"/>
      <c r="E55" s="72"/>
      <c r="F55" s="23"/>
      <c r="G55" s="88"/>
      <c r="H55" s="243"/>
      <c r="I55" s="180"/>
      <c r="J55" s="180"/>
      <c r="K55" s="180"/>
      <c r="L55" s="180"/>
      <c r="M55" s="180"/>
      <c r="N55" s="180"/>
      <c r="O55" s="180"/>
      <c r="P55" s="180"/>
      <c r="Q55" s="180"/>
      <c r="R55" s="180"/>
      <c r="S55" s="180"/>
      <c r="T55" s="180"/>
      <c r="U55" s="180"/>
      <c r="V55" s="180"/>
      <c r="W55" s="180"/>
    </row>
    <row r="56" spans="2:23" x14ac:dyDescent="0.3">
      <c r="B56" s="23"/>
      <c r="C56" s="72"/>
      <c r="D56" s="23"/>
      <c r="E56" s="72"/>
      <c r="F56" s="23"/>
      <c r="G56" s="88"/>
      <c r="H56" s="243"/>
      <c r="I56" s="180"/>
      <c r="J56" s="180"/>
      <c r="K56" s="180"/>
      <c r="L56" s="180"/>
      <c r="M56" s="180"/>
      <c r="N56" s="180"/>
      <c r="O56" s="180"/>
      <c r="P56" s="180"/>
      <c r="Q56" s="180"/>
      <c r="R56" s="180"/>
      <c r="S56" s="180"/>
      <c r="T56" s="180"/>
      <c r="U56" s="180"/>
      <c r="V56" s="180"/>
      <c r="W56" s="180"/>
    </row>
    <row r="57" spans="2:23" x14ac:dyDescent="0.3">
      <c r="B57" s="23"/>
      <c r="C57" s="72"/>
      <c r="D57" s="23"/>
      <c r="E57" s="72"/>
      <c r="F57" s="23"/>
      <c r="G57" s="88"/>
      <c r="H57" s="243"/>
      <c r="I57" s="180"/>
      <c r="J57" s="180"/>
      <c r="K57" s="180"/>
      <c r="L57" s="180"/>
      <c r="M57" s="180"/>
      <c r="N57" s="180"/>
      <c r="O57" s="180"/>
      <c r="P57" s="180"/>
      <c r="Q57" s="180"/>
      <c r="R57" s="180"/>
      <c r="S57" s="180"/>
      <c r="T57" s="180"/>
      <c r="U57" s="180"/>
      <c r="V57" s="180"/>
      <c r="W57" s="180"/>
    </row>
    <row r="58" spans="2:23" x14ac:dyDescent="0.3">
      <c r="B58" s="23"/>
      <c r="C58" s="72"/>
      <c r="D58" s="23"/>
      <c r="E58" s="72"/>
      <c r="F58" s="23"/>
      <c r="G58" s="88"/>
      <c r="H58" s="243"/>
      <c r="I58" s="180"/>
      <c r="J58" s="180"/>
      <c r="K58" s="180"/>
      <c r="L58" s="180"/>
      <c r="M58" s="180"/>
      <c r="N58" s="180"/>
      <c r="O58" s="180"/>
      <c r="P58" s="180"/>
      <c r="Q58" s="180"/>
      <c r="R58" s="180"/>
      <c r="S58" s="180"/>
      <c r="T58" s="180"/>
      <c r="U58" s="180"/>
      <c r="V58" s="180"/>
      <c r="W58" s="180"/>
    </row>
    <row r="59" spans="2:23" x14ac:dyDescent="0.3">
      <c r="B59" s="23"/>
      <c r="C59" s="72"/>
      <c r="D59" s="23"/>
      <c r="E59" s="72"/>
      <c r="F59" s="23"/>
      <c r="G59" s="88"/>
      <c r="H59" s="243"/>
      <c r="I59" s="180"/>
      <c r="J59" s="180"/>
      <c r="K59" s="180"/>
      <c r="L59" s="180"/>
      <c r="M59" s="180"/>
      <c r="N59" s="180"/>
      <c r="O59" s="180"/>
      <c r="P59" s="180"/>
      <c r="Q59" s="180"/>
      <c r="R59" s="180"/>
      <c r="S59" s="180"/>
      <c r="T59" s="180"/>
      <c r="U59" s="180"/>
      <c r="V59" s="180"/>
      <c r="W59" s="180"/>
    </row>
    <row r="60" spans="2:23" x14ac:dyDescent="0.3">
      <c r="B60" s="23"/>
      <c r="C60" s="72"/>
      <c r="D60" s="23"/>
      <c r="E60" s="72"/>
      <c r="F60" s="23"/>
      <c r="G60" s="88"/>
      <c r="H60" s="243"/>
      <c r="I60" s="180"/>
      <c r="J60" s="180"/>
      <c r="K60" s="180"/>
      <c r="L60" s="180"/>
      <c r="M60" s="180"/>
      <c r="N60" s="180"/>
      <c r="O60" s="180"/>
      <c r="P60" s="180"/>
      <c r="Q60" s="180"/>
      <c r="R60" s="180"/>
      <c r="S60" s="180"/>
      <c r="T60" s="180"/>
      <c r="U60" s="180"/>
      <c r="V60" s="180"/>
      <c r="W60" s="180"/>
    </row>
    <row r="61" spans="2:23" x14ac:dyDescent="0.3">
      <c r="B61" s="23"/>
      <c r="C61" s="72"/>
      <c r="D61" s="23"/>
      <c r="E61" s="72"/>
      <c r="F61" s="23"/>
      <c r="G61" s="88"/>
      <c r="H61" s="243"/>
      <c r="I61" s="180"/>
      <c r="J61" s="180"/>
      <c r="K61" s="180"/>
      <c r="L61" s="180"/>
      <c r="M61" s="180"/>
      <c r="N61" s="180"/>
      <c r="O61" s="180"/>
      <c r="P61" s="180"/>
      <c r="Q61" s="180"/>
      <c r="R61" s="180"/>
      <c r="S61" s="180"/>
      <c r="T61" s="180"/>
      <c r="U61" s="180"/>
      <c r="V61" s="180"/>
      <c r="W61" s="180"/>
    </row>
    <row r="62" spans="2:23" x14ac:dyDescent="0.3">
      <c r="B62" s="23"/>
      <c r="C62" s="72"/>
      <c r="D62" s="23"/>
      <c r="E62" s="72"/>
      <c r="F62" s="23"/>
      <c r="G62" s="88"/>
      <c r="H62" s="243"/>
      <c r="I62" s="180"/>
      <c r="J62" s="180"/>
      <c r="K62" s="180"/>
      <c r="L62" s="180"/>
      <c r="M62" s="180"/>
      <c r="N62" s="180"/>
      <c r="O62" s="180"/>
      <c r="P62" s="180"/>
      <c r="Q62" s="180"/>
      <c r="R62" s="180"/>
      <c r="S62" s="180"/>
      <c r="T62" s="180"/>
      <c r="U62" s="180"/>
      <c r="V62" s="180"/>
      <c r="W62" s="180"/>
    </row>
    <row r="63" spans="2:23" x14ac:dyDescent="0.3">
      <c r="B63" s="23"/>
      <c r="C63" s="72"/>
      <c r="D63" s="23"/>
      <c r="E63" s="72"/>
      <c r="F63" s="23"/>
      <c r="G63" s="88"/>
      <c r="H63" s="243"/>
      <c r="I63" s="180"/>
      <c r="J63" s="180"/>
      <c r="K63" s="180"/>
      <c r="L63" s="180"/>
      <c r="M63" s="180"/>
      <c r="N63" s="180"/>
      <c r="O63" s="180"/>
      <c r="P63" s="180"/>
      <c r="Q63" s="180"/>
      <c r="R63" s="180"/>
      <c r="S63" s="180"/>
      <c r="T63" s="180"/>
      <c r="U63" s="180"/>
      <c r="V63" s="180"/>
      <c r="W63" s="180"/>
    </row>
    <row r="64" spans="2:23" x14ac:dyDescent="0.3">
      <c r="B64" s="23"/>
      <c r="C64" s="72"/>
      <c r="D64" s="23"/>
      <c r="E64" s="72"/>
      <c r="F64" s="23"/>
      <c r="G64" s="88"/>
      <c r="H64" s="243"/>
      <c r="I64" s="180"/>
      <c r="J64" s="180"/>
      <c r="K64" s="180"/>
      <c r="L64" s="180"/>
      <c r="M64" s="180"/>
      <c r="N64" s="180"/>
      <c r="O64" s="180"/>
      <c r="P64" s="180"/>
      <c r="Q64" s="180"/>
      <c r="R64" s="180"/>
      <c r="S64" s="180"/>
      <c r="T64" s="180"/>
      <c r="U64" s="180"/>
      <c r="V64" s="180"/>
      <c r="W64" s="180"/>
    </row>
    <row r="65" spans="2:23" x14ac:dyDescent="0.3">
      <c r="B65" s="23"/>
      <c r="C65" s="72"/>
      <c r="D65" s="23"/>
      <c r="E65" s="72"/>
      <c r="F65" s="23"/>
      <c r="G65" s="88"/>
      <c r="H65" s="243"/>
      <c r="I65" s="180"/>
      <c r="J65" s="180"/>
      <c r="K65" s="180"/>
      <c r="L65" s="180"/>
      <c r="M65" s="180"/>
      <c r="N65" s="180"/>
      <c r="O65" s="180"/>
      <c r="P65" s="180"/>
      <c r="Q65" s="180"/>
      <c r="R65" s="180"/>
      <c r="S65" s="180"/>
      <c r="T65" s="180"/>
      <c r="U65" s="180"/>
      <c r="V65" s="180"/>
      <c r="W65" s="180"/>
    </row>
    <row r="66" spans="2:23" x14ac:dyDescent="0.3">
      <c r="B66" s="23"/>
      <c r="C66" s="72"/>
      <c r="D66" s="23"/>
      <c r="E66" s="72"/>
      <c r="F66" s="23"/>
      <c r="G66" s="88"/>
      <c r="H66" s="243"/>
      <c r="I66" s="180"/>
      <c r="J66" s="180"/>
      <c r="K66" s="180"/>
      <c r="L66" s="180"/>
      <c r="M66" s="180"/>
      <c r="N66" s="180"/>
      <c r="O66" s="180"/>
      <c r="P66" s="180"/>
      <c r="Q66" s="180"/>
      <c r="R66" s="180"/>
      <c r="S66" s="180"/>
      <c r="T66" s="180"/>
      <c r="U66" s="180"/>
      <c r="V66" s="180"/>
      <c r="W66" s="180"/>
    </row>
    <row r="67" spans="2:23" x14ac:dyDescent="0.3">
      <c r="B67" s="23"/>
      <c r="C67" s="72"/>
      <c r="D67" s="23"/>
      <c r="E67" s="72"/>
      <c r="F67" s="23"/>
      <c r="G67" s="88"/>
      <c r="H67" s="243"/>
      <c r="I67" s="180"/>
      <c r="J67" s="180"/>
      <c r="K67" s="180"/>
      <c r="L67" s="180"/>
      <c r="M67" s="180"/>
      <c r="N67" s="180"/>
      <c r="O67" s="180"/>
      <c r="P67" s="180"/>
      <c r="Q67" s="180"/>
      <c r="R67" s="180"/>
      <c r="S67" s="180"/>
      <c r="T67" s="180"/>
      <c r="U67" s="180"/>
      <c r="V67" s="180"/>
      <c r="W67" s="180"/>
    </row>
    <row r="68" spans="2:23" x14ac:dyDescent="0.3">
      <c r="B68" s="23"/>
      <c r="C68" s="72"/>
      <c r="D68" s="23"/>
      <c r="E68" s="72"/>
      <c r="F68" s="23"/>
      <c r="G68" s="88"/>
      <c r="H68" s="243"/>
      <c r="I68" s="180"/>
      <c r="J68" s="180"/>
      <c r="K68" s="180"/>
      <c r="L68" s="180"/>
      <c r="M68" s="180"/>
      <c r="N68" s="180"/>
      <c r="O68" s="180"/>
      <c r="P68" s="180"/>
      <c r="Q68" s="180"/>
      <c r="R68" s="180"/>
      <c r="S68" s="180"/>
      <c r="T68" s="180"/>
      <c r="U68" s="180"/>
      <c r="V68" s="180"/>
      <c r="W68" s="180"/>
    </row>
    <row r="69" spans="2:23" x14ac:dyDescent="0.3">
      <c r="B69" s="23"/>
      <c r="C69" s="72"/>
      <c r="D69" s="23"/>
      <c r="E69" s="72"/>
      <c r="F69" s="23"/>
      <c r="G69" s="88"/>
      <c r="H69" s="243"/>
      <c r="I69" s="180"/>
      <c r="J69" s="180"/>
      <c r="K69" s="180"/>
      <c r="L69" s="180"/>
      <c r="M69" s="180"/>
      <c r="N69" s="180"/>
      <c r="O69" s="180"/>
      <c r="P69" s="180"/>
      <c r="Q69" s="180"/>
      <c r="R69" s="180"/>
      <c r="S69" s="180"/>
      <c r="T69" s="180"/>
      <c r="U69" s="180"/>
      <c r="V69" s="180"/>
      <c r="W69" s="180"/>
    </row>
    <row r="70" spans="2:23" x14ac:dyDescent="0.3">
      <c r="B70" s="23"/>
      <c r="C70" s="72"/>
      <c r="D70" s="23"/>
      <c r="E70" s="72"/>
      <c r="F70" s="23"/>
      <c r="G70" s="88"/>
      <c r="H70" s="243"/>
      <c r="I70" s="180"/>
      <c r="J70" s="180"/>
      <c r="K70" s="180"/>
      <c r="L70" s="180"/>
      <c r="M70" s="180"/>
      <c r="N70" s="180"/>
      <c r="O70" s="180"/>
      <c r="P70" s="180"/>
      <c r="Q70" s="180"/>
      <c r="R70" s="180"/>
      <c r="S70" s="180"/>
      <c r="T70" s="180"/>
      <c r="U70" s="180"/>
      <c r="V70" s="180"/>
      <c r="W70" s="180"/>
    </row>
    <row r="71" spans="2:23" x14ac:dyDescent="0.3">
      <c r="B71" s="23"/>
      <c r="C71" s="72"/>
      <c r="D71" s="23"/>
      <c r="E71" s="72"/>
      <c r="F71" s="23"/>
      <c r="G71" s="88"/>
      <c r="H71" s="243"/>
      <c r="I71" s="180"/>
      <c r="J71" s="180"/>
      <c r="K71" s="180"/>
      <c r="L71" s="180"/>
      <c r="M71" s="180"/>
      <c r="N71" s="180"/>
      <c r="O71" s="180"/>
      <c r="P71" s="180"/>
      <c r="Q71" s="180"/>
      <c r="R71" s="180"/>
      <c r="S71" s="180"/>
      <c r="T71" s="180"/>
      <c r="U71" s="180"/>
      <c r="V71" s="180"/>
      <c r="W71" s="180"/>
    </row>
    <row r="72" spans="2:23" x14ac:dyDescent="0.3">
      <c r="B72" s="23"/>
      <c r="C72" s="72"/>
      <c r="D72" s="23"/>
      <c r="E72" s="72"/>
      <c r="F72" s="23"/>
      <c r="G72" s="88"/>
      <c r="H72" s="243"/>
      <c r="I72" s="180"/>
      <c r="J72" s="180"/>
      <c r="K72" s="180"/>
      <c r="L72" s="180"/>
      <c r="M72" s="180"/>
      <c r="N72" s="180"/>
      <c r="O72" s="180"/>
      <c r="P72" s="180"/>
      <c r="Q72" s="180"/>
      <c r="R72" s="180"/>
      <c r="S72" s="180"/>
      <c r="T72" s="180"/>
      <c r="U72" s="180"/>
      <c r="V72" s="180"/>
      <c r="W72" s="180"/>
    </row>
    <row r="73" spans="2:23" x14ac:dyDescent="0.3">
      <c r="B73" s="23"/>
      <c r="C73" s="72"/>
      <c r="D73" s="23"/>
      <c r="E73" s="72"/>
      <c r="F73" s="23"/>
      <c r="G73" s="88"/>
      <c r="H73" s="243"/>
      <c r="I73" s="180"/>
      <c r="J73" s="180"/>
      <c r="K73" s="180"/>
      <c r="L73" s="180"/>
      <c r="M73" s="180"/>
      <c r="N73" s="180"/>
      <c r="O73" s="180"/>
      <c r="P73" s="180"/>
      <c r="Q73" s="180"/>
      <c r="R73" s="180"/>
      <c r="S73" s="180"/>
      <c r="T73" s="180"/>
      <c r="U73" s="180"/>
      <c r="V73" s="180"/>
      <c r="W73" s="180"/>
    </row>
    <row r="74" spans="2:23" x14ac:dyDescent="0.3">
      <c r="B74" s="23"/>
      <c r="C74" s="72"/>
      <c r="D74" s="23"/>
      <c r="E74" s="72"/>
      <c r="F74" s="23"/>
      <c r="G74" s="88"/>
      <c r="H74" s="243"/>
      <c r="I74" s="180"/>
      <c r="J74" s="180"/>
      <c r="K74" s="180"/>
      <c r="L74" s="180"/>
      <c r="M74" s="180"/>
      <c r="N74" s="180"/>
      <c r="O74" s="180"/>
      <c r="P74" s="180"/>
      <c r="Q74" s="180"/>
      <c r="R74" s="180"/>
      <c r="S74" s="180"/>
      <c r="T74" s="180"/>
      <c r="U74" s="180"/>
      <c r="V74" s="180"/>
      <c r="W74" s="180"/>
    </row>
    <row r="75" spans="2:23" x14ac:dyDescent="0.3">
      <c r="B75" s="23"/>
      <c r="C75" s="72"/>
      <c r="D75" s="23"/>
      <c r="E75" s="72"/>
      <c r="F75" s="23"/>
      <c r="G75" s="88"/>
      <c r="H75" s="243"/>
      <c r="I75" s="180"/>
      <c r="J75" s="180"/>
      <c r="K75" s="180"/>
      <c r="L75" s="180"/>
      <c r="M75" s="180"/>
      <c r="N75" s="180"/>
      <c r="O75" s="180"/>
      <c r="P75" s="180"/>
      <c r="Q75" s="180"/>
      <c r="R75" s="180"/>
      <c r="S75" s="180"/>
      <c r="T75" s="180"/>
      <c r="U75" s="180"/>
      <c r="V75" s="180"/>
      <c r="W75" s="180"/>
    </row>
    <row r="76" spans="2:23" x14ac:dyDescent="0.3">
      <c r="B76" s="23"/>
      <c r="C76" s="72"/>
      <c r="D76" s="23"/>
      <c r="E76" s="72"/>
      <c r="F76" s="23"/>
      <c r="G76" s="88"/>
      <c r="H76" s="243"/>
      <c r="I76" s="180"/>
      <c r="J76" s="180"/>
      <c r="K76" s="180"/>
      <c r="L76" s="180"/>
      <c r="M76" s="180"/>
      <c r="N76" s="180"/>
      <c r="O76" s="180"/>
      <c r="P76" s="180"/>
      <c r="Q76" s="180"/>
      <c r="R76" s="180"/>
      <c r="S76" s="180"/>
      <c r="T76" s="180"/>
      <c r="U76" s="180"/>
      <c r="V76" s="180"/>
      <c r="W76" s="180"/>
    </row>
    <row r="77" spans="2:23" x14ac:dyDescent="0.3">
      <c r="B77" s="23"/>
      <c r="C77" s="72"/>
      <c r="D77" s="23"/>
      <c r="E77" s="72"/>
      <c r="F77" s="23"/>
      <c r="G77" s="88"/>
      <c r="H77" s="243"/>
      <c r="I77" s="180"/>
      <c r="J77" s="180"/>
      <c r="K77" s="180"/>
      <c r="L77" s="180"/>
      <c r="M77" s="180"/>
      <c r="N77" s="180"/>
      <c r="O77" s="180"/>
      <c r="P77" s="180"/>
      <c r="Q77" s="180"/>
      <c r="R77" s="180"/>
      <c r="S77" s="180"/>
      <c r="T77" s="180"/>
      <c r="U77" s="180"/>
      <c r="V77" s="180"/>
      <c r="W77" s="180"/>
    </row>
    <row r="78" spans="2:23" x14ac:dyDescent="0.3">
      <c r="B78" s="23"/>
      <c r="C78" s="72"/>
      <c r="D78" s="23"/>
      <c r="E78" s="72"/>
      <c r="F78" s="23"/>
      <c r="G78" s="88"/>
      <c r="H78" s="243"/>
      <c r="I78" s="180"/>
      <c r="J78" s="180"/>
      <c r="K78" s="180"/>
      <c r="L78" s="180"/>
      <c r="M78" s="180"/>
      <c r="N78" s="180"/>
      <c r="O78" s="180"/>
      <c r="P78" s="180"/>
      <c r="Q78" s="180"/>
      <c r="R78" s="180"/>
      <c r="S78" s="180"/>
      <c r="T78" s="180"/>
      <c r="U78" s="180"/>
      <c r="V78" s="180"/>
      <c r="W78" s="180"/>
    </row>
    <row r="79" spans="2:23" x14ac:dyDescent="0.3">
      <c r="B79" s="23"/>
      <c r="C79" s="72"/>
      <c r="D79" s="23"/>
      <c r="E79" s="72"/>
      <c r="F79" s="23"/>
      <c r="G79" s="88"/>
      <c r="H79" s="243"/>
      <c r="I79" s="180"/>
      <c r="J79" s="180"/>
      <c r="K79" s="180"/>
      <c r="L79" s="180"/>
      <c r="M79" s="180"/>
      <c r="N79" s="180"/>
      <c r="O79" s="180"/>
      <c r="P79" s="180"/>
      <c r="Q79" s="180"/>
      <c r="R79" s="180"/>
      <c r="S79" s="180"/>
      <c r="T79" s="180"/>
      <c r="U79" s="180"/>
      <c r="V79" s="180"/>
      <c r="W79" s="180"/>
    </row>
    <row r="80" spans="2:23" x14ac:dyDescent="0.3">
      <c r="B80" s="23"/>
      <c r="C80" s="72"/>
      <c r="D80" s="23"/>
      <c r="E80" s="72"/>
      <c r="F80" s="23"/>
      <c r="G80" s="88"/>
      <c r="H80" s="243"/>
      <c r="I80" s="180"/>
      <c r="J80" s="180"/>
      <c r="K80" s="180"/>
      <c r="L80" s="180"/>
      <c r="M80" s="180"/>
      <c r="N80" s="180"/>
      <c r="O80" s="180"/>
      <c r="P80" s="180"/>
      <c r="Q80" s="180"/>
      <c r="R80" s="180"/>
      <c r="S80" s="180"/>
      <c r="T80" s="180"/>
      <c r="U80" s="180"/>
      <c r="V80" s="180"/>
      <c r="W80" s="180"/>
    </row>
    <row r="81" spans="2:23" x14ac:dyDescent="0.3">
      <c r="B81" s="23"/>
      <c r="C81" s="72"/>
      <c r="D81" s="23"/>
      <c r="E81" s="72"/>
      <c r="F81" s="23"/>
      <c r="G81" s="88"/>
      <c r="H81" s="243"/>
      <c r="I81" s="180"/>
      <c r="J81" s="180"/>
      <c r="K81" s="180"/>
      <c r="L81" s="180"/>
      <c r="M81" s="180"/>
      <c r="N81" s="180"/>
      <c r="O81" s="180"/>
      <c r="P81" s="180"/>
      <c r="Q81" s="180"/>
      <c r="R81" s="180"/>
      <c r="S81" s="180"/>
      <c r="T81" s="180"/>
      <c r="U81" s="180"/>
      <c r="V81" s="180"/>
      <c r="W81" s="180"/>
    </row>
    <row r="82" spans="2:23" x14ac:dyDescent="0.3">
      <c r="B82" s="23"/>
      <c r="C82" s="72"/>
      <c r="D82" s="23"/>
      <c r="E82" s="72"/>
      <c r="F82" s="23"/>
      <c r="G82" s="88"/>
      <c r="H82" s="243"/>
      <c r="I82" s="180"/>
      <c r="J82" s="180"/>
      <c r="K82" s="180"/>
      <c r="L82" s="180"/>
      <c r="M82" s="180"/>
      <c r="N82" s="180"/>
      <c r="O82" s="180"/>
      <c r="P82" s="180"/>
      <c r="Q82" s="180"/>
      <c r="R82" s="180"/>
      <c r="S82" s="180"/>
      <c r="T82" s="180"/>
      <c r="U82" s="180"/>
      <c r="V82" s="180"/>
      <c r="W82" s="180"/>
    </row>
    <row r="83" spans="2:23" x14ac:dyDescent="0.3">
      <c r="B83" s="23"/>
      <c r="C83" s="72"/>
      <c r="D83" s="23"/>
      <c r="E83" s="72"/>
      <c r="F83" s="23"/>
      <c r="G83" s="88"/>
      <c r="H83" s="243"/>
      <c r="I83" s="180"/>
      <c r="J83" s="180"/>
      <c r="K83" s="180"/>
      <c r="L83" s="180"/>
      <c r="M83" s="180"/>
      <c r="N83" s="180"/>
      <c r="O83" s="180"/>
      <c r="P83" s="180"/>
      <c r="Q83" s="180"/>
      <c r="R83" s="180"/>
      <c r="S83" s="180"/>
      <c r="T83" s="180"/>
      <c r="U83" s="180"/>
      <c r="V83" s="180"/>
      <c r="W83" s="180"/>
    </row>
    <row r="84" spans="2:23" x14ac:dyDescent="0.3">
      <c r="B84" s="23"/>
      <c r="C84" s="72"/>
      <c r="D84" s="23"/>
      <c r="E84" s="72"/>
      <c r="F84" s="23"/>
      <c r="G84" s="88"/>
      <c r="H84" s="243"/>
      <c r="I84" s="180"/>
      <c r="J84" s="180"/>
      <c r="K84" s="180"/>
      <c r="L84" s="180"/>
      <c r="M84" s="180"/>
      <c r="N84" s="180"/>
      <c r="O84" s="180"/>
      <c r="P84" s="180"/>
      <c r="Q84" s="180"/>
      <c r="R84" s="180"/>
      <c r="S84" s="180"/>
      <c r="T84" s="180"/>
      <c r="U84" s="180"/>
      <c r="V84" s="180"/>
      <c r="W84" s="180"/>
    </row>
    <row r="85" spans="2:23" x14ac:dyDescent="0.3">
      <c r="B85" s="23"/>
      <c r="C85" s="72"/>
      <c r="D85" s="23"/>
      <c r="E85" s="72"/>
      <c r="F85" s="23"/>
      <c r="G85" s="88"/>
      <c r="H85" s="243"/>
      <c r="I85" s="180"/>
      <c r="J85" s="180"/>
      <c r="K85" s="180"/>
      <c r="L85" s="180"/>
      <c r="M85" s="180"/>
      <c r="N85" s="180"/>
      <c r="O85" s="180"/>
      <c r="P85" s="180"/>
      <c r="Q85" s="180"/>
      <c r="R85" s="180"/>
      <c r="S85" s="180"/>
      <c r="T85" s="180"/>
      <c r="U85" s="180"/>
      <c r="V85" s="180"/>
      <c r="W85" s="180"/>
    </row>
    <row r="86" spans="2:23" x14ac:dyDescent="0.3">
      <c r="B86" s="23"/>
      <c r="C86" s="72"/>
      <c r="D86" s="23"/>
      <c r="E86" s="72"/>
      <c r="F86" s="23"/>
      <c r="G86" s="88"/>
      <c r="H86" s="243"/>
      <c r="I86" s="180"/>
      <c r="J86" s="180"/>
      <c r="K86" s="180"/>
      <c r="L86" s="180"/>
      <c r="M86" s="180"/>
      <c r="N86" s="180"/>
      <c r="O86" s="180"/>
      <c r="P86" s="180"/>
      <c r="Q86" s="180"/>
      <c r="R86" s="180"/>
      <c r="S86" s="180"/>
      <c r="T86" s="180"/>
      <c r="U86" s="180"/>
      <c r="V86" s="180"/>
      <c r="W86" s="180"/>
    </row>
    <row r="87" spans="2:23" x14ac:dyDescent="0.3">
      <c r="B87" s="23"/>
      <c r="C87" s="72"/>
      <c r="D87" s="23"/>
      <c r="E87" s="72"/>
      <c r="F87" s="23"/>
      <c r="G87" s="88"/>
      <c r="H87" s="243"/>
      <c r="I87" s="180"/>
      <c r="J87" s="180"/>
      <c r="K87" s="180"/>
      <c r="L87" s="180"/>
      <c r="M87" s="180"/>
      <c r="N87" s="180"/>
      <c r="O87" s="180"/>
      <c r="P87" s="180"/>
      <c r="Q87" s="180"/>
      <c r="R87" s="180"/>
      <c r="S87" s="180"/>
      <c r="T87" s="180"/>
      <c r="U87" s="180"/>
      <c r="V87" s="180"/>
      <c r="W87" s="180"/>
    </row>
    <row r="88" spans="2:23" x14ac:dyDescent="0.3">
      <c r="B88" s="23"/>
      <c r="C88" s="72"/>
      <c r="D88" s="23"/>
      <c r="E88" s="72"/>
      <c r="F88" s="23"/>
      <c r="G88" s="88"/>
      <c r="H88" s="243"/>
      <c r="I88" s="180"/>
      <c r="J88" s="180"/>
      <c r="K88" s="180"/>
      <c r="L88" s="180"/>
      <c r="M88" s="180"/>
      <c r="N88" s="180"/>
      <c r="O88" s="180"/>
      <c r="P88" s="180"/>
      <c r="Q88" s="180"/>
      <c r="R88" s="180"/>
      <c r="S88" s="180"/>
      <c r="T88" s="180"/>
      <c r="U88" s="180"/>
      <c r="V88" s="180"/>
      <c r="W88" s="180"/>
    </row>
    <row r="89" spans="2:23" x14ac:dyDescent="0.3">
      <c r="B89" s="23"/>
      <c r="C89" s="72"/>
      <c r="D89" s="23"/>
      <c r="E89" s="72"/>
      <c r="F89" s="23"/>
      <c r="G89" s="88"/>
      <c r="H89" s="243"/>
      <c r="I89" s="180"/>
      <c r="J89" s="180"/>
      <c r="K89" s="180"/>
      <c r="L89" s="180"/>
      <c r="M89" s="180"/>
      <c r="N89" s="180"/>
      <c r="O89" s="180"/>
      <c r="P89" s="180"/>
      <c r="Q89" s="180"/>
      <c r="R89" s="180"/>
      <c r="S89" s="180"/>
      <c r="T89" s="180"/>
      <c r="U89" s="180"/>
      <c r="V89" s="180"/>
      <c r="W89" s="180"/>
    </row>
    <row r="90" spans="2:23" x14ac:dyDescent="0.3">
      <c r="B90" s="23"/>
      <c r="C90" s="72"/>
      <c r="D90" s="23"/>
      <c r="E90" s="72"/>
      <c r="F90" s="23"/>
      <c r="G90" s="88"/>
      <c r="H90" s="243"/>
      <c r="I90" s="180"/>
      <c r="J90" s="180"/>
      <c r="K90" s="180"/>
      <c r="L90" s="180"/>
      <c r="M90" s="180"/>
      <c r="N90" s="180"/>
      <c r="O90" s="180"/>
      <c r="P90" s="180"/>
      <c r="Q90" s="180"/>
      <c r="R90" s="180"/>
      <c r="S90" s="180"/>
      <c r="T90" s="180"/>
      <c r="U90" s="180"/>
      <c r="V90" s="180"/>
      <c r="W90" s="180"/>
    </row>
    <row r="91" spans="2:23" x14ac:dyDescent="0.3">
      <c r="B91" s="23"/>
      <c r="C91" s="72"/>
      <c r="D91" s="23"/>
      <c r="E91" s="72"/>
      <c r="F91" s="23"/>
      <c r="G91" s="88"/>
      <c r="H91" s="243"/>
      <c r="I91" s="180"/>
      <c r="J91" s="180"/>
      <c r="K91" s="180"/>
      <c r="L91" s="180"/>
      <c r="M91" s="180"/>
      <c r="N91" s="180"/>
      <c r="O91" s="180"/>
      <c r="P91" s="180"/>
      <c r="Q91" s="180"/>
      <c r="R91" s="180"/>
      <c r="S91" s="180"/>
      <c r="T91" s="180"/>
      <c r="U91" s="180"/>
      <c r="V91" s="180"/>
      <c r="W91" s="180"/>
    </row>
    <row r="92" spans="2:23" x14ac:dyDescent="0.3">
      <c r="B92" s="23"/>
      <c r="C92" s="72"/>
      <c r="D92" s="23"/>
      <c r="E92" s="72"/>
      <c r="F92" s="23"/>
      <c r="G92" s="88"/>
      <c r="H92" s="243"/>
      <c r="I92" s="180"/>
      <c r="J92" s="180"/>
      <c r="K92" s="180"/>
      <c r="L92" s="180"/>
      <c r="M92" s="180"/>
      <c r="N92" s="180"/>
      <c r="O92" s="180"/>
      <c r="P92" s="180"/>
      <c r="Q92" s="180"/>
      <c r="R92" s="180"/>
      <c r="S92" s="180"/>
      <c r="T92" s="180"/>
      <c r="U92" s="180"/>
      <c r="V92" s="180"/>
      <c r="W92" s="180"/>
    </row>
    <row r="93" spans="2:23" x14ac:dyDescent="0.3">
      <c r="B93" s="23"/>
      <c r="C93" s="72"/>
      <c r="D93" s="23"/>
      <c r="E93" s="72"/>
      <c r="F93" s="23"/>
      <c r="G93" s="88"/>
      <c r="H93" s="243"/>
      <c r="I93" s="180"/>
      <c r="J93" s="180"/>
      <c r="K93" s="180"/>
      <c r="L93" s="180"/>
      <c r="M93" s="180"/>
      <c r="N93" s="180"/>
      <c r="O93" s="180"/>
      <c r="P93" s="180"/>
      <c r="Q93" s="180"/>
      <c r="R93" s="180"/>
      <c r="S93" s="180"/>
      <c r="T93" s="180"/>
      <c r="U93" s="180"/>
      <c r="V93" s="180"/>
      <c r="W93" s="180"/>
    </row>
    <row r="94" spans="2:23" x14ac:dyDescent="0.3">
      <c r="B94" s="23"/>
      <c r="C94" s="72"/>
      <c r="D94" s="23"/>
      <c r="E94" s="72"/>
      <c r="F94" s="23"/>
      <c r="G94" s="88"/>
      <c r="H94" s="243"/>
      <c r="I94" s="180"/>
      <c r="J94" s="180"/>
      <c r="K94" s="180"/>
      <c r="L94" s="180"/>
      <c r="M94" s="180"/>
      <c r="N94" s="180"/>
      <c r="O94" s="180"/>
      <c r="P94" s="180"/>
      <c r="Q94" s="180"/>
      <c r="R94" s="180"/>
      <c r="S94" s="180"/>
      <c r="T94" s="180"/>
      <c r="U94" s="180"/>
      <c r="V94" s="180"/>
      <c r="W94" s="180"/>
    </row>
    <row r="95" spans="2:23" x14ac:dyDescent="0.3">
      <c r="B95" s="23"/>
      <c r="C95" s="72"/>
      <c r="D95" s="23"/>
      <c r="E95" s="72"/>
      <c r="F95" s="23"/>
      <c r="G95" s="88"/>
      <c r="H95" s="243"/>
      <c r="I95" s="180"/>
      <c r="J95" s="180"/>
      <c r="K95" s="180"/>
      <c r="L95" s="180"/>
      <c r="M95" s="180"/>
      <c r="N95" s="180"/>
      <c r="O95" s="180"/>
      <c r="P95" s="180"/>
      <c r="Q95" s="180"/>
      <c r="R95" s="180"/>
      <c r="S95" s="180"/>
      <c r="T95" s="180"/>
      <c r="U95" s="180"/>
      <c r="V95" s="180"/>
      <c r="W95" s="180"/>
    </row>
    <row r="96" spans="2:23" x14ac:dyDescent="0.3">
      <c r="B96" s="23"/>
      <c r="C96" s="72"/>
      <c r="D96" s="23"/>
      <c r="E96" s="72"/>
      <c r="F96" s="23"/>
      <c r="G96" s="88"/>
      <c r="H96" s="243"/>
      <c r="I96" s="180"/>
      <c r="J96" s="180"/>
      <c r="K96" s="180"/>
      <c r="L96" s="180"/>
      <c r="M96" s="180"/>
      <c r="N96" s="180"/>
      <c r="O96" s="180"/>
      <c r="P96" s="180"/>
      <c r="Q96" s="180"/>
      <c r="R96" s="180"/>
      <c r="S96" s="180"/>
      <c r="T96" s="180"/>
      <c r="U96" s="180"/>
      <c r="V96" s="180"/>
      <c r="W96" s="180"/>
    </row>
    <row r="97" spans="2:23" x14ac:dyDescent="0.3">
      <c r="B97" s="23"/>
      <c r="C97" s="72"/>
      <c r="D97" s="23"/>
      <c r="E97" s="72"/>
      <c r="F97" s="23"/>
      <c r="G97" s="88"/>
      <c r="H97" s="243"/>
      <c r="I97" s="180"/>
      <c r="J97" s="180"/>
      <c r="K97" s="180"/>
      <c r="L97" s="180"/>
      <c r="M97" s="180"/>
      <c r="N97" s="180"/>
      <c r="O97" s="180"/>
      <c r="P97" s="180"/>
      <c r="Q97" s="180"/>
      <c r="R97" s="180"/>
      <c r="S97" s="180"/>
      <c r="T97" s="180"/>
      <c r="U97" s="180"/>
      <c r="V97" s="180"/>
      <c r="W97" s="180"/>
    </row>
    <row r="98" spans="2:23" x14ac:dyDescent="0.3">
      <c r="B98" s="23"/>
      <c r="C98" s="72"/>
      <c r="D98" s="23"/>
      <c r="E98" s="72"/>
      <c r="F98" s="23"/>
      <c r="G98" s="88"/>
      <c r="H98" s="243"/>
      <c r="I98" s="180"/>
      <c r="J98" s="180"/>
      <c r="K98" s="180"/>
      <c r="L98" s="180"/>
      <c r="M98" s="180"/>
      <c r="N98" s="180"/>
      <c r="O98" s="180"/>
      <c r="P98" s="180"/>
      <c r="Q98" s="180"/>
      <c r="R98" s="180"/>
      <c r="S98" s="180"/>
      <c r="T98" s="180"/>
      <c r="U98" s="180"/>
      <c r="V98" s="180"/>
      <c r="W98" s="180"/>
    </row>
    <row r="99" spans="2:23" x14ac:dyDescent="0.3">
      <c r="B99" s="23"/>
      <c r="C99" s="72"/>
      <c r="D99" s="23"/>
      <c r="E99" s="72"/>
      <c r="F99" s="23"/>
      <c r="G99" s="88"/>
      <c r="H99" s="243"/>
      <c r="I99" s="180"/>
      <c r="J99" s="180"/>
      <c r="K99" s="180"/>
      <c r="L99" s="180"/>
      <c r="M99" s="180"/>
      <c r="N99" s="180"/>
      <c r="O99" s="180"/>
      <c r="P99" s="180"/>
      <c r="Q99" s="180"/>
      <c r="R99" s="180"/>
      <c r="S99" s="180"/>
      <c r="T99" s="180"/>
      <c r="U99" s="180"/>
      <c r="V99" s="180"/>
      <c r="W99" s="180"/>
    </row>
    <row r="100" spans="2:23" x14ac:dyDescent="0.3">
      <c r="B100" s="23"/>
      <c r="C100" s="72"/>
      <c r="D100" s="23"/>
      <c r="E100" s="72"/>
      <c r="F100" s="23"/>
      <c r="G100" s="88"/>
      <c r="H100" s="243"/>
      <c r="I100" s="180"/>
      <c r="J100" s="180"/>
      <c r="K100" s="180"/>
      <c r="L100" s="180"/>
      <c r="M100" s="180"/>
      <c r="N100" s="180"/>
      <c r="O100" s="180"/>
      <c r="P100" s="180"/>
      <c r="Q100" s="180"/>
      <c r="R100" s="180"/>
      <c r="S100" s="180"/>
      <c r="T100" s="180"/>
      <c r="U100" s="180"/>
      <c r="V100" s="180"/>
      <c r="W100" s="180"/>
    </row>
    <row r="101" spans="2:23" x14ac:dyDescent="0.3">
      <c r="B101" s="23"/>
      <c r="C101" s="72"/>
      <c r="D101" s="23"/>
      <c r="E101" s="72"/>
      <c r="F101" s="23"/>
      <c r="G101" s="88"/>
      <c r="H101" s="243"/>
      <c r="I101" s="180"/>
      <c r="J101" s="180"/>
      <c r="K101" s="180"/>
      <c r="L101" s="180"/>
      <c r="M101" s="180"/>
      <c r="N101" s="180"/>
      <c r="O101" s="180"/>
      <c r="P101" s="180"/>
      <c r="Q101" s="180"/>
      <c r="R101" s="180"/>
      <c r="S101" s="180"/>
      <c r="T101" s="180"/>
      <c r="U101" s="180"/>
      <c r="V101" s="180"/>
      <c r="W101" s="180"/>
    </row>
    <row r="102" spans="2:23" x14ac:dyDescent="0.3">
      <c r="B102" s="23"/>
      <c r="C102" s="72"/>
      <c r="D102" s="23"/>
      <c r="E102" s="72"/>
      <c r="F102" s="23"/>
      <c r="G102" s="88"/>
      <c r="H102" s="243"/>
      <c r="I102" s="180"/>
      <c r="J102" s="180"/>
      <c r="K102" s="180"/>
      <c r="L102" s="180"/>
      <c r="M102" s="180"/>
      <c r="N102" s="180"/>
      <c r="O102" s="180"/>
      <c r="P102" s="180"/>
      <c r="Q102" s="180"/>
      <c r="R102" s="180"/>
      <c r="S102" s="180"/>
      <c r="T102" s="180"/>
      <c r="U102" s="180"/>
      <c r="V102" s="180"/>
      <c r="W102" s="180"/>
    </row>
    <row r="103" spans="2:23" x14ac:dyDescent="0.3">
      <c r="B103" s="23"/>
      <c r="C103" s="72"/>
      <c r="D103" s="23"/>
      <c r="E103" s="72"/>
      <c r="F103" s="23"/>
      <c r="G103" s="88"/>
      <c r="H103" s="243"/>
      <c r="I103" s="180"/>
      <c r="J103" s="180"/>
      <c r="K103" s="180"/>
      <c r="L103" s="180"/>
      <c r="M103" s="180"/>
      <c r="N103" s="180"/>
      <c r="O103" s="180"/>
      <c r="P103" s="180"/>
      <c r="Q103" s="180"/>
      <c r="R103" s="180"/>
      <c r="S103" s="180"/>
      <c r="T103" s="180"/>
      <c r="U103" s="180"/>
      <c r="V103" s="180"/>
      <c r="W103" s="180"/>
    </row>
    <row r="104" spans="2:23" x14ac:dyDescent="0.3">
      <c r="B104" s="23"/>
      <c r="C104" s="72"/>
      <c r="D104" s="23"/>
      <c r="E104" s="72"/>
      <c r="F104" s="23"/>
      <c r="G104" s="88"/>
      <c r="H104" s="243"/>
      <c r="I104" s="180"/>
      <c r="J104" s="180"/>
      <c r="K104" s="180"/>
      <c r="L104" s="180"/>
      <c r="M104" s="180"/>
      <c r="N104" s="180"/>
      <c r="O104" s="180"/>
      <c r="P104" s="180"/>
      <c r="Q104" s="180"/>
      <c r="R104" s="180"/>
      <c r="S104" s="180"/>
      <c r="T104" s="180"/>
      <c r="U104" s="180"/>
      <c r="V104" s="180"/>
      <c r="W104" s="180"/>
    </row>
    <row r="105" spans="2:23" x14ac:dyDescent="0.3">
      <c r="B105" s="23"/>
      <c r="C105" s="72"/>
      <c r="D105" s="23"/>
      <c r="E105" s="72"/>
      <c r="F105" s="23"/>
      <c r="G105" s="88"/>
      <c r="H105" s="243"/>
      <c r="I105" s="180"/>
      <c r="J105" s="180"/>
      <c r="K105" s="180"/>
      <c r="L105" s="180"/>
      <c r="M105" s="180"/>
      <c r="N105" s="180"/>
      <c r="O105" s="180"/>
      <c r="P105" s="180"/>
      <c r="Q105" s="180"/>
      <c r="R105" s="180"/>
      <c r="S105" s="180"/>
      <c r="T105" s="180"/>
      <c r="U105" s="180"/>
      <c r="V105" s="180"/>
      <c r="W105" s="180"/>
    </row>
    <row r="106" spans="2:23" x14ac:dyDescent="0.3">
      <c r="B106" s="23"/>
      <c r="C106" s="72"/>
      <c r="D106" s="23"/>
      <c r="E106" s="72"/>
      <c r="F106" s="23"/>
      <c r="G106" s="88"/>
      <c r="H106" s="243"/>
      <c r="I106" s="180"/>
      <c r="J106" s="180"/>
      <c r="K106" s="180"/>
      <c r="L106" s="180"/>
      <c r="M106" s="180"/>
      <c r="N106" s="180"/>
      <c r="O106" s="180"/>
      <c r="P106" s="180"/>
      <c r="Q106" s="180"/>
      <c r="R106" s="180"/>
      <c r="S106" s="180"/>
      <c r="T106" s="180"/>
      <c r="U106" s="180"/>
      <c r="V106" s="180"/>
      <c r="W106" s="180"/>
    </row>
    <row r="107" spans="2:23" x14ac:dyDescent="0.3">
      <c r="B107" s="23"/>
      <c r="C107" s="72"/>
      <c r="D107" s="23"/>
      <c r="E107" s="72"/>
      <c r="F107" s="23"/>
      <c r="G107" s="88"/>
      <c r="H107" s="243"/>
      <c r="I107" s="180"/>
      <c r="J107" s="180"/>
      <c r="K107" s="180"/>
      <c r="L107" s="180"/>
      <c r="M107" s="180"/>
      <c r="N107" s="180"/>
      <c r="O107" s="180"/>
      <c r="P107" s="180"/>
      <c r="Q107" s="180"/>
      <c r="R107" s="180"/>
      <c r="S107" s="180"/>
      <c r="T107" s="180"/>
      <c r="U107" s="180"/>
      <c r="V107" s="180"/>
      <c r="W107" s="180"/>
    </row>
    <row r="108" spans="2:23" x14ac:dyDescent="0.3">
      <c r="B108" s="23"/>
      <c r="C108" s="72"/>
      <c r="D108" s="23"/>
      <c r="E108" s="72"/>
      <c r="F108" s="23"/>
      <c r="G108" s="88"/>
      <c r="H108" s="243"/>
      <c r="I108" s="180"/>
      <c r="J108" s="180"/>
      <c r="K108" s="180"/>
      <c r="L108" s="180"/>
      <c r="M108" s="180"/>
      <c r="N108" s="180"/>
      <c r="O108" s="180"/>
      <c r="P108" s="180"/>
      <c r="Q108" s="180"/>
      <c r="R108" s="180"/>
      <c r="S108" s="180"/>
      <c r="T108" s="180"/>
      <c r="U108" s="180"/>
      <c r="V108" s="180"/>
      <c r="W108" s="180"/>
    </row>
    <row r="109" spans="2:23" x14ac:dyDescent="0.3">
      <c r="B109" s="23"/>
      <c r="C109" s="72"/>
      <c r="D109" s="23"/>
      <c r="E109" s="72"/>
      <c r="F109" s="23"/>
      <c r="G109" s="88"/>
      <c r="H109" s="243"/>
      <c r="I109" s="180"/>
      <c r="J109" s="180"/>
      <c r="K109" s="180"/>
      <c r="L109" s="180"/>
      <c r="M109" s="180"/>
      <c r="N109" s="180"/>
      <c r="O109" s="180"/>
      <c r="P109" s="180"/>
      <c r="Q109" s="180"/>
      <c r="R109" s="180"/>
      <c r="S109" s="180"/>
      <c r="T109" s="180"/>
      <c r="U109" s="180"/>
      <c r="V109" s="180"/>
      <c r="W109" s="180"/>
    </row>
    <row r="110" spans="2:23" x14ac:dyDescent="0.3">
      <c r="B110" s="23"/>
      <c r="C110" s="72"/>
      <c r="D110" s="23"/>
      <c r="E110" s="72"/>
      <c r="F110" s="23"/>
      <c r="G110" s="88"/>
      <c r="H110" s="243"/>
      <c r="I110" s="180"/>
      <c r="J110" s="180"/>
      <c r="K110" s="180"/>
      <c r="L110" s="180"/>
      <c r="M110" s="180"/>
      <c r="N110" s="180"/>
      <c r="O110" s="180"/>
      <c r="P110" s="180"/>
      <c r="Q110" s="180"/>
      <c r="R110" s="180"/>
      <c r="S110" s="180"/>
      <c r="T110" s="180"/>
      <c r="U110" s="180"/>
      <c r="V110" s="180"/>
      <c r="W110" s="180"/>
    </row>
    <row r="111" spans="2:23" x14ac:dyDescent="0.3">
      <c r="B111" s="23"/>
      <c r="C111" s="72"/>
      <c r="D111" s="23"/>
      <c r="E111" s="72"/>
      <c r="F111" s="23"/>
      <c r="G111" s="88"/>
      <c r="H111" s="243"/>
      <c r="I111" s="180"/>
      <c r="J111" s="180"/>
      <c r="K111" s="180"/>
      <c r="L111" s="180"/>
      <c r="M111" s="180"/>
      <c r="N111" s="180"/>
      <c r="O111" s="180"/>
      <c r="P111" s="180"/>
      <c r="Q111" s="180"/>
      <c r="R111" s="180"/>
      <c r="S111" s="180"/>
      <c r="T111" s="180"/>
      <c r="U111" s="180"/>
      <c r="V111" s="180"/>
      <c r="W111" s="180"/>
    </row>
    <row r="112" spans="2:23" x14ac:dyDescent="0.3">
      <c r="B112" s="23"/>
      <c r="C112" s="72"/>
      <c r="D112" s="23"/>
      <c r="E112" s="72"/>
      <c r="F112" s="23"/>
      <c r="G112" s="88"/>
      <c r="H112" s="243"/>
      <c r="I112" s="180"/>
      <c r="J112" s="180"/>
      <c r="K112" s="180"/>
      <c r="L112" s="180"/>
      <c r="M112" s="180"/>
      <c r="N112" s="180"/>
      <c r="O112" s="180"/>
      <c r="P112" s="180"/>
      <c r="Q112" s="180"/>
      <c r="R112" s="180"/>
      <c r="S112" s="180"/>
      <c r="T112" s="180"/>
      <c r="U112" s="180"/>
      <c r="V112" s="180"/>
      <c r="W112" s="180"/>
    </row>
    <row r="113" spans="2:23" x14ac:dyDescent="0.3">
      <c r="B113" s="23"/>
      <c r="C113" s="72"/>
      <c r="D113" s="23"/>
      <c r="E113" s="72"/>
      <c r="F113" s="23"/>
      <c r="G113" s="88"/>
      <c r="H113" s="243"/>
      <c r="I113" s="180"/>
      <c r="J113" s="180"/>
      <c r="K113" s="180"/>
      <c r="L113" s="180"/>
      <c r="M113" s="180"/>
      <c r="N113" s="180"/>
      <c r="O113" s="180"/>
      <c r="P113" s="180"/>
      <c r="Q113" s="180"/>
      <c r="R113" s="180"/>
      <c r="S113" s="180"/>
      <c r="T113" s="180"/>
      <c r="U113" s="180"/>
      <c r="V113" s="180"/>
      <c r="W113" s="180"/>
    </row>
    <row r="114" spans="2:23" x14ac:dyDescent="0.3">
      <c r="B114" s="23"/>
      <c r="C114" s="72"/>
      <c r="D114" s="23"/>
      <c r="E114" s="72"/>
      <c r="F114" s="23"/>
      <c r="G114" s="88"/>
      <c r="H114" s="243"/>
      <c r="I114" s="180"/>
      <c r="J114" s="180"/>
      <c r="K114" s="180"/>
      <c r="L114" s="180"/>
      <c r="M114" s="180"/>
      <c r="N114" s="180"/>
      <c r="O114" s="180"/>
      <c r="P114" s="180"/>
      <c r="Q114" s="180"/>
      <c r="R114" s="180"/>
      <c r="S114" s="180"/>
      <c r="T114" s="180"/>
      <c r="U114" s="180"/>
      <c r="V114" s="180"/>
      <c r="W114" s="180"/>
    </row>
    <row r="115" spans="2:23" x14ac:dyDescent="0.3">
      <c r="B115" s="23"/>
      <c r="C115" s="72"/>
      <c r="D115" s="23"/>
      <c r="E115" s="72"/>
      <c r="F115" s="23"/>
      <c r="G115" s="88"/>
      <c r="H115" s="243"/>
      <c r="I115" s="180"/>
      <c r="J115" s="180"/>
      <c r="K115" s="180"/>
      <c r="L115" s="180"/>
      <c r="M115" s="180"/>
      <c r="N115" s="180"/>
      <c r="O115" s="180"/>
      <c r="P115" s="180"/>
      <c r="Q115" s="180"/>
      <c r="R115" s="180"/>
      <c r="S115" s="180"/>
      <c r="T115" s="180"/>
      <c r="U115" s="180"/>
      <c r="V115" s="180"/>
      <c r="W115" s="180"/>
    </row>
    <row r="116" spans="2:23" x14ac:dyDescent="0.3">
      <c r="B116" s="23"/>
      <c r="C116" s="72"/>
      <c r="D116" s="23"/>
      <c r="E116" s="72"/>
      <c r="F116" s="23"/>
      <c r="G116" s="88"/>
      <c r="H116" s="243"/>
      <c r="I116" s="180"/>
      <c r="J116" s="180"/>
      <c r="K116" s="180"/>
      <c r="L116" s="180"/>
      <c r="M116" s="180"/>
      <c r="N116" s="180"/>
      <c r="O116" s="180"/>
      <c r="P116" s="180"/>
      <c r="Q116" s="180"/>
      <c r="R116" s="180"/>
      <c r="S116" s="180"/>
      <c r="T116" s="180"/>
      <c r="U116" s="180"/>
      <c r="V116" s="180"/>
      <c r="W116" s="180"/>
    </row>
    <row r="117" spans="2:23" x14ac:dyDescent="0.3">
      <c r="B117" s="23"/>
      <c r="C117" s="72"/>
      <c r="D117" s="23"/>
      <c r="E117" s="72"/>
      <c r="F117" s="23"/>
      <c r="G117" s="88"/>
      <c r="H117" s="243"/>
      <c r="I117" s="180"/>
      <c r="J117" s="180"/>
      <c r="K117" s="180"/>
      <c r="L117" s="180"/>
      <c r="M117" s="180"/>
      <c r="N117" s="180"/>
      <c r="O117" s="180"/>
      <c r="P117" s="180"/>
      <c r="Q117" s="180"/>
      <c r="R117" s="180"/>
      <c r="S117" s="180"/>
      <c r="T117" s="180"/>
      <c r="U117" s="180"/>
      <c r="V117" s="180"/>
      <c r="W117" s="180"/>
    </row>
    <row r="118" spans="2:23" x14ac:dyDescent="0.3">
      <c r="B118" s="23"/>
      <c r="C118" s="72"/>
      <c r="D118" s="23"/>
      <c r="E118" s="72"/>
      <c r="F118" s="23"/>
      <c r="G118" s="88"/>
      <c r="H118" s="243"/>
      <c r="I118" s="180"/>
      <c r="J118" s="180"/>
      <c r="K118" s="180"/>
      <c r="L118" s="180"/>
      <c r="M118" s="180"/>
      <c r="N118" s="180"/>
      <c r="O118" s="180"/>
      <c r="P118" s="180"/>
      <c r="Q118" s="180"/>
      <c r="R118" s="180"/>
      <c r="S118" s="180"/>
      <c r="T118" s="180"/>
      <c r="U118" s="180"/>
      <c r="V118" s="180"/>
      <c r="W118" s="180"/>
    </row>
    <row r="119" spans="2:23" x14ac:dyDescent="0.3">
      <c r="B119" s="23"/>
      <c r="C119" s="72"/>
      <c r="D119" s="23"/>
      <c r="E119" s="72"/>
      <c r="F119" s="23"/>
      <c r="G119" s="88"/>
      <c r="H119" s="243"/>
      <c r="I119" s="180"/>
      <c r="J119" s="180"/>
      <c r="K119" s="180"/>
      <c r="L119" s="180"/>
      <c r="M119" s="180"/>
      <c r="N119" s="180"/>
      <c r="O119" s="180"/>
      <c r="P119" s="180"/>
      <c r="Q119" s="180"/>
      <c r="R119" s="180"/>
      <c r="S119" s="180"/>
      <c r="T119" s="180"/>
      <c r="U119" s="180"/>
      <c r="V119" s="180"/>
      <c r="W119" s="180"/>
    </row>
    <row r="120" spans="2:23" x14ac:dyDescent="0.3">
      <c r="B120" s="23"/>
      <c r="C120" s="72"/>
      <c r="D120" s="23"/>
      <c r="E120" s="72"/>
      <c r="F120" s="23"/>
      <c r="G120" s="88"/>
      <c r="H120" s="243"/>
      <c r="I120" s="180"/>
      <c r="J120" s="180"/>
      <c r="K120" s="180"/>
      <c r="L120" s="180"/>
      <c r="M120" s="180"/>
      <c r="N120" s="180"/>
      <c r="O120" s="180"/>
      <c r="P120" s="180"/>
      <c r="Q120" s="180"/>
      <c r="R120" s="180"/>
      <c r="S120" s="180"/>
      <c r="T120" s="180"/>
      <c r="U120" s="180"/>
      <c r="V120" s="180"/>
      <c r="W120" s="180"/>
    </row>
    <row r="121" spans="2:23" x14ac:dyDescent="0.3">
      <c r="B121" s="23"/>
      <c r="C121" s="72"/>
      <c r="D121" s="23"/>
      <c r="E121" s="72"/>
      <c r="F121" s="23"/>
      <c r="G121" s="88"/>
      <c r="H121" s="243"/>
      <c r="I121" s="180"/>
      <c r="J121" s="180"/>
      <c r="K121" s="180"/>
      <c r="L121" s="180"/>
      <c r="M121" s="180"/>
      <c r="N121" s="180"/>
      <c r="O121" s="180"/>
      <c r="P121" s="180"/>
      <c r="Q121" s="180"/>
      <c r="R121" s="180"/>
      <c r="S121" s="180"/>
      <c r="T121" s="180"/>
      <c r="U121" s="180"/>
      <c r="V121" s="180"/>
      <c r="W121" s="180"/>
    </row>
    <row r="122" spans="2:23" x14ac:dyDescent="0.3">
      <c r="B122" s="23"/>
      <c r="C122" s="72"/>
      <c r="D122" s="23"/>
      <c r="E122" s="72"/>
      <c r="F122" s="23"/>
      <c r="G122" s="88"/>
      <c r="H122" s="243"/>
      <c r="I122" s="180"/>
      <c r="J122" s="180"/>
      <c r="K122" s="180"/>
      <c r="L122" s="180"/>
      <c r="M122" s="180"/>
      <c r="N122" s="180"/>
      <c r="O122" s="180"/>
      <c r="P122" s="180"/>
      <c r="Q122" s="180"/>
      <c r="R122" s="180"/>
      <c r="S122" s="180"/>
      <c r="T122" s="180"/>
      <c r="U122" s="180"/>
      <c r="V122" s="180"/>
      <c r="W122" s="180"/>
    </row>
    <row r="123" spans="2:23" x14ac:dyDescent="0.3">
      <c r="B123" s="23"/>
      <c r="C123" s="72"/>
      <c r="D123" s="23"/>
      <c r="E123" s="72"/>
      <c r="F123" s="23"/>
      <c r="G123" s="88"/>
      <c r="H123" s="243"/>
      <c r="I123" s="180"/>
      <c r="J123" s="180"/>
      <c r="K123" s="180"/>
      <c r="L123" s="180"/>
      <c r="M123" s="180"/>
      <c r="N123" s="180"/>
      <c r="O123" s="180"/>
      <c r="P123" s="180"/>
      <c r="Q123" s="180"/>
      <c r="R123" s="180"/>
      <c r="S123" s="180"/>
      <c r="T123" s="180"/>
      <c r="U123" s="180"/>
      <c r="V123" s="180"/>
      <c r="W123" s="180"/>
    </row>
    <row r="124" spans="2:23" x14ac:dyDescent="0.3">
      <c r="B124" s="23"/>
      <c r="C124" s="72"/>
      <c r="D124" s="23"/>
      <c r="E124" s="72"/>
      <c r="F124" s="23"/>
      <c r="G124" s="88"/>
      <c r="H124" s="243"/>
      <c r="I124" s="180"/>
      <c r="J124" s="180"/>
      <c r="K124" s="180"/>
      <c r="L124" s="180"/>
      <c r="M124" s="180"/>
      <c r="N124" s="180"/>
      <c r="O124" s="180"/>
      <c r="P124" s="180"/>
      <c r="Q124" s="180"/>
      <c r="R124" s="180"/>
      <c r="S124" s="180"/>
      <c r="T124" s="180"/>
      <c r="U124" s="180"/>
      <c r="V124" s="180"/>
      <c r="W124" s="180"/>
    </row>
    <row r="125" spans="2:23" x14ac:dyDescent="0.3">
      <c r="B125" s="23"/>
      <c r="C125" s="72"/>
      <c r="D125" s="23"/>
      <c r="E125" s="72"/>
      <c r="F125" s="23"/>
      <c r="G125" s="88"/>
      <c r="H125" s="243"/>
      <c r="I125" s="180"/>
      <c r="J125" s="180"/>
      <c r="K125" s="180"/>
      <c r="L125" s="180"/>
      <c r="M125" s="180"/>
      <c r="N125" s="180"/>
      <c r="O125" s="180"/>
      <c r="P125" s="180"/>
      <c r="Q125" s="180"/>
      <c r="R125" s="180"/>
      <c r="S125" s="180"/>
      <c r="T125" s="180"/>
      <c r="U125" s="180"/>
      <c r="V125" s="180"/>
      <c r="W125" s="180"/>
    </row>
    <row r="126" spans="2:23" x14ac:dyDescent="0.3">
      <c r="B126" s="23"/>
      <c r="C126" s="72"/>
      <c r="D126" s="23"/>
      <c r="E126" s="72"/>
      <c r="F126" s="23"/>
      <c r="G126" s="88"/>
      <c r="H126" s="243"/>
      <c r="I126" s="180"/>
      <c r="J126" s="180"/>
      <c r="K126" s="180"/>
      <c r="L126" s="180"/>
      <c r="M126" s="180"/>
      <c r="N126" s="180"/>
      <c r="O126" s="180"/>
      <c r="P126" s="180"/>
      <c r="Q126" s="180"/>
      <c r="R126" s="180"/>
      <c r="S126" s="180"/>
      <c r="T126" s="180"/>
      <c r="U126" s="180"/>
      <c r="V126" s="180"/>
      <c r="W126" s="180"/>
    </row>
    <row r="127" spans="2:23" x14ac:dyDescent="0.3">
      <c r="B127" s="23"/>
      <c r="C127" s="72"/>
      <c r="D127" s="23"/>
      <c r="E127" s="72"/>
      <c r="F127" s="23"/>
      <c r="G127" s="88"/>
      <c r="H127" s="243"/>
      <c r="I127" s="180"/>
      <c r="J127" s="180"/>
      <c r="K127" s="180"/>
      <c r="L127" s="180"/>
      <c r="M127" s="180"/>
      <c r="N127" s="180"/>
      <c r="O127" s="180"/>
      <c r="P127" s="180"/>
      <c r="Q127" s="180"/>
      <c r="R127" s="180"/>
      <c r="S127" s="180"/>
      <c r="T127" s="180"/>
      <c r="U127" s="180"/>
      <c r="V127" s="180"/>
      <c r="W127" s="180"/>
    </row>
    <row r="128" spans="2:23" x14ac:dyDescent="0.3">
      <c r="B128" s="23"/>
      <c r="C128" s="72"/>
      <c r="D128" s="23"/>
      <c r="E128" s="72"/>
      <c r="F128" s="23"/>
      <c r="G128" s="88"/>
      <c r="H128" s="243"/>
      <c r="I128" s="180"/>
      <c r="J128" s="180"/>
      <c r="K128" s="180"/>
      <c r="L128" s="180"/>
      <c r="M128" s="180"/>
      <c r="N128" s="180"/>
      <c r="O128" s="180"/>
      <c r="P128" s="180"/>
      <c r="Q128" s="180"/>
      <c r="R128" s="180"/>
      <c r="S128" s="180"/>
      <c r="T128" s="180"/>
      <c r="U128" s="180"/>
      <c r="V128" s="180"/>
      <c r="W128" s="180"/>
    </row>
    <row r="129" spans="2:23" x14ac:dyDescent="0.3">
      <c r="B129" s="23"/>
      <c r="C129" s="72"/>
      <c r="D129" s="23"/>
      <c r="E129" s="72"/>
      <c r="F129" s="23"/>
      <c r="G129" s="88"/>
      <c r="H129" s="243"/>
      <c r="I129" s="180"/>
      <c r="J129" s="180"/>
      <c r="K129" s="180"/>
      <c r="L129" s="180"/>
      <c r="M129" s="180"/>
      <c r="N129" s="180"/>
      <c r="O129" s="180"/>
      <c r="P129" s="180"/>
      <c r="Q129" s="180"/>
      <c r="R129" s="180"/>
      <c r="S129" s="180"/>
      <c r="T129" s="180"/>
      <c r="U129" s="180"/>
      <c r="V129" s="180"/>
      <c r="W129" s="180"/>
    </row>
    <row r="130" spans="2:23" x14ac:dyDescent="0.3">
      <c r="B130" s="23"/>
      <c r="C130" s="72"/>
      <c r="D130" s="23"/>
      <c r="E130" s="72"/>
      <c r="F130" s="23"/>
      <c r="G130" s="88"/>
      <c r="H130" s="243"/>
      <c r="I130" s="180"/>
      <c r="J130" s="180"/>
      <c r="K130" s="180"/>
      <c r="L130" s="180"/>
      <c r="M130" s="180"/>
      <c r="N130" s="180"/>
      <c r="O130" s="180"/>
      <c r="P130" s="180"/>
      <c r="Q130" s="180"/>
      <c r="R130" s="180"/>
      <c r="S130" s="180"/>
      <c r="T130" s="180"/>
      <c r="U130" s="180"/>
      <c r="V130" s="180"/>
      <c r="W130" s="180"/>
    </row>
    <row r="131" spans="2:23" x14ac:dyDescent="0.3">
      <c r="B131" s="23"/>
      <c r="C131" s="72"/>
      <c r="D131" s="23"/>
      <c r="E131" s="72"/>
      <c r="F131" s="23"/>
      <c r="G131" s="88"/>
      <c r="H131" s="243"/>
      <c r="I131" s="180"/>
      <c r="J131" s="180"/>
      <c r="K131" s="180"/>
      <c r="L131" s="180"/>
      <c r="M131" s="180"/>
      <c r="N131" s="180"/>
      <c r="O131" s="180"/>
      <c r="P131" s="180"/>
      <c r="Q131" s="180"/>
      <c r="R131" s="180"/>
      <c r="S131" s="180"/>
      <c r="T131" s="180"/>
      <c r="U131" s="180"/>
      <c r="V131" s="180"/>
      <c r="W131" s="180"/>
    </row>
    <row r="132" spans="2:23" x14ac:dyDescent="0.3">
      <c r="B132" s="23"/>
      <c r="C132" s="72"/>
      <c r="D132" s="23"/>
      <c r="E132" s="72"/>
      <c r="F132" s="23"/>
      <c r="G132" s="88"/>
      <c r="H132" s="243"/>
      <c r="I132" s="180"/>
      <c r="J132" s="180"/>
      <c r="K132" s="180"/>
      <c r="L132" s="180"/>
      <c r="M132" s="180"/>
      <c r="N132" s="180"/>
      <c r="O132" s="180"/>
      <c r="P132" s="180"/>
      <c r="Q132" s="180"/>
      <c r="R132" s="180"/>
      <c r="S132" s="180"/>
      <c r="T132" s="180"/>
      <c r="U132" s="180"/>
      <c r="V132" s="180"/>
      <c r="W132" s="180"/>
    </row>
    <row r="133" spans="2:23" x14ac:dyDescent="0.3">
      <c r="B133" s="23"/>
      <c r="C133" s="72"/>
      <c r="D133" s="23"/>
      <c r="E133" s="72"/>
      <c r="F133" s="23"/>
      <c r="G133" s="88"/>
      <c r="H133" s="243"/>
      <c r="I133" s="180"/>
      <c r="J133" s="180"/>
      <c r="K133" s="180"/>
      <c r="L133" s="180"/>
      <c r="M133" s="180"/>
      <c r="N133" s="180"/>
      <c r="O133" s="180"/>
      <c r="P133" s="180"/>
      <c r="Q133" s="180"/>
      <c r="R133" s="180"/>
      <c r="S133" s="180"/>
      <c r="T133" s="180"/>
      <c r="U133" s="180"/>
      <c r="V133" s="180"/>
      <c r="W133" s="180"/>
    </row>
    <row r="134" spans="2:23" x14ac:dyDescent="0.3">
      <c r="B134" s="23"/>
      <c r="C134" s="72"/>
      <c r="D134" s="23"/>
      <c r="E134" s="72"/>
      <c r="F134" s="23"/>
      <c r="G134" s="88"/>
      <c r="H134" s="243"/>
      <c r="I134" s="180"/>
      <c r="J134" s="180"/>
      <c r="K134" s="180"/>
      <c r="L134" s="180"/>
      <c r="M134" s="180"/>
      <c r="N134" s="180"/>
      <c r="O134" s="180"/>
      <c r="P134" s="180"/>
      <c r="Q134" s="180"/>
      <c r="R134" s="180"/>
      <c r="S134" s="180"/>
      <c r="T134" s="180"/>
      <c r="U134" s="180"/>
      <c r="V134" s="180"/>
      <c r="W134" s="180"/>
    </row>
    <row r="135" spans="2:23" x14ac:dyDescent="0.3">
      <c r="B135" s="23"/>
      <c r="C135" s="72"/>
      <c r="D135" s="23"/>
      <c r="E135" s="72"/>
      <c r="F135" s="23"/>
      <c r="G135" s="88"/>
      <c r="H135" s="243"/>
      <c r="I135" s="180"/>
      <c r="J135" s="180"/>
      <c r="K135" s="180"/>
      <c r="L135" s="180"/>
      <c r="M135" s="180"/>
      <c r="N135" s="180"/>
      <c r="O135" s="180"/>
      <c r="P135" s="180"/>
      <c r="Q135" s="180"/>
      <c r="R135" s="180"/>
      <c r="S135" s="180"/>
      <c r="T135" s="180"/>
      <c r="U135" s="180"/>
      <c r="V135" s="180"/>
      <c r="W135" s="180"/>
    </row>
    <row r="136" spans="2:23" x14ac:dyDescent="0.3">
      <c r="B136" s="23"/>
      <c r="C136" s="72"/>
      <c r="D136" s="23"/>
      <c r="E136" s="72"/>
      <c r="F136" s="23"/>
      <c r="G136" s="88"/>
      <c r="H136" s="243"/>
      <c r="I136" s="180"/>
      <c r="J136" s="180"/>
      <c r="K136" s="180"/>
      <c r="L136" s="180"/>
      <c r="M136" s="180"/>
      <c r="N136" s="180"/>
      <c r="O136" s="180"/>
      <c r="P136" s="180"/>
      <c r="Q136" s="180"/>
      <c r="R136" s="180"/>
      <c r="S136" s="180"/>
      <c r="T136" s="180"/>
      <c r="U136" s="180"/>
      <c r="V136" s="180"/>
      <c r="W136" s="180"/>
    </row>
    <row r="137" spans="2:23" x14ac:dyDescent="0.3">
      <c r="B137" s="23"/>
      <c r="C137" s="72"/>
      <c r="D137" s="23"/>
      <c r="E137" s="72"/>
      <c r="F137" s="23"/>
      <c r="G137" s="88"/>
      <c r="H137" s="243"/>
      <c r="I137" s="180"/>
      <c r="J137" s="180"/>
      <c r="K137" s="180"/>
      <c r="L137" s="180"/>
      <c r="M137" s="180"/>
      <c r="N137" s="180"/>
      <c r="O137" s="180"/>
      <c r="P137" s="180"/>
      <c r="Q137" s="180"/>
      <c r="R137" s="180"/>
      <c r="S137" s="180"/>
      <c r="T137" s="180"/>
      <c r="U137" s="180"/>
      <c r="V137" s="180"/>
      <c r="W137" s="180"/>
    </row>
    <row r="138" spans="2:23" x14ac:dyDescent="0.3">
      <c r="B138" s="23"/>
      <c r="C138" s="72"/>
      <c r="D138" s="23"/>
      <c r="E138" s="72"/>
      <c r="F138" s="23"/>
      <c r="G138" s="88"/>
      <c r="H138" s="243"/>
      <c r="I138" s="180"/>
      <c r="J138" s="180"/>
      <c r="K138" s="180"/>
      <c r="L138" s="180"/>
      <c r="M138" s="180"/>
      <c r="N138" s="180"/>
      <c r="O138" s="180"/>
      <c r="P138" s="180"/>
      <c r="Q138" s="180"/>
      <c r="R138" s="180"/>
      <c r="S138" s="180"/>
      <c r="T138" s="180"/>
      <c r="U138" s="180"/>
      <c r="V138" s="180"/>
      <c r="W138" s="180"/>
    </row>
    <row r="139" spans="2:23" x14ac:dyDescent="0.3">
      <c r="B139" s="23"/>
      <c r="C139" s="72"/>
      <c r="D139" s="23"/>
      <c r="E139" s="72"/>
      <c r="F139" s="23"/>
      <c r="G139" s="88"/>
      <c r="H139" s="243"/>
      <c r="I139" s="180"/>
      <c r="J139" s="180"/>
      <c r="K139" s="180"/>
      <c r="L139" s="180"/>
      <c r="M139" s="180"/>
      <c r="N139" s="180"/>
      <c r="O139" s="180"/>
      <c r="P139" s="180"/>
      <c r="Q139" s="180"/>
      <c r="R139" s="180"/>
      <c r="S139" s="180"/>
      <c r="T139" s="180"/>
      <c r="U139" s="180"/>
      <c r="V139" s="180"/>
      <c r="W139" s="180"/>
    </row>
    <row r="140" spans="2:23" x14ac:dyDescent="0.3">
      <c r="B140" s="23"/>
      <c r="C140" s="72"/>
      <c r="D140" s="23"/>
      <c r="E140" s="72"/>
      <c r="F140" s="23"/>
      <c r="G140" s="88"/>
      <c r="H140" s="243"/>
      <c r="I140" s="180"/>
      <c r="J140" s="180"/>
      <c r="K140" s="180"/>
      <c r="L140" s="180"/>
      <c r="M140" s="180"/>
      <c r="N140" s="180"/>
      <c r="O140" s="180"/>
      <c r="P140" s="180"/>
      <c r="Q140" s="180"/>
      <c r="R140" s="180"/>
      <c r="S140" s="180"/>
      <c r="T140" s="180"/>
      <c r="U140" s="180"/>
      <c r="V140" s="180"/>
      <c r="W140" s="180"/>
    </row>
    <row r="141" spans="2:23" x14ac:dyDescent="0.3">
      <c r="B141" s="23"/>
      <c r="C141" s="72"/>
      <c r="D141" s="23"/>
      <c r="E141" s="72"/>
      <c r="F141" s="23"/>
      <c r="G141" s="88"/>
      <c r="H141" s="243"/>
      <c r="I141" s="180"/>
      <c r="J141" s="180"/>
      <c r="K141" s="180"/>
      <c r="L141" s="180"/>
      <c r="M141" s="180"/>
      <c r="N141" s="180"/>
      <c r="O141" s="180"/>
      <c r="P141" s="180"/>
      <c r="Q141" s="180"/>
      <c r="R141" s="180"/>
      <c r="S141" s="180"/>
      <c r="T141" s="180"/>
      <c r="U141" s="180"/>
      <c r="V141" s="180"/>
      <c r="W141" s="180"/>
    </row>
    <row r="142" spans="2:23" x14ac:dyDescent="0.3">
      <c r="B142" s="23"/>
      <c r="C142" s="72"/>
      <c r="D142" s="23"/>
      <c r="E142" s="72"/>
      <c r="F142" s="23"/>
      <c r="G142" s="88"/>
      <c r="H142" s="243"/>
      <c r="I142" s="180"/>
      <c r="J142" s="180"/>
      <c r="K142" s="180"/>
      <c r="L142" s="180"/>
      <c r="M142" s="180"/>
      <c r="N142" s="180"/>
      <c r="O142" s="180"/>
      <c r="P142" s="180"/>
      <c r="Q142" s="180"/>
      <c r="R142" s="180"/>
      <c r="S142" s="180"/>
      <c r="T142" s="180"/>
      <c r="U142" s="180"/>
      <c r="V142" s="180"/>
      <c r="W142" s="180"/>
    </row>
    <row r="143" spans="2:23" x14ac:dyDescent="0.3">
      <c r="B143" s="23"/>
      <c r="C143" s="72"/>
      <c r="D143" s="23"/>
      <c r="E143" s="72"/>
      <c r="F143" s="23"/>
      <c r="G143" s="88"/>
      <c r="H143" s="243"/>
      <c r="I143" s="180"/>
      <c r="J143" s="180"/>
      <c r="K143" s="180"/>
      <c r="L143" s="180"/>
      <c r="M143" s="180"/>
      <c r="N143" s="180"/>
      <c r="O143" s="180"/>
      <c r="P143" s="180"/>
      <c r="Q143" s="180"/>
      <c r="R143" s="180"/>
      <c r="S143" s="180"/>
      <c r="T143" s="180"/>
      <c r="U143" s="180"/>
      <c r="V143" s="180"/>
      <c r="W143" s="180"/>
    </row>
    <row r="144" spans="2:23" x14ac:dyDescent="0.3">
      <c r="B144" s="23"/>
      <c r="C144" s="72"/>
      <c r="D144" s="23"/>
      <c r="E144" s="72"/>
      <c r="F144" s="23"/>
      <c r="G144" s="88"/>
      <c r="H144" s="243"/>
      <c r="I144" s="180"/>
      <c r="J144" s="180"/>
      <c r="K144" s="180"/>
      <c r="L144" s="180"/>
      <c r="M144" s="180"/>
      <c r="N144" s="180"/>
      <c r="O144" s="180"/>
      <c r="P144" s="180"/>
      <c r="Q144" s="180"/>
      <c r="R144" s="180"/>
      <c r="S144" s="180"/>
      <c r="T144" s="180"/>
      <c r="U144" s="180"/>
      <c r="V144" s="180"/>
      <c r="W144" s="180"/>
    </row>
    <row r="145" spans="2:23" x14ac:dyDescent="0.3">
      <c r="B145" s="23"/>
      <c r="C145" s="72"/>
      <c r="D145" s="23"/>
      <c r="E145" s="72"/>
      <c r="F145" s="23"/>
      <c r="G145" s="88"/>
      <c r="H145" s="243"/>
      <c r="I145" s="180"/>
      <c r="J145" s="180"/>
      <c r="K145" s="180"/>
      <c r="L145" s="180"/>
      <c r="M145" s="180"/>
      <c r="N145" s="180"/>
      <c r="O145" s="180"/>
      <c r="P145" s="180"/>
      <c r="Q145" s="180"/>
      <c r="R145" s="180"/>
      <c r="S145" s="180"/>
      <c r="T145" s="180"/>
      <c r="U145" s="180"/>
      <c r="V145" s="180"/>
      <c r="W145" s="180"/>
    </row>
    <row r="146" spans="2:23" x14ac:dyDescent="0.3">
      <c r="B146" s="23"/>
      <c r="C146" s="72"/>
      <c r="D146" s="23"/>
      <c r="E146" s="72"/>
      <c r="F146" s="23"/>
      <c r="G146" s="88"/>
      <c r="H146" s="243"/>
      <c r="I146" s="180"/>
      <c r="J146" s="180"/>
      <c r="K146" s="180"/>
      <c r="L146" s="180"/>
      <c r="M146" s="180"/>
      <c r="N146" s="180"/>
      <c r="O146" s="180"/>
      <c r="P146" s="180"/>
      <c r="Q146" s="180"/>
      <c r="R146" s="180"/>
      <c r="S146" s="180"/>
      <c r="T146" s="180"/>
      <c r="U146" s="180"/>
      <c r="V146" s="180"/>
      <c r="W146" s="180"/>
    </row>
    <row r="147" spans="2:23" x14ac:dyDescent="0.3">
      <c r="B147" s="23"/>
      <c r="C147" s="72"/>
      <c r="D147" s="23"/>
      <c r="E147" s="72"/>
      <c r="F147" s="23"/>
      <c r="G147" s="88"/>
      <c r="H147" s="243"/>
      <c r="I147" s="180"/>
      <c r="J147" s="180"/>
      <c r="K147" s="180"/>
      <c r="L147" s="180"/>
      <c r="M147" s="180"/>
      <c r="N147" s="180"/>
      <c r="O147" s="180"/>
      <c r="P147" s="180"/>
      <c r="Q147" s="180"/>
      <c r="R147" s="180"/>
      <c r="S147" s="180"/>
      <c r="T147" s="180"/>
      <c r="U147" s="180"/>
      <c r="V147" s="180"/>
      <c r="W147" s="180"/>
    </row>
    <row r="148" spans="2:23" x14ac:dyDescent="0.3">
      <c r="B148" s="23"/>
      <c r="C148" s="72"/>
      <c r="D148" s="23"/>
      <c r="E148" s="72"/>
      <c r="F148" s="23"/>
      <c r="G148" s="88"/>
      <c r="H148" s="243"/>
      <c r="I148" s="180"/>
      <c r="J148" s="180"/>
      <c r="K148" s="180"/>
      <c r="L148" s="180"/>
      <c r="M148" s="180"/>
      <c r="N148" s="180"/>
      <c r="O148" s="180"/>
      <c r="P148" s="180"/>
      <c r="Q148" s="180"/>
      <c r="R148" s="180"/>
      <c r="S148" s="180"/>
      <c r="T148" s="180"/>
      <c r="U148" s="180"/>
      <c r="V148" s="180"/>
      <c r="W148" s="180"/>
    </row>
    <row r="149" spans="2:23" x14ac:dyDescent="0.3">
      <c r="B149" s="23"/>
      <c r="C149" s="72"/>
      <c r="D149" s="23"/>
      <c r="E149" s="72"/>
      <c r="F149" s="23"/>
      <c r="G149" s="88"/>
      <c r="H149" s="243"/>
      <c r="I149" s="180"/>
      <c r="J149" s="180"/>
      <c r="K149" s="180"/>
      <c r="L149" s="180"/>
      <c r="M149" s="180"/>
      <c r="N149" s="180"/>
      <c r="O149" s="180"/>
      <c r="P149" s="180"/>
      <c r="Q149" s="180"/>
      <c r="R149" s="180"/>
      <c r="S149" s="180"/>
      <c r="T149" s="180"/>
      <c r="U149" s="180"/>
      <c r="V149" s="180"/>
      <c r="W149" s="180"/>
    </row>
    <row r="150" spans="2:23" x14ac:dyDescent="0.3">
      <c r="B150" s="23"/>
      <c r="C150" s="72"/>
      <c r="D150" s="23"/>
      <c r="E150" s="72"/>
      <c r="F150" s="23"/>
      <c r="G150" s="88"/>
      <c r="H150" s="243"/>
      <c r="I150" s="180"/>
      <c r="J150" s="180"/>
      <c r="K150" s="180"/>
      <c r="L150" s="180"/>
      <c r="M150" s="180"/>
      <c r="N150" s="180"/>
      <c r="O150" s="180"/>
      <c r="P150" s="180"/>
      <c r="Q150" s="180"/>
      <c r="R150" s="180"/>
      <c r="S150" s="180"/>
      <c r="T150" s="180"/>
      <c r="U150" s="180"/>
      <c r="V150" s="180"/>
      <c r="W150" s="180"/>
    </row>
    <row r="151" spans="2:23" x14ac:dyDescent="0.3">
      <c r="B151" s="23"/>
      <c r="C151" s="72"/>
      <c r="D151" s="23"/>
      <c r="E151" s="72"/>
      <c r="F151" s="23"/>
      <c r="G151" s="88"/>
      <c r="H151" s="243"/>
      <c r="I151" s="180"/>
      <c r="J151" s="180"/>
      <c r="K151" s="180"/>
      <c r="L151" s="180"/>
      <c r="M151" s="180"/>
      <c r="N151" s="180"/>
      <c r="O151" s="180"/>
      <c r="P151" s="180"/>
      <c r="Q151" s="180"/>
      <c r="R151" s="180"/>
      <c r="S151" s="180"/>
      <c r="T151" s="180"/>
      <c r="U151" s="180"/>
      <c r="V151" s="180"/>
      <c r="W151" s="180"/>
    </row>
    <row r="152" spans="2:23" x14ac:dyDescent="0.3">
      <c r="B152" s="23"/>
      <c r="C152" s="72"/>
      <c r="D152" s="23"/>
      <c r="E152" s="72"/>
      <c r="F152" s="23"/>
      <c r="G152" s="88"/>
      <c r="H152" s="243"/>
      <c r="I152" s="180"/>
      <c r="J152" s="180"/>
      <c r="K152" s="180"/>
      <c r="L152" s="180"/>
      <c r="M152" s="180"/>
      <c r="N152" s="180"/>
      <c r="O152" s="180"/>
      <c r="P152" s="180"/>
      <c r="Q152" s="180"/>
      <c r="R152" s="180"/>
      <c r="S152" s="180"/>
      <c r="T152" s="180"/>
      <c r="U152" s="180"/>
      <c r="V152" s="180"/>
      <c r="W152" s="180"/>
    </row>
    <row r="153" spans="2:23" x14ac:dyDescent="0.3">
      <c r="B153" s="23"/>
      <c r="C153" s="72"/>
      <c r="D153" s="23"/>
      <c r="E153" s="72"/>
      <c r="F153" s="23"/>
      <c r="G153" s="88"/>
      <c r="H153" s="243"/>
      <c r="I153" s="180"/>
      <c r="J153" s="180"/>
      <c r="K153" s="180"/>
      <c r="L153" s="180"/>
      <c r="M153" s="180"/>
      <c r="N153" s="180"/>
      <c r="O153" s="180"/>
      <c r="P153" s="180"/>
      <c r="Q153" s="180"/>
      <c r="R153" s="180"/>
      <c r="S153" s="180"/>
      <c r="T153" s="180"/>
      <c r="U153" s="180"/>
      <c r="V153" s="180"/>
      <c r="W153" s="180"/>
    </row>
    <row r="154" spans="2:23" x14ac:dyDescent="0.3">
      <c r="B154" s="23"/>
      <c r="C154" s="72"/>
      <c r="D154" s="23"/>
      <c r="E154" s="72"/>
      <c r="F154" s="23"/>
      <c r="G154" s="88"/>
      <c r="H154" s="243"/>
      <c r="I154" s="180"/>
      <c r="J154" s="180"/>
      <c r="K154" s="180"/>
      <c r="L154" s="180"/>
      <c r="M154" s="180"/>
      <c r="N154" s="180"/>
      <c r="O154" s="180"/>
      <c r="P154" s="180"/>
      <c r="Q154" s="180"/>
      <c r="R154" s="180"/>
      <c r="S154" s="180"/>
      <c r="T154" s="180"/>
      <c r="U154" s="180"/>
      <c r="V154" s="180"/>
      <c r="W154" s="180"/>
    </row>
    <row r="155" spans="2:23" x14ac:dyDescent="0.3">
      <c r="B155" s="23"/>
      <c r="C155" s="72"/>
      <c r="D155" s="23"/>
      <c r="E155" s="72"/>
      <c r="F155" s="23"/>
      <c r="G155" s="88"/>
      <c r="H155" s="243"/>
      <c r="I155" s="180"/>
      <c r="J155" s="180"/>
      <c r="K155" s="180"/>
      <c r="L155" s="180"/>
      <c r="M155" s="180"/>
      <c r="N155" s="180"/>
      <c r="O155" s="180"/>
      <c r="P155" s="180"/>
      <c r="Q155" s="180"/>
      <c r="R155" s="180"/>
      <c r="S155" s="180"/>
      <c r="T155" s="180"/>
      <c r="U155" s="180"/>
      <c r="V155" s="180"/>
      <c r="W155" s="180"/>
    </row>
    <row r="156" spans="2:23" x14ac:dyDescent="0.3">
      <c r="B156" s="23"/>
      <c r="C156" s="72"/>
      <c r="D156" s="23"/>
      <c r="E156" s="72"/>
      <c r="F156" s="23"/>
      <c r="G156" s="88"/>
      <c r="H156" s="243"/>
      <c r="I156" s="180"/>
      <c r="J156" s="180"/>
      <c r="K156" s="180"/>
      <c r="L156" s="180"/>
      <c r="M156" s="180"/>
      <c r="N156" s="180"/>
      <c r="O156" s="180"/>
      <c r="P156" s="180"/>
      <c r="Q156" s="180"/>
      <c r="R156" s="180"/>
      <c r="S156" s="180"/>
      <c r="T156" s="180"/>
      <c r="U156" s="180"/>
      <c r="V156" s="180"/>
      <c r="W156" s="180"/>
    </row>
    <row r="157" spans="2:23" x14ac:dyDescent="0.3">
      <c r="B157" s="23"/>
      <c r="C157" s="72"/>
      <c r="D157" s="23"/>
      <c r="E157" s="72"/>
      <c r="F157" s="23"/>
      <c r="G157" s="88"/>
      <c r="H157" s="243"/>
      <c r="I157" s="180"/>
      <c r="J157" s="180"/>
      <c r="K157" s="180"/>
      <c r="L157" s="180"/>
      <c r="M157" s="180"/>
      <c r="N157" s="180"/>
      <c r="O157" s="180"/>
      <c r="P157" s="180"/>
      <c r="Q157" s="180"/>
      <c r="R157" s="180"/>
      <c r="S157" s="180"/>
      <c r="T157" s="180"/>
      <c r="U157" s="180"/>
      <c r="V157" s="180"/>
      <c r="W157" s="180"/>
    </row>
    <row r="158" spans="2:23" x14ac:dyDescent="0.3">
      <c r="B158" s="23"/>
      <c r="C158" s="72"/>
      <c r="D158" s="23"/>
      <c r="E158" s="72"/>
      <c r="F158" s="23"/>
      <c r="G158" s="88"/>
      <c r="H158" s="243"/>
      <c r="I158" s="180"/>
      <c r="J158" s="180"/>
      <c r="K158" s="180"/>
      <c r="L158" s="180"/>
      <c r="M158" s="180"/>
      <c r="N158" s="180"/>
      <c r="O158" s="180"/>
      <c r="P158" s="180"/>
      <c r="Q158" s="180"/>
      <c r="R158" s="180"/>
      <c r="S158" s="180"/>
      <c r="T158" s="180"/>
      <c r="U158" s="180"/>
      <c r="V158" s="180"/>
      <c r="W158" s="180"/>
    </row>
    <row r="159" spans="2:23" x14ac:dyDescent="0.3">
      <c r="B159" s="23"/>
      <c r="C159" s="72"/>
      <c r="D159" s="23"/>
      <c r="E159" s="72"/>
      <c r="F159" s="23"/>
      <c r="G159" s="88"/>
      <c r="H159" s="243"/>
      <c r="I159" s="180"/>
      <c r="J159" s="180"/>
      <c r="K159" s="180"/>
      <c r="L159" s="180"/>
      <c r="M159" s="180"/>
      <c r="N159" s="180"/>
      <c r="O159" s="180"/>
      <c r="P159" s="180"/>
      <c r="Q159" s="180"/>
      <c r="R159" s="180"/>
      <c r="S159" s="180"/>
      <c r="T159" s="180"/>
      <c r="U159" s="180"/>
      <c r="V159" s="180"/>
      <c r="W159" s="180"/>
    </row>
    <row r="160" spans="2:23" x14ac:dyDescent="0.3">
      <c r="B160" s="23"/>
      <c r="C160" s="72"/>
      <c r="D160" s="23"/>
      <c r="E160" s="72"/>
      <c r="F160" s="23"/>
      <c r="G160" s="88"/>
      <c r="H160" s="243"/>
      <c r="I160" s="180"/>
      <c r="J160" s="180"/>
      <c r="K160" s="180"/>
      <c r="L160" s="180"/>
      <c r="M160" s="180"/>
      <c r="N160" s="180"/>
      <c r="O160" s="180"/>
      <c r="P160" s="180"/>
      <c r="Q160" s="180"/>
      <c r="R160" s="180"/>
      <c r="S160" s="180"/>
      <c r="T160" s="180"/>
      <c r="U160" s="180"/>
      <c r="V160" s="180"/>
      <c r="W160" s="180"/>
    </row>
    <row r="161" spans="2:23" x14ac:dyDescent="0.3">
      <c r="B161" s="23"/>
      <c r="C161" s="72"/>
      <c r="D161" s="23"/>
      <c r="E161" s="72"/>
      <c r="F161" s="23"/>
      <c r="G161" s="88"/>
      <c r="H161" s="243"/>
      <c r="I161" s="180"/>
      <c r="J161" s="180"/>
      <c r="K161" s="180"/>
      <c r="L161" s="180"/>
      <c r="M161" s="180"/>
      <c r="N161" s="180"/>
      <c r="O161" s="180"/>
      <c r="P161" s="180"/>
      <c r="Q161" s="180"/>
      <c r="R161" s="180"/>
      <c r="S161" s="180"/>
      <c r="T161" s="180"/>
      <c r="U161" s="180"/>
      <c r="V161" s="180"/>
      <c r="W161" s="180"/>
    </row>
    <row r="162" spans="2:23" x14ac:dyDescent="0.3">
      <c r="B162" s="23"/>
      <c r="C162" s="72"/>
      <c r="D162" s="23"/>
      <c r="E162" s="72"/>
      <c r="F162" s="23"/>
      <c r="G162" s="88"/>
      <c r="H162" s="243"/>
      <c r="I162" s="180"/>
      <c r="J162" s="180"/>
      <c r="K162" s="180"/>
      <c r="L162" s="180"/>
      <c r="M162" s="180"/>
      <c r="N162" s="180"/>
      <c r="O162" s="180"/>
      <c r="P162" s="180"/>
      <c r="Q162" s="180"/>
      <c r="R162" s="180"/>
      <c r="S162" s="180"/>
      <c r="T162" s="180"/>
      <c r="U162" s="180"/>
      <c r="V162" s="180"/>
      <c r="W162" s="180"/>
    </row>
    <row r="163" spans="2:23" x14ac:dyDescent="0.3">
      <c r="B163" s="23"/>
      <c r="C163" s="72"/>
      <c r="D163" s="23"/>
      <c r="E163" s="72"/>
      <c r="F163" s="23"/>
      <c r="G163" s="88"/>
      <c r="H163" s="243"/>
      <c r="I163" s="180"/>
      <c r="J163" s="180"/>
      <c r="K163" s="180"/>
      <c r="L163" s="180"/>
      <c r="M163" s="180"/>
      <c r="N163" s="180"/>
      <c r="O163" s="180"/>
      <c r="P163" s="180"/>
      <c r="Q163" s="180"/>
      <c r="R163" s="180"/>
      <c r="S163" s="180"/>
      <c r="T163" s="180"/>
      <c r="U163" s="180"/>
      <c r="V163" s="180"/>
      <c r="W163" s="180"/>
    </row>
    <row r="164" spans="2:23" x14ac:dyDescent="0.3">
      <c r="B164" s="23"/>
      <c r="C164" s="72"/>
      <c r="D164" s="23"/>
      <c r="E164" s="72"/>
      <c r="F164" s="23"/>
      <c r="G164" s="88"/>
      <c r="H164" s="243"/>
      <c r="I164" s="180"/>
      <c r="J164" s="180"/>
      <c r="K164" s="180"/>
      <c r="L164" s="180"/>
      <c r="M164" s="180"/>
      <c r="N164" s="180"/>
      <c r="O164" s="180"/>
      <c r="P164" s="180"/>
      <c r="Q164" s="180"/>
      <c r="R164" s="180"/>
      <c r="S164" s="180"/>
      <c r="T164" s="180"/>
      <c r="U164" s="180"/>
      <c r="V164" s="180"/>
      <c r="W164" s="180"/>
    </row>
    <row r="165" spans="2:23" x14ac:dyDescent="0.3">
      <c r="B165" s="23"/>
      <c r="C165" s="72"/>
      <c r="D165" s="23"/>
      <c r="E165" s="72"/>
      <c r="F165" s="23"/>
      <c r="G165" s="88"/>
      <c r="H165" s="243"/>
      <c r="I165" s="180"/>
      <c r="J165" s="180"/>
      <c r="K165" s="180"/>
      <c r="L165" s="180"/>
      <c r="M165" s="180"/>
      <c r="N165" s="180"/>
      <c r="O165" s="180"/>
      <c r="P165" s="180"/>
      <c r="Q165" s="180"/>
      <c r="R165" s="180"/>
      <c r="S165" s="180"/>
      <c r="T165" s="180"/>
      <c r="U165" s="180"/>
      <c r="V165" s="180"/>
      <c r="W165" s="180"/>
    </row>
    <row r="166" spans="2:23" x14ac:dyDescent="0.3">
      <c r="B166" s="23"/>
      <c r="C166" s="72"/>
      <c r="D166" s="23"/>
      <c r="E166" s="72"/>
      <c r="F166" s="23"/>
      <c r="G166" s="88"/>
      <c r="H166" s="243"/>
      <c r="I166" s="180"/>
      <c r="J166" s="180"/>
      <c r="K166" s="180"/>
      <c r="L166" s="180"/>
      <c r="M166" s="180"/>
      <c r="N166" s="180"/>
      <c r="O166" s="180"/>
      <c r="P166" s="180"/>
      <c r="Q166" s="180"/>
      <c r="R166" s="180"/>
      <c r="S166" s="180"/>
      <c r="T166" s="180"/>
      <c r="U166" s="180"/>
      <c r="V166" s="180"/>
      <c r="W166" s="180"/>
    </row>
    <row r="167" spans="2:23" x14ac:dyDescent="0.3">
      <c r="B167" s="23"/>
      <c r="C167" s="72"/>
      <c r="D167" s="23"/>
      <c r="E167" s="72"/>
      <c r="F167" s="23"/>
      <c r="G167" s="88"/>
      <c r="H167" s="243"/>
      <c r="I167" s="180"/>
      <c r="J167" s="180"/>
      <c r="K167" s="180"/>
      <c r="L167" s="180"/>
      <c r="M167" s="180"/>
      <c r="N167" s="180"/>
      <c r="O167" s="180"/>
      <c r="P167" s="180"/>
      <c r="Q167" s="180"/>
      <c r="R167" s="180"/>
      <c r="S167" s="180"/>
      <c r="T167" s="180"/>
      <c r="U167" s="180"/>
      <c r="V167" s="180"/>
      <c r="W167" s="180"/>
    </row>
    <row r="168" spans="2:23" x14ac:dyDescent="0.3">
      <c r="B168" s="23"/>
      <c r="C168" s="72"/>
      <c r="D168" s="23"/>
      <c r="E168" s="72"/>
      <c r="F168" s="23"/>
      <c r="G168" s="88"/>
      <c r="H168" s="243"/>
      <c r="I168" s="180"/>
      <c r="J168" s="180"/>
      <c r="K168" s="180"/>
      <c r="L168" s="180"/>
      <c r="M168" s="180"/>
      <c r="N168" s="180"/>
      <c r="O168" s="180"/>
      <c r="P168" s="180"/>
      <c r="Q168" s="180"/>
      <c r="R168" s="180"/>
      <c r="S168" s="180"/>
      <c r="T168" s="180"/>
      <c r="U168" s="180"/>
      <c r="V168" s="180"/>
      <c r="W168" s="180"/>
    </row>
    <row r="169" spans="2:23" x14ac:dyDescent="0.3">
      <c r="B169" s="23"/>
      <c r="C169" s="72"/>
      <c r="D169" s="23"/>
      <c r="E169" s="72"/>
      <c r="F169" s="23"/>
      <c r="G169" s="88"/>
      <c r="H169" s="243"/>
      <c r="I169" s="180"/>
      <c r="J169" s="180"/>
      <c r="K169" s="180"/>
      <c r="L169" s="180"/>
      <c r="M169" s="180"/>
      <c r="N169" s="180"/>
      <c r="O169" s="180"/>
      <c r="P169" s="180"/>
      <c r="Q169" s="180"/>
      <c r="R169" s="180"/>
      <c r="S169" s="180"/>
      <c r="T169" s="180"/>
      <c r="U169" s="180"/>
      <c r="V169" s="180"/>
      <c r="W169" s="180"/>
    </row>
    <row r="170" spans="2:23" x14ac:dyDescent="0.3">
      <c r="B170" s="23"/>
      <c r="C170" s="72"/>
      <c r="D170" s="23"/>
      <c r="E170" s="72"/>
      <c r="F170" s="23"/>
      <c r="G170" s="88"/>
      <c r="H170" s="243"/>
      <c r="I170" s="180"/>
      <c r="J170" s="180"/>
      <c r="K170" s="180"/>
      <c r="L170" s="180"/>
      <c r="M170" s="180"/>
      <c r="N170" s="180"/>
      <c r="O170" s="180"/>
      <c r="P170" s="180"/>
      <c r="Q170" s="180"/>
      <c r="R170" s="180"/>
      <c r="S170" s="180"/>
      <c r="T170" s="180"/>
      <c r="U170" s="180"/>
      <c r="V170" s="180"/>
      <c r="W170" s="180"/>
    </row>
    <row r="171" spans="2:23" x14ac:dyDescent="0.3">
      <c r="B171" s="23"/>
      <c r="C171" s="72"/>
      <c r="D171" s="23"/>
      <c r="E171" s="72"/>
      <c r="F171" s="23"/>
      <c r="G171" s="88"/>
      <c r="H171" s="243"/>
      <c r="I171" s="180"/>
      <c r="J171" s="180"/>
      <c r="K171" s="180"/>
      <c r="L171" s="180"/>
      <c r="M171" s="180"/>
      <c r="N171" s="180"/>
      <c r="O171" s="180"/>
      <c r="P171" s="180"/>
      <c r="Q171" s="180"/>
      <c r="R171" s="180"/>
      <c r="S171" s="180"/>
      <c r="T171" s="180"/>
      <c r="U171" s="180"/>
      <c r="V171" s="180"/>
      <c r="W171" s="180"/>
    </row>
    <row r="172" spans="2:23" x14ac:dyDescent="0.3">
      <c r="B172" s="23"/>
      <c r="C172" s="72"/>
      <c r="D172" s="23"/>
      <c r="E172" s="72"/>
      <c r="F172" s="23"/>
      <c r="G172" s="88"/>
      <c r="H172" s="243"/>
      <c r="I172" s="180"/>
      <c r="J172" s="180"/>
      <c r="K172" s="180"/>
      <c r="L172" s="180"/>
      <c r="M172" s="180"/>
      <c r="N172" s="180"/>
      <c r="O172" s="180"/>
      <c r="P172" s="180"/>
      <c r="Q172" s="180"/>
      <c r="R172" s="180"/>
      <c r="S172" s="180"/>
      <c r="T172" s="180"/>
      <c r="U172" s="180"/>
      <c r="V172" s="180"/>
      <c r="W172" s="180"/>
    </row>
    <row r="173" spans="2:23" x14ac:dyDescent="0.3">
      <c r="B173" s="23"/>
      <c r="C173" s="72"/>
      <c r="D173" s="23"/>
      <c r="E173" s="72"/>
      <c r="F173" s="23"/>
      <c r="G173" s="88"/>
      <c r="H173" s="243"/>
      <c r="I173" s="180"/>
      <c r="J173" s="180"/>
      <c r="K173" s="180"/>
      <c r="L173" s="180"/>
      <c r="M173" s="180"/>
      <c r="N173" s="180"/>
      <c r="O173" s="180"/>
      <c r="P173" s="180"/>
      <c r="Q173" s="180"/>
      <c r="R173" s="180"/>
      <c r="S173" s="180"/>
      <c r="T173" s="180"/>
      <c r="U173" s="180"/>
      <c r="V173" s="180"/>
      <c r="W173" s="180"/>
    </row>
    <row r="174" spans="2:23" x14ac:dyDescent="0.3">
      <c r="B174" s="23"/>
      <c r="C174" s="72"/>
      <c r="D174" s="23"/>
      <c r="E174" s="72"/>
      <c r="F174" s="23"/>
      <c r="G174" s="88"/>
      <c r="H174" s="243"/>
      <c r="I174" s="180"/>
      <c r="J174" s="180"/>
      <c r="K174" s="180"/>
      <c r="L174" s="180"/>
      <c r="M174" s="180"/>
      <c r="N174" s="180"/>
      <c r="O174" s="180"/>
      <c r="P174" s="180"/>
      <c r="Q174" s="180"/>
      <c r="R174" s="180"/>
      <c r="S174" s="180"/>
      <c r="T174" s="180"/>
      <c r="U174" s="180"/>
      <c r="V174" s="180"/>
      <c r="W174" s="180"/>
    </row>
    <row r="175" spans="2:23" x14ac:dyDescent="0.3">
      <c r="B175" s="23"/>
      <c r="C175" s="72"/>
      <c r="D175" s="23"/>
      <c r="E175" s="72"/>
      <c r="F175" s="23"/>
      <c r="G175" s="88"/>
      <c r="H175" s="243"/>
      <c r="I175" s="180"/>
      <c r="J175" s="180"/>
      <c r="K175" s="180"/>
      <c r="L175" s="180"/>
      <c r="M175" s="180"/>
      <c r="N175" s="180"/>
      <c r="O175" s="180"/>
      <c r="P175" s="180"/>
      <c r="Q175" s="180"/>
      <c r="R175" s="180"/>
      <c r="S175" s="180"/>
      <c r="T175" s="180"/>
      <c r="U175" s="180"/>
      <c r="V175" s="180"/>
      <c r="W175" s="180"/>
    </row>
    <row r="176" spans="2:23" x14ac:dyDescent="0.3">
      <c r="B176" s="23"/>
      <c r="C176" s="72"/>
      <c r="D176" s="23"/>
      <c r="E176" s="72"/>
      <c r="F176" s="23"/>
      <c r="G176" s="88"/>
      <c r="H176" s="243"/>
      <c r="I176" s="180"/>
      <c r="J176" s="180"/>
      <c r="K176" s="180"/>
      <c r="L176" s="180"/>
      <c r="M176" s="180"/>
      <c r="N176" s="180"/>
      <c r="O176" s="180"/>
      <c r="P176" s="180"/>
      <c r="Q176" s="180"/>
      <c r="R176" s="180"/>
      <c r="S176" s="180"/>
      <c r="T176" s="180"/>
      <c r="U176" s="180"/>
      <c r="V176" s="180"/>
      <c r="W176" s="180"/>
    </row>
    <row r="177" spans="2:23" x14ac:dyDescent="0.3">
      <c r="B177" s="23"/>
      <c r="C177" s="72"/>
      <c r="D177" s="23"/>
      <c r="E177" s="72"/>
      <c r="F177" s="23"/>
      <c r="G177" s="88"/>
      <c r="H177" s="243"/>
      <c r="I177" s="180"/>
      <c r="J177" s="180"/>
      <c r="K177" s="180"/>
      <c r="L177" s="180"/>
      <c r="M177" s="180"/>
      <c r="N177" s="180"/>
      <c r="O177" s="180"/>
      <c r="P177" s="180"/>
      <c r="Q177" s="180"/>
      <c r="R177" s="180"/>
      <c r="S177" s="180"/>
      <c r="T177" s="180"/>
      <c r="U177" s="180"/>
      <c r="V177" s="180"/>
      <c r="W177" s="180"/>
    </row>
    <row r="178" spans="2:23" x14ac:dyDescent="0.3">
      <c r="B178" s="23"/>
      <c r="C178" s="72"/>
      <c r="D178" s="23"/>
      <c r="E178" s="72"/>
      <c r="F178" s="23"/>
      <c r="G178" s="88"/>
      <c r="H178" s="243"/>
      <c r="I178" s="180"/>
      <c r="J178" s="180"/>
      <c r="K178" s="180"/>
      <c r="L178" s="180"/>
      <c r="M178" s="180"/>
      <c r="N178" s="180"/>
      <c r="O178" s="180"/>
      <c r="P178" s="180"/>
      <c r="Q178" s="180"/>
      <c r="R178" s="180"/>
      <c r="S178" s="180"/>
      <c r="T178" s="180"/>
      <c r="U178" s="180"/>
      <c r="V178" s="180"/>
      <c r="W178" s="180"/>
    </row>
    <row r="179" spans="2:23" x14ac:dyDescent="0.3">
      <c r="B179" s="23"/>
      <c r="C179" s="72"/>
      <c r="D179" s="23"/>
      <c r="E179" s="72"/>
      <c r="F179" s="23"/>
      <c r="G179" s="88"/>
      <c r="H179" s="243"/>
      <c r="I179" s="180"/>
      <c r="J179" s="180"/>
      <c r="K179" s="180"/>
      <c r="L179" s="180"/>
      <c r="M179" s="180"/>
      <c r="N179" s="180"/>
      <c r="O179" s="180"/>
      <c r="P179" s="180"/>
      <c r="Q179" s="180"/>
      <c r="R179" s="180"/>
      <c r="S179" s="180"/>
      <c r="T179" s="180"/>
      <c r="U179" s="180"/>
      <c r="V179" s="180"/>
      <c r="W179" s="180"/>
    </row>
    <row r="180" spans="2:23" x14ac:dyDescent="0.3">
      <c r="B180" s="23"/>
      <c r="C180" s="72"/>
      <c r="D180" s="23"/>
      <c r="E180" s="72"/>
      <c r="F180" s="23"/>
      <c r="G180" s="88"/>
      <c r="H180" s="243"/>
      <c r="I180" s="180"/>
      <c r="J180" s="180"/>
      <c r="K180" s="180"/>
      <c r="L180" s="180"/>
      <c r="M180" s="180"/>
      <c r="N180" s="180"/>
      <c r="O180" s="180"/>
      <c r="P180" s="180"/>
      <c r="Q180" s="180"/>
      <c r="R180" s="180"/>
      <c r="S180" s="180"/>
      <c r="T180" s="180"/>
      <c r="U180" s="180"/>
      <c r="V180" s="180"/>
      <c r="W180" s="180"/>
    </row>
    <row r="181" spans="2:23" x14ac:dyDescent="0.3">
      <c r="B181" s="23"/>
      <c r="C181" s="72"/>
      <c r="D181" s="23"/>
      <c r="E181" s="72"/>
      <c r="F181" s="23"/>
      <c r="G181" s="88"/>
      <c r="H181" s="243"/>
      <c r="I181" s="180"/>
      <c r="J181" s="180"/>
      <c r="K181" s="180"/>
      <c r="L181" s="180"/>
      <c r="M181" s="180"/>
      <c r="N181" s="180"/>
      <c r="O181" s="180"/>
      <c r="P181" s="180"/>
      <c r="Q181" s="180"/>
      <c r="R181" s="180"/>
      <c r="S181" s="180"/>
      <c r="T181" s="180"/>
      <c r="U181" s="180"/>
      <c r="V181" s="180"/>
      <c r="W181" s="180"/>
    </row>
    <row r="182" spans="2:23" x14ac:dyDescent="0.3">
      <c r="B182" s="23"/>
      <c r="C182" s="72"/>
      <c r="D182" s="23"/>
      <c r="E182" s="72"/>
      <c r="F182" s="23"/>
      <c r="G182" s="88"/>
      <c r="H182" s="243"/>
      <c r="I182" s="180"/>
      <c r="J182" s="180"/>
      <c r="K182" s="180"/>
      <c r="L182" s="180"/>
      <c r="M182" s="180"/>
      <c r="N182" s="180"/>
      <c r="O182" s="180"/>
      <c r="P182" s="180"/>
      <c r="Q182" s="180"/>
      <c r="R182" s="180"/>
      <c r="S182" s="180"/>
      <c r="T182" s="180"/>
      <c r="U182" s="180"/>
      <c r="V182" s="180"/>
      <c r="W182" s="180"/>
    </row>
    <row r="183" spans="2:23" x14ac:dyDescent="0.3">
      <c r="B183" s="23"/>
      <c r="C183" s="72"/>
      <c r="D183" s="23"/>
      <c r="E183" s="72"/>
      <c r="F183" s="23"/>
      <c r="G183" s="88"/>
      <c r="H183" s="243"/>
      <c r="I183" s="180"/>
      <c r="J183" s="180"/>
      <c r="K183" s="180"/>
      <c r="L183" s="180"/>
      <c r="M183" s="180"/>
      <c r="N183" s="180"/>
      <c r="O183" s="180"/>
      <c r="P183" s="180"/>
      <c r="Q183" s="180"/>
      <c r="R183" s="180"/>
      <c r="S183" s="180"/>
      <c r="T183" s="180"/>
      <c r="U183" s="180"/>
      <c r="V183" s="180"/>
      <c r="W183" s="180"/>
    </row>
    <row r="184" spans="2:23" x14ac:dyDescent="0.3">
      <c r="B184" s="23"/>
      <c r="C184" s="72"/>
      <c r="D184" s="23"/>
      <c r="E184" s="72"/>
      <c r="F184" s="23"/>
      <c r="G184" s="88"/>
      <c r="H184" s="243"/>
      <c r="I184" s="180"/>
      <c r="J184" s="180"/>
      <c r="K184" s="180"/>
      <c r="L184" s="180"/>
      <c r="M184" s="180"/>
      <c r="N184" s="180"/>
      <c r="O184" s="180"/>
      <c r="P184" s="180"/>
      <c r="Q184" s="180"/>
      <c r="R184" s="180"/>
      <c r="S184" s="180"/>
      <c r="T184" s="180"/>
      <c r="U184" s="180"/>
      <c r="V184" s="180"/>
      <c r="W184" s="180"/>
    </row>
    <row r="185" spans="2:23" x14ac:dyDescent="0.3">
      <c r="B185" s="23"/>
      <c r="C185" s="72"/>
      <c r="D185" s="23"/>
      <c r="E185" s="72"/>
      <c r="F185" s="23"/>
      <c r="G185" s="88"/>
      <c r="H185" s="243"/>
      <c r="I185" s="180"/>
      <c r="J185" s="180"/>
      <c r="K185" s="180"/>
      <c r="L185" s="180"/>
      <c r="M185" s="180"/>
      <c r="N185" s="180"/>
      <c r="O185" s="180"/>
      <c r="P185" s="180"/>
      <c r="Q185" s="180"/>
      <c r="R185" s="180"/>
      <c r="S185" s="180"/>
      <c r="T185" s="180"/>
      <c r="U185" s="180"/>
      <c r="V185" s="180"/>
      <c r="W185" s="180"/>
    </row>
    <row r="186" spans="2:23" x14ac:dyDescent="0.3">
      <c r="B186" s="23"/>
      <c r="C186" s="72"/>
      <c r="D186" s="23"/>
      <c r="E186" s="72"/>
      <c r="F186" s="23"/>
      <c r="G186" s="88"/>
      <c r="H186" s="243"/>
      <c r="I186" s="180"/>
      <c r="J186" s="180"/>
      <c r="K186" s="180"/>
      <c r="L186" s="180"/>
      <c r="M186" s="180"/>
      <c r="N186" s="180"/>
      <c r="O186" s="180"/>
      <c r="P186" s="180"/>
      <c r="Q186" s="180"/>
      <c r="R186" s="180"/>
      <c r="S186" s="180"/>
      <c r="T186" s="180"/>
      <c r="U186" s="180"/>
      <c r="V186" s="180"/>
      <c r="W186" s="180"/>
    </row>
    <row r="187" spans="2:23" x14ac:dyDescent="0.3">
      <c r="B187" s="23"/>
      <c r="C187" s="72"/>
      <c r="D187" s="23"/>
      <c r="E187" s="72"/>
      <c r="F187" s="23"/>
      <c r="G187" s="88"/>
      <c r="H187" s="243"/>
      <c r="I187" s="180"/>
      <c r="J187" s="180"/>
      <c r="K187" s="180"/>
      <c r="L187" s="180"/>
      <c r="M187" s="180"/>
      <c r="N187" s="180"/>
      <c r="O187" s="180"/>
      <c r="P187" s="180"/>
      <c r="Q187" s="180"/>
      <c r="R187" s="180"/>
      <c r="S187" s="180"/>
      <c r="T187" s="180"/>
      <c r="U187" s="180"/>
      <c r="V187" s="180"/>
      <c r="W187" s="180"/>
    </row>
    <row r="188" spans="2:23" x14ac:dyDescent="0.3">
      <c r="B188" s="23"/>
      <c r="C188" s="72"/>
      <c r="D188" s="23"/>
      <c r="E188" s="72"/>
      <c r="F188" s="23"/>
      <c r="G188" s="88"/>
      <c r="H188" s="243"/>
      <c r="I188" s="180"/>
      <c r="J188" s="180"/>
      <c r="K188" s="180"/>
      <c r="L188" s="180"/>
      <c r="M188" s="180"/>
      <c r="N188" s="180"/>
      <c r="O188" s="180"/>
      <c r="P188" s="180"/>
      <c r="Q188" s="180"/>
      <c r="R188" s="180"/>
      <c r="S188" s="180"/>
      <c r="T188" s="180"/>
      <c r="U188" s="180"/>
      <c r="V188" s="180"/>
      <c r="W188" s="180"/>
    </row>
    <row r="189" spans="2:23" x14ac:dyDescent="0.3">
      <c r="B189" s="23"/>
      <c r="C189" s="72"/>
      <c r="D189" s="23"/>
      <c r="E189" s="72"/>
      <c r="F189" s="23"/>
      <c r="G189" s="88"/>
      <c r="H189" s="243"/>
      <c r="I189" s="180"/>
      <c r="J189" s="180"/>
      <c r="K189" s="180"/>
      <c r="L189" s="180"/>
      <c r="M189" s="180"/>
      <c r="N189" s="180"/>
      <c r="O189" s="180"/>
      <c r="P189" s="180"/>
      <c r="Q189" s="180"/>
      <c r="R189" s="180"/>
      <c r="S189" s="180"/>
      <c r="T189" s="180"/>
      <c r="U189" s="180"/>
      <c r="V189" s="180"/>
      <c r="W189" s="180"/>
    </row>
    <row r="190" spans="2:23" x14ac:dyDescent="0.3">
      <c r="B190" s="23"/>
      <c r="C190" s="72"/>
      <c r="D190" s="23"/>
      <c r="E190" s="72"/>
      <c r="F190" s="23"/>
      <c r="G190" s="88"/>
      <c r="H190" s="243"/>
      <c r="I190" s="180"/>
      <c r="J190" s="180"/>
      <c r="K190" s="180"/>
      <c r="L190" s="180"/>
      <c r="M190" s="180"/>
      <c r="N190" s="180"/>
      <c r="O190" s="180"/>
      <c r="P190" s="180"/>
      <c r="Q190" s="180"/>
      <c r="R190" s="180"/>
      <c r="S190" s="180"/>
      <c r="T190" s="180"/>
      <c r="U190" s="180"/>
      <c r="V190" s="180"/>
      <c r="W190" s="180"/>
    </row>
    <row r="191" spans="2:23" x14ac:dyDescent="0.3">
      <c r="B191" s="23"/>
      <c r="C191" s="72"/>
      <c r="D191" s="23"/>
      <c r="E191" s="72"/>
      <c r="F191" s="23"/>
      <c r="G191" s="88"/>
      <c r="H191" s="243"/>
      <c r="I191" s="180"/>
      <c r="J191" s="180"/>
      <c r="K191" s="180"/>
      <c r="L191" s="180"/>
      <c r="M191" s="180"/>
      <c r="N191" s="180"/>
      <c r="O191" s="180"/>
      <c r="P191" s="180"/>
      <c r="Q191" s="180"/>
      <c r="R191" s="180"/>
      <c r="S191" s="180"/>
      <c r="T191" s="180"/>
      <c r="U191" s="180"/>
      <c r="V191" s="180"/>
      <c r="W191" s="180"/>
    </row>
    <row r="192" spans="2:23" x14ac:dyDescent="0.3">
      <c r="B192" s="23"/>
      <c r="C192" s="72"/>
      <c r="D192" s="23"/>
      <c r="E192" s="72"/>
      <c r="F192" s="23"/>
      <c r="G192" s="88"/>
      <c r="H192" s="243"/>
      <c r="I192" s="180"/>
      <c r="J192" s="180"/>
      <c r="K192" s="180"/>
      <c r="L192" s="180"/>
      <c r="M192" s="180"/>
      <c r="N192" s="180"/>
      <c r="O192" s="180"/>
      <c r="P192" s="180"/>
      <c r="Q192" s="180"/>
      <c r="R192" s="180"/>
      <c r="S192" s="180"/>
      <c r="T192" s="180"/>
      <c r="U192" s="180"/>
      <c r="V192" s="180"/>
      <c r="W192" s="180"/>
    </row>
    <row r="193" spans="2:23" x14ac:dyDescent="0.3">
      <c r="B193" s="23"/>
      <c r="C193" s="72"/>
      <c r="D193" s="23"/>
      <c r="E193" s="72"/>
      <c r="F193" s="23"/>
      <c r="G193" s="88"/>
      <c r="H193" s="243"/>
      <c r="I193" s="180"/>
      <c r="J193" s="180"/>
      <c r="K193" s="180"/>
      <c r="L193" s="180"/>
      <c r="M193" s="180"/>
      <c r="N193" s="180"/>
      <c r="O193" s="180"/>
      <c r="P193" s="180"/>
      <c r="Q193" s="180"/>
      <c r="R193" s="180"/>
      <c r="S193" s="180"/>
      <c r="T193" s="180"/>
      <c r="U193" s="180"/>
      <c r="V193" s="180"/>
      <c r="W193" s="180"/>
    </row>
    <row r="194" spans="2:23" x14ac:dyDescent="0.3">
      <c r="B194" s="23"/>
      <c r="C194" s="72"/>
      <c r="D194" s="23"/>
      <c r="E194" s="72"/>
      <c r="F194" s="23"/>
      <c r="G194" s="88"/>
      <c r="H194" s="243"/>
      <c r="I194" s="180"/>
      <c r="J194" s="180"/>
      <c r="K194" s="180"/>
      <c r="L194" s="180"/>
      <c r="M194" s="180"/>
      <c r="N194" s="180"/>
      <c r="O194" s="180"/>
      <c r="P194" s="180"/>
      <c r="Q194" s="180"/>
      <c r="R194" s="180"/>
      <c r="S194" s="180"/>
      <c r="T194" s="180"/>
      <c r="U194" s="180"/>
      <c r="V194" s="180"/>
      <c r="W194" s="180"/>
    </row>
    <row r="195" spans="2:23" x14ac:dyDescent="0.3">
      <c r="B195" s="23"/>
      <c r="C195" s="72"/>
      <c r="D195" s="23"/>
      <c r="E195" s="72"/>
      <c r="F195" s="23"/>
      <c r="G195" s="88"/>
      <c r="H195" s="243"/>
      <c r="I195" s="180"/>
      <c r="J195" s="180"/>
      <c r="K195" s="180"/>
      <c r="L195" s="180"/>
      <c r="M195" s="180"/>
      <c r="N195" s="180"/>
      <c r="O195" s="180"/>
      <c r="P195" s="180"/>
      <c r="Q195" s="180"/>
      <c r="R195" s="180"/>
      <c r="S195" s="180"/>
      <c r="T195" s="180"/>
      <c r="U195" s="180"/>
      <c r="V195" s="180"/>
      <c r="W195" s="180"/>
    </row>
    <row r="196" spans="2:23" x14ac:dyDescent="0.3">
      <c r="B196" s="23"/>
      <c r="C196" s="72"/>
      <c r="D196" s="23"/>
      <c r="E196" s="72"/>
      <c r="F196" s="23"/>
      <c r="G196" s="88"/>
      <c r="H196" s="243"/>
      <c r="I196" s="180"/>
      <c r="J196" s="180"/>
      <c r="K196" s="180"/>
      <c r="L196" s="180"/>
      <c r="M196" s="180"/>
      <c r="N196" s="180"/>
      <c r="O196" s="180"/>
      <c r="P196" s="180"/>
      <c r="Q196" s="180"/>
      <c r="R196" s="180"/>
      <c r="S196" s="180"/>
      <c r="T196" s="180"/>
      <c r="U196" s="180"/>
      <c r="V196" s="180"/>
      <c r="W196" s="180"/>
    </row>
    <row r="197" spans="2:23" x14ac:dyDescent="0.3">
      <c r="B197" s="23"/>
      <c r="C197" s="72"/>
      <c r="D197" s="23"/>
      <c r="E197" s="72"/>
      <c r="F197" s="23"/>
      <c r="G197" s="88"/>
      <c r="H197" s="243"/>
      <c r="I197" s="180"/>
      <c r="J197" s="180"/>
      <c r="K197" s="180"/>
      <c r="L197" s="180"/>
      <c r="M197" s="180"/>
      <c r="N197" s="180"/>
      <c r="O197" s="180"/>
      <c r="P197" s="180"/>
      <c r="Q197" s="180"/>
      <c r="R197" s="180"/>
      <c r="S197" s="180"/>
      <c r="T197" s="180"/>
      <c r="U197" s="180"/>
      <c r="V197" s="180"/>
      <c r="W197" s="180"/>
    </row>
    <row r="198" spans="2:23" x14ac:dyDescent="0.3">
      <c r="B198" s="23"/>
      <c r="C198" s="72"/>
      <c r="D198" s="23"/>
      <c r="E198" s="72"/>
      <c r="F198" s="23"/>
      <c r="G198" s="88"/>
      <c r="H198" s="243"/>
      <c r="I198" s="180"/>
      <c r="J198" s="180"/>
      <c r="K198" s="180"/>
      <c r="L198" s="180"/>
      <c r="M198" s="180"/>
      <c r="N198" s="180"/>
      <c r="O198" s="180"/>
      <c r="P198" s="180"/>
      <c r="Q198" s="180"/>
      <c r="R198" s="180"/>
      <c r="S198" s="180"/>
      <c r="T198" s="180"/>
      <c r="U198" s="180"/>
      <c r="V198" s="180"/>
      <c r="W198" s="180"/>
    </row>
    <row r="199" spans="2:23" x14ac:dyDescent="0.3">
      <c r="B199" s="23"/>
      <c r="C199" s="72"/>
      <c r="D199" s="23"/>
      <c r="E199" s="72"/>
      <c r="F199" s="23"/>
      <c r="G199" s="88"/>
      <c r="H199" s="243"/>
      <c r="I199" s="180"/>
      <c r="J199" s="180"/>
      <c r="K199" s="180"/>
      <c r="L199" s="180"/>
      <c r="M199" s="180"/>
      <c r="N199" s="180"/>
      <c r="O199" s="180"/>
      <c r="P199" s="180"/>
      <c r="Q199" s="180"/>
      <c r="R199" s="180"/>
      <c r="S199" s="180"/>
      <c r="T199" s="180"/>
      <c r="U199" s="180"/>
      <c r="V199" s="180"/>
      <c r="W199" s="180"/>
    </row>
    <row r="200" spans="2:23" x14ac:dyDescent="0.3">
      <c r="B200" s="23"/>
      <c r="C200" s="72"/>
      <c r="D200" s="23"/>
      <c r="E200" s="72"/>
      <c r="F200" s="23"/>
      <c r="G200" s="88"/>
      <c r="H200" s="243"/>
      <c r="I200" s="180"/>
      <c r="J200" s="180"/>
      <c r="K200" s="180"/>
      <c r="L200" s="180"/>
      <c r="M200" s="180"/>
      <c r="N200" s="180"/>
      <c r="O200" s="180"/>
      <c r="P200" s="180"/>
      <c r="Q200" s="180"/>
      <c r="R200" s="180"/>
      <c r="S200" s="180"/>
      <c r="T200" s="180"/>
      <c r="U200" s="180"/>
      <c r="V200" s="180"/>
      <c r="W200" s="180"/>
    </row>
    <row r="201" spans="2:23" x14ac:dyDescent="0.3">
      <c r="B201" s="23"/>
      <c r="C201" s="72"/>
      <c r="D201" s="23"/>
      <c r="E201" s="72"/>
      <c r="F201" s="23"/>
      <c r="G201" s="88"/>
      <c r="H201" s="243"/>
      <c r="I201" s="180"/>
      <c r="J201" s="180"/>
      <c r="K201" s="180"/>
      <c r="L201" s="180"/>
      <c r="M201" s="180"/>
      <c r="N201" s="180"/>
      <c r="O201" s="180"/>
      <c r="P201" s="180"/>
      <c r="Q201" s="180"/>
      <c r="R201" s="180"/>
      <c r="S201" s="180"/>
      <c r="T201" s="180"/>
      <c r="U201" s="180"/>
      <c r="V201" s="180"/>
      <c r="W201" s="180"/>
    </row>
    <row r="202" spans="2:23" x14ac:dyDescent="0.3">
      <c r="B202" s="23"/>
      <c r="C202" s="72"/>
      <c r="D202" s="23"/>
      <c r="E202" s="72"/>
      <c r="F202" s="23"/>
      <c r="G202" s="88"/>
      <c r="H202" s="243"/>
      <c r="I202" s="180"/>
      <c r="J202" s="180"/>
      <c r="K202" s="180"/>
      <c r="L202" s="180"/>
      <c r="M202" s="180"/>
      <c r="N202" s="180"/>
      <c r="O202" s="180"/>
      <c r="P202" s="180"/>
      <c r="Q202" s="180"/>
      <c r="R202" s="180"/>
      <c r="S202" s="180"/>
      <c r="T202" s="180"/>
      <c r="U202" s="180"/>
      <c r="V202" s="180"/>
      <c r="W202" s="180"/>
    </row>
    <row r="203" spans="2:23" x14ac:dyDescent="0.3">
      <c r="B203" s="23"/>
      <c r="C203" s="72"/>
      <c r="D203" s="23"/>
      <c r="E203" s="72"/>
      <c r="F203" s="23"/>
      <c r="G203" s="88"/>
      <c r="H203" s="243"/>
      <c r="I203" s="180"/>
      <c r="J203" s="180"/>
      <c r="K203" s="180"/>
      <c r="L203" s="180"/>
      <c r="M203" s="180"/>
      <c r="N203" s="180"/>
      <c r="O203" s="180"/>
      <c r="P203" s="180"/>
      <c r="Q203" s="180"/>
      <c r="R203" s="180"/>
      <c r="S203" s="180"/>
      <c r="T203" s="180"/>
      <c r="U203" s="180"/>
      <c r="V203" s="180"/>
      <c r="W203" s="180"/>
    </row>
    <row r="204" spans="2:23" x14ac:dyDescent="0.3">
      <c r="B204" s="23"/>
      <c r="C204" s="72"/>
      <c r="D204" s="23"/>
      <c r="E204" s="72"/>
      <c r="F204" s="23"/>
      <c r="G204" s="88"/>
      <c r="H204" s="243"/>
      <c r="I204" s="180"/>
      <c r="J204" s="180"/>
      <c r="K204" s="180"/>
      <c r="L204" s="180"/>
      <c r="M204" s="180"/>
      <c r="N204" s="180"/>
      <c r="O204" s="180"/>
      <c r="P204" s="180"/>
      <c r="Q204" s="180"/>
      <c r="R204" s="180"/>
      <c r="S204" s="180"/>
      <c r="T204" s="180"/>
      <c r="U204" s="180"/>
      <c r="V204" s="180"/>
      <c r="W204" s="180"/>
    </row>
    <row r="205" spans="2:23" x14ac:dyDescent="0.3">
      <c r="B205" s="23"/>
      <c r="C205" s="72"/>
      <c r="D205" s="23"/>
      <c r="E205" s="72"/>
      <c r="F205" s="23"/>
      <c r="G205" s="88"/>
      <c r="H205" s="243"/>
      <c r="I205" s="180"/>
      <c r="J205" s="180"/>
      <c r="K205" s="180"/>
      <c r="L205" s="180"/>
      <c r="M205" s="180"/>
      <c r="N205" s="180"/>
      <c r="O205" s="180"/>
      <c r="P205" s="180"/>
      <c r="Q205" s="180"/>
      <c r="R205" s="180"/>
      <c r="S205" s="180"/>
      <c r="T205" s="180"/>
      <c r="U205" s="180"/>
      <c r="V205" s="180"/>
      <c r="W205" s="180"/>
    </row>
    <row r="206" spans="2:23" x14ac:dyDescent="0.3">
      <c r="B206" s="23"/>
      <c r="C206" s="72"/>
      <c r="D206" s="23"/>
      <c r="E206" s="72"/>
      <c r="F206" s="23"/>
      <c r="G206" s="88"/>
      <c r="H206" s="243"/>
      <c r="I206" s="180"/>
      <c r="J206" s="180"/>
      <c r="K206" s="180"/>
      <c r="L206" s="180"/>
      <c r="M206" s="180"/>
      <c r="N206" s="180"/>
      <c r="O206" s="180"/>
      <c r="P206" s="180"/>
      <c r="Q206" s="180"/>
      <c r="R206" s="180"/>
      <c r="S206" s="180"/>
      <c r="T206" s="180"/>
      <c r="U206" s="180"/>
      <c r="V206" s="180"/>
      <c r="W206" s="180"/>
    </row>
    <row r="207" spans="2:23" x14ac:dyDescent="0.3">
      <c r="B207" s="23"/>
      <c r="C207" s="72"/>
      <c r="D207" s="23"/>
      <c r="E207" s="72"/>
      <c r="F207" s="23"/>
      <c r="G207" s="88"/>
      <c r="H207" s="243"/>
      <c r="I207" s="180"/>
      <c r="J207" s="180"/>
      <c r="K207" s="180"/>
      <c r="L207" s="180"/>
      <c r="M207" s="180"/>
      <c r="N207" s="180"/>
      <c r="O207" s="180"/>
      <c r="P207" s="180"/>
      <c r="Q207" s="180"/>
      <c r="R207" s="180"/>
      <c r="S207" s="180"/>
      <c r="T207" s="180"/>
      <c r="U207" s="180"/>
      <c r="V207" s="180"/>
      <c r="W207" s="180"/>
    </row>
    <row r="208" spans="2:23" x14ac:dyDescent="0.3">
      <c r="B208" s="23"/>
      <c r="C208" s="72"/>
      <c r="D208" s="23"/>
      <c r="E208" s="72"/>
      <c r="F208" s="23"/>
      <c r="G208" s="88"/>
      <c r="H208" s="243"/>
      <c r="I208" s="180"/>
      <c r="J208" s="180"/>
      <c r="K208" s="180"/>
      <c r="L208" s="180"/>
      <c r="M208" s="180"/>
      <c r="N208" s="180"/>
      <c r="O208" s="180"/>
      <c r="P208" s="180"/>
      <c r="Q208" s="180"/>
      <c r="R208" s="180"/>
      <c r="S208" s="180"/>
      <c r="T208" s="180"/>
      <c r="U208" s="180"/>
      <c r="V208" s="180"/>
      <c r="W208" s="180"/>
    </row>
    <row r="209" spans="2:23" x14ac:dyDescent="0.3">
      <c r="B209" s="23"/>
      <c r="C209" s="72"/>
      <c r="D209" s="23"/>
      <c r="E209" s="72"/>
      <c r="F209" s="23"/>
      <c r="G209" s="88"/>
      <c r="H209" s="243"/>
      <c r="I209" s="180"/>
      <c r="J209" s="180"/>
      <c r="K209" s="180"/>
      <c r="L209" s="180"/>
      <c r="M209" s="180"/>
      <c r="N209" s="180"/>
      <c r="O209" s="180"/>
      <c r="P209" s="180"/>
      <c r="Q209" s="180"/>
      <c r="R209" s="180"/>
      <c r="S209" s="180"/>
      <c r="T209" s="180"/>
      <c r="U209" s="180"/>
      <c r="V209" s="180"/>
      <c r="W209" s="180"/>
    </row>
    <row r="210" spans="2:23" x14ac:dyDescent="0.3">
      <c r="B210" s="23"/>
      <c r="C210" s="72"/>
      <c r="D210" s="23"/>
      <c r="E210" s="72"/>
      <c r="F210" s="23"/>
      <c r="G210" s="88"/>
      <c r="H210" s="243"/>
      <c r="I210" s="180"/>
      <c r="J210" s="180"/>
      <c r="K210" s="180"/>
      <c r="L210" s="180"/>
      <c r="M210" s="180"/>
      <c r="N210" s="180"/>
      <c r="O210" s="180"/>
      <c r="P210" s="180"/>
      <c r="Q210" s="180"/>
      <c r="R210" s="180"/>
      <c r="S210" s="180"/>
      <c r="T210" s="180"/>
      <c r="U210" s="180"/>
      <c r="V210" s="180"/>
      <c r="W210" s="180"/>
    </row>
    <row r="211" spans="2:23" x14ac:dyDescent="0.3">
      <c r="B211" s="23"/>
      <c r="C211" s="72"/>
      <c r="D211" s="23"/>
      <c r="E211" s="72"/>
      <c r="F211" s="23"/>
      <c r="G211" s="88"/>
      <c r="H211" s="243"/>
      <c r="I211" s="180"/>
      <c r="J211" s="180"/>
      <c r="K211" s="180"/>
      <c r="L211" s="180"/>
      <c r="M211" s="180"/>
      <c r="N211" s="180"/>
      <c r="O211" s="180"/>
      <c r="P211" s="180"/>
      <c r="Q211" s="180"/>
      <c r="R211" s="180"/>
      <c r="S211" s="180"/>
      <c r="T211" s="180"/>
      <c r="U211" s="180"/>
      <c r="V211" s="180"/>
      <c r="W211" s="180"/>
    </row>
    <row r="212" spans="2:23" x14ac:dyDescent="0.3">
      <c r="B212" s="23"/>
      <c r="C212" s="72"/>
      <c r="D212" s="23"/>
      <c r="E212" s="72"/>
      <c r="F212" s="23"/>
      <c r="G212" s="88"/>
      <c r="H212" s="243"/>
      <c r="I212" s="180"/>
      <c r="J212" s="180"/>
      <c r="K212" s="180"/>
      <c r="L212" s="180"/>
      <c r="M212" s="180"/>
      <c r="N212" s="180"/>
      <c r="O212" s="180"/>
      <c r="P212" s="180"/>
      <c r="Q212" s="180"/>
      <c r="R212" s="180"/>
      <c r="S212" s="180"/>
      <c r="T212" s="180"/>
      <c r="U212" s="180"/>
      <c r="V212" s="180"/>
      <c r="W212" s="180"/>
    </row>
    <row r="213" spans="2:23" x14ac:dyDescent="0.3">
      <c r="B213" s="23"/>
      <c r="C213" s="72"/>
      <c r="D213" s="23"/>
      <c r="E213" s="72"/>
      <c r="F213" s="23"/>
      <c r="G213" s="88"/>
      <c r="H213" s="243"/>
      <c r="I213" s="180"/>
      <c r="J213" s="180"/>
      <c r="K213" s="180"/>
      <c r="L213" s="180"/>
      <c r="M213" s="180"/>
      <c r="N213" s="180"/>
      <c r="O213" s="180"/>
      <c r="P213" s="180"/>
      <c r="Q213" s="180"/>
      <c r="R213" s="180"/>
      <c r="S213" s="180"/>
      <c r="T213" s="180"/>
      <c r="U213" s="180"/>
      <c r="V213" s="180"/>
      <c r="W213" s="180"/>
    </row>
    <row r="214" spans="2:23" x14ac:dyDescent="0.3">
      <c r="B214" s="23"/>
      <c r="C214" s="72"/>
      <c r="D214" s="23"/>
      <c r="E214" s="72"/>
      <c r="F214" s="23"/>
      <c r="G214" s="88"/>
      <c r="H214" s="243"/>
      <c r="I214" s="180"/>
      <c r="J214" s="180"/>
      <c r="K214" s="180"/>
      <c r="L214" s="180"/>
      <c r="M214" s="180"/>
      <c r="N214" s="180"/>
      <c r="O214" s="180"/>
      <c r="P214" s="180"/>
      <c r="Q214" s="180"/>
      <c r="R214" s="180"/>
      <c r="S214" s="180"/>
      <c r="T214" s="180"/>
      <c r="U214" s="180"/>
      <c r="V214" s="180"/>
      <c r="W214" s="180"/>
    </row>
    <row r="215" spans="2:23" x14ac:dyDescent="0.3">
      <c r="B215" s="23"/>
      <c r="C215" s="72"/>
      <c r="D215" s="23"/>
      <c r="E215" s="72"/>
      <c r="F215" s="23"/>
      <c r="G215" s="88"/>
      <c r="H215" s="243"/>
      <c r="I215" s="180"/>
      <c r="J215" s="180"/>
      <c r="K215" s="180"/>
      <c r="L215" s="180"/>
      <c r="M215" s="180"/>
      <c r="N215" s="180"/>
      <c r="O215" s="180"/>
      <c r="P215" s="180"/>
      <c r="Q215" s="180"/>
      <c r="R215" s="180"/>
      <c r="S215" s="180"/>
      <c r="T215" s="180"/>
      <c r="U215" s="180"/>
      <c r="V215" s="180"/>
      <c r="W215" s="180"/>
    </row>
    <row r="216" spans="2:23" x14ac:dyDescent="0.3">
      <c r="B216" s="23"/>
      <c r="C216" s="72"/>
      <c r="D216" s="23"/>
      <c r="E216" s="72"/>
      <c r="F216" s="23"/>
      <c r="G216" s="88"/>
      <c r="H216" s="243"/>
      <c r="I216" s="180"/>
      <c r="J216" s="180"/>
      <c r="K216" s="180"/>
      <c r="L216" s="180"/>
      <c r="M216" s="180"/>
      <c r="N216" s="180"/>
      <c r="O216" s="180"/>
      <c r="P216" s="180"/>
      <c r="Q216" s="180"/>
      <c r="R216" s="180"/>
      <c r="S216" s="180"/>
      <c r="T216" s="180"/>
      <c r="U216" s="180"/>
      <c r="V216" s="180"/>
      <c r="W216" s="180"/>
    </row>
    <row r="217" spans="2:23" x14ac:dyDescent="0.3">
      <c r="B217" s="23"/>
      <c r="C217" s="72"/>
      <c r="D217" s="23"/>
      <c r="E217" s="72"/>
      <c r="F217" s="23"/>
      <c r="G217" s="88"/>
      <c r="H217" s="243"/>
      <c r="I217" s="180"/>
      <c r="J217" s="180"/>
      <c r="K217" s="180"/>
      <c r="L217" s="180"/>
      <c r="M217" s="180"/>
      <c r="N217" s="180"/>
      <c r="O217" s="180"/>
      <c r="P217" s="180"/>
      <c r="Q217" s="180"/>
      <c r="R217" s="180"/>
      <c r="S217" s="180"/>
      <c r="T217" s="180"/>
      <c r="U217" s="180"/>
      <c r="V217" s="180"/>
      <c r="W217" s="180"/>
    </row>
    <row r="218" spans="2:23" x14ac:dyDescent="0.3">
      <c r="B218" s="23"/>
      <c r="C218" s="72"/>
      <c r="D218" s="23"/>
      <c r="E218" s="72"/>
      <c r="F218" s="23"/>
      <c r="G218" s="88"/>
      <c r="H218" s="243"/>
      <c r="I218" s="180"/>
      <c r="J218" s="180"/>
      <c r="K218" s="180"/>
      <c r="L218" s="180"/>
      <c r="M218" s="180"/>
      <c r="N218" s="180"/>
      <c r="O218" s="180"/>
      <c r="P218" s="180"/>
      <c r="Q218" s="180"/>
      <c r="R218" s="180"/>
      <c r="S218" s="180"/>
      <c r="T218" s="180"/>
      <c r="U218" s="180"/>
      <c r="V218" s="180"/>
      <c r="W218" s="180"/>
    </row>
    <row r="219" spans="2:23" x14ac:dyDescent="0.3">
      <c r="B219" s="23"/>
      <c r="C219" s="72"/>
      <c r="D219" s="23"/>
      <c r="E219" s="72"/>
      <c r="F219" s="23"/>
      <c r="G219" s="88"/>
      <c r="H219" s="243"/>
      <c r="I219" s="180"/>
      <c r="J219" s="180"/>
      <c r="K219" s="180"/>
      <c r="L219" s="180"/>
      <c r="M219" s="180"/>
      <c r="N219" s="180"/>
      <c r="O219" s="180"/>
      <c r="P219" s="180"/>
      <c r="Q219" s="180"/>
      <c r="R219" s="180"/>
      <c r="S219" s="180"/>
      <c r="T219" s="180"/>
      <c r="U219" s="180"/>
      <c r="V219" s="180"/>
      <c r="W219" s="180"/>
    </row>
    <row r="220" spans="2:23" x14ac:dyDescent="0.3">
      <c r="B220" s="23"/>
      <c r="C220" s="72"/>
      <c r="D220" s="23"/>
      <c r="E220" s="72"/>
      <c r="F220" s="23"/>
      <c r="G220" s="88"/>
      <c r="H220" s="243"/>
      <c r="I220" s="180"/>
      <c r="J220" s="180"/>
      <c r="K220" s="180"/>
      <c r="L220" s="180"/>
      <c r="M220" s="180"/>
      <c r="N220" s="180"/>
      <c r="O220" s="180"/>
      <c r="P220" s="180"/>
      <c r="Q220" s="180"/>
      <c r="R220" s="180"/>
      <c r="S220" s="180"/>
      <c r="T220" s="180"/>
      <c r="U220" s="180"/>
      <c r="V220" s="180"/>
      <c r="W220" s="180"/>
    </row>
    <row r="221" spans="2:23" x14ac:dyDescent="0.3">
      <c r="B221" s="23"/>
      <c r="C221" s="72"/>
      <c r="D221" s="23"/>
      <c r="E221" s="72"/>
      <c r="F221" s="23"/>
      <c r="G221" s="88"/>
      <c r="H221" s="243"/>
      <c r="I221" s="180"/>
      <c r="J221" s="180"/>
      <c r="K221" s="180"/>
      <c r="L221" s="180"/>
      <c r="M221" s="180"/>
      <c r="N221" s="180"/>
      <c r="O221" s="180"/>
      <c r="P221" s="180"/>
      <c r="Q221" s="180"/>
      <c r="R221" s="180"/>
      <c r="S221" s="180"/>
      <c r="T221" s="180"/>
      <c r="U221" s="180"/>
      <c r="V221" s="180"/>
      <c r="W221" s="180"/>
    </row>
    <row r="222" spans="2:23" x14ac:dyDescent="0.3">
      <c r="B222" s="23"/>
      <c r="C222" s="72"/>
      <c r="D222" s="23"/>
      <c r="E222" s="72"/>
      <c r="F222" s="23"/>
      <c r="G222" s="88"/>
      <c r="H222" s="243"/>
      <c r="I222" s="180"/>
      <c r="J222" s="180"/>
      <c r="K222" s="180"/>
      <c r="L222" s="180"/>
      <c r="M222" s="180"/>
      <c r="N222" s="180"/>
      <c r="O222" s="180"/>
      <c r="P222" s="180"/>
      <c r="Q222" s="180"/>
      <c r="R222" s="180"/>
      <c r="S222" s="180"/>
      <c r="T222" s="180"/>
      <c r="U222" s="180"/>
      <c r="V222" s="180"/>
      <c r="W222" s="180"/>
    </row>
    <row r="223" spans="2:23" x14ac:dyDescent="0.3">
      <c r="B223" s="23"/>
      <c r="C223" s="72"/>
      <c r="D223" s="23"/>
      <c r="E223" s="72"/>
      <c r="F223" s="23"/>
      <c r="G223" s="88"/>
      <c r="H223" s="243"/>
      <c r="I223" s="180"/>
      <c r="J223" s="180"/>
      <c r="K223" s="180"/>
      <c r="L223" s="180"/>
      <c r="M223" s="180"/>
      <c r="N223" s="180"/>
      <c r="O223" s="180"/>
      <c r="P223" s="180"/>
      <c r="Q223" s="180"/>
      <c r="R223" s="180"/>
      <c r="S223" s="180"/>
      <c r="T223" s="180"/>
      <c r="U223" s="180"/>
      <c r="V223" s="180"/>
      <c r="W223" s="180"/>
    </row>
    <row r="224" spans="2:23" x14ac:dyDescent="0.3">
      <c r="B224" s="23"/>
      <c r="C224" s="72"/>
      <c r="D224" s="23"/>
      <c r="E224" s="72"/>
      <c r="F224" s="23"/>
      <c r="G224" s="88"/>
      <c r="H224" s="243"/>
      <c r="I224" s="180"/>
      <c r="J224" s="180"/>
      <c r="K224" s="180"/>
      <c r="L224" s="180"/>
      <c r="M224" s="180"/>
      <c r="N224" s="180"/>
      <c r="O224" s="180"/>
      <c r="P224" s="180"/>
      <c r="Q224" s="180"/>
      <c r="R224" s="180"/>
      <c r="S224" s="180"/>
      <c r="T224" s="180"/>
      <c r="U224" s="180"/>
      <c r="V224" s="180"/>
      <c r="W224" s="180"/>
    </row>
    <row r="225" spans="2:23" x14ac:dyDescent="0.3">
      <c r="B225" s="23"/>
      <c r="C225" s="72"/>
      <c r="D225" s="23"/>
      <c r="E225" s="72"/>
      <c r="F225" s="23"/>
      <c r="G225" s="88"/>
      <c r="H225" s="243"/>
      <c r="I225" s="180"/>
      <c r="J225" s="180"/>
      <c r="K225" s="180"/>
      <c r="L225" s="180"/>
      <c r="M225" s="180"/>
      <c r="N225" s="180"/>
      <c r="O225" s="180"/>
      <c r="P225" s="180"/>
      <c r="Q225" s="180"/>
      <c r="R225" s="180"/>
      <c r="S225" s="180"/>
      <c r="T225" s="180"/>
      <c r="U225" s="180"/>
      <c r="V225" s="180"/>
      <c r="W225" s="180"/>
    </row>
    <row r="226" spans="2:23" x14ac:dyDescent="0.3">
      <c r="B226" s="23"/>
      <c r="C226" s="72"/>
      <c r="D226" s="23"/>
      <c r="E226" s="72"/>
      <c r="F226" s="23"/>
      <c r="G226" s="88"/>
      <c r="H226" s="243"/>
      <c r="I226" s="180"/>
      <c r="J226" s="180"/>
      <c r="K226" s="180"/>
      <c r="L226" s="180"/>
      <c r="M226" s="180"/>
      <c r="N226" s="180"/>
      <c r="O226" s="180"/>
      <c r="P226" s="180"/>
      <c r="Q226" s="180"/>
      <c r="R226" s="180"/>
      <c r="S226" s="180"/>
      <c r="T226" s="180"/>
      <c r="U226" s="180"/>
      <c r="V226" s="180"/>
      <c r="W226" s="180"/>
    </row>
    <row r="227" spans="2:23" x14ac:dyDescent="0.3">
      <c r="B227" s="23"/>
      <c r="C227" s="72"/>
      <c r="D227" s="23"/>
      <c r="E227" s="72"/>
      <c r="F227" s="23"/>
      <c r="G227" s="88"/>
      <c r="H227" s="243"/>
      <c r="I227" s="180"/>
      <c r="J227" s="180"/>
      <c r="K227" s="180"/>
      <c r="L227" s="180"/>
      <c r="M227" s="180"/>
      <c r="N227" s="180"/>
      <c r="O227" s="180"/>
      <c r="P227" s="180"/>
      <c r="Q227" s="180"/>
      <c r="R227" s="180"/>
      <c r="S227" s="180"/>
      <c r="T227" s="180"/>
      <c r="U227" s="180"/>
      <c r="V227" s="180"/>
      <c r="W227" s="180"/>
    </row>
    <row r="228" spans="2:23" x14ac:dyDescent="0.3">
      <c r="B228" s="23"/>
      <c r="C228" s="72"/>
      <c r="D228" s="23"/>
      <c r="E228" s="72"/>
      <c r="F228" s="23"/>
      <c r="G228" s="88"/>
      <c r="H228" s="243"/>
      <c r="I228" s="180"/>
      <c r="J228" s="180"/>
      <c r="K228" s="180"/>
      <c r="L228" s="180"/>
      <c r="M228" s="180"/>
      <c r="N228" s="180"/>
      <c r="O228" s="180"/>
      <c r="P228" s="180"/>
      <c r="Q228" s="180"/>
      <c r="R228" s="180"/>
      <c r="S228" s="180"/>
      <c r="T228" s="180"/>
      <c r="U228" s="180"/>
      <c r="V228" s="180"/>
      <c r="W228" s="180"/>
    </row>
    <row r="229" spans="2:23" x14ac:dyDescent="0.3">
      <c r="B229" s="23"/>
      <c r="C229" s="72"/>
      <c r="D229" s="23"/>
      <c r="E229" s="72"/>
      <c r="F229" s="23"/>
      <c r="G229" s="88"/>
      <c r="H229" s="243"/>
      <c r="I229" s="180"/>
      <c r="J229" s="180"/>
      <c r="K229" s="180"/>
      <c r="L229" s="180"/>
      <c r="M229" s="180"/>
      <c r="N229" s="180"/>
      <c r="O229" s="180"/>
      <c r="P229" s="180"/>
      <c r="Q229" s="180"/>
      <c r="R229" s="180"/>
      <c r="S229" s="180"/>
      <c r="T229" s="180"/>
      <c r="U229" s="180"/>
      <c r="V229" s="180"/>
      <c r="W229" s="180"/>
    </row>
    <row r="230" spans="2:23" x14ac:dyDescent="0.3">
      <c r="B230" s="23"/>
      <c r="C230" s="72"/>
      <c r="D230" s="23"/>
      <c r="E230" s="72"/>
      <c r="F230" s="23"/>
      <c r="G230" s="88"/>
      <c r="H230" s="243"/>
      <c r="I230" s="180"/>
      <c r="J230" s="180"/>
      <c r="K230" s="180"/>
      <c r="L230" s="180"/>
      <c r="M230" s="180"/>
      <c r="N230" s="180"/>
      <c r="O230" s="180"/>
      <c r="P230" s="180"/>
      <c r="Q230" s="180"/>
      <c r="R230" s="180"/>
      <c r="S230" s="180"/>
      <c r="T230" s="180"/>
      <c r="U230" s="180"/>
      <c r="V230" s="180"/>
      <c r="W230" s="180"/>
    </row>
    <row r="231" spans="2:23" x14ac:dyDescent="0.3">
      <c r="B231" s="23"/>
      <c r="C231" s="72"/>
      <c r="D231" s="23"/>
      <c r="E231" s="72"/>
      <c r="F231" s="23"/>
      <c r="G231" s="88"/>
      <c r="H231" s="243"/>
      <c r="I231" s="180"/>
      <c r="J231" s="180"/>
      <c r="K231" s="180"/>
      <c r="L231" s="180"/>
      <c r="M231" s="180"/>
      <c r="N231" s="180"/>
      <c r="O231" s="180"/>
      <c r="P231" s="180"/>
      <c r="Q231" s="180"/>
      <c r="R231" s="180"/>
      <c r="S231" s="180"/>
      <c r="T231" s="180"/>
      <c r="U231" s="180"/>
      <c r="V231" s="180"/>
      <c r="W231" s="180"/>
    </row>
    <row r="232" spans="2:23" x14ac:dyDescent="0.3">
      <c r="B232" s="23"/>
      <c r="C232" s="72"/>
      <c r="D232" s="23"/>
      <c r="E232" s="72"/>
      <c r="F232" s="23"/>
      <c r="G232" s="88"/>
      <c r="H232" s="243"/>
      <c r="I232" s="180"/>
      <c r="J232" s="180"/>
      <c r="K232" s="180"/>
      <c r="L232" s="180"/>
      <c r="M232" s="180"/>
      <c r="N232" s="180"/>
      <c r="O232" s="180"/>
      <c r="P232" s="180"/>
      <c r="Q232" s="180"/>
      <c r="R232" s="180"/>
      <c r="S232" s="180"/>
      <c r="T232" s="180"/>
      <c r="U232" s="180"/>
      <c r="V232" s="180"/>
      <c r="W232" s="180"/>
    </row>
    <row r="233" spans="2:23" x14ac:dyDescent="0.3">
      <c r="B233" s="23"/>
      <c r="C233" s="72"/>
      <c r="D233" s="23"/>
      <c r="E233" s="72"/>
      <c r="F233" s="23"/>
      <c r="G233" s="88"/>
      <c r="H233" s="243"/>
      <c r="I233" s="180"/>
      <c r="J233" s="180"/>
      <c r="K233" s="180"/>
      <c r="L233" s="180"/>
      <c r="M233" s="180"/>
      <c r="N233" s="180"/>
      <c r="O233" s="180"/>
      <c r="P233" s="180"/>
      <c r="Q233" s="180"/>
      <c r="R233" s="180"/>
      <c r="S233" s="180"/>
      <c r="T233" s="180"/>
      <c r="U233" s="180"/>
      <c r="V233" s="180"/>
      <c r="W233" s="180"/>
    </row>
    <row r="234" spans="2:23" x14ac:dyDescent="0.3">
      <c r="B234" s="23"/>
      <c r="C234" s="72"/>
      <c r="D234" s="23"/>
      <c r="E234" s="72"/>
      <c r="F234" s="23"/>
      <c r="G234" s="88"/>
      <c r="H234" s="243"/>
      <c r="I234" s="180"/>
      <c r="J234" s="180"/>
      <c r="K234" s="180"/>
      <c r="L234" s="180"/>
      <c r="M234" s="180"/>
      <c r="N234" s="180"/>
      <c r="O234" s="180"/>
      <c r="P234" s="180"/>
      <c r="Q234" s="180"/>
      <c r="R234" s="180"/>
      <c r="S234" s="180"/>
      <c r="T234" s="180"/>
      <c r="U234" s="180"/>
      <c r="V234" s="180"/>
      <c r="W234" s="180"/>
    </row>
    <row r="235" spans="2:23" x14ac:dyDescent="0.3">
      <c r="B235" s="23"/>
      <c r="C235" s="72"/>
      <c r="D235" s="23"/>
      <c r="E235" s="72"/>
      <c r="F235" s="23"/>
      <c r="G235" s="88"/>
      <c r="H235" s="243"/>
      <c r="I235" s="180"/>
      <c r="J235" s="180"/>
      <c r="K235" s="180"/>
      <c r="L235" s="180"/>
      <c r="M235" s="180"/>
      <c r="N235" s="180"/>
      <c r="O235" s="180"/>
      <c r="P235" s="180"/>
      <c r="Q235" s="180"/>
      <c r="R235" s="180"/>
      <c r="S235" s="180"/>
      <c r="T235" s="180"/>
      <c r="U235" s="180"/>
      <c r="V235" s="180"/>
      <c r="W235" s="180"/>
    </row>
    <row r="236" spans="2:23" x14ac:dyDescent="0.3">
      <c r="B236" s="23"/>
      <c r="C236" s="72"/>
      <c r="D236" s="23"/>
      <c r="E236" s="72"/>
      <c r="F236" s="23"/>
      <c r="G236" s="88"/>
      <c r="H236" s="243"/>
      <c r="I236" s="180"/>
      <c r="J236" s="180"/>
      <c r="K236" s="180"/>
      <c r="L236" s="180"/>
      <c r="M236" s="180"/>
      <c r="N236" s="180"/>
      <c r="O236" s="180"/>
      <c r="P236" s="180"/>
      <c r="Q236" s="180"/>
      <c r="R236" s="180"/>
      <c r="S236" s="180"/>
      <c r="T236" s="180"/>
      <c r="U236" s="180"/>
      <c r="V236" s="180"/>
      <c r="W236" s="180"/>
    </row>
    <row r="237" spans="2:23" x14ac:dyDescent="0.3">
      <c r="B237" s="23"/>
      <c r="C237" s="72"/>
      <c r="D237" s="23"/>
      <c r="E237" s="72"/>
      <c r="F237" s="23"/>
      <c r="G237" s="88"/>
      <c r="H237" s="243"/>
      <c r="I237" s="180"/>
      <c r="J237" s="180"/>
      <c r="K237" s="180"/>
      <c r="L237" s="180"/>
      <c r="M237" s="180"/>
      <c r="N237" s="180"/>
      <c r="O237" s="180"/>
      <c r="P237" s="180"/>
      <c r="Q237" s="180"/>
      <c r="R237" s="180"/>
      <c r="S237" s="180"/>
      <c r="T237" s="180"/>
      <c r="U237" s="180"/>
      <c r="V237" s="180"/>
      <c r="W237" s="180"/>
    </row>
    <row r="238" spans="2:23" x14ac:dyDescent="0.3">
      <c r="B238" s="23"/>
      <c r="C238" s="72"/>
      <c r="D238" s="23"/>
      <c r="E238" s="72"/>
      <c r="F238" s="23"/>
      <c r="G238" s="88"/>
      <c r="H238" s="243"/>
      <c r="I238" s="180"/>
      <c r="J238" s="180"/>
      <c r="K238" s="180"/>
      <c r="L238" s="180"/>
      <c r="M238" s="180"/>
      <c r="N238" s="180"/>
      <c r="O238" s="180"/>
      <c r="P238" s="180"/>
      <c r="Q238" s="180"/>
      <c r="R238" s="180"/>
      <c r="S238" s="180"/>
      <c r="T238" s="180"/>
      <c r="U238" s="180"/>
      <c r="V238" s="180"/>
      <c r="W238" s="180"/>
    </row>
    <row r="239" spans="2:23" x14ac:dyDescent="0.3">
      <c r="B239" s="23"/>
      <c r="C239" s="72"/>
      <c r="D239" s="23"/>
      <c r="E239" s="72"/>
      <c r="F239" s="23"/>
      <c r="G239" s="88"/>
      <c r="H239" s="243"/>
      <c r="I239" s="180"/>
      <c r="J239" s="180"/>
      <c r="K239" s="180"/>
      <c r="L239" s="180"/>
      <c r="M239" s="180"/>
      <c r="N239" s="180"/>
      <c r="O239" s="180"/>
      <c r="P239" s="180"/>
      <c r="Q239" s="180"/>
      <c r="R239" s="180"/>
      <c r="S239" s="180"/>
      <c r="T239" s="180"/>
      <c r="U239" s="180"/>
      <c r="V239" s="180"/>
      <c r="W239" s="180"/>
    </row>
    <row r="240" spans="2:23" x14ac:dyDescent="0.3">
      <c r="B240" s="23"/>
      <c r="C240" s="72"/>
      <c r="D240" s="23"/>
      <c r="E240" s="72"/>
      <c r="F240" s="23"/>
      <c r="G240" s="88"/>
      <c r="H240" s="243"/>
      <c r="I240" s="180"/>
      <c r="J240" s="180"/>
      <c r="K240" s="180"/>
      <c r="L240" s="180"/>
      <c r="M240" s="180"/>
      <c r="N240" s="180"/>
      <c r="O240" s="180"/>
      <c r="P240" s="180"/>
      <c r="Q240" s="180"/>
      <c r="R240" s="180"/>
      <c r="S240" s="180"/>
      <c r="T240" s="180"/>
      <c r="U240" s="180"/>
      <c r="V240" s="180"/>
      <c r="W240" s="180"/>
    </row>
    <row r="241" spans="2:23" x14ac:dyDescent="0.3">
      <c r="B241" s="23"/>
      <c r="C241" s="72"/>
      <c r="D241" s="23"/>
      <c r="E241" s="72"/>
      <c r="F241" s="23"/>
      <c r="G241" s="88"/>
      <c r="H241" s="243"/>
      <c r="I241" s="180"/>
      <c r="J241" s="180"/>
      <c r="K241" s="180"/>
      <c r="L241" s="180"/>
      <c r="M241" s="180"/>
      <c r="N241" s="180"/>
      <c r="O241" s="180"/>
      <c r="P241" s="180"/>
      <c r="Q241" s="180"/>
      <c r="R241" s="180"/>
      <c r="S241" s="180"/>
      <c r="T241" s="180"/>
      <c r="U241" s="180"/>
      <c r="V241" s="180"/>
      <c r="W241" s="180"/>
    </row>
    <row r="242" spans="2:23" x14ac:dyDescent="0.3">
      <c r="B242" s="23"/>
      <c r="C242" s="72"/>
      <c r="D242" s="23"/>
      <c r="E242" s="72"/>
      <c r="F242" s="23"/>
      <c r="G242" s="88"/>
      <c r="H242" s="243"/>
      <c r="I242" s="180"/>
      <c r="J242" s="180"/>
      <c r="K242" s="180"/>
      <c r="L242" s="180"/>
      <c r="M242" s="180"/>
      <c r="N242" s="180"/>
      <c r="O242" s="180"/>
      <c r="P242" s="180"/>
      <c r="Q242" s="180"/>
      <c r="R242" s="180"/>
      <c r="S242" s="180"/>
      <c r="T242" s="180"/>
      <c r="U242" s="180"/>
      <c r="V242" s="180"/>
      <c r="W242" s="180"/>
    </row>
    <row r="243" spans="2:23" x14ac:dyDescent="0.3">
      <c r="B243" s="23"/>
      <c r="C243" s="72"/>
      <c r="D243" s="23"/>
      <c r="E243" s="72"/>
      <c r="F243" s="23"/>
      <c r="G243" s="88"/>
      <c r="H243" s="243"/>
      <c r="I243" s="180"/>
      <c r="J243" s="180"/>
      <c r="K243" s="180"/>
      <c r="L243" s="180"/>
      <c r="M243" s="180"/>
      <c r="N243" s="180"/>
      <c r="O243" s="180"/>
      <c r="P243" s="180"/>
      <c r="Q243" s="180"/>
      <c r="R243" s="180"/>
      <c r="S243" s="180"/>
      <c r="T243" s="180"/>
      <c r="U243" s="180"/>
      <c r="V243" s="180"/>
      <c r="W243" s="180"/>
    </row>
    <row r="244" spans="2:23" x14ac:dyDescent="0.3">
      <c r="B244" s="23"/>
      <c r="C244" s="72"/>
      <c r="D244" s="23"/>
      <c r="E244" s="72"/>
      <c r="F244" s="23"/>
      <c r="G244" s="88"/>
      <c r="H244" s="243"/>
      <c r="I244" s="180"/>
      <c r="J244" s="180"/>
      <c r="K244" s="180"/>
      <c r="L244" s="180"/>
      <c r="M244" s="180"/>
      <c r="N244" s="180"/>
      <c r="O244" s="180"/>
      <c r="P244" s="180"/>
      <c r="Q244" s="180"/>
      <c r="R244" s="180"/>
      <c r="S244" s="180"/>
      <c r="T244" s="180"/>
      <c r="U244" s="180"/>
      <c r="V244" s="180"/>
      <c r="W244" s="180"/>
    </row>
    <row r="245" spans="2:23" x14ac:dyDescent="0.3">
      <c r="B245" s="23"/>
      <c r="C245" s="72"/>
      <c r="D245" s="23"/>
      <c r="E245" s="72"/>
      <c r="F245" s="23"/>
      <c r="G245" s="88"/>
      <c r="H245" s="243"/>
      <c r="I245" s="180"/>
      <c r="J245" s="180"/>
      <c r="K245" s="180"/>
      <c r="L245" s="180"/>
      <c r="M245" s="180"/>
      <c r="N245" s="180"/>
      <c r="O245" s="180"/>
      <c r="P245" s="180"/>
      <c r="Q245" s="180"/>
      <c r="R245" s="180"/>
      <c r="S245" s="180"/>
      <c r="T245" s="180"/>
      <c r="U245" s="180"/>
      <c r="V245" s="180"/>
      <c r="W245" s="180"/>
    </row>
    <row r="246" spans="2:23" x14ac:dyDescent="0.3">
      <c r="B246" s="23"/>
      <c r="C246" s="72"/>
      <c r="D246" s="23"/>
      <c r="E246" s="72"/>
      <c r="F246" s="23"/>
      <c r="G246" s="88"/>
      <c r="H246" s="243"/>
      <c r="I246" s="180"/>
      <c r="J246" s="180"/>
      <c r="K246" s="180"/>
      <c r="L246" s="180"/>
      <c r="M246" s="180"/>
      <c r="N246" s="180"/>
      <c r="O246" s="180"/>
      <c r="P246" s="180"/>
      <c r="Q246" s="180"/>
      <c r="R246" s="180"/>
      <c r="S246" s="180"/>
      <c r="T246" s="180"/>
      <c r="U246" s="180"/>
      <c r="V246" s="180"/>
      <c r="W246" s="180"/>
    </row>
    <row r="247" spans="2:23" x14ac:dyDescent="0.3">
      <c r="B247" s="23"/>
      <c r="C247" s="72"/>
      <c r="D247" s="23"/>
      <c r="E247" s="72"/>
      <c r="F247" s="23"/>
      <c r="G247" s="88"/>
      <c r="H247" s="243"/>
      <c r="I247" s="180"/>
      <c r="J247" s="180"/>
      <c r="K247" s="180"/>
      <c r="L247" s="180"/>
      <c r="M247" s="180"/>
      <c r="N247" s="180"/>
      <c r="O247" s="180"/>
      <c r="P247" s="180"/>
      <c r="Q247" s="180"/>
      <c r="R247" s="180"/>
      <c r="S247" s="180"/>
      <c r="T247" s="180"/>
      <c r="U247" s="180"/>
      <c r="V247" s="180"/>
      <c r="W247" s="180"/>
    </row>
    <row r="248" spans="2:23" x14ac:dyDescent="0.3">
      <c r="B248" s="23"/>
      <c r="C248" s="72"/>
      <c r="D248" s="23"/>
      <c r="E248" s="72"/>
      <c r="F248" s="23"/>
      <c r="G248" s="88"/>
      <c r="H248" s="243"/>
      <c r="I248" s="180"/>
      <c r="J248" s="180"/>
      <c r="K248" s="180"/>
      <c r="L248" s="180"/>
      <c r="M248" s="180"/>
      <c r="N248" s="180"/>
      <c r="O248" s="180"/>
      <c r="P248" s="180"/>
      <c r="Q248" s="180"/>
      <c r="R248" s="180"/>
      <c r="S248" s="180"/>
      <c r="T248" s="180"/>
      <c r="U248" s="180"/>
      <c r="V248" s="180"/>
      <c r="W248" s="180"/>
    </row>
    <row r="249" spans="2:23" x14ac:dyDescent="0.3">
      <c r="B249" s="23"/>
      <c r="C249" s="72"/>
      <c r="D249" s="23"/>
      <c r="E249" s="72"/>
      <c r="F249" s="23"/>
      <c r="G249" s="88"/>
      <c r="H249" s="243"/>
      <c r="I249" s="180"/>
      <c r="J249" s="180"/>
      <c r="K249" s="180"/>
      <c r="L249" s="180"/>
      <c r="M249" s="180"/>
      <c r="N249" s="180"/>
      <c r="O249" s="180"/>
      <c r="P249" s="180"/>
      <c r="Q249" s="180"/>
      <c r="R249" s="180"/>
      <c r="S249" s="180"/>
      <c r="T249" s="180"/>
      <c r="U249" s="180"/>
      <c r="V249" s="180"/>
      <c r="W249" s="180"/>
    </row>
    <row r="250" spans="2:23" x14ac:dyDescent="0.3">
      <c r="B250" s="23"/>
      <c r="C250" s="72"/>
      <c r="D250" s="23"/>
      <c r="E250" s="72"/>
      <c r="F250" s="23"/>
      <c r="G250" s="88"/>
      <c r="H250" s="243"/>
      <c r="I250" s="180"/>
      <c r="J250" s="180"/>
      <c r="K250" s="180"/>
      <c r="L250" s="180"/>
      <c r="M250" s="180"/>
      <c r="N250" s="180"/>
      <c r="O250" s="180"/>
      <c r="P250" s="180"/>
      <c r="Q250" s="180"/>
      <c r="R250" s="180"/>
      <c r="S250" s="180"/>
      <c r="T250" s="180"/>
      <c r="U250" s="180"/>
      <c r="V250" s="180"/>
      <c r="W250" s="180"/>
    </row>
    <row r="251" spans="2:23" x14ac:dyDescent="0.3">
      <c r="B251" s="23"/>
      <c r="C251" s="72"/>
      <c r="D251" s="23"/>
      <c r="E251" s="72"/>
      <c r="F251" s="23"/>
      <c r="G251" s="88"/>
      <c r="H251" s="243"/>
      <c r="I251" s="180"/>
      <c r="J251" s="180"/>
      <c r="K251" s="180"/>
      <c r="L251" s="180"/>
      <c r="M251" s="180"/>
      <c r="N251" s="180"/>
      <c r="O251" s="180"/>
      <c r="P251" s="180"/>
      <c r="Q251" s="180"/>
      <c r="R251" s="180"/>
      <c r="S251" s="180"/>
      <c r="T251" s="180"/>
      <c r="U251" s="180"/>
      <c r="V251" s="180"/>
      <c r="W251" s="180"/>
    </row>
    <row r="252" spans="2:23" x14ac:dyDescent="0.3">
      <c r="B252" s="23"/>
      <c r="C252" s="72"/>
      <c r="D252" s="23"/>
      <c r="E252" s="72"/>
      <c r="F252" s="23"/>
      <c r="G252" s="88"/>
      <c r="H252" s="243"/>
      <c r="I252" s="180"/>
      <c r="J252" s="180"/>
      <c r="K252" s="180"/>
      <c r="L252" s="180"/>
      <c r="M252" s="180"/>
      <c r="N252" s="180"/>
      <c r="O252" s="180"/>
      <c r="P252" s="180"/>
      <c r="Q252" s="180"/>
      <c r="R252" s="180"/>
      <c r="S252" s="180"/>
      <c r="T252" s="180"/>
      <c r="U252" s="180"/>
      <c r="V252" s="180"/>
      <c r="W252" s="180"/>
    </row>
    <row r="253" spans="2:23" x14ac:dyDescent="0.3">
      <c r="B253" s="23"/>
      <c r="C253" s="72"/>
      <c r="D253" s="23"/>
      <c r="E253" s="72"/>
      <c r="F253" s="23"/>
      <c r="G253" s="88"/>
      <c r="H253" s="243"/>
      <c r="I253" s="180"/>
      <c r="J253" s="180"/>
      <c r="K253" s="180"/>
      <c r="L253" s="180"/>
      <c r="M253" s="180"/>
      <c r="N253" s="180"/>
      <c r="O253" s="180"/>
      <c r="P253" s="180"/>
      <c r="Q253" s="180"/>
      <c r="R253" s="180"/>
      <c r="S253" s="180"/>
      <c r="T253" s="180"/>
      <c r="U253" s="180"/>
      <c r="V253" s="180"/>
      <c r="W253" s="180"/>
    </row>
    <row r="254" spans="2:23" x14ac:dyDescent="0.3">
      <c r="B254" s="23"/>
      <c r="C254" s="72"/>
      <c r="D254" s="23"/>
      <c r="E254" s="72"/>
      <c r="F254" s="23"/>
      <c r="G254" s="88"/>
      <c r="H254" s="243"/>
      <c r="I254" s="180"/>
      <c r="J254" s="180"/>
      <c r="K254" s="180"/>
      <c r="L254" s="180"/>
      <c r="M254" s="180"/>
      <c r="N254" s="180"/>
      <c r="O254" s="180"/>
      <c r="P254" s="180"/>
      <c r="Q254" s="180"/>
      <c r="R254" s="180"/>
      <c r="S254" s="180"/>
      <c r="T254" s="180"/>
      <c r="U254" s="180"/>
      <c r="V254" s="180"/>
      <c r="W254" s="180"/>
    </row>
    <row r="255" spans="2:23" x14ac:dyDescent="0.3">
      <c r="B255" s="23"/>
      <c r="C255" s="72"/>
      <c r="D255" s="23"/>
      <c r="E255" s="72"/>
      <c r="F255" s="23"/>
      <c r="G255" s="88"/>
      <c r="H255" s="243"/>
      <c r="I255" s="180"/>
      <c r="J255" s="180"/>
      <c r="K255" s="180"/>
      <c r="L255" s="180"/>
      <c r="M255" s="180"/>
      <c r="N255" s="180"/>
      <c r="O255" s="180"/>
      <c r="P255" s="180"/>
      <c r="Q255" s="180"/>
      <c r="R255" s="180"/>
      <c r="S255" s="180"/>
      <c r="T255" s="180"/>
      <c r="U255" s="180"/>
      <c r="V255" s="180"/>
      <c r="W255" s="180"/>
    </row>
    <row r="256" spans="2:23" x14ac:dyDescent="0.3">
      <c r="B256" s="23"/>
      <c r="C256" s="72"/>
      <c r="D256" s="23"/>
      <c r="E256" s="72"/>
      <c r="F256" s="23"/>
      <c r="G256" s="88"/>
      <c r="H256" s="243"/>
      <c r="I256" s="180"/>
      <c r="J256" s="180"/>
      <c r="K256" s="180"/>
      <c r="L256" s="180"/>
      <c r="M256" s="180"/>
      <c r="N256" s="180"/>
      <c r="O256" s="180"/>
      <c r="P256" s="180"/>
      <c r="Q256" s="180"/>
      <c r="R256" s="180"/>
      <c r="S256" s="180"/>
      <c r="T256" s="180"/>
      <c r="U256" s="180"/>
      <c r="V256" s="180"/>
      <c r="W256" s="180"/>
    </row>
    <row r="257" spans="2:23" x14ac:dyDescent="0.3">
      <c r="B257" s="23"/>
      <c r="C257" s="72"/>
      <c r="D257" s="23"/>
      <c r="E257" s="72"/>
      <c r="F257" s="23"/>
      <c r="G257" s="88"/>
      <c r="H257" s="243"/>
      <c r="I257" s="180"/>
      <c r="J257" s="180"/>
      <c r="K257" s="180"/>
      <c r="L257" s="180"/>
      <c r="M257" s="180"/>
      <c r="N257" s="180"/>
      <c r="O257" s="180"/>
      <c r="P257" s="180"/>
      <c r="Q257" s="180"/>
      <c r="R257" s="180"/>
      <c r="S257" s="180"/>
      <c r="T257" s="180"/>
      <c r="U257" s="180"/>
      <c r="V257" s="180"/>
      <c r="W257" s="180"/>
    </row>
    <row r="258" spans="2:23" x14ac:dyDescent="0.3">
      <c r="B258" s="23"/>
      <c r="C258" s="72"/>
      <c r="D258" s="23"/>
      <c r="E258" s="72"/>
      <c r="F258" s="23"/>
      <c r="G258" s="88"/>
      <c r="H258" s="243"/>
      <c r="I258" s="180"/>
      <c r="J258" s="180"/>
      <c r="K258" s="180"/>
      <c r="L258" s="180"/>
      <c r="M258" s="180"/>
      <c r="N258" s="180"/>
      <c r="O258" s="180"/>
      <c r="P258" s="180"/>
      <c r="Q258" s="180"/>
      <c r="R258" s="180"/>
      <c r="S258" s="180"/>
      <c r="T258" s="180"/>
      <c r="U258" s="180"/>
      <c r="V258" s="180"/>
      <c r="W258" s="180"/>
    </row>
    <row r="259" spans="2:23" x14ac:dyDescent="0.3">
      <c r="B259" s="23"/>
      <c r="C259" s="72"/>
      <c r="D259" s="23"/>
      <c r="E259" s="72"/>
      <c r="F259" s="23"/>
      <c r="G259" s="88"/>
      <c r="H259" s="243"/>
      <c r="I259" s="180"/>
      <c r="J259" s="180"/>
      <c r="K259" s="180"/>
      <c r="L259" s="180"/>
      <c r="M259" s="180"/>
      <c r="N259" s="180"/>
      <c r="O259" s="180"/>
      <c r="P259" s="180"/>
      <c r="Q259" s="180"/>
      <c r="R259" s="180"/>
      <c r="S259" s="180"/>
      <c r="T259" s="180"/>
      <c r="U259" s="180"/>
      <c r="V259" s="180"/>
      <c r="W259" s="180"/>
    </row>
    <row r="260" spans="2:23" x14ac:dyDescent="0.3">
      <c r="B260" s="23"/>
      <c r="C260" s="72"/>
      <c r="D260" s="23"/>
      <c r="E260" s="72"/>
      <c r="F260" s="23"/>
      <c r="G260" s="88"/>
      <c r="H260" s="243"/>
      <c r="I260" s="180"/>
      <c r="J260" s="180"/>
      <c r="K260" s="180"/>
      <c r="L260" s="180"/>
      <c r="M260" s="180"/>
      <c r="N260" s="180"/>
      <c r="O260" s="180"/>
      <c r="P260" s="180"/>
      <c r="Q260" s="180"/>
      <c r="R260" s="180"/>
      <c r="S260" s="180"/>
      <c r="T260" s="180"/>
      <c r="U260" s="180"/>
      <c r="V260" s="180"/>
      <c r="W260" s="180"/>
    </row>
    <row r="261" spans="2:23" x14ac:dyDescent="0.3">
      <c r="B261" s="23"/>
      <c r="C261" s="72"/>
      <c r="D261" s="23"/>
      <c r="E261" s="72"/>
      <c r="F261" s="23"/>
      <c r="G261" s="88"/>
      <c r="H261" s="243"/>
      <c r="I261" s="180"/>
      <c r="J261" s="180"/>
      <c r="K261" s="180"/>
      <c r="L261" s="180"/>
      <c r="M261" s="180"/>
      <c r="N261" s="180"/>
      <c r="O261" s="180"/>
      <c r="P261" s="180"/>
      <c r="Q261" s="180"/>
      <c r="R261" s="180"/>
      <c r="S261" s="180"/>
      <c r="T261" s="180"/>
      <c r="U261" s="180"/>
      <c r="V261" s="180"/>
      <c r="W261" s="180"/>
    </row>
    <row r="262" spans="2:23" x14ac:dyDescent="0.3">
      <c r="B262" s="23"/>
      <c r="C262" s="72"/>
      <c r="D262" s="23"/>
      <c r="E262" s="72"/>
      <c r="F262" s="23"/>
      <c r="G262" s="88"/>
      <c r="H262" s="243"/>
      <c r="I262" s="180"/>
      <c r="J262" s="180"/>
      <c r="K262" s="180"/>
      <c r="L262" s="180"/>
      <c r="M262" s="180"/>
      <c r="N262" s="180"/>
      <c r="O262" s="180"/>
      <c r="P262" s="180"/>
      <c r="Q262" s="180"/>
      <c r="R262" s="180"/>
      <c r="S262" s="180"/>
      <c r="T262" s="180"/>
      <c r="U262" s="180"/>
      <c r="V262" s="180"/>
      <c r="W262" s="180"/>
    </row>
    <row r="263" spans="2:23" x14ac:dyDescent="0.3">
      <c r="B263" s="23"/>
      <c r="C263" s="72"/>
      <c r="D263" s="23"/>
      <c r="E263" s="72"/>
      <c r="F263" s="23"/>
      <c r="G263" s="88"/>
      <c r="H263" s="243"/>
      <c r="I263" s="180"/>
      <c r="J263" s="180"/>
      <c r="K263" s="180"/>
      <c r="L263" s="180"/>
      <c r="M263" s="180"/>
      <c r="N263" s="180"/>
      <c r="O263" s="180"/>
      <c r="P263" s="180"/>
      <c r="Q263" s="180"/>
      <c r="R263" s="180"/>
      <c r="S263" s="180"/>
      <c r="T263" s="180"/>
      <c r="U263" s="180"/>
      <c r="V263" s="180"/>
      <c r="W263" s="180"/>
    </row>
    <row r="264" spans="2:23" x14ac:dyDescent="0.3">
      <c r="B264" s="23"/>
      <c r="C264" s="72"/>
      <c r="D264" s="23"/>
      <c r="E264" s="72"/>
      <c r="F264" s="23"/>
      <c r="G264" s="88"/>
      <c r="H264" s="243"/>
      <c r="I264" s="180"/>
      <c r="J264" s="180"/>
      <c r="K264" s="180"/>
      <c r="L264" s="180"/>
      <c r="M264" s="180"/>
      <c r="N264" s="180"/>
      <c r="O264" s="180"/>
      <c r="P264" s="180"/>
      <c r="Q264" s="180"/>
      <c r="R264" s="180"/>
      <c r="S264" s="180"/>
      <c r="T264" s="180"/>
      <c r="U264" s="180"/>
      <c r="V264" s="180"/>
      <c r="W264" s="180"/>
    </row>
    <row r="265" spans="2:23" x14ac:dyDescent="0.3">
      <c r="B265" s="23"/>
      <c r="C265" s="72"/>
      <c r="D265" s="23"/>
      <c r="E265" s="72"/>
      <c r="F265" s="23"/>
      <c r="G265" s="88"/>
      <c r="H265" s="243"/>
      <c r="I265" s="180"/>
      <c r="J265" s="180"/>
      <c r="K265" s="180"/>
      <c r="L265" s="180"/>
      <c r="M265" s="180"/>
      <c r="N265" s="180"/>
      <c r="O265" s="180"/>
      <c r="P265" s="180"/>
      <c r="Q265" s="180"/>
      <c r="R265" s="180"/>
      <c r="S265" s="180"/>
      <c r="T265" s="180"/>
      <c r="U265" s="180"/>
      <c r="V265" s="180"/>
      <c r="W265" s="180"/>
    </row>
    <row r="266" spans="2:23" x14ac:dyDescent="0.3">
      <c r="B266" s="23"/>
      <c r="C266" s="72"/>
      <c r="D266" s="23"/>
      <c r="E266" s="72"/>
      <c r="F266" s="23"/>
      <c r="G266" s="88"/>
      <c r="H266" s="243"/>
      <c r="I266" s="180"/>
      <c r="J266" s="180"/>
      <c r="K266" s="180"/>
      <c r="L266" s="180"/>
      <c r="M266" s="180"/>
      <c r="N266" s="180"/>
      <c r="O266" s="180"/>
      <c r="P266" s="180"/>
      <c r="Q266" s="180"/>
      <c r="R266" s="180"/>
      <c r="S266" s="180"/>
      <c r="T266" s="180"/>
      <c r="U266" s="180"/>
      <c r="V266" s="180"/>
      <c r="W266" s="180"/>
    </row>
    <row r="267" spans="2:23" x14ac:dyDescent="0.3">
      <c r="B267" s="23"/>
      <c r="C267" s="72"/>
      <c r="D267" s="23"/>
      <c r="E267" s="72"/>
      <c r="F267" s="23"/>
      <c r="G267" s="88"/>
      <c r="H267" s="243"/>
      <c r="I267" s="180"/>
      <c r="J267" s="180"/>
      <c r="K267" s="180"/>
      <c r="L267" s="180"/>
      <c r="M267" s="180"/>
      <c r="N267" s="180"/>
      <c r="O267" s="180"/>
      <c r="P267" s="180"/>
      <c r="Q267" s="180"/>
      <c r="R267" s="180"/>
      <c r="S267" s="180"/>
      <c r="T267" s="180"/>
      <c r="U267" s="180"/>
      <c r="V267" s="180"/>
      <c r="W267" s="180"/>
    </row>
    <row r="268" spans="2:23" x14ac:dyDescent="0.3">
      <c r="B268" s="23"/>
      <c r="C268" s="72"/>
      <c r="D268" s="23"/>
      <c r="E268" s="72"/>
      <c r="F268" s="23"/>
      <c r="G268" s="88"/>
      <c r="H268" s="243"/>
      <c r="I268" s="180"/>
      <c r="J268" s="180"/>
      <c r="K268" s="180"/>
      <c r="L268" s="180"/>
      <c r="M268" s="180"/>
      <c r="N268" s="180"/>
      <c r="O268" s="180"/>
      <c r="P268" s="180"/>
      <c r="Q268" s="180"/>
      <c r="R268" s="180"/>
      <c r="S268" s="180"/>
      <c r="T268" s="180"/>
      <c r="U268" s="180"/>
      <c r="V268" s="180"/>
      <c r="W268" s="180"/>
    </row>
    <row r="269" spans="2:23" x14ac:dyDescent="0.3">
      <c r="B269" s="23"/>
      <c r="C269" s="72"/>
      <c r="D269" s="23"/>
      <c r="E269" s="72"/>
      <c r="F269" s="23"/>
      <c r="G269" s="88"/>
      <c r="H269" s="243"/>
      <c r="I269" s="180"/>
      <c r="J269" s="180"/>
      <c r="K269" s="180"/>
      <c r="L269" s="180"/>
      <c r="M269" s="180"/>
      <c r="N269" s="180"/>
      <c r="O269" s="180"/>
      <c r="P269" s="180"/>
      <c r="Q269" s="180"/>
      <c r="R269" s="180"/>
      <c r="S269" s="180"/>
      <c r="T269" s="180"/>
      <c r="U269" s="180"/>
      <c r="V269" s="180"/>
      <c r="W269" s="180"/>
    </row>
    <row r="270" spans="2:23" x14ac:dyDescent="0.3">
      <c r="B270" s="23"/>
      <c r="C270" s="72"/>
      <c r="D270" s="23"/>
      <c r="E270" s="72"/>
      <c r="F270" s="23"/>
      <c r="G270" s="88"/>
      <c r="H270" s="243"/>
      <c r="I270" s="180"/>
      <c r="J270" s="180"/>
      <c r="K270" s="180"/>
      <c r="L270" s="180"/>
      <c r="M270" s="180"/>
      <c r="N270" s="180"/>
      <c r="O270" s="180"/>
      <c r="P270" s="180"/>
      <c r="Q270" s="180"/>
      <c r="R270" s="180"/>
      <c r="S270" s="180"/>
      <c r="T270" s="180"/>
      <c r="U270" s="180"/>
      <c r="V270" s="180"/>
      <c r="W270" s="180"/>
    </row>
    <row r="271" spans="2:23" x14ac:dyDescent="0.3">
      <c r="B271" s="23"/>
      <c r="C271" s="72"/>
      <c r="D271" s="23"/>
      <c r="E271" s="72"/>
      <c r="F271" s="23"/>
      <c r="G271" s="88"/>
      <c r="H271" s="243"/>
      <c r="I271" s="180"/>
      <c r="J271" s="180"/>
      <c r="K271" s="180"/>
      <c r="L271" s="180"/>
      <c r="M271" s="180"/>
      <c r="N271" s="180"/>
      <c r="O271" s="180"/>
      <c r="P271" s="180"/>
      <c r="Q271" s="180"/>
      <c r="R271" s="180"/>
      <c r="S271" s="180"/>
      <c r="T271" s="180"/>
      <c r="U271" s="180"/>
      <c r="V271" s="180"/>
      <c r="W271" s="180"/>
    </row>
    <row r="272" spans="2:23" x14ac:dyDescent="0.3">
      <c r="B272" s="23"/>
      <c r="C272" s="72"/>
      <c r="D272" s="23"/>
      <c r="E272" s="72"/>
      <c r="F272" s="23"/>
      <c r="G272" s="88"/>
      <c r="H272" s="243"/>
      <c r="I272" s="180"/>
      <c r="J272" s="180"/>
      <c r="K272" s="180"/>
      <c r="L272" s="180"/>
      <c r="M272" s="180"/>
      <c r="N272" s="180"/>
      <c r="O272" s="180"/>
      <c r="P272" s="180"/>
      <c r="Q272" s="180"/>
      <c r="R272" s="180"/>
      <c r="S272" s="180"/>
      <c r="T272" s="180"/>
      <c r="U272" s="180"/>
      <c r="V272" s="180"/>
      <c r="W272" s="180"/>
    </row>
    <row r="273" spans="2:23" x14ac:dyDescent="0.3">
      <c r="B273" s="23"/>
      <c r="C273" s="72"/>
      <c r="D273" s="23"/>
      <c r="E273" s="72"/>
      <c r="F273" s="23"/>
      <c r="G273" s="88"/>
      <c r="H273" s="243"/>
      <c r="I273" s="180"/>
      <c r="J273" s="180"/>
      <c r="K273" s="180"/>
      <c r="L273" s="180"/>
      <c r="M273" s="180"/>
      <c r="N273" s="180"/>
      <c r="O273" s="180"/>
      <c r="P273" s="180"/>
      <c r="Q273" s="180"/>
      <c r="R273" s="180"/>
      <c r="S273" s="180"/>
      <c r="T273" s="180"/>
      <c r="U273" s="180"/>
      <c r="V273" s="180"/>
      <c r="W273" s="180"/>
    </row>
    <row r="274" spans="2:23" x14ac:dyDescent="0.3">
      <c r="B274" s="23"/>
      <c r="C274" s="72"/>
      <c r="D274" s="23"/>
      <c r="E274" s="72"/>
      <c r="F274" s="23"/>
      <c r="G274" s="88"/>
      <c r="H274" s="243"/>
      <c r="I274" s="180"/>
      <c r="J274" s="180"/>
      <c r="K274" s="180"/>
      <c r="L274" s="180"/>
      <c r="M274" s="180"/>
      <c r="N274" s="180"/>
      <c r="O274" s="180"/>
      <c r="P274" s="180"/>
      <c r="Q274" s="180"/>
      <c r="R274" s="180"/>
      <c r="S274" s="180"/>
      <c r="T274" s="180"/>
      <c r="U274" s="180"/>
      <c r="V274" s="180"/>
      <c r="W274" s="180"/>
    </row>
    <row r="275" spans="2:23" x14ac:dyDescent="0.3">
      <c r="B275" s="23"/>
      <c r="C275" s="72"/>
      <c r="D275" s="23"/>
      <c r="E275" s="72"/>
      <c r="F275" s="23"/>
      <c r="G275" s="88"/>
      <c r="H275" s="243"/>
      <c r="I275" s="180"/>
      <c r="J275" s="180"/>
      <c r="K275" s="180"/>
      <c r="L275" s="180"/>
      <c r="M275" s="180"/>
      <c r="N275" s="180"/>
      <c r="O275" s="180"/>
      <c r="P275" s="180"/>
      <c r="Q275" s="180"/>
      <c r="R275" s="180"/>
      <c r="S275" s="180"/>
      <c r="T275" s="180"/>
      <c r="U275" s="180"/>
      <c r="V275" s="180"/>
      <c r="W275" s="180"/>
    </row>
    <row r="276" spans="2:23" x14ac:dyDescent="0.3">
      <c r="B276" s="23"/>
      <c r="C276" s="72"/>
      <c r="D276" s="23"/>
      <c r="E276" s="72"/>
      <c r="F276" s="23"/>
      <c r="G276" s="88"/>
      <c r="H276" s="243"/>
      <c r="I276" s="180"/>
      <c r="J276" s="180"/>
      <c r="K276" s="180"/>
      <c r="L276" s="180"/>
      <c r="M276" s="180"/>
      <c r="N276" s="180"/>
      <c r="O276" s="180"/>
      <c r="P276" s="180"/>
      <c r="Q276" s="180"/>
      <c r="R276" s="180"/>
      <c r="S276" s="180"/>
      <c r="T276" s="180"/>
      <c r="U276" s="180"/>
      <c r="V276" s="180"/>
      <c r="W276" s="180"/>
    </row>
    <row r="277" spans="2:23" x14ac:dyDescent="0.3">
      <c r="B277" s="23"/>
      <c r="C277" s="72"/>
      <c r="D277" s="23"/>
      <c r="E277" s="72"/>
      <c r="F277" s="23"/>
      <c r="G277" s="88"/>
      <c r="H277" s="243"/>
      <c r="I277" s="180"/>
      <c r="J277" s="180"/>
      <c r="K277" s="180"/>
      <c r="L277" s="180"/>
      <c r="M277" s="180"/>
      <c r="N277" s="180"/>
      <c r="O277" s="180"/>
      <c r="P277" s="180"/>
      <c r="Q277" s="180"/>
      <c r="R277" s="180"/>
      <c r="S277" s="180"/>
      <c r="T277" s="180"/>
      <c r="U277" s="180"/>
      <c r="V277" s="180"/>
      <c r="W277" s="180"/>
    </row>
    <row r="278" spans="2:23" x14ac:dyDescent="0.3">
      <c r="B278" s="23"/>
      <c r="C278" s="72"/>
      <c r="D278" s="23"/>
      <c r="E278" s="72"/>
      <c r="F278" s="23"/>
      <c r="G278" s="88"/>
      <c r="H278" s="243"/>
      <c r="I278" s="180"/>
      <c r="J278" s="180"/>
      <c r="K278" s="180"/>
      <c r="L278" s="180"/>
      <c r="M278" s="180"/>
      <c r="N278" s="180"/>
      <c r="O278" s="180"/>
      <c r="P278" s="180"/>
      <c r="Q278" s="180"/>
      <c r="R278" s="180"/>
      <c r="S278" s="180"/>
      <c r="T278" s="180"/>
      <c r="U278" s="180"/>
      <c r="V278" s="180"/>
      <c r="W278" s="180"/>
    </row>
    <row r="279" spans="2:23" x14ac:dyDescent="0.3">
      <c r="B279" s="23"/>
      <c r="C279" s="72"/>
      <c r="D279" s="23"/>
      <c r="E279" s="72"/>
      <c r="F279" s="23"/>
      <c r="G279" s="88"/>
      <c r="H279" s="243"/>
      <c r="I279" s="180"/>
      <c r="J279" s="180"/>
      <c r="K279" s="180"/>
      <c r="L279" s="180"/>
      <c r="M279" s="180"/>
      <c r="N279" s="180"/>
      <c r="O279" s="180"/>
      <c r="P279" s="180"/>
      <c r="Q279" s="180"/>
      <c r="R279" s="180"/>
      <c r="S279" s="180"/>
      <c r="T279" s="180"/>
      <c r="U279" s="180"/>
      <c r="V279" s="180"/>
      <c r="W279" s="180"/>
    </row>
    <row r="280" spans="2:23" x14ac:dyDescent="0.3">
      <c r="B280" s="23"/>
      <c r="C280" s="72"/>
      <c r="D280" s="23"/>
      <c r="E280" s="72"/>
      <c r="F280" s="23"/>
      <c r="G280" s="88"/>
      <c r="H280" s="243"/>
      <c r="I280" s="180"/>
      <c r="J280" s="180"/>
      <c r="K280" s="180"/>
      <c r="L280" s="180"/>
      <c r="M280" s="180"/>
      <c r="N280" s="180"/>
      <c r="O280" s="180"/>
      <c r="P280" s="180"/>
      <c r="Q280" s="180"/>
      <c r="R280" s="180"/>
      <c r="S280" s="180"/>
      <c r="T280" s="180"/>
      <c r="U280" s="180"/>
      <c r="V280" s="180"/>
      <c r="W280" s="180"/>
    </row>
    <row r="281" spans="2:23" x14ac:dyDescent="0.3">
      <c r="B281" s="23"/>
      <c r="C281" s="72"/>
      <c r="D281" s="23"/>
      <c r="E281" s="72"/>
      <c r="F281" s="23"/>
      <c r="G281" s="88"/>
      <c r="H281" s="243"/>
      <c r="I281" s="180"/>
      <c r="J281" s="180"/>
      <c r="K281" s="180"/>
      <c r="L281" s="180"/>
      <c r="M281" s="180"/>
      <c r="N281" s="180"/>
      <c r="O281" s="180"/>
      <c r="P281" s="180"/>
      <c r="Q281" s="180"/>
      <c r="R281" s="180"/>
      <c r="S281" s="180"/>
      <c r="T281" s="180"/>
      <c r="U281" s="180"/>
      <c r="V281" s="180"/>
      <c r="W281" s="180"/>
    </row>
    <row r="282" spans="2:23" x14ac:dyDescent="0.3">
      <c r="B282" s="23"/>
      <c r="C282" s="72"/>
      <c r="D282" s="23"/>
      <c r="E282" s="72"/>
      <c r="F282" s="23"/>
      <c r="G282" s="88"/>
      <c r="H282" s="243"/>
      <c r="I282" s="180"/>
      <c r="J282" s="180"/>
      <c r="K282" s="180"/>
      <c r="L282" s="180"/>
      <c r="M282" s="180"/>
      <c r="N282" s="180"/>
      <c r="O282" s="180"/>
      <c r="P282" s="180"/>
      <c r="Q282" s="180"/>
      <c r="R282" s="180"/>
      <c r="S282" s="180"/>
      <c r="T282" s="180"/>
      <c r="U282" s="180"/>
      <c r="V282" s="180"/>
      <c r="W282" s="180"/>
    </row>
    <row r="283" spans="2:23" x14ac:dyDescent="0.3">
      <c r="B283" s="23"/>
      <c r="C283" s="72"/>
      <c r="D283" s="23"/>
      <c r="E283" s="72"/>
      <c r="F283" s="23"/>
      <c r="G283" s="88"/>
      <c r="H283" s="243"/>
      <c r="I283" s="180"/>
      <c r="J283" s="180"/>
      <c r="K283" s="180"/>
      <c r="L283" s="180"/>
      <c r="M283" s="180"/>
      <c r="N283" s="180"/>
      <c r="O283" s="180"/>
      <c r="P283" s="180"/>
      <c r="Q283" s="180"/>
      <c r="R283" s="180"/>
      <c r="S283" s="180"/>
      <c r="T283" s="180"/>
      <c r="U283" s="180"/>
      <c r="V283" s="180"/>
      <c r="W283" s="180"/>
    </row>
    <row r="284" spans="2:23" x14ac:dyDescent="0.3">
      <c r="B284" s="23"/>
      <c r="C284" s="72"/>
      <c r="D284" s="23"/>
      <c r="E284" s="72"/>
      <c r="F284" s="23"/>
      <c r="G284" s="88"/>
      <c r="H284" s="243"/>
      <c r="I284" s="180"/>
      <c r="J284" s="180"/>
      <c r="K284" s="180"/>
      <c r="L284" s="180"/>
      <c r="M284" s="180"/>
      <c r="N284" s="180"/>
      <c r="O284" s="180"/>
      <c r="P284" s="180"/>
      <c r="Q284" s="180"/>
      <c r="R284" s="180"/>
      <c r="S284" s="180"/>
      <c r="T284" s="180"/>
      <c r="U284" s="180"/>
      <c r="V284" s="180"/>
      <c r="W284" s="180"/>
    </row>
    <row r="285" spans="2:23" x14ac:dyDescent="0.3">
      <c r="B285" s="23"/>
      <c r="C285" s="72"/>
      <c r="D285" s="23"/>
      <c r="E285" s="72"/>
      <c r="F285" s="23"/>
      <c r="G285" s="88"/>
      <c r="H285" s="243"/>
      <c r="I285" s="180"/>
      <c r="J285" s="180"/>
      <c r="K285" s="180"/>
      <c r="L285" s="180"/>
      <c r="M285" s="180"/>
      <c r="N285" s="180"/>
      <c r="O285" s="180"/>
      <c r="P285" s="180"/>
      <c r="Q285" s="180"/>
      <c r="R285" s="180"/>
      <c r="S285" s="180"/>
      <c r="T285" s="180"/>
      <c r="U285" s="180"/>
      <c r="V285" s="180"/>
      <c r="W285" s="180"/>
    </row>
    <row r="286" spans="2:23" x14ac:dyDescent="0.3">
      <c r="B286" s="23"/>
      <c r="C286" s="72"/>
      <c r="D286" s="23"/>
      <c r="E286" s="72"/>
      <c r="F286" s="23"/>
      <c r="G286" s="88"/>
      <c r="H286" s="243"/>
      <c r="I286" s="180"/>
      <c r="J286" s="180"/>
      <c r="K286" s="180"/>
      <c r="L286" s="180"/>
      <c r="M286" s="180"/>
      <c r="N286" s="180"/>
      <c r="O286" s="180"/>
      <c r="P286" s="180"/>
      <c r="Q286" s="180"/>
      <c r="R286" s="180"/>
      <c r="S286" s="180"/>
      <c r="T286" s="180"/>
      <c r="U286" s="180"/>
      <c r="V286" s="180"/>
      <c r="W286" s="180"/>
    </row>
    <row r="287" spans="2:23" x14ac:dyDescent="0.3">
      <c r="B287" s="23"/>
      <c r="C287" s="72"/>
      <c r="D287" s="23"/>
      <c r="E287" s="72"/>
      <c r="F287" s="23"/>
      <c r="G287" s="88"/>
      <c r="H287" s="243"/>
      <c r="I287" s="180"/>
      <c r="J287" s="180"/>
      <c r="K287" s="180"/>
      <c r="L287" s="180"/>
      <c r="M287" s="180"/>
      <c r="N287" s="180"/>
      <c r="O287" s="180"/>
      <c r="P287" s="180"/>
      <c r="Q287" s="180"/>
      <c r="R287" s="180"/>
      <c r="S287" s="180"/>
      <c r="T287" s="180"/>
      <c r="U287" s="180"/>
      <c r="V287" s="180"/>
      <c r="W287" s="180"/>
    </row>
    <row r="288" spans="2:23" x14ac:dyDescent="0.3">
      <c r="B288" s="23"/>
      <c r="C288" s="72"/>
      <c r="D288" s="23"/>
      <c r="E288" s="72"/>
      <c r="F288" s="23"/>
      <c r="G288" s="88"/>
      <c r="H288" s="243"/>
      <c r="I288" s="180"/>
      <c r="J288" s="180"/>
      <c r="K288" s="180"/>
      <c r="L288" s="180"/>
      <c r="M288" s="180"/>
      <c r="N288" s="180"/>
      <c r="O288" s="180"/>
      <c r="P288" s="180"/>
      <c r="Q288" s="180"/>
      <c r="R288" s="180"/>
      <c r="S288" s="180"/>
      <c r="T288" s="180"/>
      <c r="U288" s="180"/>
      <c r="V288" s="180"/>
      <c r="W288" s="180"/>
    </row>
    <row r="289" spans="2:23" x14ac:dyDescent="0.3">
      <c r="B289" s="23"/>
      <c r="C289" s="72"/>
      <c r="D289" s="23"/>
      <c r="E289" s="72"/>
      <c r="F289" s="23"/>
      <c r="G289" s="88"/>
      <c r="H289" s="243"/>
      <c r="I289" s="180"/>
      <c r="J289" s="180"/>
      <c r="K289" s="180"/>
      <c r="L289" s="180"/>
      <c r="M289" s="180"/>
      <c r="N289" s="180"/>
      <c r="O289" s="180"/>
      <c r="P289" s="180"/>
      <c r="Q289" s="180"/>
      <c r="R289" s="180"/>
      <c r="S289" s="180"/>
      <c r="T289" s="180"/>
      <c r="U289" s="180"/>
      <c r="V289" s="180"/>
      <c r="W289" s="180"/>
    </row>
    <row r="290" spans="2:23" x14ac:dyDescent="0.3">
      <c r="B290" s="23"/>
      <c r="C290" s="72"/>
      <c r="D290" s="23"/>
      <c r="E290" s="72"/>
      <c r="F290" s="23"/>
      <c r="G290" s="88"/>
      <c r="H290" s="243"/>
      <c r="I290" s="180"/>
      <c r="J290" s="180"/>
      <c r="K290" s="180"/>
      <c r="L290" s="180"/>
      <c r="M290" s="180"/>
      <c r="N290" s="180"/>
      <c r="O290" s="180"/>
      <c r="P290" s="180"/>
      <c r="Q290" s="180"/>
      <c r="R290" s="180"/>
      <c r="S290" s="180"/>
      <c r="T290" s="180"/>
      <c r="U290" s="180"/>
      <c r="V290" s="180"/>
      <c r="W290" s="180"/>
    </row>
    <row r="291" spans="2:23" x14ac:dyDescent="0.3">
      <c r="B291" s="23"/>
      <c r="C291" s="72"/>
      <c r="D291" s="23"/>
      <c r="E291" s="72"/>
      <c r="F291" s="23"/>
      <c r="G291" s="88"/>
      <c r="H291" s="243"/>
      <c r="I291" s="180"/>
      <c r="J291" s="180"/>
      <c r="K291" s="180"/>
      <c r="L291" s="180"/>
      <c r="M291" s="180"/>
      <c r="N291" s="180"/>
      <c r="O291" s="180"/>
      <c r="P291" s="180"/>
      <c r="Q291" s="180"/>
      <c r="R291" s="180"/>
      <c r="S291" s="180"/>
      <c r="T291" s="180"/>
      <c r="U291" s="180"/>
      <c r="V291" s="180"/>
      <c r="W291" s="180"/>
    </row>
    <row r="292" spans="2:23" x14ac:dyDescent="0.3">
      <c r="B292" s="23"/>
      <c r="C292" s="72"/>
      <c r="D292" s="23"/>
      <c r="E292" s="72"/>
      <c r="F292" s="23"/>
      <c r="G292" s="88"/>
      <c r="H292" s="243"/>
      <c r="I292" s="180"/>
      <c r="J292" s="180"/>
      <c r="K292" s="180"/>
      <c r="L292" s="180"/>
      <c r="M292" s="180"/>
      <c r="N292" s="180"/>
      <c r="O292" s="180"/>
      <c r="P292" s="180"/>
      <c r="Q292" s="180"/>
      <c r="R292" s="180"/>
      <c r="S292" s="180"/>
      <c r="T292" s="180"/>
      <c r="U292" s="180"/>
      <c r="V292" s="180"/>
      <c r="W292" s="180"/>
    </row>
    <row r="293" spans="2:23" x14ac:dyDescent="0.3">
      <c r="B293" s="23"/>
      <c r="C293" s="72"/>
      <c r="D293" s="23"/>
      <c r="E293" s="72"/>
      <c r="F293" s="23"/>
      <c r="G293" s="88"/>
      <c r="H293" s="243"/>
      <c r="I293" s="180"/>
      <c r="J293" s="180"/>
      <c r="K293" s="180"/>
      <c r="L293" s="180"/>
      <c r="M293" s="180"/>
      <c r="N293" s="180"/>
      <c r="O293" s="180"/>
      <c r="P293" s="180"/>
      <c r="Q293" s="180"/>
      <c r="R293" s="180"/>
      <c r="S293" s="180"/>
      <c r="T293" s="180"/>
      <c r="U293" s="180"/>
      <c r="V293" s="180"/>
      <c r="W293" s="180"/>
    </row>
    <row r="294" spans="2:23" x14ac:dyDescent="0.3">
      <c r="B294" s="23"/>
      <c r="C294" s="72"/>
      <c r="D294" s="23"/>
      <c r="E294" s="72"/>
      <c r="F294" s="23"/>
      <c r="G294" s="88"/>
      <c r="H294" s="243"/>
      <c r="I294" s="180"/>
      <c r="J294" s="180"/>
      <c r="K294" s="180"/>
      <c r="L294" s="180"/>
      <c r="M294" s="180"/>
      <c r="N294" s="180"/>
      <c r="O294" s="180"/>
      <c r="P294" s="180"/>
      <c r="Q294" s="180"/>
      <c r="R294" s="180"/>
      <c r="S294" s="180"/>
      <c r="T294" s="180"/>
      <c r="U294" s="180"/>
      <c r="V294" s="180"/>
      <c r="W294" s="180"/>
    </row>
    <row r="295" spans="2:23" x14ac:dyDescent="0.3">
      <c r="B295" s="23"/>
      <c r="C295" s="72"/>
      <c r="D295" s="23"/>
      <c r="E295" s="72"/>
      <c r="F295" s="23"/>
      <c r="G295" s="88"/>
      <c r="H295" s="243"/>
      <c r="I295" s="180"/>
      <c r="J295" s="180"/>
      <c r="K295" s="180"/>
      <c r="L295" s="180"/>
      <c r="M295" s="180"/>
      <c r="N295" s="180"/>
      <c r="O295" s="180"/>
      <c r="P295" s="180"/>
      <c r="Q295" s="180"/>
      <c r="R295" s="180"/>
      <c r="S295" s="180"/>
      <c r="T295" s="180"/>
      <c r="U295" s="180"/>
      <c r="V295" s="180"/>
      <c r="W295" s="180"/>
    </row>
    <row r="296" spans="2:23" x14ac:dyDescent="0.3">
      <c r="B296" s="23"/>
      <c r="C296" s="72"/>
      <c r="D296" s="23"/>
      <c r="E296" s="72"/>
      <c r="F296" s="23"/>
      <c r="G296" s="88"/>
      <c r="H296" s="243"/>
      <c r="I296" s="180"/>
      <c r="J296" s="180"/>
      <c r="K296" s="180"/>
      <c r="L296" s="180"/>
      <c r="M296" s="180"/>
      <c r="N296" s="180"/>
      <c r="O296" s="180"/>
      <c r="P296" s="180"/>
      <c r="Q296" s="180"/>
      <c r="R296" s="180"/>
      <c r="S296" s="180"/>
      <c r="T296" s="180"/>
      <c r="U296" s="180"/>
      <c r="V296" s="180"/>
      <c r="W296" s="180"/>
    </row>
    <row r="297" spans="2:23" x14ac:dyDescent="0.3">
      <c r="B297" s="23"/>
      <c r="C297" s="72"/>
      <c r="D297" s="23"/>
      <c r="E297" s="72"/>
      <c r="F297" s="23"/>
      <c r="G297" s="88"/>
      <c r="H297" s="243"/>
      <c r="I297" s="180"/>
      <c r="J297" s="180"/>
      <c r="K297" s="180"/>
      <c r="L297" s="180"/>
      <c r="M297" s="180"/>
      <c r="N297" s="180"/>
      <c r="O297" s="180"/>
      <c r="P297" s="180"/>
      <c r="Q297" s="180"/>
      <c r="R297" s="180"/>
      <c r="S297" s="180"/>
      <c r="T297" s="180"/>
      <c r="U297" s="180"/>
      <c r="V297" s="180"/>
      <c r="W297" s="180"/>
    </row>
    <row r="298" spans="2:23" x14ac:dyDescent="0.3">
      <c r="B298" s="23"/>
      <c r="C298" s="72"/>
      <c r="D298" s="23"/>
      <c r="E298" s="72"/>
      <c r="F298" s="23"/>
      <c r="G298" s="88"/>
      <c r="H298" s="243"/>
      <c r="I298" s="180"/>
      <c r="J298" s="180"/>
      <c r="K298" s="180"/>
      <c r="L298" s="180"/>
      <c r="M298" s="180"/>
      <c r="N298" s="180"/>
      <c r="O298" s="180"/>
      <c r="P298" s="180"/>
      <c r="Q298" s="180"/>
      <c r="R298" s="180"/>
      <c r="S298" s="180"/>
      <c r="T298" s="180"/>
      <c r="U298" s="180"/>
      <c r="V298" s="180"/>
      <c r="W298" s="180"/>
    </row>
    <row r="299" spans="2:23" x14ac:dyDescent="0.3">
      <c r="B299" s="23"/>
      <c r="C299" s="72"/>
      <c r="D299" s="23"/>
      <c r="E299" s="72"/>
      <c r="F299" s="23"/>
      <c r="G299" s="88"/>
      <c r="H299" s="243"/>
      <c r="I299" s="180"/>
      <c r="J299" s="180"/>
      <c r="K299" s="180"/>
      <c r="L299" s="180"/>
      <c r="M299" s="180"/>
      <c r="N299" s="180"/>
      <c r="O299" s="180"/>
      <c r="P299" s="180"/>
      <c r="Q299" s="180"/>
      <c r="R299" s="180"/>
      <c r="S299" s="180"/>
      <c r="T299" s="180"/>
      <c r="U299" s="180"/>
      <c r="V299" s="180"/>
      <c r="W299" s="180"/>
    </row>
    <row r="300" spans="2:23" x14ac:dyDescent="0.3">
      <c r="B300" s="23"/>
      <c r="C300" s="72"/>
      <c r="D300" s="23"/>
      <c r="E300" s="72"/>
      <c r="F300" s="23"/>
      <c r="G300" s="88"/>
      <c r="H300" s="243"/>
      <c r="I300" s="180"/>
      <c r="J300" s="180"/>
      <c r="K300" s="180"/>
      <c r="L300" s="180"/>
      <c r="M300" s="180"/>
      <c r="N300" s="180"/>
      <c r="O300" s="180"/>
      <c r="P300" s="180"/>
      <c r="Q300" s="180"/>
      <c r="R300" s="180"/>
      <c r="S300" s="180"/>
      <c r="T300" s="180"/>
      <c r="U300" s="180"/>
      <c r="V300" s="180"/>
      <c r="W300" s="180"/>
    </row>
    <row r="301" spans="2:23" x14ac:dyDescent="0.3">
      <c r="B301" s="23"/>
      <c r="C301" s="72"/>
      <c r="D301" s="23"/>
      <c r="E301" s="72"/>
      <c r="F301" s="23"/>
      <c r="G301" s="88"/>
      <c r="H301" s="243"/>
      <c r="I301" s="180"/>
      <c r="J301" s="180"/>
      <c r="K301" s="180"/>
      <c r="L301" s="180"/>
      <c r="M301" s="180"/>
      <c r="N301" s="180"/>
      <c r="O301" s="180"/>
      <c r="P301" s="180"/>
      <c r="Q301" s="180"/>
      <c r="R301" s="180"/>
      <c r="S301" s="180"/>
      <c r="T301" s="180"/>
      <c r="U301" s="180"/>
      <c r="V301" s="180"/>
      <c r="W301" s="180"/>
    </row>
    <row r="302" spans="2:23" x14ac:dyDescent="0.3">
      <c r="B302" s="23"/>
      <c r="C302" s="72"/>
      <c r="D302" s="23"/>
      <c r="E302" s="72"/>
      <c r="F302" s="23"/>
      <c r="G302" s="88"/>
      <c r="H302" s="243"/>
      <c r="I302" s="180"/>
      <c r="J302" s="180"/>
      <c r="K302" s="180"/>
      <c r="L302" s="180"/>
      <c r="M302" s="180"/>
      <c r="N302" s="180"/>
      <c r="O302" s="180"/>
      <c r="P302" s="180"/>
      <c r="Q302" s="180"/>
      <c r="R302" s="180"/>
      <c r="S302" s="180"/>
      <c r="T302" s="180"/>
      <c r="U302" s="180"/>
      <c r="V302" s="180"/>
      <c r="W302" s="180"/>
    </row>
    <row r="303" spans="2:23" x14ac:dyDescent="0.3">
      <c r="B303" s="23"/>
      <c r="C303" s="72"/>
      <c r="D303" s="23"/>
      <c r="E303" s="72"/>
      <c r="F303" s="23"/>
      <c r="G303" s="88"/>
      <c r="H303" s="243"/>
      <c r="I303" s="180"/>
      <c r="J303" s="180"/>
      <c r="K303" s="180"/>
      <c r="L303" s="180"/>
      <c r="M303" s="180"/>
      <c r="N303" s="180"/>
      <c r="O303" s="180"/>
      <c r="P303" s="180"/>
      <c r="Q303" s="180"/>
      <c r="R303" s="180"/>
      <c r="S303" s="180"/>
      <c r="T303" s="180"/>
      <c r="U303" s="180"/>
      <c r="V303" s="180"/>
      <c r="W303" s="180"/>
    </row>
    <row r="304" spans="2:23" x14ac:dyDescent="0.3">
      <c r="B304" s="23"/>
      <c r="C304" s="72"/>
      <c r="D304" s="23"/>
      <c r="E304" s="72"/>
      <c r="F304" s="23"/>
      <c r="G304" s="88"/>
      <c r="H304" s="243"/>
      <c r="I304" s="180"/>
      <c r="J304" s="180"/>
      <c r="K304" s="180"/>
      <c r="L304" s="180"/>
      <c r="M304" s="180"/>
      <c r="N304" s="180"/>
      <c r="O304" s="180"/>
      <c r="P304" s="180"/>
      <c r="Q304" s="180"/>
      <c r="R304" s="180"/>
      <c r="S304" s="180"/>
      <c r="T304" s="180"/>
      <c r="U304" s="180"/>
      <c r="V304" s="180"/>
      <c r="W304" s="180"/>
    </row>
    <row r="305" spans="2:23" x14ac:dyDescent="0.3">
      <c r="B305" s="23"/>
      <c r="C305" s="72"/>
      <c r="D305" s="23"/>
      <c r="E305" s="72"/>
      <c r="F305" s="23"/>
      <c r="G305" s="88"/>
      <c r="H305" s="243"/>
      <c r="I305" s="180"/>
      <c r="J305" s="180"/>
      <c r="K305" s="180"/>
      <c r="L305" s="180"/>
      <c r="M305" s="180"/>
      <c r="N305" s="180"/>
      <c r="O305" s="180"/>
      <c r="P305" s="180"/>
      <c r="Q305" s="180"/>
      <c r="R305" s="180"/>
      <c r="S305" s="180"/>
      <c r="T305" s="180"/>
      <c r="U305" s="180"/>
      <c r="V305" s="180"/>
      <c r="W305" s="180"/>
    </row>
    <row r="306" spans="2:23" x14ac:dyDescent="0.3">
      <c r="B306" s="23"/>
      <c r="C306" s="72"/>
      <c r="D306" s="23"/>
      <c r="E306" s="72"/>
      <c r="F306" s="23"/>
      <c r="G306" s="88"/>
      <c r="H306" s="243"/>
      <c r="I306" s="180"/>
      <c r="J306" s="180"/>
      <c r="K306" s="180"/>
      <c r="L306" s="180"/>
      <c r="M306" s="180"/>
      <c r="N306" s="180"/>
      <c r="O306" s="180"/>
      <c r="P306" s="180"/>
      <c r="Q306" s="180"/>
      <c r="R306" s="180"/>
      <c r="S306" s="180"/>
      <c r="T306" s="180"/>
      <c r="U306" s="180"/>
      <c r="V306" s="180"/>
      <c r="W306" s="180"/>
    </row>
    <row r="307" spans="2:23" x14ac:dyDescent="0.3">
      <c r="B307" s="23"/>
      <c r="C307" s="72"/>
      <c r="D307" s="23"/>
      <c r="E307" s="72"/>
      <c r="F307" s="23"/>
      <c r="G307" s="88"/>
      <c r="H307" s="243"/>
      <c r="I307" s="180"/>
      <c r="J307" s="180"/>
      <c r="K307" s="180"/>
      <c r="L307" s="180"/>
      <c r="M307" s="180"/>
      <c r="N307" s="180"/>
      <c r="O307" s="180"/>
      <c r="P307" s="180"/>
      <c r="Q307" s="180"/>
      <c r="R307" s="180"/>
      <c r="S307" s="180"/>
      <c r="T307" s="180"/>
      <c r="U307" s="180"/>
      <c r="V307" s="180"/>
      <c r="W307" s="180"/>
    </row>
    <row r="308" spans="2:23" x14ac:dyDescent="0.3">
      <c r="B308" s="23"/>
      <c r="C308" s="72"/>
      <c r="D308" s="23"/>
      <c r="E308" s="72"/>
      <c r="F308" s="23"/>
      <c r="G308" s="88"/>
      <c r="H308" s="243"/>
      <c r="I308" s="180"/>
      <c r="J308" s="180"/>
      <c r="K308" s="180"/>
      <c r="L308" s="180"/>
      <c r="M308" s="180"/>
      <c r="N308" s="180"/>
      <c r="O308" s="180"/>
      <c r="P308" s="180"/>
      <c r="Q308" s="180"/>
      <c r="R308" s="180"/>
      <c r="S308" s="180"/>
      <c r="T308" s="180"/>
      <c r="U308" s="180"/>
      <c r="V308" s="180"/>
      <c r="W308" s="180"/>
    </row>
    <row r="309" spans="2:23" x14ac:dyDescent="0.3">
      <c r="B309" s="23"/>
      <c r="C309" s="72"/>
      <c r="D309" s="23"/>
      <c r="E309" s="72"/>
      <c r="F309" s="23"/>
      <c r="G309" s="88"/>
      <c r="H309" s="243"/>
      <c r="I309" s="180"/>
      <c r="J309" s="180"/>
      <c r="K309" s="180"/>
      <c r="L309" s="180"/>
      <c r="M309" s="180"/>
      <c r="N309" s="180"/>
      <c r="O309" s="180"/>
      <c r="P309" s="180"/>
      <c r="Q309" s="180"/>
      <c r="R309" s="180"/>
      <c r="S309" s="180"/>
      <c r="T309" s="180"/>
      <c r="U309" s="180"/>
      <c r="V309" s="180"/>
      <c r="W309" s="180"/>
    </row>
    <row r="310" spans="2:23" x14ac:dyDescent="0.3">
      <c r="B310" s="23"/>
      <c r="C310" s="72"/>
      <c r="D310" s="23"/>
      <c r="E310" s="72"/>
      <c r="F310" s="23"/>
      <c r="G310" s="88"/>
      <c r="H310" s="243"/>
      <c r="I310" s="180"/>
      <c r="J310" s="180"/>
      <c r="K310" s="180"/>
      <c r="L310" s="180"/>
      <c r="M310" s="180"/>
      <c r="N310" s="180"/>
      <c r="O310" s="180"/>
      <c r="P310" s="180"/>
      <c r="Q310" s="180"/>
      <c r="R310" s="180"/>
      <c r="S310" s="180"/>
      <c r="T310" s="180"/>
      <c r="U310" s="180"/>
      <c r="V310" s="180"/>
      <c r="W310" s="180"/>
    </row>
    <row r="311" spans="2:23" x14ac:dyDescent="0.3">
      <c r="B311" s="23"/>
      <c r="C311" s="72"/>
      <c r="D311" s="23"/>
      <c r="E311" s="72"/>
      <c r="F311" s="23"/>
      <c r="G311" s="88"/>
      <c r="H311" s="243"/>
      <c r="I311" s="180"/>
      <c r="J311" s="180"/>
      <c r="K311" s="180"/>
      <c r="L311" s="180"/>
      <c r="M311" s="180"/>
      <c r="N311" s="180"/>
      <c r="O311" s="180"/>
      <c r="P311" s="180"/>
      <c r="Q311" s="180"/>
      <c r="R311" s="180"/>
      <c r="S311" s="180"/>
      <c r="T311" s="180"/>
      <c r="U311" s="180"/>
      <c r="V311" s="180"/>
      <c r="W311" s="180"/>
    </row>
    <row r="312" spans="2:23" x14ac:dyDescent="0.3">
      <c r="B312" s="23"/>
      <c r="C312" s="72"/>
      <c r="D312" s="23"/>
      <c r="E312" s="72"/>
      <c r="F312" s="23"/>
      <c r="G312" s="88"/>
      <c r="H312" s="243"/>
      <c r="I312" s="180"/>
      <c r="J312" s="180"/>
      <c r="K312" s="180"/>
      <c r="L312" s="180"/>
      <c r="M312" s="180"/>
      <c r="N312" s="180"/>
      <c r="O312" s="180"/>
      <c r="P312" s="180"/>
      <c r="Q312" s="180"/>
      <c r="R312" s="180"/>
      <c r="S312" s="180"/>
      <c r="T312" s="180"/>
      <c r="U312" s="180"/>
      <c r="V312" s="180"/>
      <c r="W312" s="180"/>
    </row>
    <row r="313" spans="2:23" x14ac:dyDescent="0.3">
      <c r="B313" s="23"/>
      <c r="C313" s="72"/>
      <c r="D313" s="23"/>
      <c r="E313" s="72"/>
      <c r="F313" s="23"/>
      <c r="G313" s="88"/>
      <c r="H313" s="243"/>
      <c r="I313" s="180"/>
      <c r="J313" s="180"/>
      <c r="K313" s="180"/>
      <c r="L313" s="180"/>
      <c r="M313" s="180"/>
      <c r="N313" s="180"/>
      <c r="O313" s="180"/>
      <c r="P313" s="180"/>
      <c r="Q313" s="180"/>
      <c r="R313" s="180"/>
      <c r="S313" s="180"/>
      <c r="T313" s="180"/>
      <c r="U313" s="180"/>
      <c r="V313" s="180"/>
      <c r="W313" s="180"/>
    </row>
    <row r="314" spans="2:23" x14ac:dyDescent="0.3">
      <c r="B314" s="23"/>
      <c r="C314" s="72"/>
      <c r="D314" s="23"/>
      <c r="E314" s="72"/>
      <c r="F314" s="23"/>
      <c r="G314" s="88"/>
      <c r="H314" s="243"/>
      <c r="I314" s="180"/>
      <c r="J314" s="180"/>
      <c r="K314" s="180"/>
      <c r="L314" s="180"/>
      <c r="M314" s="180"/>
      <c r="N314" s="180"/>
      <c r="O314" s="180"/>
      <c r="P314" s="180"/>
      <c r="Q314" s="180"/>
      <c r="R314" s="180"/>
      <c r="S314" s="180"/>
      <c r="T314" s="180"/>
      <c r="U314" s="180"/>
      <c r="V314" s="180"/>
      <c r="W314" s="180"/>
    </row>
    <row r="315" spans="2:23" x14ac:dyDescent="0.3">
      <c r="B315" s="23"/>
      <c r="C315" s="72"/>
      <c r="D315" s="23"/>
      <c r="E315" s="72"/>
      <c r="F315" s="23"/>
      <c r="G315" s="88"/>
      <c r="H315" s="243"/>
      <c r="I315" s="180"/>
      <c r="J315" s="180"/>
      <c r="K315" s="180"/>
      <c r="L315" s="180"/>
      <c r="M315" s="180"/>
      <c r="N315" s="180"/>
      <c r="O315" s="180"/>
      <c r="P315" s="180"/>
      <c r="Q315" s="180"/>
      <c r="R315" s="180"/>
      <c r="S315" s="180"/>
      <c r="T315" s="180"/>
      <c r="U315" s="180"/>
      <c r="V315" s="180"/>
      <c r="W315" s="180"/>
    </row>
    <row r="316" spans="2:23" x14ac:dyDescent="0.3">
      <c r="B316" s="23"/>
      <c r="C316" s="72"/>
      <c r="D316" s="23"/>
      <c r="E316" s="72"/>
      <c r="F316" s="23"/>
      <c r="G316" s="88"/>
      <c r="H316" s="243"/>
      <c r="I316" s="180"/>
      <c r="J316" s="180"/>
      <c r="K316" s="180"/>
      <c r="L316" s="180"/>
      <c r="M316" s="180"/>
      <c r="N316" s="180"/>
      <c r="O316" s="180"/>
      <c r="P316" s="180"/>
      <c r="Q316" s="180"/>
      <c r="R316" s="180"/>
      <c r="S316" s="180"/>
      <c r="T316" s="180"/>
      <c r="U316" s="180"/>
      <c r="V316" s="180"/>
      <c r="W316" s="180"/>
    </row>
    <row r="317" spans="2:23" x14ac:dyDescent="0.3">
      <c r="B317" s="23"/>
      <c r="C317" s="72"/>
      <c r="D317" s="23"/>
      <c r="E317" s="72"/>
      <c r="F317" s="23"/>
      <c r="G317" s="88"/>
      <c r="H317" s="243"/>
      <c r="I317" s="180"/>
      <c r="J317" s="180"/>
      <c r="K317" s="180"/>
      <c r="L317" s="180"/>
      <c r="M317" s="180"/>
      <c r="N317" s="180"/>
      <c r="O317" s="180"/>
      <c r="P317" s="180"/>
      <c r="Q317" s="180"/>
      <c r="R317" s="180"/>
      <c r="S317" s="180"/>
      <c r="T317" s="180"/>
      <c r="U317" s="180"/>
      <c r="V317" s="180"/>
      <c r="W317" s="180"/>
    </row>
    <row r="318" spans="2:23" x14ac:dyDescent="0.3">
      <c r="B318" s="23"/>
      <c r="C318" s="72"/>
      <c r="D318" s="23"/>
      <c r="E318" s="72"/>
      <c r="F318" s="23"/>
      <c r="G318" s="88"/>
      <c r="H318" s="243"/>
      <c r="I318" s="180"/>
      <c r="J318" s="180"/>
      <c r="K318" s="180"/>
      <c r="L318" s="180"/>
      <c r="M318" s="180"/>
      <c r="N318" s="180"/>
      <c r="O318" s="180"/>
      <c r="P318" s="180"/>
      <c r="Q318" s="180"/>
      <c r="R318" s="180"/>
      <c r="S318" s="180"/>
      <c r="T318" s="180"/>
      <c r="U318" s="180"/>
      <c r="V318" s="180"/>
      <c r="W318" s="180"/>
    </row>
    <row r="319" spans="2:23" x14ac:dyDescent="0.3">
      <c r="B319" s="23"/>
      <c r="C319" s="72"/>
      <c r="D319" s="23"/>
      <c r="E319" s="72"/>
      <c r="F319" s="23"/>
      <c r="G319" s="88"/>
      <c r="H319" s="243"/>
      <c r="I319" s="180"/>
      <c r="J319" s="180"/>
      <c r="K319" s="180"/>
      <c r="L319" s="180"/>
      <c r="M319" s="180"/>
      <c r="N319" s="180"/>
      <c r="O319" s="180"/>
      <c r="P319" s="180"/>
      <c r="Q319" s="180"/>
      <c r="R319" s="180"/>
      <c r="S319" s="180"/>
      <c r="T319" s="180"/>
      <c r="U319" s="180"/>
      <c r="V319" s="180"/>
      <c r="W319" s="180"/>
    </row>
    <row r="320" spans="2:23" x14ac:dyDescent="0.3">
      <c r="B320" s="23"/>
      <c r="C320" s="72"/>
      <c r="D320" s="23"/>
      <c r="E320" s="72"/>
      <c r="F320" s="23"/>
      <c r="G320" s="88"/>
      <c r="H320" s="243"/>
      <c r="I320" s="180"/>
      <c r="J320" s="180"/>
      <c r="K320" s="180"/>
      <c r="L320" s="180"/>
      <c r="M320" s="180"/>
      <c r="N320" s="180"/>
      <c r="O320" s="180"/>
      <c r="P320" s="180"/>
      <c r="Q320" s="180"/>
      <c r="R320" s="180"/>
      <c r="S320" s="180"/>
      <c r="T320" s="180"/>
      <c r="U320" s="180"/>
      <c r="V320" s="180"/>
      <c r="W320" s="180"/>
    </row>
    <row r="321" spans="2:23" x14ac:dyDescent="0.3">
      <c r="B321" s="23"/>
      <c r="C321" s="72"/>
      <c r="D321" s="23"/>
      <c r="E321" s="72"/>
      <c r="F321" s="23"/>
      <c r="G321" s="88"/>
      <c r="H321" s="243"/>
      <c r="I321" s="180"/>
      <c r="J321" s="180"/>
      <c r="K321" s="180"/>
      <c r="L321" s="180"/>
      <c r="M321" s="180"/>
      <c r="N321" s="180"/>
      <c r="O321" s="180"/>
      <c r="P321" s="180"/>
      <c r="Q321" s="180"/>
      <c r="R321" s="180"/>
      <c r="S321" s="180"/>
      <c r="T321" s="180"/>
      <c r="U321" s="180"/>
      <c r="V321" s="180"/>
      <c r="W321" s="180"/>
    </row>
    <row r="322" spans="2:23" x14ac:dyDescent="0.3">
      <c r="B322" s="23"/>
      <c r="C322" s="72"/>
      <c r="D322" s="23"/>
      <c r="E322" s="72"/>
      <c r="F322" s="23"/>
      <c r="G322" s="88"/>
      <c r="H322" s="243"/>
      <c r="I322" s="180"/>
      <c r="J322" s="180"/>
      <c r="K322" s="180"/>
      <c r="L322" s="180"/>
      <c r="M322" s="180"/>
      <c r="N322" s="180"/>
      <c r="O322" s="180"/>
      <c r="P322" s="180"/>
      <c r="Q322" s="180"/>
      <c r="R322" s="180"/>
      <c r="S322" s="180"/>
      <c r="T322" s="180"/>
      <c r="U322" s="180"/>
      <c r="V322" s="180"/>
      <c r="W322" s="180"/>
    </row>
    <row r="323" spans="2:23" x14ac:dyDescent="0.3">
      <c r="B323" s="23"/>
      <c r="C323" s="72"/>
      <c r="D323" s="23"/>
      <c r="E323" s="72"/>
      <c r="F323" s="23"/>
      <c r="G323" s="88"/>
      <c r="H323" s="243"/>
      <c r="I323" s="180"/>
      <c r="J323" s="180"/>
      <c r="K323" s="180"/>
      <c r="L323" s="180"/>
      <c r="M323" s="180"/>
      <c r="N323" s="180"/>
      <c r="O323" s="180"/>
      <c r="P323" s="180"/>
      <c r="Q323" s="180"/>
      <c r="R323" s="180"/>
      <c r="S323" s="180"/>
      <c r="T323" s="180"/>
      <c r="U323" s="180"/>
      <c r="V323" s="180"/>
      <c r="W323" s="180"/>
    </row>
    <row r="324" spans="2:23" x14ac:dyDescent="0.3">
      <c r="B324" s="23"/>
      <c r="C324" s="72"/>
      <c r="D324" s="23"/>
      <c r="E324" s="72"/>
      <c r="F324" s="23"/>
      <c r="G324" s="88"/>
      <c r="H324" s="243"/>
      <c r="I324" s="180"/>
      <c r="J324" s="180"/>
      <c r="K324" s="180"/>
      <c r="L324" s="180"/>
      <c r="M324" s="180"/>
      <c r="N324" s="180"/>
      <c r="O324" s="180"/>
      <c r="P324" s="180"/>
      <c r="Q324" s="180"/>
      <c r="R324" s="180"/>
      <c r="S324" s="180"/>
      <c r="T324" s="180"/>
      <c r="U324" s="180"/>
      <c r="V324" s="180"/>
      <c r="W324" s="180"/>
    </row>
    <row r="325" spans="2:23" x14ac:dyDescent="0.3">
      <c r="B325" s="23"/>
      <c r="C325" s="72"/>
      <c r="D325" s="23"/>
      <c r="E325" s="72"/>
      <c r="F325" s="23"/>
      <c r="G325" s="88"/>
      <c r="H325" s="243"/>
      <c r="I325" s="180"/>
      <c r="J325" s="180"/>
      <c r="K325" s="180"/>
      <c r="L325" s="180"/>
      <c r="M325" s="180"/>
      <c r="N325" s="180"/>
      <c r="O325" s="180"/>
      <c r="P325" s="180"/>
      <c r="Q325" s="180"/>
      <c r="R325" s="180"/>
      <c r="S325" s="180"/>
      <c r="T325" s="180"/>
      <c r="U325" s="180"/>
      <c r="V325" s="180"/>
      <c r="W325" s="180"/>
    </row>
    <row r="326" spans="2:23" x14ac:dyDescent="0.3">
      <c r="B326" s="23"/>
      <c r="C326" s="72"/>
      <c r="D326" s="23"/>
      <c r="E326" s="72"/>
      <c r="F326" s="23"/>
      <c r="G326" s="88"/>
      <c r="H326" s="243"/>
      <c r="I326" s="180"/>
      <c r="J326" s="180"/>
      <c r="K326" s="180"/>
      <c r="L326" s="180"/>
      <c r="M326" s="180"/>
      <c r="N326" s="180"/>
      <c r="O326" s="180"/>
      <c r="P326" s="180"/>
      <c r="Q326" s="180"/>
      <c r="R326" s="180"/>
      <c r="S326" s="180"/>
      <c r="T326" s="180"/>
      <c r="U326" s="180"/>
      <c r="V326" s="180"/>
      <c r="W326" s="180"/>
    </row>
    <row r="327" spans="2:23" x14ac:dyDescent="0.3">
      <c r="B327" s="23"/>
      <c r="C327" s="72"/>
      <c r="D327" s="23"/>
      <c r="E327" s="72"/>
      <c r="F327" s="23"/>
      <c r="G327" s="88"/>
      <c r="H327" s="243"/>
      <c r="I327" s="180"/>
      <c r="J327" s="180"/>
      <c r="K327" s="180"/>
      <c r="L327" s="180"/>
      <c r="M327" s="180"/>
      <c r="N327" s="180"/>
      <c r="O327" s="180"/>
      <c r="P327" s="180"/>
      <c r="Q327" s="180"/>
      <c r="R327" s="180"/>
      <c r="S327" s="180"/>
      <c r="T327" s="180"/>
      <c r="U327" s="180"/>
      <c r="V327" s="180"/>
      <c r="W327" s="180"/>
    </row>
    <row r="328" spans="2:23" x14ac:dyDescent="0.3">
      <c r="B328" s="23"/>
      <c r="C328" s="72"/>
      <c r="D328" s="23"/>
      <c r="E328" s="72"/>
      <c r="F328" s="23"/>
      <c r="G328" s="88"/>
      <c r="H328" s="243"/>
      <c r="I328" s="180"/>
      <c r="J328" s="180"/>
      <c r="K328" s="180"/>
      <c r="L328" s="180"/>
      <c r="M328" s="180"/>
      <c r="N328" s="180"/>
      <c r="O328" s="180"/>
      <c r="P328" s="180"/>
      <c r="Q328" s="180"/>
      <c r="R328" s="180"/>
      <c r="S328" s="180"/>
      <c r="T328" s="180"/>
      <c r="U328" s="180"/>
      <c r="V328" s="180"/>
      <c r="W328" s="180"/>
    </row>
    <row r="329" spans="2:23" x14ac:dyDescent="0.3">
      <c r="B329" s="23"/>
      <c r="C329" s="72"/>
      <c r="D329" s="23"/>
      <c r="E329" s="72"/>
      <c r="F329" s="23"/>
      <c r="G329" s="88"/>
      <c r="H329" s="243"/>
      <c r="I329" s="180"/>
      <c r="J329" s="180"/>
      <c r="K329" s="180"/>
      <c r="L329" s="180"/>
      <c r="M329" s="180"/>
      <c r="N329" s="180"/>
      <c r="O329" s="180"/>
      <c r="P329" s="180"/>
      <c r="Q329" s="180"/>
      <c r="R329" s="180"/>
      <c r="S329" s="180"/>
      <c r="T329" s="180"/>
      <c r="U329" s="180"/>
      <c r="V329" s="180"/>
      <c r="W329" s="180"/>
    </row>
    <row r="330" spans="2:23" x14ac:dyDescent="0.3">
      <c r="B330" s="23"/>
      <c r="C330" s="72"/>
      <c r="D330" s="23"/>
      <c r="E330" s="72"/>
      <c r="F330" s="23"/>
      <c r="G330" s="88"/>
      <c r="H330" s="243"/>
      <c r="I330" s="180"/>
      <c r="J330" s="180"/>
      <c r="K330" s="180"/>
      <c r="L330" s="180"/>
      <c r="M330" s="180"/>
      <c r="N330" s="180"/>
      <c r="O330" s="180"/>
      <c r="P330" s="180"/>
      <c r="Q330" s="180"/>
      <c r="R330" s="180"/>
      <c r="S330" s="180"/>
      <c r="T330" s="180"/>
      <c r="U330" s="180"/>
      <c r="V330" s="180"/>
      <c r="W330" s="180"/>
    </row>
    <row r="331" spans="2:23" x14ac:dyDescent="0.3">
      <c r="B331" s="23"/>
      <c r="C331" s="72"/>
      <c r="D331" s="23"/>
      <c r="E331" s="72"/>
      <c r="F331" s="23"/>
      <c r="G331" s="88"/>
      <c r="H331" s="243"/>
      <c r="I331" s="180"/>
      <c r="J331" s="180"/>
      <c r="K331" s="180"/>
      <c r="L331" s="180"/>
      <c r="M331" s="180"/>
      <c r="N331" s="180"/>
      <c r="O331" s="180"/>
      <c r="P331" s="180"/>
      <c r="Q331" s="180"/>
      <c r="R331" s="180"/>
      <c r="S331" s="180"/>
      <c r="T331" s="180"/>
      <c r="U331" s="180"/>
      <c r="V331" s="180"/>
      <c r="W331" s="180"/>
    </row>
    <row r="332" spans="2:23" x14ac:dyDescent="0.3">
      <c r="B332" s="23"/>
      <c r="C332" s="72"/>
      <c r="D332" s="23"/>
      <c r="E332" s="72"/>
      <c r="F332" s="23"/>
      <c r="G332" s="88"/>
      <c r="H332" s="243"/>
      <c r="I332" s="180"/>
      <c r="J332" s="180"/>
      <c r="K332" s="180"/>
      <c r="L332" s="180"/>
      <c r="M332" s="180"/>
      <c r="N332" s="180"/>
      <c r="O332" s="180"/>
      <c r="P332" s="180"/>
      <c r="Q332" s="180"/>
      <c r="R332" s="180"/>
      <c r="S332" s="180"/>
      <c r="T332" s="180"/>
      <c r="U332" s="180"/>
      <c r="V332" s="180"/>
      <c r="W332" s="180"/>
    </row>
    <row r="333" spans="2:23" x14ac:dyDescent="0.3">
      <c r="B333" s="23"/>
      <c r="C333" s="72"/>
      <c r="D333" s="23"/>
      <c r="E333" s="72"/>
      <c r="F333" s="23"/>
      <c r="G333" s="88"/>
      <c r="H333" s="243"/>
      <c r="I333" s="180"/>
      <c r="J333" s="180"/>
      <c r="K333" s="180"/>
      <c r="L333" s="180"/>
      <c r="M333" s="180"/>
      <c r="N333" s="180"/>
      <c r="O333" s="180"/>
      <c r="P333" s="180"/>
      <c r="Q333" s="180"/>
      <c r="R333" s="180"/>
      <c r="S333" s="180"/>
      <c r="T333" s="180"/>
      <c r="U333" s="180"/>
      <c r="V333" s="180"/>
      <c r="W333" s="180"/>
    </row>
    <row r="334" spans="2:23" x14ac:dyDescent="0.3">
      <c r="B334" s="23"/>
      <c r="C334" s="72"/>
      <c r="D334" s="23"/>
      <c r="E334" s="72"/>
      <c r="F334" s="23"/>
      <c r="G334" s="88"/>
      <c r="H334" s="243"/>
      <c r="I334" s="180"/>
      <c r="J334" s="180"/>
      <c r="K334" s="180"/>
      <c r="L334" s="180"/>
      <c r="M334" s="180"/>
      <c r="N334" s="180"/>
      <c r="O334" s="180"/>
      <c r="P334" s="180"/>
      <c r="Q334" s="180"/>
      <c r="R334" s="180"/>
      <c r="S334" s="180"/>
      <c r="T334" s="180"/>
      <c r="U334" s="180"/>
      <c r="V334" s="180"/>
      <c r="W334" s="180"/>
    </row>
    <row r="335" spans="2:23" x14ac:dyDescent="0.3">
      <c r="B335" s="23"/>
      <c r="C335" s="72"/>
      <c r="D335" s="23"/>
      <c r="E335" s="72"/>
      <c r="F335" s="23"/>
      <c r="G335" s="88"/>
      <c r="H335" s="243"/>
      <c r="I335" s="180"/>
      <c r="J335" s="180"/>
      <c r="K335" s="180"/>
      <c r="L335" s="180"/>
      <c r="M335" s="180"/>
      <c r="N335" s="180"/>
      <c r="O335" s="180"/>
      <c r="P335" s="180"/>
      <c r="Q335" s="180"/>
      <c r="R335" s="180"/>
      <c r="S335" s="180"/>
      <c r="T335" s="180"/>
      <c r="U335" s="180"/>
      <c r="V335" s="180"/>
      <c r="W335" s="180"/>
    </row>
    <row r="336" spans="2:23" x14ac:dyDescent="0.3">
      <c r="B336" s="23"/>
      <c r="C336" s="72"/>
      <c r="D336" s="23"/>
      <c r="E336" s="72"/>
      <c r="F336" s="23"/>
      <c r="G336" s="88"/>
      <c r="H336" s="243"/>
      <c r="I336" s="180"/>
      <c r="J336" s="180"/>
      <c r="K336" s="180"/>
      <c r="L336" s="180"/>
      <c r="M336" s="180"/>
      <c r="N336" s="180"/>
      <c r="O336" s="180"/>
      <c r="P336" s="180"/>
      <c r="Q336" s="180"/>
      <c r="R336" s="180"/>
      <c r="S336" s="180"/>
      <c r="T336" s="180"/>
      <c r="U336" s="180"/>
      <c r="V336" s="180"/>
      <c r="W336" s="180"/>
    </row>
    <row r="337" spans="2:23" x14ac:dyDescent="0.3">
      <c r="B337" s="23"/>
      <c r="C337" s="72"/>
      <c r="D337" s="23"/>
      <c r="E337" s="72"/>
      <c r="F337" s="23"/>
      <c r="G337" s="88"/>
      <c r="H337" s="243"/>
      <c r="I337" s="180"/>
      <c r="J337" s="180"/>
      <c r="K337" s="180"/>
      <c r="L337" s="180"/>
      <c r="M337" s="180"/>
      <c r="N337" s="180"/>
      <c r="O337" s="180"/>
      <c r="P337" s="180"/>
      <c r="Q337" s="180"/>
      <c r="R337" s="180"/>
      <c r="S337" s="180"/>
      <c r="T337" s="180"/>
      <c r="U337" s="180"/>
      <c r="V337" s="180"/>
      <c r="W337" s="180"/>
    </row>
    <row r="338" spans="2:23" x14ac:dyDescent="0.3">
      <c r="B338" s="23"/>
      <c r="C338" s="72"/>
      <c r="D338" s="23"/>
      <c r="E338" s="72"/>
      <c r="F338" s="23"/>
      <c r="G338" s="88"/>
      <c r="H338" s="243"/>
      <c r="I338" s="180"/>
      <c r="J338" s="180"/>
      <c r="K338" s="180"/>
      <c r="L338" s="180"/>
      <c r="M338" s="180"/>
      <c r="N338" s="180"/>
      <c r="O338" s="180"/>
      <c r="P338" s="180"/>
      <c r="Q338" s="180"/>
      <c r="R338" s="180"/>
      <c r="S338" s="180"/>
      <c r="T338" s="180"/>
      <c r="U338" s="180"/>
      <c r="V338" s="180"/>
      <c r="W338" s="180"/>
    </row>
    <row r="339" spans="2:23" x14ac:dyDescent="0.3">
      <c r="B339" s="23"/>
      <c r="C339" s="72"/>
      <c r="D339" s="23"/>
      <c r="E339" s="72"/>
      <c r="F339" s="23"/>
      <c r="G339" s="88"/>
      <c r="H339" s="243"/>
      <c r="I339" s="180"/>
      <c r="J339" s="180"/>
      <c r="K339" s="180"/>
      <c r="L339" s="180"/>
      <c r="M339" s="180"/>
      <c r="N339" s="180"/>
      <c r="O339" s="180"/>
      <c r="P339" s="180"/>
      <c r="Q339" s="180"/>
      <c r="R339" s="180"/>
      <c r="S339" s="180"/>
      <c r="T339" s="180"/>
      <c r="U339" s="180"/>
      <c r="V339" s="180"/>
      <c r="W339" s="180"/>
    </row>
    <row r="340" spans="2:23" x14ac:dyDescent="0.3">
      <c r="B340" s="23"/>
      <c r="C340" s="72"/>
      <c r="D340" s="23"/>
      <c r="E340" s="72"/>
      <c r="F340" s="23"/>
      <c r="G340" s="88"/>
      <c r="H340" s="243"/>
      <c r="I340" s="180"/>
      <c r="J340" s="180"/>
      <c r="K340" s="180"/>
      <c r="L340" s="180"/>
      <c r="M340" s="180"/>
      <c r="N340" s="180"/>
      <c r="O340" s="180"/>
      <c r="P340" s="180"/>
      <c r="Q340" s="180"/>
      <c r="R340" s="180"/>
      <c r="S340" s="180"/>
      <c r="T340" s="180"/>
      <c r="U340" s="180"/>
      <c r="V340" s="180"/>
      <c r="W340" s="180"/>
    </row>
    <row r="341" spans="2:23" x14ac:dyDescent="0.3">
      <c r="B341" s="23"/>
      <c r="C341" s="72"/>
      <c r="D341" s="23"/>
      <c r="E341" s="72"/>
      <c r="F341" s="23"/>
      <c r="G341" s="88"/>
      <c r="H341" s="243"/>
      <c r="I341" s="180"/>
      <c r="J341" s="180"/>
      <c r="K341" s="180"/>
      <c r="L341" s="180"/>
      <c r="M341" s="180"/>
      <c r="N341" s="180"/>
      <c r="O341" s="180"/>
      <c r="P341" s="180"/>
      <c r="Q341" s="180"/>
      <c r="R341" s="180"/>
      <c r="S341" s="180"/>
      <c r="T341" s="180"/>
      <c r="U341" s="180"/>
      <c r="V341" s="180"/>
      <c r="W341" s="180"/>
    </row>
    <row r="342" spans="2:23" x14ac:dyDescent="0.3">
      <c r="B342" s="23"/>
      <c r="C342" s="72"/>
      <c r="D342" s="23"/>
      <c r="E342" s="72"/>
      <c r="F342" s="23"/>
      <c r="G342" s="88"/>
      <c r="H342" s="243"/>
      <c r="I342" s="180"/>
      <c r="J342" s="180"/>
      <c r="K342" s="180"/>
      <c r="L342" s="180"/>
      <c r="M342" s="180"/>
      <c r="N342" s="180"/>
      <c r="O342" s="180"/>
      <c r="P342" s="180"/>
      <c r="Q342" s="180"/>
      <c r="R342" s="180"/>
      <c r="S342" s="180"/>
      <c r="T342" s="180"/>
      <c r="U342" s="180"/>
      <c r="V342" s="180"/>
      <c r="W342" s="180"/>
    </row>
    <row r="343" spans="2:23" x14ac:dyDescent="0.3">
      <c r="B343" s="23"/>
      <c r="C343" s="72"/>
      <c r="D343" s="23"/>
      <c r="E343" s="72"/>
      <c r="F343" s="23"/>
      <c r="G343" s="88"/>
      <c r="H343" s="243"/>
      <c r="I343" s="180"/>
      <c r="J343" s="180"/>
      <c r="K343" s="180"/>
      <c r="L343" s="180"/>
      <c r="M343" s="180"/>
      <c r="N343" s="180"/>
      <c r="O343" s="180"/>
      <c r="P343" s="180"/>
      <c r="Q343" s="180"/>
      <c r="R343" s="180"/>
      <c r="S343" s="180"/>
      <c r="T343" s="180"/>
      <c r="U343" s="180"/>
      <c r="V343" s="180"/>
      <c r="W343" s="180"/>
    </row>
    <row r="344" spans="2:23" x14ac:dyDescent="0.3">
      <c r="B344" s="23"/>
      <c r="C344" s="72"/>
      <c r="D344" s="23"/>
      <c r="E344" s="72"/>
      <c r="F344" s="23"/>
      <c r="G344" s="88"/>
      <c r="H344" s="243"/>
      <c r="I344" s="180"/>
      <c r="J344" s="180"/>
      <c r="K344" s="180"/>
      <c r="L344" s="180"/>
      <c r="M344" s="180"/>
      <c r="N344" s="180"/>
      <c r="O344" s="180"/>
      <c r="P344" s="180"/>
      <c r="Q344" s="180"/>
      <c r="R344" s="180"/>
      <c r="S344" s="180"/>
      <c r="T344" s="180"/>
      <c r="U344" s="180"/>
      <c r="V344" s="180"/>
      <c r="W344" s="180"/>
    </row>
    <row r="345" spans="2:23" x14ac:dyDescent="0.3">
      <c r="B345" s="23"/>
      <c r="C345" s="72"/>
      <c r="D345" s="23"/>
      <c r="E345" s="72"/>
      <c r="F345" s="23"/>
      <c r="G345" s="88"/>
      <c r="H345" s="243"/>
      <c r="I345" s="180"/>
      <c r="J345" s="180"/>
      <c r="K345" s="180"/>
      <c r="L345" s="180"/>
      <c r="M345" s="180"/>
      <c r="N345" s="180"/>
      <c r="O345" s="180"/>
      <c r="P345" s="180"/>
      <c r="Q345" s="180"/>
      <c r="R345" s="180"/>
      <c r="S345" s="180"/>
      <c r="T345" s="180"/>
      <c r="U345" s="180"/>
      <c r="V345" s="180"/>
      <c r="W345" s="180"/>
    </row>
    <row r="346" spans="2:23" x14ac:dyDescent="0.3">
      <c r="B346" s="23"/>
      <c r="C346" s="72"/>
      <c r="D346" s="23"/>
      <c r="E346" s="72"/>
      <c r="F346" s="23"/>
      <c r="G346" s="88"/>
      <c r="H346" s="243"/>
      <c r="I346" s="180"/>
      <c r="J346" s="180"/>
      <c r="K346" s="180"/>
      <c r="L346" s="180"/>
      <c r="M346" s="180"/>
      <c r="N346" s="180"/>
      <c r="O346" s="180"/>
      <c r="P346" s="180"/>
      <c r="Q346" s="180"/>
      <c r="R346" s="180"/>
      <c r="S346" s="180"/>
      <c r="T346" s="180"/>
      <c r="U346" s="180"/>
      <c r="V346" s="180"/>
      <c r="W346" s="180"/>
    </row>
    <row r="347" spans="2:23" x14ac:dyDescent="0.3">
      <c r="B347" s="23"/>
      <c r="C347" s="72"/>
      <c r="D347" s="23"/>
      <c r="E347" s="72"/>
      <c r="F347" s="23"/>
      <c r="G347" s="88"/>
      <c r="H347" s="243"/>
      <c r="I347" s="180"/>
      <c r="J347" s="180"/>
      <c r="K347" s="180"/>
      <c r="L347" s="180"/>
      <c r="M347" s="180"/>
      <c r="N347" s="180"/>
      <c r="O347" s="180"/>
      <c r="P347" s="180"/>
      <c r="Q347" s="180"/>
      <c r="R347" s="180"/>
      <c r="S347" s="180"/>
      <c r="T347" s="180"/>
      <c r="U347" s="180"/>
      <c r="V347" s="180"/>
      <c r="W347" s="180"/>
    </row>
    <row r="348" spans="2:23" x14ac:dyDescent="0.3">
      <c r="B348" s="23"/>
      <c r="C348" s="72"/>
      <c r="D348" s="23"/>
      <c r="E348" s="72"/>
      <c r="F348" s="23"/>
      <c r="G348" s="88"/>
      <c r="H348" s="243"/>
      <c r="I348" s="180"/>
      <c r="J348" s="180"/>
      <c r="K348" s="180"/>
      <c r="L348" s="180"/>
      <c r="M348" s="180"/>
      <c r="N348" s="180"/>
      <c r="O348" s="180"/>
      <c r="P348" s="180"/>
      <c r="Q348" s="180"/>
      <c r="R348" s="180"/>
      <c r="S348" s="180"/>
      <c r="T348" s="180"/>
      <c r="U348" s="180"/>
      <c r="V348" s="180"/>
      <c r="W348" s="180"/>
    </row>
    <row r="349" spans="2:23" x14ac:dyDescent="0.3">
      <c r="B349" s="23"/>
      <c r="C349" s="72"/>
      <c r="D349" s="23"/>
      <c r="E349" s="72"/>
      <c r="F349" s="23"/>
      <c r="G349" s="88"/>
      <c r="H349" s="243"/>
      <c r="I349" s="180"/>
      <c r="J349" s="180"/>
      <c r="K349" s="180"/>
      <c r="L349" s="180"/>
      <c r="M349" s="180"/>
      <c r="N349" s="180"/>
      <c r="O349" s="180"/>
      <c r="P349" s="180"/>
      <c r="Q349" s="180"/>
      <c r="R349" s="180"/>
      <c r="S349" s="180"/>
      <c r="T349" s="180"/>
      <c r="U349" s="180"/>
      <c r="V349" s="180"/>
      <c r="W349" s="180"/>
    </row>
    <row r="350" spans="2:23" x14ac:dyDescent="0.3">
      <c r="B350" s="23"/>
      <c r="C350" s="72"/>
      <c r="D350" s="23"/>
      <c r="E350" s="72"/>
      <c r="F350" s="23"/>
      <c r="G350" s="88"/>
      <c r="H350" s="243"/>
      <c r="I350" s="180"/>
      <c r="J350" s="180"/>
      <c r="K350" s="180"/>
      <c r="L350" s="180"/>
      <c r="M350" s="180"/>
      <c r="N350" s="180"/>
      <c r="O350" s="180"/>
      <c r="P350" s="180"/>
      <c r="Q350" s="180"/>
      <c r="R350" s="180"/>
      <c r="S350" s="180"/>
      <c r="T350" s="180"/>
      <c r="U350" s="180"/>
      <c r="V350" s="180"/>
      <c r="W350" s="180"/>
    </row>
    <row r="351" spans="2:23" x14ac:dyDescent="0.3">
      <c r="B351" s="23"/>
      <c r="C351" s="72"/>
      <c r="D351" s="23"/>
      <c r="E351" s="72"/>
      <c r="F351" s="23"/>
      <c r="G351" s="88"/>
      <c r="H351" s="243"/>
      <c r="I351" s="180"/>
      <c r="J351" s="180"/>
      <c r="K351" s="180"/>
      <c r="L351" s="180"/>
      <c r="M351" s="180"/>
      <c r="N351" s="180"/>
      <c r="O351" s="180"/>
      <c r="P351" s="180"/>
      <c r="Q351" s="180"/>
      <c r="R351" s="180"/>
      <c r="S351" s="180"/>
      <c r="T351" s="180"/>
      <c r="U351" s="180"/>
      <c r="V351" s="180"/>
      <c r="W351" s="180"/>
    </row>
    <row r="352" spans="2:23" x14ac:dyDescent="0.3">
      <c r="B352" s="23"/>
      <c r="C352" s="72"/>
      <c r="D352" s="23"/>
      <c r="E352" s="72"/>
      <c r="F352" s="23"/>
      <c r="G352" s="88"/>
      <c r="H352" s="243"/>
      <c r="I352" s="180"/>
      <c r="J352" s="180"/>
      <c r="K352" s="180"/>
      <c r="L352" s="180"/>
      <c r="M352" s="180"/>
      <c r="N352" s="180"/>
      <c r="O352" s="180"/>
      <c r="P352" s="180"/>
      <c r="Q352" s="180"/>
      <c r="R352" s="180"/>
      <c r="S352" s="180"/>
      <c r="T352" s="180"/>
      <c r="U352" s="180"/>
      <c r="V352" s="180"/>
      <c r="W352" s="180"/>
    </row>
    <row r="353" spans="2:23" x14ac:dyDescent="0.3">
      <c r="B353" s="23"/>
      <c r="C353" s="72"/>
      <c r="D353" s="23"/>
      <c r="E353" s="72"/>
      <c r="F353" s="23"/>
      <c r="G353" s="88"/>
      <c r="H353" s="243"/>
      <c r="I353" s="180"/>
      <c r="J353" s="180"/>
      <c r="K353" s="180"/>
      <c r="L353" s="180"/>
      <c r="M353" s="180"/>
      <c r="N353" s="180"/>
      <c r="O353" s="180"/>
      <c r="P353" s="180"/>
      <c r="Q353" s="180"/>
      <c r="R353" s="180"/>
      <c r="S353" s="180"/>
      <c r="T353" s="180"/>
      <c r="U353" s="180"/>
      <c r="V353" s="180"/>
      <c r="W353" s="180"/>
    </row>
    <row r="354" spans="2:23" x14ac:dyDescent="0.3">
      <c r="B354" s="23"/>
      <c r="C354" s="72"/>
      <c r="D354" s="23"/>
      <c r="E354" s="72"/>
      <c r="F354" s="23"/>
      <c r="G354" s="88"/>
      <c r="H354" s="243"/>
      <c r="I354" s="180"/>
      <c r="J354" s="180"/>
      <c r="K354" s="180"/>
      <c r="L354" s="180"/>
      <c r="M354" s="180"/>
      <c r="N354" s="180"/>
      <c r="O354" s="180"/>
      <c r="P354" s="180"/>
      <c r="Q354" s="180"/>
      <c r="R354" s="180"/>
      <c r="S354" s="180"/>
      <c r="T354" s="180"/>
      <c r="U354" s="180"/>
      <c r="V354" s="180"/>
      <c r="W354" s="180"/>
    </row>
    <row r="355" spans="2:23" x14ac:dyDescent="0.3">
      <c r="B355" s="23"/>
      <c r="C355" s="72"/>
      <c r="D355" s="23"/>
      <c r="E355" s="72"/>
      <c r="F355" s="23"/>
      <c r="G355" s="88"/>
      <c r="H355" s="243"/>
      <c r="I355" s="180"/>
      <c r="J355" s="180"/>
      <c r="K355" s="180"/>
      <c r="L355" s="180"/>
      <c r="M355" s="180"/>
      <c r="N355" s="180"/>
      <c r="O355" s="180"/>
      <c r="P355" s="180"/>
      <c r="Q355" s="180"/>
      <c r="R355" s="180"/>
      <c r="S355" s="180"/>
      <c r="T355" s="180"/>
      <c r="U355" s="180"/>
      <c r="V355" s="180"/>
      <c r="W355" s="180"/>
    </row>
    <row r="356" spans="2:23" x14ac:dyDescent="0.3">
      <c r="B356" s="23"/>
      <c r="C356" s="72"/>
      <c r="D356" s="23"/>
      <c r="E356" s="72"/>
      <c r="F356" s="23"/>
      <c r="G356" s="88"/>
      <c r="H356" s="243"/>
      <c r="I356" s="180"/>
      <c r="J356" s="180"/>
      <c r="K356" s="180"/>
      <c r="L356" s="180"/>
      <c r="M356" s="180"/>
      <c r="N356" s="180"/>
      <c r="O356" s="180"/>
      <c r="P356" s="180"/>
      <c r="Q356" s="180"/>
      <c r="R356" s="180"/>
      <c r="S356" s="180"/>
      <c r="T356" s="180"/>
      <c r="U356" s="180"/>
      <c r="V356" s="180"/>
      <c r="W356" s="180"/>
    </row>
    <row r="357" spans="2:23" x14ac:dyDescent="0.3">
      <c r="B357" s="23"/>
      <c r="C357" s="72"/>
      <c r="D357" s="23"/>
      <c r="E357" s="72"/>
      <c r="F357" s="23"/>
      <c r="G357" s="88"/>
      <c r="H357" s="243"/>
      <c r="I357" s="180"/>
      <c r="J357" s="180"/>
      <c r="K357" s="180"/>
      <c r="L357" s="180"/>
      <c r="M357" s="180"/>
      <c r="N357" s="180"/>
      <c r="O357" s="180"/>
      <c r="P357" s="180"/>
      <c r="Q357" s="180"/>
      <c r="R357" s="180"/>
      <c r="S357" s="180"/>
      <c r="T357" s="180"/>
      <c r="U357" s="180"/>
      <c r="V357" s="180"/>
      <c r="W357" s="180"/>
    </row>
    <row r="358" spans="2:23" x14ac:dyDescent="0.3">
      <c r="B358" s="23"/>
      <c r="C358" s="72"/>
      <c r="D358" s="23"/>
      <c r="E358" s="72"/>
      <c r="F358" s="23"/>
      <c r="G358" s="88"/>
      <c r="H358" s="243"/>
      <c r="I358" s="180"/>
      <c r="J358" s="180"/>
      <c r="K358" s="180"/>
      <c r="L358" s="180"/>
      <c r="M358" s="180"/>
      <c r="N358" s="180"/>
      <c r="O358" s="180"/>
      <c r="P358" s="180"/>
      <c r="Q358" s="180"/>
      <c r="R358" s="180"/>
      <c r="S358" s="180"/>
      <c r="T358" s="180"/>
      <c r="U358" s="180"/>
      <c r="V358" s="180"/>
      <c r="W358" s="180"/>
    </row>
    <row r="359" spans="2:23" x14ac:dyDescent="0.3">
      <c r="B359" s="23"/>
      <c r="C359" s="72"/>
      <c r="D359" s="23"/>
      <c r="E359" s="72"/>
      <c r="F359" s="23"/>
      <c r="G359" s="88"/>
      <c r="H359" s="243"/>
      <c r="I359" s="180"/>
      <c r="J359" s="180"/>
      <c r="K359" s="180"/>
      <c r="L359" s="180"/>
      <c r="M359" s="180"/>
      <c r="N359" s="180"/>
      <c r="O359" s="180"/>
      <c r="P359" s="180"/>
      <c r="Q359" s="180"/>
      <c r="R359" s="180"/>
      <c r="S359" s="180"/>
      <c r="T359" s="180"/>
      <c r="U359" s="180"/>
      <c r="V359" s="180"/>
      <c r="W359" s="180"/>
    </row>
    <row r="360" spans="2:23" x14ac:dyDescent="0.3">
      <c r="B360" s="23"/>
      <c r="C360" s="72"/>
      <c r="D360" s="23"/>
      <c r="E360" s="72"/>
      <c r="F360" s="23"/>
      <c r="G360" s="88"/>
      <c r="H360" s="243"/>
      <c r="I360" s="180"/>
      <c r="J360" s="180"/>
      <c r="K360" s="180"/>
      <c r="L360" s="180"/>
      <c r="M360" s="180"/>
      <c r="N360" s="180"/>
      <c r="O360" s="180"/>
      <c r="P360" s="180"/>
      <c r="Q360" s="180"/>
      <c r="R360" s="180"/>
      <c r="S360" s="180"/>
      <c r="T360" s="180"/>
      <c r="U360" s="180"/>
      <c r="V360" s="180"/>
      <c r="W360" s="180"/>
    </row>
    <row r="361" spans="2:23" x14ac:dyDescent="0.3">
      <c r="B361" s="23"/>
      <c r="C361" s="72"/>
      <c r="D361" s="23"/>
      <c r="E361" s="72"/>
      <c r="F361" s="23"/>
      <c r="G361" s="88"/>
      <c r="H361" s="243"/>
      <c r="I361" s="180"/>
      <c r="J361" s="180"/>
      <c r="K361" s="180"/>
      <c r="L361" s="180"/>
      <c r="M361" s="180"/>
      <c r="N361" s="180"/>
      <c r="O361" s="180"/>
      <c r="P361" s="180"/>
      <c r="Q361" s="180"/>
      <c r="R361" s="180"/>
      <c r="S361" s="180"/>
      <c r="T361" s="180"/>
      <c r="U361" s="180"/>
      <c r="V361" s="180"/>
      <c r="W361" s="180"/>
    </row>
    <row r="362" spans="2:23" x14ac:dyDescent="0.3">
      <c r="B362" s="23"/>
      <c r="C362" s="72"/>
      <c r="D362" s="23"/>
      <c r="E362" s="72"/>
      <c r="F362" s="23"/>
      <c r="G362" s="88"/>
      <c r="H362" s="243"/>
      <c r="I362" s="180"/>
      <c r="J362" s="180"/>
      <c r="K362" s="180"/>
      <c r="L362" s="180"/>
      <c r="M362" s="180"/>
      <c r="N362" s="180"/>
      <c r="O362" s="180"/>
      <c r="P362" s="180"/>
      <c r="Q362" s="180"/>
      <c r="R362" s="180"/>
      <c r="S362" s="180"/>
      <c r="T362" s="180"/>
      <c r="U362" s="180"/>
      <c r="V362" s="180"/>
      <c r="W362" s="180"/>
    </row>
    <row r="363" spans="2:23" x14ac:dyDescent="0.3">
      <c r="B363" s="23"/>
      <c r="C363" s="72"/>
      <c r="D363" s="23"/>
      <c r="E363" s="72"/>
      <c r="F363" s="23"/>
      <c r="G363" s="88"/>
      <c r="H363" s="243"/>
      <c r="I363" s="180"/>
      <c r="J363" s="180"/>
      <c r="K363" s="180"/>
      <c r="L363" s="180"/>
      <c r="M363" s="180"/>
      <c r="N363" s="180"/>
      <c r="O363" s="180"/>
      <c r="P363" s="180"/>
      <c r="Q363" s="180"/>
      <c r="R363" s="180"/>
      <c r="S363" s="180"/>
      <c r="T363" s="180"/>
      <c r="U363" s="180"/>
      <c r="V363" s="180"/>
      <c r="W363" s="180"/>
    </row>
    <row r="364" spans="2:23" x14ac:dyDescent="0.3">
      <c r="B364" s="23"/>
      <c r="C364" s="72"/>
      <c r="D364" s="23"/>
      <c r="E364" s="72"/>
      <c r="F364" s="23"/>
      <c r="G364" s="88"/>
      <c r="H364" s="243"/>
      <c r="I364" s="180"/>
      <c r="J364" s="180"/>
      <c r="K364" s="180"/>
      <c r="L364" s="180"/>
      <c r="M364" s="180"/>
      <c r="N364" s="180"/>
      <c r="O364" s="180"/>
      <c r="P364" s="180"/>
      <c r="Q364" s="180"/>
      <c r="R364" s="180"/>
      <c r="S364" s="180"/>
      <c r="T364" s="180"/>
      <c r="U364" s="180"/>
      <c r="V364" s="180"/>
      <c r="W364" s="180"/>
    </row>
    <row r="365" spans="2:23" x14ac:dyDescent="0.3">
      <c r="B365" s="23"/>
      <c r="C365" s="72"/>
      <c r="D365" s="23"/>
      <c r="E365" s="72"/>
      <c r="F365" s="23"/>
      <c r="G365" s="88"/>
      <c r="H365" s="243"/>
      <c r="I365" s="180"/>
      <c r="J365" s="180"/>
      <c r="K365" s="180"/>
      <c r="L365" s="180"/>
      <c r="M365" s="180"/>
      <c r="N365" s="180"/>
      <c r="O365" s="180"/>
      <c r="P365" s="180"/>
      <c r="Q365" s="180"/>
      <c r="R365" s="180"/>
      <c r="S365" s="180"/>
      <c r="T365" s="180"/>
      <c r="U365" s="180"/>
      <c r="V365" s="180"/>
      <c r="W365" s="180"/>
    </row>
    <row r="366" spans="2:23" x14ac:dyDescent="0.3">
      <c r="B366" s="23"/>
      <c r="C366" s="72"/>
      <c r="D366" s="23"/>
      <c r="E366" s="72"/>
      <c r="F366" s="23"/>
      <c r="G366" s="88"/>
      <c r="H366" s="243"/>
      <c r="I366" s="180"/>
      <c r="J366" s="180"/>
      <c r="K366" s="180"/>
      <c r="L366" s="180"/>
      <c r="M366" s="180"/>
      <c r="N366" s="180"/>
      <c r="O366" s="180"/>
      <c r="P366" s="180"/>
      <c r="Q366" s="180"/>
      <c r="R366" s="180"/>
      <c r="S366" s="180"/>
      <c r="T366" s="180"/>
      <c r="U366" s="180"/>
      <c r="V366" s="180"/>
      <c r="W366" s="180"/>
    </row>
    <row r="367" spans="2:23" x14ac:dyDescent="0.3">
      <c r="B367" s="23"/>
      <c r="C367" s="72"/>
      <c r="D367" s="23"/>
      <c r="E367" s="72"/>
      <c r="F367" s="23"/>
      <c r="G367" s="88"/>
      <c r="H367" s="243"/>
      <c r="I367" s="180"/>
      <c r="J367" s="180"/>
      <c r="K367" s="180"/>
      <c r="L367" s="180"/>
      <c r="M367" s="180"/>
      <c r="N367" s="180"/>
      <c r="O367" s="180"/>
      <c r="P367" s="180"/>
      <c r="Q367" s="180"/>
      <c r="R367" s="180"/>
      <c r="S367" s="180"/>
      <c r="T367" s="180"/>
      <c r="U367" s="180"/>
      <c r="V367" s="180"/>
      <c r="W367" s="180"/>
    </row>
    <row r="368" spans="2:23" x14ac:dyDescent="0.3">
      <c r="B368" s="23"/>
      <c r="C368" s="72"/>
      <c r="D368" s="23"/>
      <c r="E368" s="72"/>
      <c r="F368" s="23"/>
      <c r="G368" s="88"/>
      <c r="H368" s="243"/>
      <c r="I368" s="180"/>
      <c r="J368" s="180"/>
      <c r="K368" s="180"/>
      <c r="L368" s="180"/>
      <c r="M368" s="180"/>
      <c r="N368" s="180"/>
      <c r="O368" s="180"/>
      <c r="P368" s="180"/>
      <c r="Q368" s="180"/>
      <c r="R368" s="180"/>
      <c r="S368" s="180"/>
      <c r="T368" s="180"/>
      <c r="U368" s="180"/>
      <c r="V368" s="180"/>
      <c r="W368" s="180"/>
    </row>
    <row r="369" spans="2:23" x14ac:dyDescent="0.3">
      <c r="B369" s="23"/>
      <c r="C369" s="72"/>
      <c r="D369" s="23"/>
      <c r="E369" s="72"/>
      <c r="F369" s="23"/>
      <c r="G369" s="88"/>
      <c r="H369" s="243"/>
      <c r="I369" s="180"/>
      <c r="J369" s="180"/>
      <c r="K369" s="180"/>
      <c r="L369" s="180"/>
      <c r="M369" s="180"/>
      <c r="N369" s="180"/>
      <c r="O369" s="180"/>
      <c r="P369" s="180"/>
      <c r="Q369" s="180"/>
      <c r="R369" s="180"/>
      <c r="S369" s="180"/>
      <c r="T369" s="180"/>
      <c r="U369" s="180"/>
      <c r="V369" s="180"/>
      <c r="W369" s="180"/>
    </row>
    <row r="370" spans="2:23" x14ac:dyDescent="0.3">
      <c r="B370" s="23"/>
      <c r="C370" s="72"/>
      <c r="D370" s="23"/>
      <c r="E370" s="72"/>
      <c r="F370" s="23"/>
      <c r="G370" s="88"/>
      <c r="H370" s="243"/>
      <c r="I370" s="180"/>
      <c r="J370" s="180"/>
      <c r="K370" s="180"/>
      <c r="L370" s="180"/>
      <c r="M370" s="180"/>
      <c r="N370" s="180"/>
      <c r="O370" s="180"/>
      <c r="P370" s="180"/>
      <c r="Q370" s="180"/>
      <c r="R370" s="180"/>
      <c r="S370" s="180"/>
      <c r="T370" s="180"/>
      <c r="U370" s="180"/>
      <c r="V370" s="180"/>
      <c r="W370" s="180"/>
    </row>
    <row r="371" spans="2:23" x14ac:dyDescent="0.3">
      <c r="B371" s="23"/>
      <c r="C371" s="72"/>
      <c r="D371" s="23"/>
      <c r="E371" s="72"/>
      <c r="F371" s="23"/>
      <c r="G371" s="88"/>
      <c r="H371" s="243"/>
      <c r="I371" s="180"/>
      <c r="J371" s="180"/>
      <c r="K371" s="180"/>
      <c r="L371" s="180"/>
      <c r="M371" s="180"/>
      <c r="N371" s="180"/>
      <c r="O371" s="180"/>
      <c r="P371" s="180"/>
      <c r="Q371" s="180"/>
      <c r="R371" s="180"/>
      <c r="S371" s="180"/>
      <c r="T371" s="180"/>
      <c r="U371" s="180"/>
      <c r="V371" s="180"/>
      <c r="W371" s="180"/>
    </row>
    <row r="372" spans="2:23" x14ac:dyDescent="0.3">
      <c r="B372" s="23"/>
      <c r="C372" s="72"/>
      <c r="D372" s="23"/>
      <c r="E372" s="72"/>
      <c r="F372" s="23"/>
      <c r="G372" s="88"/>
      <c r="H372" s="243"/>
      <c r="I372" s="180"/>
      <c r="J372" s="180"/>
      <c r="K372" s="180"/>
      <c r="L372" s="180"/>
      <c r="M372" s="180"/>
      <c r="N372" s="180"/>
      <c r="O372" s="180"/>
      <c r="P372" s="180"/>
      <c r="Q372" s="180"/>
      <c r="R372" s="180"/>
      <c r="S372" s="180"/>
      <c r="T372" s="180"/>
      <c r="U372" s="180"/>
      <c r="V372" s="180"/>
      <c r="W372" s="180"/>
    </row>
    <row r="373" spans="2:23" x14ac:dyDescent="0.3">
      <c r="B373" s="23"/>
      <c r="C373" s="72"/>
      <c r="D373" s="23"/>
      <c r="E373" s="72"/>
      <c r="F373" s="23"/>
      <c r="G373" s="88"/>
      <c r="H373" s="243"/>
      <c r="I373" s="180"/>
      <c r="J373" s="180"/>
      <c r="K373" s="180"/>
      <c r="L373" s="180"/>
      <c r="M373" s="180"/>
      <c r="N373" s="180"/>
      <c r="O373" s="180"/>
      <c r="P373" s="180"/>
      <c r="Q373" s="180"/>
      <c r="R373" s="180"/>
      <c r="S373" s="180"/>
      <c r="T373" s="180"/>
      <c r="U373" s="180"/>
      <c r="V373" s="180"/>
      <c r="W373" s="180"/>
    </row>
    <row r="374" spans="2:23" x14ac:dyDescent="0.3">
      <c r="B374" s="23"/>
      <c r="C374" s="72"/>
      <c r="D374" s="23"/>
      <c r="E374" s="72"/>
      <c r="F374" s="23"/>
      <c r="G374" s="88"/>
      <c r="H374" s="243"/>
      <c r="I374" s="180"/>
      <c r="J374" s="180"/>
      <c r="K374" s="180"/>
      <c r="L374" s="180"/>
      <c r="M374" s="180"/>
      <c r="N374" s="180"/>
      <c r="O374" s="180"/>
      <c r="P374" s="180"/>
      <c r="Q374" s="180"/>
      <c r="R374" s="180"/>
      <c r="S374" s="180"/>
      <c r="T374" s="180"/>
      <c r="U374" s="180"/>
      <c r="V374" s="180"/>
      <c r="W374" s="180"/>
    </row>
    <row r="375" spans="2:23" x14ac:dyDescent="0.3">
      <c r="B375" s="23"/>
      <c r="C375" s="72"/>
      <c r="D375" s="23"/>
      <c r="E375" s="72"/>
      <c r="F375" s="23"/>
      <c r="G375" s="88"/>
      <c r="H375" s="243"/>
      <c r="I375" s="180"/>
      <c r="J375" s="180"/>
      <c r="K375" s="180"/>
      <c r="L375" s="180"/>
      <c r="M375" s="180"/>
      <c r="N375" s="180"/>
      <c r="O375" s="180"/>
      <c r="P375" s="180"/>
      <c r="Q375" s="180"/>
      <c r="R375" s="180"/>
      <c r="S375" s="180"/>
      <c r="T375" s="180"/>
      <c r="U375" s="180"/>
      <c r="V375" s="180"/>
      <c r="W375" s="180"/>
    </row>
    <row r="376" spans="2:23" x14ac:dyDescent="0.3">
      <c r="B376" s="23"/>
      <c r="C376" s="72"/>
      <c r="D376" s="23"/>
      <c r="E376" s="72"/>
      <c r="F376" s="23"/>
      <c r="G376" s="88"/>
      <c r="H376" s="243"/>
      <c r="I376" s="180"/>
      <c r="J376" s="180"/>
      <c r="K376" s="180"/>
      <c r="L376" s="180"/>
      <c r="M376" s="180"/>
      <c r="N376" s="180"/>
      <c r="O376" s="180"/>
      <c r="P376" s="180"/>
      <c r="Q376" s="180"/>
      <c r="R376" s="180"/>
      <c r="S376" s="180"/>
      <c r="T376" s="180"/>
      <c r="U376" s="180"/>
      <c r="V376" s="180"/>
      <c r="W376" s="180"/>
    </row>
    <row r="377" spans="2:23" x14ac:dyDescent="0.3">
      <c r="B377" s="23"/>
      <c r="C377" s="72"/>
      <c r="D377" s="23"/>
      <c r="E377" s="72"/>
      <c r="F377" s="23"/>
      <c r="G377" s="88"/>
      <c r="H377" s="243"/>
      <c r="I377" s="180"/>
      <c r="J377" s="180"/>
      <c r="K377" s="180"/>
      <c r="L377" s="180"/>
      <c r="M377" s="180"/>
      <c r="N377" s="180"/>
      <c r="O377" s="180"/>
      <c r="P377" s="180"/>
      <c r="Q377" s="180"/>
      <c r="R377" s="180"/>
      <c r="S377" s="180"/>
      <c r="T377" s="180"/>
      <c r="U377" s="180"/>
      <c r="V377" s="180"/>
      <c r="W377" s="180"/>
    </row>
    <row r="378" spans="2:23" x14ac:dyDescent="0.3">
      <c r="B378" s="23"/>
      <c r="C378" s="72"/>
      <c r="D378" s="23"/>
      <c r="E378" s="72"/>
      <c r="F378" s="23"/>
      <c r="G378" s="88"/>
      <c r="H378" s="243"/>
      <c r="I378" s="180"/>
      <c r="J378" s="180"/>
      <c r="K378" s="180"/>
      <c r="L378" s="180"/>
      <c r="M378" s="180"/>
      <c r="N378" s="180"/>
      <c r="O378" s="180"/>
      <c r="P378" s="180"/>
      <c r="Q378" s="180"/>
      <c r="R378" s="180"/>
      <c r="S378" s="180"/>
      <c r="T378" s="180"/>
      <c r="U378" s="180"/>
      <c r="V378" s="180"/>
      <c r="W378" s="180"/>
    </row>
    <row r="379" spans="2:23" x14ac:dyDescent="0.3">
      <c r="B379" s="23"/>
      <c r="C379" s="72"/>
      <c r="D379" s="23"/>
      <c r="E379" s="72"/>
      <c r="F379" s="23"/>
      <c r="G379" s="88"/>
      <c r="H379" s="243"/>
      <c r="I379" s="180"/>
      <c r="J379" s="180"/>
      <c r="K379" s="180"/>
      <c r="L379" s="180"/>
      <c r="M379" s="180"/>
      <c r="N379" s="180"/>
      <c r="O379" s="180"/>
      <c r="P379" s="180"/>
      <c r="Q379" s="180"/>
      <c r="R379" s="180"/>
      <c r="S379" s="180"/>
      <c r="T379" s="180"/>
      <c r="U379" s="180"/>
      <c r="V379" s="180"/>
      <c r="W379" s="180"/>
    </row>
    <row r="380" spans="2:23" x14ac:dyDescent="0.3">
      <c r="B380" s="23"/>
      <c r="C380" s="72"/>
      <c r="D380" s="23"/>
      <c r="E380" s="72"/>
      <c r="F380" s="23"/>
      <c r="G380" s="88"/>
      <c r="H380" s="243"/>
      <c r="I380" s="180"/>
      <c r="J380" s="180"/>
      <c r="K380" s="180"/>
      <c r="L380" s="180"/>
      <c r="M380" s="180"/>
      <c r="N380" s="180"/>
      <c r="O380" s="180"/>
      <c r="P380" s="180"/>
      <c r="Q380" s="180"/>
      <c r="R380" s="180"/>
      <c r="S380" s="180"/>
      <c r="T380" s="180"/>
      <c r="U380" s="180"/>
      <c r="V380" s="180"/>
      <c r="W380" s="180"/>
    </row>
    <row r="381" spans="2:23" x14ac:dyDescent="0.3">
      <c r="B381" s="23"/>
      <c r="C381" s="72"/>
      <c r="D381" s="23"/>
      <c r="E381" s="72"/>
      <c r="F381" s="23"/>
      <c r="G381" s="88"/>
      <c r="H381" s="243"/>
      <c r="I381" s="180"/>
      <c r="J381" s="180"/>
      <c r="K381" s="180"/>
      <c r="L381" s="180"/>
      <c r="M381" s="180"/>
      <c r="N381" s="180"/>
      <c r="O381" s="180"/>
      <c r="P381" s="180"/>
      <c r="Q381" s="180"/>
      <c r="R381" s="180"/>
      <c r="S381" s="180"/>
      <c r="T381" s="180"/>
      <c r="U381" s="180"/>
      <c r="V381" s="180"/>
      <c r="W381" s="180"/>
    </row>
    <row r="382" spans="2:23" x14ac:dyDescent="0.3">
      <c r="B382" s="23"/>
      <c r="C382" s="72"/>
      <c r="D382" s="23"/>
      <c r="E382" s="72"/>
      <c r="F382" s="23"/>
      <c r="G382" s="88"/>
      <c r="H382" s="243"/>
      <c r="I382" s="180"/>
      <c r="J382" s="180"/>
      <c r="K382" s="180"/>
      <c r="L382" s="180"/>
      <c r="M382" s="180"/>
      <c r="N382" s="180"/>
      <c r="O382" s="180"/>
      <c r="P382" s="180"/>
      <c r="Q382" s="180"/>
      <c r="R382" s="180"/>
      <c r="S382" s="180"/>
      <c r="T382" s="180"/>
      <c r="U382" s="180"/>
      <c r="V382" s="180"/>
      <c r="W382" s="180"/>
    </row>
    <row r="383" spans="2:23" x14ac:dyDescent="0.3">
      <c r="B383" s="23"/>
      <c r="C383" s="72"/>
      <c r="D383" s="23"/>
      <c r="E383" s="72"/>
      <c r="F383" s="23"/>
      <c r="G383" s="88"/>
      <c r="H383" s="243"/>
      <c r="I383" s="180"/>
      <c r="J383" s="180"/>
      <c r="K383" s="180"/>
      <c r="L383" s="180"/>
      <c r="M383" s="180"/>
      <c r="N383" s="180"/>
      <c r="O383" s="180"/>
      <c r="P383" s="180"/>
      <c r="Q383" s="180"/>
      <c r="R383" s="180"/>
      <c r="S383" s="180"/>
      <c r="T383" s="180"/>
      <c r="U383" s="180"/>
      <c r="V383" s="180"/>
      <c r="W383" s="180"/>
    </row>
    <row r="384" spans="2:23" x14ac:dyDescent="0.3">
      <c r="B384" s="23"/>
      <c r="C384" s="72"/>
      <c r="D384" s="23"/>
      <c r="E384" s="72"/>
      <c r="F384" s="23"/>
      <c r="G384" s="88"/>
      <c r="H384" s="243"/>
      <c r="I384" s="180"/>
      <c r="J384" s="180"/>
      <c r="K384" s="180"/>
      <c r="L384" s="180"/>
      <c r="M384" s="180"/>
      <c r="N384" s="180"/>
      <c r="O384" s="180"/>
      <c r="P384" s="180"/>
      <c r="Q384" s="180"/>
      <c r="R384" s="180"/>
      <c r="S384" s="180"/>
      <c r="T384" s="180"/>
      <c r="U384" s="180"/>
      <c r="V384" s="180"/>
      <c r="W384" s="180"/>
    </row>
    <row r="385" spans="2:23" x14ac:dyDescent="0.3">
      <c r="B385" s="23"/>
      <c r="C385" s="72"/>
      <c r="D385" s="23"/>
      <c r="E385" s="72"/>
      <c r="F385" s="23"/>
      <c r="G385" s="88"/>
      <c r="H385" s="243"/>
      <c r="I385" s="180"/>
      <c r="J385" s="180"/>
      <c r="K385" s="180"/>
      <c r="L385" s="180"/>
      <c r="M385" s="180"/>
      <c r="N385" s="180"/>
      <c r="O385" s="180"/>
      <c r="P385" s="180"/>
      <c r="Q385" s="180"/>
      <c r="R385" s="180"/>
      <c r="S385" s="180"/>
      <c r="T385" s="180"/>
      <c r="U385" s="180"/>
      <c r="V385" s="180"/>
      <c r="W385" s="180"/>
    </row>
    <row r="386" spans="2:23" x14ac:dyDescent="0.3">
      <c r="B386" s="23"/>
      <c r="C386" s="72"/>
      <c r="D386" s="23"/>
      <c r="E386" s="72"/>
      <c r="F386" s="23"/>
      <c r="G386" s="88"/>
      <c r="H386" s="243"/>
      <c r="I386" s="180"/>
      <c r="J386" s="180"/>
      <c r="K386" s="180"/>
      <c r="L386" s="180"/>
      <c r="M386" s="180"/>
      <c r="N386" s="180"/>
      <c r="O386" s="180"/>
      <c r="P386" s="180"/>
      <c r="Q386" s="180"/>
      <c r="R386" s="180"/>
      <c r="S386" s="180"/>
      <c r="T386" s="180"/>
      <c r="U386" s="180"/>
      <c r="V386" s="180"/>
      <c r="W386" s="180"/>
    </row>
    <row r="387" spans="2:23" x14ac:dyDescent="0.3">
      <c r="B387" s="23"/>
      <c r="C387" s="72"/>
      <c r="D387" s="23"/>
      <c r="E387" s="72"/>
      <c r="F387" s="23"/>
      <c r="G387" s="88"/>
      <c r="H387" s="243"/>
      <c r="I387" s="180"/>
      <c r="J387" s="180"/>
      <c r="K387" s="180"/>
      <c r="L387" s="180"/>
      <c r="M387" s="180"/>
      <c r="N387" s="180"/>
      <c r="O387" s="180"/>
      <c r="P387" s="180"/>
      <c r="Q387" s="180"/>
      <c r="R387" s="180"/>
      <c r="S387" s="180"/>
      <c r="T387" s="180"/>
      <c r="U387" s="180"/>
      <c r="V387" s="180"/>
      <c r="W387" s="180"/>
    </row>
    <row r="388" spans="2:23" x14ac:dyDescent="0.3">
      <c r="B388" s="23"/>
      <c r="C388" s="72"/>
      <c r="D388" s="23"/>
      <c r="E388" s="72"/>
      <c r="F388" s="23"/>
      <c r="G388" s="88"/>
      <c r="H388" s="243"/>
      <c r="I388" s="180"/>
      <c r="J388" s="180"/>
      <c r="K388" s="180"/>
      <c r="L388" s="180"/>
      <c r="M388" s="180"/>
      <c r="N388" s="180"/>
      <c r="O388" s="180"/>
      <c r="P388" s="180"/>
      <c r="Q388" s="180"/>
      <c r="R388" s="180"/>
      <c r="S388" s="180"/>
      <c r="T388" s="180"/>
      <c r="U388" s="180"/>
      <c r="V388" s="180"/>
      <c r="W388" s="180"/>
    </row>
    <row r="389" spans="2:23" x14ac:dyDescent="0.3">
      <c r="B389" s="23"/>
      <c r="C389" s="72"/>
      <c r="D389" s="23"/>
      <c r="E389" s="72"/>
      <c r="F389" s="23"/>
      <c r="G389" s="88"/>
      <c r="H389" s="243"/>
      <c r="I389" s="180"/>
      <c r="J389" s="180"/>
      <c r="K389" s="180"/>
      <c r="L389" s="180"/>
      <c r="M389" s="180"/>
      <c r="N389" s="180"/>
      <c r="O389" s="180"/>
      <c r="P389" s="180"/>
      <c r="Q389" s="180"/>
      <c r="R389" s="180"/>
      <c r="S389" s="180"/>
      <c r="T389" s="180"/>
      <c r="U389" s="180"/>
      <c r="V389" s="180"/>
      <c r="W389" s="180"/>
    </row>
    <row r="390" spans="2:23" x14ac:dyDescent="0.3">
      <c r="B390" s="23"/>
      <c r="C390" s="72"/>
      <c r="D390" s="23"/>
      <c r="E390" s="72"/>
      <c r="F390" s="23"/>
      <c r="G390" s="88"/>
      <c r="H390" s="243"/>
      <c r="I390" s="180"/>
      <c r="J390" s="180"/>
      <c r="K390" s="180"/>
      <c r="L390" s="180"/>
      <c r="M390" s="180"/>
      <c r="N390" s="180"/>
      <c r="O390" s="180"/>
      <c r="P390" s="180"/>
      <c r="Q390" s="180"/>
      <c r="R390" s="180"/>
      <c r="S390" s="180"/>
      <c r="T390" s="180"/>
      <c r="U390" s="180"/>
      <c r="V390" s="180"/>
      <c r="W390" s="180"/>
    </row>
    <row r="391" spans="2:23" x14ac:dyDescent="0.3">
      <c r="B391" s="23"/>
      <c r="C391" s="72"/>
      <c r="D391" s="23"/>
      <c r="E391" s="72"/>
      <c r="F391" s="23"/>
      <c r="G391" s="88"/>
      <c r="H391" s="243"/>
      <c r="I391" s="180"/>
      <c r="J391" s="180"/>
      <c r="K391" s="180"/>
      <c r="L391" s="180"/>
      <c r="M391" s="180"/>
      <c r="N391" s="180"/>
      <c r="O391" s="180"/>
      <c r="P391" s="180"/>
      <c r="Q391" s="180"/>
      <c r="R391" s="180"/>
      <c r="S391" s="180"/>
      <c r="T391" s="180"/>
      <c r="U391" s="180"/>
      <c r="V391" s="180"/>
      <c r="W391" s="180"/>
    </row>
    <row r="392" spans="2:23" x14ac:dyDescent="0.3">
      <c r="B392" s="23"/>
      <c r="C392" s="72"/>
      <c r="D392" s="23"/>
      <c r="E392" s="72"/>
      <c r="F392" s="23"/>
      <c r="G392" s="88"/>
      <c r="H392" s="243"/>
      <c r="I392" s="180"/>
      <c r="J392" s="180"/>
      <c r="K392" s="180"/>
      <c r="L392" s="180"/>
      <c r="M392" s="180"/>
      <c r="N392" s="180"/>
      <c r="O392" s="180"/>
      <c r="P392" s="180"/>
      <c r="Q392" s="180"/>
      <c r="R392" s="180"/>
      <c r="S392" s="180"/>
      <c r="T392" s="180"/>
      <c r="U392" s="180"/>
      <c r="V392" s="180"/>
      <c r="W392" s="180"/>
    </row>
    <row r="393" spans="2:23" x14ac:dyDescent="0.3">
      <c r="B393" s="23"/>
      <c r="C393" s="72"/>
      <c r="D393" s="23"/>
      <c r="E393" s="72"/>
      <c r="F393" s="23"/>
      <c r="G393" s="88"/>
      <c r="H393" s="243"/>
      <c r="I393" s="180"/>
      <c r="J393" s="180"/>
      <c r="K393" s="180"/>
      <c r="L393" s="180"/>
      <c r="M393" s="180"/>
      <c r="N393" s="180"/>
      <c r="O393" s="180"/>
      <c r="P393" s="180"/>
      <c r="Q393" s="180"/>
      <c r="R393" s="180"/>
      <c r="S393" s="180"/>
      <c r="T393" s="180"/>
      <c r="U393" s="180"/>
      <c r="V393" s="180"/>
      <c r="W393" s="180"/>
    </row>
    <row r="394" spans="2:23" x14ac:dyDescent="0.3">
      <c r="B394" s="23"/>
      <c r="C394" s="72"/>
      <c r="D394" s="23"/>
      <c r="E394" s="72"/>
      <c r="F394" s="23"/>
      <c r="G394" s="88"/>
      <c r="H394" s="243"/>
      <c r="I394" s="180"/>
      <c r="J394" s="180"/>
      <c r="K394" s="180"/>
      <c r="L394" s="180"/>
      <c r="M394" s="180"/>
      <c r="N394" s="180"/>
      <c r="O394" s="180"/>
      <c r="P394" s="180"/>
      <c r="Q394" s="180"/>
      <c r="R394" s="180"/>
      <c r="S394" s="180"/>
      <c r="T394" s="180"/>
      <c r="U394" s="180"/>
      <c r="V394" s="180"/>
      <c r="W394" s="180"/>
    </row>
    <row r="395" spans="2:23" x14ac:dyDescent="0.3">
      <c r="B395" s="23"/>
      <c r="C395" s="72"/>
      <c r="D395" s="23"/>
      <c r="E395" s="72"/>
      <c r="F395" s="23"/>
      <c r="G395" s="88"/>
      <c r="H395" s="243"/>
      <c r="I395" s="180"/>
      <c r="J395" s="180"/>
      <c r="K395" s="180"/>
      <c r="L395" s="180"/>
      <c r="M395" s="180"/>
      <c r="N395" s="180"/>
      <c r="O395" s="180"/>
      <c r="P395" s="180"/>
      <c r="Q395" s="180"/>
      <c r="R395" s="180"/>
      <c r="S395" s="180"/>
      <c r="T395" s="180"/>
      <c r="U395" s="180"/>
      <c r="V395" s="180"/>
      <c r="W395" s="180"/>
    </row>
    <row r="396" spans="2:23" x14ac:dyDescent="0.3">
      <c r="B396" s="23"/>
      <c r="C396" s="72"/>
      <c r="D396" s="23"/>
      <c r="E396" s="72"/>
      <c r="F396" s="23"/>
      <c r="G396" s="88"/>
      <c r="H396" s="243"/>
      <c r="I396" s="180"/>
      <c r="J396" s="180"/>
      <c r="K396" s="180"/>
      <c r="L396" s="180"/>
      <c r="M396" s="180"/>
      <c r="N396" s="180"/>
      <c r="O396" s="180"/>
      <c r="P396" s="180"/>
      <c r="Q396" s="180"/>
      <c r="R396" s="180"/>
      <c r="S396" s="180"/>
      <c r="T396" s="180"/>
      <c r="U396" s="180"/>
      <c r="V396" s="180"/>
      <c r="W396" s="180"/>
    </row>
    <row r="397" spans="2:23" x14ac:dyDescent="0.3">
      <c r="B397" s="23"/>
      <c r="C397" s="72"/>
      <c r="D397" s="23"/>
      <c r="E397" s="72"/>
      <c r="F397" s="23"/>
      <c r="G397" s="88"/>
      <c r="H397" s="243"/>
      <c r="I397" s="180"/>
      <c r="J397" s="180"/>
      <c r="K397" s="180"/>
      <c r="L397" s="180"/>
      <c r="M397" s="180"/>
      <c r="N397" s="180"/>
      <c r="O397" s="180"/>
      <c r="P397" s="180"/>
      <c r="Q397" s="180"/>
      <c r="R397" s="180"/>
      <c r="S397" s="180"/>
      <c r="T397" s="180"/>
      <c r="U397" s="180"/>
      <c r="V397" s="180"/>
      <c r="W397" s="180"/>
    </row>
    <row r="398" spans="2:23" x14ac:dyDescent="0.3">
      <c r="B398" s="23"/>
      <c r="C398" s="72"/>
      <c r="D398" s="23"/>
      <c r="E398" s="72"/>
      <c r="F398" s="23"/>
      <c r="G398" s="88"/>
      <c r="H398" s="243"/>
      <c r="I398" s="180"/>
      <c r="J398" s="180"/>
      <c r="K398" s="180"/>
      <c r="L398" s="180"/>
      <c r="M398" s="180"/>
      <c r="N398" s="180"/>
      <c r="O398" s="180"/>
      <c r="P398" s="180"/>
      <c r="Q398" s="180"/>
      <c r="R398" s="180"/>
      <c r="S398" s="180"/>
      <c r="T398" s="180"/>
      <c r="U398" s="180"/>
      <c r="V398" s="180"/>
      <c r="W398" s="180"/>
    </row>
    <row r="399" spans="2:23" x14ac:dyDescent="0.3">
      <c r="B399" s="23"/>
      <c r="C399" s="72"/>
      <c r="D399" s="23"/>
      <c r="E399" s="72"/>
      <c r="F399" s="23"/>
      <c r="G399" s="88"/>
      <c r="H399" s="243"/>
      <c r="I399" s="180"/>
      <c r="J399" s="180"/>
      <c r="K399" s="180"/>
      <c r="L399" s="180"/>
      <c r="M399" s="180"/>
      <c r="N399" s="180"/>
      <c r="O399" s="180"/>
      <c r="P399" s="180"/>
      <c r="Q399" s="180"/>
      <c r="R399" s="180"/>
      <c r="S399" s="180"/>
      <c r="T399" s="180"/>
      <c r="U399" s="180"/>
      <c r="V399" s="180"/>
      <c r="W399" s="180"/>
    </row>
    <row r="400" spans="2:23" x14ac:dyDescent="0.3">
      <c r="B400" s="23"/>
      <c r="C400" s="72"/>
      <c r="D400" s="23"/>
      <c r="E400" s="72"/>
      <c r="F400" s="23"/>
      <c r="G400" s="88"/>
      <c r="H400" s="243"/>
      <c r="I400" s="180"/>
      <c r="J400" s="180"/>
      <c r="K400" s="180"/>
      <c r="L400" s="180"/>
      <c r="M400" s="180"/>
      <c r="N400" s="180"/>
      <c r="O400" s="180"/>
      <c r="P400" s="180"/>
      <c r="Q400" s="180"/>
      <c r="R400" s="180"/>
      <c r="S400" s="180"/>
      <c r="T400" s="180"/>
      <c r="U400" s="180"/>
      <c r="V400" s="180"/>
      <c r="W400" s="180"/>
    </row>
    <row r="401" spans="2:23" x14ac:dyDescent="0.3">
      <c r="B401" s="23"/>
      <c r="C401" s="72"/>
      <c r="D401" s="23"/>
      <c r="E401" s="72"/>
      <c r="F401" s="23"/>
      <c r="G401" s="88"/>
      <c r="H401" s="243"/>
      <c r="I401" s="180"/>
      <c r="J401" s="180"/>
      <c r="K401" s="180"/>
      <c r="L401" s="180"/>
      <c r="M401" s="180"/>
      <c r="N401" s="180"/>
      <c r="O401" s="180"/>
      <c r="P401" s="180"/>
      <c r="Q401" s="180"/>
      <c r="R401" s="180"/>
      <c r="S401" s="180"/>
      <c r="T401" s="180"/>
      <c r="U401" s="180"/>
      <c r="V401" s="180"/>
      <c r="W401" s="180"/>
    </row>
    <row r="402" spans="2:23" x14ac:dyDescent="0.3">
      <c r="B402" s="23"/>
      <c r="C402" s="72"/>
      <c r="D402" s="23"/>
      <c r="E402" s="72"/>
      <c r="F402" s="23"/>
      <c r="G402" s="88"/>
      <c r="H402" s="243"/>
      <c r="I402" s="180"/>
      <c r="J402" s="180"/>
      <c r="K402" s="180"/>
      <c r="L402" s="180"/>
      <c r="M402" s="180"/>
      <c r="N402" s="180"/>
      <c r="O402" s="180"/>
      <c r="P402" s="180"/>
      <c r="Q402" s="180"/>
      <c r="R402" s="180"/>
      <c r="S402" s="180"/>
      <c r="T402" s="180"/>
      <c r="U402" s="180"/>
      <c r="V402" s="180"/>
      <c r="W402" s="180"/>
    </row>
    <row r="403" spans="2:23" x14ac:dyDescent="0.3">
      <c r="B403" s="23"/>
      <c r="C403" s="72"/>
      <c r="D403" s="23"/>
      <c r="E403" s="72"/>
      <c r="F403" s="23"/>
      <c r="G403" s="88"/>
      <c r="H403" s="243"/>
      <c r="I403" s="180"/>
      <c r="J403" s="180"/>
      <c r="K403" s="180"/>
      <c r="L403" s="180"/>
      <c r="M403" s="180"/>
      <c r="N403" s="180"/>
      <c r="O403" s="180"/>
      <c r="P403" s="180"/>
      <c r="Q403" s="180"/>
      <c r="R403" s="180"/>
      <c r="S403" s="180"/>
      <c r="T403" s="180"/>
      <c r="U403" s="180"/>
      <c r="V403" s="180"/>
      <c r="W403" s="180"/>
    </row>
    <row r="404" spans="2:23" x14ac:dyDescent="0.3">
      <c r="B404" s="23"/>
      <c r="C404" s="72"/>
      <c r="D404" s="23"/>
      <c r="E404" s="72"/>
      <c r="F404" s="23"/>
      <c r="G404" s="88"/>
      <c r="H404" s="243"/>
      <c r="I404" s="180"/>
      <c r="J404" s="180"/>
      <c r="K404" s="180"/>
      <c r="L404" s="180"/>
      <c r="M404" s="180"/>
      <c r="N404" s="180"/>
      <c r="O404" s="180"/>
      <c r="P404" s="180"/>
      <c r="Q404" s="180"/>
      <c r="R404" s="180"/>
      <c r="S404" s="180"/>
      <c r="T404" s="180"/>
      <c r="U404" s="180"/>
      <c r="V404" s="180"/>
      <c r="W404" s="180"/>
    </row>
    <row r="405" spans="2:23" x14ac:dyDescent="0.3">
      <c r="B405" s="23"/>
      <c r="C405" s="72"/>
      <c r="D405" s="23"/>
      <c r="E405" s="72"/>
      <c r="F405" s="23"/>
      <c r="G405" s="88"/>
      <c r="H405" s="243"/>
      <c r="I405" s="180"/>
      <c r="J405" s="180"/>
      <c r="K405" s="180"/>
      <c r="L405" s="180"/>
      <c r="M405" s="180"/>
      <c r="N405" s="180"/>
      <c r="O405" s="180"/>
      <c r="P405" s="180"/>
      <c r="Q405" s="180"/>
      <c r="R405" s="180"/>
      <c r="S405" s="180"/>
      <c r="T405" s="180"/>
      <c r="U405" s="180"/>
      <c r="V405" s="180"/>
      <c r="W405" s="180"/>
    </row>
    <row r="406" spans="2:23" x14ac:dyDescent="0.3">
      <c r="B406" s="23"/>
      <c r="C406" s="72"/>
      <c r="D406" s="23"/>
      <c r="E406" s="72"/>
      <c r="F406" s="23"/>
      <c r="G406" s="88"/>
      <c r="H406" s="243"/>
      <c r="I406" s="180"/>
      <c r="J406" s="180"/>
      <c r="K406" s="180"/>
      <c r="L406" s="180"/>
      <c r="M406" s="180"/>
      <c r="N406" s="180"/>
      <c r="O406" s="180"/>
      <c r="P406" s="180"/>
      <c r="Q406" s="180"/>
      <c r="R406" s="180"/>
      <c r="S406" s="180"/>
      <c r="T406" s="180"/>
      <c r="U406" s="180"/>
      <c r="V406" s="180"/>
      <c r="W406" s="180"/>
    </row>
    <row r="407" spans="2:23" x14ac:dyDescent="0.3">
      <c r="B407" s="23"/>
      <c r="C407" s="72"/>
      <c r="D407" s="23"/>
      <c r="E407" s="72"/>
      <c r="F407" s="23"/>
      <c r="G407" s="88"/>
      <c r="H407" s="243"/>
      <c r="I407" s="180"/>
      <c r="J407" s="180"/>
      <c r="K407" s="180"/>
      <c r="L407" s="180"/>
      <c r="M407" s="180"/>
      <c r="N407" s="180"/>
      <c r="O407" s="180"/>
      <c r="P407" s="180"/>
      <c r="Q407" s="180"/>
      <c r="R407" s="180"/>
      <c r="S407" s="180"/>
      <c r="T407" s="180"/>
      <c r="U407" s="180"/>
      <c r="V407" s="180"/>
      <c r="W407" s="180"/>
    </row>
    <row r="408" spans="2:23" x14ac:dyDescent="0.3">
      <c r="B408" s="23"/>
      <c r="C408" s="72"/>
      <c r="D408" s="23"/>
      <c r="E408" s="72"/>
      <c r="F408" s="23"/>
      <c r="G408" s="88"/>
      <c r="H408" s="243"/>
      <c r="I408" s="180"/>
      <c r="J408" s="180"/>
      <c r="K408" s="180"/>
      <c r="L408" s="180"/>
      <c r="M408" s="180"/>
      <c r="N408" s="180"/>
      <c r="O408" s="180"/>
      <c r="P408" s="180"/>
      <c r="Q408" s="180"/>
      <c r="R408" s="180"/>
      <c r="S408" s="180"/>
      <c r="T408" s="180"/>
      <c r="U408" s="180"/>
      <c r="V408" s="180"/>
      <c r="W408" s="180"/>
    </row>
    <row r="409" spans="2:23" x14ac:dyDescent="0.3">
      <c r="B409" s="23"/>
      <c r="C409" s="72"/>
      <c r="D409" s="23"/>
      <c r="E409" s="72"/>
      <c r="F409" s="23"/>
      <c r="G409" s="88"/>
      <c r="H409" s="243"/>
      <c r="I409" s="180"/>
      <c r="J409" s="180"/>
      <c r="K409" s="180"/>
      <c r="L409" s="180"/>
      <c r="M409" s="180"/>
      <c r="N409" s="180"/>
      <c r="O409" s="180"/>
      <c r="P409" s="180"/>
      <c r="Q409" s="180"/>
      <c r="R409" s="180"/>
      <c r="S409" s="180"/>
      <c r="T409" s="180"/>
      <c r="U409" s="180"/>
      <c r="V409" s="180"/>
      <c r="W409" s="180"/>
    </row>
    <row r="410" spans="2:23" x14ac:dyDescent="0.3">
      <c r="B410" s="23"/>
      <c r="C410" s="72"/>
      <c r="D410" s="23"/>
      <c r="E410" s="72"/>
      <c r="F410" s="23"/>
      <c r="G410" s="88"/>
      <c r="H410" s="243"/>
      <c r="I410" s="180"/>
      <c r="J410" s="180"/>
      <c r="K410" s="180"/>
      <c r="L410" s="180"/>
      <c r="M410" s="180"/>
      <c r="N410" s="180"/>
      <c r="O410" s="180"/>
      <c r="P410" s="180"/>
      <c r="Q410" s="180"/>
      <c r="R410" s="180"/>
      <c r="S410" s="180"/>
      <c r="T410" s="180"/>
      <c r="U410" s="180"/>
      <c r="V410" s="180"/>
      <c r="W410" s="180"/>
    </row>
    <row r="411" spans="2:23" x14ac:dyDescent="0.3">
      <c r="B411" s="23"/>
      <c r="C411" s="72"/>
      <c r="D411" s="23"/>
      <c r="E411" s="72"/>
      <c r="F411" s="23"/>
      <c r="G411" s="88"/>
      <c r="H411" s="243"/>
      <c r="I411" s="180"/>
      <c r="J411" s="180"/>
      <c r="K411" s="180"/>
      <c r="L411" s="180"/>
      <c r="M411" s="180"/>
      <c r="N411" s="180"/>
      <c r="O411" s="180"/>
      <c r="P411" s="180"/>
      <c r="Q411" s="180"/>
      <c r="R411" s="180"/>
      <c r="S411" s="180"/>
      <c r="T411" s="180"/>
      <c r="U411" s="180"/>
      <c r="V411" s="180"/>
      <c r="W411" s="180"/>
    </row>
    <row r="412" spans="2:23" x14ac:dyDescent="0.3">
      <c r="B412" s="23"/>
      <c r="C412" s="72"/>
      <c r="D412" s="23"/>
      <c r="E412" s="72"/>
      <c r="F412" s="23"/>
      <c r="G412" s="88"/>
      <c r="H412" s="243"/>
      <c r="I412" s="180"/>
      <c r="J412" s="180"/>
      <c r="K412" s="180"/>
      <c r="L412" s="180"/>
      <c r="M412" s="180"/>
      <c r="N412" s="180"/>
      <c r="O412" s="180"/>
      <c r="P412" s="180"/>
      <c r="Q412" s="180"/>
      <c r="R412" s="180"/>
      <c r="S412" s="180"/>
      <c r="T412" s="180"/>
      <c r="U412" s="180"/>
      <c r="V412" s="180"/>
      <c r="W412" s="180"/>
    </row>
    <row r="413" spans="2:23" x14ac:dyDescent="0.3">
      <c r="B413" s="23"/>
      <c r="C413" s="72"/>
      <c r="D413" s="23"/>
      <c r="E413" s="72"/>
      <c r="F413" s="23"/>
      <c r="G413" s="88"/>
      <c r="H413" s="243"/>
      <c r="I413" s="180"/>
      <c r="J413" s="180"/>
      <c r="K413" s="180"/>
      <c r="L413" s="180"/>
      <c r="M413" s="180"/>
      <c r="N413" s="180"/>
      <c r="O413" s="180"/>
      <c r="P413" s="180"/>
      <c r="Q413" s="180"/>
      <c r="R413" s="180"/>
      <c r="S413" s="180"/>
      <c r="T413" s="180"/>
      <c r="U413" s="180"/>
      <c r="V413" s="180"/>
      <c r="W413" s="180"/>
    </row>
    <row r="414" spans="2:23" x14ac:dyDescent="0.3">
      <c r="B414" s="23"/>
      <c r="C414" s="72"/>
      <c r="D414" s="23"/>
      <c r="E414" s="72"/>
      <c r="F414" s="23"/>
      <c r="G414" s="88"/>
      <c r="H414" s="243"/>
      <c r="I414" s="180"/>
      <c r="J414" s="180"/>
      <c r="K414" s="180"/>
      <c r="L414" s="180"/>
      <c r="M414" s="180"/>
      <c r="N414" s="180"/>
      <c r="O414" s="180"/>
      <c r="P414" s="180"/>
      <c r="Q414" s="180"/>
      <c r="R414" s="180"/>
      <c r="S414" s="180"/>
      <c r="T414" s="180"/>
      <c r="U414" s="180"/>
      <c r="V414" s="180"/>
      <c r="W414" s="180"/>
    </row>
    <row r="415" spans="2:23" x14ac:dyDescent="0.3">
      <c r="B415" s="23"/>
      <c r="C415" s="72"/>
      <c r="D415" s="23"/>
      <c r="E415" s="72"/>
      <c r="F415" s="23"/>
      <c r="G415" s="88"/>
      <c r="H415" s="243"/>
      <c r="I415" s="180"/>
      <c r="J415" s="180"/>
      <c r="K415" s="180"/>
      <c r="L415" s="180"/>
      <c r="M415" s="180"/>
      <c r="N415" s="180"/>
      <c r="O415" s="180"/>
      <c r="P415" s="180"/>
      <c r="Q415" s="180"/>
      <c r="R415" s="180"/>
      <c r="S415" s="180"/>
      <c r="T415" s="180"/>
      <c r="U415" s="180"/>
      <c r="V415" s="180"/>
      <c r="W415" s="180"/>
    </row>
    <row r="416" spans="2:23" x14ac:dyDescent="0.3">
      <c r="B416" s="23"/>
      <c r="C416" s="72"/>
      <c r="D416" s="23"/>
      <c r="E416" s="72"/>
      <c r="F416" s="23"/>
      <c r="G416" s="88"/>
      <c r="H416" s="243"/>
      <c r="I416" s="180"/>
      <c r="J416" s="180"/>
      <c r="K416" s="180"/>
      <c r="L416" s="180"/>
      <c r="M416" s="180"/>
      <c r="N416" s="180"/>
      <c r="O416" s="180"/>
      <c r="P416" s="180"/>
      <c r="Q416" s="180"/>
      <c r="R416" s="180"/>
      <c r="S416" s="180"/>
      <c r="T416" s="180"/>
      <c r="U416" s="180"/>
      <c r="V416" s="180"/>
      <c r="W416" s="180"/>
    </row>
    <row r="417" spans="2:23" x14ac:dyDescent="0.3">
      <c r="B417" s="23"/>
      <c r="C417" s="72"/>
      <c r="D417" s="23"/>
      <c r="E417" s="72"/>
      <c r="F417" s="23"/>
      <c r="G417" s="88"/>
      <c r="H417" s="243"/>
      <c r="I417" s="180"/>
      <c r="J417" s="180"/>
      <c r="K417" s="180"/>
      <c r="L417" s="180"/>
      <c r="M417" s="180"/>
      <c r="N417" s="180"/>
      <c r="O417" s="180"/>
      <c r="P417" s="180"/>
      <c r="Q417" s="180"/>
      <c r="R417" s="180"/>
      <c r="S417" s="180"/>
      <c r="T417" s="180"/>
      <c r="U417" s="180"/>
      <c r="V417" s="180"/>
      <c r="W417" s="180"/>
    </row>
    <row r="418" spans="2:23" x14ac:dyDescent="0.3">
      <c r="B418" s="23"/>
      <c r="C418" s="72"/>
      <c r="D418" s="23"/>
      <c r="E418" s="72"/>
      <c r="F418" s="23"/>
      <c r="G418" s="88"/>
      <c r="H418" s="243"/>
      <c r="I418" s="180"/>
      <c r="J418" s="180"/>
      <c r="K418" s="180"/>
      <c r="L418" s="180"/>
      <c r="M418" s="180"/>
      <c r="N418" s="180"/>
      <c r="O418" s="180"/>
      <c r="P418" s="180"/>
      <c r="Q418" s="180"/>
      <c r="R418" s="180"/>
      <c r="S418" s="180"/>
      <c r="T418" s="180"/>
      <c r="U418" s="180"/>
      <c r="V418" s="180"/>
      <c r="W418" s="180"/>
    </row>
    <row r="419" spans="2:23" x14ac:dyDescent="0.3">
      <c r="B419" s="23"/>
      <c r="C419" s="72"/>
      <c r="D419" s="23"/>
      <c r="E419" s="72"/>
      <c r="F419" s="23"/>
      <c r="G419" s="88"/>
      <c r="H419" s="243"/>
      <c r="I419" s="180"/>
      <c r="J419" s="180"/>
      <c r="K419" s="180"/>
      <c r="L419" s="180"/>
      <c r="M419" s="180"/>
      <c r="N419" s="180"/>
      <c r="O419" s="180"/>
      <c r="P419" s="180"/>
      <c r="Q419" s="180"/>
      <c r="R419" s="180"/>
      <c r="S419" s="180"/>
      <c r="T419" s="180"/>
      <c r="U419" s="180"/>
      <c r="V419" s="180"/>
      <c r="W419" s="180"/>
    </row>
    <row r="420" spans="2:23" x14ac:dyDescent="0.3">
      <c r="B420" s="23"/>
      <c r="C420" s="72"/>
      <c r="D420" s="23"/>
      <c r="E420" s="72"/>
      <c r="F420" s="23"/>
      <c r="G420" s="88"/>
      <c r="H420" s="243"/>
      <c r="I420" s="180"/>
      <c r="J420" s="180"/>
      <c r="K420" s="180"/>
      <c r="L420" s="180"/>
      <c r="M420" s="180"/>
      <c r="N420" s="180"/>
      <c r="O420" s="180"/>
      <c r="P420" s="180"/>
      <c r="Q420" s="180"/>
      <c r="R420" s="180"/>
      <c r="S420" s="180"/>
      <c r="T420" s="180"/>
      <c r="U420" s="180"/>
      <c r="V420" s="180"/>
      <c r="W420" s="180"/>
    </row>
    <row r="421" spans="2:23" x14ac:dyDescent="0.3">
      <c r="B421" s="23"/>
      <c r="C421" s="72"/>
      <c r="D421" s="23"/>
      <c r="E421" s="72"/>
      <c r="F421" s="23"/>
      <c r="G421" s="88"/>
      <c r="H421" s="243"/>
      <c r="I421" s="180"/>
      <c r="J421" s="180"/>
      <c r="K421" s="180"/>
      <c r="L421" s="180"/>
      <c r="M421" s="180"/>
      <c r="N421" s="180"/>
      <c r="O421" s="180"/>
      <c r="P421" s="180"/>
      <c r="Q421" s="180"/>
      <c r="R421" s="180"/>
      <c r="S421" s="180"/>
      <c r="T421" s="180"/>
      <c r="U421" s="180"/>
      <c r="V421" s="180"/>
      <c r="W421" s="180"/>
    </row>
    <row r="422" spans="2:23" x14ac:dyDescent="0.3">
      <c r="B422" s="23"/>
      <c r="C422" s="72"/>
      <c r="D422" s="23"/>
      <c r="E422" s="72"/>
      <c r="F422" s="23"/>
      <c r="G422" s="88"/>
      <c r="H422" s="243"/>
      <c r="I422" s="180"/>
      <c r="J422" s="180"/>
      <c r="K422" s="180"/>
      <c r="L422" s="180"/>
      <c r="M422" s="180"/>
      <c r="N422" s="180"/>
      <c r="O422" s="180"/>
      <c r="P422" s="180"/>
      <c r="Q422" s="180"/>
      <c r="R422" s="180"/>
      <c r="S422" s="180"/>
      <c r="T422" s="180"/>
      <c r="U422" s="180"/>
      <c r="V422" s="180"/>
      <c r="W422" s="180"/>
    </row>
    <row r="423" spans="2:23" x14ac:dyDescent="0.3">
      <c r="B423" s="23"/>
      <c r="C423" s="72"/>
      <c r="D423" s="23"/>
      <c r="E423" s="72"/>
      <c r="F423" s="23"/>
      <c r="G423" s="88"/>
      <c r="H423" s="243"/>
      <c r="I423" s="180"/>
      <c r="J423" s="180"/>
      <c r="K423" s="180"/>
      <c r="L423" s="180"/>
      <c r="M423" s="180"/>
      <c r="N423" s="180"/>
      <c r="O423" s="180"/>
      <c r="P423" s="180"/>
      <c r="Q423" s="180"/>
      <c r="R423" s="180"/>
      <c r="S423" s="180"/>
      <c r="T423" s="180"/>
      <c r="U423" s="180"/>
      <c r="V423" s="180"/>
      <c r="W423" s="180"/>
    </row>
    <row r="424" spans="2:23" x14ac:dyDescent="0.3">
      <c r="B424" s="23"/>
      <c r="C424" s="72"/>
      <c r="D424" s="23"/>
      <c r="E424" s="72"/>
      <c r="F424" s="23"/>
      <c r="G424" s="88"/>
      <c r="H424" s="243"/>
      <c r="I424" s="180"/>
      <c r="J424" s="180"/>
      <c r="K424" s="180"/>
      <c r="L424" s="180"/>
      <c r="M424" s="180"/>
      <c r="N424" s="180"/>
      <c r="O424" s="180"/>
      <c r="P424" s="180"/>
      <c r="Q424" s="180"/>
      <c r="R424" s="180"/>
      <c r="S424" s="180"/>
      <c r="T424" s="180"/>
      <c r="U424" s="180"/>
      <c r="V424" s="180"/>
      <c r="W424" s="180"/>
    </row>
    <row r="425" spans="2:23" x14ac:dyDescent="0.3">
      <c r="B425" s="23"/>
      <c r="C425" s="72"/>
      <c r="D425" s="23"/>
      <c r="E425" s="72"/>
      <c r="F425" s="23"/>
      <c r="G425" s="88"/>
      <c r="H425" s="243"/>
      <c r="I425" s="180"/>
      <c r="J425" s="180"/>
      <c r="K425" s="180"/>
      <c r="L425" s="180"/>
      <c r="M425" s="180"/>
      <c r="N425" s="180"/>
      <c r="O425" s="180"/>
      <c r="P425" s="180"/>
      <c r="Q425" s="180"/>
      <c r="R425" s="180"/>
      <c r="S425" s="180"/>
      <c r="T425" s="180"/>
      <c r="U425" s="180"/>
      <c r="V425" s="180"/>
      <c r="W425" s="180"/>
    </row>
    <row r="426" spans="2:23" x14ac:dyDescent="0.3">
      <c r="B426" s="23"/>
      <c r="C426" s="72"/>
      <c r="D426" s="23"/>
      <c r="E426" s="72"/>
      <c r="F426" s="23"/>
      <c r="G426" s="88"/>
      <c r="H426" s="243"/>
      <c r="I426" s="180"/>
      <c r="J426" s="180"/>
      <c r="K426" s="180"/>
      <c r="L426" s="180"/>
      <c r="M426" s="180"/>
      <c r="N426" s="180"/>
      <c r="O426" s="180"/>
      <c r="P426" s="180"/>
      <c r="Q426" s="180"/>
      <c r="R426" s="180"/>
      <c r="S426" s="180"/>
      <c r="T426" s="180"/>
      <c r="U426" s="180"/>
      <c r="V426" s="180"/>
      <c r="W426" s="180"/>
    </row>
    <row r="427" spans="2:23" x14ac:dyDescent="0.3">
      <c r="B427" s="23"/>
      <c r="C427" s="72"/>
      <c r="D427" s="23"/>
      <c r="E427" s="72"/>
      <c r="F427" s="23"/>
      <c r="G427" s="88"/>
      <c r="H427" s="243"/>
      <c r="I427" s="180"/>
      <c r="J427" s="180"/>
      <c r="K427" s="180"/>
      <c r="L427" s="180"/>
      <c r="M427" s="180"/>
      <c r="N427" s="180"/>
      <c r="O427" s="180"/>
      <c r="P427" s="180"/>
      <c r="Q427" s="180"/>
      <c r="R427" s="180"/>
      <c r="S427" s="180"/>
      <c r="T427" s="180"/>
      <c r="U427" s="180"/>
      <c r="V427" s="180"/>
      <c r="W427" s="180"/>
    </row>
    <row r="428" spans="2:23" x14ac:dyDescent="0.3">
      <c r="B428" s="23"/>
      <c r="C428" s="72"/>
      <c r="D428" s="23"/>
      <c r="E428" s="72"/>
      <c r="F428" s="23"/>
      <c r="G428" s="88"/>
      <c r="H428" s="243"/>
      <c r="I428" s="180"/>
      <c r="J428" s="180"/>
      <c r="K428" s="180"/>
      <c r="L428" s="180"/>
      <c r="M428" s="180"/>
      <c r="N428" s="180"/>
      <c r="O428" s="180"/>
      <c r="P428" s="180"/>
      <c r="Q428" s="180"/>
      <c r="R428" s="180"/>
      <c r="S428" s="180"/>
      <c r="T428" s="180"/>
      <c r="U428" s="180"/>
      <c r="V428" s="180"/>
      <c r="W428" s="180"/>
    </row>
    <row r="429" spans="2:23" x14ac:dyDescent="0.3">
      <c r="B429" s="23"/>
      <c r="C429" s="72"/>
      <c r="D429" s="23"/>
      <c r="E429" s="72"/>
      <c r="F429" s="23"/>
      <c r="G429" s="88"/>
      <c r="H429" s="243"/>
      <c r="I429" s="180"/>
      <c r="J429" s="180"/>
      <c r="K429" s="180"/>
      <c r="L429" s="180"/>
      <c r="M429" s="180"/>
      <c r="N429" s="180"/>
      <c r="O429" s="180"/>
      <c r="P429" s="180"/>
      <c r="Q429" s="180"/>
      <c r="R429" s="180"/>
      <c r="S429" s="180"/>
      <c r="T429" s="180"/>
      <c r="U429" s="180"/>
      <c r="V429" s="180"/>
      <c r="W429" s="180"/>
    </row>
    <row r="430" spans="2:23" x14ac:dyDescent="0.3">
      <c r="B430" s="23"/>
      <c r="C430" s="72"/>
      <c r="D430" s="23"/>
      <c r="E430" s="72"/>
      <c r="F430" s="23"/>
      <c r="G430" s="88"/>
      <c r="H430" s="243"/>
      <c r="I430" s="180"/>
      <c r="J430" s="180"/>
      <c r="K430" s="180"/>
      <c r="L430" s="180"/>
      <c r="M430" s="180"/>
      <c r="N430" s="180"/>
      <c r="O430" s="180"/>
      <c r="P430" s="180"/>
      <c r="Q430" s="180"/>
      <c r="R430" s="180"/>
      <c r="S430" s="180"/>
      <c r="T430" s="180"/>
      <c r="U430" s="180"/>
      <c r="V430" s="180"/>
      <c r="W430" s="180"/>
    </row>
    <row r="431" spans="2:23" x14ac:dyDescent="0.3">
      <c r="B431" s="23"/>
      <c r="C431" s="72"/>
      <c r="D431" s="23"/>
      <c r="E431" s="72"/>
      <c r="F431" s="23"/>
      <c r="G431" s="88"/>
      <c r="H431" s="243"/>
      <c r="I431" s="180"/>
      <c r="J431" s="180"/>
      <c r="K431" s="180"/>
      <c r="L431" s="180"/>
      <c r="M431" s="180"/>
      <c r="N431" s="180"/>
      <c r="O431" s="180"/>
      <c r="P431" s="180"/>
      <c r="Q431" s="180"/>
      <c r="R431" s="180"/>
      <c r="S431" s="180"/>
      <c r="T431" s="180"/>
      <c r="U431" s="180"/>
      <c r="V431" s="180"/>
      <c r="W431" s="180"/>
    </row>
    <row r="432" spans="2:23" x14ac:dyDescent="0.3">
      <c r="B432" s="23"/>
      <c r="C432" s="72"/>
      <c r="D432" s="23"/>
      <c r="E432" s="72"/>
      <c r="F432" s="23"/>
      <c r="G432" s="88"/>
      <c r="H432" s="243"/>
      <c r="I432" s="180"/>
      <c r="J432" s="180"/>
      <c r="K432" s="180"/>
      <c r="L432" s="180"/>
      <c r="M432" s="180"/>
      <c r="N432" s="180"/>
      <c r="O432" s="180"/>
      <c r="P432" s="180"/>
      <c r="Q432" s="180"/>
      <c r="R432" s="180"/>
      <c r="S432" s="180"/>
      <c r="T432" s="180"/>
      <c r="U432" s="180"/>
      <c r="V432" s="180"/>
      <c r="W432" s="180"/>
    </row>
    <row r="433" spans="2:23" x14ac:dyDescent="0.3">
      <c r="B433" s="23"/>
      <c r="C433" s="72"/>
      <c r="D433" s="23"/>
      <c r="E433" s="72"/>
      <c r="F433" s="23"/>
      <c r="G433" s="88"/>
      <c r="H433" s="243"/>
      <c r="I433" s="180"/>
      <c r="J433" s="180"/>
      <c r="K433" s="180"/>
      <c r="L433" s="180"/>
      <c r="M433" s="180"/>
      <c r="N433" s="180"/>
      <c r="O433" s="180"/>
      <c r="P433" s="180"/>
      <c r="Q433" s="180"/>
      <c r="R433" s="180"/>
      <c r="S433" s="180"/>
      <c r="T433" s="180"/>
      <c r="U433" s="180"/>
      <c r="V433" s="180"/>
      <c r="W433" s="180"/>
    </row>
    <row r="434" spans="2:23" x14ac:dyDescent="0.3">
      <c r="B434" s="23"/>
      <c r="C434" s="72"/>
      <c r="D434" s="23"/>
      <c r="E434" s="72"/>
      <c r="F434" s="23"/>
      <c r="G434" s="88"/>
      <c r="H434" s="243"/>
      <c r="I434" s="180"/>
      <c r="J434" s="180"/>
      <c r="K434" s="180"/>
      <c r="L434" s="180"/>
      <c r="M434" s="180"/>
      <c r="N434" s="180"/>
      <c r="O434" s="180"/>
      <c r="P434" s="180"/>
      <c r="Q434" s="180"/>
      <c r="R434" s="180"/>
      <c r="S434" s="180"/>
      <c r="T434" s="180"/>
      <c r="U434" s="180"/>
      <c r="V434" s="180"/>
      <c r="W434" s="180"/>
    </row>
    <row r="435" spans="2:23" x14ac:dyDescent="0.3">
      <c r="B435" s="23"/>
      <c r="C435" s="72"/>
      <c r="D435" s="23"/>
      <c r="E435" s="72"/>
      <c r="F435" s="23"/>
      <c r="G435" s="88"/>
      <c r="H435" s="243"/>
      <c r="I435" s="180"/>
      <c r="J435" s="180"/>
      <c r="K435" s="180"/>
      <c r="L435" s="180"/>
      <c r="M435" s="180"/>
      <c r="N435" s="180"/>
      <c r="O435" s="180"/>
      <c r="P435" s="180"/>
      <c r="Q435" s="180"/>
      <c r="R435" s="180"/>
      <c r="S435" s="180"/>
      <c r="T435" s="180"/>
      <c r="U435" s="180"/>
      <c r="V435" s="180"/>
      <c r="W435" s="180"/>
    </row>
    <row r="436" spans="2:23" x14ac:dyDescent="0.3">
      <c r="B436" s="23"/>
      <c r="C436" s="72"/>
      <c r="D436" s="23"/>
      <c r="E436" s="72"/>
      <c r="F436" s="23"/>
      <c r="G436" s="88"/>
      <c r="H436" s="243"/>
      <c r="I436" s="180"/>
      <c r="J436" s="180"/>
      <c r="K436" s="180"/>
      <c r="L436" s="180"/>
      <c r="M436" s="180"/>
      <c r="N436" s="180"/>
      <c r="O436" s="180"/>
      <c r="P436" s="180"/>
      <c r="Q436" s="180"/>
      <c r="R436" s="180"/>
      <c r="S436" s="180"/>
      <c r="T436" s="180"/>
      <c r="U436" s="180"/>
      <c r="V436" s="180"/>
      <c r="W436" s="180"/>
    </row>
    <row r="437" spans="2:23" x14ac:dyDescent="0.3">
      <c r="B437" s="23"/>
      <c r="C437" s="72"/>
      <c r="D437" s="23"/>
      <c r="E437" s="72"/>
      <c r="F437" s="23"/>
      <c r="G437" s="88"/>
      <c r="H437" s="243"/>
      <c r="I437" s="180"/>
      <c r="J437" s="180"/>
      <c r="K437" s="180"/>
      <c r="L437" s="180"/>
      <c r="M437" s="180"/>
      <c r="N437" s="180"/>
      <c r="O437" s="180"/>
      <c r="P437" s="180"/>
      <c r="Q437" s="180"/>
      <c r="R437" s="180"/>
      <c r="S437" s="180"/>
      <c r="T437" s="180"/>
      <c r="U437" s="180"/>
      <c r="V437" s="180"/>
      <c r="W437" s="180"/>
    </row>
    <row r="438" spans="2:23" x14ac:dyDescent="0.3">
      <c r="B438" s="23"/>
      <c r="C438" s="72"/>
      <c r="D438" s="23"/>
      <c r="E438" s="72"/>
      <c r="F438" s="23"/>
      <c r="G438" s="88"/>
      <c r="H438" s="243"/>
      <c r="I438" s="180"/>
      <c r="J438" s="180"/>
      <c r="K438" s="180"/>
      <c r="L438" s="180"/>
      <c r="M438" s="180"/>
      <c r="N438" s="180"/>
      <c r="O438" s="180"/>
      <c r="P438" s="180"/>
      <c r="Q438" s="180"/>
      <c r="R438" s="180"/>
      <c r="S438" s="180"/>
      <c r="T438" s="180"/>
      <c r="U438" s="180"/>
      <c r="V438" s="180"/>
      <c r="W438" s="180"/>
    </row>
    <row r="439" spans="2:23" x14ac:dyDescent="0.3">
      <c r="B439" s="23"/>
      <c r="C439" s="72"/>
      <c r="D439" s="23"/>
      <c r="E439" s="72"/>
      <c r="F439" s="23"/>
      <c r="G439" s="88"/>
      <c r="H439" s="243"/>
      <c r="I439" s="180"/>
      <c r="J439" s="180"/>
      <c r="K439" s="180"/>
      <c r="L439" s="180"/>
      <c r="M439" s="180"/>
      <c r="N439" s="180"/>
      <c r="O439" s="180"/>
      <c r="P439" s="180"/>
      <c r="Q439" s="180"/>
      <c r="R439" s="180"/>
      <c r="S439" s="180"/>
      <c r="T439" s="180"/>
      <c r="U439" s="180"/>
      <c r="V439" s="180"/>
      <c r="W439" s="180"/>
    </row>
    <row r="440" spans="2:23" x14ac:dyDescent="0.3">
      <c r="B440" s="23"/>
      <c r="C440" s="72"/>
      <c r="D440" s="23"/>
      <c r="E440" s="72"/>
      <c r="F440" s="23"/>
      <c r="G440" s="88"/>
      <c r="H440" s="243"/>
      <c r="I440" s="180"/>
      <c r="J440" s="180"/>
      <c r="K440" s="180"/>
      <c r="L440" s="180"/>
      <c r="M440" s="180"/>
      <c r="N440" s="180"/>
      <c r="O440" s="180"/>
      <c r="P440" s="180"/>
      <c r="Q440" s="180"/>
      <c r="R440" s="180"/>
      <c r="S440" s="180"/>
      <c r="T440" s="180"/>
      <c r="U440" s="180"/>
      <c r="V440" s="180"/>
      <c r="W440" s="180"/>
    </row>
    <row r="441" spans="2:23" x14ac:dyDescent="0.3">
      <c r="B441" s="23"/>
      <c r="C441" s="72"/>
      <c r="D441" s="23"/>
      <c r="E441" s="72"/>
      <c r="F441" s="23"/>
      <c r="G441" s="88"/>
      <c r="H441" s="243"/>
      <c r="I441" s="180"/>
      <c r="J441" s="180"/>
      <c r="K441" s="180"/>
      <c r="L441" s="180"/>
      <c r="M441" s="180"/>
      <c r="N441" s="180"/>
      <c r="O441" s="180"/>
      <c r="P441" s="180"/>
      <c r="Q441" s="180"/>
      <c r="R441" s="180"/>
      <c r="S441" s="180"/>
      <c r="T441" s="180"/>
      <c r="U441" s="180"/>
      <c r="V441" s="180"/>
      <c r="W441" s="180"/>
    </row>
    <row r="442" spans="2:23" x14ac:dyDescent="0.3">
      <c r="B442" s="23"/>
      <c r="C442" s="72"/>
      <c r="D442" s="23"/>
      <c r="E442" s="72"/>
      <c r="F442" s="23"/>
      <c r="G442" s="88"/>
      <c r="H442" s="243"/>
      <c r="I442" s="180"/>
      <c r="J442" s="180"/>
      <c r="K442" s="180"/>
      <c r="L442" s="180"/>
      <c r="M442" s="180"/>
      <c r="N442" s="180"/>
      <c r="O442" s="180"/>
      <c r="P442" s="180"/>
      <c r="Q442" s="180"/>
      <c r="R442" s="180"/>
      <c r="S442" s="180"/>
      <c r="T442" s="180"/>
      <c r="U442" s="180"/>
      <c r="V442" s="180"/>
      <c r="W442" s="180"/>
    </row>
    <row r="443" spans="2:23" x14ac:dyDescent="0.3">
      <c r="B443" s="23"/>
      <c r="C443" s="72"/>
      <c r="D443" s="23"/>
      <c r="E443" s="72"/>
      <c r="F443" s="23"/>
      <c r="G443" s="88"/>
      <c r="H443" s="243"/>
      <c r="I443" s="180"/>
      <c r="J443" s="180"/>
      <c r="K443" s="180"/>
      <c r="L443" s="180"/>
      <c r="M443" s="180"/>
      <c r="N443" s="180"/>
      <c r="O443" s="180"/>
      <c r="P443" s="180"/>
      <c r="Q443" s="180"/>
      <c r="R443" s="180"/>
      <c r="S443" s="180"/>
      <c r="T443" s="180"/>
      <c r="U443" s="180"/>
      <c r="V443" s="180"/>
      <c r="W443" s="180"/>
    </row>
    <row r="444" spans="2:23" x14ac:dyDescent="0.3">
      <c r="B444" s="23"/>
      <c r="C444" s="72"/>
      <c r="D444" s="23"/>
      <c r="E444" s="72"/>
      <c r="F444" s="23"/>
      <c r="G444" s="88"/>
      <c r="H444" s="243"/>
      <c r="I444" s="180"/>
      <c r="J444" s="180"/>
      <c r="K444" s="180"/>
      <c r="L444" s="180"/>
      <c r="M444" s="180"/>
      <c r="N444" s="180"/>
      <c r="O444" s="180"/>
      <c r="P444" s="180"/>
      <c r="Q444" s="180"/>
      <c r="R444" s="180"/>
      <c r="S444" s="180"/>
      <c r="T444" s="180"/>
      <c r="U444" s="180"/>
      <c r="V444" s="180"/>
      <c r="W444" s="180"/>
    </row>
    <row r="445" spans="2:23" x14ac:dyDescent="0.3">
      <c r="B445" s="23"/>
      <c r="C445" s="72"/>
      <c r="D445" s="23"/>
      <c r="E445" s="72"/>
      <c r="F445" s="23"/>
      <c r="G445" s="88"/>
      <c r="H445" s="243"/>
      <c r="I445" s="180"/>
      <c r="J445" s="180"/>
      <c r="K445" s="180"/>
      <c r="L445" s="180"/>
      <c r="M445" s="180"/>
      <c r="N445" s="180"/>
      <c r="O445" s="180"/>
      <c r="P445" s="180"/>
      <c r="Q445" s="180"/>
      <c r="R445" s="180"/>
      <c r="S445" s="180"/>
      <c r="T445" s="180"/>
      <c r="U445" s="180"/>
      <c r="V445" s="180"/>
      <c r="W445" s="180"/>
    </row>
    <row r="446" spans="2:23" x14ac:dyDescent="0.3">
      <c r="B446" s="23"/>
      <c r="C446" s="72"/>
      <c r="D446" s="23"/>
      <c r="E446" s="72"/>
      <c r="F446" s="23"/>
      <c r="G446" s="88"/>
      <c r="H446" s="243"/>
      <c r="I446" s="180"/>
      <c r="J446" s="180"/>
      <c r="K446" s="180"/>
      <c r="L446" s="180"/>
      <c r="M446" s="180"/>
      <c r="N446" s="180"/>
      <c r="O446" s="180"/>
      <c r="P446" s="180"/>
      <c r="Q446" s="180"/>
      <c r="R446" s="180"/>
      <c r="S446" s="180"/>
      <c r="T446" s="180"/>
      <c r="U446" s="180"/>
      <c r="V446" s="180"/>
      <c r="W446" s="180"/>
    </row>
    <row r="447" spans="2:23" x14ac:dyDescent="0.3">
      <c r="B447" s="23"/>
      <c r="C447" s="72"/>
      <c r="D447" s="23"/>
      <c r="E447" s="72"/>
      <c r="F447" s="23"/>
      <c r="G447" s="88"/>
      <c r="H447" s="243"/>
      <c r="I447" s="180"/>
      <c r="J447" s="180"/>
      <c r="K447" s="180"/>
      <c r="L447" s="180"/>
      <c r="M447" s="180"/>
      <c r="N447" s="180"/>
      <c r="O447" s="180"/>
      <c r="P447" s="180"/>
      <c r="Q447" s="180"/>
      <c r="R447" s="180"/>
      <c r="S447" s="180"/>
      <c r="T447" s="180"/>
      <c r="U447" s="180"/>
      <c r="V447" s="180"/>
      <c r="W447" s="180"/>
    </row>
    <row r="448" spans="2:23" x14ac:dyDescent="0.3">
      <c r="B448" s="23"/>
      <c r="C448" s="72"/>
      <c r="D448" s="23"/>
      <c r="E448" s="72"/>
      <c r="F448" s="23"/>
      <c r="G448" s="88"/>
      <c r="H448" s="243"/>
      <c r="I448" s="180"/>
      <c r="J448" s="180"/>
      <c r="K448" s="180"/>
      <c r="L448" s="180"/>
      <c r="M448" s="180"/>
      <c r="N448" s="180"/>
      <c r="O448" s="180"/>
      <c r="P448" s="180"/>
      <c r="Q448" s="180"/>
      <c r="R448" s="180"/>
      <c r="S448" s="180"/>
      <c r="T448" s="180"/>
      <c r="U448" s="180"/>
      <c r="V448" s="180"/>
      <c r="W448" s="180"/>
    </row>
    <row r="449" spans="2:23" x14ac:dyDescent="0.3">
      <c r="B449" s="23"/>
      <c r="C449" s="72"/>
      <c r="D449" s="23"/>
      <c r="E449" s="72"/>
      <c r="F449" s="23"/>
      <c r="G449" s="88"/>
      <c r="H449" s="243"/>
      <c r="I449" s="180"/>
      <c r="J449" s="180"/>
      <c r="K449" s="180"/>
      <c r="L449" s="180"/>
      <c r="M449" s="180"/>
      <c r="N449" s="180"/>
      <c r="O449" s="180"/>
      <c r="P449" s="180"/>
      <c r="Q449" s="180"/>
      <c r="R449" s="180"/>
      <c r="S449" s="180"/>
      <c r="T449" s="180"/>
      <c r="U449" s="180"/>
      <c r="V449" s="180"/>
      <c r="W449" s="180"/>
    </row>
    <row r="450" spans="2:23" x14ac:dyDescent="0.3">
      <c r="B450" s="23"/>
      <c r="C450" s="72"/>
      <c r="D450" s="23"/>
      <c r="E450" s="72"/>
      <c r="F450" s="23"/>
      <c r="G450" s="88"/>
      <c r="H450" s="243"/>
      <c r="I450" s="180"/>
      <c r="J450" s="180"/>
      <c r="K450" s="180"/>
      <c r="L450" s="180"/>
      <c r="M450" s="180"/>
      <c r="N450" s="180"/>
      <c r="O450" s="180"/>
      <c r="P450" s="180"/>
      <c r="Q450" s="180"/>
      <c r="R450" s="180"/>
      <c r="S450" s="180"/>
      <c r="T450" s="180"/>
      <c r="U450" s="180"/>
      <c r="V450" s="180"/>
      <c r="W450" s="180"/>
    </row>
    <row r="451" spans="2:23" x14ac:dyDescent="0.3">
      <c r="B451" s="23"/>
      <c r="C451" s="72"/>
      <c r="D451" s="23"/>
      <c r="E451" s="72"/>
      <c r="F451" s="23"/>
      <c r="G451" s="88"/>
      <c r="H451" s="243"/>
      <c r="I451" s="180"/>
      <c r="J451" s="180"/>
      <c r="K451" s="180"/>
      <c r="L451" s="180"/>
      <c r="M451" s="180"/>
      <c r="N451" s="180"/>
      <c r="O451" s="180"/>
      <c r="P451" s="180"/>
      <c r="Q451" s="180"/>
      <c r="R451" s="180"/>
      <c r="S451" s="180"/>
      <c r="T451" s="180"/>
      <c r="U451" s="180"/>
      <c r="V451" s="180"/>
      <c r="W451" s="180"/>
    </row>
    <row r="452" spans="2:23" x14ac:dyDescent="0.3">
      <c r="B452" s="23"/>
      <c r="C452" s="72"/>
      <c r="D452" s="23"/>
      <c r="E452" s="72"/>
      <c r="F452" s="23"/>
      <c r="G452" s="88"/>
      <c r="H452" s="243"/>
      <c r="I452" s="180"/>
      <c r="J452" s="180"/>
      <c r="K452" s="180"/>
      <c r="L452" s="180"/>
      <c r="M452" s="180"/>
      <c r="N452" s="180"/>
      <c r="O452" s="180"/>
      <c r="P452" s="180"/>
      <c r="Q452" s="180"/>
      <c r="R452" s="180"/>
      <c r="S452" s="180"/>
      <c r="T452" s="180"/>
      <c r="U452" s="180"/>
      <c r="V452" s="180"/>
      <c r="W452" s="180"/>
    </row>
    <row r="453" spans="2:23" x14ac:dyDescent="0.3">
      <c r="B453" s="23"/>
      <c r="C453" s="72"/>
      <c r="D453" s="23"/>
      <c r="E453" s="72"/>
      <c r="F453" s="23"/>
      <c r="G453" s="88"/>
      <c r="H453" s="243"/>
      <c r="I453" s="180"/>
      <c r="J453" s="180"/>
      <c r="K453" s="180"/>
      <c r="L453" s="180"/>
      <c r="M453" s="180"/>
      <c r="N453" s="180"/>
      <c r="O453" s="180"/>
      <c r="P453" s="180"/>
      <c r="Q453" s="180"/>
      <c r="R453" s="180"/>
      <c r="S453" s="180"/>
      <c r="T453" s="180"/>
      <c r="U453" s="180"/>
      <c r="V453" s="180"/>
      <c r="W453" s="180"/>
    </row>
    <row r="454" spans="2:23" x14ac:dyDescent="0.3">
      <c r="B454" s="23"/>
      <c r="C454" s="72"/>
      <c r="D454" s="23"/>
      <c r="E454" s="72"/>
      <c r="F454" s="23"/>
      <c r="G454" s="88"/>
      <c r="H454" s="243"/>
      <c r="I454" s="180"/>
      <c r="J454" s="180"/>
      <c r="K454" s="180"/>
      <c r="L454" s="180"/>
      <c r="M454" s="180"/>
      <c r="N454" s="180"/>
      <c r="O454" s="180"/>
      <c r="P454" s="180"/>
      <c r="Q454" s="180"/>
      <c r="R454" s="180"/>
      <c r="S454" s="180"/>
      <c r="T454" s="180"/>
      <c r="U454" s="180"/>
      <c r="V454" s="180"/>
      <c r="W454" s="180"/>
    </row>
    <row r="455" spans="2:23" x14ac:dyDescent="0.3">
      <c r="B455" s="23"/>
      <c r="C455" s="72"/>
      <c r="D455" s="23"/>
      <c r="E455" s="72"/>
      <c r="F455" s="23"/>
      <c r="G455" s="88"/>
      <c r="H455" s="243"/>
      <c r="I455" s="180"/>
      <c r="J455" s="180"/>
      <c r="K455" s="180"/>
      <c r="L455" s="180"/>
      <c r="M455" s="180"/>
      <c r="N455" s="180"/>
      <c r="O455" s="180"/>
      <c r="P455" s="180"/>
      <c r="Q455" s="180"/>
      <c r="R455" s="180"/>
      <c r="S455" s="180"/>
      <c r="T455" s="180"/>
      <c r="U455" s="180"/>
      <c r="V455" s="180"/>
      <c r="W455" s="180"/>
    </row>
    <row r="456" spans="2:23" x14ac:dyDescent="0.3">
      <c r="B456" s="23"/>
      <c r="C456" s="72"/>
      <c r="D456" s="23"/>
      <c r="E456" s="72"/>
      <c r="F456" s="23"/>
      <c r="G456" s="88"/>
      <c r="H456" s="243"/>
      <c r="I456" s="180"/>
      <c r="J456" s="180"/>
      <c r="K456" s="180"/>
      <c r="L456" s="180"/>
      <c r="M456" s="180"/>
      <c r="N456" s="180"/>
      <c r="O456" s="180"/>
      <c r="P456" s="180"/>
      <c r="Q456" s="180"/>
      <c r="R456" s="180"/>
      <c r="S456" s="180"/>
      <c r="T456" s="180"/>
      <c r="U456" s="180"/>
      <c r="V456" s="180"/>
      <c r="W456" s="180"/>
    </row>
    <row r="457" spans="2:23" x14ac:dyDescent="0.3">
      <c r="B457" s="23"/>
      <c r="C457" s="72"/>
      <c r="D457" s="23"/>
      <c r="E457" s="72"/>
      <c r="F457" s="23"/>
      <c r="G457" s="88"/>
      <c r="H457" s="243"/>
      <c r="I457" s="180"/>
      <c r="J457" s="180"/>
      <c r="K457" s="180"/>
      <c r="L457" s="180"/>
      <c r="M457" s="180"/>
      <c r="N457" s="180"/>
      <c r="O457" s="180"/>
      <c r="P457" s="180"/>
      <c r="Q457" s="180"/>
      <c r="R457" s="180"/>
      <c r="S457" s="180"/>
      <c r="T457" s="180"/>
      <c r="U457" s="180"/>
      <c r="V457" s="180"/>
      <c r="W457" s="180"/>
    </row>
    <row r="458" spans="2:23" x14ac:dyDescent="0.3">
      <c r="B458" s="23"/>
      <c r="C458" s="72"/>
      <c r="D458" s="23"/>
      <c r="E458" s="72"/>
      <c r="F458" s="23"/>
      <c r="G458" s="88"/>
      <c r="H458" s="243"/>
      <c r="I458" s="180"/>
      <c r="J458" s="180"/>
      <c r="K458" s="180"/>
      <c r="L458" s="180"/>
      <c r="M458" s="180"/>
      <c r="N458" s="180"/>
      <c r="O458" s="180"/>
      <c r="P458" s="180"/>
      <c r="Q458" s="180"/>
      <c r="R458" s="180"/>
      <c r="S458" s="180"/>
      <c r="T458" s="180"/>
      <c r="U458" s="180"/>
      <c r="V458" s="180"/>
      <c r="W458" s="180"/>
    </row>
    <row r="459" spans="2:23" x14ac:dyDescent="0.3">
      <c r="B459" s="23"/>
      <c r="C459" s="72"/>
      <c r="D459" s="23"/>
      <c r="E459" s="72"/>
      <c r="F459" s="23"/>
      <c r="G459" s="88"/>
      <c r="H459" s="243"/>
      <c r="I459" s="180"/>
      <c r="J459" s="180"/>
      <c r="K459" s="180"/>
      <c r="L459" s="180"/>
      <c r="M459" s="180"/>
      <c r="N459" s="180"/>
      <c r="O459" s="180"/>
      <c r="P459" s="180"/>
      <c r="Q459" s="180"/>
      <c r="R459" s="180"/>
      <c r="S459" s="180"/>
      <c r="T459" s="180"/>
      <c r="U459" s="180"/>
      <c r="V459" s="180"/>
      <c r="W459" s="180"/>
    </row>
    <row r="460" spans="2:23" x14ac:dyDescent="0.3">
      <c r="B460" s="23"/>
      <c r="C460" s="72"/>
      <c r="D460" s="23"/>
      <c r="E460" s="72"/>
      <c r="F460" s="23"/>
      <c r="G460" s="88"/>
      <c r="H460" s="243"/>
      <c r="I460" s="180"/>
      <c r="J460" s="180"/>
      <c r="K460" s="180"/>
      <c r="L460" s="180"/>
      <c r="M460" s="180"/>
      <c r="N460" s="180"/>
      <c r="O460" s="180"/>
      <c r="P460" s="180"/>
      <c r="Q460" s="180"/>
      <c r="R460" s="180"/>
      <c r="S460" s="180"/>
      <c r="T460" s="180"/>
      <c r="U460" s="180"/>
      <c r="V460" s="180"/>
      <c r="W460" s="180"/>
    </row>
    <row r="461" spans="2:23" x14ac:dyDescent="0.3">
      <c r="B461" s="23"/>
      <c r="C461" s="72"/>
      <c r="D461" s="23"/>
      <c r="E461" s="72"/>
      <c r="F461" s="23"/>
      <c r="G461" s="88"/>
      <c r="H461" s="243"/>
      <c r="I461" s="180"/>
      <c r="J461" s="180"/>
      <c r="K461" s="180"/>
      <c r="L461" s="180"/>
      <c r="M461" s="180"/>
      <c r="N461" s="180"/>
      <c r="O461" s="180"/>
      <c r="P461" s="180"/>
      <c r="Q461" s="180"/>
      <c r="R461" s="180"/>
      <c r="S461" s="180"/>
      <c r="T461" s="180"/>
      <c r="U461" s="180"/>
      <c r="V461" s="180"/>
      <c r="W461" s="180"/>
    </row>
    <row r="462" spans="2:23" x14ac:dyDescent="0.3">
      <c r="B462" s="23"/>
      <c r="C462" s="72"/>
      <c r="D462" s="23"/>
      <c r="E462" s="72"/>
      <c r="F462" s="23"/>
      <c r="G462" s="88"/>
      <c r="H462" s="243"/>
      <c r="I462" s="180"/>
      <c r="J462" s="180"/>
      <c r="K462" s="180"/>
      <c r="L462" s="180"/>
      <c r="M462" s="180"/>
      <c r="N462" s="180"/>
      <c r="O462" s="180"/>
      <c r="P462" s="180"/>
      <c r="Q462" s="180"/>
      <c r="R462" s="180"/>
      <c r="S462" s="180"/>
      <c r="T462" s="180"/>
      <c r="U462" s="180"/>
      <c r="V462" s="180"/>
      <c r="W462" s="180"/>
    </row>
    <row r="463" spans="2:23" x14ac:dyDescent="0.3">
      <c r="B463" s="23"/>
      <c r="C463" s="72"/>
      <c r="D463" s="23"/>
      <c r="E463" s="72"/>
      <c r="F463" s="23"/>
      <c r="G463" s="88"/>
      <c r="H463" s="243"/>
      <c r="I463" s="180"/>
      <c r="J463" s="180"/>
      <c r="K463" s="180"/>
      <c r="L463" s="180"/>
      <c r="M463" s="180"/>
      <c r="N463" s="180"/>
      <c r="O463" s="180"/>
      <c r="P463" s="180"/>
      <c r="Q463" s="180"/>
      <c r="R463" s="180"/>
      <c r="S463" s="180"/>
      <c r="T463" s="180"/>
      <c r="U463" s="180"/>
      <c r="V463" s="180"/>
      <c r="W463" s="180"/>
    </row>
    <row r="464" spans="2:23" x14ac:dyDescent="0.3">
      <c r="B464" s="23"/>
      <c r="C464" s="72"/>
      <c r="D464" s="23"/>
      <c r="E464" s="72"/>
      <c r="F464" s="23"/>
      <c r="G464" s="88"/>
      <c r="H464" s="243"/>
      <c r="I464" s="180"/>
      <c r="J464" s="180"/>
      <c r="K464" s="180"/>
      <c r="L464" s="180"/>
      <c r="M464" s="180"/>
      <c r="N464" s="180"/>
      <c r="O464" s="180"/>
      <c r="P464" s="180"/>
      <c r="Q464" s="180"/>
      <c r="R464" s="180"/>
      <c r="S464" s="180"/>
      <c r="T464" s="180"/>
      <c r="U464" s="180"/>
      <c r="V464" s="180"/>
      <c r="W464" s="180"/>
    </row>
    <row r="465" spans="2:23" x14ac:dyDescent="0.3">
      <c r="B465" s="23"/>
      <c r="C465" s="72"/>
      <c r="D465" s="23"/>
      <c r="E465" s="72"/>
      <c r="F465" s="23"/>
      <c r="G465" s="88"/>
      <c r="H465" s="243"/>
      <c r="I465" s="180"/>
      <c r="J465" s="180"/>
      <c r="K465" s="180"/>
      <c r="L465" s="180"/>
      <c r="M465" s="180"/>
      <c r="N465" s="180"/>
      <c r="O465" s="180"/>
      <c r="P465" s="180"/>
      <c r="Q465" s="180"/>
      <c r="R465" s="180"/>
      <c r="S465" s="180"/>
      <c r="T465" s="180"/>
      <c r="U465" s="180"/>
      <c r="V465" s="180"/>
      <c r="W465" s="180"/>
    </row>
    <row r="466" spans="2:23" x14ac:dyDescent="0.3">
      <c r="B466" s="23"/>
      <c r="C466" s="72"/>
      <c r="D466" s="23"/>
      <c r="E466" s="72"/>
      <c r="F466" s="23"/>
      <c r="G466" s="88"/>
      <c r="H466" s="243"/>
      <c r="I466" s="180"/>
      <c r="J466" s="180"/>
      <c r="K466" s="180"/>
      <c r="L466" s="180"/>
      <c r="M466" s="180"/>
      <c r="N466" s="180"/>
      <c r="O466" s="180"/>
      <c r="P466" s="180"/>
      <c r="Q466" s="180"/>
      <c r="R466" s="180"/>
      <c r="S466" s="180"/>
      <c r="T466" s="180"/>
      <c r="U466" s="180"/>
      <c r="V466" s="180"/>
      <c r="W466" s="180"/>
    </row>
    <row r="467" spans="2:23" x14ac:dyDescent="0.3">
      <c r="B467" s="23"/>
      <c r="C467" s="72"/>
      <c r="D467" s="23"/>
      <c r="E467" s="72"/>
      <c r="F467" s="23"/>
      <c r="G467" s="88"/>
      <c r="H467" s="243"/>
      <c r="I467" s="180"/>
      <c r="J467" s="180"/>
      <c r="K467" s="180"/>
      <c r="L467" s="180"/>
      <c r="M467" s="180"/>
      <c r="N467" s="180"/>
      <c r="O467" s="180"/>
      <c r="P467" s="180"/>
      <c r="Q467" s="180"/>
      <c r="R467" s="180"/>
      <c r="S467" s="180"/>
      <c r="T467" s="180"/>
      <c r="U467" s="180"/>
      <c r="V467" s="180"/>
      <c r="W467" s="180"/>
    </row>
    <row r="468" spans="2:23" x14ac:dyDescent="0.3">
      <c r="B468" s="23"/>
      <c r="C468" s="72"/>
      <c r="D468" s="23"/>
      <c r="E468" s="72"/>
      <c r="F468" s="23"/>
      <c r="G468" s="88"/>
      <c r="H468" s="243"/>
      <c r="I468" s="180"/>
      <c r="J468" s="180"/>
      <c r="K468" s="180"/>
      <c r="L468" s="180"/>
      <c r="M468" s="180"/>
      <c r="N468" s="180"/>
      <c r="O468" s="180"/>
      <c r="P468" s="180"/>
      <c r="Q468" s="180"/>
      <c r="R468" s="180"/>
      <c r="S468" s="180"/>
      <c r="T468" s="180"/>
      <c r="U468" s="180"/>
      <c r="V468" s="180"/>
      <c r="W468" s="180"/>
    </row>
    <row r="469" spans="2:23" x14ac:dyDescent="0.3">
      <c r="B469" s="23"/>
      <c r="C469" s="72"/>
      <c r="D469" s="23"/>
      <c r="E469" s="72"/>
      <c r="F469" s="23"/>
      <c r="G469" s="88"/>
      <c r="H469" s="243"/>
      <c r="I469" s="180"/>
      <c r="J469" s="180"/>
      <c r="K469" s="180"/>
      <c r="L469" s="180"/>
      <c r="M469" s="180"/>
      <c r="N469" s="180"/>
      <c r="O469" s="180"/>
      <c r="P469" s="180"/>
      <c r="Q469" s="180"/>
      <c r="R469" s="180"/>
      <c r="S469" s="180"/>
      <c r="T469" s="180"/>
      <c r="U469" s="180"/>
      <c r="V469" s="180"/>
      <c r="W469" s="180"/>
    </row>
    <row r="470" spans="2:23" x14ac:dyDescent="0.3">
      <c r="B470" s="23"/>
      <c r="C470" s="72"/>
      <c r="D470" s="23"/>
      <c r="E470" s="72"/>
      <c r="F470" s="23"/>
      <c r="G470" s="88"/>
      <c r="H470" s="243"/>
      <c r="I470" s="180"/>
      <c r="J470" s="180"/>
      <c r="K470" s="180"/>
      <c r="L470" s="180"/>
      <c r="M470" s="180"/>
      <c r="N470" s="180"/>
      <c r="O470" s="180"/>
      <c r="P470" s="180"/>
      <c r="Q470" s="180"/>
      <c r="R470" s="180"/>
      <c r="S470" s="180"/>
      <c r="T470" s="180"/>
      <c r="U470" s="180"/>
      <c r="V470" s="180"/>
      <c r="W470" s="180"/>
    </row>
    <row r="471" spans="2:23" x14ac:dyDescent="0.3">
      <c r="B471" s="23"/>
      <c r="C471" s="72"/>
      <c r="D471" s="23"/>
      <c r="E471" s="72"/>
      <c r="F471" s="23"/>
      <c r="G471" s="88"/>
      <c r="H471" s="243"/>
      <c r="I471" s="180"/>
      <c r="J471" s="180"/>
      <c r="K471" s="180"/>
      <c r="L471" s="180"/>
      <c r="M471" s="180"/>
      <c r="N471" s="180"/>
      <c r="O471" s="180"/>
      <c r="P471" s="180"/>
      <c r="Q471" s="180"/>
      <c r="R471" s="180"/>
      <c r="S471" s="180"/>
      <c r="T471" s="180"/>
      <c r="U471" s="180"/>
      <c r="V471" s="180"/>
      <c r="W471" s="180"/>
    </row>
    <row r="472" spans="2:23" x14ac:dyDescent="0.3">
      <c r="B472" s="23"/>
      <c r="C472" s="72"/>
      <c r="D472" s="23"/>
      <c r="E472" s="72"/>
      <c r="F472" s="23"/>
      <c r="G472" s="88"/>
      <c r="H472" s="243"/>
      <c r="I472" s="180"/>
      <c r="J472" s="180"/>
      <c r="K472" s="180"/>
      <c r="L472" s="180"/>
      <c r="M472" s="180"/>
      <c r="N472" s="180"/>
      <c r="O472" s="180"/>
      <c r="P472" s="180"/>
      <c r="Q472" s="180"/>
      <c r="R472" s="180"/>
      <c r="S472" s="180"/>
      <c r="T472" s="180"/>
      <c r="U472" s="180"/>
      <c r="V472" s="180"/>
      <c r="W472" s="180"/>
    </row>
    <row r="473" spans="2:23" x14ac:dyDescent="0.3">
      <c r="B473" s="23"/>
      <c r="C473" s="72"/>
      <c r="D473" s="23"/>
      <c r="E473" s="72"/>
      <c r="F473" s="23"/>
      <c r="G473" s="88"/>
      <c r="H473" s="243"/>
      <c r="I473" s="180"/>
      <c r="J473" s="180"/>
      <c r="K473" s="180"/>
      <c r="L473" s="180"/>
      <c r="M473" s="180"/>
      <c r="N473" s="180"/>
      <c r="O473" s="180"/>
      <c r="P473" s="180"/>
      <c r="Q473" s="180"/>
      <c r="R473" s="180"/>
      <c r="S473" s="180"/>
      <c r="T473" s="180"/>
      <c r="U473" s="180"/>
      <c r="V473" s="180"/>
      <c r="W473" s="180"/>
    </row>
    <row r="474" spans="2:23" x14ac:dyDescent="0.3">
      <c r="B474" s="23"/>
      <c r="C474" s="72"/>
      <c r="D474" s="23"/>
      <c r="E474" s="72"/>
      <c r="F474" s="23"/>
      <c r="G474" s="88"/>
      <c r="H474" s="243"/>
      <c r="I474" s="180"/>
      <c r="J474" s="180"/>
      <c r="K474" s="180"/>
      <c r="L474" s="180"/>
      <c r="M474" s="180"/>
      <c r="N474" s="180"/>
      <c r="O474" s="180"/>
      <c r="P474" s="180"/>
      <c r="Q474" s="180"/>
      <c r="R474" s="180"/>
      <c r="S474" s="180"/>
      <c r="T474" s="180"/>
      <c r="U474" s="180"/>
      <c r="V474" s="180"/>
      <c r="W474" s="180"/>
    </row>
    <row r="475" spans="2:23" x14ac:dyDescent="0.3">
      <c r="B475" s="23"/>
      <c r="C475" s="72"/>
      <c r="D475" s="23"/>
      <c r="E475" s="72"/>
      <c r="F475" s="23"/>
      <c r="G475" s="88"/>
      <c r="H475" s="243"/>
      <c r="I475" s="180"/>
      <c r="J475" s="180"/>
      <c r="K475" s="180"/>
      <c r="L475" s="180"/>
      <c r="M475" s="180"/>
      <c r="N475" s="180"/>
      <c r="O475" s="180"/>
      <c r="P475" s="180"/>
      <c r="Q475" s="180"/>
      <c r="R475" s="180"/>
      <c r="S475" s="180"/>
      <c r="T475" s="180"/>
      <c r="U475" s="180"/>
      <c r="V475" s="180"/>
      <c r="W475" s="180"/>
    </row>
    <row r="476" spans="2:23" x14ac:dyDescent="0.3">
      <c r="B476" s="23"/>
      <c r="C476" s="72"/>
      <c r="D476" s="23"/>
      <c r="E476" s="72"/>
      <c r="F476" s="23"/>
      <c r="G476" s="88"/>
      <c r="H476" s="243"/>
      <c r="I476" s="180"/>
      <c r="J476" s="180"/>
      <c r="K476" s="180"/>
      <c r="L476" s="180"/>
      <c r="M476" s="180"/>
      <c r="N476" s="180"/>
      <c r="O476" s="180"/>
      <c r="P476" s="180"/>
      <c r="Q476" s="180"/>
      <c r="R476" s="180"/>
      <c r="S476" s="180"/>
      <c r="T476" s="180"/>
      <c r="U476" s="180"/>
      <c r="V476" s="180"/>
      <c r="W476" s="180"/>
    </row>
    <row r="477" spans="2:23" x14ac:dyDescent="0.3">
      <c r="B477" s="23"/>
      <c r="C477" s="72"/>
      <c r="D477" s="23"/>
      <c r="E477" s="72"/>
      <c r="F477" s="23"/>
      <c r="G477" s="88"/>
      <c r="H477" s="243"/>
      <c r="I477" s="180"/>
      <c r="J477" s="180"/>
      <c r="K477" s="180"/>
      <c r="L477" s="180"/>
      <c r="M477" s="180"/>
      <c r="N477" s="180"/>
      <c r="O477" s="180"/>
      <c r="P477" s="180"/>
      <c r="Q477" s="180"/>
      <c r="R477" s="180"/>
      <c r="S477" s="180"/>
      <c r="T477" s="180"/>
      <c r="U477" s="180"/>
      <c r="V477" s="180"/>
      <c r="W477" s="180"/>
    </row>
    <row r="478" spans="2:23" x14ac:dyDescent="0.3">
      <c r="B478" s="23"/>
      <c r="C478" s="72"/>
      <c r="D478" s="23"/>
      <c r="E478" s="72"/>
      <c r="F478" s="23"/>
      <c r="G478" s="88"/>
      <c r="H478" s="243"/>
      <c r="I478" s="180"/>
      <c r="J478" s="180"/>
      <c r="K478" s="180"/>
      <c r="L478" s="180"/>
      <c r="M478" s="180"/>
      <c r="N478" s="180"/>
      <c r="O478" s="180"/>
      <c r="P478" s="180"/>
      <c r="Q478" s="180"/>
      <c r="R478" s="180"/>
      <c r="S478" s="180"/>
      <c r="T478" s="180"/>
      <c r="U478" s="180"/>
      <c r="V478" s="180"/>
      <c r="W478" s="180"/>
    </row>
    <row r="479" spans="2:23" x14ac:dyDescent="0.3">
      <c r="B479" s="23"/>
      <c r="C479" s="72"/>
      <c r="D479" s="23"/>
      <c r="E479" s="72"/>
      <c r="F479" s="23"/>
      <c r="G479" s="88"/>
      <c r="H479" s="243"/>
      <c r="I479" s="180"/>
      <c r="J479" s="180"/>
      <c r="K479" s="180"/>
      <c r="L479" s="180"/>
      <c r="M479" s="180"/>
      <c r="N479" s="180"/>
      <c r="O479" s="180"/>
      <c r="P479" s="180"/>
      <c r="Q479" s="180"/>
      <c r="R479" s="180"/>
      <c r="S479" s="180"/>
      <c r="T479" s="180"/>
      <c r="U479" s="180"/>
      <c r="V479" s="180"/>
      <c r="W479" s="180"/>
    </row>
    <row r="480" spans="2:23" x14ac:dyDescent="0.3">
      <c r="B480" s="23"/>
      <c r="C480" s="72"/>
      <c r="D480" s="23"/>
      <c r="E480" s="72"/>
      <c r="F480" s="23"/>
      <c r="G480" s="88"/>
      <c r="H480" s="243"/>
      <c r="I480" s="180"/>
      <c r="J480" s="180"/>
      <c r="K480" s="180"/>
      <c r="L480" s="180"/>
      <c r="M480" s="180"/>
      <c r="N480" s="180"/>
      <c r="O480" s="180"/>
      <c r="P480" s="180"/>
      <c r="Q480" s="180"/>
      <c r="R480" s="180"/>
      <c r="S480" s="180"/>
      <c r="T480" s="180"/>
      <c r="U480" s="180"/>
      <c r="V480" s="180"/>
      <c r="W480" s="180"/>
    </row>
    <row r="481" spans="2:23" x14ac:dyDescent="0.3">
      <c r="B481" s="23"/>
      <c r="C481" s="72"/>
      <c r="D481" s="23"/>
      <c r="E481" s="72"/>
      <c r="F481" s="23"/>
      <c r="G481" s="88"/>
      <c r="H481" s="243"/>
      <c r="I481" s="180"/>
      <c r="J481" s="180"/>
      <c r="K481" s="180"/>
      <c r="L481" s="180"/>
      <c r="M481" s="180"/>
      <c r="N481" s="180"/>
      <c r="O481" s="180"/>
      <c r="P481" s="180"/>
      <c r="Q481" s="180"/>
      <c r="R481" s="180"/>
      <c r="S481" s="180"/>
      <c r="T481" s="180"/>
      <c r="U481" s="180"/>
      <c r="V481" s="180"/>
      <c r="W481" s="180"/>
    </row>
    <row r="482" spans="2:23" x14ac:dyDescent="0.3">
      <c r="B482" s="23"/>
      <c r="C482" s="72"/>
      <c r="D482" s="23"/>
      <c r="E482" s="72"/>
      <c r="F482" s="23"/>
      <c r="G482" s="88"/>
      <c r="H482" s="243"/>
      <c r="I482" s="180"/>
      <c r="J482" s="180"/>
      <c r="K482" s="180"/>
      <c r="L482" s="180"/>
      <c r="M482" s="180"/>
      <c r="N482" s="180"/>
      <c r="O482" s="180"/>
      <c r="P482" s="180"/>
      <c r="Q482" s="180"/>
      <c r="R482" s="180"/>
      <c r="S482" s="180"/>
      <c r="T482" s="180"/>
      <c r="U482" s="180"/>
      <c r="V482" s="180"/>
      <c r="W482" s="180"/>
    </row>
    <row r="483" spans="2:23" x14ac:dyDescent="0.3">
      <c r="B483" s="23"/>
      <c r="C483" s="72"/>
      <c r="D483" s="23"/>
      <c r="E483" s="72"/>
      <c r="F483" s="23"/>
      <c r="G483" s="88"/>
      <c r="H483" s="243"/>
      <c r="I483" s="180"/>
      <c r="J483" s="180"/>
      <c r="K483" s="180"/>
      <c r="L483" s="180"/>
      <c r="M483" s="180"/>
      <c r="N483" s="180"/>
      <c r="O483" s="180"/>
      <c r="P483" s="180"/>
      <c r="Q483" s="180"/>
      <c r="R483" s="180"/>
      <c r="S483" s="180"/>
      <c r="T483" s="180"/>
      <c r="U483" s="180"/>
      <c r="V483" s="180"/>
      <c r="W483" s="180"/>
    </row>
    <row r="484" spans="2:23" x14ac:dyDescent="0.3">
      <c r="B484" s="23"/>
      <c r="C484" s="72"/>
      <c r="D484" s="23"/>
      <c r="E484" s="72"/>
      <c r="F484" s="23"/>
      <c r="G484" s="88"/>
      <c r="H484" s="243"/>
      <c r="I484" s="180"/>
      <c r="J484" s="180"/>
      <c r="K484" s="180"/>
      <c r="L484" s="180"/>
      <c r="M484" s="180"/>
      <c r="N484" s="180"/>
      <c r="O484" s="180"/>
      <c r="P484" s="180"/>
      <c r="Q484" s="180"/>
      <c r="R484" s="180"/>
      <c r="S484" s="180"/>
      <c r="T484" s="180"/>
      <c r="U484" s="180"/>
      <c r="V484" s="180"/>
      <c r="W484" s="180"/>
    </row>
    <row r="485" spans="2:23" x14ac:dyDescent="0.3">
      <c r="B485" s="23"/>
      <c r="C485" s="72"/>
      <c r="D485" s="23"/>
      <c r="E485" s="72"/>
      <c r="F485" s="23"/>
      <c r="G485" s="88"/>
      <c r="H485" s="243"/>
      <c r="I485" s="180"/>
      <c r="J485" s="180"/>
      <c r="K485" s="180"/>
      <c r="L485" s="180"/>
      <c r="M485" s="180"/>
      <c r="N485" s="180"/>
      <c r="O485" s="180"/>
      <c r="P485" s="180"/>
      <c r="Q485" s="180"/>
      <c r="R485" s="180"/>
      <c r="S485" s="180"/>
      <c r="T485" s="180"/>
      <c r="U485" s="180"/>
      <c r="V485" s="180"/>
      <c r="W485" s="180"/>
    </row>
    <row r="486" spans="2:23" x14ac:dyDescent="0.3">
      <c r="B486" s="23"/>
      <c r="C486" s="72"/>
      <c r="D486" s="23"/>
      <c r="E486" s="72"/>
      <c r="F486" s="23"/>
      <c r="G486" s="88"/>
      <c r="H486" s="243"/>
      <c r="I486" s="180"/>
      <c r="J486" s="180"/>
      <c r="K486" s="180"/>
      <c r="L486" s="180"/>
      <c r="M486" s="180"/>
      <c r="N486" s="180"/>
      <c r="O486" s="180"/>
      <c r="P486" s="180"/>
      <c r="Q486" s="180"/>
      <c r="R486" s="180"/>
      <c r="S486" s="180"/>
      <c r="T486" s="180"/>
      <c r="U486" s="180"/>
      <c r="V486" s="180"/>
      <c r="W486" s="180"/>
    </row>
    <row r="487" spans="2:23" x14ac:dyDescent="0.3">
      <c r="B487" s="23"/>
      <c r="C487" s="72"/>
      <c r="D487" s="23"/>
      <c r="E487" s="72"/>
      <c r="F487" s="23"/>
      <c r="G487" s="88"/>
      <c r="H487" s="243"/>
      <c r="I487" s="180"/>
      <c r="J487" s="180"/>
      <c r="K487" s="180"/>
      <c r="L487" s="180"/>
      <c r="M487" s="180"/>
      <c r="N487" s="180"/>
      <c r="O487" s="180"/>
      <c r="P487" s="180"/>
      <c r="Q487" s="180"/>
      <c r="R487" s="180"/>
      <c r="S487" s="180"/>
      <c r="T487" s="180"/>
      <c r="U487" s="180"/>
      <c r="V487" s="180"/>
      <c r="W487" s="180"/>
    </row>
    <row r="488" spans="2:23" x14ac:dyDescent="0.3">
      <c r="B488" s="23"/>
      <c r="C488" s="72"/>
      <c r="D488" s="23"/>
      <c r="E488" s="72"/>
      <c r="F488" s="23"/>
      <c r="G488" s="88"/>
      <c r="H488" s="243"/>
      <c r="I488" s="180"/>
      <c r="J488" s="180"/>
      <c r="K488" s="180"/>
      <c r="L488" s="180"/>
      <c r="M488" s="180"/>
      <c r="N488" s="180"/>
      <c r="O488" s="180"/>
      <c r="P488" s="180"/>
      <c r="Q488" s="180"/>
      <c r="R488" s="180"/>
      <c r="S488" s="180"/>
      <c r="T488" s="180"/>
      <c r="U488" s="180"/>
      <c r="V488" s="180"/>
      <c r="W488" s="180"/>
    </row>
    <row r="489" spans="2:23" x14ac:dyDescent="0.3">
      <c r="B489" s="23"/>
      <c r="C489" s="72"/>
      <c r="D489" s="23"/>
      <c r="E489" s="72"/>
      <c r="F489" s="23"/>
      <c r="G489" s="88"/>
      <c r="H489" s="243"/>
      <c r="I489" s="180"/>
      <c r="J489" s="180"/>
      <c r="K489" s="180"/>
      <c r="L489" s="180"/>
      <c r="M489" s="180"/>
      <c r="N489" s="180"/>
      <c r="O489" s="180"/>
      <c r="P489" s="180"/>
      <c r="Q489" s="180"/>
      <c r="R489" s="180"/>
      <c r="S489" s="180"/>
      <c r="T489" s="180"/>
      <c r="U489" s="180"/>
      <c r="V489" s="180"/>
      <c r="W489" s="180"/>
    </row>
    <row r="490" spans="2:23" x14ac:dyDescent="0.3">
      <c r="B490" s="23"/>
      <c r="C490" s="72"/>
      <c r="D490" s="23"/>
      <c r="E490" s="72"/>
      <c r="F490" s="23"/>
      <c r="G490" s="88"/>
      <c r="H490" s="243"/>
      <c r="I490" s="180"/>
      <c r="J490" s="180"/>
      <c r="K490" s="180"/>
      <c r="L490" s="180"/>
      <c r="M490" s="180"/>
      <c r="N490" s="180"/>
      <c r="O490" s="180"/>
      <c r="P490" s="180"/>
      <c r="Q490" s="180"/>
      <c r="R490" s="180"/>
      <c r="S490" s="180"/>
      <c r="T490" s="180"/>
      <c r="U490" s="180"/>
      <c r="V490" s="180"/>
      <c r="W490" s="180"/>
    </row>
    <row r="491" spans="2:23" x14ac:dyDescent="0.3">
      <c r="B491" s="23"/>
      <c r="C491" s="72"/>
      <c r="D491" s="23"/>
      <c r="E491" s="72"/>
      <c r="F491" s="23"/>
      <c r="G491" s="88"/>
      <c r="H491" s="243"/>
      <c r="I491" s="180"/>
      <c r="J491" s="180"/>
      <c r="K491" s="180"/>
      <c r="L491" s="180"/>
      <c r="M491" s="180"/>
      <c r="N491" s="180"/>
      <c r="O491" s="180"/>
      <c r="P491" s="180"/>
      <c r="Q491" s="180"/>
      <c r="R491" s="180"/>
      <c r="S491" s="180"/>
      <c r="T491" s="180"/>
      <c r="U491" s="180"/>
      <c r="V491" s="180"/>
      <c r="W491" s="180"/>
    </row>
    <row r="492" spans="2:23" x14ac:dyDescent="0.3">
      <c r="B492" s="23"/>
      <c r="C492" s="72"/>
      <c r="D492" s="23"/>
      <c r="E492" s="72"/>
      <c r="F492" s="23"/>
      <c r="G492" s="88"/>
      <c r="H492" s="243"/>
      <c r="I492" s="180"/>
      <c r="J492" s="180"/>
      <c r="K492" s="180"/>
      <c r="L492" s="180"/>
      <c r="M492" s="180"/>
      <c r="N492" s="180"/>
      <c r="O492" s="180"/>
      <c r="P492" s="180"/>
      <c r="Q492" s="180"/>
      <c r="R492" s="180"/>
      <c r="S492" s="180"/>
      <c r="T492" s="180"/>
      <c r="U492" s="180"/>
      <c r="V492" s="180"/>
      <c r="W492" s="180"/>
    </row>
    <row r="493" spans="2:23" x14ac:dyDescent="0.3">
      <c r="B493" s="23"/>
      <c r="C493" s="72"/>
      <c r="D493" s="23"/>
      <c r="E493" s="72"/>
      <c r="F493" s="23"/>
      <c r="G493" s="88"/>
      <c r="H493" s="243"/>
      <c r="I493" s="180"/>
      <c r="J493" s="180"/>
      <c r="K493" s="180"/>
      <c r="L493" s="180"/>
      <c r="M493" s="180"/>
      <c r="N493" s="180"/>
      <c r="O493" s="180"/>
      <c r="P493" s="180"/>
      <c r="Q493" s="180"/>
      <c r="R493" s="180"/>
      <c r="S493" s="180"/>
      <c r="T493" s="180"/>
      <c r="U493" s="180"/>
      <c r="V493" s="180"/>
      <c r="W493" s="180"/>
    </row>
    <row r="494" spans="2:23" x14ac:dyDescent="0.3">
      <c r="B494" s="23"/>
      <c r="C494" s="72"/>
      <c r="D494" s="23"/>
      <c r="E494" s="72"/>
      <c r="F494" s="23"/>
      <c r="G494" s="88"/>
      <c r="H494" s="243"/>
      <c r="I494" s="180"/>
      <c r="J494" s="180"/>
      <c r="K494" s="180"/>
      <c r="L494" s="180"/>
      <c r="M494" s="180"/>
      <c r="N494" s="180"/>
      <c r="O494" s="180"/>
      <c r="P494" s="180"/>
      <c r="Q494" s="180"/>
      <c r="R494" s="180"/>
      <c r="S494" s="180"/>
      <c r="T494" s="180"/>
      <c r="U494" s="180"/>
      <c r="V494" s="180"/>
      <c r="W494" s="180"/>
    </row>
    <row r="495" spans="2:23" x14ac:dyDescent="0.3">
      <c r="B495" s="23"/>
      <c r="C495" s="72"/>
      <c r="D495" s="23"/>
      <c r="E495" s="72"/>
      <c r="F495" s="23"/>
      <c r="G495" s="88"/>
      <c r="H495" s="243"/>
      <c r="I495" s="180"/>
      <c r="J495" s="180"/>
      <c r="K495" s="180"/>
      <c r="L495" s="180"/>
      <c r="M495" s="180"/>
      <c r="N495" s="180"/>
      <c r="O495" s="180"/>
      <c r="P495" s="180"/>
      <c r="Q495" s="180"/>
      <c r="R495" s="180"/>
      <c r="S495" s="180"/>
      <c r="T495" s="180"/>
      <c r="U495" s="180"/>
      <c r="V495" s="180"/>
      <c r="W495" s="180"/>
    </row>
    <row r="496" spans="2:23" x14ac:dyDescent="0.3">
      <c r="B496" s="23"/>
      <c r="C496" s="72"/>
      <c r="D496" s="23"/>
      <c r="E496" s="72"/>
      <c r="F496" s="23"/>
      <c r="G496" s="88"/>
      <c r="H496" s="243"/>
      <c r="I496" s="180"/>
      <c r="J496" s="180"/>
      <c r="K496" s="180"/>
      <c r="L496" s="180"/>
      <c r="M496" s="180"/>
      <c r="N496" s="180"/>
      <c r="O496" s="180"/>
      <c r="P496" s="180"/>
      <c r="Q496" s="180"/>
      <c r="R496" s="180"/>
      <c r="S496" s="180"/>
      <c r="T496" s="180"/>
      <c r="U496" s="180"/>
      <c r="V496" s="180"/>
      <c r="W496" s="180"/>
    </row>
    <row r="497" spans="2:23" x14ac:dyDescent="0.3">
      <c r="B497" s="23"/>
      <c r="C497" s="72"/>
      <c r="D497" s="23"/>
      <c r="E497" s="72"/>
      <c r="F497" s="23"/>
      <c r="G497" s="88"/>
      <c r="H497" s="243"/>
      <c r="I497" s="180"/>
      <c r="J497" s="180"/>
      <c r="K497" s="180"/>
      <c r="L497" s="180"/>
      <c r="M497" s="180"/>
      <c r="N497" s="180"/>
      <c r="O497" s="180"/>
      <c r="P497" s="180"/>
      <c r="Q497" s="180"/>
      <c r="R497" s="180"/>
      <c r="S497" s="180"/>
      <c r="T497" s="180"/>
      <c r="U497" s="180"/>
      <c r="V497" s="180"/>
      <c r="W497" s="180"/>
    </row>
    <row r="498" spans="2:23" x14ac:dyDescent="0.3">
      <c r="B498" s="23"/>
      <c r="C498" s="72"/>
      <c r="D498" s="23"/>
      <c r="E498" s="72"/>
      <c r="F498" s="23"/>
      <c r="G498" s="88"/>
      <c r="H498" s="243"/>
      <c r="I498" s="180"/>
      <c r="J498" s="180"/>
      <c r="K498" s="180"/>
      <c r="L498" s="180"/>
      <c r="M498" s="180"/>
      <c r="N498" s="180"/>
      <c r="O498" s="180"/>
      <c r="P498" s="180"/>
      <c r="Q498" s="180"/>
      <c r="R498" s="180"/>
      <c r="S498" s="180"/>
      <c r="T498" s="180"/>
      <c r="U498" s="180"/>
      <c r="V498" s="180"/>
      <c r="W498" s="180"/>
    </row>
    <row r="499" spans="2:23" x14ac:dyDescent="0.3">
      <c r="B499" s="23"/>
      <c r="C499" s="72"/>
      <c r="D499" s="23"/>
      <c r="E499" s="72"/>
      <c r="F499" s="23"/>
      <c r="G499" s="88"/>
      <c r="H499" s="243"/>
      <c r="I499" s="180"/>
      <c r="J499" s="180"/>
      <c r="K499" s="180"/>
      <c r="L499" s="180"/>
      <c r="M499" s="180"/>
      <c r="N499" s="180"/>
      <c r="O499" s="180"/>
      <c r="P499" s="180"/>
      <c r="Q499" s="180"/>
      <c r="R499" s="180"/>
      <c r="S499" s="180"/>
      <c r="T499" s="180"/>
      <c r="U499" s="180"/>
      <c r="V499" s="180"/>
      <c r="W499" s="180"/>
    </row>
    <row r="500" spans="2:23" x14ac:dyDescent="0.3">
      <c r="B500" s="23"/>
      <c r="C500" s="72"/>
      <c r="D500" s="23"/>
      <c r="E500" s="72"/>
      <c r="F500" s="23"/>
      <c r="G500" s="88"/>
      <c r="H500" s="243"/>
      <c r="I500" s="180"/>
      <c r="J500" s="180"/>
      <c r="K500" s="180"/>
      <c r="L500" s="180"/>
      <c r="M500" s="180"/>
      <c r="N500" s="180"/>
      <c r="O500" s="180"/>
      <c r="P500" s="180"/>
      <c r="Q500" s="180"/>
      <c r="R500" s="180"/>
      <c r="S500" s="180"/>
      <c r="T500" s="180"/>
      <c r="U500" s="180"/>
      <c r="V500" s="180"/>
      <c r="W500" s="180"/>
    </row>
    <row r="501" spans="2:23" x14ac:dyDescent="0.3">
      <c r="B501" s="23"/>
      <c r="C501" s="72"/>
      <c r="D501" s="23"/>
      <c r="E501" s="72"/>
      <c r="F501" s="23"/>
      <c r="G501" s="88"/>
      <c r="H501" s="243"/>
      <c r="I501" s="180"/>
      <c r="J501" s="180"/>
      <c r="K501" s="180"/>
      <c r="L501" s="180"/>
      <c r="M501" s="180"/>
      <c r="N501" s="180"/>
      <c r="O501" s="180"/>
      <c r="P501" s="180"/>
      <c r="Q501" s="180"/>
      <c r="R501" s="180"/>
      <c r="S501" s="180"/>
      <c r="T501" s="180"/>
      <c r="U501" s="180"/>
      <c r="V501" s="180"/>
      <c r="W501" s="180"/>
    </row>
    <row r="502" spans="2:23" x14ac:dyDescent="0.3">
      <c r="B502" s="23"/>
      <c r="C502" s="72"/>
      <c r="D502" s="23"/>
      <c r="E502" s="72"/>
      <c r="F502" s="23"/>
      <c r="G502" s="88"/>
      <c r="H502" s="243"/>
      <c r="I502" s="180"/>
      <c r="J502" s="180"/>
      <c r="K502" s="180"/>
      <c r="L502" s="180"/>
      <c r="M502" s="180"/>
      <c r="N502" s="180"/>
      <c r="O502" s="180"/>
      <c r="P502" s="180"/>
      <c r="Q502" s="180"/>
      <c r="R502" s="180"/>
      <c r="S502" s="180"/>
      <c r="T502" s="180"/>
      <c r="U502" s="180"/>
      <c r="V502" s="180"/>
      <c r="W502" s="180"/>
    </row>
    <row r="503" spans="2:23" x14ac:dyDescent="0.3">
      <c r="B503" s="23"/>
      <c r="C503" s="72"/>
      <c r="D503" s="23"/>
      <c r="E503" s="72"/>
      <c r="F503" s="23"/>
      <c r="G503" s="88"/>
      <c r="H503" s="243"/>
      <c r="I503" s="180"/>
      <c r="J503" s="180"/>
      <c r="K503" s="180"/>
      <c r="L503" s="180"/>
      <c r="M503" s="180"/>
      <c r="N503" s="180"/>
      <c r="O503" s="180"/>
      <c r="P503" s="180"/>
      <c r="Q503" s="180"/>
      <c r="R503" s="180"/>
      <c r="S503" s="180"/>
      <c r="T503" s="180"/>
      <c r="U503" s="180"/>
      <c r="V503" s="180"/>
      <c r="W503" s="180"/>
    </row>
    <row r="504" spans="2:23" x14ac:dyDescent="0.3">
      <c r="B504" s="23"/>
      <c r="C504" s="72"/>
      <c r="D504" s="23"/>
      <c r="E504" s="72"/>
      <c r="F504" s="23"/>
      <c r="G504" s="88"/>
      <c r="H504" s="243"/>
      <c r="I504" s="180"/>
      <c r="J504" s="180"/>
      <c r="K504" s="180"/>
      <c r="L504" s="180"/>
      <c r="M504" s="180"/>
      <c r="N504" s="180"/>
      <c r="O504" s="180"/>
      <c r="P504" s="180"/>
      <c r="Q504" s="180"/>
      <c r="R504" s="180"/>
      <c r="S504" s="180"/>
      <c r="T504" s="180"/>
      <c r="U504" s="180"/>
      <c r="V504" s="180"/>
      <c r="W504" s="180"/>
    </row>
    <row r="505" spans="2:23" x14ac:dyDescent="0.3">
      <c r="B505" s="23"/>
      <c r="C505" s="72"/>
      <c r="D505" s="23"/>
      <c r="E505" s="72"/>
      <c r="F505" s="23"/>
      <c r="G505" s="88"/>
      <c r="H505" s="243"/>
      <c r="I505" s="180"/>
      <c r="J505" s="180"/>
      <c r="K505" s="180"/>
      <c r="L505" s="180"/>
      <c r="M505" s="180"/>
      <c r="N505" s="180"/>
      <c r="O505" s="180"/>
      <c r="P505" s="180"/>
      <c r="Q505" s="180"/>
      <c r="R505" s="180"/>
      <c r="S505" s="180"/>
      <c r="T505" s="180"/>
      <c r="U505" s="180"/>
      <c r="V505" s="180"/>
      <c r="W505" s="180"/>
    </row>
    <row r="506" spans="2:23" x14ac:dyDescent="0.3">
      <c r="B506" s="23"/>
      <c r="C506" s="72"/>
      <c r="D506" s="23"/>
      <c r="E506" s="72"/>
      <c r="F506" s="23"/>
      <c r="G506" s="88"/>
      <c r="H506" s="243"/>
      <c r="I506" s="180"/>
      <c r="J506" s="180"/>
      <c r="K506" s="180"/>
      <c r="L506" s="180"/>
      <c r="M506" s="180"/>
      <c r="N506" s="180"/>
      <c r="O506" s="180"/>
      <c r="P506" s="180"/>
      <c r="Q506" s="180"/>
      <c r="R506" s="180"/>
      <c r="S506" s="180"/>
      <c r="T506" s="180"/>
      <c r="U506" s="180"/>
      <c r="V506" s="180"/>
      <c r="W506" s="180"/>
    </row>
    <row r="507" spans="2:23" x14ac:dyDescent="0.3">
      <c r="B507" s="23"/>
      <c r="C507" s="72"/>
      <c r="D507" s="23"/>
      <c r="E507" s="72"/>
      <c r="F507" s="23"/>
      <c r="G507" s="88"/>
      <c r="H507" s="243"/>
      <c r="I507" s="180"/>
      <c r="J507" s="180"/>
      <c r="K507" s="180"/>
      <c r="L507" s="180"/>
      <c r="M507" s="180"/>
      <c r="N507" s="180"/>
      <c r="O507" s="180"/>
      <c r="P507" s="180"/>
      <c r="Q507" s="180"/>
      <c r="R507" s="180"/>
      <c r="S507" s="180"/>
      <c r="T507" s="180"/>
      <c r="U507" s="180"/>
      <c r="V507" s="180"/>
      <c r="W507" s="180"/>
    </row>
    <row r="508" spans="2:23" x14ac:dyDescent="0.3">
      <c r="B508" s="23"/>
      <c r="C508" s="72"/>
      <c r="D508" s="23"/>
      <c r="E508" s="72"/>
      <c r="F508" s="23"/>
      <c r="G508" s="88"/>
      <c r="H508" s="243"/>
      <c r="I508" s="180"/>
      <c r="J508" s="180"/>
      <c r="K508" s="180"/>
      <c r="L508" s="180"/>
      <c r="M508" s="180"/>
      <c r="N508" s="180"/>
      <c r="O508" s="180"/>
      <c r="P508" s="180"/>
      <c r="Q508" s="180"/>
      <c r="R508" s="180"/>
      <c r="S508" s="180"/>
      <c r="T508" s="180"/>
      <c r="U508" s="180"/>
      <c r="V508" s="180"/>
      <c r="W508" s="180"/>
    </row>
    <row r="509" spans="2:23" x14ac:dyDescent="0.3">
      <c r="B509" s="23"/>
      <c r="C509" s="72"/>
      <c r="D509" s="23"/>
      <c r="E509" s="72"/>
      <c r="F509" s="23"/>
      <c r="G509" s="88"/>
      <c r="H509" s="243"/>
      <c r="I509" s="180"/>
      <c r="J509" s="180"/>
      <c r="K509" s="180"/>
      <c r="L509" s="180"/>
      <c r="M509" s="180"/>
      <c r="N509" s="180"/>
      <c r="O509" s="180"/>
      <c r="P509" s="180"/>
      <c r="Q509" s="180"/>
      <c r="R509" s="180"/>
      <c r="S509" s="180"/>
      <c r="T509" s="180"/>
      <c r="U509" s="180"/>
      <c r="V509" s="180"/>
      <c r="W509" s="180"/>
    </row>
    <row r="510" spans="2:23" x14ac:dyDescent="0.3">
      <c r="B510" s="23"/>
      <c r="C510" s="72"/>
      <c r="D510" s="23"/>
      <c r="E510" s="72"/>
      <c r="F510" s="23"/>
      <c r="G510" s="88"/>
      <c r="H510" s="243"/>
      <c r="I510" s="180"/>
      <c r="J510" s="180"/>
      <c r="K510" s="180"/>
      <c r="L510" s="180"/>
      <c r="M510" s="180"/>
      <c r="N510" s="180"/>
      <c r="O510" s="180"/>
      <c r="P510" s="180"/>
      <c r="Q510" s="180"/>
      <c r="R510" s="180"/>
      <c r="S510" s="180"/>
      <c r="T510" s="180"/>
      <c r="U510" s="180"/>
      <c r="V510" s="180"/>
      <c r="W510" s="180"/>
    </row>
    <row r="511" spans="2:23" x14ac:dyDescent="0.3">
      <c r="B511" s="23"/>
      <c r="C511" s="72"/>
      <c r="D511" s="23"/>
      <c r="E511" s="72"/>
      <c r="F511" s="23"/>
      <c r="G511" s="88"/>
      <c r="H511" s="243"/>
      <c r="I511" s="180"/>
      <c r="J511" s="180"/>
      <c r="K511" s="180"/>
      <c r="L511" s="180"/>
      <c r="M511" s="180"/>
      <c r="N511" s="180"/>
      <c r="O511" s="180"/>
      <c r="P511" s="180"/>
      <c r="Q511" s="180"/>
      <c r="R511" s="180"/>
      <c r="S511" s="180"/>
      <c r="T511" s="180"/>
      <c r="U511" s="180"/>
      <c r="V511" s="180"/>
      <c r="W511" s="180"/>
    </row>
    <row r="512" spans="2:23" x14ac:dyDescent="0.3">
      <c r="B512" s="23"/>
      <c r="C512" s="72"/>
      <c r="D512" s="23"/>
      <c r="E512" s="72"/>
      <c r="F512" s="23"/>
      <c r="G512" s="88"/>
      <c r="H512" s="243"/>
      <c r="I512" s="180"/>
      <c r="J512" s="180"/>
      <c r="K512" s="180"/>
      <c r="L512" s="180"/>
      <c r="M512" s="180"/>
      <c r="N512" s="180"/>
      <c r="O512" s="180"/>
      <c r="P512" s="180"/>
      <c r="Q512" s="180"/>
      <c r="R512" s="180"/>
      <c r="S512" s="180"/>
      <c r="T512" s="180"/>
      <c r="U512" s="180"/>
      <c r="V512" s="180"/>
      <c r="W512" s="180"/>
    </row>
    <row r="513" spans="2:23" x14ac:dyDescent="0.3">
      <c r="B513" s="23"/>
      <c r="C513" s="72"/>
      <c r="D513" s="23"/>
      <c r="E513" s="72"/>
      <c r="F513" s="23"/>
      <c r="G513" s="88"/>
      <c r="H513" s="243"/>
      <c r="I513" s="180"/>
      <c r="J513" s="180"/>
      <c r="K513" s="180"/>
      <c r="L513" s="180"/>
      <c r="M513" s="180"/>
      <c r="N513" s="180"/>
      <c r="O513" s="180"/>
      <c r="P513" s="180"/>
      <c r="Q513" s="180"/>
      <c r="R513" s="180"/>
      <c r="S513" s="180"/>
      <c r="T513" s="180"/>
      <c r="U513" s="180"/>
      <c r="V513" s="180"/>
      <c r="W513" s="180"/>
    </row>
    <row r="514" spans="2:23" x14ac:dyDescent="0.3">
      <c r="B514" s="23"/>
      <c r="C514" s="72"/>
      <c r="D514" s="23"/>
      <c r="E514" s="72"/>
      <c r="F514" s="23"/>
      <c r="G514" s="88"/>
      <c r="H514" s="243"/>
      <c r="I514" s="180"/>
      <c r="J514" s="180"/>
      <c r="K514" s="180"/>
      <c r="L514" s="180"/>
      <c r="M514" s="180"/>
      <c r="N514" s="180"/>
      <c r="O514" s="180"/>
      <c r="P514" s="180"/>
      <c r="Q514" s="180"/>
      <c r="R514" s="180"/>
      <c r="S514" s="180"/>
      <c r="T514" s="180"/>
      <c r="U514" s="180"/>
      <c r="V514" s="180"/>
      <c r="W514" s="180"/>
    </row>
    <row r="515" spans="2:23" x14ac:dyDescent="0.3">
      <c r="B515" s="23"/>
      <c r="C515" s="72"/>
      <c r="D515" s="23"/>
      <c r="E515" s="72"/>
      <c r="F515" s="23"/>
      <c r="G515" s="88"/>
      <c r="H515" s="243"/>
      <c r="I515" s="180"/>
      <c r="J515" s="180"/>
      <c r="K515" s="180"/>
      <c r="L515" s="180"/>
      <c r="M515" s="180"/>
      <c r="N515" s="180"/>
      <c r="O515" s="180"/>
      <c r="P515" s="180"/>
      <c r="Q515" s="180"/>
      <c r="R515" s="180"/>
      <c r="S515" s="180"/>
      <c r="T515" s="180"/>
      <c r="U515" s="180"/>
      <c r="V515" s="180"/>
      <c r="W515" s="180"/>
    </row>
    <row r="516" spans="2:23" x14ac:dyDescent="0.3">
      <c r="B516" s="23"/>
      <c r="C516" s="72"/>
      <c r="D516" s="23"/>
      <c r="E516" s="72"/>
      <c r="F516" s="23"/>
      <c r="G516" s="88"/>
      <c r="H516" s="243"/>
      <c r="I516" s="180"/>
      <c r="J516" s="180"/>
      <c r="K516" s="180"/>
      <c r="L516" s="180"/>
      <c r="M516" s="180"/>
      <c r="N516" s="180"/>
      <c r="O516" s="180"/>
      <c r="P516" s="180"/>
      <c r="Q516" s="180"/>
      <c r="R516" s="180"/>
      <c r="S516" s="180"/>
      <c r="T516" s="180"/>
      <c r="U516" s="180"/>
      <c r="V516" s="180"/>
      <c r="W516" s="180"/>
    </row>
    <row r="517" spans="2:23" x14ac:dyDescent="0.3">
      <c r="B517" s="23"/>
      <c r="C517" s="72"/>
      <c r="D517" s="23"/>
      <c r="E517" s="72"/>
      <c r="F517" s="23"/>
      <c r="G517" s="88"/>
      <c r="H517" s="243"/>
      <c r="I517" s="180"/>
      <c r="J517" s="180"/>
      <c r="K517" s="180"/>
      <c r="L517" s="180"/>
      <c r="M517" s="180"/>
      <c r="N517" s="180"/>
      <c r="O517" s="180"/>
      <c r="P517" s="180"/>
      <c r="Q517" s="180"/>
      <c r="R517" s="180"/>
      <c r="S517" s="180"/>
      <c r="T517" s="180"/>
      <c r="U517" s="180"/>
      <c r="V517" s="180"/>
      <c r="W517" s="180"/>
    </row>
    <row r="518" spans="2:23" x14ac:dyDescent="0.3">
      <c r="B518" s="23"/>
      <c r="C518" s="72"/>
      <c r="D518" s="23"/>
      <c r="E518" s="72"/>
      <c r="F518" s="23"/>
      <c r="G518" s="88"/>
      <c r="H518" s="243"/>
      <c r="I518" s="180"/>
      <c r="J518" s="180"/>
      <c r="K518" s="180"/>
      <c r="L518" s="180"/>
      <c r="M518" s="180"/>
      <c r="N518" s="180"/>
      <c r="O518" s="180"/>
      <c r="P518" s="180"/>
      <c r="Q518" s="180"/>
      <c r="R518" s="180"/>
      <c r="S518" s="180"/>
      <c r="T518" s="180"/>
      <c r="U518" s="180"/>
      <c r="V518" s="180"/>
      <c r="W518" s="180"/>
    </row>
    <row r="519" spans="2:23" x14ac:dyDescent="0.3">
      <c r="B519" s="23"/>
      <c r="C519" s="72"/>
      <c r="D519" s="23"/>
      <c r="E519" s="72"/>
      <c r="F519" s="23"/>
      <c r="G519" s="88"/>
      <c r="H519" s="243"/>
      <c r="I519" s="180"/>
      <c r="J519" s="180"/>
      <c r="K519" s="180"/>
      <c r="L519" s="180"/>
      <c r="M519" s="180"/>
      <c r="N519" s="180"/>
      <c r="O519" s="180"/>
      <c r="P519" s="180"/>
      <c r="Q519" s="180"/>
      <c r="R519" s="180"/>
      <c r="S519" s="180"/>
      <c r="T519" s="180"/>
      <c r="U519" s="180"/>
      <c r="V519" s="180"/>
      <c r="W519" s="180"/>
    </row>
    <row r="520" spans="2:23" x14ac:dyDescent="0.3">
      <c r="B520" s="23"/>
      <c r="C520" s="72"/>
      <c r="D520" s="23"/>
      <c r="E520" s="72"/>
      <c r="F520" s="23"/>
      <c r="G520" s="88"/>
      <c r="H520" s="243"/>
      <c r="I520" s="180"/>
      <c r="J520" s="180"/>
      <c r="K520" s="180"/>
      <c r="L520" s="180"/>
      <c r="M520" s="180"/>
      <c r="N520" s="180"/>
      <c r="O520" s="180"/>
      <c r="P520" s="180"/>
      <c r="Q520" s="180"/>
      <c r="R520" s="180"/>
      <c r="S520" s="180"/>
      <c r="T520" s="180"/>
      <c r="U520" s="180"/>
      <c r="V520" s="180"/>
      <c r="W520" s="180"/>
    </row>
    <row r="521" spans="2:23" x14ac:dyDescent="0.3">
      <c r="B521" s="23"/>
      <c r="C521" s="72"/>
      <c r="D521" s="23"/>
      <c r="E521" s="72"/>
      <c r="F521" s="23"/>
      <c r="G521" s="88"/>
      <c r="H521" s="243"/>
      <c r="I521" s="180"/>
      <c r="J521" s="180"/>
      <c r="K521" s="180"/>
      <c r="L521" s="180"/>
      <c r="M521" s="180"/>
      <c r="N521" s="180"/>
      <c r="O521" s="180"/>
      <c r="P521" s="180"/>
      <c r="Q521" s="180"/>
      <c r="R521" s="180"/>
      <c r="S521" s="180"/>
      <c r="T521" s="180"/>
      <c r="U521" s="180"/>
      <c r="V521" s="180"/>
      <c r="W521" s="180"/>
    </row>
    <row r="522" spans="2:23" x14ac:dyDescent="0.3">
      <c r="B522" s="23"/>
      <c r="C522" s="72"/>
      <c r="D522" s="23"/>
      <c r="E522" s="72"/>
      <c r="F522" s="23"/>
      <c r="G522" s="88"/>
      <c r="H522" s="243"/>
      <c r="I522" s="180"/>
      <c r="J522" s="180"/>
      <c r="K522" s="180"/>
      <c r="L522" s="180"/>
      <c r="M522" s="180"/>
      <c r="N522" s="180"/>
      <c r="O522" s="180"/>
      <c r="P522" s="180"/>
      <c r="Q522" s="180"/>
      <c r="R522" s="180"/>
      <c r="S522" s="180"/>
      <c r="T522" s="180"/>
      <c r="U522" s="180"/>
      <c r="V522" s="180"/>
      <c r="W522" s="180"/>
    </row>
    <row r="523" spans="2:23" x14ac:dyDescent="0.3">
      <c r="B523" s="23"/>
      <c r="C523" s="72"/>
      <c r="D523" s="23"/>
      <c r="E523" s="72"/>
      <c r="F523" s="23"/>
      <c r="G523" s="88"/>
      <c r="H523" s="243"/>
      <c r="I523" s="180"/>
      <c r="J523" s="180"/>
      <c r="K523" s="180"/>
      <c r="L523" s="180"/>
      <c r="M523" s="180"/>
      <c r="N523" s="180"/>
      <c r="O523" s="180"/>
      <c r="P523" s="180"/>
      <c r="Q523" s="180"/>
      <c r="R523" s="180"/>
      <c r="S523" s="180"/>
      <c r="T523" s="180"/>
      <c r="U523" s="180"/>
      <c r="V523" s="180"/>
      <c r="W523" s="180"/>
    </row>
    <row r="524" spans="2:23" x14ac:dyDescent="0.3">
      <c r="B524" s="23"/>
      <c r="C524" s="72"/>
      <c r="D524" s="23"/>
      <c r="E524" s="72"/>
      <c r="F524" s="23"/>
      <c r="G524" s="88"/>
      <c r="H524" s="243"/>
      <c r="I524" s="180"/>
      <c r="J524" s="180"/>
      <c r="K524" s="180"/>
      <c r="L524" s="180"/>
      <c r="M524" s="180"/>
      <c r="N524" s="180"/>
      <c r="O524" s="180"/>
      <c r="P524" s="180"/>
      <c r="Q524" s="180"/>
      <c r="R524" s="180"/>
      <c r="S524" s="180"/>
      <c r="T524" s="180"/>
      <c r="U524" s="180"/>
      <c r="V524" s="180"/>
      <c r="W524" s="180"/>
    </row>
    <row r="525" spans="2:23" x14ac:dyDescent="0.3">
      <c r="B525" s="23"/>
      <c r="C525" s="72"/>
      <c r="D525" s="23"/>
      <c r="E525" s="72"/>
      <c r="F525" s="23"/>
      <c r="G525" s="88"/>
      <c r="H525" s="243"/>
      <c r="I525" s="180"/>
      <c r="J525" s="180"/>
      <c r="K525" s="180"/>
      <c r="L525" s="180"/>
      <c r="M525" s="180"/>
      <c r="N525" s="180"/>
      <c r="O525" s="180"/>
      <c r="P525" s="180"/>
      <c r="Q525" s="180"/>
      <c r="R525" s="180"/>
      <c r="S525" s="180"/>
      <c r="T525" s="180"/>
      <c r="U525" s="180"/>
      <c r="V525" s="180"/>
      <c r="W525" s="180"/>
    </row>
    <row r="526" spans="2:23" x14ac:dyDescent="0.3">
      <c r="B526" s="23"/>
      <c r="C526" s="72"/>
      <c r="D526" s="23"/>
      <c r="E526" s="72"/>
      <c r="F526" s="23"/>
      <c r="G526" s="88"/>
      <c r="H526" s="243"/>
      <c r="I526" s="180"/>
      <c r="J526" s="180"/>
      <c r="K526" s="180"/>
      <c r="L526" s="180"/>
      <c r="M526" s="180"/>
      <c r="N526" s="180"/>
      <c r="O526" s="180"/>
      <c r="P526" s="180"/>
      <c r="Q526" s="180"/>
      <c r="R526" s="180"/>
      <c r="S526" s="180"/>
      <c r="T526" s="180"/>
      <c r="U526" s="180"/>
      <c r="V526" s="180"/>
      <c r="W526" s="180"/>
    </row>
    <row r="527" spans="2:23" x14ac:dyDescent="0.3">
      <c r="B527" s="23"/>
      <c r="C527" s="72"/>
      <c r="D527" s="23"/>
      <c r="E527" s="72"/>
      <c r="F527" s="23"/>
      <c r="G527" s="88"/>
      <c r="H527" s="243"/>
      <c r="I527" s="180"/>
      <c r="J527" s="180"/>
      <c r="K527" s="180"/>
      <c r="L527" s="180"/>
      <c r="M527" s="180"/>
      <c r="N527" s="180"/>
      <c r="O527" s="180"/>
      <c r="P527" s="180"/>
      <c r="Q527" s="180"/>
      <c r="R527" s="180"/>
      <c r="S527" s="180"/>
      <c r="T527" s="180"/>
      <c r="U527" s="180"/>
      <c r="V527" s="180"/>
      <c r="W527" s="180"/>
    </row>
    <row r="528" spans="2:23" x14ac:dyDescent="0.3">
      <c r="B528" s="23"/>
      <c r="C528" s="72"/>
      <c r="D528" s="23"/>
      <c r="E528" s="72"/>
      <c r="F528" s="23"/>
      <c r="G528" s="88"/>
      <c r="H528" s="243"/>
      <c r="I528" s="180"/>
      <c r="J528" s="180"/>
      <c r="K528" s="180"/>
      <c r="L528" s="180"/>
      <c r="M528" s="180"/>
      <c r="N528" s="180"/>
      <c r="O528" s="180"/>
      <c r="P528" s="180"/>
      <c r="Q528" s="180"/>
      <c r="R528" s="180"/>
      <c r="S528" s="180"/>
      <c r="T528" s="180"/>
      <c r="U528" s="180"/>
      <c r="V528" s="180"/>
      <c r="W528" s="180"/>
    </row>
    <row r="529" spans="2:23" x14ac:dyDescent="0.3">
      <c r="B529" s="23"/>
      <c r="C529" s="72"/>
      <c r="D529" s="23"/>
      <c r="E529" s="72"/>
      <c r="F529" s="23"/>
      <c r="G529" s="88"/>
      <c r="H529" s="243"/>
      <c r="I529" s="180"/>
      <c r="J529" s="180"/>
      <c r="K529" s="180"/>
      <c r="L529" s="180"/>
      <c r="M529" s="180"/>
      <c r="N529" s="180"/>
      <c r="O529" s="180"/>
      <c r="P529" s="180"/>
      <c r="Q529" s="180"/>
      <c r="R529" s="180"/>
      <c r="S529" s="180"/>
      <c r="T529" s="180"/>
      <c r="U529" s="180"/>
      <c r="V529" s="180"/>
      <c r="W529" s="180"/>
    </row>
    <row r="530" spans="2:23" x14ac:dyDescent="0.3">
      <c r="B530" s="23"/>
      <c r="C530" s="72"/>
      <c r="D530" s="23"/>
      <c r="E530" s="72"/>
      <c r="F530" s="23"/>
      <c r="G530" s="88"/>
      <c r="H530" s="243"/>
      <c r="I530" s="180"/>
      <c r="J530" s="180"/>
      <c r="K530" s="180"/>
      <c r="L530" s="180"/>
      <c r="M530" s="180"/>
      <c r="N530" s="180"/>
      <c r="O530" s="180"/>
      <c r="P530" s="180"/>
      <c r="Q530" s="180"/>
      <c r="R530" s="180"/>
      <c r="S530" s="180"/>
      <c r="T530" s="180"/>
      <c r="U530" s="180"/>
      <c r="V530" s="180"/>
      <c r="W530" s="180"/>
    </row>
    <row r="531" spans="2:23" x14ac:dyDescent="0.3">
      <c r="B531" s="23"/>
      <c r="C531" s="72"/>
      <c r="D531" s="23"/>
      <c r="E531" s="72"/>
      <c r="F531" s="23"/>
      <c r="G531" s="88"/>
      <c r="H531" s="243"/>
      <c r="I531" s="180"/>
      <c r="J531" s="180"/>
      <c r="K531" s="180"/>
      <c r="L531" s="180"/>
      <c r="M531" s="180"/>
      <c r="N531" s="180"/>
      <c r="O531" s="180"/>
      <c r="P531" s="180"/>
      <c r="Q531" s="180"/>
      <c r="R531" s="180"/>
      <c r="S531" s="180"/>
      <c r="T531" s="180"/>
      <c r="U531" s="180"/>
      <c r="V531" s="180"/>
      <c r="W531" s="180"/>
    </row>
    <row r="532" spans="2:23" x14ac:dyDescent="0.3">
      <c r="B532" s="23"/>
      <c r="C532" s="72"/>
      <c r="D532" s="23"/>
      <c r="E532" s="72"/>
      <c r="F532" s="23"/>
      <c r="G532" s="88"/>
      <c r="H532" s="243"/>
      <c r="I532" s="180"/>
      <c r="J532" s="180"/>
      <c r="K532" s="180"/>
      <c r="L532" s="180"/>
      <c r="M532" s="180"/>
      <c r="N532" s="180"/>
      <c r="O532" s="180"/>
      <c r="P532" s="180"/>
      <c r="Q532" s="180"/>
      <c r="R532" s="180"/>
      <c r="S532" s="180"/>
      <c r="T532" s="180"/>
      <c r="U532" s="180"/>
      <c r="V532" s="180"/>
      <c r="W532" s="180"/>
    </row>
    <row r="533" spans="2:23" x14ac:dyDescent="0.3">
      <c r="B533" s="23"/>
      <c r="C533" s="72"/>
      <c r="D533" s="23"/>
      <c r="E533" s="72"/>
      <c r="F533" s="23"/>
      <c r="G533" s="88"/>
      <c r="H533" s="243"/>
      <c r="I533" s="180"/>
      <c r="J533" s="180"/>
      <c r="K533" s="180"/>
      <c r="L533" s="180"/>
      <c r="M533" s="180"/>
      <c r="N533" s="180"/>
      <c r="O533" s="180"/>
      <c r="P533" s="180"/>
      <c r="Q533" s="180"/>
      <c r="R533" s="180"/>
      <c r="S533" s="180"/>
      <c r="T533" s="180"/>
      <c r="U533" s="180"/>
      <c r="V533" s="180"/>
      <c r="W533" s="180"/>
    </row>
    <row r="534" spans="2:23" x14ac:dyDescent="0.3">
      <c r="B534" s="23"/>
      <c r="C534" s="72"/>
      <c r="D534" s="23"/>
      <c r="E534" s="72"/>
      <c r="F534" s="23"/>
      <c r="G534" s="88"/>
      <c r="H534" s="243"/>
      <c r="I534" s="180"/>
      <c r="J534" s="180"/>
      <c r="K534" s="180"/>
      <c r="L534" s="180"/>
      <c r="M534" s="180"/>
      <c r="N534" s="180"/>
      <c r="O534" s="180"/>
      <c r="P534" s="180"/>
      <c r="Q534" s="180"/>
      <c r="R534" s="180"/>
      <c r="S534" s="180"/>
      <c r="T534" s="180"/>
      <c r="U534" s="180"/>
      <c r="V534" s="180"/>
      <c r="W534" s="180"/>
    </row>
    <row r="535" spans="2:23" x14ac:dyDescent="0.3">
      <c r="B535" s="23"/>
      <c r="C535" s="72"/>
      <c r="D535" s="23"/>
      <c r="E535" s="72"/>
      <c r="F535" s="23"/>
      <c r="G535" s="88"/>
      <c r="H535" s="243"/>
      <c r="I535" s="180"/>
      <c r="J535" s="180"/>
      <c r="K535" s="180"/>
      <c r="L535" s="180"/>
      <c r="M535" s="180"/>
      <c r="N535" s="180"/>
      <c r="O535" s="180"/>
      <c r="P535" s="180"/>
      <c r="Q535" s="180"/>
      <c r="R535" s="180"/>
      <c r="S535" s="180"/>
      <c r="T535" s="180"/>
      <c r="U535" s="180"/>
      <c r="V535" s="180"/>
      <c r="W535" s="180"/>
    </row>
    <row r="536" spans="2:23" x14ac:dyDescent="0.3">
      <c r="B536" s="23"/>
      <c r="C536" s="72"/>
      <c r="D536" s="23"/>
      <c r="E536" s="72"/>
      <c r="F536" s="23"/>
      <c r="G536" s="88"/>
      <c r="H536" s="243"/>
      <c r="I536" s="180"/>
      <c r="J536" s="180"/>
      <c r="K536" s="180"/>
      <c r="L536" s="180"/>
      <c r="M536" s="180"/>
      <c r="N536" s="180"/>
      <c r="O536" s="180"/>
      <c r="P536" s="180"/>
      <c r="Q536" s="180"/>
      <c r="R536" s="180"/>
      <c r="S536" s="180"/>
      <c r="T536" s="180"/>
      <c r="U536" s="180"/>
      <c r="V536" s="180"/>
      <c r="W536" s="180"/>
    </row>
    <row r="537" spans="2:23" x14ac:dyDescent="0.3">
      <c r="B537" s="23"/>
      <c r="C537" s="72"/>
      <c r="D537" s="23"/>
      <c r="E537" s="72"/>
      <c r="F537" s="23"/>
      <c r="G537" s="88"/>
      <c r="H537" s="243"/>
      <c r="I537" s="180"/>
      <c r="J537" s="180"/>
      <c r="K537" s="180"/>
      <c r="L537" s="180"/>
      <c r="M537" s="180"/>
      <c r="N537" s="180"/>
      <c r="O537" s="180"/>
      <c r="P537" s="180"/>
      <c r="Q537" s="180"/>
      <c r="R537" s="180"/>
      <c r="S537" s="180"/>
      <c r="T537" s="180"/>
      <c r="U537" s="180"/>
      <c r="V537" s="180"/>
      <c r="W537" s="180"/>
    </row>
    <row r="538" spans="2:23" x14ac:dyDescent="0.3">
      <c r="B538" s="23"/>
      <c r="C538" s="72"/>
      <c r="D538" s="23"/>
      <c r="E538" s="72"/>
      <c r="F538" s="23"/>
      <c r="G538" s="88"/>
      <c r="H538" s="243"/>
      <c r="I538" s="180"/>
      <c r="J538" s="180"/>
      <c r="K538" s="180"/>
      <c r="L538" s="180"/>
      <c r="M538" s="180"/>
      <c r="N538" s="180"/>
      <c r="O538" s="180"/>
      <c r="P538" s="180"/>
      <c r="Q538" s="180"/>
      <c r="R538" s="180"/>
      <c r="S538" s="180"/>
      <c r="T538" s="180"/>
      <c r="U538" s="180"/>
      <c r="V538" s="180"/>
      <c r="W538" s="180"/>
    </row>
    <row r="539" spans="2:23" x14ac:dyDescent="0.3">
      <c r="B539" s="23"/>
      <c r="C539" s="72"/>
      <c r="D539" s="23"/>
      <c r="E539" s="72"/>
      <c r="F539" s="23"/>
      <c r="G539" s="88"/>
      <c r="H539" s="243"/>
      <c r="I539" s="180"/>
      <c r="J539" s="180"/>
      <c r="K539" s="180"/>
      <c r="L539" s="180"/>
      <c r="M539" s="180"/>
      <c r="N539" s="180"/>
      <c r="O539" s="180"/>
      <c r="P539" s="180"/>
      <c r="Q539" s="180"/>
      <c r="R539" s="180"/>
      <c r="S539" s="180"/>
      <c r="T539" s="180"/>
      <c r="U539" s="180"/>
      <c r="V539" s="180"/>
      <c r="W539" s="180"/>
    </row>
    <row r="540" spans="2:23" x14ac:dyDescent="0.3">
      <c r="B540" s="23"/>
      <c r="C540" s="72"/>
      <c r="D540" s="23"/>
      <c r="E540" s="72"/>
      <c r="F540" s="23"/>
      <c r="G540" s="88"/>
      <c r="H540" s="243"/>
      <c r="I540" s="180"/>
      <c r="J540" s="180"/>
      <c r="K540" s="180"/>
      <c r="L540" s="180"/>
      <c r="M540" s="180"/>
      <c r="N540" s="180"/>
      <c r="O540" s="180"/>
      <c r="P540" s="180"/>
      <c r="Q540" s="180"/>
      <c r="R540" s="180"/>
      <c r="S540" s="180"/>
      <c r="T540" s="180"/>
      <c r="U540" s="180"/>
      <c r="V540" s="180"/>
      <c r="W540" s="180"/>
    </row>
    <row r="541" spans="2:23" x14ac:dyDescent="0.3">
      <c r="B541" s="23"/>
      <c r="C541" s="72"/>
      <c r="D541" s="23"/>
      <c r="E541" s="72"/>
      <c r="F541" s="23"/>
      <c r="G541" s="88"/>
      <c r="H541" s="243"/>
      <c r="I541" s="180"/>
      <c r="J541" s="180"/>
      <c r="K541" s="180"/>
      <c r="L541" s="180"/>
      <c r="M541" s="180"/>
      <c r="N541" s="180"/>
      <c r="O541" s="180"/>
      <c r="P541" s="180"/>
      <c r="Q541" s="180"/>
      <c r="R541" s="180"/>
      <c r="S541" s="180"/>
      <c r="T541" s="180"/>
      <c r="U541" s="180"/>
      <c r="V541" s="180"/>
      <c r="W541" s="180"/>
    </row>
    <row r="542" spans="2:23" x14ac:dyDescent="0.3">
      <c r="B542" s="23"/>
      <c r="C542" s="72"/>
      <c r="D542" s="23"/>
      <c r="E542" s="72"/>
      <c r="F542" s="23"/>
      <c r="G542" s="88"/>
      <c r="H542" s="243"/>
      <c r="I542" s="180"/>
      <c r="J542" s="180"/>
      <c r="K542" s="180"/>
      <c r="L542" s="180"/>
      <c r="M542" s="180"/>
      <c r="N542" s="180"/>
      <c r="O542" s="180"/>
      <c r="P542" s="180"/>
      <c r="Q542" s="180"/>
      <c r="R542" s="180"/>
      <c r="S542" s="180"/>
      <c r="T542" s="180"/>
      <c r="U542" s="180"/>
      <c r="V542" s="180"/>
      <c r="W542" s="180"/>
    </row>
    <row r="543" spans="2:23" x14ac:dyDescent="0.3">
      <c r="B543" s="23"/>
      <c r="C543" s="72"/>
      <c r="D543" s="23"/>
      <c r="E543" s="72"/>
      <c r="F543" s="23"/>
      <c r="G543" s="88"/>
      <c r="H543" s="243"/>
      <c r="I543" s="180"/>
      <c r="J543" s="180"/>
      <c r="K543" s="180"/>
      <c r="L543" s="180"/>
      <c r="M543" s="180"/>
      <c r="N543" s="180"/>
      <c r="O543" s="180"/>
      <c r="P543" s="180"/>
      <c r="Q543" s="180"/>
      <c r="R543" s="180"/>
      <c r="S543" s="180"/>
      <c r="T543" s="180"/>
      <c r="U543" s="180"/>
      <c r="V543" s="180"/>
      <c r="W543" s="180"/>
    </row>
    <row r="544" spans="2:23" x14ac:dyDescent="0.3">
      <c r="B544" s="23"/>
      <c r="C544" s="72"/>
      <c r="D544" s="23"/>
      <c r="E544" s="72"/>
      <c r="F544" s="23"/>
      <c r="G544" s="88"/>
      <c r="H544" s="243"/>
      <c r="I544" s="180"/>
      <c r="J544" s="180"/>
      <c r="K544" s="180"/>
      <c r="L544" s="180"/>
      <c r="M544" s="180"/>
      <c r="N544" s="180"/>
      <c r="O544" s="180"/>
      <c r="P544" s="180"/>
      <c r="Q544" s="180"/>
      <c r="R544" s="180"/>
      <c r="S544" s="180"/>
      <c r="T544" s="180"/>
      <c r="U544" s="180"/>
      <c r="V544" s="180"/>
      <c r="W544" s="180"/>
    </row>
    <row r="545" spans="2:23" x14ac:dyDescent="0.3">
      <c r="B545" s="23"/>
      <c r="C545" s="72"/>
      <c r="D545" s="23"/>
      <c r="E545" s="72"/>
      <c r="F545" s="23"/>
      <c r="G545" s="88"/>
      <c r="H545" s="243"/>
      <c r="I545" s="180"/>
      <c r="J545" s="180"/>
      <c r="K545" s="180"/>
      <c r="L545" s="180"/>
      <c r="M545" s="180"/>
      <c r="N545" s="180"/>
      <c r="O545" s="180"/>
      <c r="P545" s="180"/>
      <c r="Q545" s="180"/>
      <c r="R545" s="180"/>
      <c r="S545" s="180"/>
      <c r="T545" s="180"/>
      <c r="U545" s="180"/>
      <c r="V545" s="180"/>
      <c r="W545" s="180"/>
    </row>
    <row r="546" spans="2:23" x14ac:dyDescent="0.3">
      <c r="B546" s="23"/>
      <c r="C546" s="72"/>
      <c r="D546" s="23"/>
      <c r="E546" s="72"/>
      <c r="F546" s="23"/>
      <c r="G546" s="88"/>
      <c r="H546" s="243"/>
      <c r="I546" s="180"/>
      <c r="J546" s="180"/>
      <c r="K546" s="180"/>
      <c r="L546" s="180"/>
      <c r="M546" s="180"/>
      <c r="N546" s="180"/>
      <c r="O546" s="180"/>
      <c r="P546" s="180"/>
      <c r="Q546" s="180"/>
      <c r="R546" s="180"/>
      <c r="S546" s="180"/>
      <c r="T546" s="180"/>
      <c r="U546" s="180"/>
      <c r="V546" s="180"/>
      <c r="W546" s="180"/>
    </row>
    <row r="547" spans="2:23" x14ac:dyDescent="0.3">
      <c r="B547" s="23"/>
      <c r="C547" s="72"/>
      <c r="D547" s="23"/>
      <c r="E547" s="72"/>
      <c r="F547" s="23"/>
      <c r="G547" s="88"/>
      <c r="H547" s="243"/>
      <c r="I547" s="180"/>
      <c r="J547" s="180"/>
      <c r="K547" s="180"/>
      <c r="L547" s="180"/>
      <c r="M547" s="180"/>
      <c r="N547" s="180"/>
      <c r="O547" s="180"/>
      <c r="P547" s="180"/>
      <c r="Q547" s="180"/>
      <c r="R547" s="180"/>
      <c r="S547" s="180"/>
      <c r="T547" s="180"/>
      <c r="U547" s="180"/>
      <c r="V547" s="180"/>
      <c r="W547" s="180"/>
    </row>
    <row r="548" spans="2:23" x14ac:dyDescent="0.3">
      <c r="B548" s="23"/>
      <c r="C548" s="72"/>
      <c r="D548" s="23"/>
      <c r="E548" s="72"/>
      <c r="F548" s="23"/>
      <c r="G548" s="88"/>
      <c r="H548" s="243"/>
      <c r="I548" s="180"/>
      <c r="J548" s="180"/>
      <c r="K548" s="180"/>
      <c r="L548" s="180"/>
      <c r="M548" s="180"/>
      <c r="N548" s="180"/>
      <c r="O548" s="180"/>
      <c r="P548" s="180"/>
      <c r="Q548" s="180"/>
      <c r="R548" s="180"/>
      <c r="S548" s="180"/>
      <c r="T548" s="180"/>
      <c r="U548" s="180"/>
      <c r="V548" s="180"/>
      <c r="W548" s="180"/>
    </row>
    <row r="549" spans="2:23" x14ac:dyDescent="0.3">
      <c r="B549" s="23"/>
      <c r="C549" s="72"/>
      <c r="D549" s="23"/>
      <c r="E549" s="72"/>
      <c r="F549" s="23"/>
      <c r="G549" s="88"/>
      <c r="H549" s="243"/>
      <c r="I549" s="180"/>
      <c r="J549" s="180"/>
      <c r="K549" s="180"/>
      <c r="L549" s="180"/>
      <c r="M549" s="180"/>
      <c r="N549" s="180"/>
      <c r="O549" s="180"/>
      <c r="P549" s="180"/>
      <c r="Q549" s="180"/>
      <c r="R549" s="180"/>
      <c r="S549" s="180"/>
      <c r="T549" s="180"/>
      <c r="U549" s="180"/>
      <c r="V549" s="180"/>
      <c r="W549" s="180"/>
    </row>
    <row r="550" spans="2:23" x14ac:dyDescent="0.3">
      <c r="B550" s="23"/>
      <c r="C550" s="72"/>
      <c r="D550" s="23"/>
      <c r="E550" s="72"/>
      <c r="F550" s="23"/>
      <c r="G550" s="88"/>
      <c r="H550" s="243"/>
      <c r="I550" s="180"/>
      <c r="J550" s="180"/>
      <c r="K550" s="180"/>
      <c r="L550" s="180"/>
      <c r="M550" s="180"/>
      <c r="N550" s="180"/>
      <c r="O550" s="180"/>
      <c r="P550" s="180"/>
      <c r="Q550" s="180"/>
      <c r="R550" s="180"/>
      <c r="S550" s="180"/>
      <c r="T550" s="180"/>
      <c r="U550" s="180"/>
      <c r="V550" s="180"/>
      <c r="W550" s="180"/>
    </row>
    <row r="551" spans="2:23" x14ac:dyDescent="0.3">
      <c r="B551" s="23"/>
      <c r="C551" s="72"/>
      <c r="D551" s="23"/>
      <c r="E551" s="72"/>
      <c r="F551" s="23"/>
      <c r="G551" s="88"/>
      <c r="H551" s="243"/>
      <c r="I551" s="180"/>
      <c r="J551" s="180"/>
      <c r="K551" s="180"/>
      <c r="L551" s="180"/>
      <c r="M551" s="180"/>
      <c r="N551" s="180"/>
      <c r="O551" s="180"/>
      <c r="P551" s="180"/>
      <c r="Q551" s="180"/>
      <c r="R551" s="180"/>
      <c r="S551" s="180"/>
      <c r="T551" s="180"/>
      <c r="U551" s="180"/>
      <c r="V551" s="180"/>
      <c r="W551" s="180"/>
    </row>
    <row r="552" spans="2:23" x14ac:dyDescent="0.3">
      <c r="B552" s="23"/>
      <c r="C552" s="72"/>
      <c r="D552" s="23"/>
      <c r="E552" s="72"/>
      <c r="F552" s="23"/>
      <c r="G552" s="88"/>
      <c r="H552" s="243"/>
      <c r="I552" s="180"/>
      <c r="J552" s="180"/>
      <c r="K552" s="180"/>
      <c r="L552" s="180"/>
      <c r="M552" s="180"/>
      <c r="N552" s="180"/>
      <c r="O552" s="180"/>
      <c r="P552" s="180"/>
      <c r="Q552" s="180"/>
      <c r="R552" s="180"/>
      <c r="S552" s="180"/>
      <c r="T552" s="180"/>
      <c r="U552" s="180"/>
      <c r="V552" s="180"/>
      <c r="W552" s="180"/>
    </row>
    <row r="553" spans="2:23" x14ac:dyDescent="0.3">
      <c r="B553" s="23"/>
      <c r="C553" s="72"/>
      <c r="D553" s="23"/>
      <c r="E553" s="72"/>
      <c r="F553" s="23"/>
      <c r="G553" s="88"/>
      <c r="H553" s="243"/>
      <c r="I553" s="180"/>
      <c r="J553" s="180"/>
      <c r="K553" s="180"/>
      <c r="L553" s="180"/>
      <c r="M553" s="180"/>
      <c r="N553" s="180"/>
      <c r="O553" s="180"/>
      <c r="P553" s="180"/>
      <c r="Q553" s="180"/>
      <c r="R553" s="180"/>
      <c r="S553" s="180"/>
      <c r="T553" s="180"/>
      <c r="U553" s="180"/>
      <c r="V553" s="180"/>
      <c r="W553" s="180"/>
    </row>
    <row r="554" spans="2:23" x14ac:dyDescent="0.3">
      <c r="B554" s="23"/>
      <c r="C554" s="72"/>
      <c r="D554" s="23"/>
      <c r="E554" s="72"/>
      <c r="F554" s="23"/>
      <c r="G554" s="88"/>
      <c r="H554" s="243"/>
      <c r="I554" s="180"/>
      <c r="J554" s="180"/>
      <c r="K554" s="180"/>
      <c r="L554" s="180"/>
      <c r="M554" s="180"/>
      <c r="N554" s="180"/>
      <c r="O554" s="180"/>
      <c r="P554" s="180"/>
      <c r="Q554" s="180"/>
      <c r="R554" s="180"/>
      <c r="S554" s="180"/>
      <c r="T554" s="180"/>
      <c r="U554" s="180"/>
      <c r="V554" s="180"/>
      <c r="W554" s="180"/>
    </row>
    <row r="555" spans="2:23" x14ac:dyDescent="0.3">
      <c r="B555" s="23"/>
      <c r="C555" s="72"/>
      <c r="D555" s="23"/>
      <c r="E555" s="72"/>
      <c r="F555" s="23"/>
      <c r="G555" s="88"/>
      <c r="H555" s="243"/>
      <c r="I555" s="180"/>
      <c r="J555" s="180"/>
      <c r="K555" s="180"/>
      <c r="L555" s="180"/>
      <c r="M555" s="180"/>
      <c r="N555" s="180"/>
      <c r="O555" s="180"/>
      <c r="P555" s="180"/>
      <c r="Q555" s="180"/>
      <c r="R555" s="180"/>
      <c r="S555" s="180"/>
      <c r="T555" s="180"/>
      <c r="U555" s="180"/>
      <c r="V555" s="180"/>
      <c r="W555" s="180"/>
    </row>
    <row r="556" spans="2:23" x14ac:dyDescent="0.3">
      <c r="B556" s="23"/>
      <c r="C556" s="72"/>
      <c r="D556" s="23"/>
      <c r="E556" s="72"/>
      <c r="F556" s="23"/>
      <c r="G556" s="88"/>
      <c r="H556" s="243"/>
      <c r="I556" s="180"/>
      <c r="J556" s="180"/>
      <c r="K556" s="180"/>
      <c r="L556" s="180"/>
      <c r="M556" s="180"/>
      <c r="N556" s="180"/>
      <c r="O556" s="180"/>
      <c r="P556" s="180"/>
      <c r="Q556" s="180"/>
      <c r="R556" s="180"/>
      <c r="S556" s="180"/>
      <c r="T556" s="180"/>
      <c r="U556" s="180"/>
      <c r="V556" s="180"/>
      <c r="W556" s="180"/>
    </row>
    <row r="557" spans="2:23" x14ac:dyDescent="0.3">
      <c r="B557" s="23"/>
      <c r="C557" s="72"/>
      <c r="D557" s="23"/>
      <c r="E557" s="72"/>
      <c r="F557" s="23"/>
      <c r="G557" s="88"/>
      <c r="H557" s="243"/>
      <c r="I557" s="180"/>
      <c r="J557" s="180"/>
      <c r="K557" s="180"/>
      <c r="L557" s="180"/>
      <c r="M557" s="180"/>
      <c r="N557" s="180"/>
      <c r="O557" s="180"/>
      <c r="P557" s="180"/>
      <c r="Q557" s="180"/>
      <c r="R557" s="180"/>
      <c r="S557" s="180"/>
      <c r="T557" s="180"/>
      <c r="U557" s="180"/>
      <c r="V557" s="180"/>
      <c r="W557" s="180"/>
    </row>
    <row r="558" spans="2:23" x14ac:dyDescent="0.3">
      <c r="B558" s="23"/>
      <c r="C558" s="72"/>
      <c r="D558" s="23"/>
      <c r="E558" s="72"/>
      <c r="F558" s="23"/>
      <c r="G558" s="88"/>
      <c r="H558" s="243"/>
      <c r="I558" s="180"/>
      <c r="J558" s="180"/>
      <c r="K558" s="180"/>
      <c r="L558" s="180"/>
      <c r="M558" s="180"/>
      <c r="N558" s="180"/>
      <c r="O558" s="180"/>
      <c r="P558" s="180"/>
      <c r="Q558" s="180"/>
      <c r="R558" s="180"/>
      <c r="S558" s="180"/>
      <c r="T558" s="180"/>
      <c r="U558" s="180"/>
      <c r="V558" s="180"/>
      <c r="W558" s="180"/>
    </row>
    <row r="559" spans="2:23" x14ac:dyDescent="0.3">
      <c r="B559" s="23"/>
      <c r="C559" s="72"/>
      <c r="D559" s="23"/>
      <c r="E559" s="72"/>
      <c r="F559" s="23"/>
      <c r="G559" s="88"/>
      <c r="H559" s="243"/>
      <c r="I559" s="180"/>
      <c r="J559" s="180"/>
      <c r="K559" s="180"/>
      <c r="L559" s="180"/>
      <c r="M559" s="180"/>
      <c r="N559" s="180"/>
      <c r="O559" s="180"/>
      <c r="P559" s="180"/>
      <c r="Q559" s="180"/>
      <c r="R559" s="180"/>
      <c r="S559" s="180"/>
      <c r="T559" s="180"/>
      <c r="U559" s="180"/>
      <c r="V559" s="180"/>
      <c r="W559" s="180"/>
    </row>
    <row r="560" spans="2:23" x14ac:dyDescent="0.3">
      <c r="B560" s="23"/>
      <c r="C560" s="72"/>
      <c r="D560" s="23"/>
      <c r="E560" s="72"/>
      <c r="F560" s="23"/>
      <c r="G560" s="88"/>
      <c r="H560" s="243"/>
      <c r="I560" s="180"/>
      <c r="J560" s="180"/>
      <c r="K560" s="180"/>
      <c r="L560" s="180"/>
      <c r="M560" s="180"/>
      <c r="N560" s="180"/>
      <c r="O560" s="180"/>
      <c r="P560" s="180"/>
      <c r="Q560" s="180"/>
      <c r="R560" s="180"/>
      <c r="S560" s="180"/>
      <c r="T560" s="180"/>
      <c r="U560" s="180"/>
      <c r="V560" s="180"/>
      <c r="W560" s="180"/>
    </row>
    <row r="561" spans="2:23" x14ac:dyDescent="0.3">
      <c r="B561" s="23"/>
      <c r="C561" s="72"/>
      <c r="D561" s="23"/>
      <c r="E561" s="72"/>
      <c r="F561" s="23"/>
      <c r="G561" s="88"/>
      <c r="H561" s="243"/>
      <c r="I561" s="180"/>
      <c r="J561" s="180"/>
      <c r="K561" s="180"/>
      <c r="L561" s="180"/>
      <c r="M561" s="180"/>
      <c r="N561" s="180"/>
      <c r="O561" s="180"/>
      <c r="P561" s="180"/>
      <c r="Q561" s="180"/>
      <c r="R561" s="180"/>
      <c r="S561" s="180"/>
      <c r="T561" s="180"/>
      <c r="U561" s="180"/>
      <c r="V561" s="180"/>
      <c r="W561" s="180"/>
    </row>
    <row r="562" spans="2:23" x14ac:dyDescent="0.3">
      <c r="B562" s="23"/>
      <c r="C562" s="72"/>
      <c r="D562" s="23"/>
      <c r="E562" s="72"/>
      <c r="F562" s="23"/>
      <c r="G562" s="88"/>
      <c r="H562" s="243"/>
      <c r="I562" s="180"/>
      <c r="J562" s="180"/>
      <c r="K562" s="180"/>
      <c r="L562" s="180"/>
      <c r="M562" s="180"/>
      <c r="N562" s="180"/>
      <c r="O562" s="180"/>
      <c r="P562" s="180"/>
      <c r="Q562" s="180"/>
      <c r="R562" s="180"/>
      <c r="S562" s="180"/>
      <c r="T562" s="180"/>
      <c r="U562" s="180"/>
      <c r="V562" s="180"/>
      <c r="W562" s="180"/>
    </row>
    <row r="563" spans="2:23" x14ac:dyDescent="0.3">
      <c r="B563" s="23"/>
      <c r="C563" s="72"/>
      <c r="D563" s="23"/>
      <c r="E563" s="72"/>
      <c r="F563" s="23"/>
      <c r="G563" s="88"/>
      <c r="H563" s="243"/>
      <c r="I563" s="180"/>
      <c r="J563" s="180"/>
      <c r="K563" s="180"/>
      <c r="L563" s="180"/>
      <c r="M563" s="180"/>
      <c r="N563" s="180"/>
      <c r="O563" s="180"/>
      <c r="P563" s="180"/>
      <c r="Q563" s="180"/>
      <c r="R563" s="180"/>
      <c r="S563" s="180"/>
      <c r="T563" s="180"/>
      <c r="U563" s="180"/>
      <c r="V563" s="180"/>
      <c r="W563" s="180"/>
    </row>
    <row r="564" spans="2:23" x14ac:dyDescent="0.3">
      <c r="B564" s="23"/>
      <c r="C564" s="72"/>
      <c r="D564" s="23"/>
      <c r="E564" s="72"/>
      <c r="F564" s="23"/>
      <c r="G564" s="88"/>
      <c r="H564" s="243"/>
      <c r="I564" s="180"/>
      <c r="J564" s="180"/>
      <c r="K564" s="180"/>
      <c r="L564" s="180"/>
      <c r="M564" s="180"/>
      <c r="N564" s="180"/>
      <c r="O564" s="180"/>
      <c r="P564" s="180"/>
      <c r="Q564" s="180"/>
      <c r="R564" s="180"/>
      <c r="S564" s="180"/>
      <c r="T564" s="180"/>
      <c r="U564" s="180"/>
      <c r="V564" s="180"/>
      <c r="W564" s="180"/>
    </row>
    <row r="565" spans="2:23" x14ac:dyDescent="0.3">
      <c r="B565" s="23"/>
      <c r="C565" s="72"/>
      <c r="D565" s="23"/>
      <c r="E565" s="72"/>
      <c r="F565" s="23"/>
      <c r="G565" s="88"/>
      <c r="H565" s="243"/>
      <c r="I565" s="180"/>
      <c r="J565" s="180"/>
      <c r="K565" s="180"/>
      <c r="L565" s="180"/>
      <c r="M565" s="180"/>
      <c r="N565" s="180"/>
      <c r="O565" s="180"/>
      <c r="P565" s="180"/>
      <c r="Q565" s="180"/>
      <c r="R565" s="180"/>
      <c r="S565" s="180"/>
      <c r="T565" s="180"/>
      <c r="U565" s="180"/>
      <c r="V565" s="180"/>
      <c r="W565" s="180"/>
    </row>
    <row r="566" spans="2:23" x14ac:dyDescent="0.3">
      <c r="B566" s="23"/>
      <c r="C566" s="72"/>
      <c r="D566" s="23"/>
      <c r="E566" s="72"/>
      <c r="F566" s="23"/>
      <c r="G566" s="88"/>
      <c r="H566" s="243"/>
      <c r="I566" s="180"/>
      <c r="J566" s="180"/>
      <c r="K566" s="180"/>
      <c r="L566" s="180"/>
      <c r="M566" s="180"/>
      <c r="N566" s="180"/>
      <c r="O566" s="180"/>
      <c r="P566" s="180"/>
      <c r="Q566" s="180"/>
      <c r="R566" s="180"/>
      <c r="S566" s="180"/>
      <c r="T566" s="180"/>
      <c r="U566" s="180"/>
      <c r="V566" s="180"/>
      <c r="W566" s="180"/>
    </row>
    <row r="567" spans="2:23" x14ac:dyDescent="0.3">
      <c r="B567" s="23"/>
      <c r="C567" s="72"/>
      <c r="D567" s="23"/>
      <c r="E567" s="72"/>
      <c r="F567" s="23"/>
      <c r="G567" s="88"/>
      <c r="H567" s="243"/>
      <c r="I567" s="180"/>
      <c r="J567" s="180"/>
      <c r="K567" s="180"/>
      <c r="L567" s="180"/>
      <c r="M567" s="180"/>
      <c r="N567" s="180"/>
      <c r="O567" s="180"/>
      <c r="P567" s="180"/>
      <c r="Q567" s="180"/>
      <c r="R567" s="180"/>
      <c r="S567" s="180"/>
      <c r="T567" s="180"/>
      <c r="U567" s="180"/>
      <c r="V567" s="180"/>
      <c r="W567" s="180"/>
    </row>
    <row r="568" spans="2:23" x14ac:dyDescent="0.3">
      <c r="B568" s="23"/>
      <c r="C568" s="72"/>
      <c r="D568" s="23"/>
      <c r="E568" s="72"/>
      <c r="F568" s="23"/>
      <c r="G568" s="88"/>
      <c r="H568" s="243"/>
      <c r="I568" s="180"/>
      <c r="J568" s="180"/>
      <c r="K568" s="180"/>
      <c r="L568" s="180"/>
      <c r="M568" s="180"/>
      <c r="N568" s="180"/>
      <c r="O568" s="180"/>
      <c r="P568" s="180"/>
      <c r="Q568" s="180"/>
      <c r="R568" s="180"/>
      <c r="S568" s="180"/>
      <c r="T568" s="180"/>
      <c r="U568" s="180"/>
      <c r="V568" s="180"/>
      <c r="W568" s="180"/>
    </row>
    <row r="569" spans="2:23" x14ac:dyDescent="0.3">
      <c r="B569" s="23"/>
      <c r="C569" s="72"/>
      <c r="D569" s="23"/>
      <c r="E569" s="72"/>
      <c r="F569" s="23"/>
      <c r="G569" s="88"/>
      <c r="H569" s="243"/>
      <c r="I569" s="180"/>
      <c r="J569" s="180"/>
      <c r="K569" s="180"/>
      <c r="L569" s="180"/>
      <c r="M569" s="180"/>
      <c r="N569" s="180"/>
      <c r="O569" s="180"/>
      <c r="P569" s="180"/>
      <c r="Q569" s="180"/>
      <c r="R569" s="180"/>
      <c r="S569" s="180"/>
      <c r="T569" s="180"/>
      <c r="U569" s="180"/>
      <c r="V569" s="180"/>
      <c r="W569" s="180"/>
    </row>
    <row r="570" spans="2:23" x14ac:dyDescent="0.3">
      <c r="B570" s="23"/>
      <c r="C570" s="72"/>
      <c r="D570" s="23"/>
      <c r="E570" s="72"/>
      <c r="F570" s="23"/>
      <c r="G570" s="88"/>
      <c r="H570" s="243"/>
      <c r="I570" s="180"/>
      <c r="J570" s="180"/>
      <c r="K570" s="180"/>
      <c r="L570" s="180"/>
      <c r="M570" s="180"/>
      <c r="N570" s="180"/>
      <c r="O570" s="180"/>
      <c r="P570" s="180"/>
      <c r="Q570" s="180"/>
      <c r="R570" s="180"/>
      <c r="S570" s="180"/>
      <c r="T570" s="180"/>
      <c r="U570" s="180"/>
      <c r="V570" s="180"/>
      <c r="W570" s="180"/>
    </row>
    <row r="571" spans="2:23" x14ac:dyDescent="0.3">
      <c r="B571" s="23"/>
      <c r="C571" s="72"/>
      <c r="D571" s="23"/>
      <c r="E571" s="72"/>
      <c r="F571" s="23"/>
      <c r="G571" s="88"/>
      <c r="H571" s="243"/>
      <c r="I571" s="180"/>
      <c r="J571" s="180"/>
      <c r="K571" s="180"/>
      <c r="L571" s="180"/>
      <c r="M571" s="180"/>
      <c r="N571" s="180"/>
      <c r="O571" s="180"/>
      <c r="P571" s="180"/>
      <c r="Q571" s="180"/>
      <c r="R571" s="180"/>
      <c r="S571" s="180"/>
      <c r="T571" s="180"/>
      <c r="U571" s="180"/>
      <c r="V571" s="180"/>
      <c r="W571" s="180"/>
    </row>
    <row r="572" spans="2:23" x14ac:dyDescent="0.3">
      <c r="B572" s="23"/>
      <c r="C572" s="72"/>
      <c r="D572" s="23"/>
      <c r="E572" s="72"/>
      <c r="F572" s="23"/>
      <c r="G572" s="88"/>
      <c r="H572" s="243"/>
      <c r="I572" s="180"/>
      <c r="J572" s="180"/>
      <c r="K572" s="180"/>
      <c r="L572" s="180"/>
      <c r="M572" s="180"/>
      <c r="N572" s="180"/>
      <c r="O572" s="180"/>
      <c r="P572" s="180"/>
      <c r="Q572" s="180"/>
      <c r="R572" s="180"/>
      <c r="S572" s="180"/>
      <c r="T572" s="180"/>
      <c r="U572" s="180"/>
      <c r="V572" s="180"/>
      <c r="W572" s="180"/>
    </row>
    <row r="573" spans="2:23" x14ac:dyDescent="0.3">
      <c r="B573" s="23"/>
      <c r="C573" s="72"/>
      <c r="D573" s="23"/>
      <c r="E573" s="72"/>
      <c r="F573" s="23"/>
      <c r="G573" s="88"/>
      <c r="H573" s="243"/>
      <c r="I573" s="180"/>
      <c r="J573" s="180"/>
      <c r="K573" s="180"/>
      <c r="L573" s="180"/>
      <c r="M573" s="180"/>
      <c r="N573" s="180"/>
      <c r="O573" s="180"/>
      <c r="P573" s="180"/>
      <c r="Q573" s="180"/>
      <c r="R573" s="180"/>
      <c r="S573" s="180"/>
      <c r="T573" s="180"/>
      <c r="U573" s="180"/>
      <c r="V573" s="180"/>
      <c r="W573" s="180"/>
    </row>
    <row r="574" spans="2:23" x14ac:dyDescent="0.3">
      <c r="B574" s="23"/>
      <c r="C574" s="72"/>
      <c r="D574" s="23"/>
      <c r="E574" s="72"/>
      <c r="F574" s="23"/>
      <c r="G574" s="88"/>
      <c r="H574" s="243"/>
      <c r="I574" s="180"/>
      <c r="J574" s="180"/>
      <c r="K574" s="180"/>
      <c r="L574" s="180"/>
      <c r="M574" s="180"/>
      <c r="N574" s="180"/>
      <c r="O574" s="180"/>
      <c r="P574" s="180"/>
      <c r="Q574" s="180"/>
      <c r="R574" s="180"/>
      <c r="S574" s="180"/>
      <c r="T574" s="180"/>
      <c r="U574" s="180"/>
      <c r="V574" s="180"/>
      <c r="W574" s="180"/>
    </row>
    <row r="575" spans="2:23" x14ac:dyDescent="0.3">
      <c r="B575" s="23"/>
      <c r="C575" s="72"/>
      <c r="D575" s="23"/>
      <c r="E575" s="72"/>
      <c r="F575" s="23"/>
      <c r="G575" s="88"/>
      <c r="H575" s="243"/>
      <c r="I575" s="180"/>
      <c r="J575" s="180"/>
      <c r="K575" s="180"/>
      <c r="L575" s="180"/>
      <c r="M575" s="180"/>
      <c r="N575" s="180"/>
      <c r="O575" s="180"/>
      <c r="P575" s="180"/>
      <c r="Q575" s="180"/>
      <c r="R575" s="180"/>
      <c r="S575" s="180"/>
      <c r="T575" s="180"/>
      <c r="U575" s="180"/>
      <c r="V575" s="180"/>
      <c r="W575" s="180"/>
    </row>
    <row r="576" spans="2:23" x14ac:dyDescent="0.3">
      <c r="B576" s="23"/>
      <c r="C576" s="72"/>
      <c r="D576" s="23"/>
      <c r="E576" s="72"/>
      <c r="F576" s="23"/>
      <c r="G576" s="88"/>
      <c r="H576" s="243"/>
      <c r="I576" s="180"/>
      <c r="J576" s="180"/>
      <c r="K576" s="180"/>
      <c r="L576" s="180"/>
      <c r="M576" s="180"/>
      <c r="N576" s="180"/>
      <c r="O576" s="180"/>
      <c r="P576" s="180"/>
      <c r="Q576" s="180"/>
      <c r="R576" s="180"/>
      <c r="S576" s="180"/>
      <c r="T576" s="180"/>
      <c r="U576" s="180"/>
      <c r="V576" s="180"/>
      <c r="W576" s="180"/>
    </row>
    <row r="577" spans="2:23" x14ac:dyDescent="0.3">
      <c r="B577" s="23"/>
      <c r="C577" s="72"/>
      <c r="D577" s="23"/>
      <c r="E577" s="72"/>
      <c r="F577" s="23"/>
      <c r="G577" s="88"/>
      <c r="H577" s="243"/>
      <c r="I577" s="180"/>
      <c r="J577" s="180"/>
      <c r="K577" s="180"/>
      <c r="L577" s="180"/>
      <c r="M577" s="180"/>
      <c r="N577" s="180"/>
      <c r="O577" s="180"/>
      <c r="P577" s="180"/>
      <c r="Q577" s="180"/>
      <c r="R577" s="180"/>
      <c r="S577" s="180"/>
      <c r="T577" s="180"/>
      <c r="U577" s="180"/>
      <c r="V577" s="180"/>
      <c r="W577" s="180"/>
    </row>
    <row r="578" spans="2:23" x14ac:dyDescent="0.3">
      <c r="B578" s="23"/>
      <c r="C578" s="72"/>
      <c r="D578" s="23"/>
      <c r="E578" s="72"/>
      <c r="F578" s="23"/>
      <c r="G578" s="88"/>
      <c r="H578" s="243"/>
      <c r="I578" s="180"/>
      <c r="J578" s="180"/>
      <c r="K578" s="180"/>
      <c r="L578" s="180"/>
      <c r="M578" s="180"/>
      <c r="N578" s="180"/>
      <c r="O578" s="180"/>
      <c r="P578" s="180"/>
      <c r="Q578" s="180"/>
      <c r="R578" s="180"/>
      <c r="S578" s="180"/>
      <c r="T578" s="180"/>
      <c r="U578" s="180"/>
      <c r="V578" s="180"/>
      <c r="W578" s="180"/>
    </row>
    <row r="579" spans="2:23" x14ac:dyDescent="0.3">
      <c r="B579" s="23"/>
      <c r="C579" s="72"/>
      <c r="D579" s="23"/>
      <c r="E579" s="72"/>
      <c r="F579" s="23"/>
      <c r="G579" s="88"/>
      <c r="H579" s="243"/>
      <c r="I579" s="180"/>
      <c r="J579" s="180"/>
      <c r="K579" s="180"/>
      <c r="L579" s="180"/>
      <c r="M579" s="180"/>
      <c r="N579" s="180"/>
      <c r="O579" s="180"/>
      <c r="P579" s="180"/>
      <c r="Q579" s="180"/>
      <c r="R579" s="180"/>
      <c r="S579" s="180"/>
      <c r="T579" s="180"/>
      <c r="U579" s="180"/>
      <c r="V579" s="180"/>
      <c r="W579" s="180"/>
    </row>
    <row r="580" spans="2:23" x14ac:dyDescent="0.3">
      <c r="B580" s="23"/>
      <c r="C580" s="72"/>
      <c r="D580" s="23"/>
      <c r="E580" s="72"/>
      <c r="F580" s="23"/>
      <c r="G580" s="88"/>
      <c r="H580" s="243"/>
      <c r="I580" s="180"/>
      <c r="J580" s="180"/>
      <c r="K580" s="180"/>
      <c r="L580" s="180"/>
      <c r="M580" s="180"/>
      <c r="N580" s="180"/>
      <c r="O580" s="180"/>
      <c r="P580" s="180"/>
      <c r="Q580" s="180"/>
      <c r="R580" s="180"/>
      <c r="S580" s="180"/>
      <c r="T580" s="180"/>
      <c r="U580" s="180"/>
      <c r="V580" s="180"/>
      <c r="W580" s="180"/>
    </row>
    <row r="581" spans="2:23" x14ac:dyDescent="0.3">
      <c r="B581" s="23"/>
      <c r="C581" s="72"/>
      <c r="D581" s="23"/>
      <c r="E581" s="72"/>
      <c r="F581" s="23"/>
      <c r="G581" s="88"/>
      <c r="H581" s="243"/>
      <c r="I581" s="180"/>
      <c r="J581" s="180"/>
      <c r="K581" s="180"/>
      <c r="L581" s="180"/>
      <c r="M581" s="180"/>
      <c r="N581" s="180"/>
      <c r="O581" s="180"/>
      <c r="P581" s="180"/>
      <c r="Q581" s="180"/>
      <c r="R581" s="180"/>
      <c r="S581" s="180"/>
      <c r="T581" s="180"/>
      <c r="U581" s="180"/>
      <c r="V581" s="180"/>
      <c r="W581" s="180"/>
    </row>
    <row r="582" spans="2:23" x14ac:dyDescent="0.3">
      <c r="B582" s="23"/>
      <c r="C582" s="72"/>
      <c r="D582" s="23"/>
      <c r="E582" s="72"/>
      <c r="F582" s="23"/>
      <c r="G582" s="88"/>
      <c r="H582" s="243"/>
      <c r="I582" s="180"/>
      <c r="J582" s="180"/>
      <c r="K582" s="180"/>
      <c r="L582" s="180"/>
      <c r="M582" s="180"/>
      <c r="N582" s="180"/>
      <c r="O582" s="180"/>
      <c r="P582" s="180"/>
      <c r="Q582" s="180"/>
      <c r="R582" s="180"/>
      <c r="S582" s="180"/>
      <c r="T582" s="180"/>
      <c r="U582" s="180"/>
      <c r="V582" s="180"/>
      <c r="W582" s="180"/>
    </row>
    <row r="583" spans="2:23" x14ac:dyDescent="0.3">
      <c r="B583" s="23"/>
      <c r="C583" s="72"/>
      <c r="D583" s="23"/>
      <c r="E583" s="72"/>
      <c r="F583" s="23"/>
      <c r="G583" s="88"/>
      <c r="H583" s="243"/>
      <c r="I583" s="180"/>
      <c r="J583" s="180"/>
      <c r="K583" s="180"/>
      <c r="L583" s="180"/>
      <c r="M583" s="180"/>
      <c r="N583" s="180"/>
      <c r="O583" s="180"/>
      <c r="P583" s="180"/>
      <c r="Q583" s="180"/>
      <c r="R583" s="180"/>
      <c r="S583" s="180"/>
      <c r="T583" s="180"/>
      <c r="U583" s="180"/>
      <c r="V583" s="180"/>
      <c r="W583" s="180"/>
    </row>
    <row r="584" spans="2:23" x14ac:dyDescent="0.3">
      <c r="B584" s="23"/>
      <c r="C584" s="72"/>
      <c r="D584" s="23"/>
      <c r="E584" s="72"/>
      <c r="F584" s="23"/>
      <c r="G584" s="88"/>
      <c r="H584" s="243"/>
      <c r="I584" s="180"/>
      <c r="J584" s="180"/>
      <c r="K584" s="180"/>
      <c r="L584" s="180"/>
      <c r="M584" s="180"/>
      <c r="N584" s="180"/>
      <c r="O584" s="180"/>
      <c r="P584" s="180"/>
      <c r="Q584" s="180"/>
      <c r="R584" s="180"/>
      <c r="S584" s="180"/>
      <c r="T584" s="180"/>
      <c r="U584" s="180"/>
      <c r="V584" s="180"/>
      <c r="W584" s="180"/>
    </row>
    <row r="585" spans="2:23" x14ac:dyDescent="0.3">
      <c r="B585" s="23"/>
      <c r="C585" s="72"/>
      <c r="D585" s="23"/>
      <c r="E585" s="72"/>
      <c r="F585" s="23"/>
      <c r="G585" s="88"/>
      <c r="H585" s="243"/>
      <c r="I585" s="180"/>
      <c r="J585" s="180"/>
      <c r="K585" s="180"/>
      <c r="L585" s="180"/>
      <c r="M585" s="180"/>
      <c r="N585" s="180"/>
      <c r="O585" s="180"/>
      <c r="P585" s="180"/>
      <c r="Q585" s="180"/>
      <c r="R585" s="180"/>
      <c r="S585" s="180"/>
      <c r="T585" s="180"/>
      <c r="U585" s="180"/>
      <c r="V585" s="180"/>
      <c r="W585" s="180"/>
    </row>
    <row r="586" spans="2:23" x14ac:dyDescent="0.3">
      <c r="B586" s="23"/>
      <c r="C586" s="72"/>
      <c r="D586" s="23"/>
      <c r="E586" s="72"/>
      <c r="F586" s="23"/>
      <c r="G586" s="88"/>
      <c r="H586" s="243"/>
      <c r="I586" s="180"/>
      <c r="J586" s="180"/>
      <c r="K586" s="180"/>
      <c r="L586" s="180"/>
      <c r="M586" s="180"/>
      <c r="N586" s="180"/>
      <c r="O586" s="180"/>
      <c r="P586" s="180"/>
      <c r="Q586" s="180"/>
      <c r="R586" s="180"/>
      <c r="S586" s="180"/>
      <c r="T586" s="180"/>
      <c r="U586" s="180"/>
      <c r="V586" s="180"/>
      <c r="W586" s="180"/>
    </row>
    <row r="587" spans="2:23" x14ac:dyDescent="0.3">
      <c r="B587" s="23"/>
      <c r="C587" s="72"/>
      <c r="D587" s="23"/>
      <c r="E587" s="72"/>
      <c r="F587" s="23"/>
      <c r="G587" s="88"/>
      <c r="H587" s="243"/>
      <c r="I587" s="180"/>
      <c r="J587" s="180"/>
      <c r="K587" s="180"/>
      <c r="L587" s="180"/>
      <c r="M587" s="180"/>
      <c r="N587" s="180"/>
      <c r="O587" s="180"/>
      <c r="P587" s="180"/>
      <c r="Q587" s="180"/>
      <c r="R587" s="180"/>
      <c r="S587" s="180"/>
      <c r="T587" s="180"/>
      <c r="U587" s="180"/>
      <c r="V587" s="180"/>
      <c r="W587" s="180"/>
    </row>
    <row r="588" spans="2:23" x14ac:dyDescent="0.3">
      <c r="B588" s="23"/>
      <c r="C588" s="72"/>
      <c r="D588" s="23"/>
      <c r="E588" s="72"/>
      <c r="F588" s="23"/>
      <c r="G588" s="88"/>
      <c r="H588" s="243"/>
      <c r="I588" s="180"/>
      <c r="J588" s="180"/>
      <c r="K588" s="180"/>
      <c r="L588" s="180"/>
      <c r="M588" s="180"/>
      <c r="N588" s="180"/>
      <c r="O588" s="180"/>
      <c r="P588" s="180"/>
      <c r="Q588" s="180"/>
      <c r="R588" s="180"/>
      <c r="S588" s="180"/>
      <c r="T588" s="180"/>
      <c r="U588" s="180"/>
      <c r="V588" s="180"/>
      <c r="W588" s="180"/>
    </row>
    <row r="589" spans="2:23" x14ac:dyDescent="0.3">
      <c r="B589" s="23"/>
      <c r="C589" s="72"/>
      <c r="D589" s="23"/>
      <c r="E589" s="72"/>
      <c r="F589" s="23"/>
      <c r="G589" s="88"/>
      <c r="H589" s="243"/>
      <c r="I589" s="180"/>
      <c r="J589" s="180"/>
      <c r="K589" s="180"/>
      <c r="L589" s="180"/>
      <c r="M589" s="180"/>
      <c r="N589" s="180"/>
      <c r="O589" s="180"/>
      <c r="P589" s="180"/>
      <c r="Q589" s="180"/>
      <c r="R589" s="180"/>
      <c r="S589" s="180"/>
      <c r="T589" s="180"/>
      <c r="U589" s="180"/>
      <c r="V589" s="180"/>
      <c r="W589" s="180"/>
    </row>
    <row r="590" spans="2:23" x14ac:dyDescent="0.3">
      <c r="B590" s="23"/>
      <c r="C590" s="72"/>
      <c r="D590" s="23"/>
      <c r="E590" s="72"/>
      <c r="F590" s="23"/>
      <c r="G590" s="88"/>
      <c r="H590" s="243"/>
      <c r="I590" s="180"/>
      <c r="J590" s="180"/>
      <c r="K590" s="180"/>
      <c r="L590" s="180"/>
      <c r="M590" s="180"/>
      <c r="N590" s="180"/>
      <c r="O590" s="180"/>
      <c r="P590" s="180"/>
      <c r="Q590" s="180"/>
      <c r="R590" s="180"/>
      <c r="S590" s="180"/>
      <c r="T590" s="180"/>
      <c r="U590" s="180"/>
      <c r="V590" s="180"/>
      <c r="W590" s="180"/>
    </row>
    <row r="591" spans="2:23" x14ac:dyDescent="0.3">
      <c r="B591" s="23"/>
      <c r="C591" s="72"/>
      <c r="D591" s="23"/>
      <c r="E591" s="72"/>
      <c r="F591" s="23"/>
      <c r="G591" s="88"/>
      <c r="H591" s="243"/>
      <c r="I591" s="180"/>
      <c r="J591" s="180"/>
      <c r="K591" s="180"/>
      <c r="L591" s="180"/>
      <c r="M591" s="180"/>
      <c r="N591" s="180"/>
      <c r="O591" s="180"/>
      <c r="P591" s="180"/>
      <c r="Q591" s="180"/>
      <c r="R591" s="180"/>
      <c r="S591" s="180"/>
      <c r="T591" s="180"/>
      <c r="U591" s="180"/>
      <c r="V591" s="180"/>
      <c r="W591" s="180"/>
    </row>
    <row r="592" spans="2:23" x14ac:dyDescent="0.3">
      <c r="B592" s="23"/>
      <c r="C592" s="72"/>
      <c r="D592" s="23"/>
      <c r="E592" s="72"/>
      <c r="F592" s="23"/>
      <c r="G592" s="88"/>
      <c r="H592" s="243"/>
      <c r="I592" s="180"/>
      <c r="J592" s="180"/>
      <c r="K592" s="180"/>
      <c r="L592" s="180"/>
      <c r="M592" s="180"/>
      <c r="N592" s="180"/>
      <c r="O592" s="180"/>
      <c r="P592" s="180"/>
      <c r="Q592" s="180"/>
      <c r="R592" s="180"/>
      <c r="S592" s="180"/>
      <c r="T592" s="180"/>
      <c r="U592" s="180"/>
      <c r="V592" s="180"/>
      <c r="W592" s="180"/>
    </row>
    <row r="593" spans="2:23" x14ac:dyDescent="0.3">
      <c r="B593" s="23"/>
      <c r="C593" s="72"/>
      <c r="D593" s="23"/>
      <c r="E593" s="72"/>
      <c r="F593" s="23"/>
      <c r="G593" s="88"/>
      <c r="H593" s="243"/>
      <c r="I593" s="180"/>
      <c r="J593" s="180"/>
      <c r="K593" s="180"/>
      <c r="L593" s="180"/>
      <c r="M593" s="180"/>
      <c r="N593" s="180"/>
      <c r="O593" s="180"/>
      <c r="P593" s="180"/>
      <c r="Q593" s="180"/>
      <c r="R593" s="180"/>
      <c r="S593" s="180"/>
      <c r="T593" s="180"/>
      <c r="U593" s="180"/>
      <c r="V593" s="180"/>
      <c r="W593" s="180"/>
    </row>
    <row r="594" spans="2:23" x14ac:dyDescent="0.3">
      <c r="B594" s="23"/>
      <c r="C594" s="72"/>
      <c r="D594" s="23"/>
      <c r="E594" s="72"/>
      <c r="F594" s="23"/>
      <c r="G594" s="88"/>
      <c r="H594" s="243"/>
      <c r="I594" s="180"/>
      <c r="J594" s="180"/>
      <c r="K594" s="180"/>
      <c r="L594" s="180"/>
      <c r="M594" s="180"/>
      <c r="N594" s="180"/>
      <c r="O594" s="180"/>
      <c r="P594" s="180"/>
      <c r="Q594" s="180"/>
      <c r="R594" s="180"/>
      <c r="S594" s="180"/>
      <c r="T594" s="180"/>
      <c r="U594" s="180"/>
      <c r="V594" s="180"/>
      <c r="W594" s="180"/>
    </row>
    <row r="595" spans="2:23" x14ac:dyDescent="0.3">
      <c r="B595" s="23"/>
      <c r="C595" s="72"/>
      <c r="D595" s="23"/>
      <c r="E595" s="72"/>
      <c r="F595" s="23"/>
      <c r="G595" s="88"/>
      <c r="H595" s="243"/>
      <c r="I595" s="180"/>
      <c r="J595" s="180"/>
      <c r="K595" s="180"/>
      <c r="L595" s="180"/>
      <c r="M595" s="180"/>
      <c r="N595" s="180"/>
      <c r="O595" s="180"/>
      <c r="P595" s="180"/>
      <c r="Q595" s="180"/>
      <c r="R595" s="180"/>
      <c r="S595" s="180"/>
      <c r="T595" s="180"/>
      <c r="U595" s="180"/>
      <c r="V595" s="180"/>
      <c r="W595" s="180"/>
    </row>
    <row r="596" spans="2:23" x14ac:dyDescent="0.3">
      <c r="B596" s="23"/>
      <c r="C596" s="72"/>
      <c r="D596" s="23"/>
      <c r="E596" s="72"/>
      <c r="F596" s="23"/>
      <c r="G596" s="88"/>
      <c r="H596" s="243"/>
      <c r="I596" s="180"/>
      <c r="J596" s="180"/>
      <c r="K596" s="180"/>
      <c r="L596" s="180"/>
      <c r="M596" s="180"/>
      <c r="N596" s="180"/>
      <c r="O596" s="180"/>
      <c r="P596" s="180"/>
      <c r="Q596" s="180"/>
      <c r="R596" s="180"/>
      <c r="S596" s="180"/>
      <c r="T596" s="180"/>
      <c r="U596" s="180"/>
      <c r="V596" s="180"/>
      <c r="W596" s="180"/>
    </row>
    <row r="597" spans="2:23" x14ac:dyDescent="0.3">
      <c r="B597" s="23"/>
      <c r="C597" s="72"/>
      <c r="D597" s="23"/>
      <c r="E597" s="72"/>
      <c r="F597" s="23"/>
      <c r="G597" s="88"/>
      <c r="H597" s="243"/>
      <c r="I597" s="180"/>
      <c r="J597" s="180"/>
      <c r="K597" s="180"/>
      <c r="L597" s="180"/>
      <c r="M597" s="180"/>
      <c r="N597" s="180"/>
      <c r="O597" s="180"/>
      <c r="P597" s="180"/>
      <c r="Q597" s="180"/>
      <c r="R597" s="180"/>
      <c r="S597" s="180"/>
      <c r="T597" s="180"/>
      <c r="U597" s="180"/>
      <c r="V597" s="180"/>
      <c r="W597" s="180"/>
    </row>
    <row r="598" spans="2:23" x14ac:dyDescent="0.3">
      <c r="B598" s="23"/>
      <c r="C598" s="72"/>
      <c r="D598" s="23"/>
      <c r="E598" s="72"/>
      <c r="F598" s="23"/>
      <c r="G598" s="88"/>
      <c r="H598" s="243"/>
      <c r="I598" s="180"/>
      <c r="J598" s="180"/>
      <c r="K598" s="180"/>
      <c r="L598" s="180"/>
      <c r="M598" s="180"/>
      <c r="N598" s="180"/>
      <c r="O598" s="180"/>
      <c r="P598" s="180"/>
      <c r="Q598" s="180"/>
      <c r="R598" s="180"/>
      <c r="S598" s="180"/>
      <c r="T598" s="180"/>
      <c r="U598" s="180"/>
      <c r="V598" s="180"/>
      <c r="W598" s="180"/>
    </row>
    <row r="599" spans="2:23" x14ac:dyDescent="0.3">
      <c r="B599" s="23"/>
      <c r="C599" s="72"/>
      <c r="D599" s="23"/>
      <c r="E599" s="72"/>
      <c r="F599" s="23"/>
      <c r="G599" s="88"/>
      <c r="H599" s="243"/>
      <c r="I599" s="180"/>
      <c r="J599" s="180"/>
      <c r="K599" s="180"/>
      <c r="L599" s="180"/>
      <c r="M599" s="180"/>
      <c r="N599" s="180"/>
      <c r="O599" s="180"/>
      <c r="P599" s="180"/>
      <c r="Q599" s="180"/>
      <c r="R599" s="180"/>
      <c r="S599" s="180"/>
      <c r="T599" s="180"/>
      <c r="U599" s="180"/>
      <c r="V599" s="180"/>
      <c r="W599" s="180"/>
    </row>
    <row r="600" spans="2:23" x14ac:dyDescent="0.3">
      <c r="B600" s="23"/>
      <c r="C600" s="72"/>
      <c r="D600" s="23"/>
      <c r="E600" s="72"/>
      <c r="F600" s="23"/>
      <c r="G600" s="88"/>
      <c r="H600" s="243"/>
      <c r="I600" s="180"/>
      <c r="J600" s="180"/>
      <c r="K600" s="180"/>
      <c r="L600" s="180"/>
      <c r="M600" s="180"/>
      <c r="N600" s="180"/>
      <c r="O600" s="180"/>
      <c r="P600" s="180"/>
      <c r="Q600" s="180"/>
      <c r="R600" s="180"/>
      <c r="S600" s="180"/>
      <c r="T600" s="180"/>
      <c r="U600" s="180"/>
      <c r="V600" s="180"/>
      <c r="W600" s="180"/>
    </row>
    <row r="601" spans="2:23" x14ac:dyDescent="0.3">
      <c r="B601" s="23"/>
      <c r="C601" s="72"/>
      <c r="D601" s="23"/>
      <c r="E601" s="72"/>
      <c r="F601" s="23"/>
      <c r="G601" s="88"/>
      <c r="H601" s="243"/>
      <c r="I601" s="180"/>
      <c r="J601" s="180"/>
      <c r="K601" s="180"/>
      <c r="L601" s="180"/>
      <c r="M601" s="180"/>
      <c r="N601" s="180"/>
      <c r="O601" s="180"/>
      <c r="P601" s="180"/>
      <c r="Q601" s="180"/>
      <c r="R601" s="180"/>
      <c r="S601" s="180"/>
      <c r="T601" s="180"/>
      <c r="U601" s="180"/>
      <c r="V601" s="180"/>
      <c r="W601" s="180"/>
    </row>
    <row r="602" spans="2:23" x14ac:dyDescent="0.3">
      <c r="B602" s="23"/>
      <c r="C602" s="72"/>
      <c r="D602" s="23"/>
      <c r="E602" s="72"/>
      <c r="F602" s="23"/>
      <c r="G602" s="88"/>
      <c r="H602" s="243"/>
      <c r="I602" s="180"/>
      <c r="J602" s="180"/>
      <c r="K602" s="180"/>
      <c r="L602" s="180"/>
      <c r="M602" s="180"/>
      <c r="N602" s="180"/>
      <c r="O602" s="180"/>
      <c r="P602" s="180"/>
      <c r="Q602" s="180"/>
      <c r="R602" s="180"/>
      <c r="S602" s="180"/>
      <c r="T602" s="180"/>
      <c r="U602" s="180"/>
      <c r="V602" s="180"/>
      <c r="W602" s="180"/>
    </row>
    <row r="603" spans="2:23" x14ac:dyDescent="0.3">
      <c r="B603" s="23"/>
      <c r="C603" s="72"/>
      <c r="D603" s="23"/>
      <c r="E603" s="72"/>
      <c r="F603" s="23"/>
      <c r="G603" s="88"/>
      <c r="H603" s="243"/>
      <c r="I603" s="180"/>
      <c r="J603" s="180"/>
      <c r="K603" s="180"/>
      <c r="L603" s="180"/>
      <c r="M603" s="180"/>
      <c r="N603" s="180"/>
      <c r="O603" s="180"/>
      <c r="P603" s="180"/>
      <c r="Q603" s="180"/>
      <c r="R603" s="180"/>
      <c r="S603" s="180"/>
      <c r="T603" s="180"/>
      <c r="U603" s="180"/>
      <c r="V603" s="180"/>
      <c r="W603" s="180"/>
    </row>
    <row r="604" spans="2:23" x14ac:dyDescent="0.3">
      <c r="B604" s="23"/>
      <c r="C604" s="72"/>
      <c r="D604" s="23"/>
      <c r="E604" s="72"/>
      <c r="F604" s="23"/>
      <c r="G604" s="88"/>
      <c r="H604" s="243"/>
      <c r="I604" s="180"/>
      <c r="J604" s="180"/>
      <c r="K604" s="180"/>
      <c r="L604" s="180"/>
      <c r="M604" s="180"/>
      <c r="N604" s="180"/>
      <c r="O604" s="180"/>
      <c r="P604" s="180"/>
      <c r="Q604" s="180"/>
      <c r="R604" s="180"/>
      <c r="S604" s="180"/>
      <c r="T604" s="180"/>
      <c r="U604" s="180"/>
      <c r="V604" s="180"/>
      <c r="W604" s="180"/>
    </row>
    <row r="605" spans="2:23" x14ac:dyDescent="0.3">
      <c r="B605" s="23"/>
      <c r="C605" s="72"/>
      <c r="D605" s="23"/>
      <c r="E605" s="72"/>
      <c r="F605" s="23"/>
      <c r="G605" s="88"/>
      <c r="H605" s="243"/>
      <c r="I605" s="180"/>
      <c r="J605" s="180"/>
      <c r="K605" s="180"/>
      <c r="L605" s="180"/>
      <c r="M605" s="180"/>
      <c r="N605" s="180"/>
      <c r="O605" s="180"/>
      <c r="P605" s="180"/>
      <c r="Q605" s="180"/>
      <c r="R605" s="180"/>
      <c r="S605" s="180"/>
      <c r="T605" s="180"/>
      <c r="U605" s="180"/>
      <c r="V605" s="180"/>
      <c r="W605" s="180"/>
    </row>
    <row r="606" spans="2:23" x14ac:dyDescent="0.3">
      <c r="B606" s="23"/>
      <c r="C606" s="72"/>
      <c r="D606" s="23"/>
      <c r="E606" s="72"/>
      <c r="F606" s="23"/>
      <c r="G606" s="88"/>
      <c r="H606" s="243"/>
      <c r="I606" s="180"/>
      <c r="J606" s="180"/>
      <c r="K606" s="180"/>
      <c r="L606" s="180"/>
      <c r="M606" s="180"/>
      <c r="N606" s="180"/>
      <c r="O606" s="180"/>
      <c r="P606" s="180"/>
      <c r="Q606" s="180"/>
      <c r="R606" s="180"/>
      <c r="S606" s="180"/>
      <c r="T606" s="180"/>
      <c r="U606" s="180"/>
      <c r="V606" s="180"/>
      <c r="W606" s="180"/>
    </row>
    <row r="607" spans="2:23" x14ac:dyDescent="0.3">
      <c r="B607" s="23"/>
      <c r="C607" s="72"/>
      <c r="D607" s="23"/>
      <c r="E607" s="72"/>
      <c r="F607" s="23"/>
      <c r="G607" s="88"/>
      <c r="H607" s="243"/>
      <c r="I607" s="180"/>
      <c r="J607" s="180"/>
      <c r="K607" s="180"/>
      <c r="L607" s="180"/>
      <c r="M607" s="180"/>
      <c r="N607" s="180"/>
      <c r="O607" s="180"/>
      <c r="P607" s="180"/>
      <c r="Q607" s="180"/>
      <c r="R607" s="180"/>
      <c r="S607" s="180"/>
      <c r="T607" s="180"/>
      <c r="U607" s="180"/>
      <c r="V607" s="180"/>
      <c r="W607" s="180"/>
    </row>
    <row r="608" spans="2:23" x14ac:dyDescent="0.3">
      <c r="B608" s="23"/>
      <c r="C608" s="72"/>
      <c r="D608" s="23"/>
      <c r="E608" s="72"/>
      <c r="F608" s="23"/>
      <c r="G608" s="88"/>
      <c r="H608" s="243"/>
      <c r="I608" s="180"/>
      <c r="J608" s="180"/>
      <c r="K608" s="180"/>
      <c r="L608" s="180"/>
      <c r="M608" s="180"/>
      <c r="N608" s="180"/>
      <c r="O608" s="180"/>
      <c r="P608" s="180"/>
      <c r="Q608" s="180"/>
      <c r="R608" s="180"/>
      <c r="S608" s="180"/>
      <c r="T608" s="180"/>
      <c r="U608" s="180"/>
      <c r="V608" s="180"/>
      <c r="W608" s="180"/>
    </row>
    <row r="609" spans="2:23" x14ac:dyDescent="0.3">
      <c r="B609" s="23"/>
      <c r="C609" s="72"/>
      <c r="D609" s="23"/>
      <c r="E609" s="72"/>
      <c r="F609" s="23"/>
      <c r="G609" s="88"/>
      <c r="H609" s="243"/>
      <c r="I609" s="180"/>
      <c r="J609" s="180"/>
      <c r="K609" s="180"/>
      <c r="L609" s="180"/>
      <c r="M609" s="180"/>
      <c r="N609" s="180"/>
      <c r="O609" s="180"/>
      <c r="P609" s="180"/>
      <c r="Q609" s="180"/>
      <c r="R609" s="180"/>
      <c r="S609" s="180"/>
      <c r="T609" s="180"/>
      <c r="U609" s="180"/>
      <c r="V609" s="180"/>
      <c r="W609" s="180"/>
    </row>
    <row r="610" spans="2:23" x14ac:dyDescent="0.3">
      <c r="B610" s="23"/>
      <c r="C610" s="72"/>
      <c r="D610" s="23"/>
      <c r="E610" s="72"/>
      <c r="F610" s="23"/>
      <c r="G610" s="88"/>
      <c r="H610" s="243"/>
      <c r="I610" s="180"/>
      <c r="J610" s="180"/>
      <c r="K610" s="180"/>
      <c r="L610" s="180"/>
      <c r="M610" s="180"/>
      <c r="N610" s="180"/>
      <c r="O610" s="180"/>
      <c r="P610" s="180"/>
      <c r="Q610" s="180"/>
      <c r="R610" s="180"/>
      <c r="S610" s="180"/>
      <c r="T610" s="180"/>
      <c r="U610" s="180"/>
      <c r="V610" s="180"/>
      <c r="W610" s="180"/>
    </row>
    <row r="611" spans="2:23" x14ac:dyDescent="0.3">
      <c r="B611" s="23"/>
      <c r="C611" s="72"/>
      <c r="D611" s="23"/>
      <c r="E611" s="72"/>
      <c r="F611" s="23"/>
      <c r="G611" s="88"/>
      <c r="H611" s="243"/>
      <c r="I611" s="180"/>
      <c r="J611" s="180"/>
      <c r="K611" s="180"/>
      <c r="L611" s="180"/>
      <c r="M611" s="180"/>
      <c r="N611" s="180"/>
      <c r="O611" s="180"/>
      <c r="P611" s="180"/>
      <c r="Q611" s="180"/>
      <c r="R611" s="180"/>
      <c r="S611" s="180"/>
      <c r="T611" s="180"/>
      <c r="U611" s="180"/>
      <c r="V611" s="180"/>
      <c r="W611" s="180"/>
    </row>
    <row r="612" spans="2:23" x14ac:dyDescent="0.3">
      <c r="B612" s="23"/>
      <c r="C612" s="72"/>
      <c r="D612" s="23"/>
      <c r="E612" s="72"/>
      <c r="F612" s="23"/>
      <c r="G612" s="88"/>
      <c r="H612" s="243"/>
      <c r="I612" s="180"/>
      <c r="J612" s="180"/>
      <c r="K612" s="180"/>
      <c r="L612" s="180"/>
      <c r="M612" s="180"/>
      <c r="N612" s="180"/>
      <c r="O612" s="180"/>
      <c r="P612" s="180"/>
      <c r="Q612" s="180"/>
      <c r="R612" s="180"/>
      <c r="S612" s="180"/>
      <c r="T612" s="180"/>
      <c r="U612" s="180"/>
      <c r="V612" s="180"/>
      <c r="W612" s="180"/>
    </row>
    <row r="613" spans="2:23" x14ac:dyDescent="0.3">
      <c r="B613" s="23"/>
      <c r="C613" s="72"/>
      <c r="D613" s="23"/>
      <c r="E613" s="72"/>
      <c r="F613" s="23"/>
      <c r="G613" s="88"/>
      <c r="H613" s="243"/>
      <c r="I613" s="180"/>
      <c r="J613" s="180"/>
      <c r="K613" s="180"/>
      <c r="L613" s="180"/>
      <c r="M613" s="180"/>
      <c r="N613" s="180"/>
      <c r="O613" s="180"/>
      <c r="P613" s="180"/>
      <c r="Q613" s="180"/>
      <c r="R613" s="180"/>
      <c r="S613" s="180"/>
      <c r="T613" s="180"/>
      <c r="U613" s="180"/>
      <c r="V613" s="180"/>
      <c r="W613" s="180"/>
    </row>
    <row r="614" spans="2:23" x14ac:dyDescent="0.3">
      <c r="B614" s="23"/>
      <c r="C614" s="72"/>
      <c r="D614" s="23"/>
      <c r="E614" s="72"/>
      <c r="F614" s="23"/>
      <c r="G614" s="88"/>
      <c r="H614" s="243"/>
      <c r="I614" s="180"/>
      <c r="J614" s="180"/>
      <c r="K614" s="180"/>
      <c r="L614" s="180"/>
      <c r="M614" s="180"/>
      <c r="N614" s="180"/>
      <c r="O614" s="180"/>
      <c r="P614" s="180"/>
      <c r="Q614" s="180"/>
      <c r="R614" s="180"/>
      <c r="S614" s="180"/>
      <c r="T614" s="180"/>
      <c r="U614" s="180"/>
      <c r="V614" s="180"/>
      <c r="W614" s="180"/>
    </row>
    <row r="615" spans="2:23" x14ac:dyDescent="0.3">
      <c r="B615" s="23"/>
      <c r="C615" s="72"/>
      <c r="D615" s="23"/>
      <c r="E615" s="72"/>
      <c r="F615" s="23"/>
      <c r="G615" s="88"/>
      <c r="H615" s="243"/>
      <c r="I615" s="180"/>
      <c r="J615" s="180"/>
      <c r="K615" s="180"/>
      <c r="L615" s="180"/>
      <c r="M615" s="180"/>
      <c r="N615" s="180"/>
      <c r="O615" s="180"/>
      <c r="P615" s="180"/>
      <c r="Q615" s="180"/>
      <c r="R615" s="180"/>
      <c r="S615" s="180"/>
      <c r="T615" s="180"/>
      <c r="U615" s="180"/>
      <c r="V615" s="180"/>
      <c r="W615" s="180"/>
    </row>
    <row r="616" spans="2:23" x14ac:dyDescent="0.3">
      <c r="B616" s="23"/>
      <c r="C616" s="72"/>
      <c r="D616" s="23"/>
      <c r="E616" s="72"/>
      <c r="F616" s="23"/>
      <c r="G616" s="88"/>
      <c r="H616" s="243"/>
      <c r="I616" s="180"/>
      <c r="J616" s="180"/>
      <c r="K616" s="180"/>
      <c r="L616" s="180"/>
      <c r="M616" s="180"/>
      <c r="N616" s="180"/>
      <c r="O616" s="180"/>
      <c r="P616" s="180"/>
      <c r="Q616" s="180"/>
      <c r="R616" s="180"/>
      <c r="S616" s="180"/>
      <c r="T616" s="180"/>
      <c r="U616" s="180"/>
      <c r="V616" s="180"/>
      <c r="W616" s="180"/>
    </row>
    <row r="617" spans="2:23" x14ac:dyDescent="0.3">
      <c r="B617" s="23"/>
      <c r="C617" s="72"/>
      <c r="D617" s="23"/>
      <c r="E617" s="72"/>
      <c r="F617" s="23"/>
      <c r="G617" s="88"/>
      <c r="H617" s="243"/>
      <c r="I617" s="180"/>
      <c r="J617" s="180"/>
      <c r="K617" s="180"/>
      <c r="L617" s="180"/>
      <c r="M617" s="180"/>
      <c r="N617" s="180"/>
      <c r="O617" s="180"/>
      <c r="P617" s="180"/>
      <c r="Q617" s="180"/>
      <c r="R617" s="180"/>
      <c r="S617" s="180"/>
      <c r="T617" s="180"/>
      <c r="U617" s="180"/>
      <c r="V617" s="180"/>
      <c r="W617" s="180"/>
    </row>
    <row r="618" spans="2:23" x14ac:dyDescent="0.3">
      <c r="B618" s="23"/>
      <c r="C618" s="72"/>
      <c r="D618" s="23"/>
      <c r="E618" s="72"/>
      <c r="F618" s="23"/>
      <c r="G618" s="88"/>
      <c r="H618" s="243"/>
      <c r="I618" s="180"/>
      <c r="J618" s="180"/>
      <c r="K618" s="180"/>
      <c r="L618" s="180"/>
      <c r="M618" s="180"/>
      <c r="N618" s="180"/>
      <c r="O618" s="180"/>
      <c r="P618" s="180"/>
      <c r="Q618" s="180"/>
      <c r="R618" s="180"/>
      <c r="S618" s="180"/>
      <c r="T618" s="180"/>
      <c r="U618" s="180"/>
      <c r="V618" s="180"/>
      <c r="W618" s="180"/>
    </row>
    <row r="619" spans="2:23" x14ac:dyDescent="0.3">
      <c r="B619" s="23"/>
      <c r="C619" s="72"/>
      <c r="D619" s="23"/>
      <c r="E619" s="72"/>
      <c r="F619" s="23"/>
      <c r="G619" s="88"/>
      <c r="H619" s="243"/>
      <c r="I619" s="180"/>
      <c r="J619" s="180"/>
      <c r="K619" s="180"/>
      <c r="L619" s="180"/>
      <c r="M619" s="180"/>
      <c r="N619" s="180"/>
      <c r="O619" s="180"/>
      <c r="P619" s="180"/>
      <c r="Q619" s="180"/>
      <c r="R619" s="180"/>
      <c r="S619" s="180"/>
      <c r="T619" s="180"/>
      <c r="U619" s="180"/>
      <c r="V619" s="180"/>
      <c r="W619" s="180"/>
    </row>
    <row r="620" spans="2:23" x14ac:dyDescent="0.3">
      <c r="B620" s="23"/>
      <c r="C620" s="72"/>
      <c r="D620" s="23"/>
      <c r="E620" s="72"/>
      <c r="F620" s="23"/>
      <c r="G620" s="88"/>
      <c r="H620" s="243"/>
      <c r="I620" s="180"/>
      <c r="J620" s="180"/>
      <c r="K620" s="180"/>
      <c r="L620" s="180"/>
      <c r="M620" s="180"/>
      <c r="N620" s="180"/>
      <c r="O620" s="180"/>
      <c r="P620" s="180"/>
      <c r="Q620" s="180"/>
      <c r="R620" s="180"/>
      <c r="S620" s="180"/>
      <c r="T620" s="180"/>
      <c r="U620" s="180"/>
      <c r="V620" s="180"/>
      <c r="W620" s="180"/>
    </row>
    <row r="621" spans="2:23" x14ac:dyDescent="0.3">
      <c r="B621" s="23"/>
      <c r="C621" s="72"/>
      <c r="D621" s="23"/>
      <c r="E621" s="72"/>
      <c r="F621" s="23"/>
      <c r="G621" s="88"/>
      <c r="H621" s="243"/>
      <c r="I621" s="180"/>
      <c r="J621" s="180"/>
      <c r="K621" s="180"/>
      <c r="L621" s="180"/>
      <c r="M621" s="180"/>
      <c r="N621" s="180"/>
      <c r="O621" s="180"/>
      <c r="P621" s="180"/>
      <c r="Q621" s="180"/>
      <c r="R621" s="180"/>
      <c r="S621" s="180"/>
      <c r="T621" s="180"/>
      <c r="U621" s="180"/>
      <c r="V621" s="180"/>
      <c r="W621" s="180"/>
    </row>
    <row r="622" spans="2:23" x14ac:dyDescent="0.3">
      <c r="B622" s="23"/>
      <c r="C622" s="72"/>
      <c r="D622" s="23"/>
      <c r="E622" s="72"/>
      <c r="F622" s="23"/>
      <c r="G622" s="88"/>
      <c r="H622" s="243"/>
      <c r="I622" s="180"/>
      <c r="J622" s="180"/>
      <c r="K622" s="180"/>
      <c r="L622" s="180"/>
      <c r="M622" s="180"/>
      <c r="N622" s="180"/>
      <c r="O622" s="180"/>
      <c r="P622" s="180"/>
      <c r="Q622" s="180"/>
      <c r="R622" s="180"/>
      <c r="S622" s="180"/>
      <c r="T622" s="180"/>
      <c r="U622" s="180"/>
      <c r="V622" s="180"/>
      <c r="W622" s="180"/>
    </row>
    <row r="623" spans="2:23" x14ac:dyDescent="0.3">
      <c r="B623" s="23"/>
      <c r="C623" s="72"/>
      <c r="D623" s="23"/>
      <c r="E623" s="72"/>
      <c r="F623" s="23"/>
      <c r="G623" s="88"/>
      <c r="H623" s="243"/>
      <c r="I623" s="180"/>
      <c r="J623" s="180"/>
      <c r="K623" s="180"/>
      <c r="L623" s="180"/>
      <c r="M623" s="180"/>
      <c r="N623" s="180"/>
      <c r="O623" s="180"/>
      <c r="P623" s="180"/>
      <c r="Q623" s="180"/>
      <c r="R623" s="180"/>
      <c r="S623" s="180"/>
      <c r="T623" s="180"/>
      <c r="U623" s="180"/>
      <c r="V623" s="180"/>
      <c r="W623" s="180"/>
    </row>
    <row r="624" spans="2:23" x14ac:dyDescent="0.3">
      <c r="B624" s="23"/>
      <c r="C624" s="72"/>
      <c r="D624" s="23"/>
      <c r="E624" s="72"/>
      <c r="F624" s="23"/>
      <c r="G624" s="88"/>
      <c r="H624" s="243"/>
      <c r="I624" s="180"/>
      <c r="J624" s="180"/>
      <c r="K624" s="180"/>
      <c r="L624" s="180"/>
      <c r="M624" s="180"/>
      <c r="N624" s="180"/>
      <c r="O624" s="180"/>
      <c r="P624" s="180"/>
      <c r="Q624" s="180"/>
      <c r="R624" s="180"/>
      <c r="S624" s="180"/>
      <c r="T624" s="180"/>
      <c r="U624" s="180"/>
      <c r="V624" s="180"/>
      <c r="W624" s="180"/>
    </row>
    <row r="625" spans="2:23" x14ac:dyDescent="0.3">
      <c r="B625" s="23"/>
      <c r="C625" s="72"/>
      <c r="D625" s="23"/>
      <c r="E625" s="72"/>
      <c r="F625" s="23"/>
      <c r="G625" s="88"/>
      <c r="H625" s="243"/>
      <c r="I625" s="180"/>
      <c r="J625" s="180"/>
      <c r="K625" s="180"/>
      <c r="L625" s="180"/>
      <c r="M625" s="180"/>
      <c r="N625" s="180"/>
      <c r="O625" s="180"/>
      <c r="P625" s="180"/>
      <c r="Q625" s="180"/>
      <c r="R625" s="180"/>
      <c r="S625" s="180"/>
      <c r="T625" s="180"/>
      <c r="U625" s="180"/>
      <c r="V625" s="180"/>
      <c r="W625" s="180"/>
    </row>
    <row r="626" spans="2:23" x14ac:dyDescent="0.3">
      <c r="B626" s="23"/>
      <c r="C626" s="72"/>
      <c r="D626" s="23"/>
      <c r="E626" s="72"/>
      <c r="F626" s="23"/>
      <c r="G626" s="88"/>
      <c r="H626" s="243"/>
      <c r="I626" s="180"/>
      <c r="J626" s="180"/>
      <c r="K626" s="180"/>
      <c r="L626" s="180"/>
      <c r="M626" s="180"/>
      <c r="N626" s="180"/>
      <c r="O626" s="180"/>
      <c r="P626" s="180"/>
      <c r="Q626" s="180"/>
      <c r="R626" s="180"/>
      <c r="S626" s="180"/>
      <c r="T626" s="180"/>
      <c r="U626" s="180"/>
      <c r="V626" s="180"/>
      <c r="W626" s="180"/>
    </row>
    <row r="627" spans="2:23" x14ac:dyDescent="0.3">
      <c r="B627" s="23"/>
      <c r="C627" s="72"/>
      <c r="D627" s="23"/>
      <c r="E627" s="72"/>
      <c r="F627" s="23"/>
      <c r="G627" s="88"/>
      <c r="H627" s="243"/>
      <c r="I627" s="180"/>
      <c r="J627" s="180"/>
      <c r="K627" s="180"/>
      <c r="L627" s="180"/>
      <c r="M627" s="180"/>
      <c r="N627" s="180"/>
      <c r="O627" s="180"/>
      <c r="P627" s="180"/>
      <c r="Q627" s="180"/>
      <c r="R627" s="180"/>
      <c r="S627" s="180"/>
      <c r="T627" s="180"/>
      <c r="U627" s="180"/>
      <c r="V627" s="180"/>
      <c r="W627" s="180"/>
    </row>
    <row r="628" spans="2:23" x14ac:dyDescent="0.3">
      <c r="B628" s="23"/>
      <c r="C628" s="72"/>
      <c r="D628" s="23"/>
      <c r="E628" s="72"/>
      <c r="F628" s="23"/>
      <c r="G628" s="88"/>
      <c r="H628" s="243"/>
      <c r="I628" s="180"/>
      <c r="J628" s="180"/>
      <c r="K628" s="180"/>
      <c r="L628" s="180"/>
      <c r="M628" s="180"/>
      <c r="N628" s="180"/>
      <c r="O628" s="180"/>
      <c r="P628" s="180"/>
      <c r="Q628" s="180"/>
      <c r="R628" s="180"/>
      <c r="S628" s="180"/>
      <c r="T628" s="180"/>
      <c r="U628" s="180"/>
      <c r="V628" s="180"/>
      <c r="W628" s="180"/>
    </row>
    <row r="629" spans="2:23" x14ac:dyDescent="0.3">
      <c r="B629" s="23"/>
      <c r="C629" s="72"/>
      <c r="D629" s="23"/>
      <c r="E629" s="72"/>
      <c r="F629" s="23"/>
      <c r="G629" s="88"/>
      <c r="H629" s="243"/>
      <c r="I629" s="180"/>
      <c r="J629" s="180"/>
      <c r="K629" s="180"/>
      <c r="L629" s="180"/>
      <c r="M629" s="180"/>
      <c r="N629" s="180"/>
      <c r="O629" s="180"/>
      <c r="P629" s="180"/>
      <c r="Q629" s="180"/>
      <c r="R629" s="180"/>
      <c r="S629" s="180"/>
      <c r="T629" s="180"/>
      <c r="U629" s="180"/>
      <c r="V629" s="180"/>
      <c r="W629" s="180"/>
    </row>
    <row r="630" spans="2:23" x14ac:dyDescent="0.3">
      <c r="B630" s="23"/>
      <c r="C630" s="72"/>
      <c r="D630" s="23"/>
      <c r="E630" s="72"/>
      <c r="F630" s="23"/>
      <c r="G630" s="88"/>
      <c r="H630" s="243"/>
      <c r="I630" s="180"/>
      <c r="J630" s="180"/>
      <c r="K630" s="180"/>
      <c r="L630" s="180"/>
      <c r="M630" s="180"/>
      <c r="N630" s="180"/>
      <c r="O630" s="180"/>
      <c r="P630" s="180"/>
      <c r="Q630" s="180"/>
      <c r="R630" s="180"/>
      <c r="S630" s="180"/>
      <c r="T630" s="180"/>
      <c r="U630" s="180"/>
      <c r="V630" s="180"/>
      <c r="W630" s="180"/>
    </row>
    <row r="631" spans="2:23" x14ac:dyDescent="0.3">
      <c r="B631" s="23"/>
      <c r="C631" s="72"/>
      <c r="D631" s="23"/>
      <c r="E631" s="72"/>
      <c r="F631" s="23"/>
      <c r="G631" s="88"/>
      <c r="H631" s="243"/>
      <c r="I631" s="180"/>
      <c r="J631" s="180"/>
      <c r="K631" s="180"/>
      <c r="L631" s="180"/>
      <c r="M631" s="180"/>
      <c r="N631" s="180"/>
      <c r="O631" s="180"/>
      <c r="P631" s="180"/>
      <c r="Q631" s="180"/>
      <c r="R631" s="180"/>
      <c r="S631" s="180"/>
      <c r="T631" s="180"/>
      <c r="U631" s="180"/>
      <c r="V631" s="180"/>
      <c r="W631" s="180"/>
    </row>
    <row r="632" spans="2:23" x14ac:dyDescent="0.3">
      <c r="B632" s="23"/>
      <c r="C632" s="72"/>
      <c r="D632" s="23"/>
      <c r="E632" s="72"/>
      <c r="F632" s="23"/>
      <c r="G632" s="88"/>
      <c r="H632" s="243"/>
      <c r="I632" s="180"/>
      <c r="J632" s="180"/>
      <c r="K632" s="180"/>
      <c r="L632" s="180"/>
      <c r="M632" s="180"/>
      <c r="N632" s="180"/>
      <c r="O632" s="180"/>
      <c r="P632" s="180"/>
      <c r="Q632" s="180"/>
      <c r="R632" s="180"/>
      <c r="S632" s="180"/>
      <c r="T632" s="180"/>
      <c r="U632" s="180"/>
      <c r="V632" s="180"/>
      <c r="W632" s="180"/>
    </row>
    <row r="633" spans="2:23" x14ac:dyDescent="0.3">
      <c r="B633" s="23"/>
      <c r="C633" s="72"/>
      <c r="D633" s="23"/>
      <c r="E633" s="72"/>
      <c r="F633" s="23"/>
      <c r="G633" s="88"/>
      <c r="H633" s="243"/>
      <c r="I633" s="180"/>
      <c r="J633" s="180"/>
      <c r="K633" s="180"/>
      <c r="L633" s="180"/>
      <c r="M633" s="180"/>
      <c r="N633" s="180"/>
      <c r="O633" s="180"/>
      <c r="P633" s="180"/>
      <c r="Q633" s="180"/>
      <c r="R633" s="180"/>
      <c r="S633" s="180"/>
      <c r="T633" s="180"/>
      <c r="U633" s="180"/>
      <c r="V633" s="180"/>
      <c r="W633" s="180"/>
    </row>
    <row r="634" spans="2:23" x14ac:dyDescent="0.3">
      <c r="B634" s="23"/>
      <c r="C634" s="72"/>
      <c r="D634" s="23"/>
      <c r="E634" s="72"/>
      <c r="F634" s="23"/>
      <c r="G634" s="88"/>
      <c r="H634" s="243"/>
      <c r="I634" s="180"/>
      <c r="J634" s="180"/>
      <c r="K634" s="180"/>
      <c r="L634" s="180"/>
      <c r="M634" s="180"/>
      <c r="N634" s="180"/>
      <c r="O634" s="180"/>
      <c r="P634" s="180"/>
      <c r="Q634" s="180"/>
      <c r="R634" s="180"/>
      <c r="S634" s="180"/>
      <c r="T634" s="180"/>
      <c r="U634" s="180"/>
      <c r="V634" s="180"/>
      <c r="W634" s="180"/>
    </row>
    <row r="635" spans="2:23" x14ac:dyDescent="0.3">
      <c r="B635" s="23"/>
      <c r="C635" s="72"/>
      <c r="D635" s="23"/>
      <c r="E635" s="72"/>
      <c r="F635" s="23"/>
      <c r="G635" s="88"/>
      <c r="H635" s="243"/>
      <c r="I635" s="180"/>
      <c r="J635" s="180"/>
      <c r="K635" s="180"/>
      <c r="L635" s="180"/>
      <c r="M635" s="180"/>
      <c r="N635" s="180"/>
      <c r="O635" s="180"/>
      <c r="P635" s="180"/>
      <c r="Q635" s="180"/>
      <c r="R635" s="180"/>
      <c r="S635" s="180"/>
      <c r="T635" s="180"/>
      <c r="U635" s="180"/>
      <c r="V635" s="180"/>
      <c r="W635" s="180"/>
    </row>
    <row r="636" spans="2:23" x14ac:dyDescent="0.3">
      <c r="B636" s="23"/>
      <c r="C636" s="72"/>
      <c r="D636" s="23"/>
      <c r="E636" s="72"/>
      <c r="F636" s="23"/>
      <c r="G636" s="88"/>
      <c r="H636" s="243"/>
      <c r="I636" s="180"/>
      <c r="J636" s="180"/>
      <c r="K636" s="180"/>
      <c r="L636" s="180"/>
      <c r="M636" s="180"/>
      <c r="N636" s="180"/>
      <c r="O636" s="180"/>
      <c r="P636" s="180"/>
      <c r="Q636" s="180"/>
      <c r="R636" s="180"/>
      <c r="S636" s="180"/>
      <c r="T636" s="180"/>
      <c r="U636" s="180"/>
      <c r="V636" s="180"/>
      <c r="W636" s="180"/>
    </row>
    <row r="637" spans="2:23" x14ac:dyDescent="0.3">
      <c r="B637" s="23"/>
      <c r="C637" s="72"/>
      <c r="D637" s="23"/>
      <c r="E637" s="72"/>
      <c r="F637" s="23"/>
      <c r="G637" s="88"/>
      <c r="H637" s="243"/>
      <c r="I637" s="180"/>
      <c r="J637" s="180"/>
      <c r="K637" s="180"/>
      <c r="L637" s="180"/>
      <c r="M637" s="180"/>
      <c r="N637" s="180"/>
      <c r="O637" s="180"/>
      <c r="P637" s="180"/>
      <c r="Q637" s="180"/>
      <c r="R637" s="180"/>
      <c r="S637" s="180"/>
      <c r="T637" s="180"/>
      <c r="U637" s="180"/>
      <c r="V637" s="180"/>
      <c r="W637" s="180"/>
    </row>
    <row r="638" spans="2:23" x14ac:dyDescent="0.3">
      <c r="B638" s="23"/>
      <c r="C638" s="72"/>
      <c r="D638" s="23"/>
      <c r="E638" s="72"/>
      <c r="F638" s="23"/>
      <c r="G638" s="88"/>
      <c r="H638" s="243"/>
      <c r="I638" s="180"/>
      <c r="J638" s="180"/>
      <c r="K638" s="180"/>
      <c r="L638" s="180"/>
      <c r="M638" s="180"/>
      <c r="N638" s="180"/>
      <c r="O638" s="180"/>
      <c r="P638" s="180"/>
      <c r="Q638" s="180"/>
      <c r="R638" s="180"/>
      <c r="S638" s="180"/>
      <c r="T638" s="180"/>
      <c r="U638" s="180"/>
      <c r="V638" s="180"/>
      <c r="W638" s="180"/>
    </row>
    <row r="639" spans="2:23" x14ac:dyDescent="0.3">
      <c r="B639" s="23"/>
      <c r="C639" s="72"/>
      <c r="D639" s="23"/>
      <c r="E639" s="72"/>
      <c r="F639" s="23"/>
      <c r="G639" s="88"/>
      <c r="H639" s="243"/>
      <c r="I639" s="180"/>
      <c r="J639" s="180"/>
      <c r="K639" s="180"/>
      <c r="L639" s="180"/>
      <c r="M639" s="180"/>
      <c r="N639" s="180"/>
      <c r="O639" s="180"/>
      <c r="P639" s="180"/>
      <c r="Q639" s="180"/>
      <c r="R639" s="180"/>
      <c r="S639" s="180"/>
      <c r="T639" s="180"/>
      <c r="U639" s="180"/>
      <c r="V639" s="180"/>
      <c r="W639" s="180"/>
    </row>
    <row r="640" spans="2:23" x14ac:dyDescent="0.3">
      <c r="B640" s="23"/>
      <c r="C640" s="72"/>
      <c r="D640" s="23"/>
      <c r="E640" s="72"/>
      <c r="F640" s="23"/>
      <c r="G640" s="88"/>
      <c r="H640" s="243"/>
      <c r="I640" s="180"/>
      <c r="J640" s="180"/>
      <c r="K640" s="180"/>
      <c r="L640" s="180"/>
      <c r="M640" s="180"/>
      <c r="N640" s="180"/>
      <c r="O640" s="180"/>
      <c r="P640" s="180"/>
      <c r="Q640" s="180"/>
      <c r="R640" s="180"/>
      <c r="S640" s="180"/>
      <c r="T640" s="180"/>
      <c r="U640" s="180"/>
      <c r="V640" s="180"/>
      <c r="W640" s="180"/>
    </row>
    <row r="641" spans="2:23" x14ac:dyDescent="0.3">
      <c r="B641" s="23"/>
      <c r="C641" s="72"/>
      <c r="D641" s="23"/>
      <c r="E641" s="72"/>
      <c r="F641" s="23"/>
      <c r="G641" s="88"/>
      <c r="H641" s="243"/>
      <c r="I641" s="180"/>
      <c r="J641" s="180"/>
      <c r="K641" s="180"/>
      <c r="L641" s="180"/>
      <c r="M641" s="180"/>
      <c r="N641" s="180"/>
      <c r="O641" s="180"/>
      <c r="P641" s="180"/>
      <c r="Q641" s="180"/>
      <c r="R641" s="180"/>
      <c r="S641" s="180"/>
      <c r="T641" s="180"/>
      <c r="U641" s="180"/>
      <c r="V641" s="180"/>
      <c r="W641" s="180"/>
    </row>
    <row r="642" spans="2:23" x14ac:dyDescent="0.3">
      <c r="B642" s="23"/>
      <c r="C642" s="72"/>
      <c r="D642" s="23"/>
      <c r="E642" s="72"/>
      <c r="F642" s="23"/>
      <c r="G642" s="88"/>
      <c r="H642" s="243"/>
      <c r="I642" s="180"/>
      <c r="J642" s="180"/>
      <c r="K642" s="180"/>
      <c r="L642" s="180"/>
      <c r="M642" s="180"/>
      <c r="N642" s="180"/>
      <c r="O642" s="180"/>
      <c r="P642" s="180"/>
      <c r="Q642" s="180"/>
      <c r="R642" s="180"/>
      <c r="S642" s="180"/>
      <c r="T642" s="180"/>
      <c r="U642" s="180"/>
      <c r="V642" s="180"/>
      <c r="W642" s="180"/>
    </row>
    <row r="643" spans="2:23" x14ac:dyDescent="0.3">
      <c r="B643" s="23"/>
      <c r="C643" s="72"/>
      <c r="D643" s="23"/>
      <c r="E643" s="72"/>
      <c r="F643" s="23"/>
      <c r="G643" s="88"/>
      <c r="H643" s="243"/>
      <c r="I643" s="180"/>
      <c r="J643" s="180"/>
      <c r="K643" s="180"/>
      <c r="L643" s="180"/>
      <c r="M643" s="180"/>
      <c r="N643" s="180"/>
      <c r="O643" s="180"/>
      <c r="P643" s="180"/>
      <c r="Q643" s="180"/>
      <c r="R643" s="180"/>
      <c r="S643" s="180"/>
      <c r="T643" s="180"/>
      <c r="U643" s="180"/>
      <c r="V643" s="180"/>
      <c r="W643" s="180"/>
    </row>
    <row r="644" spans="2:23" x14ac:dyDescent="0.3">
      <c r="B644" s="23"/>
      <c r="C644" s="72"/>
      <c r="D644" s="23"/>
      <c r="E644" s="72"/>
      <c r="F644" s="23"/>
      <c r="G644" s="88"/>
      <c r="H644" s="243"/>
      <c r="I644" s="180"/>
      <c r="J644" s="180"/>
      <c r="K644" s="180"/>
      <c r="L644" s="180"/>
      <c r="M644" s="180"/>
      <c r="N644" s="180"/>
      <c r="O644" s="180"/>
      <c r="P644" s="180"/>
      <c r="Q644" s="180"/>
      <c r="R644" s="180"/>
      <c r="S644" s="180"/>
      <c r="T644" s="180"/>
      <c r="U644" s="180"/>
      <c r="V644" s="180"/>
      <c r="W644" s="180"/>
    </row>
    <row r="645" spans="2:23" x14ac:dyDescent="0.3">
      <c r="B645" s="23"/>
      <c r="C645" s="72"/>
      <c r="D645" s="23"/>
      <c r="E645" s="72"/>
      <c r="F645" s="23"/>
      <c r="G645" s="88"/>
      <c r="H645" s="243"/>
      <c r="I645" s="180"/>
      <c r="J645" s="180"/>
      <c r="K645" s="180"/>
      <c r="L645" s="180"/>
      <c r="M645" s="180"/>
      <c r="N645" s="180"/>
      <c r="O645" s="180"/>
      <c r="P645" s="180"/>
      <c r="Q645" s="180"/>
      <c r="R645" s="180"/>
      <c r="S645" s="180"/>
      <c r="T645" s="180"/>
      <c r="U645" s="180"/>
      <c r="V645" s="180"/>
      <c r="W645" s="180"/>
    </row>
    <row r="646" spans="2:23" x14ac:dyDescent="0.3">
      <c r="B646" s="23"/>
      <c r="C646" s="72"/>
      <c r="D646" s="23"/>
      <c r="E646" s="72"/>
      <c r="F646" s="23"/>
      <c r="G646" s="88"/>
      <c r="H646" s="243"/>
      <c r="I646" s="180"/>
      <c r="J646" s="180"/>
      <c r="K646" s="180"/>
      <c r="L646" s="180"/>
      <c r="M646" s="180"/>
      <c r="N646" s="180"/>
      <c r="O646" s="180"/>
      <c r="P646" s="180"/>
      <c r="Q646" s="180"/>
      <c r="R646" s="180"/>
      <c r="S646" s="180"/>
      <c r="T646" s="180"/>
      <c r="U646" s="180"/>
      <c r="V646" s="180"/>
      <c r="W646" s="180"/>
    </row>
    <row r="647" spans="2:23" x14ac:dyDescent="0.3">
      <c r="B647" s="23"/>
      <c r="C647" s="72"/>
      <c r="D647" s="23"/>
      <c r="E647" s="72"/>
      <c r="F647" s="23"/>
      <c r="G647" s="88"/>
      <c r="H647" s="243"/>
      <c r="I647" s="180"/>
      <c r="J647" s="180"/>
      <c r="K647" s="180"/>
      <c r="L647" s="180"/>
      <c r="M647" s="180"/>
      <c r="N647" s="180"/>
      <c r="O647" s="180"/>
      <c r="P647" s="180"/>
      <c r="Q647" s="180"/>
      <c r="R647" s="180"/>
      <c r="S647" s="180"/>
      <c r="T647" s="180"/>
      <c r="U647" s="180"/>
      <c r="V647" s="180"/>
      <c r="W647" s="180"/>
    </row>
    <row r="648" spans="2:23" x14ac:dyDescent="0.3">
      <c r="B648" s="23"/>
      <c r="C648" s="72"/>
      <c r="D648" s="23"/>
      <c r="E648" s="72"/>
      <c r="F648" s="23"/>
      <c r="G648" s="88"/>
      <c r="H648" s="243"/>
      <c r="I648" s="180"/>
      <c r="J648" s="180"/>
      <c r="K648" s="180"/>
      <c r="L648" s="180"/>
      <c r="M648" s="180"/>
      <c r="N648" s="180"/>
      <c r="O648" s="180"/>
      <c r="P648" s="180"/>
      <c r="Q648" s="180"/>
      <c r="R648" s="180"/>
      <c r="S648" s="180"/>
      <c r="T648" s="180"/>
      <c r="U648" s="180"/>
      <c r="V648" s="180"/>
      <c r="W648" s="180"/>
    </row>
    <row r="649" spans="2:23" x14ac:dyDescent="0.3">
      <c r="B649" s="23"/>
      <c r="C649" s="72"/>
      <c r="D649" s="23"/>
      <c r="E649" s="72"/>
      <c r="F649" s="23"/>
      <c r="G649" s="88"/>
      <c r="H649" s="243"/>
      <c r="I649" s="180"/>
      <c r="J649" s="180"/>
      <c r="K649" s="180"/>
      <c r="L649" s="180"/>
      <c r="M649" s="180"/>
      <c r="N649" s="180"/>
      <c r="O649" s="180"/>
      <c r="P649" s="180"/>
      <c r="Q649" s="180"/>
      <c r="R649" s="180"/>
      <c r="S649" s="180"/>
      <c r="T649" s="180"/>
      <c r="U649" s="180"/>
      <c r="V649" s="180"/>
      <c r="W649" s="180"/>
    </row>
    <row r="650" spans="2:23" x14ac:dyDescent="0.3">
      <c r="B650" s="23"/>
      <c r="C650" s="72"/>
      <c r="D650" s="23"/>
      <c r="E650" s="72"/>
      <c r="F650" s="23"/>
      <c r="G650" s="88"/>
      <c r="H650" s="243"/>
      <c r="I650" s="180"/>
      <c r="J650" s="180"/>
      <c r="K650" s="180"/>
      <c r="L650" s="180"/>
      <c r="M650" s="180"/>
      <c r="N650" s="180"/>
      <c r="O650" s="180"/>
      <c r="P650" s="180"/>
      <c r="Q650" s="180"/>
      <c r="R650" s="180"/>
      <c r="S650" s="180"/>
      <c r="T650" s="180"/>
      <c r="U650" s="180"/>
      <c r="V650" s="180"/>
      <c r="W650" s="180"/>
    </row>
    <row r="651" spans="2:23" x14ac:dyDescent="0.3">
      <c r="B651" s="23"/>
      <c r="C651" s="72"/>
      <c r="D651" s="23"/>
      <c r="E651" s="72"/>
      <c r="F651" s="23"/>
      <c r="G651" s="88"/>
      <c r="H651" s="243"/>
      <c r="I651" s="180"/>
      <c r="J651" s="180"/>
      <c r="K651" s="180"/>
      <c r="L651" s="180"/>
      <c r="M651" s="180"/>
      <c r="N651" s="180"/>
      <c r="O651" s="180"/>
      <c r="P651" s="180"/>
      <c r="Q651" s="180"/>
      <c r="R651" s="180"/>
      <c r="S651" s="180"/>
      <c r="T651" s="180"/>
      <c r="U651" s="180"/>
      <c r="V651" s="180"/>
      <c r="W651" s="180"/>
    </row>
    <row r="652" spans="2:23" x14ac:dyDescent="0.3">
      <c r="B652" s="23"/>
      <c r="C652" s="72"/>
      <c r="D652" s="23"/>
      <c r="E652" s="72"/>
      <c r="F652" s="23"/>
      <c r="G652" s="88"/>
      <c r="H652" s="243"/>
      <c r="I652" s="180"/>
      <c r="J652" s="180"/>
      <c r="K652" s="180"/>
      <c r="L652" s="180"/>
      <c r="M652" s="180"/>
      <c r="N652" s="180"/>
      <c r="O652" s="180"/>
      <c r="P652" s="180"/>
      <c r="Q652" s="180"/>
      <c r="R652" s="180"/>
      <c r="S652" s="180"/>
      <c r="T652" s="180"/>
      <c r="U652" s="180"/>
      <c r="V652" s="180"/>
      <c r="W652" s="180"/>
    </row>
    <row r="653" spans="2:23" x14ac:dyDescent="0.3">
      <c r="B653" s="23"/>
      <c r="C653" s="72"/>
      <c r="D653" s="23"/>
      <c r="E653" s="72"/>
      <c r="F653" s="23"/>
      <c r="G653" s="88"/>
      <c r="H653" s="243"/>
      <c r="I653" s="180"/>
      <c r="J653" s="180"/>
      <c r="K653" s="180"/>
      <c r="L653" s="180"/>
      <c r="M653" s="180"/>
      <c r="N653" s="180"/>
      <c r="O653" s="180"/>
      <c r="P653" s="180"/>
      <c r="Q653" s="180"/>
      <c r="R653" s="180"/>
      <c r="S653" s="180"/>
      <c r="T653" s="180"/>
      <c r="U653" s="180"/>
      <c r="V653" s="180"/>
      <c r="W653" s="180"/>
    </row>
    <row r="654" spans="2:23" x14ac:dyDescent="0.3">
      <c r="B654" s="23"/>
      <c r="C654" s="72"/>
      <c r="D654" s="23"/>
      <c r="E654" s="72"/>
      <c r="F654" s="23"/>
      <c r="G654" s="88"/>
      <c r="H654" s="243"/>
      <c r="I654" s="180"/>
      <c r="J654" s="180"/>
      <c r="K654" s="180"/>
      <c r="L654" s="180"/>
      <c r="M654" s="180"/>
      <c r="N654" s="180"/>
      <c r="O654" s="180"/>
      <c r="P654" s="180"/>
      <c r="Q654" s="180"/>
      <c r="R654" s="180"/>
      <c r="S654" s="180"/>
      <c r="T654" s="180"/>
      <c r="U654" s="180"/>
      <c r="V654" s="180"/>
      <c r="W654" s="180"/>
    </row>
    <row r="655" spans="2:23" x14ac:dyDescent="0.3">
      <c r="B655" s="23"/>
      <c r="C655" s="72"/>
      <c r="D655" s="23"/>
      <c r="E655" s="72"/>
      <c r="F655" s="23"/>
      <c r="G655" s="88"/>
      <c r="H655" s="243"/>
      <c r="I655" s="180"/>
      <c r="J655" s="180"/>
      <c r="K655" s="180"/>
      <c r="L655" s="180"/>
      <c r="M655" s="180"/>
      <c r="N655" s="180"/>
      <c r="O655" s="180"/>
      <c r="P655" s="180"/>
      <c r="Q655" s="180"/>
      <c r="R655" s="180"/>
      <c r="S655" s="180"/>
      <c r="T655" s="180"/>
      <c r="U655" s="180"/>
      <c r="V655" s="180"/>
      <c r="W655" s="180"/>
    </row>
    <row r="656" spans="2:23" x14ac:dyDescent="0.3">
      <c r="B656" s="23"/>
      <c r="C656" s="72"/>
      <c r="D656" s="23"/>
      <c r="E656" s="72"/>
      <c r="F656" s="23"/>
      <c r="G656" s="88"/>
      <c r="H656" s="243"/>
      <c r="I656" s="180"/>
      <c r="J656" s="180"/>
      <c r="K656" s="180"/>
      <c r="L656" s="180"/>
      <c r="M656" s="180"/>
      <c r="N656" s="180"/>
      <c r="O656" s="180"/>
      <c r="P656" s="180"/>
      <c r="Q656" s="180"/>
      <c r="R656" s="180"/>
      <c r="S656" s="180"/>
      <c r="T656" s="180"/>
      <c r="U656" s="180"/>
      <c r="V656" s="180"/>
      <c r="W656" s="180"/>
    </row>
    <row r="657" spans="2:23" x14ac:dyDescent="0.3">
      <c r="B657" s="23"/>
      <c r="C657" s="72"/>
      <c r="D657" s="23"/>
      <c r="E657" s="72"/>
      <c r="F657" s="23"/>
      <c r="G657" s="88"/>
      <c r="H657" s="243"/>
      <c r="I657" s="180"/>
      <c r="J657" s="180"/>
      <c r="K657" s="180"/>
      <c r="L657" s="180"/>
      <c r="M657" s="180"/>
      <c r="N657" s="180"/>
      <c r="O657" s="180"/>
      <c r="P657" s="180"/>
      <c r="Q657" s="180"/>
      <c r="R657" s="180"/>
      <c r="S657" s="180"/>
      <c r="T657" s="180"/>
      <c r="U657" s="180"/>
      <c r="V657" s="180"/>
      <c r="W657" s="180"/>
    </row>
    <row r="658" spans="2:23" x14ac:dyDescent="0.3">
      <c r="B658" s="23"/>
      <c r="C658" s="72"/>
      <c r="D658" s="23"/>
      <c r="E658" s="72"/>
      <c r="F658" s="23"/>
      <c r="G658" s="88"/>
      <c r="H658" s="243"/>
      <c r="I658" s="180"/>
      <c r="J658" s="180"/>
      <c r="K658" s="180"/>
      <c r="L658" s="180"/>
      <c r="M658" s="180"/>
      <c r="N658" s="180"/>
      <c r="O658" s="180"/>
      <c r="P658" s="180"/>
      <c r="Q658" s="180"/>
      <c r="R658" s="180"/>
      <c r="S658" s="180"/>
      <c r="T658" s="180"/>
      <c r="U658" s="180"/>
      <c r="V658" s="180"/>
      <c r="W658" s="180"/>
    </row>
    <row r="659" spans="2:23" x14ac:dyDescent="0.3">
      <c r="B659" s="23"/>
      <c r="C659" s="72"/>
      <c r="D659" s="23"/>
      <c r="E659" s="72"/>
      <c r="F659" s="23"/>
      <c r="G659" s="88"/>
      <c r="H659" s="243"/>
      <c r="I659" s="180"/>
      <c r="J659" s="180"/>
      <c r="K659" s="180"/>
      <c r="L659" s="180"/>
      <c r="M659" s="180"/>
      <c r="N659" s="180"/>
      <c r="O659" s="180"/>
      <c r="P659" s="180"/>
      <c r="Q659" s="180"/>
      <c r="R659" s="180"/>
      <c r="S659" s="180"/>
      <c r="T659" s="180"/>
      <c r="U659" s="180"/>
      <c r="V659" s="180"/>
      <c r="W659" s="180"/>
    </row>
    <row r="660" spans="2:23" x14ac:dyDescent="0.3">
      <c r="B660" s="23"/>
      <c r="C660" s="72"/>
      <c r="D660" s="23"/>
      <c r="E660" s="72"/>
      <c r="F660" s="23"/>
      <c r="G660" s="88"/>
      <c r="H660" s="243"/>
      <c r="I660" s="180"/>
      <c r="J660" s="180"/>
      <c r="K660" s="180"/>
      <c r="L660" s="180"/>
      <c r="M660" s="180"/>
      <c r="N660" s="180"/>
      <c r="O660" s="180"/>
      <c r="P660" s="180"/>
      <c r="Q660" s="180"/>
      <c r="R660" s="180"/>
      <c r="S660" s="180"/>
      <c r="T660" s="180"/>
      <c r="U660" s="180"/>
      <c r="V660" s="180"/>
      <c r="W660" s="180"/>
    </row>
    <row r="661" spans="2:23" x14ac:dyDescent="0.3">
      <c r="B661" s="23"/>
      <c r="C661" s="72"/>
      <c r="D661" s="23"/>
      <c r="E661" s="72"/>
      <c r="F661" s="23"/>
      <c r="G661" s="88"/>
      <c r="H661" s="243"/>
      <c r="I661" s="180"/>
      <c r="J661" s="180"/>
      <c r="K661" s="180"/>
      <c r="L661" s="180"/>
      <c r="M661" s="180"/>
      <c r="N661" s="180"/>
      <c r="O661" s="180"/>
      <c r="P661" s="180"/>
      <c r="Q661" s="180"/>
      <c r="R661" s="180"/>
      <c r="S661" s="180"/>
      <c r="T661" s="180"/>
      <c r="U661" s="180"/>
      <c r="V661" s="180"/>
      <c r="W661" s="180"/>
    </row>
    <row r="662" spans="2:23" x14ac:dyDescent="0.3">
      <c r="B662" s="23"/>
      <c r="C662" s="72"/>
      <c r="D662" s="23"/>
      <c r="E662" s="72"/>
      <c r="F662" s="23"/>
      <c r="G662" s="88"/>
      <c r="H662" s="243"/>
      <c r="I662" s="180"/>
      <c r="J662" s="180"/>
      <c r="K662" s="180"/>
      <c r="L662" s="180"/>
      <c r="M662" s="180"/>
      <c r="N662" s="180"/>
      <c r="O662" s="180"/>
      <c r="P662" s="180"/>
      <c r="Q662" s="180"/>
      <c r="R662" s="180"/>
      <c r="S662" s="180"/>
      <c r="T662" s="180"/>
      <c r="U662" s="180"/>
      <c r="V662" s="180"/>
      <c r="W662" s="180"/>
    </row>
    <row r="663" spans="2:23" x14ac:dyDescent="0.3">
      <c r="B663" s="23"/>
      <c r="C663" s="72"/>
      <c r="D663" s="23"/>
      <c r="E663" s="72"/>
      <c r="F663" s="23"/>
      <c r="G663" s="88"/>
      <c r="H663" s="243"/>
      <c r="I663" s="180"/>
      <c r="J663" s="180"/>
      <c r="K663" s="180"/>
      <c r="L663" s="180"/>
      <c r="M663" s="180"/>
      <c r="N663" s="180"/>
      <c r="O663" s="180"/>
      <c r="P663" s="180"/>
      <c r="Q663" s="180"/>
      <c r="R663" s="180"/>
      <c r="S663" s="180"/>
      <c r="T663" s="180"/>
      <c r="U663" s="180"/>
      <c r="V663" s="180"/>
      <c r="W663" s="180"/>
    </row>
    <row r="664" spans="2:23" x14ac:dyDescent="0.3">
      <c r="B664" s="23"/>
      <c r="C664" s="72"/>
      <c r="D664" s="23"/>
      <c r="E664" s="72"/>
      <c r="F664" s="23"/>
      <c r="G664" s="88"/>
      <c r="H664" s="243"/>
      <c r="I664" s="180"/>
      <c r="J664" s="180"/>
      <c r="K664" s="180"/>
      <c r="L664" s="180"/>
      <c r="M664" s="180"/>
      <c r="N664" s="180"/>
      <c r="O664" s="180"/>
      <c r="P664" s="180"/>
      <c r="Q664" s="180"/>
      <c r="R664" s="180"/>
      <c r="S664" s="180"/>
      <c r="T664" s="180"/>
      <c r="U664" s="180"/>
      <c r="V664" s="180"/>
      <c r="W664" s="180"/>
    </row>
    <row r="665" spans="2:23" x14ac:dyDescent="0.3">
      <c r="B665" s="23"/>
      <c r="C665" s="72"/>
      <c r="D665" s="23"/>
      <c r="E665" s="72"/>
      <c r="F665" s="23"/>
      <c r="G665" s="88"/>
      <c r="H665" s="243"/>
      <c r="I665" s="180"/>
      <c r="J665" s="180"/>
      <c r="K665" s="180"/>
      <c r="L665" s="180"/>
      <c r="M665" s="180"/>
      <c r="N665" s="180"/>
      <c r="O665" s="180"/>
      <c r="P665" s="180"/>
      <c r="Q665" s="180"/>
      <c r="R665" s="180"/>
      <c r="S665" s="180"/>
      <c r="T665" s="180"/>
      <c r="U665" s="180"/>
      <c r="V665" s="180"/>
      <c r="W665" s="180"/>
    </row>
    <row r="666" spans="2:23" x14ac:dyDescent="0.3">
      <c r="B666" s="23"/>
      <c r="C666" s="72"/>
      <c r="D666" s="23"/>
      <c r="E666" s="72"/>
      <c r="F666" s="23"/>
      <c r="G666" s="88"/>
      <c r="H666" s="243"/>
      <c r="I666" s="180"/>
      <c r="J666" s="180"/>
      <c r="K666" s="180"/>
      <c r="L666" s="180"/>
      <c r="M666" s="180"/>
      <c r="N666" s="180"/>
      <c r="O666" s="180"/>
      <c r="P666" s="180"/>
      <c r="Q666" s="180"/>
      <c r="R666" s="180"/>
      <c r="S666" s="180"/>
      <c r="T666" s="180"/>
      <c r="U666" s="180"/>
      <c r="V666" s="180"/>
      <c r="W666" s="180"/>
    </row>
    <row r="667" spans="2:23" x14ac:dyDescent="0.3">
      <c r="B667" s="23"/>
      <c r="C667" s="72"/>
      <c r="D667" s="23"/>
      <c r="E667" s="72"/>
      <c r="F667" s="23"/>
      <c r="G667" s="88"/>
      <c r="H667" s="243"/>
      <c r="I667" s="180"/>
      <c r="J667" s="180"/>
      <c r="K667" s="180"/>
      <c r="L667" s="180"/>
      <c r="M667" s="180"/>
      <c r="N667" s="180"/>
      <c r="O667" s="180"/>
      <c r="P667" s="180"/>
      <c r="Q667" s="180"/>
      <c r="R667" s="180"/>
      <c r="S667" s="180"/>
      <c r="T667" s="180"/>
      <c r="U667" s="180"/>
      <c r="V667" s="180"/>
      <c r="W667" s="180"/>
    </row>
    <row r="668" spans="2:23" x14ac:dyDescent="0.3">
      <c r="B668" s="23"/>
      <c r="C668" s="72"/>
      <c r="D668" s="23"/>
      <c r="E668" s="72"/>
      <c r="F668" s="23"/>
      <c r="G668" s="88"/>
      <c r="H668" s="243"/>
      <c r="I668" s="180"/>
      <c r="J668" s="180"/>
      <c r="K668" s="180"/>
      <c r="L668" s="180"/>
      <c r="M668" s="180"/>
      <c r="N668" s="180"/>
      <c r="O668" s="180"/>
      <c r="P668" s="180"/>
      <c r="Q668" s="180"/>
      <c r="R668" s="180"/>
      <c r="S668" s="180"/>
      <c r="T668" s="180"/>
      <c r="U668" s="180"/>
      <c r="V668" s="180"/>
      <c r="W668" s="180"/>
    </row>
    <row r="669" spans="2:23" x14ac:dyDescent="0.3">
      <c r="B669" s="23"/>
      <c r="C669" s="72"/>
      <c r="D669" s="23"/>
      <c r="E669" s="72"/>
      <c r="F669" s="23"/>
      <c r="G669" s="88"/>
      <c r="H669" s="243"/>
      <c r="I669" s="180"/>
      <c r="J669" s="180"/>
      <c r="K669" s="180"/>
      <c r="L669" s="180"/>
      <c r="M669" s="180"/>
      <c r="N669" s="180"/>
      <c r="O669" s="180"/>
      <c r="P669" s="180"/>
      <c r="Q669" s="180"/>
      <c r="R669" s="180"/>
      <c r="S669" s="180"/>
      <c r="T669" s="180"/>
      <c r="U669" s="180"/>
      <c r="V669" s="180"/>
      <c r="W669" s="180"/>
    </row>
    <row r="670" spans="2:23" x14ac:dyDescent="0.3">
      <c r="B670" s="23"/>
      <c r="C670" s="72"/>
      <c r="D670" s="23"/>
      <c r="E670" s="72"/>
      <c r="F670" s="23"/>
      <c r="G670" s="88"/>
      <c r="H670" s="243"/>
      <c r="I670" s="180"/>
      <c r="J670" s="180"/>
      <c r="K670" s="180"/>
      <c r="L670" s="180"/>
      <c r="M670" s="180"/>
      <c r="N670" s="180"/>
      <c r="O670" s="180"/>
      <c r="P670" s="180"/>
      <c r="Q670" s="180"/>
      <c r="R670" s="180"/>
      <c r="S670" s="180"/>
      <c r="T670" s="180"/>
      <c r="U670" s="180"/>
      <c r="V670" s="180"/>
      <c r="W670" s="180"/>
    </row>
    <row r="671" spans="2:23" x14ac:dyDescent="0.3">
      <c r="B671" s="23"/>
      <c r="C671" s="72"/>
      <c r="D671" s="23"/>
      <c r="E671" s="72"/>
      <c r="F671" s="23"/>
      <c r="G671" s="88"/>
      <c r="H671" s="243"/>
      <c r="I671" s="180"/>
      <c r="J671" s="180"/>
      <c r="K671" s="180"/>
      <c r="L671" s="180"/>
      <c r="M671" s="180"/>
      <c r="N671" s="180"/>
      <c r="O671" s="180"/>
      <c r="P671" s="180"/>
      <c r="Q671" s="180"/>
      <c r="R671" s="180"/>
      <c r="S671" s="180"/>
      <c r="T671" s="180"/>
      <c r="U671" s="180"/>
      <c r="V671" s="180"/>
      <c r="W671" s="180"/>
    </row>
    <row r="672" spans="2:23" x14ac:dyDescent="0.3">
      <c r="B672" s="23"/>
      <c r="C672" s="72"/>
      <c r="D672" s="23"/>
      <c r="E672" s="72"/>
      <c r="F672" s="23"/>
      <c r="G672" s="88"/>
      <c r="H672" s="243"/>
      <c r="I672" s="180"/>
      <c r="J672" s="180"/>
      <c r="K672" s="180"/>
      <c r="L672" s="180"/>
      <c r="M672" s="180"/>
      <c r="N672" s="180"/>
      <c r="O672" s="180"/>
      <c r="P672" s="180"/>
      <c r="Q672" s="180"/>
      <c r="R672" s="180"/>
      <c r="S672" s="180"/>
      <c r="T672" s="180"/>
      <c r="U672" s="180"/>
      <c r="V672" s="180"/>
      <c r="W672" s="180"/>
    </row>
    <row r="673" spans="2:23" x14ac:dyDescent="0.3">
      <c r="B673" s="23"/>
      <c r="C673" s="72"/>
      <c r="D673" s="23"/>
      <c r="E673" s="72"/>
      <c r="F673" s="23"/>
      <c r="G673" s="88"/>
      <c r="H673" s="243"/>
      <c r="I673" s="180"/>
      <c r="J673" s="180"/>
      <c r="K673" s="180"/>
      <c r="L673" s="180"/>
      <c r="M673" s="180"/>
      <c r="N673" s="180"/>
      <c r="O673" s="180"/>
      <c r="P673" s="180"/>
      <c r="Q673" s="180"/>
      <c r="R673" s="180"/>
      <c r="S673" s="180"/>
      <c r="T673" s="180"/>
      <c r="U673" s="180"/>
      <c r="V673" s="180"/>
      <c r="W673" s="180"/>
    </row>
    <row r="674" spans="2:23" x14ac:dyDescent="0.3">
      <c r="B674" s="23"/>
      <c r="C674" s="72"/>
      <c r="D674" s="23"/>
      <c r="E674" s="72"/>
      <c r="F674" s="23"/>
      <c r="G674" s="88"/>
      <c r="H674" s="243"/>
      <c r="I674" s="180"/>
      <c r="J674" s="180"/>
      <c r="K674" s="180"/>
      <c r="L674" s="180"/>
      <c r="M674" s="180"/>
      <c r="N674" s="180"/>
      <c r="O674" s="180"/>
      <c r="P674" s="180"/>
      <c r="Q674" s="180"/>
      <c r="R674" s="180"/>
      <c r="S674" s="180"/>
      <c r="T674" s="180"/>
      <c r="U674" s="180"/>
      <c r="V674" s="180"/>
      <c r="W674" s="180"/>
    </row>
    <row r="675" spans="2:23" x14ac:dyDescent="0.3">
      <c r="B675" s="23"/>
      <c r="C675" s="72"/>
      <c r="D675" s="23"/>
      <c r="E675" s="72"/>
      <c r="F675" s="23"/>
      <c r="G675" s="88"/>
      <c r="H675" s="243"/>
      <c r="I675" s="180"/>
      <c r="J675" s="180"/>
      <c r="K675" s="180"/>
      <c r="L675" s="180"/>
      <c r="M675" s="180"/>
      <c r="N675" s="180"/>
      <c r="O675" s="180"/>
      <c r="P675" s="180"/>
      <c r="Q675" s="180"/>
      <c r="R675" s="180"/>
      <c r="S675" s="180"/>
      <c r="T675" s="180"/>
      <c r="U675" s="180"/>
      <c r="V675" s="180"/>
      <c r="W675" s="180"/>
    </row>
    <row r="676" spans="2:23" x14ac:dyDescent="0.3">
      <c r="B676" s="23"/>
      <c r="C676" s="72"/>
      <c r="D676" s="23"/>
      <c r="E676" s="72"/>
      <c r="F676" s="23"/>
      <c r="G676" s="88"/>
      <c r="H676" s="243"/>
      <c r="I676" s="180"/>
      <c r="J676" s="180"/>
      <c r="K676" s="180"/>
      <c r="L676" s="180"/>
      <c r="M676" s="180"/>
      <c r="N676" s="180"/>
      <c r="O676" s="180"/>
      <c r="P676" s="180"/>
      <c r="Q676" s="180"/>
      <c r="R676" s="180"/>
      <c r="S676" s="180"/>
      <c r="T676" s="180"/>
      <c r="U676" s="180"/>
      <c r="V676" s="180"/>
      <c r="W676" s="180"/>
    </row>
    <row r="677" spans="2:23" x14ac:dyDescent="0.3">
      <c r="B677" s="23"/>
      <c r="C677" s="72"/>
      <c r="D677" s="23"/>
      <c r="E677" s="72"/>
      <c r="F677" s="23"/>
      <c r="G677" s="88"/>
      <c r="H677" s="243"/>
      <c r="I677" s="180"/>
      <c r="J677" s="180"/>
      <c r="K677" s="180"/>
      <c r="L677" s="180"/>
      <c r="M677" s="180"/>
      <c r="N677" s="180"/>
      <c r="O677" s="180"/>
      <c r="P677" s="180"/>
      <c r="Q677" s="180"/>
      <c r="R677" s="180"/>
      <c r="S677" s="180"/>
      <c r="T677" s="180"/>
      <c r="U677" s="180"/>
      <c r="V677" s="180"/>
      <c r="W677" s="180"/>
    </row>
    <row r="678" spans="2:23" x14ac:dyDescent="0.3">
      <c r="B678" s="23"/>
      <c r="C678" s="72"/>
      <c r="D678" s="23"/>
      <c r="E678" s="72"/>
      <c r="F678" s="23"/>
      <c r="G678" s="88"/>
      <c r="H678" s="243"/>
      <c r="I678" s="180"/>
      <c r="J678" s="180"/>
      <c r="K678" s="180"/>
      <c r="L678" s="180"/>
      <c r="M678" s="180"/>
      <c r="N678" s="180"/>
      <c r="O678" s="180"/>
      <c r="P678" s="180"/>
      <c r="Q678" s="180"/>
      <c r="R678" s="180"/>
      <c r="S678" s="180"/>
      <c r="T678" s="180"/>
      <c r="U678" s="180"/>
      <c r="V678" s="180"/>
      <c r="W678" s="180"/>
    </row>
    <row r="679" spans="2:23" x14ac:dyDescent="0.3">
      <c r="B679" s="23"/>
      <c r="C679" s="72"/>
      <c r="D679" s="23"/>
      <c r="E679" s="72"/>
      <c r="F679" s="23"/>
      <c r="G679" s="88"/>
      <c r="H679" s="243"/>
      <c r="I679" s="180"/>
      <c r="J679" s="180"/>
      <c r="K679" s="180"/>
      <c r="L679" s="180"/>
      <c r="M679" s="180"/>
      <c r="N679" s="180"/>
      <c r="O679" s="180"/>
      <c r="P679" s="180"/>
      <c r="Q679" s="180"/>
      <c r="R679" s="180"/>
      <c r="S679" s="180"/>
      <c r="T679" s="180"/>
      <c r="U679" s="180"/>
      <c r="V679" s="180"/>
      <c r="W679" s="180"/>
    </row>
    <row r="680" spans="2:23" x14ac:dyDescent="0.3">
      <c r="B680" s="23"/>
      <c r="C680" s="72"/>
      <c r="D680" s="23"/>
      <c r="E680" s="72"/>
      <c r="F680" s="23"/>
      <c r="G680" s="88"/>
      <c r="H680" s="243"/>
      <c r="I680" s="180"/>
      <c r="J680" s="180"/>
      <c r="K680" s="180"/>
      <c r="L680" s="180"/>
      <c r="M680" s="180"/>
      <c r="N680" s="180"/>
      <c r="O680" s="180"/>
      <c r="P680" s="180"/>
      <c r="Q680" s="180"/>
      <c r="R680" s="180"/>
      <c r="S680" s="180"/>
      <c r="T680" s="180"/>
      <c r="U680" s="180"/>
      <c r="V680" s="180"/>
      <c r="W680" s="180"/>
    </row>
    <row r="681" spans="2:23" x14ac:dyDescent="0.3">
      <c r="B681" s="23"/>
      <c r="C681" s="72"/>
      <c r="D681" s="23"/>
      <c r="E681" s="72"/>
      <c r="F681" s="23"/>
      <c r="G681" s="88"/>
      <c r="H681" s="243"/>
      <c r="I681" s="180"/>
      <c r="J681" s="180"/>
      <c r="K681" s="180"/>
      <c r="L681" s="180"/>
      <c r="M681" s="180"/>
      <c r="N681" s="180"/>
      <c r="O681" s="180"/>
      <c r="P681" s="180"/>
      <c r="Q681" s="180"/>
      <c r="R681" s="180"/>
      <c r="S681" s="180"/>
      <c r="T681" s="180"/>
      <c r="U681" s="180"/>
      <c r="V681" s="180"/>
      <c r="W681" s="180"/>
    </row>
    <row r="682" spans="2:23" x14ac:dyDescent="0.3">
      <c r="B682" s="23"/>
      <c r="C682" s="72"/>
      <c r="D682" s="23"/>
      <c r="E682" s="72"/>
      <c r="F682" s="23"/>
      <c r="G682" s="88"/>
      <c r="H682" s="243"/>
      <c r="I682" s="180"/>
      <c r="J682" s="180"/>
      <c r="K682" s="180"/>
      <c r="L682" s="180"/>
      <c r="M682" s="180"/>
      <c r="N682" s="180"/>
      <c r="O682" s="180"/>
      <c r="P682" s="180"/>
      <c r="Q682" s="180"/>
      <c r="R682" s="180"/>
      <c r="S682" s="180"/>
      <c r="T682" s="180"/>
      <c r="U682" s="180"/>
      <c r="V682" s="180"/>
      <c r="W682" s="180"/>
    </row>
    <row r="683" spans="2:23" x14ac:dyDescent="0.3">
      <c r="B683" s="23"/>
      <c r="C683" s="72"/>
      <c r="D683" s="23"/>
      <c r="E683" s="72"/>
      <c r="F683" s="23"/>
      <c r="G683" s="88"/>
      <c r="H683" s="243"/>
      <c r="I683" s="180"/>
      <c r="J683" s="180"/>
      <c r="K683" s="180"/>
      <c r="L683" s="180"/>
      <c r="M683" s="180"/>
      <c r="N683" s="180"/>
      <c r="O683" s="180"/>
      <c r="P683" s="180"/>
      <c r="Q683" s="180"/>
      <c r="R683" s="180"/>
      <c r="S683" s="180"/>
      <c r="T683" s="180"/>
      <c r="U683" s="180"/>
      <c r="V683" s="180"/>
      <c r="W683" s="180"/>
    </row>
    <row r="684" spans="2:23" x14ac:dyDescent="0.3">
      <c r="B684" s="23"/>
      <c r="C684" s="72"/>
      <c r="D684" s="23"/>
      <c r="E684" s="72"/>
      <c r="F684" s="23"/>
      <c r="G684" s="88"/>
      <c r="H684" s="243"/>
      <c r="I684" s="180"/>
      <c r="J684" s="180"/>
      <c r="K684" s="180"/>
      <c r="L684" s="180"/>
      <c r="M684" s="180"/>
      <c r="N684" s="180"/>
      <c r="O684" s="180"/>
      <c r="P684" s="180"/>
      <c r="Q684" s="180"/>
      <c r="R684" s="180"/>
      <c r="S684" s="180"/>
      <c r="T684" s="180"/>
      <c r="U684" s="180"/>
      <c r="V684" s="180"/>
      <c r="W684" s="180"/>
    </row>
    <row r="685" spans="2:23" x14ac:dyDescent="0.3">
      <c r="B685" s="23"/>
      <c r="C685" s="72"/>
      <c r="D685" s="23"/>
      <c r="E685" s="72"/>
      <c r="F685" s="23"/>
      <c r="G685" s="88"/>
      <c r="H685" s="243"/>
      <c r="I685" s="180"/>
      <c r="J685" s="180"/>
      <c r="K685" s="180"/>
      <c r="L685" s="180"/>
      <c r="M685" s="180"/>
      <c r="N685" s="180"/>
      <c r="O685" s="180"/>
      <c r="P685" s="180"/>
      <c r="Q685" s="180"/>
      <c r="R685" s="180"/>
      <c r="S685" s="180"/>
      <c r="T685" s="180"/>
      <c r="U685" s="180"/>
      <c r="V685" s="180"/>
      <c r="W685" s="180"/>
    </row>
    <row r="686" spans="2:23" x14ac:dyDescent="0.3">
      <c r="B686" s="23"/>
      <c r="C686" s="72"/>
      <c r="D686" s="23"/>
      <c r="E686" s="72"/>
      <c r="F686" s="23"/>
      <c r="G686" s="88"/>
      <c r="H686" s="243"/>
      <c r="I686" s="180"/>
      <c r="J686" s="180"/>
      <c r="K686" s="180"/>
      <c r="L686" s="180"/>
      <c r="M686" s="180"/>
      <c r="N686" s="180"/>
      <c r="O686" s="180"/>
      <c r="P686" s="180"/>
      <c r="Q686" s="180"/>
      <c r="R686" s="180"/>
      <c r="S686" s="180"/>
      <c r="T686" s="180"/>
      <c r="U686" s="180"/>
      <c r="V686" s="180"/>
      <c r="W686" s="180"/>
    </row>
    <row r="687" spans="2:23" x14ac:dyDescent="0.3">
      <c r="B687" s="23"/>
      <c r="C687" s="72"/>
      <c r="D687" s="23"/>
      <c r="E687" s="72"/>
      <c r="F687" s="23"/>
      <c r="G687" s="88"/>
      <c r="H687" s="243"/>
      <c r="I687" s="180"/>
      <c r="J687" s="180"/>
      <c r="K687" s="180"/>
      <c r="L687" s="180"/>
      <c r="M687" s="180"/>
      <c r="N687" s="180"/>
      <c r="O687" s="180"/>
      <c r="P687" s="180"/>
      <c r="Q687" s="180"/>
      <c r="R687" s="180"/>
      <c r="S687" s="180"/>
      <c r="T687" s="180"/>
      <c r="U687" s="180"/>
      <c r="V687" s="180"/>
      <c r="W687" s="180"/>
    </row>
    <row r="688" spans="2:23" x14ac:dyDescent="0.3">
      <c r="B688" s="23"/>
      <c r="C688" s="72"/>
      <c r="D688" s="23"/>
      <c r="E688" s="72"/>
      <c r="F688" s="23"/>
      <c r="G688" s="88"/>
      <c r="H688" s="243"/>
      <c r="I688" s="180"/>
      <c r="J688" s="180"/>
      <c r="K688" s="180"/>
      <c r="L688" s="180"/>
      <c r="M688" s="180"/>
      <c r="N688" s="180"/>
      <c r="O688" s="180"/>
      <c r="P688" s="180"/>
      <c r="Q688" s="180"/>
      <c r="R688" s="180"/>
      <c r="S688" s="180"/>
      <c r="T688" s="180"/>
      <c r="U688" s="180"/>
      <c r="V688" s="180"/>
      <c r="W688" s="180"/>
    </row>
    <row r="689" spans="2:23" x14ac:dyDescent="0.3">
      <c r="B689" s="23"/>
      <c r="C689" s="72"/>
      <c r="D689" s="23"/>
      <c r="E689" s="72"/>
      <c r="F689" s="23"/>
      <c r="G689" s="88"/>
      <c r="H689" s="243"/>
      <c r="I689" s="180"/>
      <c r="J689" s="180"/>
      <c r="K689" s="180"/>
      <c r="L689" s="180"/>
      <c r="M689" s="180"/>
      <c r="N689" s="180"/>
      <c r="O689" s="180"/>
      <c r="P689" s="180"/>
      <c r="Q689" s="180"/>
      <c r="R689" s="180"/>
      <c r="S689" s="180"/>
      <c r="T689" s="180"/>
      <c r="U689" s="180"/>
      <c r="V689" s="180"/>
      <c r="W689" s="180"/>
    </row>
    <row r="690" spans="2:23" x14ac:dyDescent="0.3">
      <c r="B690" s="23"/>
      <c r="C690" s="72"/>
      <c r="D690" s="23"/>
      <c r="E690" s="72"/>
      <c r="F690" s="23"/>
      <c r="G690" s="88"/>
      <c r="H690" s="243"/>
      <c r="I690" s="180"/>
      <c r="J690" s="180"/>
      <c r="K690" s="180"/>
      <c r="L690" s="180"/>
      <c r="M690" s="180"/>
      <c r="N690" s="180"/>
      <c r="O690" s="180"/>
      <c r="P690" s="180"/>
      <c r="Q690" s="180"/>
      <c r="R690" s="180"/>
      <c r="S690" s="180"/>
      <c r="T690" s="180"/>
      <c r="U690" s="180"/>
      <c r="V690" s="180"/>
      <c r="W690" s="180"/>
    </row>
    <row r="691" spans="2:23" x14ac:dyDescent="0.3">
      <c r="B691" s="23"/>
      <c r="C691" s="72"/>
      <c r="D691" s="23"/>
      <c r="E691" s="72"/>
      <c r="F691" s="23"/>
      <c r="G691" s="88"/>
      <c r="H691" s="243"/>
      <c r="I691" s="180"/>
      <c r="J691" s="180"/>
      <c r="K691" s="180"/>
      <c r="L691" s="180"/>
      <c r="M691" s="180"/>
      <c r="N691" s="180"/>
      <c r="O691" s="180"/>
      <c r="P691" s="180"/>
      <c r="Q691" s="180"/>
      <c r="R691" s="180"/>
      <c r="S691" s="180"/>
      <c r="T691" s="180"/>
      <c r="U691" s="180"/>
      <c r="V691" s="180"/>
      <c r="W691" s="180"/>
    </row>
    <row r="692" spans="2:23" x14ac:dyDescent="0.3">
      <c r="B692" s="23"/>
      <c r="C692" s="72"/>
      <c r="D692" s="23"/>
      <c r="E692" s="72"/>
      <c r="F692" s="23"/>
      <c r="G692" s="88"/>
      <c r="H692" s="243"/>
      <c r="I692" s="180"/>
      <c r="J692" s="180"/>
      <c r="K692" s="180"/>
      <c r="L692" s="180"/>
      <c r="M692" s="180"/>
      <c r="N692" s="180"/>
      <c r="O692" s="180"/>
      <c r="P692" s="180"/>
      <c r="Q692" s="180"/>
      <c r="R692" s="180"/>
      <c r="S692" s="180"/>
      <c r="T692" s="180"/>
      <c r="U692" s="180"/>
      <c r="V692" s="180"/>
      <c r="W692" s="180"/>
    </row>
    <row r="693" spans="2:23" x14ac:dyDescent="0.3">
      <c r="B693" s="23"/>
      <c r="C693" s="72"/>
      <c r="D693" s="23"/>
      <c r="E693" s="72"/>
      <c r="F693" s="23"/>
      <c r="G693" s="88"/>
      <c r="H693" s="243"/>
      <c r="I693" s="180"/>
      <c r="J693" s="180"/>
      <c r="K693" s="180"/>
      <c r="L693" s="180"/>
      <c r="M693" s="180"/>
      <c r="N693" s="180"/>
      <c r="O693" s="180"/>
      <c r="P693" s="180"/>
      <c r="Q693" s="180"/>
      <c r="R693" s="180"/>
      <c r="S693" s="180"/>
      <c r="T693" s="180"/>
      <c r="U693" s="180"/>
      <c r="V693" s="180"/>
      <c r="W693" s="180"/>
    </row>
    <row r="694" spans="2:23" x14ac:dyDescent="0.3">
      <c r="B694" s="23"/>
      <c r="C694" s="72"/>
      <c r="D694" s="23"/>
      <c r="E694" s="72"/>
      <c r="F694" s="23"/>
      <c r="G694" s="88"/>
      <c r="H694" s="243"/>
      <c r="I694" s="180"/>
      <c r="J694" s="180"/>
      <c r="K694" s="180"/>
      <c r="L694" s="180"/>
      <c r="M694" s="180"/>
      <c r="N694" s="180"/>
      <c r="O694" s="180"/>
      <c r="P694" s="180"/>
      <c r="Q694" s="180"/>
      <c r="R694" s="180"/>
      <c r="S694" s="180"/>
      <c r="T694" s="180"/>
      <c r="U694" s="180"/>
      <c r="V694" s="180"/>
      <c r="W694" s="180"/>
    </row>
    <row r="695" spans="2:23" x14ac:dyDescent="0.3">
      <c r="B695" s="23"/>
      <c r="C695" s="72"/>
      <c r="D695" s="23"/>
      <c r="E695" s="72"/>
      <c r="F695" s="23"/>
      <c r="G695" s="88"/>
      <c r="H695" s="243"/>
      <c r="I695" s="180"/>
      <c r="J695" s="180"/>
      <c r="K695" s="180"/>
      <c r="L695" s="180"/>
      <c r="M695" s="180"/>
      <c r="N695" s="180"/>
      <c r="O695" s="180"/>
      <c r="P695" s="180"/>
      <c r="Q695" s="180"/>
      <c r="R695" s="180"/>
      <c r="S695" s="180"/>
      <c r="T695" s="180"/>
      <c r="U695" s="180"/>
      <c r="V695" s="180"/>
      <c r="W695" s="180"/>
    </row>
    <row r="696" spans="2:23" x14ac:dyDescent="0.3">
      <c r="B696" s="23"/>
      <c r="C696" s="72"/>
      <c r="D696" s="23"/>
      <c r="E696" s="72"/>
      <c r="F696" s="23"/>
      <c r="G696" s="88"/>
      <c r="H696" s="243"/>
      <c r="I696" s="180"/>
      <c r="J696" s="180"/>
      <c r="K696" s="180"/>
      <c r="L696" s="180"/>
      <c r="M696" s="180"/>
      <c r="N696" s="180"/>
      <c r="O696" s="180"/>
      <c r="P696" s="180"/>
      <c r="Q696" s="180"/>
      <c r="R696" s="180"/>
      <c r="S696" s="180"/>
      <c r="T696" s="180"/>
      <c r="U696" s="180"/>
      <c r="V696" s="180"/>
      <c r="W696" s="180"/>
    </row>
    <row r="697" spans="2:23" x14ac:dyDescent="0.3">
      <c r="B697" s="23"/>
      <c r="C697" s="72"/>
      <c r="D697" s="23"/>
      <c r="E697" s="72"/>
      <c r="F697" s="23"/>
      <c r="G697" s="88"/>
      <c r="H697" s="243"/>
      <c r="I697" s="180"/>
      <c r="J697" s="180"/>
      <c r="K697" s="180"/>
      <c r="L697" s="180"/>
      <c r="M697" s="180"/>
      <c r="N697" s="180"/>
      <c r="O697" s="180"/>
      <c r="P697" s="180"/>
      <c r="Q697" s="180"/>
      <c r="R697" s="180"/>
      <c r="S697" s="180"/>
      <c r="T697" s="180"/>
      <c r="U697" s="180"/>
      <c r="V697" s="180"/>
      <c r="W697" s="180"/>
    </row>
    <row r="698" spans="2:23" x14ac:dyDescent="0.3">
      <c r="B698" s="23"/>
      <c r="C698" s="72"/>
      <c r="D698" s="23"/>
      <c r="E698" s="72"/>
      <c r="F698" s="23"/>
      <c r="G698" s="88"/>
      <c r="H698" s="243"/>
      <c r="I698" s="180"/>
      <c r="J698" s="180"/>
      <c r="K698" s="180"/>
      <c r="L698" s="180"/>
      <c r="M698" s="180"/>
      <c r="N698" s="180"/>
      <c r="O698" s="180"/>
      <c r="P698" s="180"/>
      <c r="Q698" s="180"/>
      <c r="R698" s="180"/>
      <c r="S698" s="180"/>
      <c r="T698" s="180"/>
      <c r="U698" s="180"/>
      <c r="V698" s="180"/>
      <c r="W698" s="180"/>
    </row>
    <row r="699" spans="2:23" x14ac:dyDescent="0.3">
      <c r="B699" s="23"/>
      <c r="C699" s="72"/>
      <c r="D699" s="23"/>
      <c r="E699" s="72"/>
      <c r="F699" s="23"/>
      <c r="G699" s="88"/>
      <c r="H699" s="243"/>
      <c r="I699" s="180"/>
      <c r="J699" s="180"/>
      <c r="K699" s="180"/>
      <c r="L699" s="180"/>
      <c r="M699" s="180"/>
      <c r="N699" s="180"/>
      <c r="O699" s="180"/>
      <c r="P699" s="180"/>
      <c r="Q699" s="180"/>
      <c r="R699" s="180"/>
      <c r="S699" s="180"/>
      <c r="T699" s="180"/>
      <c r="U699" s="180"/>
      <c r="V699" s="180"/>
      <c r="W699" s="180"/>
    </row>
    <row r="700" spans="2:23" x14ac:dyDescent="0.3">
      <c r="B700" s="23"/>
      <c r="C700" s="72"/>
      <c r="D700" s="23"/>
      <c r="E700" s="72"/>
      <c r="F700" s="23"/>
      <c r="G700" s="88"/>
      <c r="H700" s="243"/>
      <c r="I700" s="180"/>
      <c r="J700" s="180"/>
      <c r="K700" s="180"/>
      <c r="L700" s="180"/>
      <c r="M700" s="180"/>
      <c r="N700" s="180"/>
      <c r="O700" s="180"/>
      <c r="P700" s="180"/>
      <c r="Q700" s="180"/>
      <c r="R700" s="180"/>
      <c r="S700" s="180"/>
      <c r="T700" s="180"/>
      <c r="U700" s="180"/>
      <c r="V700" s="180"/>
      <c r="W700" s="180"/>
    </row>
    <row r="701" spans="2:23" x14ac:dyDescent="0.3">
      <c r="B701" s="23"/>
      <c r="C701" s="72"/>
      <c r="D701" s="23"/>
      <c r="E701" s="72"/>
      <c r="F701" s="23"/>
      <c r="G701" s="88"/>
      <c r="H701" s="243"/>
      <c r="I701" s="180"/>
      <c r="J701" s="180"/>
      <c r="K701" s="180"/>
      <c r="L701" s="180"/>
      <c r="M701" s="180"/>
      <c r="N701" s="180"/>
      <c r="O701" s="180"/>
      <c r="P701" s="180"/>
      <c r="Q701" s="180"/>
      <c r="R701" s="180"/>
      <c r="S701" s="180"/>
      <c r="T701" s="180"/>
      <c r="U701" s="180"/>
      <c r="V701" s="180"/>
      <c r="W701" s="180"/>
    </row>
    <row r="702" spans="2:23" x14ac:dyDescent="0.3">
      <c r="B702" s="23"/>
      <c r="C702" s="72"/>
      <c r="D702" s="23"/>
      <c r="E702" s="72"/>
      <c r="F702" s="23"/>
      <c r="G702" s="88"/>
      <c r="H702" s="243"/>
      <c r="I702" s="180"/>
      <c r="J702" s="180"/>
      <c r="K702" s="180"/>
      <c r="L702" s="180"/>
      <c r="M702" s="180"/>
      <c r="N702" s="180"/>
      <c r="O702" s="180"/>
      <c r="P702" s="180"/>
      <c r="Q702" s="180"/>
      <c r="R702" s="180"/>
      <c r="S702" s="180"/>
      <c r="T702" s="180"/>
      <c r="U702" s="180"/>
      <c r="V702" s="180"/>
      <c r="W702" s="180"/>
    </row>
    <row r="703" spans="2:23" x14ac:dyDescent="0.3">
      <c r="B703" s="23"/>
      <c r="C703" s="72"/>
      <c r="D703" s="23"/>
      <c r="E703" s="72"/>
      <c r="F703" s="23"/>
      <c r="G703" s="88"/>
      <c r="H703" s="243"/>
      <c r="I703" s="180"/>
      <c r="J703" s="180"/>
      <c r="K703" s="180"/>
      <c r="L703" s="180"/>
      <c r="M703" s="180"/>
      <c r="N703" s="180"/>
      <c r="O703" s="180"/>
      <c r="P703" s="180"/>
      <c r="Q703" s="180"/>
      <c r="R703" s="180"/>
      <c r="S703" s="180"/>
      <c r="T703" s="180"/>
      <c r="U703" s="180"/>
      <c r="V703" s="180"/>
      <c r="W703" s="180"/>
    </row>
    <row r="704" spans="2:23" x14ac:dyDescent="0.3">
      <c r="B704" s="23"/>
      <c r="C704" s="72"/>
      <c r="D704" s="23"/>
      <c r="E704" s="72"/>
      <c r="F704" s="23"/>
      <c r="G704" s="88"/>
      <c r="H704" s="243"/>
      <c r="I704" s="180"/>
      <c r="J704" s="180"/>
      <c r="K704" s="180"/>
      <c r="L704" s="180"/>
      <c r="M704" s="180"/>
      <c r="N704" s="180"/>
      <c r="O704" s="180"/>
      <c r="P704" s="180"/>
      <c r="Q704" s="180"/>
      <c r="R704" s="180"/>
      <c r="S704" s="180"/>
      <c r="T704" s="180"/>
      <c r="U704" s="180"/>
      <c r="V704" s="180"/>
      <c r="W704" s="180"/>
    </row>
    <row r="705" spans="2:23" x14ac:dyDescent="0.3">
      <c r="B705" s="23"/>
      <c r="C705" s="72"/>
      <c r="D705" s="23"/>
      <c r="E705" s="72"/>
      <c r="F705" s="23"/>
      <c r="G705" s="88"/>
      <c r="H705" s="243"/>
      <c r="I705" s="180"/>
      <c r="J705" s="180"/>
      <c r="K705" s="180"/>
      <c r="L705" s="180"/>
      <c r="M705" s="180"/>
      <c r="N705" s="180"/>
      <c r="O705" s="180"/>
      <c r="P705" s="180"/>
      <c r="Q705" s="180"/>
      <c r="R705" s="180"/>
      <c r="S705" s="180"/>
      <c r="T705" s="180"/>
      <c r="U705" s="180"/>
      <c r="V705" s="180"/>
      <c r="W705" s="180"/>
    </row>
    <row r="706" spans="2:23" x14ac:dyDescent="0.3">
      <c r="B706" s="23"/>
      <c r="C706" s="72"/>
      <c r="D706" s="23"/>
      <c r="E706" s="72"/>
      <c r="F706" s="23"/>
      <c r="G706" s="88"/>
      <c r="H706" s="243"/>
      <c r="I706" s="180"/>
      <c r="J706" s="180"/>
      <c r="K706" s="180"/>
      <c r="L706" s="180"/>
      <c r="M706" s="180"/>
      <c r="N706" s="180"/>
      <c r="O706" s="180"/>
      <c r="P706" s="180"/>
      <c r="Q706" s="180"/>
      <c r="R706" s="180"/>
      <c r="S706" s="180"/>
      <c r="T706" s="180"/>
      <c r="U706" s="180"/>
      <c r="V706" s="180"/>
      <c r="W706" s="180"/>
    </row>
    <row r="707" spans="2:23" x14ac:dyDescent="0.3">
      <c r="B707" s="23"/>
      <c r="C707" s="72"/>
      <c r="D707" s="23"/>
      <c r="E707" s="72"/>
      <c r="F707" s="23"/>
      <c r="G707" s="88"/>
      <c r="H707" s="243"/>
      <c r="I707" s="180"/>
      <c r="J707" s="180"/>
      <c r="K707" s="180"/>
      <c r="L707" s="180"/>
      <c r="M707" s="180"/>
      <c r="N707" s="180"/>
      <c r="O707" s="180"/>
      <c r="P707" s="180"/>
      <c r="Q707" s="180"/>
      <c r="R707" s="180"/>
      <c r="S707" s="180"/>
      <c r="T707" s="180"/>
      <c r="U707" s="180"/>
      <c r="V707" s="180"/>
      <c r="W707" s="180"/>
    </row>
    <row r="708" spans="2:23" x14ac:dyDescent="0.3">
      <c r="B708" s="23"/>
      <c r="C708" s="72"/>
      <c r="D708" s="23"/>
      <c r="E708" s="72"/>
      <c r="F708" s="23"/>
      <c r="G708" s="88"/>
      <c r="H708" s="243"/>
      <c r="I708" s="180"/>
      <c r="J708" s="180"/>
      <c r="K708" s="180"/>
      <c r="L708" s="180"/>
      <c r="M708" s="180"/>
      <c r="N708" s="180"/>
      <c r="O708" s="180"/>
      <c r="P708" s="180"/>
      <c r="Q708" s="180"/>
      <c r="R708" s="180"/>
      <c r="S708" s="180"/>
      <c r="T708" s="180"/>
      <c r="U708" s="180"/>
      <c r="V708" s="180"/>
      <c r="W708" s="180"/>
    </row>
    <row r="709" spans="2:23" x14ac:dyDescent="0.3">
      <c r="B709" s="23"/>
      <c r="C709" s="72"/>
      <c r="D709" s="23"/>
      <c r="E709" s="72"/>
      <c r="F709" s="23"/>
      <c r="G709" s="88"/>
      <c r="H709" s="243"/>
      <c r="I709" s="180"/>
      <c r="J709" s="180"/>
      <c r="K709" s="180"/>
      <c r="L709" s="180"/>
      <c r="M709" s="180"/>
      <c r="N709" s="180"/>
      <c r="O709" s="180"/>
      <c r="P709" s="180"/>
      <c r="Q709" s="180"/>
      <c r="R709" s="180"/>
      <c r="S709" s="180"/>
      <c r="T709" s="180"/>
      <c r="U709" s="180"/>
      <c r="V709" s="180"/>
      <c r="W709" s="180"/>
    </row>
    <row r="710" spans="2:23" x14ac:dyDescent="0.3">
      <c r="B710" s="23"/>
      <c r="C710" s="72"/>
      <c r="D710" s="23"/>
      <c r="E710" s="72"/>
      <c r="F710" s="23"/>
      <c r="G710" s="88"/>
      <c r="H710" s="243"/>
      <c r="I710" s="180"/>
      <c r="J710" s="180"/>
      <c r="K710" s="180"/>
      <c r="L710" s="180"/>
      <c r="M710" s="180"/>
      <c r="N710" s="180"/>
      <c r="O710" s="180"/>
      <c r="P710" s="180"/>
      <c r="Q710" s="180"/>
      <c r="R710" s="180"/>
      <c r="S710" s="180"/>
      <c r="T710" s="180"/>
      <c r="U710" s="180"/>
      <c r="V710" s="180"/>
      <c r="W710" s="180"/>
    </row>
    <row r="711" spans="2:23" x14ac:dyDescent="0.3">
      <c r="B711" s="23"/>
      <c r="C711" s="72"/>
      <c r="D711" s="23"/>
      <c r="E711" s="72"/>
      <c r="F711" s="23"/>
      <c r="G711" s="88"/>
      <c r="H711" s="243"/>
      <c r="I711" s="180"/>
      <c r="J711" s="180"/>
      <c r="K711" s="180"/>
      <c r="L711" s="180"/>
      <c r="M711" s="180"/>
      <c r="N711" s="180"/>
      <c r="O711" s="180"/>
      <c r="P711" s="180"/>
      <c r="Q711" s="180"/>
      <c r="R711" s="180"/>
      <c r="S711" s="180"/>
      <c r="T711" s="180"/>
      <c r="U711" s="180"/>
      <c r="V711" s="180"/>
      <c r="W711" s="180"/>
    </row>
    <row r="712" spans="2:23" x14ac:dyDescent="0.3">
      <c r="B712" s="23"/>
      <c r="C712" s="72"/>
      <c r="D712" s="23"/>
      <c r="E712" s="72"/>
      <c r="F712" s="23"/>
      <c r="G712" s="88"/>
      <c r="H712" s="243"/>
      <c r="I712" s="180"/>
      <c r="J712" s="180"/>
      <c r="K712" s="180"/>
      <c r="L712" s="180"/>
      <c r="M712" s="180"/>
      <c r="N712" s="180"/>
      <c r="O712" s="180"/>
      <c r="P712" s="180"/>
      <c r="Q712" s="180"/>
      <c r="R712" s="180"/>
      <c r="S712" s="180"/>
      <c r="T712" s="180"/>
      <c r="U712" s="180"/>
      <c r="V712" s="180"/>
      <c r="W712" s="180"/>
    </row>
    <row r="713" spans="2:23" x14ac:dyDescent="0.3">
      <c r="B713" s="23"/>
      <c r="C713" s="72"/>
      <c r="D713" s="23"/>
      <c r="E713" s="72"/>
      <c r="F713" s="23"/>
      <c r="G713" s="88"/>
      <c r="H713" s="243"/>
      <c r="I713" s="180"/>
      <c r="J713" s="180"/>
      <c r="K713" s="180"/>
      <c r="L713" s="180"/>
      <c r="M713" s="180"/>
      <c r="N713" s="180"/>
      <c r="O713" s="180"/>
      <c r="P713" s="180"/>
      <c r="Q713" s="180"/>
      <c r="R713" s="180"/>
      <c r="S713" s="180"/>
      <c r="T713" s="180"/>
      <c r="U713" s="180"/>
      <c r="V713" s="180"/>
      <c r="W713" s="180"/>
    </row>
    <row r="714" spans="2:23" x14ac:dyDescent="0.3">
      <c r="B714" s="23"/>
      <c r="C714" s="72"/>
      <c r="D714" s="23"/>
      <c r="E714" s="72"/>
      <c r="F714" s="23"/>
      <c r="G714" s="88"/>
      <c r="H714" s="243"/>
      <c r="I714" s="180"/>
      <c r="J714" s="180"/>
      <c r="K714" s="180"/>
      <c r="L714" s="180"/>
      <c r="M714" s="180"/>
      <c r="N714" s="180"/>
      <c r="O714" s="180"/>
      <c r="P714" s="180"/>
      <c r="Q714" s="180"/>
      <c r="R714" s="180"/>
      <c r="S714" s="180"/>
      <c r="T714" s="180"/>
      <c r="U714" s="180"/>
      <c r="V714" s="180"/>
      <c r="W714" s="180"/>
    </row>
    <row r="715" spans="2:23" x14ac:dyDescent="0.3">
      <c r="B715" s="23"/>
      <c r="C715" s="72"/>
      <c r="D715" s="23"/>
      <c r="E715" s="72"/>
      <c r="F715" s="23"/>
      <c r="G715" s="88"/>
      <c r="H715" s="243"/>
      <c r="I715" s="180"/>
      <c r="J715" s="180"/>
      <c r="K715" s="180"/>
      <c r="L715" s="180"/>
      <c r="M715" s="180"/>
      <c r="N715" s="180"/>
      <c r="O715" s="180"/>
      <c r="P715" s="180"/>
      <c r="Q715" s="180"/>
      <c r="R715" s="180"/>
      <c r="S715" s="180"/>
      <c r="T715" s="180"/>
      <c r="U715" s="180"/>
      <c r="V715" s="180"/>
      <c r="W715" s="180"/>
    </row>
    <row r="716" spans="2:23" x14ac:dyDescent="0.3">
      <c r="B716" s="23"/>
      <c r="C716" s="72"/>
      <c r="D716" s="23"/>
      <c r="E716" s="72"/>
      <c r="F716" s="23"/>
      <c r="G716" s="88"/>
      <c r="H716" s="243"/>
      <c r="I716" s="180"/>
      <c r="J716" s="180"/>
      <c r="K716" s="180"/>
      <c r="L716" s="180"/>
      <c r="M716" s="180"/>
      <c r="N716" s="180"/>
      <c r="O716" s="180"/>
      <c r="P716" s="180"/>
      <c r="Q716" s="180"/>
      <c r="R716" s="180"/>
      <c r="S716" s="180"/>
      <c r="T716" s="180"/>
      <c r="U716" s="180"/>
      <c r="V716" s="180"/>
      <c r="W716" s="180"/>
    </row>
    <row r="717" spans="2:23" x14ac:dyDescent="0.3">
      <c r="B717" s="23"/>
      <c r="C717" s="72"/>
      <c r="D717" s="23"/>
      <c r="E717" s="72"/>
      <c r="F717" s="23"/>
      <c r="G717" s="88"/>
      <c r="H717" s="243"/>
      <c r="I717" s="180"/>
      <c r="J717" s="180"/>
      <c r="K717" s="180"/>
      <c r="L717" s="180"/>
      <c r="M717" s="180"/>
      <c r="N717" s="180"/>
      <c r="O717" s="180"/>
      <c r="P717" s="180"/>
      <c r="Q717" s="180"/>
      <c r="R717" s="180"/>
      <c r="S717" s="180"/>
      <c r="T717" s="180"/>
      <c r="U717" s="180"/>
      <c r="V717" s="180"/>
      <c r="W717" s="180"/>
    </row>
    <row r="718" spans="2:23" x14ac:dyDescent="0.3">
      <c r="B718" s="23"/>
      <c r="C718" s="72"/>
      <c r="D718" s="23"/>
      <c r="E718" s="72"/>
      <c r="F718" s="23"/>
      <c r="G718" s="88"/>
      <c r="H718" s="243"/>
      <c r="I718" s="180"/>
      <c r="J718" s="180"/>
      <c r="K718" s="180"/>
      <c r="L718" s="180"/>
      <c r="M718" s="180"/>
      <c r="N718" s="180"/>
      <c r="O718" s="180"/>
      <c r="P718" s="180"/>
      <c r="Q718" s="180"/>
      <c r="R718" s="180"/>
      <c r="S718" s="180"/>
      <c r="T718" s="180"/>
      <c r="U718" s="180"/>
      <c r="V718" s="180"/>
      <c r="W718" s="180"/>
    </row>
    <row r="719" spans="2:23" x14ac:dyDescent="0.3">
      <c r="B719" s="23"/>
      <c r="C719" s="72"/>
      <c r="D719" s="23"/>
      <c r="E719" s="72"/>
      <c r="F719" s="23"/>
      <c r="G719" s="88"/>
      <c r="H719" s="243"/>
      <c r="I719" s="180"/>
      <c r="J719" s="180"/>
      <c r="K719" s="180"/>
      <c r="L719" s="180"/>
      <c r="M719" s="180"/>
      <c r="N719" s="180"/>
      <c r="O719" s="180"/>
      <c r="P719" s="180"/>
      <c r="Q719" s="180"/>
      <c r="R719" s="180"/>
      <c r="S719" s="180"/>
      <c r="T719" s="180"/>
      <c r="U719" s="180"/>
      <c r="V719" s="180"/>
      <c r="W719" s="180"/>
    </row>
    <row r="720" spans="2:23" x14ac:dyDescent="0.3">
      <c r="B720" s="23"/>
      <c r="C720" s="72"/>
      <c r="D720" s="23"/>
      <c r="E720" s="72"/>
      <c r="F720" s="23"/>
      <c r="G720" s="88"/>
      <c r="H720" s="243"/>
      <c r="I720" s="180"/>
      <c r="J720" s="180"/>
      <c r="K720" s="180"/>
      <c r="L720" s="180"/>
      <c r="M720" s="180"/>
      <c r="N720" s="180"/>
      <c r="O720" s="180"/>
      <c r="P720" s="180"/>
      <c r="Q720" s="180"/>
      <c r="R720" s="180"/>
      <c r="S720" s="180"/>
      <c r="T720" s="180"/>
      <c r="U720" s="180"/>
      <c r="V720" s="180"/>
      <c r="W720" s="180"/>
    </row>
    <row r="721" spans="2:23" x14ac:dyDescent="0.3">
      <c r="B721" s="23"/>
      <c r="C721" s="72"/>
      <c r="D721" s="23"/>
      <c r="E721" s="72"/>
      <c r="F721" s="23"/>
      <c r="G721" s="88"/>
      <c r="H721" s="243"/>
      <c r="I721" s="180"/>
      <c r="J721" s="180"/>
      <c r="K721" s="180"/>
      <c r="L721" s="180"/>
      <c r="M721" s="180"/>
      <c r="N721" s="180"/>
      <c r="O721" s="180"/>
      <c r="P721" s="180"/>
      <c r="Q721" s="180"/>
      <c r="R721" s="180"/>
      <c r="S721" s="180"/>
      <c r="T721" s="180"/>
      <c r="U721" s="180"/>
      <c r="V721" s="180"/>
      <c r="W721" s="180"/>
    </row>
    <row r="722" spans="2:23" x14ac:dyDescent="0.3">
      <c r="B722" s="23"/>
      <c r="C722" s="72"/>
      <c r="D722" s="23"/>
      <c r="E722" s="72"/>
      <c r="F722" s="23"/>
      <c r="G722" s="88"/>
      <c r="H722" s="243"/>
      <c r="I722" s="180"/>
      <c r="J722" s="180"/>
      <c r="K722" s="180"/>
      <c r="L722" s="180"/>
      <c r="M722" s="180"/>
      <c r="N722" s="180"/>
      <c r="O722" s="180"/>
      <c r="P722" s="180"/>
      <c r="Q722" s="180"/>
      <c r="R722" s="180"/>
      <c r="S722" s="180"/>
      <c r="T722" s="180"/>
      <c r="U722" s="180"/>
      <c r="V722" s="180"/>
      <c r="W722" s="180"/>
    </row>
    <row r="723" spans="2:23" x14ac:dyDescent="0.3">
      <c r="B723" s="23"/>
      <c r="C723" s="72"/>
      <c r="D723" s="23"/>
      <c r="E723" s="72"/>
      <c r="F723" s="23"/>
      <c r="G723" s="88"/>
      <c r="H723" s="243"/>
      <c r="I723" s="180"/>
      <c r="J723" s="180"/>
      <c r="K723" s="180"/>
      <c r="L723" s="180"/>
      <c r="M723" s="180"/>
      <c r="N723" s="180"/>
      <c r="O723" s="180"/>
      <c r="P723" s="180"/>
      <c r="Q723" s="180"/>
      <c r="R723" s="180"/>
      <c r="S723" s="180"/>
      <c r="T723" s="180"/>
      <c r="U723" s="180"/>
      <c r="V723" s="180"/>
      <c r="W723" s="180"/>
    </row>
    <row r="724" spans="2:23" x14ac:dyDescent="0.3">
      <c r="B724" s="23"/>
      <c r="C724" s="72"/>
      <c r="D724" s="23"/>
      <c r="E724" s="72"/>
      <c r="F724" s="23"/>
      <c r="G724" s="88"/>
      <c r="H724" s="243"/>
      <c r="I724" s="180"/>
      <c r="J724" s="180"/>
      <c r="K724" s="180"/>
      <c r="L724" s="180"/>
      <c r="M724" s="180"/>
      <c r="N724" s="180"/>
      <c r="O724" s="180"/>
      <c r="P724" s="180"/>
      <c r="Q724" s="180"/>
      <c r="R724" s="180"/>
      <c r="S724" s="180"/>
      <c r="T724" s="180"/>
      <c r="U724" s="180"/>
      <c r="V724" s="180"/>
      <c r="W724" s="180"/>
    </row>
    <row r="725" spans="2:23" x14ac:dyDescent="0.3">
      <c r="B725" s="23"/>
      <c r="C725" s="72"/>
      <c r="D725" s="23"/>
      <c r="E725" s="72"/>
      <c r="F725" s="23"/>
      <c r="G725" s="88"/>
      <c r="H725" s="243"/>
      <c r="I725" s="180"/>
      <c r="J725" s="180"/>
      <c r="K725" s="180"/>
      <c r="L725" s="180"/>
      <c r="M725" s="180"/>
      <c r="N725" s="180"/>
      <c r="O725" s="180"/>
      <c r="P725" s="180"/>
      <c r="Q725" s="180"/>
      <c r="R725" s="180"/>
      <c r="S725" s="180"/>
      <c r="T725" s="180"/>
      <c r="U725" s="180"/>
      <c r="V725" s="180"/>
      <c r="W725" s="180"/>
    </row>
    <row r="726" spans="2:23" x14ac:dyDescent="0.3">
      <c r="B726" s="23"/>
      <c r="C726" s="72"/>
      <c r="D726" s="23"/>
      <c r="E726" s="72"/>
      <c r="F726" s="23"/>
      <c r="G726" s="88"/>
      <c r="H726" s="243"/>
      <c r="I726" s="180"/>
      <c r="J726" s="180"/>
      <c r="K726" s="180"/>
      <c r="L726" s="180"/>
      <c r="M726" s="180"/>
      <c r="N726" s="180"/>
      <c r="O726" s="180"/>
      <c r="P726" s="180"/>
      <c r="Q726" s="180"/>
      <c r="R726" s="180"/>
      <c r="S726" s="180"/>
      <c r="T726" s="180"/>
      <c r="U726" s="180"/>
      <c r="V726" s="180"/>
      <c r="W726" s="180"/>
    </row>
    <row r="727" spans="2:23" x14ac:dyDescent="0.3">
      <c r="B727" s="23"/>
      <c r="C727" s="72"/>
      <c r="D727" s="23"/>
      <c r="E727" s="72"/>
      <c r="F727" s="23"/>
      <c r="G727" s="88"/>
      <c r="H727" s="243"/>
      <c r="I727" s="180"/>
      <c r="J727" s="180"/>
      <c r="K727" s="180"/>
      <c r="L727" s="180"/>
      <c r="M727" s="180"/>
      <c r="N727" s="180"/>
      <c r="O727" s="180"/>
      <c r="P727" s="180"/>
      <c r="Q727" s="180"/>
      <c r="R727" s="180"/>
      <c r="S727" s="180"/>
      <c r="T727" s="180"/>
      <c r="U727" s="180"/>
      <c r="V727" s="180"/>
      <c r="W727" s="180"/>
    </row>
    <row r="728" spans="2:23" x14ac:dyDescent="0.3">
      <c r="B728" s="23"/>
      <c r="C728" s="72"/>
      <c r="D728" s="23"/>
      <c r="E728" s="72"/>
      <c r="F728" s="23"/>
      <c r="G728" s="88"/>
      <c r="H728" s="243"/>
      <c r="I728" s="180"/>
      <c r="J728" s="180"/>
      <c r="K728" s="180"/>
      <c r="L728" s="180"/>
      <c r="M728" s="180"/>
      <c r="N728" s="180"/>
      <c r="O728" s="180"/>
      <c r="P728" s="180"/>
      <c r="Q728" s="180"/>
      <c r="R728" s="180"/>
      <c r="S728" s="180"/>
      <c r="T728" s="180"/>
      <c r="U728" s="180"/>
      <c r="V728" s="180"/>
      <c r="W728" s="180"/>
    </row>
    <row r="729" spans="2:23" x14ac:dyDescent="0.3">
      <c r="B729" s="23"/>
      <c r="C729" s="72"/>
      <c r="D729" s="23"/>
      <c r="E729" s="72"/>
      <c r="F729" s="23"/>
      <c r="G729" s="88"/>
      <c r="H729" s="243"/>
      <c r="I729" s="180"/>
      <c r="J729" s="180"/>
      <c r="K729" s="180"/>
      <c r="L729" s="180"/>
      <c r="M729" s="180"/>
      <c r="N729" s="180"/>
      <c r="O729" s="180"/>
      <c r="P729" s="180"/>
      <c r="Q729" s="180"/>
      <c r="R729" s="180"/>
      <c r="S729" s="180"/>
      <c r="T729" s="180"/>
      <c r="U729" s="180"/>
      <c r="V729" s="180"/>
      <c r="W729" s="180"/>
    </row>
    <row r="730" spans="2:23" x14ac:dyDescent="0.3">
      <c r="B730" s="23"/>
      <c r="C730" s="72"/>
      <c r="D730" s="23"/>
      <c r="E730" s="72"/>
      <c r="F730" s="23"/>
      <c r="G730" s="88"/>
      <c r="H730" s="243"/>
      <c r="I730" s="180"/>
      <c r="J730" s="180"/>
      <c r="K730" s="180"/>
      <c r="L730" s="180"/>
      <c r="M730" s="180"/>
      <c r="N730" s="180"/>
      <c r="O730" s="180"/>
      <c r="P730" s="180"/>
      <c r="Q730" s="180"/>
      <c r="R730" s="180"/>
      <c r="S730" s="180"/>
      <c r="T730" s="180"/>
      <c r="U730" s="180"/>
      <c r="V730" s="180"/>
      <c r="W730" s="180"/>
    </row>
    <row r="731" spans="2:23" x14ac:dyDescent="0.3">
      <c r="B731" s="23"/>
      <c r="C731" s="72"/>
      <c r="D731" s="23"/>
      <c r="E731" s="72"/>
      <c r="F731" s="23"/>
      <c r="G731" s="88"/>
      <c r="H731" s="243"/>
      <c r="I731" s="180"/>
      <c r="J731" s="180"/>
      <c r="K731" s="180"/>
      <c r="L731" s="180"/>
      <c r="M731" s="180"/>
      <c r="N731" s="180"/>
      <c r="O731" s="180"/>
      <c r="P731" s="180"/>
      <c r="Q731" s="180"/>
      <c r="R731" s="180"/>
      <c r="S731" s="180"/>
      <c r="T731" s="180"/>
      <c r="U731" s="180"/>
      <c r="V731" s="180"/>
      <c r="W731" s="180"/>
    </row>
    <row r="732" spans="2:23" x14ac:dyDescent="0.3">
      <c r="B732" s="23"/>
      <c r="C732" s="72"/>
      <c r="D732" s="23"/>
      <c r="E732" s="72"/>
      <c r="F732" s="23"/>
      <c r="G732" s="88"/>
      <c r="H732" s="243"/>
      <c r="I732" s="180"/>
      <c r="J732" s="180"/>
      <c r="K732" s="180"/>
      <c r="L732" s="180"/>
      <c r="M732" s="180"/>
      <c r="N732" s="180"/>
      <c r="O732" s="180"/>
      <c r="P732" s="180"/>
      <c r="Q732" s="180"/>
      <c r="R732" s="180"/>
      <c r="S732" s="180"/>
      <c r="T732" s="180"/>
      <c r="U732" s="180"/>
      <c r="V732" s="180"/>
      <c r="W732" s="180"/>
    </row>
    <row r="733" spans="2:23" x14ac:dyDescent="0.3">
      <c r="B733" s="23"/>
      <c r="C733" s="72"/>
      <c r="D733" s="23"/>
      <c r="E733" s="72"/>
      <c r="F733" s="23"/>
      <c r="G733" s="88"/>
      <c r="H733" s="243"/>
      <c r="I733" s="180"/>
      <c r="J733" s="180"/>
      <c r="K733" s="180"/>
      <c r="L733" s="180"/>
      <c r="M733" s="180"/>
      <c r="N733" s="180"/>
      <c r="O733" s="180"/>
      <c r="P733" s="180"/>
      <c r="Q733" s="180"/>
      <c r="R733" s="180"/>
      <c r="S733" s="180"/>
      <c r="T733" s="180"/>
      <c r="U733" s="180"/>
      <c r="V733" s="180"/>
      <c r="W733" s="180"/>
    </row>
    <row r="734" spans="2:23" x14ac:dyDescent="0.3">
      <c r="B734" s="23"/>
      <c r="C734" s="72"/>
      <c r="D734" s="23"/>
      <c r="E734" s="72"/>
      <c r="F734" s="23"/>
      <c r="G734" s="88"/>
      <c r="H734" s="243"/>
      <c r="I734" s="180"/>
      <c r="J734" s="180"/>
      <c r="K734" s="180"/>
      <c r="L734" s="180"/>
      <c r="M734" s="180"/>
      <c r="N734" s="180"/>
      <c r="O734" s="180"/>
      <c r="P734" s="180"/>
      <c r="Q734" s="180"/>
      <c r="R734" s="180"/>
      <c r="S734" s="180"/>
      <c r="T734" s="180"/>
      <c r="U734" s="180"/>
      <c r="V734" s="180"/>
      <c r="W734" s="180"/>
    </row>
    <row r="735" spans="2:23" x14ac:dyDescent="0.3">
      <c r="B735" s="23"/>
      <c r="C735" s="72"/>
      <c r="D735" s="23"/>
      <c r="E735" s="72"/>
      <c r="F735" s="23"/>
      <c r="G735" s="88"/>
      <c r="H735" s="243"/>
      <c r="I735" s="180"/>
      <c r="J735" s="180"/>
      <c r="K735" s="180"/>
      <c r="L735" s="180"/>
      <c r="M735" s="180"/>
      <c r="N735" s="180"/>
      <c r="O735" s="180"/>
      <c r="P735" s="180"/>
      <c r="Q735" s="180"/>
      <c r="R735" s="180"/>
      <c r="S735" s="180"/>
      <c r="T735" s="180"/>
      <c r="U735" s="180"/>
      <c r="V735" s="180"/>
      <c r="W735" s="180"/>
    </row>
    <row r="736" spans="2:23" x14ac:dyDescent="0.3">
      <c r="B736" s="23"/>
      <c r="C736" s="72"/>
      <c r="D736" s="23"/>
      <c r="E736" s="72"/>
      <c r="F736" s="23"/>
      <c r="G736" s="88"/>
      <c r="H736" s="243"/>
      <c r="I736" s="180"/>
      <c r="J736" s="180"/>
      <c r="K736" s="180"/>
      <c r="L736" s="180"/>
      <c r="M736" s="180"/>
      <c r="N736" s="180"/>
      <c r="O736" s="180"/>
      <c r="P736" s="180"/>
      <c r="Q736" s="180"/>
      <c r="R736" s="180"/>
      <c r="S736" s="180"/>
      <c r="T736" s="180"/>
      <c r="U736" s="180"/>
      <c r="V736" s="180"/>
      <c r="W736" s="180"/>
    </row>
    <row r="737" spans="2:23" x14ac:dyDescent="0.3">
      <c r="B737" s="23"/>
      <c r="C737" s="72"/>
      <c r="D737" s="23"/>
      <c r="E737" s="72"/>
      <c r="F737" s="23"/>
      <c r="G737" s="88"/>
      <c r="H737" s="243"/>
      <c r="I737" s="180"/>
      <c r="J737" s="180"/>
      <c r="K737" s="180"/>
      <c r="L737" s="180"/>
      <c r="M737" s="180"/>
      <c r="N737" s="180"/>
      <c r="O737" s="180"/>
      <c r="P737" s="180"/>
      <c r="Q737" s="180"/>
      <c r="R737" s="180"/>
      <c r="S737" s="180"/>
      <c r="T737" s="180"/>
      <c r="U737" s="180"/>
      <c r="V737" s="180"/>
      <c r="W737" s="180"/>
    </row>
    <row r="738" spans="2:23" x14ac:dyDescent="0.3">
      <c r="B738" s="23"/>
      <c r="C738" s="72"/>
      <c r="D738" s="23"/>
      <c r="E738" s="72"/>
      <c r="F738" s="23"/>
      <c r="G738" s="88"/>
      <c r="H738" s="243"/>
      <c r="I738" s="180"/>
      <c r="J738" s="180"/>
      <c r="K738" s="180"/>
      <c r="L738" s="180"/>
      <c r="M738" s="180"/>
      <c r="N738" s="180"/>
      <c r="O738" s="180"/>
      <c r="P738" s="180"/>
      <c r="Q738" s="180"/>
      <c r="R738" s="180"/>
      <c r="S738" s="180"/>
      <c r="T738" s="180"/>
      <c r="U738" s="180"/>
      <c r="V738" s="180"/>
      <c r="W738" s="180"/>
    </row>
    <row r="739" spans="2:23" x14ac:dyDescent="0.3">
      <c r="B739" s="23"/>
      <c r="C739" s="72"/>
      <c r="D739" s="23"/>
      <c r="E739" s="72"/>
      <c r="F739" s="23"/>
      <c r="G739" s="88"/>
      <c r="H739" s="243"/>
      <c r="I739" s="180"/>
      <c r="J739" s="180"/>
      <c r="K739" s="180"/>
      <c r="L739" s="180"/>
      <c r="M739" s="180"/>
      <c r="N739" s="180"/>
      <c r="O739" s="180"/>
      <c r="P739" s="180"/>
      <c r="Q739" s="180"/>
      <c r="R739" s="180"/>
      <c r="S739" s="180"/>
      <c r="T739" s="180"/>
      <c r="U739" s="180"/>
      <c r="V739" s="180"/>
      <c r="W739" s="180"/>
    </row>
    <row r="740" spans="2:23" x14ac:dyDescent="0.3">
      <c r="B740" s="23"/>
      <c r="C740" s="72"/>
      <c r="D740" s="23"/>
      <c r="E740" s="72"/>
      <c r="F740" s="23"/>
      <c r="G740" s="88"/>
      <c r="H740" s="243"/>
      <c r="I740" s="180"/>
      <c r="J740" s="180"/>
      <c r="K740" s="180"/>
      <c r="L740" s="180"/>
      <c r="M740" s="180"/>
      <c r="N740" s="180"/>
      <c r="O740" s="180"/>
      <c r="P740" s="180"/>
      <c r="Q740" s="180"/>
      <c r="R740" s="180"/>
      <c r="S740" s="180"/>
      <c r="T740" s="180"/>
      <c r="U740" s="180"/>
      <c r="V740" s="180"/>
      <c r="W740" s="180"/>
    </row>
    <row r="741" spans="2:23" x14ac:dyDescent="0.3">
      <c r="B741" s="23"/>
      <c r="C741" s="72"/>
      <c r="D741" s="23"/>
      <c r="E741" s="72"/>
      <c r="F741" s="23"/>
      <c r="G741" s="88"/>
      <c r="H741" s="243"/>
      <c r="I741" s="180"/>
      <c r="J741" s="180"/>
      <c r="K741" s="180"/>
      <c r="L741" s="180"/>
      <c r="M741" s="180"/>
      <c r="N741" s="180"/>
      <c r="O741" s="180"/>
      <c r="P741" s="180"/>
      <c r="Q741" s="180"/>
      <c r="R741" s="180"/>
      <c r="S741" s="180"/>
      <c r="T741" s="180"/>
      <c r="U741" s="180"/>
      <c r="V741" s="180"/>
      <c r="W741" s="180"/>
    </row>
    <row r="742" spans="2:23" x14ac:dyDescent="0.3">
      <c r="B742" s="23"/>
      <c r="C742" s="72"/>
      <c r="D742" s="23"/>
      <c r="E742" s="72"/>
      <c r="F742" s="23"/>
      <c r="G742" s="88"/>
      <c r="H742" s="243"/>
      <c r="I742" s="180"/>
      <c r="J742" s="180"/>
      <c r="K742" s="180"/>
      <c r="L742" s="180"/>
      <c r="M742" s="180"/>
      <c r="N742" s="180"/>
      <c r="O742" s="180"/>
      <c r="P742" s="180"/>
      <c r="Q742" s="180"/>
      <c r="R742" s="180"/>
      <c r="S742" s="180"/>
      <c r="T742" s="180"/>
      <c r="U742" s="180"/>
      <c r="V742" s="180"/>
      <c r="W742" s="180"/>
    </row>
    <row r="743" spans="2:23" x14ac:dyDescent="0.3">
      <c r="B743" s="23"/>
      <c r="C743" s="72"/>
      <c r="D743" s="23"/>
      <c r="E743" s="72"/>
      <c r="F743" s="23"/>
      <c r="G743" s="88"/>
      <c r="H743" s="243"/>
      <c r="I743" s="180"/>
      <c r="J743" s="180"/>
      <c r="K743" s="180"/>
      <c r="L743" s="180"/>
      <c r="M743" s="180"/>
      <c r="N743" s="180"/>
      <c r="O743" s="180"/>
      <c r="P743" s="180"/>
      <c r="Q743" s="180"/>
      <c r="R743" s="180"/>
      <c r="S743" s="180"/>
      <c r="T743" s="180"/>
      <c r="U743" s="180"/>
      <c r="V743" s="180"/>
      <c r="W743" s="180"/>
    </row>
    <row r="744" spans="2:23" x14ac:dyDescent="0.3">
      <c r="B744" s="23"/>
      <c r="C744" s="72"/>
      <c r="D744" s="23"/>
      <c r="E744" s="72"/>
      <c r="F744" s="23"/>
      <c r="G744" s="88"/>
      <c r="H744" s="243"/>
      <c r="I744" s="180"/>
      <c r="J744" s="180"/>
      <c r="K744" s="180"/>
      <c r="L744" s="180"/>
      <c r="M744" s="180"/>
      <c r="N744" s="180"/>
      <c r="O744" s="180"/>
      <c r="P744" s="180"/>
      <c r="Q744" s="180"/>
      <c r="R744" s="180"/>
      <c r="S744" s="180"/>
      <c r="T744" s="180"/>
      <c r="U744" s="180"/>
      <c r="V744" s="180"/>
      <c r="W744" s="180"/>
    </row>
    <row r="745" spans="2:23" x14ac:dyDescent="0.3">
      <c r="B745" s="23"/>
      <c r="C745" s="72"/>
      <c r="D745" s="23"/>
      <c r="E745" s="72"/>
      <c r="F745" s="23"/>
      <c r="G745" s="88"/>
      <c r="H745" s="243"/>
      <c r="I745" s="180"/>
      <c r="J745" s="180"/>
      <c r="K745" s="180"/>
      <c r="L745" s="180"/>
      <c r="M745" s="180"/>
      <c r="N745" s="180"/>
      <c r="O745" s="180"/>
      <c r="P745" s="180"/>
      <c r="Q745" s="180"/>
      <c r="R745" s="180"/>
      <c r="S745" s="180"/>
      <c r="T745" s="180"/>
      <c r="U745" s="180"/>
      <c r="V745" s="180"/>
      <c r="W745" s="180"/>
    </row>
    <row r="746" spans="2:23" x14ac:dyDescent="0.3">
      <c r="B746" s="23"/>
      <c r="C746" s="72"/>
      <c r="D746" s="23"/>
      <c r="E746" s="72"/>
      <c r="F746" s="23"/>
      <c r="G746" s="88"/>
      <c r="H746" s="243"/>
      <c r="I746" s="180"/>
      <c r="J746" s="180"/>
      <c r="K746" s="180"/>
      <c r="L746" s="180"/>
      <c r="M746" s="180"/>
      <c r="N746" s="180"/>
      <c r="O746" s="180"/>
      <c r="P746" s="180"/>
      <c r="Q746" s="180"/>
      <c r="R746" s="180"/>
      <c r="S746" s="180"/>
      <c r="T746" s="180"/>
      <c r="U746" s="180"/>
      <c r="V746" s="180"/>
      <c r="W746" s="180"/>
    </row>
    <row r="747" spans="2:23" x14ac:dyDescent="0.3">
      <c r="B747" s="23"/>
      <c r="C747" s="72"/>
      <c r="D747" s="23"/>
      <c r="E747" s="72"/>
      <c r="F747" s="23"/>
      <c r="G747" s="88"/>
      <c r="H747" s="243"/>
      <c r="I747" s="180"/>
      <c r="J747" s="180"/>
      <c r="K747" s="180"/>
      <c r="L747" s="180"/>
      <c r="M747" s="180"/>
      <c r="N747" s="180"/>
      <c r="O747" s="180"/>
      <c r="P747" s="180"/>
      <c r="Q747" s="180"/>
      <c r="R747" s="180"/>
      <c r="S747" s="180"/>
      <c r="T747" s="180"/>
      <c r="U747" s="180"/>
      <c r="V747" s="180"/>
      <c r="W747" s="180"/>
    </row>
    <row r="748" spans="2:23" x14ac:dyDescent="0.3">
      <c r="B748" s="23"/>
      <c r="C748" s="72"/>
      <c r="D748" s="23"/>
      <c r="E748" s="72"/>
      <c r="F748" s="23"/>
      <c r="G748" s="88"/>
      <c r="H748" s="243"/>
      <c r="I748" s="180"/>
      <c r="J748" s="180"/>
      <c r="K748" s="180"/>
      <c r="L748" s="180"/>
      <c r="M748" s="180"/>
      <c r="N748" s="180"/>
      <c r="O748" s="180"/>
      <c r="P748" s="180"/>
      <c r="Q748" s="180"/>
      <c r="R748" s="180"/>
      <c r="S748" s="180"/>
      <c r="T748" s="180"/>
      <c r="U748" s="180"/>
      <c r="V748" s="180"/>
      <c r="W748" s="180"/>
    </row>
    <row r="749" spans="2:23" x14ac:dyDescent="0.3">
      <c r="B749" s="23"/>
      <c r="C749" s="72"/>
      <c r="D749" s="23"/>
      <c r="E749" s="72"/>
      <c r="F749" s="23"/>
      <c r="G749" s="88"/>
      <c r="H749" s="243"/>
      <c r="I749" s="180"/>
      <c r="J749" s="180"/>
      <c r="K749" s="180"/>
      <c r="L749" s="180"/>
      <c r="M749" s="180"/>
      <c r="N749" s="180"/>
      <c r="O749" s="180"/>
      <c r="P749" s="180"/>
      <c r="Q749" s="180"/>
      <c r="R749" s="180"/>
      <c r="S749" s="180"/>
      <c r="T749" s="180"/>
      <c r="U749" s="180"/>
      <c r="V749" s="180"/>
      <c r="W749" s="180"/>
    </row>
    <row r="750" spans="2:23" x14ac:dyDescent="0.3">
      <c r="B750" s="23"/>
      <c r="C750" s="72"/>
      <c r="D750" s="23"/>
      <c r="E750" s="72"/>
      <c r="F750" s="23"/>
      <c r="G750" s="88"/>
      <c r="H750" s="243"/>
      <c r="I750" s="180"/>
      <c r="J750" s="180"/>
      <c r="K750" s="180"/>
      <c r="L750" s="180"/>
      <c r="M750" s="180"/>
      <c r="N750" s="180"/>
      <c r="O750" s="180"/>
      <c r="P750" s="180"/>
      <c r="Q750" s="180"/>
      <c r="R750" s="180"/>
      <c r="S750" s="180"/>
      <c r="T750" s="180"/>
      <c r="U750" s="180"/>
      <c r="V750" s="180"/>
      <c r="W750" s="180"/>
    </row>
    <row r="751" spans="2:23" x14ac:dyDescent="0.3">
      <c r="B751" s="23"/>
      <c r="C751" s="72"/>
      <c r="D751" s="23"/>
      <c r="E751" s="72"/>
      <c r="F751" s="23"/>
      <c r="G751" s="88"/>
      <c r="H751" s="243"/>
      <c r="I751" s="180"/>
      <c r="J751" s="180"/>
      <c r="K751" s="180"/>
      <c r="L751" s="180"/>
      <c r="M751" s="180"/>
      <c r="N751" s="180"/>
      <c r="O751" s="180"/>
      <c r="P751" s="180"/>
      <c r="Q751" s="180"/>
      <c r="R751" s="180"/>
      <c r="S751" s="180"/>
      <c r="T751" s="180"/>
      <c r="U751" s="180"/>
      <c r="V751" s="180"/>
      <c r="W751" s="180"/>
    </row>
    <row r="752" spans="2:23" x14ac:dyDescent="0.3">
      <c r="B752" s="23"/>
      <c r="C752" s="72"/>
      <c r="D752" s="23"/>
      <c r="E752" s="72"/>
      <c r="F752" s="23"/>
      <c r="G752" s="88"/>
      <c r="H752" s="243"/>
      <c r="I752" s="180"/>
      <c r="J752" s="180"/>
      <c r="K752" s="180"/>
      <c r="L752" s="180"/>
      <c r="M752" s="180"/>
      <c r="N752" s="180"/>
      <c r="O752" s="180"/>
      <c r="P752" s="180"/>
      <c r="Q752" s="180"/>
      <c r="R752" s="180"/>
      <c r="S752" s="180"/>
      <c r="T752" s="180"/>
      <c r="U752" s="180"/>
      <c r="V752" s="180"/>
      <c r="W752" s="180"/>
    </row>
    <row r="753" spans="2:23" x14ac:dyDescent="0.3">
      <c r="B753" s="23"/>
      <c r="C753" s="72"/>
      <c r="D753" s="23"/>
      <c r="E753" s="72"/>
      <c r="F753" s="23"/>
      <c r="G753" s="88"/>
      <c r="H753" s="243"/>
      <c r="I753" s="180"/>
      <c r="J753" s="180"/>
      <c r="K753" s="180"/>
      <c r="L753" s="180"/>
      <c r="M753" s="180"/>
      <c r="N753" s="180"/>
      <c r="O753" s="180"/>
      <c r="P753" s="180"/>
      <c r="Q753" s="180"/>
      <c r="R753" s="180"/>
      <c r="S753" s="180"/>
      <c r="T753" s="180"/>
      <c r="U753" s="180"/>
      <c r="V753" s="180"/>
      <c r="W753" s="180"/>
    </row>
    <row r="754" spans="2:23" x14ac:dyDescent="0.3">
      <c r="B754" s="23"/>
      <c r="C754" s="72"/>
      <c r="D754" s="23"/>
      <c r="E754" s="72"/>
      <c r="F754" s="23"/>
      <c r="G754" s="88"/>
      <c r="H754" s="243"/>
      <c r="I754" s="180"/>
      <c r="J754" s="180"/>
      <c r="K754" s="180"/>
      <c r="L754" s="180"/>
      <c r="M754" s="180"/>
      <c r="N754" s="180"/>
      <c r="O754" s="180"/>
      <c r="P754" s="180"/>
      <c r="Q754" s="180"/>
      <c r="R754" s="180"/>
      <c r="S754" s="180"/>
      <c r="T754" s="180"/>
      <c r="U754" s="180"/>
      <c r="V754" s="180"/>
      <c r="W754" s="180"/>
    </row>
    <row r="755" spans="2:23" x14ac:dyDescent="0.3">
      <c r="B755" s="23"/>
      <c r="C755" s="72"/>
      <c r="D755" s="23"/>
      <c r="E755" s="72"/>
      <c r="F755" s="23"/>
      <c r="G755" s="88"/>
      <c r="H755" s="243"/>
      <c r="I755" s="180"/>
      <c r="J755" s="180"/>
      <c r="K755" s="180"/>
      <c r="L755" s="180"/>
      <c r="M755" s="180"/>
      <c r="N755" s="180"/>
      <c r="O755" s="180"/>
      <c r="P755" s="180"/>
      <c r="Q755" s="180"/>
      <c r="R755" s="180"/>
      <c r="S755" s="180"/>
      <c r="T755" s="180"/>
      <c r="U755" s="180"/>
      <c r="V755" s="180"/>
      <c r="W755" s="180"/>
    </row>
    <row r="756" spans="2:23" x14ac:dyDescent="0.3">
      <c r="B756" s="23"/>
      <c r="C756" s="72"/>
      <c r="D756" s="23"/>
      <c r="E756" s="72"/>
      <c r="F756" s="23"/>
      <c r="G756" s="88"/>
      <c r="H756" s="243"/>
      <c r="I756" s="180"/>
      <c r="J756" s="180"/>
      <c r="K756" s="180"/>
      <c r="L756" s="180"/>
      <c r="M756" s="180"/>
      <c r="N756" s="180"/>
      <c r="O756" s="180"/>
      <c r="P756" s="180"/>
      <c r="Q756" s="180"/>
      <c r="R756" s="180"/>
      <c r="S756" s="180"/>
      <c r="T756" s="180"/>
      <c r="U756" s="180"/>
      <c r="V756" s="180"/>
      <c r="W756" s="180"/>
    </row>
    <row r="757" spans="2:23" x14ac:dyDescent="0.3">
      <c r="B757" s="23"/>
      <c r="C757" s="72"/>
      <c r="D757" s="23"/>
      <c r="E757" s="72"/>
      <c r="F757" s="23"/>
      <c r="G757" s="88"/>
      <c r="H757" s="243"/>
      <c r="I757" s="180"/>
      <c r="J757" s="180"/>
      <c r="K757" s="180"/>
      <c r="L757" s="180"/>
      <c r="M757" s="180"/>
      <c r="N757" s="180"/>
      <c r="O757" s="180"/>
      <c r="P757" s="180"/>
      <c r="Q757" s="180"/>
      <c r="R757" s="180"/>
      <c r="S757" s="180"/>
      <c r="T757" s="180"/>
      <c r="U757" s="180"/>
      <c r="V757" s="180"/>
      <c r="W757" s="180"/>
    </row>
    <row r="758" spans="2:23" x14ac:dyDescent="0.3">
      <c r="B758" s="23"/>
      <c r="C758" s="72"/>
      <c r="D758" s="23"/>
      <c r="E758" s="72"/>
      <c r="F758" s="23"/>
      <c r="G758" s="88"/>
      <c r="H758" s="243"/>
      <c r="I758" s="180"/>
      <c r="J758" s="180"/>
      <c r="K758" s="180"/>
      <c r="L758" s="180"/>
      <c r="M758" s="180"/>
      <c r="N758" s="180"/>
      <c r="O758" s="180"/>
      <c r="P758" s="180"/>
      <c r="Q758" s="180"/>
      <c r="R758" s="180"/>
      <c r="S758" s="180"/>
      <c r="T758" s="180"/>
      <c r="U758" s="180"/>
      <c r="V758" s="180"/>
      <c r="W758" s="180"/>
    </row>
    <row r="759" spans="2:23" x14ac:dyDescent="0.3">
      <c r="B759" s="23"/>
      <c r="C759" s="72"/>
      <c r="D759" s="23"/>
      <c r="E759" s="72"/>
      <c r="F759" s="23"/>
      <c r="G759" s="88"/>
      <c r="H759" s="243"/>
      <c r="I759" s="180"/>
      <c r="J759" s="180"/>
      <c r="K759" s="180"/>
      <c r="L759" s="180"/>
      <c r="M759" s="180"/>
      <c r="N759" s="180"/>
      <c r="O759" s="180"/>
      <c r="P759" s="180"/>
      <c r="Q759" s="180"/>
      <c r="R759" s="180"/>
      <c r="S759" s="180"/>
      <c r="T759" s="180"/>
      <c r="U759" s="180"/>
      <c r="V759" s="180"/>
      <c r="W759" s="180"/>
    </row>
    <row r="760" spans="2:23" x14ac:dyDescent="0.3">
      <c r="B760" s="23"/>
      <c r="C760" s="72"/>
      <c r="D760" s="23"/>
      <c r="E760" s="72"/>
      <c r="F760" s="23"/>
      <c r="G760" s="88"/>
      <c r="H760" s="243"/>
      <c r="I760" s="180"/>
      <c r="J760" s="180"/>
      <c r="K760" s="180"/>
      <c r="L760" s="180"/>
      <c r="M760" s="180"/>
      <c r="N760" s="180"/>
      <c r="O760" s="180"/>
      <c r="P760" s="180"/>
      <c r="Q760" s="180"/>
      <c r="R760" s="180"/>
      <c r="S760" s="180"/>
      <c r="T760" s="180"/>
      <c r="U760" s="180"/>
      <c r="V760" s="180"/>
      <c r="W760" s="180"/>
    </row>
    <row r="761" spans="2:23" x14ac:dyDescent="0.3">
      <c r="B761" s="23"/>
      <c r="C761" s="72"/>
      <c r="D761" s="23"/>
      <c r="E761" s="72"/>
      <c r="F761" s="23"/>
      <c r="G761" s="88"/>
      <c r="H761" s="243"/>
      <c r="I761" s="180"/>
      <c r="J761" s="180"/>
      <c r="K761" s="180"/>
      <c r="L761" s="180"/>
      <c r="M761" s="180"/>
      <c r="N761" s="180"/>
      <c r="O761" s="180"/>
      <c r="P761" s="180"/>
      <c r="Q761" s="180"/>
      <c r="R761" s="180"/>
      <c r="S761" s="180"/>
      <c r="T761" s="180"/>
      <c r="U761" s="180"/>
      <c r="V761" s="180"/>
      <c r="W761" s="180"/>
    </row>
    <row r="762" spans="2:23" x14ac:dyDescent="0.3">
      <c r="B762" s="23"/>
      <c r="C762" s="72"/>
      <c r="D762" s="23"/>
      <c r="E762" s="72"/>
      <c r="F762" s="23"/>
      <c r="G762" s="88"/>
      <c r="H762" s="243"/>
      <c r="I762" s="180"/>
      <c r="J762" s="180"/>
      <c r="K762" s="180"/>
      <c r="L762" s="180"/>
      <c r="M762" s="180"/>
      <c r="N762" s="180"/>
      <c r="O762" s="180"/>
      <c r="P762" s="180"/>
      <c r="Q762" s="180"/>
      <c r="R762" s="180"/>
      <c r="S762" s="180"/>
      <c r="T762" s="180"/>
      <c r="U762" s="180"/>
      <c r="V762" s="180"/>
      <c r="W762" s="180"/>
    </row>
    <row r="763" spans="2:23" x14ac:dyDescent="0.3">
      <c r="B763" s="23"/>
      <c r="C763" s="72"/>
      <c r="D763" s="23"/>
      <c r="E763" s="72"/>
      <c r="F763" s="23"/>
      <c r="G763" s="88"/>
      <c r="H763" s="243"/>
      <c r="I763" s="180"/>
      <c r="J763" s="180"/>
      <c r="K763" s="180"/>
      <c r="L763" s="180"/>
      <c r="M763" s="180"/>
      <c r="N763" s="180"/>
      <c r="O763" s="180"/>
      <c r="P763" s="180"/>
      <c r="Q763" s="180"/>
      <c r="R763" s="180"/>
      <c r="S763" s="180"/>
      <c r="T763" s="180"/>
      <c r="U763" s="180"/>
      <c r="V763" s="180"/>
      <c r="W763" s="180"/>
    </row>
    <row r="764" spans="2:23" x14ac:dyDescent="0.3">
      <c r="B764" s="23"/>
      <c r="C764" s="72"/>
      <c r="D764" s="23"/>
      <c r="E764" s="72"/>
      <c r="F764" s="23"/>
      <c r="G764" s="88"/>
      <c r="H764" s="243"/>
      <c r="I764" s="180"/>
      <c r="J764" s="180"/>
      <c r="K764" s="180"/>
      <c r="L764" s="180"/>
      <c r="M764" s="180"/>
      <c r="N764" s="180"/>
      <c r="O764" s="180"/>
      <c r="P764" s="180"/>
      <c r="Q764" s="180"/>
      <c r="R764" s="180"/>
      <c r="S764" s="180"/>
      <c r="T764" s="180"/>
      <c r="U764" s="180"/>
      <c r="V764" s="180"/>
      <c r="W764" s="180"/>
    </row>
    <row r="765" spans="2:23" x14ac:dyDescent="0.3">
      <c r="B765" s="23"/>
      <c r="C765" s="72"/>
      <c r="D765" s="23"/>
      <c r="E765" s="72"/>
      <c r="F765" s="23"/>
      <c r="G765" s="88"/>
      <c r="H765" s="243"/>
      <c r="I765" s="180"/>
      <c r="J765" s="180"/>
      <c r="K765" s="180"/>
      <c r="L765" s="180"/>
      <c r="M765" s="180"/>
      <c r="N765" s="180"/>
      <c r="O765" s="180"/>
      <c r="P765" s="180"/>
      <c r="Q765" s="180"/>
      <c r="R765" s="180"/>
      <c r="S765" s="180"/>
      <c r="T765" s="180"/>
      <c r="U765" s="180"/>
      <c r="V765" s="180"/>
      <c r="W765" s="180"/>
    </row>
    <row r="766" spans="2:23" x14ac:dyDescent="0.3">
      <c r="B766" s="23"/>
      <c r="C766" s="72"/>
      <c r="D766" s="23"/>
      <c r="E766" s="72"/>
      <c r="F766" s="23"/>
      <c r="G766" s="88"/>
      <c r="H766" s="243"/>
      <c r="I766" s="180"/>
      <c r="J766" s="180"/>
      <c r="K766" s="180"/>
      <c r="L766" s="180"/>
      <c r="M766" s="180"/>
      <c r="N766" s="180"/>
      <c r="O766" s="180"/>
      <c r="P766" s="180"/>
      <c r="Q766" s="180"/>
      <c r="R766" s="180"/>
      <c r="S766" s="180"/>
      <c r="T766" s="180"/>
      <c r="U766" s="180"/>
      <c r="V766" s="180"/>
      <c r="W766" s="180"/>
    </row>
    <row r="767" spans="2:23" x14ac:dyDescent="0.3">
      <c r="B767" s="23"/>
      <c r="C767" s="72"/>
      <c r="D767" s="23"/>
      <c r="E767" s="72"/>
      <c r="F767" s="23"/>
      <c r="G767" s="88"/>
      <c r="H767" s="243"/>
      <c r="I767" s="180"/>
      <c r="J767" s="180"/>
      <c r="K767" s="180"/>
      <c r="L767" s="180"/>
      <c r="M767" s="180"/>
      <c r="N767" s="180"/>
      <c r="O767" s="180"/>
      <c r="P767" s="180"/>
      <c r="Q767" s="180"/>
      <c r="R767" s="180"/>
      <c r="S767" s="180"/>
      <c r="T767" s="180"/>
      <c r="U767" s="180"/>
      <c r="V767" s="180"/>
      <c r="W767" s="180"/>
    </row>
    <row r="768" spans="2:23" x14ac:dyDescent="0.3">
      <c r="B768" s="23"/>
      <c r="C768" s="72"/>
      <c r="D768" s="23"/>
      <c r="E768" s="72"/>
      <c r="F768" s="23"/>
      <c r="G768" s="88"/>
      <c r="H768" s="243"/>
      <c r="I768" s="180"/>
      <c r="J768" s="180"/>
      <c r="K768" s="180"/>
      <c r="L768" s="180"/>
      <c r="M768" s="180"/>
      <c r="N768" s="180"/>
      <c r="O768" s="180"/>
      <c r="P768" s="180"/>
      <c r="Q768" s="180"/>
      <c r="R768" s="180"/>
      <c r="S768" s="180"/>
      <c r="T768" s="180"/>
      <c r="U768" s="180"/>
      <c r="V768" s="180"/>
      <c r="W768" s="180"/>
    </row>
    <row r="769" spans="2:23" x14ac:dyDescent="0.3">
      <c r="B769" s="23"/>
      <c r="C769" s="72"/>
      <c r="D769" s="23"/>
      <c r="E769" s="72"/>
      <c r="F769" s="23"/>
      <c r="G769" s="88"/>
      <c r="H769" s="243"/>
      <c r="I769" s="180"/>
      <c r="J769" s="180"/>
      <c r="K769" s="180"/>
      <c r="L769" s="180"/>
      <c r="M769" s="180"/>
      <c r="N769" s="180"/>
      <c r="O769" s="180"/>
      <c r="P769" s="180"/>
      <c r="Q769" s="180"/>
      <c r="R769" s="180"/>
      <c r="S769" s="180"/>
      <c r="T769" s="180"/>
      <c r="U769" s="180"/>
      <c r="V769" s="180"/>
      <c r="W769" s="180"/>
    </row>
    <row r="770" spans="2:23" x14ac:dyDescent="0.3">
      <c r="B770" s="23"/>
      <c r="C770" s="72"/>
      <c r="D770" s="23"/>
      <c r="E770" s="72"/>
      <c r="F770" s="23"/>
      <c r="G770" s="88"/>
      <c r="H770" s="243"/>
      <c r="I770" s="180"/>
      <c r="J770" s="180"/>
      <c r="K770" s="180"/>
      <c r="L770" s="180"/>
      <c r="M770" s="180"/>
      <c r="N770" s="180"/>
      <c r="O770" s="180"/>
      <c r="P770" s="180"/>
      <c r="Q770" s="180"/>
      <c r="R770" s="180"/>
      <c r="S770" s="180"/>
      <c r="T770" s="180"/>
      <c r="U770" s="180"/>
      <c r="V770" s="180"/>
      <c r="W770" s="180"/>
    </row>
    <row r="771" spans="2:23" x14ac:dyDescent="0.3">
      <c r="B771" s="23"/>
      <c r="C771" s="72"/>
      <c r="D771" s="23"/>
      <c r="E771" s="72"/>
      <c r="F771" s="23"/>
      <c r="G771" s="88"/>
      <c r="H771" s="243"/>
      <c r="I771" s="180"/>
      <c r="J771" s="180"/>
      <c r="K771" s="180"/>
      <c r="L771" s="180"/>
      <c r="M771" s="180"/>
      <c r="N771" s="180"/>
      <c r="O771" s="180"/>
      <c r="P771" s="180"/>
      <c r="Q771" s="180"/>
      <c r="R771" s="180"/>
      <c r="S771" s="180"/>
      <c r="T771" s="180"/>
      <c r="U771" s="180"/>
      <c r="V771" s="180"/>
      <c r="W771" s="180"/>
    </row>
    <row r="772" spans="2:23" x14ac:dyDescent="0.3">
      <c r="B772" s="23"/>
      <c r="C772" s="72"/>
      <c r="D772" s="23"/>
      <c r="E772" s="72"/>
      <c r="F772" s="23"/>
      <c r="G772" s="88"/>
      <c r="H772" s="243"/>
      <c r="I772" s="180"/>
      <c r="J772" s="180"/>
      <c r="K772" s="180"/>
      <c r="L772" s="180"/>
      <c r="M772" s="180"/>
      <c r="N772" s="180"/>
      <c r="O772" s="180"/>
      <c r="P772" s="180"/>
      <c r="Q772" s="180"/>
      <c r="R772" s="180"/>
      <c r="S772" s="180"/>
      <c r="T772" s="180"/>
      <c r="U772" s="180"/>
      <c r="V772" s="180"/>
      <c r="W772" s="180"/>
    </row>
    <row r="773" spans="2:23" x14ac:dyDescent="0.3">
      <c r="B773" s="23"/>
      <c r="C773" s="72"/>
      <c r="D773" s="23"/>
      <c r="E773" s="72"/>
      <c r="F773" s="23"/>
      <c r="G773" s="88"/>
      <c r="H773" s="243"/>
      <c r="I773" s="180"/>
      <c r="J773" s="180"/>
      <c r="K773" s="180"/>
      <c r="L773" s="180"/>
      <c r="M773" s="180"/>
      <c r="N773" s="180"/>
      <c r="O773" s="180"/>
      <c r="P773" s="180"/>
      <c r="Q773" s="180"/>
      <c r="R773" s="180"/>
      <c r="S773" s="180"/>
      <c r="T773" s="180"/>
      <c r="U773" s="180"/>
      <c r="V773" s="180"/>
      <c r="W773" s="180"/>
    </row>
    <row r="774" spans="2:23" x14ac:dyDescent="0.3">
      <c r="B774" s="23"/>
      <c r="C774" s="72"/>
      <c r="D774" s="23"/>
      <c r="E774" s="72"/>
      <c r="F774" s="23"/>
      <c r="G774" s="88"/>
      <c r="H774" s="243"/>
      <c r="I774" s="180"/>
      <c r="J774" s="180"/>
      <c r="K774" s="180"/>
      <c r="L774" s="180"/>
      <c r="M774" s="180"/>
      <c r="N774" s="180"/>
      <c r="O774" s="180"/>
      <c r="P774" s="180"/>
      <c r="Q774" s="180"/>
      <c r="R774" s="180"/>
      <c r="S774" s="180"/>
      <c r="T774" s="180"/>
      <c r="U774" s="180"/>
      <c r="V774" s="180"/>
      <c r="W774" s="180"/>
    </row>
    <row r="775" spans="2:23" x14ac:dyDescent="0.3">
      <c r="B775" s="23"/>
      <c r="C775" s="72"/>
      <c r="D775" s="23"/>
      <c r="E775" s="72"/>
      <c r="F775" s="23"/>
      <c r="G775" s="88"/>
      <c r="H775" s="243"/>
      <c r="I775" s="180"/>
      <c r="J775" s="180"/>
      <c r="K775" s="180"/>
      <c r="L775" s="180"/>
      <c r="M775" s="180"/>
      <c r="N775" s="180"/>
      <c r="O775" s="180"/>
      <c r="P775" s="180"/>
      <c r="Q775" s="180"/>
      <c r="R775" s="180"/>
      <c r="S775" s="180"/>
      <c r="T775" s="180"/>
      <c r="U775" s="180"/>
      <c r="V775" s="180"/>
      <c r="W775" s="180"/>
    </row>
    <row r="776" spans="2:23" x14ac:dyDescent="0.3">
      <c r="B776" s="23"/>
      <c r="C776" s="72"/>
      <c r="D776" s="23"/>
      <c r="E776" s="72"/>
      <c r="F776" s="23"/>
      <c r="G776" s="88"/>
      <c r="H776" s="243"/>
      <c r="I776" s="180"/>
      <c r="J776" s="180"/>
      <c r="K776" s="180"/>
      <c r="L776" s="180"/>
      <c r="M776" s="180"/>
      <c r="N776" s="180"/>
      <c r="O776" s="180"/>
      <c r="P776" s="180"/>
      <c r="Q776" s="180"/>
      <c r="R776" s="180"/>
      <c r="S776" s="180"/>
      <c r="T776" s="180"/>
      <c r="U776" s="180"/>
      <c r="V776" s="180"/>
      <c r="W776" s="180"/>
    </row>
    <row r="777" spans="2:23" x14ac:dyDescent="0.3">
      <c r="B777" s="23"/>
      <c r="C777" s="72"/>
      <c r="D777" s="23"/>
      <c r="E777" s="72"/>
      <c r="F777" s="23"/>
      <c r="G777" s="88"/>
      <c r="H777" s="243"/>
      <c r="I777" s="180"/>
      <c r="J777" s="180"/>
      <c r="K777" s="180"/>
      <c r="L777" s="180"/>
      <c r="M777" s="180"/>
      <c r="N777" s="180"/>
      <c r="O777" s="180"/>
      <c r="P777" s="180"/>
      <c r="Q777" s="180"/>
      <c r="R777" s="180"/>
      <c r="S777" s="180"/>
      <c r="T777" s="180"/>
      <c r="U777" s="180"/>
      <c r="V777" s="180"/>
      <c r="W777" s="180"/>
    </row>
    <row r="778" spans="2:23" x14ac:dyDescent="0.3">
      <c r="B778" s="23"/>
      <c r="C778" s="72"/>
      <c r="D778" s="23"/>
      <c r="E778" s="72"/>
      <c r="F778" s="23"/>
      <c r="G778" s="88"/>
      <c r="H778" s="243"/>
      <c r="I778" s="180"/>
      <c r="J778" s="180"/>
      <c r="K778" s="180"/>
      <c r="L778" s="180"/>
      <c r="M778" s="180"/>
      <c r="N778" s="180"/>
      <c r="O778" s="180"/>
      <c r="P778" s="180"/>
      <c r="Q778" s="180"/>
      <c r="R778" s="180"/>
      <c r="S778" s="180"/>
      <c r="T778" s="180"/>
      <c r="U778" s="180"/>
      <c r="V778" s="180"/>
      <c r="W778" s="180"/>
    </row>
    <row r="779" spans="2:23" x14ac:dyDescent="0.3">
      <c r="B779" s="23"/>
      <c r="C779" s="72"/>
      <c r="D779" s="23"/>
      <c r="E779" s="72"/>
      <c r="F779" s="23"/>
      <c r="G779" s="88"/>
      <c r="H779" s="243"/>
      <c r="I779" s="180"/>
      <c r="J779" s="180"/>
      <c r="K779" s="180"/>
      <c r="L779" s="180"/>
      <c r="M779" s="180"/>
      <c r="N779" s="180"/>
      <c r="O779" s="180"/>
      <c r="P779" s="180"/>
      <c r="Q779" s="180"/>
      <c r="R779" s="180"/>
      <c r="S779" s="180"/>
      <c r="T779" s="180"/>
      <c r="U779" s="180"/>
      <c r="V779" s="180"/>
      <c r="W779" s="180"/>
    </row>
    <row r="780" spans="2:23" x14ac:dyDescent="0.3">
      <c r="B780" s="23"/>
      <c r="C780" s="72"/>
      <c r="D780" s="23"/>
      <c r="E780" s="72"/>
      <c r="F780" s="23"/>
      <c r="G780" s="88"/>
      <c r="H780" s="243"/>
      <c r="I780" s="180"/>
      <c r="J780" s="180"/>
      <c r="K780" s="180"/>
      <c r="L780" s="180"/>
      <c r="M780" s="180"/>
      <c r="N780" s="180"/>
      <c r="O780" s="180"/>
      <c r="P780" s="180"/>
      <c r="Q780" s="180"/>
      <c r="R780" s="180"/>
      <c r="S780" s="180"/>
      <c r="T780" s="180"/>
      <c r="U780" s="180"/>
      <c r="V780" s="180"/>
      <c r="W780" s="180"/>
    </row>
    <row r="781" spans="2:23" x14ac:dyDescent="0.3">
      <c r="B781" s="23"/>
      <c r="C781" s="72"/>
      <c r="D781" s="23"/>
      <c r="E781" s="72"/>
      <c r="F781" s="23"/>
      <c r="G781" s="88"/>
      <c r="H781" s="243"/>
      <c r="I781" s="180"/>
      <c r="J781" s="180"/>
      <c r="K781" s="180"/>
      <c r="L781" s="180"/>
      <c r="M781" s="180"/>
      <c r="N781" s="180"/>
      <c r="O781" s="180"/>
      <c r="P781" s="180"/>
      <c r="Q781" s="180"/>
      <c r="R781" s="180"/>
      <c r="S781" s="180"/>
      <c r="T781" s="180"/>
      <c r="U781" s="180"/>
      <c r="V781" s="180"/>
      <c r="W781" s="180"/>
    </row>
    <row r="782" spans="2:23" x14ac:dyDescent="0.3">
      <c r="B782" s="23"/>
      <c r="C782" s="72"/>
      <c r="D782" s="23"/>
      <c r="E782" s="72"/>
      <c r="F782" s="23"/>
      <c r="G782" s="88"/>
      <c r="H782" s="243"/>
      <c r="I782" s="180"/>
      <c r="J782" s="180"/>
      <c r="K782" s="180"/>
      <c r="L782" s="180"/>
      <c r="M782" s="180"/>
      <c r="N782" s="180"/>
      <c r="O782" s="180"/>
      <c r="P782" s="180"/>
      <c r="Q782" s="180"/>
      <c r="R782" s="180"/>
      <c r="S782" s="180"/>
      <c r="T782" s="180"/>
      <c r="U782" s="180"/>
      <c r="V782" s="180"/>
      <c r="W782" s="180"/>
    </row>
    <row r="783" spans="2:23" x14ac:dyDescent="0.3">
      <c r="B783" s="23"/>
      <c r="C783" s="72"/>
      <c r="D783" s="23"/>
      <c r="E783" s="72"/>
      <c r="F783" s="23"/>
      <c r="G783" s="88"/>
      <c r="H783" s="243"/>
      <c r="I783" s="180"/>
      <c r="J783" s="180"/>
      <c r="K783" s="180"/>
      <c r="L783" s="180"/>
      <c r="M783" s="180"/>
      <c r="N783" s="180"/>
      <c r="O783" s="180"/>
      <c r="P783" s="180"/>
      <c r="Q783" s="180"/>
      <c r="R783" s="180"/>
      <c r="S783" s="180"/>
      <c r="T783" s="180"/>
      <c r="U783" s="180"/>
      <c r="V783" s="180"/>
      <c r="W783" s="180"/>
    </row>
    <row r="784" spans="2:23" x14ac:dyDescent="0.3">
      <c r="B784" s="23"/>
      <c r="C784" s="72"/>
      <c r="D784" s="23"/>
      <c r="E784" s="72"/>
      <c r="F784" s="23"/>
      <c r="G784" s="88"/>
      <c r="H784" s="243"/>
      <c r="I784" s="180"/>
      <c r="J784" s="180"/>
      <c r="K784" s="180"/>
      <c r="L784" s="180"/>
      <c r="M784" s="180"/>
      <c r="N784" s="180"/>
      <c r="O784" s="180"/>
      <c r="P784" s="180"/>
      <c r="Q784" s="180"/>
      <c r="R784" s="180"/>
      <c r="S784" s="180"/>
      <c r="T784" s="180"/>
      <c r="U784" s="180"/>
      <c r="V784" s="180"/>
      <c r="W784" s="180"/>
    </row>
    <row r="785" spans="2:23" x14ac:dyDescent="0.3">
      <c r="B785" s="23"/>
      <c r="C785" s="72"/>
      <c r="D785" s="23"/>
      <c r="E785" s="72"/>
      <c r="F785" s="23"/>
      <c r="G785" s="88"/>
      <c r="H785" s="243"/>
      <c r="I785" s="180"/>
      <c r="J785" s="180"/>
      <c r="K785" s="180"/>
      <c r="L785" s="180"/>
      <c r="M785" s="180"/>
      <c r="N785" s="180"/>
      <c r="O785" s="180"/>
      <c r="P785" s="180"/>
      <c r="Q785" s="180"/>
      <c r="R785" s="180"/>
      <c r="S785" s="180"/>
      <c r="T785" s="180"/>
      <c r="U785" s="180"/>
      <c r="V785" s="180"/>
      <c r="W785" s="180"/>
    </row>
    <row r="786" spans="2:23" x14ac:dyDescent="0.3">
      <c r="B786" s="23"/>
      <c r="C786" s="72"/>
      <c r="D786" s="23"/>
      <c r="E786" s="72"/>
      <c r="F786" s="23"/>
      <c r="G786" s="88"/>
      <c r="H786" s="243"/>
      <c r="I786" s="180"/>
      <c r="J786" s="180"/>
      <c r="K786" s="180"/>
      <c r="L786" s="180"/>
      <c r="M786" s="180"/>
      <c r="N786" s="180"/>
      <c r="O786" s="180"/>
      <c r="P786" s="180"/>
      <c r="Q786" s="180"/>
      <c r="R786" s="180"/>
      <c r="S786" s="180"/>
      <c r="T786" s="180"/>
      <c r="U786" s="180"/>
      <c r="V786" s="180"/>
      <c r="W786" s="180"/>
    </row>
    <row r="787" spans="2:23" x14ac:dyDescent="0.3">
      <c r="B787" s="23"/>
      <c r="C787" s="72"/>
      <c r="D787" s="23"/>
      <c r="E787" s="72"/>
      <c r="F787" s="23"/>
      <c r="G787" s="88"/>
      <c r="H787" s="243"/>
      <c r="I787" s="180"/>
      <c r="J787" s="180"/>
      <c r="K787" s="180"/>
      <c r="L787" s="180"/>
      <c r="M787" s="180"/>
      <c r="N787" s="180"/>
      <c r="O787" s="180"/>
      <c r="P787" s="180"/>
      <c r="Q787" s="180"/>
      <c r="R787" s="180"/>
      <c r="S787" s="180"/>
      <c r="T787" s="180"/>
      <c r="U787" s="180"/>
      <c r="V787" s="180"/>
      <c r="W787" s="180"/>
    </row>
    <row r="788" spans="2:23" x14ac:dyDescent="0.3">
      <c r="B788" s="23"/>
      <c r="C788" s="72"/>
      <c r="D788" s="23"/>
      <c r="E788" s="72"/>
      <c r="F788" s="23"/>
      <c r="G788" s="88"/>
      <c r="H788" s="243"/>
      <c r="I788" s="180"/>
      <c r="J788" s="180"/>
      <c r="K788" s="180"/>
      <c r="L788" s="180"/>
      <c r="M788" s="180"/>
      <c r="N788" s="180"/>
      <c r="O788" s="180"/>
      <c r="P788" s="180"/>
      <c r="Q788" s="180"/>
      <c r="R788" s="180"/>
      <c r="S788" s="180"/>
      <c r="T788" s="180"/>
      <c r="U788" s="180"/>
      <c r="V788" s="180"/>
      <c r="W788" s="180"/>
    </row>
    <row r="789" spans="2:23" x14ac:dyDescent="0.3">
      <c r="B789" s="23"/>
      <c r="C789" s="72"/>
      <c r="D789" s="23"/>
      <c r="E789" s="72"/>
      <c r="F789" s="23"/>
      <c r="G789" s="88"/>
      <c r="H789" s="243"/>
      <c r="I789" s="180"/>
      <c r="J789" s="180"/>
      <c r="K789" s="180"/>
      <c r="L789" s="180"/>
      <c r="M789" s="180"/>
      <c r="N789" s="180"/>
      <c r="O789" s="180"/>
      <c r="P789" s="180"/>
      <c r="Q789" s="180"/>
      <c r="R789" s="180"/>
      <c r="S789" s="180"/>
      <c r="T789" s="180"/>
      <c r="U789" s="180"/>
      <c r="V789" s="180"/>
      <c r="W789" s="180"/>
    </row>
    <row r="790" spans="2:23" x14ac:dyDescent="0.3">
      <c r="B790" s="23"/>
      <c r="C790" s="72"/>
      <c r="D790" s="23"/>
      <c r="E790" s="72"/>
      <c r="F790" s="23"/>
      <c r="G790" s="88"/>
      <c r="H790" s="243"/>
      <c r="I790" s="180"/>
      <c r="J790" s="180"/>
      <c r="K790" s="180"/>
      <c r="L790" s="180"/>
      <c r="M790" s="180"/>
      <c r="N790" s="180"/>
      <c r="O790" s="180"/>
      <c r="P790" s="180"/>
      <c r="Q790" s="180"/>
      <c r="R790" s="180"/>
      <c r="S790" s="180"/>
      <c r="T790" s="180"/>
      <c r="U790" s="180"/>
      <c r="V790" s="180"/>
      <c r="W790" s="180"/>
    </row>
    <row r="791" spans="2:23" x14ac:dyDescent="0.3">
      <c r="B791" s="23"/>
      <c r="C791" s="72"/>
      <c r="D791" s="23"/>
      <c r="E791" s="72"/>
      <c r="F791" s="23"/>
      <c r="G791" s="88"/>
      <c r="H791" s="243"/>
      <c r="I791" s="180"/>
      <c r="J791" s="180"/>
      <c r="K791" s="180"/>
      <c r="L791" s="180"/>
      <c r="M791" s="180"/>
      <c r="N791" s="180"/>
      <c r="O791" s="180"/>
      <c r="P791" s="180"/>
      <c r="Q791" s="180"/>
      <c r="R791" s="180"/>
      <c r="S791" s="180"/>
      <c r="T791" s="180"/>
      <c r="U791" s="180"/>
      <c r="V791" s="180"/>
      <c r="W791" s="180"/>
    </row>
    <row r="792" spans="2:23" x14ac:dyDescent="0.3">
      <c r="B792" s="23"/>
      <c r="C792" s="72"/>
      <c r="D792" s="23"/>
      <c r="E792" s="72"/>
      <c r="F792" s="23"/>
      <c r="G792" s="88"/>
      <c r="H792" s="243"/>
      <c r="I792" s="180"/>
      <c r="J792" s="180"/>
      <c r="K792" s="180"/>
      <c r="L792" s="180"/>
      <c r="M792" s="180"/>
      <c r="N792" s="180"/>
      <c r="O792" s="180"/>
      <c r="P792" s="180"/>
      <c r="Q792" s="180"/>
      <c r="R792" s="180"/>
      <c r="S792" s="180"/>
      <c r="T792" s="180"/>
      <c r="U792" s="180"/>
      <c r="V792" s="180"/>
      <c r="W792" s="180"/>
    </row>
    <row r="793" spans="2:23" x14ac:dyDescent="0.3">
      <c r="B793" s="23"/>
      <c r="C793" s="72"/>
      <c r="D793" s="23"/>
      <c r="E793" s="72"/>
      <c r="F793" s="23"/>
      <c r="G793" s="88"/>
      <c r="H793" s="243"/>
      <c r="I793" s="180"/>
      <c r="J793" s="180"/>
      <c r="K793" s="180"/>
      <c r="L793" s="180"/>
      <c r="M793" s="180"/>
      <c r="N793" s="180"/>
      <c r="O793" s="180"/>
      <c r="P793" s="180"/>
      <c r="Q793" s="180"/>
      <c r="R793" s="180"/>
      <c r="S793" s="180"/>
      <c r="T793" s="180"/>
      <c r="U793" s="180"/>
      <c r="V793" s="180"/>
      <c r="W793" s="180"/>
    </row>
    <row r="794" spans="2:23" x14ac:dyDescent="0.3">
      <c r="B794" s="23"/>
      <c r="C794" s="72"/>
      <c r="D794" s="23"/>
      <c r="E794" s="72"/>
      <c r="F794" s="23"/>
      <c r="G794" s="88"/>
      <c r="H794" s="243"/>
      <c r="I794" s="180"/>
      <c r="J794" s="180"/>
      <c r="K794" s="180"/>
      <c r="L794" s="180"/>
      <c r="M794" s="180"/>
      <c r="N794" s="180"/>
      <c r="O794" s="180"/>
      <c r="P794" s="180"/>
      <c r="Q794" s="180"/>
      <c r="R794" s="180"/>
      <c r="S794" s="180"/>
      <c r="T794" s="180"/>
      <c r="U794" s="180"/>
      <c r="V794" s="180"/>
      <c r="W794" s="180"/>
    </row>
    <row r="795" spans="2:23" x14ac:dyDescent="0.3">
      <c r="B795" s="23"/>
      <c r="C795" s="72"/>
      <c r="D795" s="23"/>
      <c r="E795" s="72"/>
      <c r="F795" s="23"/>
      <c r="G795" s="88"/>
      <c r="H795" s="243"/>
      <c r="I795" s="180"/>
      <c r="J795" s="180"/>
      <c r="K795" s="180"/>
      <c r="L795" s="180"/>
      <c r="M795" s="180"/>
      <c r="N795" s="180"/>
      <c r="O795" s="180"/>
      <c r="P795" s="180"/>
      <c r="Q795" s="180"/>
      <c r="R795" s="180"/>
      <c r="S795" s="180"/>
      <c r="T795" s="180"/>
      <c r="U795" s="180"/>
      <c r="V795" s="180"/>
      <c r="W795" s="180"/>
    </row>
    <row r="796" spans="2:23" x14ac:dyDescent="0.3">
      <c r="B796" s="23"/>
      <c r="C796" s="72"/>
      <c r="D796" s="23"/>
      <c r="E796" s="72"/>
      <c r="F796" s="23"/>
      <c r="G796" s="88"/>
      <c r="H796" s="243"/>
      <c r="I796" s="180"/>
      <c r="J796" s="180"/>
      <c r="K796" s="180"/>
      <c r="L796" s="180"/>
      <c r="M796" s="180"/>
      <c r="N796" s="180"/>
      <c r="O796" s="180"/>
      <c r="P796" s="180"/>
      <c r="Q796" s="180"/>
      <c r="R796" s="180"/>
      <c r="S796" s="180"/>
      <c r="T796" s="180"/>
      <c r="U796" s="180"/>
      <c r="V796" s="180"/>
      <c r="W796" s="180"/>
    </row>
    <row r="797" spans="2:23" x14ac:dyDescent="0.3">
      <c r="B797" s="23"/>
      <c r="C797" s="72"/>
      <c r="D797" s="23"/>
      <c r="E797" s="72"/>
      <c r="F797" s="23"/>
      <c r="G797" s="88"/>
      <c r="H797" s="243"/>
      <c r="I797" s="180"/>
      <c r="J797" s="180"/>
      <c r="K797" s="180"/>
      <c r="L797" s="180"/>
      <c r="M797" s="180"/>
      <c r="N797" s="180"/>
      <c r="O797" s="180"/>
      <c r="P797" s="180"/>
      <c r="Q797" s="180"/>
      <c r="R797" s="180"/>
      <c r="S797" s="180"/>
      <c r="T797" s="180"/>
      <c r="U797" s="180"/>
      <c r="V797" s="180"/>
      <c r="W797" s="180"/>
    </row>
    <row r="798" spans="2:23" x14ac:dyDescent="0.3">
      <c r="B798" s="23"/>
      <c r="C798" s="72"/>
      <c r="D798" s="23"/>
      <c r="E798" s="72"/>
      <c r="F798" s="23"/>
      <c r="G798" s="88"/>
      <c r="H798" s="243"/>
      <c r="I798" s="180"/>
      <c r="J798" s="180"/>
      <c r="K798" s="180"/>
      <c r="L798" s="180"/>
      <c r="M798" s="180"/>
      <c r="N798" s="180"/>
      <c r="O798" s="180"/>
      <c r="P798" s="180"/>
      <c r="Q798" s="180"/>
      <c r="R798" s="180"/>
      <c r="S798" s="180"/>
      <c r="T798" s="180"/>
      <c r="U798" s="180"/>
      <c r="V798" s="180"/>
      <c r="W798" s="180"/>
    </row>
    <row r="799" spans="2:23" x14ac:dyDescent="0.3">
      <c r="B799" s="23"/>
      <c r="C799" s="72"/>
      <c r="D799" s="23"/>
      <c r="E799" s="72"/>
      <c r="F799" s="23"/>
      <c r="G799" s="88"/>
      <c r="H799" s="243"/>
      <c r="I799" s="180"/>
      <c r="J799" s="180"/>
      <c r="K799" s="180"/>
      <c r="L799" s="180"/>
      <c r="M799" s="180"/>
      <c r="N799" s="180"/>
      <c r="O799" s="180"/>
      <c r="P799" s="180"/>
      <c r="Q799" s="180"/>
      <c r="R799" s="180"/>
      <c r="S799" s="180"/>
      <c r="T799" s="180"/>
      <c r="U799" s="180"/>
      <c r="V799" s="180"/>
      <c r="W799" s="180"/>
    </row>
    <row r="800" spans="2:23" x14ac:dyDescent="0.3">
      <c r="B800" s="23"/>
      <c r="C800" s="72"/>
      <c r="D800" s="23"/>
      <c r="E800" s="72"/>
      <c r="F800" s="23"/>
      <c r="G800" s="88"/>
      <c r="H800" s="243"/>
      <c r="I800" s="180"/>
      <c r="J800" s="180"/>
      <c r="K800" s="180"/>
      <c r="L800" s="180"/>
      <c r="M800" s="180"/>
      <c r="N800" s="180"/>
      <c r="O800" s="180"/>
      <c r="P800" s="180"/>
      <c r="Q800" s="180"/>
      <c r="R800" s="180"/>
      <c r="S800" s="180"/>
      <c r="T800" s="180"/>
      <c r="U800" s="180"/>
      <c r="V800" s="180"/>
      <c r="W800" s="180"/>
    </row>
    <row r="801" spans="2:23" x14ac:dyDescent="0.3">
      <c r="B801" s="23"/>
      <c r="C801" s="72"/>
      <c r="D801" s="23"/>
      <c r="E801" s="72"/>
      <c r="F801" s="23"/>
      <c r="G801" s="88"/>
      <c r="H801" s="243"/>
      <c r="I801" s="180"/>
      <c r="J801" s="180"/>
      <c r="K801" s="180"/>
      <c r="L801" s="180"/>
      <c r="M801" s="180"/>
      <c r="N801" s="180"/>
      <c r="O801" s="180"/>
      <c r="P801" s="180"/>
      <c r="Q801" s="180"/>
      <c r="R801" s="180"/>
      <c r="S801" s="180"/>
      <c r="T801" s="180"/>
      <c r="U801" s="180"/>
      <c r="V801" s="180"/>
      <c r="W801" s="180"/>
    </row>
    <row r="802" spans="2:23" x14ac:dyDescent="0.3">
      <c r="B802" s="23"/>
      <c r="C802" s="72"/>
      <c r="D802" s="23"/>
      <c r="E802" s="72"/>
      <c r="F802" s="23"/>
      <c r="G802" s="88"/>
      <c r="H802" s="243"/>
      <c r="I802" s="180"/>
      <c r="J802" s="180"/>
      <c r="K802" s="180"/>
      <c r="L802" s="180"/>
      <c r="M802" s="180"/>
      <c r="N802" s="180"/>
      <c r="O802" s="180"/>
      <c r="P802" s="180"/>
      <c r="Q802" s="180"/>
      <c r="R802" s="180"/>
      <c r="S802" s="180"/>
      <c r="T802" s="180"/>
      <c r="U802" s="180"/>
      <c r="V802" s="180"/>
      <c r="W802" s="180"/>
    </row>
    <row r="803" spans="2:23" x14ac:dyDescent="0.3">
      <c r="B803" s="23"/>
      <c r="C803" s="72"/>
      <c r="D803" s="23"/>
      <c r="E803" s="72"/>
      <c r="F803" s="23"/>
      <c r="G803" s="88"/>
      <c r="H803" s="243"/>
      <c r="I803" s="180"/>
      <c r="J803" s="180"/>
      <c r="K803" s="180"/>
      <c r="L803" s="180"/>
      <c r="M803" s="180"/>
      <c r="N803" s="180"/>
      <c r="O803" s="180"/>
      <c r="P803" s="180"/>
      <c r="Q803" s="180"/>
      <c r="R803" s="180"/>
      <c r="S803" s="180"/>
      <c r="T803" s="180"/>
      <c r="U803" s="180"/>
      <c r="V803" s="180"/>
      <c r="W803" s="180"/>
    </row>
    <row r="804" spans="2:23" x14ac:dyDescent="0.3">
      <c r="B804" s="23"/>
      <c r="C804" s="72"/>
      <c r="D804" s="23"/>
      <c r="E804" s="72"/>
      <c r="F804" s="23"/>
      <c r="G804" s="88"/>
      <c r="H804" s="243"/>
      <c r="I804" s="180"/>
      <c r="J804" s="180"/>
      <c r="K804" s="180"/>
      <c r="L804" s="180"/>
      <c r="M804" s="180"/>
      <c r="N804" s="180"/>
      <c r="O804" s="180"/>
      <c r="P804" s="180"/>
      <c r="Q804" s="180"/>
      <c r="R804" s="180"/>
      <c r="S804" s="180"/>
      <c r="T804" s="180"/>
      <c r="U804" s="180"/>
      <c r="V804" s="180"/>
      <c r="W804" s="180"/>
    </row>
    <row r="805" spans="2:23" x14ac:dyDescent="0.3">
      <c r="B805" s="23"/>
      <c r="C805" s="72"/>
      <c r="D805" s="23"/>
      <c r="E805" s="72"/>
      <c r="F805" s="23"/>
      <c r="G805" s="88"/>
      <c r="H805" s="243"/>
      <c r="I805" s="180"/>
      <c r="J805" s="180"/>
      <c r="K805" s="180"/>
      <c r="L805" s="180"/>
      <c r="M805" s="180"/>
      <c r="N805" s="180"/>
      <c r="O805" s="180"/>
      <c r="P805" s="180"/>
      <c r="Q805" s="180"/>
      <c r="R805" s="180"/>
      <c r="S805" s="180"/>
      <c r="T805" s="180"/>
      <c r="U805" s="180"/>
      <c r="V805" s="180"/>
      <c r="W805" s="180"/>
    </row>
    <row r="806" spans="2:23" x14ac:dyDescent="0.3">
      <c r="B806" s="23"/>
      <c r="C806" s="72"/>
      <c r="D806" s="23"/>
      <c r="E806" s="72"/>
      <c r="F806" s="23"/>
      <c r="G806" s="88"/>
      <c r="H806" s="243"/>
      <c r="I806" s="180"/>
      <c r="J806" s="180"/>
      <c r="K806" s="180"/>
      <c r="L806" s="180"/>
      <c r="M806" s="180"/>
      <c r="N806" s="180"/>
      <c r="O806" s="180"/>
      <c r="P806" s="180"/>
      <c r="Q806" s="180"/>
      <c r="R806" s="180"/>
      <c r="S806" s="180"/>
      <c r="T806" s="180"/>
      <c r="U806" s="180"/>
      <c r="V806" s="180"/>
      <c r="W806" s="180"/>
    </row>
    <row r="807" spans="2:23" x14ac:dyDescent="0.3">
      <c r="B807" s="23"/>
      <c r="C807" s="72"/>
      <c r="D807" s="23"/>
      <c r="E807" s="72"/>
      <c r="F807" s="23"/>
      <c r="G807" s="88"/>
      <c r="H807" s="243"/>
      <c r="I807" s="180"/>
      <c r="J807" s="180"/>
      <c r="K807" s="180"/>
      <c r="L807" s="180"/>
      <c r="M807" s="180"/>
      <c r="N807" s="180"/>
      <c r="O807" s="180"/>
      <c r="P807" s="180"/>
      <c r="Q807" s="180"/>
      <c r="R807" s="180"/>
      <c r="S807" s="180"/>
      <c r="T807" s="180"/>
      <c r="U807" s="180"/>
      <c r="V807" s="180"/>
      <c r="W807" s="180"/>
    </row>
    <row r="808" spans="2:23" x14ac:dyDescent="0.3">
      <c r="B808" s="23"/>
      <c r="C808" s="72"/>
      <c r="D808" s="23"/>
      <c r="E808" s="72"/>
      <c r="F808" s="23"/>
      <c r="G808" s="88"/>
      <c r="H808" s="243"/>
      <c r="I808" s="180"/>
      <c r="J808" s="180"/>
      <c r="K808" s="180"/>
      <c r="L808" s="180"/>
      <c r="M808" s="180"/>
      <c r="N808" s="180"/>
      <c r="O808" s="180"/>
      <c r="P808" s="180"/>
      <c r="Q808" s="180"/>
      <c r="R808" s="180"/>
      <c r="S808" s="180"/>
      <c r="T808" s="180"/>
      <c r="U808" s="180"/>
      <c r="V808" s="180"/>
      <c r="W808" s="180"/>
    </row>
    <row r="809" spans="2:23" x14ac:dyDescent="0.3">
      <c r="B809" s="23"/>
      <c r="C809" s="72"/>
      <c r="D809" s="23"/>
      <c r="E809" s="72"/>
      <c r="F809" s="23"/>
      <c r="G809" s="88"/>
      <c r="H809" s="243"/>
      <c r="I809" s="180"/>
      <c r="J809" s="180"/>
      <c r="K809" s="180"/>
      <c r="L809" s="180"/>
      <c r="M809" s="180"/>
      <c r="N809" s="180"/>
      <c r="O809" s="180"/>
      <c r="P809" s="180"/>
      <c r="Q809" s="180"/>
      <c r="R809" s="180"/>
      <c r="S809" s="180"/>
      <c r="T809" s="180"/>
      <c r="U809" s="180"/>
      <c r="V809" s="180"/>
      <c r="W809" s="180"/>
    </row>
    <row r="810" spans="2:23" x14ac:dyDescent="0.3">
      <c r="B810" s="23"/>
      <c r="C810" s="72"/>
      <c r="D810" s="23"/>
      <c r="E810" s="72"/>
      <c r="F810" s="23"/>
      <c r="G810" s="88"/>
      <c r="H810" s="243"/>
      <c r="I810" s="180"/>
      <c r="J810" s="180"/>
      <c r="K810" s="180"/>
      <c r="L810" s="180"/>
      <c r="M810" s="180"/>
      <c r="N810" s="180"/>
      <c r="O810" s="180"/>
      <c r="P810" s="180"/>
      <c r="Q810" s="180"/>
      <c r="R810" s="180"/>
      <c r="S810" s="180"/>
      <c r="T810" s="180"/>
      <c r="U810" s="180"/>
      <c r="V810" s="180"/>
      <c r="W810" s="180"/>
    </row>
    <row r="811" spans="2:23" x14ac:dyDescent="0.3">
      <c r="B811" s="23"/>
      <c r="C811" s="72"/>
      <c r="D811" s="23"/>
      <c r="E811" s="72"/>
      <c r="F811" s="23"/>
      <c r="G811" s="88"/>
      <c r="H811" s="243"/>
      <c r="I811" s="180"/>
      <c r="J811" s="180"/>
      <c r="K811" s="180"/>
      <c r="L811" s="180"/>
      <c r="M811" s="180"/>
      <c r="N811" s="180"/>
      <c r="O811" s="180"/>
      <c r="P811" s="180"/>
      <c r="Q811" s="180"/>
      <c r="R811" s="180"/>
      <c r="S811" s="180"/>
      <c r="T811" s="180"/>
      <c r="U811" s="180"/>
      <c r="V811" s="180"/>
      <c r="W811" s="180"/>
    </row>
    <row r="812" spans="2:23" x14ac:dyDescent="0.3">
      <c r="B812" s="23"/>
      <c r="C812" s="72"/>
      <c r="D812" s="23"/>
      <c r="E812" s="72"/>
      <c r="F812" s="23"/>
      <c r="G812" s="88"/>
      <c r="H812" s="243"/>
      <c r="I812" s="180"/>
      <c r="J812" s="180"/>
      <c r="K812" s="180"/>
      <c r="L812" s="180"/>
      <c r="M812" s="180"/>
      <c r="N812" s="180"/>
      <c r="O812" s="180"/>
      <c r="P812" s="180"/>
      <c r="Q812" s="180"/>
      <c r="R812" s="180"/>
      <c r="S812" s="180"/>
      <c r="T812" s="180"/>
      <c r="U812" s="180"/>
      <c r="V812" s="180"/>
      <c r="W812" s="180"/>
    </row>
    <row r="813" spans="2:23" x14ac:dyDescent="0.3">
      <c r="B813" s="23"/>
      <c r="C813" s="72"/>
      <c r="D813" s="23"/>
      <c r="E813" s="72"/>
      <c r="F813" s="23"/>
      <c r="G813" s="88"/>
      <c r="H813" s="243"/>
      <c r="I813" s="180"/>
      <c r="J813" s="180"/>
      <c r="K813" s="180"/>
      <c r="L813" s="180"/>
      <c r="M813" s="180"/>
      <c r="N813" s="180"/>
      <c r="O813" s="180"/>
      <c r="P813" s="180"/>
      <c r="Q813" s="180"/>
      <c r="R813" s="180"/>
      <c r="S813" s="180"/>
      <c r="T813" s="180"/>
      <c r="U813" s="180"/>
      <c r="V813" s="180"/>
      <c r="W813" s="180"/>
    </row>
    <row r="814" spans="2:23" x14ac:dyDescent="0.3">
      <c r="B814" s="23"/>
      <c r="C814" s="72"/>
      <c r="D814" s="23"/>
      <c r="E814" s="72"/>
      <c r="F814" s="23"/>
      <c r="G814" s="88"/>
      <c r="H814" s="243"/>
      <c r="I814" s="180"/>
      <c r="J814" s="180"/>
      <c r="K814" s="180"/>
      <c r="L814" s="180"/>
      <c r="M814" s="180"/>
      <c r="N814" s="180"/>
      <c r="O814" s="180"/>
      <c r="P814" s="180"/>
      <c r="Q814" s="180"/>
      <c r="R814" s="180"/>
      <c r="S814" s="180"/>
      <c r="T814" s="180"/>
      <c r="U814" s="180"/>
      <c r="V814" s="180"/>
      <c r="W814" s="180"/>
    </row>
    <row r="815" spans="2:23" x14ac:dyDescent="0.3">
      <c r="B815" s="23"/>
      <c r="C815" s="72"/>
      <c r="D815" s="23"/>
      <c r="E815" s="72"/>
      <c r="F815" s="23"/>
      <c r="G815" s="88"/>
      <c r="H815" s="243"/>
      <c r="I815" s="180"/>
      <c r="J815" s="180"/>
      <c r="K815" s="180"/>
      <c r="L815" s="180"/>
      <c r="M815" s="180"/>
      <c r="N815" s="180"/>
      <c r="O815" s="180"/>
      <c r="P815" s="180"/>
      <c r="Q815" s="180"/>
      <c r="R815" s="180"/>
      <c r="S815" s="180"/>
      <c r="T815" s="180"/>
      <c r="U815" s="180"/>
      <c r="V815" s="180"/>
      <c r="W815" s="180"/>
    </row>
    <row r="816" spans="2:23" x14ac:dyDescent="0.3">
      <c r="B816" s="23"/>
      <c r="C816" s="72"/>
      <c r="D816" s="23"/>
      <c r="E816" s="72"/>
      <c r="F816" s="23"/>
      <c r="G816" s="88"/>
      <c r="H816" s="243"/>
      <c r="I816" s="180"/>
      <c r="J816" s="180"/>
      <c r="K816" s="180"/>
      <c r="L816" s="180"/>
      <c r="M816" s="180"/>
      <c r="N816" s="180"/>
      <c r="O816" s="180"/>
      <c r="P816" s="180"/>
      <c r="Q816" s="180"/>
      <c r="R816" s="180"/>
      <c r="S816" s="180"/>
      <c r="T816" s="180"/>
      <c r="U816" s="180"/>
      <c r="V816" s="180"/>
      <c r="W816" s="180"/>
    </row>
    <row r="817" spans="2:23" x14ac:dyDescent="0.3">
      <c r="B817" s="23"/>
      <c r="C817" s="72"/>
      <c r="D817" s="23"/>
      <c r="E817" s="72"/>
      <c r="F817" s="23"/>
      <c r="G817" s="88"/>
      <c r="H817" s="243"/>
      <c r="I817" s="180"/>
      <c r="J817" s="180"/>
      <c r="K817" s="180"/>
      <c r="L817" s="180"/>
      <c r="M817" s="180"/>
      <c r="N817" s="180"/>
      <c r="O817" s="180"/>
      <c r="P817" s="180"/>
      <c r="Q817" s="180"/>
      <c r="R817" s="180"/>
      <c r="S817" s="180"/>
      <c r="T817" s="180"/>
      <c r="U817" s="180"/>
      <c r="V817" s="180"/>
      <c r="W817" s="180"/>
    </row>
    <row r="818" spans="2:23" x14ac:dyDescent="0.3">
      <c r="B818" s="23"/>
      <c r="C818" s="72"/>
      <c r="D818" s="23"/>
      <c r="E818" s="72"/>
      <c r="F818" s="23"/>
      <c r="G818" s="88"/>
      <c r="H818" s="243"/>
      <c r="I818" s="180"/>
      <c r="J818" s="180"/>
      <c r="K818" s="180"/>
      <c r="L818" s="180"/>
      <c r="M818" s="180"/>
      <c r="N818" s="180"/>
      <c r="O818" s="180"/>
      <c r="P818" s="180"/>
      <c r="Q818" s="180"/>
      <c r="R818" s="180"/>
      <c r="S818" s="180"/>
      <c r="T818" s="180"/>
      <c r="U818" s="180"/>
      <c r="V818" s="180"/>
      <c r="W818" s="180"/>
    </row>
    <row r="819" spans="2:23" x14ac:dyDescent="0.3">
      <c r="B819" s="23"/>
      <c r="C819" s="72"/>
      <c r="D819" s="23"/>
      <c r="E819" s="72"/>
      <c r="F819" s="23"/>
      <c r="G819" s="88"/>
      <c r="H819" s="243"/>
      <c r="I819" s="180"/>
      <c r="J819" s="180"/>
      <c r="K819" s="180"/>
      <c r="L819" s="180"/>
      <c r="M819" s="180"/>
      <c r="N819" s="180"/>
      <c r="O819" s="180"/>
      <c r="P819" s="180"/>
      <c r="Q819" s="180"/>
      <c r="R819" s="180"/>
      <c r="S819" s="180"/>
      <c r="T819" s="180"/>
      <c r="U819" s="180"/>
      <c r="V819" s="180"/>
      <c r="W819" s="180"/>
    </row>
    <row r="820" spans="2:23" x14ac:dyDescent="0.3">
      <c r="B820" s="23"/>
      <c r="C820" s="72"/>
      <c r="D820" s="23"/>
      <c r="E820" s="72"/>
      <c r="F820" s="23"/>
      <c r="G820" s="88"/>
      <c r="H820" s="243"/>
      <c r="I820" s="180"/>
      <c r="J820" s="180"/>
      <c r="K820" s="180"/>
      <c r="L820" s="180"/>
      <c r="M820" s="180"/>
      <c r="N820" s="180"/>
      <c r="O820" s="180"/>
      <c r="P820" s="180"/>
      <c r="Q820" s="180"/>
      <c r="R820" s="180"/>
      <c r="S820" s="180"/>
      <c r="T820" s="180"/>
      <c r="U820" s="180"/>
      <c r="V820" s="180"/>
      <c r="W820" s="180"/>
    </row>
    <row r="821" spans="2:23" x14ac:dyDescent="0.3">
      <c r="B821" s="23"/>
      <c r="C821" s="72"/>
      <c r="D821" s="23"/>
      <c r="E821" s="72"/>
      <c r="F821" s="23"/>
      <c r="G821" s="88"/>
      <c r="H821" s="243"/>
      <c r="I821" s="180"/>
      <c r="J821" s="180"/>
      <c r="K821" s="180"/>
      <c r="L821" s="180"/>
      <c r="M821" s="180"/>
      <c r="N821" s="180"/>
      <c r="O821" s="180"/>
      <c r="P821" s="180"/>
      <c r="Q821" s="180"/>
      <c r="R821" s="180"/>
      <c r="S821" s="180"/>
      <c r="T821" s="180"/>
      <c r="U821" s="180"/>
      <c r="V821" s="180"/>
      <c r="W821" s="180"/>
    </row>
    <row r="822" spans="2:23" x14ac:dyDescent="0.3">
      <c r="B822" s="23"/>
      <c r="C822" s="72"/>
      <c r="D822" s="23"/>
      <c r="E822" s="72"/>
      <c r="F822" s="23"/>
      <c r="G822" s="88"/>
      <c r="H822" s="243"/>
      <c r="I822" s="180"/>
      <c r="J822" s="180"/>
      <c r="K822" s="180"/>
      <c r="L822" s="180"/>
      <c r="M822" s="180"/>
      <c r="N822" s="180"/>
      <c r="O822" s="180"/>
      <c r="P822" s="180"/>
      <c r="Q822" s="180"/>
      <c r="R822" s="180"/>
      <c r="S822" s="180"/>
      <c r="T822" s="180"/>
      <c r="U822" s="180"/>
      <c r="V822" s="180"/>
      <c r="W822" s="180"/>
    </row>
    <row r="823" spans="2:23" x14ac:dyDescent="0.3">
      <c r="B823" s="23"/>
      <c r="C823" s="72"/>
      <c r="D823" s="23"/>
      <c r="E823" s="72"/>
      <c r="F823" s="23"/>
      <c r="G823" s="88"/>
      <c r="H823" s="243"/>
      <c r="I823" s="180"/>
      <c r="J823" s="180"/>
      <c r="K823" s="180"/>
      <c r="L823" s="180"/>
      <c r="M823" s="180"/>
      <c r="N823" s="180"/>
      <c r="O823" s="180"/>
      <c r="P823" s="180"/>
      <c r="Q823" s="180"/>
      <c r="R823" s="180"/>
      <c r="S823" s="180"/>
      <c r="T823" s="180"/>
      <c r="U823" s="180"/>
      <c r="V823" s="180"/>
      <c r="W823" s="180"/>
    </row>
    <row r="824" spans="2:23" x14ac:dyDescent="0.3">
      <c r="B824" s="23"/>
      <c r="C824" s="72"/>
      <c r="D824" s="23"/>
      <c r="E824" s="72"/>
      <c r="F824" s="23"/>
      <c r="G824" s="88"/>
      <c r="H824" s="243"/>
      <c r="I824" s="180"/>
      <c r="J824" s="180"/>
      <c r="K824" s="180"/>
      <c r="L824" s="180"/>
      <c r="M824" s="180"/>
      <c r="N824" s="180"/>
      <c r="O824" s="180"/>
      <c r="P824" s="180"/>
      <c r="Q824" s="180"/>
      <c r="R824" s="180"/>
      <c r="S824" s="180"/>
      <c r="T824" s="180"/>
      <c r="U824" s="180"/>
      <c r="V824" s="180"/>
      <c r="W824" s="180"/>
    </row>
    <row r="825" spans="2:23" x14ac:dyDescent="0.3">
      <c r="B825" s="23"/>
      <c r="C825" s="72"/>
      <c r="D825" s="23"/>
      <c r="E825" s="72"/>
      <c r="F825" s="23"/>
      <c r="G825" s="88"/>
      <c r="H825" s="243"/>
      <c r="I825" s="180"/>
      <c r="J825" s="180"/>
      <c r="K825" s="180"/>
      <c r="L825" s="180"/>
      <c r="M825" s="180"/>
      <c r="N825" s="180"/>
      <c r="O825" s="180"/>
      <c r="P825" s="180"/>
      <c r="Q825" s="180"/>
      <c r="R825" s="180"/>
      <c r="S825" s="180"/>
      <c r="T825" s="180"/>
      <c r="U825" s="180"/>
      <c r="V825" s="180"/>
      <c r="W825" s="180"/>
    </row>
    <row r="826" spans="2:23" x14ac:dyDescent="0.3">
      <c r="B826" s="23"/>
      <c r="C826" s="72"/>
      <c r="D826" s="23"/>
      <c r="E826" s="72"/>
      <c r="F826" s="23"/>
      <c r="G826" s="88"/>
      <c r="H826" s="243"/>
      <c r="I826" s="180"/>
      <c r="J826" s="180"/>
      <c r="K826" s="180"/>
      <c r="L826" s="180"/>
      <c r="M826" s="180"/>
      <c r="N826" s="180"/>
      <c r="O826" s="180"/>
      <c r="P826" s="180"/>
      <c r="Q826" s="180"/>
      <c r="R826" s="180"/>
      <c r="S826" s="180"/>
      <c r="T826" s="180"/>
      <c r="U826" s="180"/>
      <c r="V826" s="180"/>
      <c r="W826" s="180"/>
    </row>
    <row r="827" spans="2:23" x14ac:dyDescent="0.3">
      <c r="B827" s="23"/>
      <c r="C827" s="72"/>
      <c r="D827" s="23"/>
      <c r="E827" s="72"/>
      <c r="F827" s="23"/>
      <c r="G827" s="88"/>
      <c r="H827" s="243"/>
      <c r="I827" s="180"/>
      <c r="J827" s="180"/>
      <c r="K827" s="180"/>
      <c r="L827" s="180"/>
      <c r="M827" s="180"/>
      <c r="N827" s="180"/>
      <c r="O827" s="180"/>
      <c r="P827" s="180"/>
      <c r="Q827" s="180"/>
      <c r="R827" s="180"/>
      <c r="S827" s="180"/>
      <c r="T827" s="180"/>
      <c r="U827" s="180"/>
      <c r="V827" s="180"/>
      <c r="W827" s="180"/>
    </row>
    <row r="828" spans="2:23" x14ac:dyDescent="0.3">
      <c r="B828" s="23"/>
      <c r="C828" s="72"/>
      <c r="D828" s="23"/>
      <c r="E828" s="72"/>
      <c r="F828" s="23"/>
      <c r="G828" s="88"/>
      <c r="H828" s="243"/>
      <c r="I828" s="180"/>
      <c r="J828" s="180"/>
      <c r="K828" s="180"/>
      <c r="L828" s="180"/>
      <c r="M828" s="180"/>
      <c r="N828" s="180"/>
      <c r="O828" s="180"/>
      <c r="P828" s="180"/>
      <c r="Q828" s="180"/>
      <c r="R828" s="180"/>
      <c r="S828" s="180"/>
      <c r="T828" s="180"/>
      <c r="U828" s="180"/>
      <c r="V828" s="180"/>
      <c r="W828" s="180"/>
    </row>
    <row r="829" spans="2:23" x14ac:dyDescent="0.3">
      <c r="B829" s="23"/>
      <c r="C829" s="72"/>
      <c r="D829" s="23"/>
      <c r="E829" s="72"/>
      <c r="F829" s="23"/>
      <c r="G829" s="88"/>
      <c r="H829" s="243"/>
      <c r="I829" s="180"/>
      <c r="J829" s="180"/>
      <c r="K829" s="180"/>
      <c r="L829" s="180"/>
      <c r="M829" s="180"/>
      <c r="N829" s="180"/>
      <c r="O829" s="180"/>
      <c r="P829" s="180"/>
      <c r="Q829" s="180"/>
      <c r="R829" s="180"/>
      <c r="S829" s="180"/>
      <c r="T829" s="180"/>
      <c r="U829" s="180"/>
      <c r="V829" s="180"/>
      <c r="W829" s="180"/>
    </row>
    <row r="830" spans="2:23" x14ac:dyDescent="0.3">
      <c r="B830" s="23"/>
      <c r="C830" s="72"/>
      <c r="D830" s="23"/>
      <c r="E830" s="72"/>
      <c r="F830" s="23"/>
      <c r="G830" s="88"/>
      <c r="H830" s="243"/>
      <c r="I830" s="180"/>
      <c r="J830" s="180"/>
      <c r="K830" s="180"/>
      <c r="L830" s="180"/>
      <c r="M830" s="180"/>
      <c r="N830" s="180"/>
      <c r="O830" s="180"/>
      <c r="P830" s="180"/>
      <c r="Q830" s="180"/>
      <c r="R830" s="180"/>
      <c r="S830" s="180"/>
      <c r="T830" s="180"/>
      <c r="U830" s="180"/>
      <c r="V830" s="180"/>
      <c r="W830" s="180"/>
    </row>
    <row r="831" spans="2:23" x14ac:dyDescent="0.3">
      <c r="B831" s="23"/>
      <c r="C831" s="72"/>
      <c r="D831" s="23"/>
      <c r="E831" s="72"/>
      <c r="F831" s="23"/>
      <c r="G831" s="88"/>
      <c r="H831" s="243"/>
      <c r="I831" s="180"/>
      <c r="J831" s="180"/>
      <c r="K831" s="180"/>
      <c r="L831" s="180"/>
      <c r="M831" s="180"/>
      <c r="N831" s="180"/>
      <c r="O831" s="180"/>
      <c r="P831" s="180"/>
      <c r="Q831" s="180"/>
      <c r="R831" s="180"/>
      <c r="S831" s="180"/>
      <c r="T831" s="180"/>
      <c r="U831" s="180"/>
      <c r="V831" s="180"/>
      <c r="W831" s="180"/>
    </row>
    <row r="832" spans="2:23" x14ac:dyDescent="0.3">
      <c r="B832" s="23"/>
      <c r="C832" s="72"/>
      <c r="D832" s="23"/>
      <c r="E832" s="72"/>
      <c r="F832" s="23"/>
      <c r="G832" s="88"/>
      <c r="H832" s="243"/>
      <c r="I832" s="180"/>
      <c r="J832" s="180"/>
      <c r="K832" s="180"/>
      <c r="L832" s="180"/>
      <c r="M832" s="180"/>
      <c r="N832" s="180"/>
      <c r="O832" s="180"/>
      <c r="P832" s="180"/>
      <c r="Q832" s="180"/>
      <c r="R832" s="180"/>
      <c r="S832" s="180"/>
      <c r="T832" s="180"/>
      <c r="U832" s="180"/>
      <c r="V832" s="180"/>
      <c r="W832" s="180"/>
    </row>
    <row r="833" spans="2:23" x14ac:dyDescent="0.3">
      <c r="B833" s="23"/>
      <c r="C833" s="72"/>
      <c r="D833" s="23"/>
      <c r="E833" s="72"/>
      <c r="F833" s="23"/>
      <c r="G833" s="88"/>
      <c r="H833" s="243"/>
      <c r="I833" s="180"/>
      <c r="J833" s="180"/>
      <c r="K833" s="180"/>
      <c r="L833" s="180"/>
      <c r="M833" s="180"/>
      <c r="N833" s="180"/>
      <c r="O833" s="180"/>
      <c r="P833" s="180"/>
      <c r="Q833" s="180"/>
      <c r="R833" s="180"/>
      <c r="S833" s="180"/>
      <c r="T833" s="180"/>
      <c r="U833" s="180"/>
      <c r="V833" s="180"/>
      <c r="W833" s="180"/>
    </row>
    <row r="834" spans="2:23" x14ac:dyDescent="0.3">
      <c r="B834" s="23"/>
      <c r="C834" s="72"/>
      <c r="D834" s="23"/>
      <c r="E834" s="72"/>
      <c r="F834" s="23"/>
      <c r="G834" s="88"/>
      <c r="H834" s="243"/>
      <c r="I834" s="180"/>
      <c r="J834" s="180"/>
      <c r="K834" s="180"/>
      <c r="L834" s="180"/>
      <c r="M834" s="180"/>
      <c r="N834" s="180"/>
      <c r="O834" s="180"/>
      <c r="P834" s="180"/>
      <c r="Q834" s="180"/>
      <c r="R834" s="180"/>
      <c r="S834" s="180"/>
      <c r="T834" s="180"/>
      <c r="U834" s="180"/>
      <c r="V834" s="180"/>
      <c r="W834" s="180"/>
    </row>
    <row r="835" spans="2:23" x14ac:dyDescent="0.3">
      <c r="B835" s="23"/>
      <c r="C835" s="72"/>
      <c r="D835" s="23"/>
      <c r="E835" s="72"/>
      <c r="F835" s="23"/>
      <c r="G835" s="88"/>
      <c r="H835" s="243"/>
      <c r="I835" s="180"/>
      <c r="J835" s="180"/>
      <c r="K835" s="180"/>
      <c r="L835" s="180"/>
      <c r="M835" s="180"/>
      <c r="N835" s="180"/>
      <c r="O835" s="180"/>
      <c r="P835" s="180"/>
      <c r="Q835" s="180"/>
      <c r="R835" s="180"/>
      <c r="S835" s="180"/>
      <c r="T835" s="180"/>
      <c r="U835" s="180"/>
      <c r="V835" s="180"/>
      <c r="W835" s="180"/>
    </row>
    <row r="836" spans="2:23" x14ac:dyDescent="0.3">
      <c r="B836" s="23"/>
      <c r="C836" s="72"/>
      <c r="D836" s="23"/>
      <c r="E836" s="72"/>
      <c r="F836" s="23"/>
      <c r="G836" s="88"/>
      <c r="H836" s="243"/>
      <c r="I836" s="180"/>
      <c r="J836" s="180"/>
      <c r="K836" s="180"/>
      <c r="L836" s="180"/>
      <c r="M836" s="180"/>
      <c r="N836" s="180"/>
      <c r="O836" s="180"/>
      <c r="P836" s="180"/>
      <c r="Q836" s="180"/>
      <c r="R836" s="180"/>
      <c r="S836" s="180"/>
      <c r="T836" s="180"/>
      <c r="U836" s="180"/>
      <c r="V836" s="180"/>
      <c r="W836" s="180"/>
    </row>
    <row r="837" spans="2:23" x14ac:dyDescent="0.3">
      <c r="B837" s="23"/>
      <c r="C837" s="72"/>
      <c r="D837" s="23"/>
      <c r="E837" s="72"/>
      <c r="F837" s="23"/>
      <c r="G837" s="88"/>
      <c r="H837" s="243"/>
      <c r="I837" s="180"/>
      <c r="J837" s="180"/>
      <c r="K837" s="180"/>
      <c r="L837" s="180"/>
      <c r="M837" s="180"/>
      <c r="N837" s="180"/>
      <c r="O837" s="180"/>
      <c r="P837" s="180"/>
      <c r="Q837" s="180"/>
      <c r="R837" s="180"/>
      <c r="S837" s="180"/>
      <c r="T837" s="180"/>
      <c r="U837" s="180"/>
      <c r="V837" s="180"/>
      <c r="W837" s="180"/>
    </row>
    <row r="838" spans="2:23" x14ac:dyDescent="0.3">
      <c r="B838" s="23"/>
      <c r="C838" s="72"/>
      <c r="D838" s="23"/>
      <c r="E838" s="72"/>
      <c r="F838" s="23"/>
      <c r="G838" s="88"/>
      <c r="H838" s="243"/>
      <c r="I838" s="180"/>
      <c r="J838" s="180"/>
      <c r="K838" s="180"/>
      <c r="L838" s="180"/>
      <c r="M838" s="180"/>
      <c r="N838" s="180"/>
      <c r="O838" s="180"/>
      <c r="P838" s="180"/>
      <c r="Q838" s="180"/>
      <c r="R838" s="180"/>
      <c r="S838" s="180"/>
      <c r="T838" s="180"/>
      <c r="U838" s="180"/>
      <c r="V838" s="180"/>
      <c r="W838" s="180"/>
    </row>
    <row r="839" spans="2:23" x14ac:dyDescent="0.3">
      <c r="B839" s="23"/>
      <c r="C839" s="72"/>
      <c r="D839" s="23"/>
      <c r="E839" s="72"/>
      <c r="F839" s="23"/>
      <c r="G839" s="88"/>
      <c r="H839" s="243"/>
      <c r="I839" s="180"/>
      <c r="J839" s="180"/>
      <c r="K839" s="180"/>
      <c r="L839" s="180"/>
      <c r="M839" s="180"/>
      <c r="N839" s="180"/>
      <c r="O839" s="180"/>
      <c r="P839" s="180"/>
      <c r="Q839" s="180"/>
      <c r="R839" s="180"/>
      <c r="S839" s="180"/>
      <c r="T839" s="180"/>
      <c r="U839" s="180"/>
      <c r="V839" s="180"/>
      <c r="W839" s="180"/>
    </row>
    <row r="840" spans="2:23" x14ac:dyDescent="0.3">
      <c r="B840" s="23"/>
      <c r="C840" s="72"/>
      <c r="D840" s="23"/>
      <c r="E840" s="72"/>
      <c r="F840" s="23"/>
      <c r="G840" s="88"/>
      <c r="H840" s="243"/>
      <c r="I840" s="180"/>
      <c r="J840" s="180"/>
      <c r="K840" s="180"/>
      <c r="L840" s="180"/>
      <c r="M840" s="180"/>
      <c r="N840" s="180"/>
      <c r="O840" s="180"/>
      <c r="P840" s="180"/>
      <c r="Q840" s="180"/>
      <c r="R840" s="180"/>
      <c r="S840" s="180"/>
      <c r="T840" s="180"/>
      <c r="U840" s="180"/>
      <c r="V840" s="180"/>
      <c r="W840" s="180"/>
    </row>
    <row r="841" spans="2:23" x14ac:dyDescent="0.3">
      <c r="B841" s="23"/>
      <c r="C841" s="72"/>
      <c r="D841" s="23"/>
      <c r="E841" s="72"/>
      <c r="F841" s="23"/>
      <c r="G841" s="88"/>
      <c r="H841" s="243"/>
      <c r="I841" s="180"/>
      <c r="J841" s="180"/>
      <c r="K841" s="180"/>
      <c r="L841" s="180"/>
      <c r="M841" s="180"/>
      <c r="N841" s="180"/>
      <c r="O841" s="180"/>
      <c r="P841" s="180"/>
      <c r="Q841" s="180"/>
      <c r="R841" s="180"/>
      <c r="S841" s="180"/>
      <c r="T841" s="180"/>
      <c r="U841" s="180"/>
      <c r="V841" s="180"/>
      <c r="W841" s="180"/>
    </row>
    <row r="842" spans="2:23" x14ac:dyDescent="0.3">
      <c r="B842" s="23"/>
      <c r="C842" s="72"/>
      <c r="D842" s="23"/>
      <c r="E842" s="72"/>
      <c r="F842" s="23"/>
      <c r="G842" s="88"/>
      <c r="H842" s="243"/>
      <c r="I842" s="180"/>
      <c r="J842" s="180"/>
      <c r="K842" s="180"/>
      <c r="L842" s="180"/>
      <c r="M842" s="180"/>
      <c r="N842" s="180"/>
      <c r="O842" s="180"/>
      <c r="P842" s="180"/>
      <c r="Q842" s="180"/>
      <c r="R842" s="180"/>
      <c r="S842" s="180"/>
      <c r="T842" s="180"/>
      <c r="U842" s="180"/>
      <c r="V842" s="180"/>
      <c r="W842" s="180"/>
    </row>
    <row r="843" spans="2:23" x14ac:dyDescent="0.3">
      <c r="B843" s="23"/>
      <c r="C843" s="72"/>
      <c r="D843" s="23"/>
      <c r="E843" s="72"/>
      <c r="F843" s="23"/>
      <c r="G843" s="88"/>
      <c r="H843" s="243"/>
      <c r="I843" s="180"/>
      <c r="J843" s="180"/>
      <c r="K843" s="180"/>
      <c r="L843" s="180"/>
      <c r="M843" s="180"/>
      <c r="N843" s="180"/>
      <c r="O843" s="180"/>
      <c r="P843" s="180"/>
      <c r="Q843" s="180"/>
      <c r="R843" s="180"/>
      <c r="S843" s="180"/>
      <c r="T843" s="180"/>
      <c r="U843" s="180"/>
      <c r="V843" s="180"/>
      <c r="W843" s="180"/>
    </row>
    <row r="844" spans="2:23" x14ac:dyDescent="0.3">
      <c r="B844" s="23"/>
      <c r="C844" s="72"/>
      <c r="D844" s="23"/>
      <c r="E844" s="72"/>
      <c r="F844" s="23"/>
      <c r="G844" s="88"/>
      <c r="H844" s="243"/>
      <c r="I844" s="180"/>
      <c r="J844" s="180"/>
      <c r="K844" s="180"/>
      <c r="L844" s="180"/>
      <c r="M844" s="180"/>
      <c r="N844" s="180"/>
      <c r="O844" s="180"/>
      <c r="P844" s="180"/>
      <c r="Q844" s="180"/>
      <c r="R844" s="180"/>
      <c r="S844" s="180"/>
      <c r="T844" s="180"/>
      <c r="U844" s="180"/>
      <c r="V844" s="180"/>
      <c r="W844" s="180"/>
    </row>
    <row r="845" spans="2:23" x14ac:dyDescent="0.3">
      <c r="B845" s="23"/>
      <c r="C845" s="72"/>
      <c r="D845" s="23"/>
      <c r="E845" s="72"/>
      <c r="F845" s="23"/>
      <c r="G845" s="88"/>
      <c r="H845" s="243"/>
      <c r="I845" s="180"/>
      <c r="J845" s="180"/>
      <c r="K845" s="180"/>
      <c r="L845" s="180"/>
      <c r="M845" s="180"/>
      <c r="N845" s="180"/>
      <c r="O845" s="180"/>
      <c r="P845" s="180"/>
      <c r="Q845" s="180"/>
      <c r="R845" s="180"/>
      <c r="S845" s="180"/>
      <c r="T845" s="180"/>
      <c r="U845" s="180"/>
      <c r="V845" s="180"/>
      <c r="W845" s="180"/>
    </row>
    <row r="846" spans="2:23" x14ac:dyDescent="0.3">
      <c r="B846" s="23"/>
      <c r="C846" s="72"/>
      <c r="D846" s="23"/>
      <c r="E846" s="72"/>
      <c r="F846" s="23"/>
      <c r="G846" s="88"/>
      <c r="H846" s="243"/>
      <c r="I846" s="180"/>
      <c r="J846" s="180"/>
      <c r="K846" s="180"/>
      <c r="L846" s="180"/>
      <c r="M846" s="180"/>
      <c r="N846" s="180"/>
      <c r="O846" s="180"/>
      <c r="P846" s="180"/>
      <c r="Q846" s="180"/>
      <c r="R846" s="180"/>
      <c r="S846" s="180"/>
      <c r="T846" s="180"/>
      <c r="U846" s="180"/>
      <c r="V846" s="180"/>
      <c r="W846" s="180"/>
    </row>
    <row r="847" spans="2:23" x14ac:dyDescent="0.3">
      <c r="B847" s="23"/>
      <c r="C847" s="72"/>
      <c r="D847" s="23"/>
      <c r="E847" s="72"/>
      <c r="F847" s="23"/>
      <c r="G847" s="88"/>
      <c r="H847" s="243"/>
      <c r="I847" s="180"/>
      <c r="J847" s="180"/>
      <c r="K847" s="180"/>
      <c r="L847" s="180"/>
      <c r="M847" s="180"/>
      <c r="N847" s="180"/>
      <c r="O847" s="180"/>
      <c r="P847" s="180"/>
      <c r="Q847" s="180"/>
      <c r="R847" s="180"/>
      <c r="S847" s="180"/>
      <c r="T847" s="180"/>
      <c r="U847" s="180"/>
      <c r="V847" s="180"/>
      <c r="W847" s="180"/>
    </row>
    <row r="848" spans="2:23" x14ac:dyDescent="0.3">
      <c r="B848" s="23"/>
      <c r="C848" s="72"/>
      <c r="D848" s="23"/>
      <c r="E848" s="72"/>
      <c r="F848" s="23"/>
      <c r="G848" s="88"/>
      <c r="H848" s="243"/>
      <c r="I848" s="180"/>
      <c r="J848" s="180"/>
      <c r="K848" s="180"/>
      <c r="L848" s="180"/>
      <c r="M848" s="180"/>
      <c r="N848" s="180"/>
      <c r="O848" s="180"/>
      <c r="P848" s="180"/>
      <c r="Q848" s="180"/>
      <c r="R848" s="180"/>
      <c r="S848" s="180"/>
      <c r="T848" s="180"/>
      <c r="U848" s="180"/>
      <c r="V848" s="180"/>
      <c r="W848" s="180"/>
    </row>
    <row r="849" spans="2:23" x14ac:dyDescent="0.3">
      <c r="B849" s="23"/>
      <c r="C849" s="72"/>
      <c r="D849" s="23"/>
      <c r="E849" s="72"/>
      <c r="F849" s="23"/>
      <c r="G849" s="88"/>
      <c r="H849" s="243"/>
      <c r="I849" s="180"/>
      <c r="J849" s="180"/>
      <c r="K849" s="180"/>
      <c r="L849" s="180"/>
      <c r="M849" s="180"/>
      <c r="N849" s="180"/>
      <c r="O849" s="180"/>
      <c r="P849" s="180"/>
      <c r="Q849" s="180"/>
      <c r="R849" s="180"/>
      <c r="S849" s="180"/>
      <c r="T849" s="180"/>
      <c r="U849" s="180"/>
      <c r="V849" s="180"/>
      <c r="W849" s="180"/>
    </row>
    <row r="850" spans="2:23" x14ac:dyDescent="0.3">
      <c r="B850" s="23"/>
      <c r="C850" s="72"/>
      <c r="D850" s="23"/>
      <c r="E850" s="72"/>
      <c r="F850" s="23"/>
      <c r="G850" s="88"/>
      <c r="H850" s="243"/>
      <c r="I850" s="180"/>
      <c r="J850" s="180"/>
      <c r="K850" s="180"/>
      <c r="L850" s="180"/>
      <c r="M850" s="180"/>
      <c r="N850" s="180"/>
      <c r="O850" s="180"/>
      <c r="P850" s="180"/>
      <c r="Q850" s="180"/>
      <c r="R850" s="180"/>
      <c r="S850" s="180"/>
      <c r="T850" s="180"/>
      <c r="U850" s="180"/>
      <c r="V850" s="180"/>
      <c r="W850" s="180"/>
    </row>
    <row r="851" spans="2:23" x14ac:dyDescent="0.3">
      <c r="B851" s="23"/>
      <c r="C851" s="72"/>
      <c r="D851" s="23"/>
      <c r="E851" s="72"/>
      <c r="F851" s="23"/>
      <c r="G851" s="88"/>
      <c r="H851" s="243"/>
      <c r="I851" s="180"/>
      <c r="J851" s="180"/>
      <c r="K851" s="180"/>
      <c r="L851" s="180"/>
      <c r="M851" s="180"/>
      <c r="N851" s="180"/>
      <c r="O851" s="180"/>
      <c r="P851" s="180"/>
      <c r="Q851" s="180"/>
      <c r="R851" s="180"/>
      <c r="S851" s="180"/>
      <c r="T851" s="180"/>
      <c r="U851" s="180"/>
      <c r="V851" s="180"/>
      <c r="W851" s="180"/>
    </row>
    <row r="852" spans="2:23" x14ac:dyDescent="0.3">
      <c r="B852" s="23"/>
      <c r="C852" s="72"/>
      <c r="D852" s="23"/>
      <c r="E852" s="72"/>
      <c r="F852" s="23"/>
      <c r="G852" s="88"/>
      <c r="H852" s="243"/>
      <c r="I852" s="180"/>
      <c r="J852" s="180"/>
      <c r="K852" s="180"/>
      <c r="L852" s="180"/>
      <c r="M852" s="180"/>
      <c r="N852" s="180"/>
      <c r="O852" s="180"/>
      <c r="P852" s="180"/>
      <c r="Q852" s="180"/>
      <c r="R852" s="180"/>
      <c r="S852" s="180"/>
      <c r="T852" s="180"/>
      <c r="U852" s="180"/>
      <c r="V852" s="180"/>
      <c r="W852" s="180"/>
    </row>
    <row r="853" spans="2:23" x14ac:dyDescent="0.3">
      <c r="B853" s="23"/>
      <c r="C853" s="72"/>
      <c r="D853" s="23"/>
      <c r="E853" s="72"/>
      <c r="F853" s="23"/>
      <c r="G853" s="88"/>
      <c r="H853" s="243"/>
      <c r="I853" s="180"/>
      <c r="J853" s="180"/>
      <c r="K853" s="180"/>
      <c r="L853" s="180"/>
      <c r="M853" s="180"/>
      <c r="N853" s="180"/>
      <c r="O853" s="180"/>
      <c r="P853" s="180"/>
      <c r="Q853" s="180"/>
      <c r="R853" s="180"/>
      <c r="S853" s="180"/>
      <c r="T853" s="180"/>
      <c r="U853" s="180"/>
      <c r="V853" s="180"/>
      <c r="W853" s="180"/>
    </row>
    <row r="854" spans="2:23" x14ac:dyDescent="0.3">
      <c r="B854" s="23"/>
      <c r="C854" s="72"/>
      <c r="D854" s="23"/>
      <c r="E854" s="72"/>
      <c r="F854" s="23"/>
      <c r="G854" s="88"/>
      <c r="H854" s="243"/>
      <c r="I854" s="180"/>
      <c r="J854" s="180"/>
      <c r="K854" s="180"/>
      <c r="L854" s="180"/>
      <c r="M854" s="180"/>
      <c r="N854" s="180"/>
      <c r="O854" s="180"/>
      <c r="P854" s="180"/>
      <c r="Q854" s="180"/>
      <c r="R854" s="180"/>
      <c r="S854" s="180"/>
      <c r="T854" s="180"/>
      <c r="U854" s="180"/>
      <c r="V854" s="180"/>
      <c r="W854" s="180"/>
    </row>
    <row r="855" spans="2:23" x14ac:dyDescent="0.3">
      <c r="B855" s="23"/>
      <c r="C855" s="72"/>
      <c r="D855" s="23"/>
      <c r="E855" s="72"/>
      <c r="F855" s="23"/>
      <c r="G855" s="88"/>
      <c r="H855" s="243"/>
      <c r="I855" s="180"/>
      <c r="J855" s="180"/>
      <c r="K855" s="180"/>
      <c r="L855" s="180"/>
      <c r="M855" s="180"/>
      <c r="N855" s="180"/>
      <c r="O855" s="180"/>
      <c r="P855" s="180"/>
      <c r="Q855" s="180"/>
      <c r="R855" s="180"/>
      <c r="S855" s="180"/>
      <c r="T855" s="180"/>
      <c r="U855" s="180"/>
      <c r="V855" s="180"/>
      <c r="W855" s="180"/>
    </row>
    <row r="856" spans="2:23" x14ac:dyDescent="0.3">
      <c r="B856" s="23"/>
      <c r="C856" s="72"/>
      <c r="D856" s="23"/>
      <c r="E856" s="72"/>
      <c r="F856" s="23"/>
      <c r="G856" s="88"/>
      <c r="H856" s="243"/>
      <c r="I856" s="180"/>
      <c r="J856" s="180"/>
      <c r="K856" s="180"/>
      <c r="L856" s="180"/>
      <c r="M856" s="180"/>
      <c r="N856" s="180"/>
      <c r="O856" s="180"/>
      <c r="P856" s="180"/>
      <c r="Q856" s="180"/>
      <c r="R856" s="180"/>
      <c r="S856" s="180"/>
      <c r="T856" s="180"/>
      <c r="U856" s="180"/>
      <c r="V856" s="180"/>
      <c r="W856" s="180"/>
    </row>
    <row r="857" spans="2:23" x14ac:dyDescent="0.3">
      <c r="B857" s="23"/>
      <c r="C857" s="72"/>
      <c r="D857" s="23"/>
      <c r="E857" s="72"/>
      <c r="F857" s="23"/>
      <c r="G857" s="88"/>
      <c r="H857" s="243"/>
      <c r="I857" s="180"/>
      <c r="J857" s="180"/>
      <c r="K857" s="180"/>
      <c r="L857" s="180"/>
      <c r="M857" s="180"/>
      <c r="N857" s="180"/>
      <c r="O857" s="180"/>
      <c r="P857" s="180"/>
      <c r="Q857" s="180"/>
      <c r="R857" s="180"/>
      <c r="S857" s="180"/>
      <c r="T857" s="180"/>
      <c r="U857" s="180"/>
      <c r="V857" s="180"/>
      <c r="W857" s="180"/>
    </row>
    <row r="858" spans="2:23" x14ac:dyDescent="0.3">
      <c r="B858" s="23"/>
      <c r="C858" s="72"/>
      <c r="D858" s="23"/>
      <c r="E858" s="72"/>
      <c r="F858" s="23"/>
      <c r="G858" s="88"/>
      <c r="H858" s="243"/>
      <c r="I858" s="180"/>
      <c r="J858" s="180"/>
      <c r="K858" s="180"/>
      <c r="L858" s="180"/>
      <c r="M858" s="180"/>
      <c r="N858" s="180"/>
      <c r="O858" s="180"/>
      <c r="P858" s="180"/>
      <c r="Q858" s="180"/>
      <c r="R858" s="180"/>
      <c r="S858" s="180"/>
      <c r="T858" s="180"/>
      <c r="U858" s="180"/>
      <c r="V858" s="180"/>
      <c r="W858" s="180"/>
    </row>
    <row r="859" spans="2:23" x14ac:dyDescent="0.3">
      <c r="B859" s="23"/>
      <c r="C859" s="72"/>
      <c r="D859" s="23"/>
      <c r="E859" s="72"/>
      <c r="F859" s="23"/>
      <c r="G859" s="88"/>
      <c r="H859" s="243"/>
      <c r="I859" s="180"/>
      <c r="J859" s="180"/>
      <c r="K859" s="180"/>
      <c r="L859" s="180"/>
      <c r="M859" s="180"/>
      <c r="N859" s="180"/>
      <c r="O859" s="180"/>
      <c r="P859" s="180"/>
      <c r="Q859" s="180"/>
      <c r="R859" s="180"/>
      <c r="S859" s="180"/>
      <c r="T859" s="180"/>
      <c r="U859" s="180"/>
      <c r="V859" s="180"/>
      <c r="W859" s="180"/>
    </row>
    <row r="860" spans="2:23" x14ac:dyDescent="0.3">
      <c r="B860" s="23"/>
      <c r="C860" s="72"/>
      <c r="D860" s="23"/>
      <c r="E860" s="72"/>
      <c r="F860" s="23"/>
      <c r="G860" s="88"/>
      <c r="H860" s="243"/>
      <c r="I860" s="180"/>
      <c r="J860" s="180"/>
      <c r="K860" s="180"/>
      <c r="L860" s="180"/>
      <c r="M860" s="180"/>
      <c r="N860" s="180"/>
      <c r="O860" s="180"/>
      <c r="P860" s="180"/>
      <c r="Q860" s="180"/>
      <c r="R860" s="180"/>
      <c r="S860" s="180"/>
      <c r="T860" s="180"/>
      <c r="U860" s="180"/>
      <c r="V860" s="180"/>
      <c r="W860" s="180"/>
    </row>
    <row r="861" spans="2:23" x14ac:dyDescent="0.3">
      <c r="B861" s="23"/>
      <c r="C861" s="72"/>
      <c r="D861" s="23"/>
      <c r="E861" s="72"/>
      <c r="F861" s="23"/>
      <c r="G861" s="88"/>
      <c r="H861" s="243"/>
      <c r="I861" s="180"/>
      <c r="J861" s="180"/>
      <c r="K861" s="180"/>
      <c r="L861" s="180"/>
      <c r="M861" s="180"/>
      <c r="N861" s="180"/>
      <c r="O861" s="180"/>
      <c r="P861" s="180"/>
      <c r="Q861" s="180"/>
      <c r="R861" s="180"/>
      <c r="S861" s="180"/>
      <c r="T861" s="180"/>
      <c r="U861" s="180"/>
      <c r="V861" s="180"/>
      <c r="W861" s="180"/>
    </row>
    <row r="862" spans="2:23" x14ac:dyDescent="0.3">
      <c r="B862" s="23"/>
      <c r="C862" s="72"/>
      <c r="D862" s="23"/>
      <c r="E862" s="72"/>
      <c r="F862" s="23"/>
      <c r="G862" s="88"/>
      <c r="H862" s="243"/>
      <c r="I862" s="180"/>
      <c r="J862" s="180"/>
      <c r="K862" s="180"/>
      <c r="L862" s="180"/>
      <c r="M862" s="180"/>
      <c r="N862" s="180"/>
      <c r="O862" s="180"/>
      <c r="P862" s="180"/>
      <c r="Q862" s="180"/>
      <c r="R862" s="180"/>
      <c r="S862" s="180"/>
      <c r="T862" s="180"/>
      <c r="U862" s="180"/>
      <c r="V862" s="180"/>
      <c r="W862" s="180"/>
    </row>
    <row r="863" spans="2:23" x14ac:dyDescent="0.3">
      <c r="B863" s="23"/>
      <c r="C863" s="72"/>
      <c r="D863" s="23"/>
      <c r="E863" s="72"/>
      <c r="F863" s="23"/>
      <c r="G863" s="88"/>
      <c r="H863" s="243"/>
      <c r="I863" s="180"/>
      <c r="J863" s="180"/>
      <c r="K863" s="180"/>
      <c r="L863" s="180"/>
      <c r="M863" s="180"/>
      <c r="N863" s="180"/>
      <c r="O863" s="180"/>
      <c r="P863" s="180"/>
      <c r="Q863" s="180"/>
      <c r="R863" s="180"/>
      <c r="S863" s="180"/>
      <c r="T863" s="180"/>
      <c r="U863" s="180"/>
      <c r="V863" s="180"/>
      <c r="W863" s="180"/>
    </row>
    <row r="864" spans="2:23" x14ac:dyDescent="0.3">
      <c r="B864" s="23"/>
      <c r="C864" s="72"/>
      <c r="D864" s="23"/>
      <c r="E864" s="72"/>
      <c r="F864" s="23"/>
      <c r="G864" s="88"/>
      <c r="H864" s="243"/>
      <c r="I864" s="180"/>
      <c r="J864" s="180"/>
      <c r="K864" s="180"/>
      <c r="L864" s="180"/>
      <c r="M864" s="180"/>
      <c r="N864" s="180"/>
      <c r="O864" s="180"/>
      <c r="P864" s="180"/>
      <c r="Q864" s="180"/>
      <c r="R864" s="180"/>
      <c r="S864" s="180"/>
      <c r="T864" s="180"/>
      <c r="U864" s="180"/>
      <c r="V864" s="180"/>
      <c r="W864" s="180"/>
    </row>
    <row r="865" spans="2:23" x14ac:dyDescent="0.3">
      <c r="B865" s="23"/>
      <c r="C865" s="72"/>
      <c r="D865" s="23"/>
      <c r="E865" s="72"/>
      <c r="F865" s="23"/>
      <c r="G865" s="88"/>
      <c r="H865" s="243"/>
      <c r="I865" s="180"/>
      <c r="J865" s="180"/>
      <c r="K865" s="180"/>
      <c r="L865" s="180"/>
      <c r="M865" s="180"/>
      <c r="N865" s="180"/>
      <c r="O865" s="180"/>
      <c r="P865" s="180"/>
      <c r="Q865" s="180"/>
      <c r="R865" s="180"/>
      <c r="S865" s="180"/>
      <c r="T865" s="180"/>
      <c r="U865" s="180"/>
      <c r="V865" s="180"/>
      <c r="W865" s="180"/>
    </row>
    <row r="866" spans="2:23" x14ac:dyDescent="0.3">
      <c r="B866" s="23"/>
      <c r="C866" s="72"/>
      <c r="D866" s="23"/>
      <c r="E866" s="72"/>
      <c r="F866" s="23"/>
      <c r="G866" s="88"/>
      <c r="H866" s="243"/>
      <c r="I866" s="180"/>
      <c r="J866" s="180"/>
      <c r="K866" s="180"/>
      <c r="L866" s="180"/>
      <c r="M866" s="180"/>
      <c r="N866" s="180"/>
      <c r="O866" s="180"/>
      <c r="P866" s="180"/>
      <c r="Q866" s="180"/>
      <c r="R866" s="180"/>
      <c r="S866" s="180"/>
      <c r="T866" s="180"/>
      <c r="U866" s="180"/>
      <c r="V866" s="180"/>
      <c r="W866" s="180"/>
    </row>
    <row r="867" spans="2:23" x14ac:dyDescent="0.3">
      <c r="B867" s="23"/>
      <c r="C867" s="72"/>
      <c r="D867" s="23"/>
      <c r="E867" s="72"/>
      <c r="F867" s="23"/>
      <c r="G867" s="88"/>
      <c r="H867" s="243"/>
      <c r="I867" s="180"/>
      <c r="J867" s="180"/>
      <c r="K867" s="180"/>
      <c r="L867" s="180"/>
      <c r="M867" s="180"/>
      <c r="N867" s="180"/>
      <c r="O867" s="180"/>
      <c r="P867" s="180"/>
      <c r="Q867" s="180"/>
      <c r="R867" s="180"/>
      <c r="S867" s="180"/>
      <c r="T867" s="180"/>
      <c r="U867" s="180"/>
      <c r="V867" s="180"/>
      <c r="W867" s="180"/>
    </row>
    <row r="868" spans="2:23" x14ac:dyDescent="0.3">
      <c r="B868" s="23"/>
      <c r="C868" s="72"/>
      <c r="D868" s="23"/>
      <c r="E868" s="72"/>
      <c r="F868" s="23"/>
      <c r="G868" s="88"/>
      <c r="H868" s="243"/>
      <c r="I868" s="180"/>
      <c r="J868" s="180"/>
      <c r="K868" s="180"/>
      <c r="L868" s="180"/>
      <c r="M868" s="180"/>
      <c r="N868" s="180"/>
      <c r="O868" s="180"/>
      <c r="P868" s="180"/>
      <c r="Q868" s="180"/>
      <c r="R868" s="180"/>
      <c r="S868" s="180"/>
      <c r="T868" s="180"/>
      <c r="U868" s="180"/>
      <c r="V868" s="180"/>
      <c r="W868" s="180"/>
    </row>
    <row r="869" spans="2:23" x14ac:dyDescent="0.3">
      <c r="B869" s="23"/>
      <c r="C869" s="72"/>
      <c r="D869" s="23"/>
      <c r="E869" s="72"/>
      <c r="F869" s="23"/>
      <c r="G869" s="88"/>
      <c r="H869" s="243"/>
      <c r="I869" s="180"/>
      <c r="J869" s="180"/>
      <c r="K869" s="180"/>
      <c r="L869" s="180"/>
      <c r="M869" s="180"/>
      <c r="N869" s="180"/>
      <c r="O869" s="180"/>
      <c r="P869" s="180"/>
      <c r="Q869" s="180"/>
      <c r="R869" s="180"/>
      <c r="S869" s="180"/>
      <c r="T869" s="180"/>
      <c r="U869" s="180"/>
      <c r="V869" s="180"/>
      <c r="W869" s="180"/>
    </row>
    <row r="870" spans="2:23" x14ac:dyDescent="0.3">
      <c r="B870" s="23"/>
      <c r="C870" s="72"/>
      <c r="D870" s="23"/>
      <c r="E870" s="72"/>
      <c r="F870" s="23"/>
      <c r="G870" s="88"/>
      <c r="H870" s="243"/>
      <c r="I870" s="180"/>
      <c r="J870" s="180"/>
      <c r="K870" s="180"/>
      <c r="L870" s="180"/>
      <c r="M870" s="180"/>
      <c r="N870" s="180"/>
      <c r="O870" s="180"/>
      <c r="P870" s="180"/>
      <c r="Q870" s="180"/>
      <c r="R870" s="180"/>
      <c r="S870" s="180"/>
      <c r="T870" s="180"/>
      <c r="U870" s="180"/>
      <c r="V870" s="180"/>
      <c r="W870" s="180"/>
    </row>
    <row r="871" spans="2:23" x14ac:dyDescent="0.3">
      <c r="B871" s="23"/>
      <c r="C871" s="72"/>
      <c r="D871" s="23"/>
      <c r="E871" s="72"/>
      <c r="F871" s="23"/>
      <c r="G871" s="88"/>
      <c r="H871" s="243"/>
      <c r="I871" s="180"/>
      <c r="J871" s="180"/>
      <c r="K871" s="180"/>
      <c r="L871" s="180"/>
      <c r="M871" s="180"/>
      <c r="N871" s="180"/>
      <c r="O871" s="180"/>
      <c r="P871" s="180"/>
      <c r="Q871" s="180"/>
      <c r="R871" s="180"/>
      <c r="S871" s="180"/>
      <c r="T871" s="180"/>
      <c r="U871" s="180"/>
      <c r="V871" s="180"/>
      <c r="W871" s="180"/>
    </row>
    <row r="872" spans="2:23" x14ac:dyDescent="0.3">
      <c r="B872" s="23"/>
      <c r="C872" s="72"/>
      <c r="D872" s="23"/>
      <c r="E872" s="72"/>
      <c r="F872" s="23"/>
      <c r="G872" s="88"/>
      <c r="H872" s="243"/>
      <c r="I872" s="180"/>
      <c r="J872" s="180"/>
      <c r="K872" s="180"/>
      <c r="L872" s="180"/>
      <c r="M872" s="180"/>
      <c r="N872" s="180"/>
      <c r="O872" s="180"/>
      <c r="P872" s="180"/>
      <c r="Q872" s="180"/>
      <c r="R872" s="180"/>
      <c r="S872" s="180"/>
      <c r="T872" s="180"/>
      <c r="U872" s="180"/>
      <c r="V872" s="180"/>
      <c r="W872" s="180"/>
    </row>
    <row r="873" spans="2:23" x14ac:dyDescent="0.3">
      <c r="B873" s="23"/>
      <c r="C873" s="72"/>
      <c r="D873" s="23"/>
      <c r="E873" s="72"/>
      <c r="F873" s="23"/>
      <c r="G873" s="88"/>
      <c r="H873" s="243"/>
      <c r="I873" s="180"/>
      <c r="J873" s="180"/>
      <c r="K873" s="180"/>
      <c r="L873" s="180"/>
      <c r="M873" s="180"/>
      <c r="N873" s="180"/>
      <c r="O873" s="180"/>
      <c r="P873" s="180"/>
      <c r="Q873" s="180"/>
      <c r="R873" s="180"/>
      <c r="S873" s="180"/>
      <c r="T873" s="180"/>
      <c r="U873" s="180"/>
      <c r="V873" s="180"/>
      <c r="W873" s="180"/>
    </row>
    <row r="874" spans="2:23" x14ac:dyDescent="0.3">
      <c r="B874" s="23"/>
      <c r="C874" s="72"/>
      <c r="D874" s="23"/>
      <c r="E874" s="72"/>
      <c r="F874" s="23"/>
      <c r="G874" s="88"/>
      <c r="H874" s="243"/>
      <c r="I874" s="180"/>
      <c r="J874" s="180"/>
      <c r="K874" s="180"/>
      <c r="L874" s="180"/>
      <c r="M874" s="180"/>
      <c r="N874" s="180"/>
      <c r="O874" s="180"/>
      <c r="P874" s="180"/>
      <c r="Q874" s="180"/>
      <c r="R874" s="180"/>
      <c r="S874" s="180"/>
      <c r="T874" s="180"/>
      <c r="U874" s="180"/>
      <c r="V874" s="180"/>
      <c r="W874" s="180"/>
    </row>
    <row r="875" spans="2:23" x14ac:dyDescent="0.3">
      <c r="B875" s="23"/>
      <c r="C875" s="72"/>
      <c r="D875" s="23"/>
      <c r="E875" s="72"/>
      <c r="F875" s="23"/>
      <c r="G875" s="88"/>
      <c r="H875" s="243"/>
      <c r="I875" s="180"/>
      <c r="J875" s="180"/>
      <c r="K875" s="180"/>
      <c r="L875" s="180"/>
      <c r="M875" s="180"/>
      <c r="N875" s="180"/>
      <c r="O875" s="180"/>
      <c r="P875" s="180"/>
      <c r="Q875" s="180"/>
      <c r="R875" s="180"/>
      <c r="S875" s="180"/>
      <c r="T875" s="180"/>
      <c r="U875" s="180"/>
      <c r="V875" s="180"/>
      <c r="W875" s="180"/>
    </row>
    <row r="876" spans="2:23" x14ac:dyDescent="0.3">
      <c r="B876" s="23"/>
      <c r="C876" s="72"/>
      <c r="D876" s="23"/>
      <c r="E876" s="72"/>
      <c r="F876" s="23"/>
      <c r="G876" s="88"/>
      <c r="H876" s="243"/>
      <c r="I876" s="180"/>
      <c r="J876" s="180"/>
      <c r="K876" s="180"/>
      <c r="L876" s="180"/>
      <c r="M876" s="180"/>
      <c r="N876" s="180"/>
      <c r="O876" s="180"/>
      <c r="P876" s="180"/>
      <c r="Q876" s="180"/>
      <c r="R876" s="180"/>
      <c r="S876" s="180"/>
      <c r="T876" s="180"/>
      <c r="U876" s="180"/>
      <c r="V876" s="180"/>
      <c r="W876" s="180"/>
    </row>
    <row r="877" spans="2:23" x14ac:dyDescent="0.3">
      <c r="B877" s="23"/>
      <c r="C877" s="72"/>
      <c r="D877" s="23"/>
      <c r="E877" s="72"/>
      <c r="F877" s="23"/>
      <c r="G877" s="88"/>
      <c r="H877" s="243"/>
      <c r="I877" s="180"/>
      <c r="J877" s="180"/>
      <c r="K877" s="180"/>
      <c r="L877" s="180"/>
      <c r="M877" s="180"/>
      <c r="N877" s="180"/>
      <c r="O877" s="180"/>
      <c r="P877" s="180"/>
      <c r="Q877" s="180"/>
      <c r="R877" s="180"/>
      <c r="S877" s="180"/>
      <c r="T877" s="180"/>
      <c r="U877" s="180"/>
      <c r="V877" s="180"/>
      <c r="W877" s="180"/>
    </row>
    <row r="878" spans="2:23" x14ac:dyDescent="0.3">
      <c r="B878" s="23"/>
      <c r="C878" s="72"/>
      <c r="D878" s="23"/>
      <c r="E878" s="72"/>
      <c r="F878" s="23"/>
      <c r="G878" s="88"/>
      <c r="H878" s="243"/>
      <c r="I878" s="180"/>
      <c r="J878" s="180"/>
      <c r="K878" s="180"/>
      <c r="L878" s="180"/>
      <c r="M878" s="180"/>
      <c r="N878" s="180"/>
      <c r="O878" s="180"/>
      <c r="P878" s="180"/>
      <c r="Q878" s="180"/>
      <c r="R878" s="180"/>
      <c r="S878" s="180"/>
      <c r="T878" s="180"/>
      <c r="U878" s="180"/>
      <c r="V878" s="180"/>
      <c r="W878" s="180"/>
    </row>
    <row r="879" spans="2:23" x14ac:dyDescent="0.3">
      <c r="B879" s="23"/>
      <c r="C879" s="72"/>
      <c r="D879" s="23"/>
      <c r="E879" s="72"/>
      <c r="F879" s="23"/>
      <c r="G879" s="88"/>
      <c r="H879" s="243"/>
      <c r="I879" s="180"/>
      <c r="J879" s="180"/>
      <c r="K879" s="180"/>
      <c r="L879" s="180"/>
      <c r="M879" s="180"/>
      <c r="N879" s="180"/>
      <c r="O879" s="180"/>
      <c r="P879" s="180"/>
      <c r="Q879" s="180"/>
      <c r="R879" s="180"/>
      <c r="S879" s="180"/>
      <c r="T879" s="180"/>
      <c r="U879" s="180"/>
      <c r="V879" s="180"/>
      <c r="W879" s="180"/>
    </row>
    <row r="880" spans="2:23" x14ac:dyDescent="0.3">
      <c r="B880" s="23"/>
      <c r="C880" s="72"/>
      <c r="D880" s="23"/>
      <c r="E880" s="72"/>
      <c r="F880" s="23"/>
      <c r="G880" s="88"/>
      <c r="H880" s="243"/>
      <c r="I880" s="180"/>
      <c r="J880" s="180"/>
      <c r="K880" s="180"/>
      <c r="L880" s="180"/>
      <c r="M880" s="180"/>
      <c r="N880" s="180"/>
      <c r="O880" s="180"/>
      <c r="P880" s="180"/>
      <c r="Q880" s="180"/>
      <c r="R880" s="180"/>
      <c r="S880" s="180"/>
      <c r="T880" s="180"/>
      <c r="U880" s="180"/>
      <c r="V880" s="180"/>
      <c r="W880" s="180"/>
    </row>
    <row r="881" spans="2:23" x14ac:dyDescent="0.3">
      <c r="B881" s="23"/>
      <c r="C881" s="72"/>
      <c r="D881" s="23"/>
      <c r="E881" s="72"/>
      <c r="F881" s="23"/>
      <c r="G881" s="88"/>
      <c r="H881" s="243"/>
      <c r="I881" s="180"/>
      <c r="J881" s="180"/>
      <c r="K881" s="180"/>
      <c r="L881" s="180"/>
      <c r="M881" s="180"/>
      <c r="N881" s="180"/>
      <c r="O881" s="180"/>
      <c r="P881" s="180"/>
      <c r="Q881" s="180"/>
      <c r="R881" s="180"/>
      <c r="S881" s="180"/>
      <c r="T881" s="180"/>
      <c r="U881" s="180"/>
      <c r="V881" s="180"/>
      <c r="W881" s="180"/>
    </row>
    <row r="882" spans="2:23" x14ac:dyDescent="0.3">
      <c r="B882" s="23"/>
      <c r="C882" s="72"/>
      <c r="D882" s="23"/>
      <c r="E882" s="72"/>
      <c r="F882" s="23"/>
      <c r="G882" s="88"/>
      <c r="H882" s="243"/>
      <c r="I882" s="180"/>
      <c r="J882" s="180"/>
      <c r="K882" s="180"/>
      <c r="L882" s="180"/>
      <c r="M882" s="180"/>
      <c r="N882" s="180"/>
      <c r="O882" s="180"/>
      <c r="P882" s="180"/>
      <c r="Q882" s="180"/>
      <c r="R882" s="180"/>
      <c r="S882" s="180"/>
      <c r="T882" s="180"/>
      <c r="U882" s="180"/>
      <c r="V882" s="180"/>
      <c r="W882" s="180"/>
    </row>
    <row r="883" spans="2:23" x14ac:dyDescent="0.3">
      <c r="B883" s="23"/>
      <c r="C883" s="72"/>
      <c r="D883" s="23"/>
      <c r="E883" s="72"/>
      <c r="F883" s="23"/>
      <c r="G883" s="88"/>
      <c r="H883" s="243"/>
      <c r="I883" s="180"/>
      <c r="J883" s="180"/>
      <c r="K883" s="180"/>
      <c r="L883" s="180"/>
      <c r="M883" s="180"/>
      <c r="N883" s="180"/>
      <c r="O883" s="180"/>
      <c r="P883" s="180"/>
      <c r="Q883" s="180"/>
      <c r="R883" s="180"/>
      <c r="S883" s="180"/>
      <c r="T883" s="180"/>
      <c r="U883" s="180"/>
      <c r="V883" s="180"/>
      <c r="W883" s="180"/>
    </row>
    <row r="884" spans="2:23" x14ac:dyDescent="0.3">
      <c r="B884" s="23"/>
      <c r="C884" s="72"/>
      <c r="D884" s="23"/>
      <c r="E884" s="72"/>
      <c r="F884" s="23"/>
      <c r="G884" s="88"/>
      <c r="H884" s="243"/>
      <c r="I884" s="180"/>
      <c r="J884" s="180"/>
      <c r="K884" s="180"/>
      <c r="L884" s="180"/>
      <c r="M884" s="180"/>
      <c r="N884" s="180"/>
      <c r="O884" s="180"/>
      <c r="P884" s="180"/>
      <c r="Q884" s="180"/>
      <c r="R884" s="180"/>
      <c r="S884" s="180"/>
      <c r="T884" s="180"/>
      <c r="U884" s="180"/>
      <c r="V884" s="180"/>
      <c r="W884" s="180"/>
    </row>
    <row r="885" spans="2:23" x14ac:dyDescent="0.3">
      <c r="B885" s="23"/>
      <c r="C885" s="72"/>
      <c r="D885" s="23"/>
      <c r="E885" s="72"/>
      <c r="F885" s="23"/>
      <c r="G885" s="88"/>
      <c r="H885" s="243"/>
      <c r="I885" s="180"/>
      <c r="J885" s="180"/>
      <c r="K885" s="180"/>
      <c r="L885" s="180"/>
      <c r="M885" s="180"/>
      <c r="N885" s="180"/>
      <c r="O885" s="180"/>
      <c r="P885" s="180"/>
      <c r="Q885" s="180"/>
      <c r="R885" s="180"/>
      <c r="S885" s="180"/>
      <c r="T885" s="180"/>
      <c r="U885" s="180"/>
      <c r="V885" s="180"/>
      <c r="W885" s="180"/>
    </row>
    <row r="886" spans="2:23" x14ac:dyDescent="0.3">
      <c r="B886" s="23"/>
      <c r="C886" s="72"/>
      <c r="D886" s="23"/>
      <c r="E886" s="72"/>
      <c r="F886" s="23"/>
      <c r="G886" s="88"/>
      <c r="H886" s="243"/>
      <c r="I886" s="180"/>
      <c r="J886" s="180"/>
      <c r="K886" s="180"/>
      <c r="L886" s="180"/>
      <c r="M886" s="180"/>
      <c r="N886" s="180"/>
      <c r="O886" s="180"/>
      <c r="P886" s="180"/>
      <c r="Q886" s="180"/>
      <c r="R886" s="180"/>
      <c r="S886" s="180"/>
      <c r="T886" s="180"/>
      <c r="U886" s="180"/>
      <c r="V886" s="180"/>
      <c r="W886" s="180"/>
    </row>
    <row r="887" spans="2:23" x14ac:dyDescent="0.3">
      <c r="B887" s="23"/>
      <c r="C887" s="72"/>
      <c r="D887" s="23"/>
      <c r="E887" s="72"/>
      <c r="F887" s="23"/>
      <c r="G887" s="88"/>
      <c r="H887" s="243"/>
      <c r="I887" s="180"/>
      <c r="J887" s="180"/>
      <c r="K887" s="180"/>
      <c r="L887" s="180"/>
      <c r="M887" s="180"/>
      <c r="N887" s="180"/>
      <c r="O887" s="180"/>
      <c r="P887" s="180"/>
      <c r="Q887" s="180"/>
      <c r="R887" s="180"/>
      <c r="S887" s="180"/>
      <c r="T887" s="180"/>
      <c r="U887" s="180"/>
      <c r="V887" s="180"/>
      <c r="W887" s="180"/>
    </row>
    <row r="888" spans="2:23" x14ac:dyDescent="0.3">
      <c r="B888" s="23"/>
      <c r="C888" s="72"/>
      <c r="D888" s="23"/>
      <c r="E888" s="72"/>
      <c r="F888" s="23"/>
      <c r="G888" s="88"/>
      <c r="H888" s="243"/>
      <c r="I888" s="180"/>
      <c r="J888" s="180"/>
      <c r="K888" s="180"/>
      <c r="L888" s="180"/>
      <c r="M888" s="180"/>
      <c r="N888" s="180"/>
      <c r="O888" s="180"/>
      <c r="P888" s="180"/>
      <c r="Q888" s="180"/>
      <c r="R888" s="180"/>
      <c r="S888" s="180"/>
      <c r="T888" s="180"/>
      <c r="U888" s="180"/>
      <c r="V888" s="180"/>
      <c r="W888" s="180"/>
    </row>
    <row r="889" spans="2:23" x14ac:dyDescent="0.3">
      <c r="B889" s="23"/>
      <c r="C889" s="72"/>
      <c r="D889" s="23"/>
      <c r="E889" s="72"/>
      <c r="F889" s="23"/>
      <c r="G889" s="88"/>
      <c r="H889" s="243"/>
      <c r="I889" s="180"/>
      <c r="J889" s="180"/>
      <c r="K889" s="180"/>
      <c r="L889" s="180"/>
      <c r="M889" s="180"/>
      <c r="N889" s="180"/>
      <c r="O889" s="180"/>
      <c r="P889" s="180"/>
      <c r="Q889" s="180"/>
      <c r="R889" s="180"/>
      <c r="S889" s="180"/>
      <c r="T889" s="180"/>
      <c r="U889" s="180"/>
      <c r="V889" s="180"/>
      <c r="W889" s="180"/>
    </row>
    <row r="890" spans="2:23" x14ac:dyDescent="0.3">
      <c r="B890" s="23"/>
      <c r="C890" s="72"/>
      <c r="D890" s="23"/>
      <c r="E890" s="72"/>
      <c r="F890" s="23"/>
      <c r="G890" s="88"/>
      <c r="H890" s="243"/>
      <c r="I890" s="180"/>
      <c r="J890" s="180"/>
      <c r="K890" s="180"/>
      <c r="L890" s="180"/>
      <c r="M890" s="180"/>
      <c r="N890" s="180"/>
      <c r="O890" s="180"/>
      <c r="P890" s="180"/>
      <c r="Q890" s="180"/>
      <c r="R890" s="180"/>
      <c r="S890" s="180"/>
      <c r="T890" s="180"/>
      <c r="U890" s="180"/>
      <c r="V890" s="180"/>
      <c r="W890" s="180"/>
    </row>
    <row r="891" spans="2:23" x14ac:dyDescent="0.3">
      <c r="B891" s="23"/>
      <c r="C891" s="72"/>
      <c r="D891" s="23"/>
      <c r="E891" s="72"/>
      <c r="F891" s="23"/>
      <c r="G891" s="88"/>
      <c r="H891" s="243"/>
      <c r="I891" s="180"/>
      <c r="J891" s="180"/>
      <c r="K891" s="180"/>
      <c r="L891" s="180"/>
      <c r="M891" s="180"/>
      <c r="N891" s="180"/>
      <c r="O891" s="180"/>
      <c r="P891" s="180"/>
      <c r="Q891" s="180"/>
      <c r="R891" s="180"/>
      <c r="S891" s="180"/>
      <c r="T891" s="180"/>
      <c r="U891" s="180"/>
      <c r="V891" s="180"/>
      <c r="W891" s="180"/>
    </row>
    <row r="892" spans="2:23" x14ac:dyDescent="0.3">
      <c r="B892" s="23"/>
      <c r="C892" s="72"/>
      <c r="D892" s="23"/>
      <c r="E892" s="72"/>
      <c r="F892" s="23"/>
      <c r="G892" s="88"/>
      <c r="H892" s="243"/>
      <c r="I892" s="180"/>
      <c r="J892" s="180"/>
      <c r="K892" s="180"/>
      <c r="L892" s="180"/>
      <c r="M892" s="180"/>
      <c r="N892" s="180"/>
      <c r="O892" s="180"/>
      <c r="P892" s="180"/>
      <c r="Q892" s="180"/>
      <c r="R892" s="180"/>
      <c r="S892" s="180"/>
      <c r="T892" s="180"/>
      <c r="U892" s="180"/>
      <c r="V892" s="180"/>
      <c r="W892" s="180"/>
    </row>
    <row r="893" spans="2:23" x14ac:dyDescent="0.3">
      <c r="B893" s="23"/>
      <c r="C893" s="72"/>
      <c r="D893" s="23"/>
      <c r="E893" s="72"/>
      <c r="F893" s="23"/>
      <c r="G893" s="88"/>
      <c r="H893" s="243"/>
      <c r="I893" s="180"/>
      <c r="J893" s="180"/>
      <c r="K893" s="180"/>
      <c r="L893" s="180"/>
      <c r="M893" s="180"/>
      <c r="N893" s="180"/>
      <c r="O893" s="180"/>
      <c r="P893" s="180"/>
      <c r="Q893" s="180"/>
      <c r="R893" s="180"/>
      <c r="S893" s="180"/>
      <c r="T893" s="180"/>
      <c r="U893" s="180"/>
      <c r="V893" s="180"/>
      <c r="W893" s="180"/>
    </row>
    <row r="894" spans="2:23" x14ac:dyDescent="0.3">
      <c r="B894" s="23"/>
      <c r="C894" s="72"/>
      <c r="D894" s="23"/>
      <c r="E894" s="72"/>
      <c r="F894" s="23"/>
      <c r="G894" s="88"/>
      <c r="H894" s="243"/>
      <c r="I894" s="180"/>
      <c r="J894" s="180"/>
      <c r="K894" s="180"/>
      <c r="L894" s="180"/>
      <c r="M894" s="180"/>
      <c r="N894" s="180"/>
      <c r="O894" s="180"/>
      <c r="P894" s="180"/>
      <c r="Q894" s="180"/>
      <c r="R894" s="180"/>
      <c r="S894" s="180"/>
      <c r="T894" s="180"/>
      <c r="U894" s="180"/>
      <c r="V894" s="180"/>
      <c r="W894" s="180"/>
    </row>
    <row r="895" spans="2:23" x14ac:dyDescent="0.3">
      <c r="B895" s="23"/>
      <c r="C895" s="72"/>
      <c r="D895" s="23"/>
      <c r="E895" s="72"/>
      <c r="F895" s="23"/>
      <c r="G895" s="88"/>
      <c r="H895" s="243"/>
      <c r="I895" s="180"/>
      <c r="J895" s="180"/>
      <c r="K895" s="180"/>
      <c r="L895" s="180"/>
      <c r="M895" s="180"/>
      <c r="N895" s="180"/>
      <c r="O895" s="180"/>
      <c r="P895" s="180"/>
      <c r="Q895" s="180"/>
      <c r="R895" s="180"/>
      <c r="S895" s="180"/>
      <c r="T895" s="180"/>
      <c r="U895" s="180"/>
      <c r="V895" s="180"/>
      <c r="W895" s="180"/>
    </row>
    <row r="896" spans="2:23" x14ac:dyDescent="0.3">
      <c r="B896" s="23"/>
      <c r="C896" s="72"/>
      <c r="D896" s="23"/>
      <c r="E896" s="72"/>
      <c r="F896" s="23"/>
      <c r="G896" s="88"/>
      <c r="H896" s="243"/>
      <c r="I896" s="180"/>
      <c r="J896" s="180"/>
      <c r="K896" s="180"/>
      <c r="L896" s="180"/>
      <c r="M896" s="180"/>
      <c r="N896" s="180"/>
      <c r="O896" s="180"/>
      <c r="P896" s="180"/>
      <c r="Q896" s="180"/>
      <c r="R896" s="180"/>
      <c r="S896" s="180"/>
      <c r="T896" s="180"/>
      <c r="U896" s="180"/>
      <c r="V896" s="180"/>
      <c r="W896" s="180"/>
    </row>
    <row r="897" spans="2:23" x14ac:dyDescent="0.3">
      <c r="B897" s="23"/>
      <c r="C897" s="72"/>
      <c r="D897" s="23"/>
      <c r="E897" s="72"/>
      <c r="F897" s="23"/>
      <c r="G897" s="88"/>
      <c r="H897" s="243"/>
      <c r="I897" s="180"/>
      <c r="J897" s="180"/>
      <c r="K897" s="180"/>
      <c r="L897" s="180"/>
      <c r="M897" s="180"/>
      <c r="N897" s="180"/>
      <c r="O897" s="180"/>
      <c r="P897" s="180"/>
      <c r="Q897" s="180"/>
      <c r="R897" s="180"/>
      <c r="S897" s="180"/>
      <c r="T897" s="180"/>
      <c r="U897" s="180"/>
      <c r="V897" s="180"/>
      <c r="W897" s="180"/>
    </row>
    <row r="898" spans="2:23" x14ac:dyDescent="0.3">
      <c r="B898" s="23"/>
      <c r="C898" s="72"/>
      <c r="D898" s="23"/>
      <c r="E898" s="72"/>
      <c r="F898" s="23"/>
      <c r="G898" s="88"/>
      <c r="H898" s="243"/>
      <c r="I898" s="180"/>
      <c r="J898" s="180"/>
      <c r="K898" s="180"/>
      <c r="L898" s="180"/>
      <c r="M898" s="180"/>
      <c r="N898" s="180"/>
      <c r="O898" s="180"/>
      <c r="P898" s="180"/>
      <c r="Q898" s="180"/>
      <c r="R898" s="180"/>
      <c r="S898" s="180"/>
      <c r="T898" s="180"/>
      <c r="U898" s="180"/>
      <c r="V898" s="180"/>
      <c r="W898" s="180"/>
    </row>
    <row r="899" spans="2:23" x14ac:dyDescent="0.3">
      <c r="B899" s="23"/>
      <c r="C899" s="72"/>
      <c r="D899" s="23"/>
      <c r="E899" s="72"/>
      <c r="F899" s="23"/>
      <c r="G899" s="88"/>
      <c r="H899" s="243"/>
      <c r="I899" s="180"/>
      <c r="J899" s="180"/>
      <c r="K899" s="180"/>
      <c r="L899" s="180"/>
      <c r="M899" s="180"/>
      <c r="N899" s="180"/>
      <c r="O899" s="180"/>
      <c r="P899" s="180"/>
      <c r="Q899" s="180"/>
      <c r="R899" s="180"/>
      <c r="S899" s="180"/>
      <c r="T899" s="180"/>
      <c r="U899" s="180"/>
      <c r="V899" s="180"/>
      <c r="W899" s="180"/>
    </row>
    <row r="900" spans="2:23" x14ac:dyDescent="0.3">
      <c r="B900" s="23"/>
      <c r="C900" s="72"/>
      <c r="D900" s="23"/>
      <c r="E900" s="72"/>
      <c r="F900" s="23"/>
      <c r="G900" s="88"/>
      <c r="H900" s="243"/>
      <c r="I900" s="180"/>
      <c r="J900" s="180"/>
      <c r="K900" s="180"/>
      <c r="L900" s="180"/>
      <c r="M900" s="180"/>
      <c r="N900" s="180"/>
      <c r="O900" s="180"/>
      <c r="P900" s="180"/>
      <c r="Q900" s="180"/>
      <c r="R900" s="180"/>
      <c r="S900" s="180"/>
      <c r="T900" s="180"/>
      <c r="U900" s="180"/>
      <c r="V900" s="180"/>
      <c r="W900" s="180"/>
    </row>
    <row r="901" spans="2:23" x14ac:dyDescent="0.3">
      <c r="B901" s="23"/>
      <c r="C901" s="72"/>
      <c r="D901" s="23"/>
      <c r="E901" s="72"/>
      <c r="F901" s="23"/>
      <c r="G901" s="88"/>
      <c r="H901" s="243"/>
      <c r="I901" s="180"/>
      <c r="J901" s="180"/>
      <c r="K901" s="180"/>
      <c r="L901" s="180"/>
      <c r="M901" s="180"/>
      <c r="N901" s="180"/>
      <c r="O901" s="180"/>
      <c r="P901" s="180"/>
      <c r="Q901" s="180"/>
      <c r="R901" s="180"/>
      <c r="S901" s="180"/>
      <c r="T901" s="180"/>
      <c r="U901" s="180"/>
      <c r="V901" s="180"/>
      <c r="W901" s="180"/>
    </row>
    <row r="902" spans="2:23" x14ac:dyDescent="0.3">
      <c r="B902" s="23"/>
      <c r="C902" s="72"/>
      <c r="D902" s="23"/>
      <c r="E902" s="72"/>
      <c r="F902" s="23"/>
      <c r="G902" s="88"/>
      <c r="H902" s="243"/>
      <c r="I902" s="180"/>
      <c r="J902" s="180"/>
      <c r="K902" s="180"/>
      <c r="L902" s="180"/>
      <c r="M902" s="180"/>
      <c r="N902" s="180"/>
      <c r="O902" s="180"/>
      <c r="P902" s="180"/>
      <c r="Q902" s="180"/>
      <c r="R902" s="180"/>
      <c r="S902" s="180"/>
      <c r="T902" s="180"/>
      <c r="U902" s="180"/>
      <c r="V902" s="180"/>
      <c r="W902" s="180"/>
    </row>
    <row r="903" spans="2:23" x14ac:dyDescent="0.3">
      <c r="B903" s="23"/>
      <c r="C903" s="72"/>
      <c r="D903" s="23"/>
      <c r="E903" s="72"/>
      <c r="F903" s="23"/>
      <c r="G903" s="88"/>
      <c r="H903" s="243"/>
      <c r="I903" s="180"/>
      <c r="J903" s="180"/>
      <c r="K903" s="180"/>
      <c r="L903" s="180"/>
      <c r="M903" s="180"/>
      <c r="N903" s="180"/>
      <c r="O903" s="180"/>
      <c r="P903" s="180"/>
      <c r="Q903" s="180"/>
      <c r="R903" s="180"/>
      <c r="S903" s="180"/>
      <c r="T903" s="180"/>
      <c r="U903" s="180"/>
      <c r="V903" s="180"/>
      <c r="W903" s="180"/>
    </row>
    <row r="904" spans="2:23" x14ac:dyDescent="0.3">
      <c r="B904" s="23"/>
      <c r="C904" s="72"/>
      <c r="D904" s="23"/>
      <c r="E904" s="72"/>
      <c r="F904" s="23"/>
      <c r="G904" s="88"/>
      <c r="H904" s="243"/>
      <c r="I904" s="180"/>
      <c r="J904" s="180"/>
      <c r="K904" s="180"/>
      <c r="L904" s="180"/>
      <c r="M904" s="180"/>
      <c r="N904" s="180"/>
      <c r="O904" s="180"/>
      <c r="P904" s="180"/>
      <c r="Q904" s="180"/>
      <c r="R904" s="180"/>
      <c r="S904" s="180"/>
      <c r="T904" s="180"/>
      <c r="U904" s="180"/>
      <c r="V904" s="180"/>
      <c r="W904" s="180"/>
    </row>
    <row r="905" spans="2:23" x14ac:dyDescent="0.3">
      <c r="B905" s="23"/>
      <c r="C905" s="72"/>
      <c r="D905" s="23"/>
      <c r="E905" s="72"/>
      <c r="F905" s="23"/>
      <c r="G905" s="88"/>
      <c r="H905" s="243"/>
      <c r="I905" s="180"/>
      <c r="J905" s="180"/>
      <c r="K905" s="180"/>
      <c r="L905" s="180"/>
      <c r="M905" s="180"/>
      <c r="N905" s="180"/>
      <c r="O905" s="180"/>
      <c r="P905" s="180"/>
      <c r="Q905" s="180"/>
      <c r="R905" s="180"/>
      <c r="S905" s="180"/>
      <c r="T905" s="180"/>
      <c r="U905" s="180"/>
      <c r="V905" s="180"/>
      <c r="W905" s="180"/>
    </row>
    <row r="906" spans="2:23" x14ac:dyDescent="0.3">
      <c r="B906" s="23"/>
      <c r="C906" s="72"/>
      <c r="D906" s="23"/>
      <c r="E906" s="72"/>
      <c r="F906" s="23"/>
      <c r="G906" s="88"/>
      <c r="H906" s="243"/>
      <c r="I906" s="180"/>
      <c r="J906" s="180"/>
      <c r="K906" s="180"/>
      <c r="L906" s="180"/>
      <c r="M906" s="180"/>
      <c r="N906" s="180"/>
      <c r="O906" s="180"/>
      <c r="P906" s="180"/>
      <c r="Q906" s="180"/>
      <c r="R906" s="180"/>
      <c r="S906" s="180"/>
      <c r="T906" s="180"/>
      <c r="U906" s="180"/>
      <c r="V906" s="180"/>
      <c r="W906" s="180"/>
    </row>
    <row r="907" spans="2:23" x14ac:dyDescent="0.3">
      <c r="B907" s="23"/>
      <c r="C907" s="72"/>
      <c r="D907" s="23"/>
      <c r="E907" s="72"/>
      <c r="F907" s="23"/>
      <c r="G907" s="88"/>
      <c r="H907" s="243"/>
      <c r="I907" s="180"/>
      <c r="J907" s="180"/>
      <c r="K907" s="180"/>
      <c r="L907" s="180"/>
      <c r="M907" s="180"/>
      <c r="N907" s="180"/>
      <c r="O907" s="180"/>
      <c r="P907" s="180"/>
      <c r="Q907" s="180"/>
      <c r="R907" s="180"/>
      <c r="S907" s="180"/>
      <c r="T907" s="180"/>
      <c r="U907" s="180"/>
      <c r="V907" s="180"/>
      <c r="W907" s="180"/>
    </row>
    <row r="908" spans="2:23" x14ac:dyDescent="0.3">
      <c r="B908" s="23"/>
      <c r="C908" s="72"/>
      <c r="D908" s="23"/>
      <c r="E908" s="72"/>
      <c r="F908" s="23"/>
      <c r="G908" s="88"/>
      <c r="H908" s="243"/>
      <c r="I908" s="180"/>
      <c r="J908" s="180"/>
      <c r="K908" s="180"/>
      <c r="L908" s="180"/>
      <c r="M908" s="180"/>
      <c r="N908" s="180"/>
      <c r="O908" s="180"/>
      <c r="P908" s="180"/>
      <c r="Q908" s="180"/>
      <c r="R908" s="180"/>
      <c r="S908" s="180"/>
      <c r="T908" s="180"/>
      <c r="U908" s="180"/>
      <c r="V908" s="180"/>
      <c r="W908" s="180"/>
    </row>
    <row r="909" spans="2:23" x14ac:dyDescent="0.3">
      <c r="B909" s="23"/>
      <c r="C909" s="72"/>
      <c r="D909" s="23"/>
      <c r="E909" s="72"/>
      <c r="F909" s="23"/>
      <c r="G909" s="88"/>
      <c r="H909" s="243"/>
      <c r="I909" s="180"/>
      <c r="J909" s="180"/>
      <c r="K909" s="180"/>
      <c r="L909" s="180"/>
      <c r="M909" s="180"/>
      <c r="N909" s="180"/>
      <c r="O909" s="180"/>
      <c r="P909" s="180"/>
      <c r="Q909" s="180"/>
      <c r="R909" s="180"/>
      <c r="S909" s="180"/>
      <c r="T909" s="180"/>
      <c r="U909" s="180"/>
      <c r="V909" s="180"/>
      <c r="W909" s="180"/>
    </row>
    <row r="910" spans="2:23" x14ac:dyDescent="0.3">
      <c r="B910" s="23"/>
      <c r="C910" s="72"/>
      <c r="D910" s="23"/>
      <c r="E910" s="72"/>
      <c r="F910" s="23"/>
      <c r="G910" s="88"/>
      <c r="H910" s="243"/>
      <c r="I910" s="180"/>
      <c r="J910" s="180"/>
      <c r="K910" s="180"/>
      <c r="L910" s="180"/>
      <c r="M910" s="180"/>
      <c r="N910" s="180"/>
      <c r="O910" s="180"/>
      <c r="P910" s="180"/>
      <c r="Q910" s="180"/>
      <c r="R910" s="180"/>
      <c r="S910" s="180"/>
      <c r="T910" s="180"/>
      <c r="U910" s="180"/>
      <c r="V910" s="180"/>
      <c r="W910" s="180"/>
    </row>
    <row r="911" spans="2:23" x14ac:dyDescent="0.3">
      <c r="B911" s="23"/>
      <c r="C911" s="72"/>
      <c r="D911" s="23"/>
      <c r="E911" s="72"/>
      <c r="F911" s="23"/>
      <c r="G911" s="88"/>
      <c r="H911" s="243"/>
      <c r="I911" s="180"/>
      <c r="J911" s="180"/>
      <c r="K911" s="180"/>
      <c r="L911" s="180"/>
      <c r="M911" s="180"/>
      <c r="N911" s="180"/>
      <c r="O911" s="180"/>
      <c r="P911" s="180"/>
      <c r="Q911" s="180"/>
      <c r="R911" s="180"/>
      <c r="S911" s="180"/>
      <c r="T911" s="180"/>
      <c r="U911" s="180"/>
      <c r="V911" s="180"/>
      <c r="W911" s="180"/>
    </row>
    <row r="912" spans="2:23" x14ac:dyDescent="0.3">
      <c r="B912" s="23"/>
      <c r="C912" s="72"/>
      <c r="D912" s="23"/>
      <c r="E912" s="72"/>
      <c r="F912" s="23"/>
      <c r="G912" s="88"/>
      <c r="H912" s="243"/>
      <c r="I912" s="180"/>
      <c r="J912" s="180"/>
      <c r="K912" s="180"/>
      <c r="L912" s="180"/>
      <c r="M912" s="180"/>
      <c r="N912" s="180"/>
      <c r="O912" s="180"/>
      <c r="P912" s="180"/>
      <c r="Q912" s="180"/>
      <c r="R912" s="180"/>
      <c r="S912" s="180"/>
      <c r="T912" s="180"/>
      <c r="U912" s="180"/>
      <c r="V912" s="180"/>
      <c r="W912" s="180"/>
    </row>
    <row r="913" spans="2:23" x14ac:dyDescent="0.3">
      <c r="B913" s="23"/>
      <c r="C913" s="72"/>
      <c r="D913" s="23"/>
      <c r="E913" s="72"/>
      <c r="F913" s="23"/>
      <c r="G913" s="88"/>
      <c r="H913" s="243"/>
      <c r="I913" s="180"/>
      <c r="J913" s="180"/>
      <c r="K913" s="180"/>
      <c r="L913" s="180"/>
      <c r="M913" s="180"/>
      <c r="N913" s="180"/>
      <c r="O913" s="180"/>
      <c r="P913" s="180"/>
      <c r="Q913" s="180"/>
      <c r="R913" s="180"/>
      <c r="S913" s="180"/>
      <c r="T913" s="180"/>
      <c r="U913" s="180"/>
      <c r="V913" s="180"/>
      <c r="W913" s="180"/>
    </row>
    <row r="914" spans="2:23" x14ac:dyDescent="0.3">
      <c r="B914" s="23"/>
      <c r="C914" s="72"/>
      <c r="D914" s="23"/>
      <c r="E914" s="72"/>
      <c r="F914" s="23"/>
      <c r="G914" s="88"/>
      <c r="H914" s="243"/>
      <c r="I914" s="180"/>
      <c r="J914" s="180"/>
      <c r="K914" s="180"/>
      <c r="L914" s="180"/>
      <c r="M914" s="180"/>
      <c r="N914" s="180"/>
      <c r="O914" s="180"/>
      <c r="P914" s="180"/>
      <c r="Q914" s="180"/>
      <c r="R914" s="180"/>
      <c r="S914" s="180"/>
      <c r="T914" s="180"/>
      <c r="U914" s="180"/>
      <c r="V914" s="180"/>
      <c r="W914" s="180"/>
    </row>
    <row r="915" spans="2:23" x14ac:dyDescent="0.3">
      <c r="B915" s="23"/>
      <c r="C915" s="72"/>
      <c r="D915" s="23"/>
      <c r="E915" s="72"/>
      <c r="F915" s="23"/>
      <c r="G915" s="88"/>
      <c r="H915" s="243"/>
      <c r="I915" s="180"/>
      <c r="J915" s="180"/>
      <c r="K915" s="180"/>
      <c r="L915" s="180"/>
      <c r="M915" s="180"/>
      <c r="N915" s="180"/>
      <c r="O915" s="180"/>
      <c r="P915" s="180"/>
      <c r="Q915" s="180"/>
      <c r="R915" s="180"/>
      <c r="S915" s="180"/>
      <c r="T915" s="180"/>
      <c r="U915" s="180"/>
      <c r="V915" s="180"/>
      <c r="W915" s="180"/>
    </row>
    <row r="916" spans="2:23" x14ac:dyDescent="0.3">
      <c r="B916" s="23"/>
      <c r="C916" s="72"/>
      <c r="D916" s="23"/>
      <c r="E916" s="72"/>
      <c r="F916" s="23"/>
      <c r="G916" s="88"/>
      <c r="H916" s="243"/>
      <c r="I916" s="180"/>
      <c r="J916" s="180"/>
      <c r="K916" s="180"/>
      <c r="L916" s="180"/>
      <c r="M916" s="180"/>
      <c r="N916" s="180"/>
      <c r="O916" s="180"/>
      <c r="P916" s="180"/>
      <c r="Q916" s="180"/>
      <c r="R916" s="180"/>
      <c r="S916" s="180"/>
      <c r="T916" s="180"/>
      <c r="U916" s="180"/>
      <c r="V916" s="180"/>
      <c r="W916" s="180"/>
    </row>
    <row r="917" spans="2:23" x14ac:dyDescent="0.3">
      <c r="B917" s="23"/>
      <c r="C917" s="72"/>
      <c r="D917" s="23"/>
      <c r="E917" s="72"/>
      <c r="F917" s="23"/>
      <c r="G917" s="88"/>
      <c r="H917" s="243"/>
      <c r="I917" s="180"/>
      <c r="J917" s="180"/>
      <c r="K917" s="180"/>
      <c r="L917" s="180"/>
      <c r="M917" s="180"/>
      <c r="N917" s="180"/>
      <c r="O917" s="180"/>
      <c r="P917" s="180"/>
      <c r="Q917" s="180"/>
      <c r="R917" s="180"/>
      <c r="S917" s="180"/>
      <c r="T917" s="180"/>
      <c r="U917" s="180"/>
      <c r="V917" s="180"/>
      <c r="W917" s="180"/>
    </row>
    <row r="918" spans="2:23" x14ac:dyDescent="0.3">
      <c r="B918" s="23"/>
      <c r="C918" s="72"/>
      <c r="D918" s="23"/>
      <c r="E918" s="72"/>
      <c r="F918" s="23"/>
      <c r="G918" s="88"/>
      <c r="H918" s="243"/>
      <c r="I918" s="180"/>
      <c r="J918" s="180"/>
      <c r="K918" s="180"/>
      <c r="L918" s="180"/>
      <c r="M918" s="180"/>
      <c r="N918" s="180"/>
      <c r="O918" s="180"/>
      <c r="P918" s="180"/>
      <c r="Q918" s="180"/>
      <c r="R918" s="180"/>
      <c r="S918" s="180"/>
      <c r="T918" s="180"/>
      <c r="U918" s="180"/>
      <c r="V918" s="180"/>
      <c r="W918" s="180"/>
    </row>
    <row r="919" spans="2:23" x14ac:dyDescent="0.3">
      <c r="B919" s="23"/>
      <c r="C919" s="72"/>
      <c r="D919" s="23"/>
      <c r="E919" s="72"/>
      <c r="F919" s="23"/>
      <c r="G919" s="88"/>
      <c r="H919" s="243"/>
      <c r="I919" s="180"/>
      <c r="J919" s="180"/>
      <c r="K919" s="180"/>
      <c r="L919" s="180"/>
      <c r="M919" s="180"/>
      <c r="N919" s="180"/>
      <c r="O919" s="180"/>
      <c r="P919" s="180"/>
      <c r="Q919" s="180"/>
      <c r="R919" s="180"/>
      <c r="S919" s="180"/>
      <c r="T919" s="180"/>
      <c r="U919" s="180"/>
      <c r="V919" s="180"/>
      <c r="W919" s="180"/>
    </row>
    <row r="920" spans="2:23" x14ac:dyDescent="0.3">
      <c r="B920" s="23"/>
      <c r="C920" s="72"/>
      <c r="D920" s="23"/>
      <c r="E920" s="72"/>
      <c r="F920" s="23"/>
      <c r="G920" s="88"/>
      <c r="H920" s="243"/>
      <c r="I920" s="180"/>
      <c r="J920" s="180"/>
      <c r="K920" s="180"/>
      <c r="L920" s="180"/>
      <c r="M920" s="180"/>
      <c r="N920" s="180"/>
      <c r="O920" s="180"/>
      <c r="P920" s="180"/>
      <c r="Q920" s="180"/>
      <c r="R920" s="180"/>
      <c r="S920" s="180"/>
      <c r="T920" s="180"/>
      <c r="U920" s="180"/>
      <c r="V920" s="180"/>
      <c r="W920" s="180"/>
    </row>
    <row r="921" spans="2:23" x14ac:dyDescent="0.3">
      <c r="B921" s="23"/>
      <c r="C921" s="72"/>
      <c r="D921" s="23"/>
      <c r="E921" s="72"/>
      <c r="F921" s="23"/>
      <c r="G921" s="88"/>
      <c r="H921" s="243"/>
      <c r="I921" s="180"/>
      <c r="J921" s="180"/>
      <c r="K921" s="180"/>
      <c r="L921" s="180"/>
      <c r="M921" s="180"/>
      <c r="N921" s="180"/>
      <c r="O921" s="180"/>
      <c r="P921" s="180"/>
      <c r="Q921" s="180"/>
      <c r="R921" s="180"/>
      <c r="S921" s="180"/>
      <c r="T921" s="180"/>
      <c r="U921" s="180"/>
      <c r="V921" s="180"/>
      <c r="W921" s="180"/>
    </row>
    <row r="922" spans="2:23" x14ac:dyDescent="0.3">
      <c r="B922" s="23"/>
      <c r="C922" s="72"/>
      <c r="D922" s="23"/>
      <c r="E922" s="72"/>
      <c r="F922" s="23"/>
      <c r="G922" s="88"/>
      <c r="H922" s="243"/>
      <c r="I922" s="180"/>
      <c r="J922" s="180"/>
      <c r="K922" s="180"/>
      <c r="L922" s="180"/>
      <c r="M922" s="180"/>
      <c r="N922" s="180"/>
      <c r="O922" s="180"/>
      <c r="P922" s="180"/>
      <c r="Q922" s="180"/>
      <c r="R922" s="180"/>
      <c r="S922" s="180"/>
      <c r="T922" s="180"/>
      <c r="U922" s="180"/>
      <c r="V922" s="180"/>
      <c r="W922" s="180"/>
    </row>
    <row r="923" spans="2:23" x14ac:dyDescent="0.3">
      <c r="B923" s="23"/>
      <c r="C923" s="72"/>
      <c r="D923" s="23"/>
      <c r="E923" s="72"/>
      <c r="F923" s="23"/>
      <c r="G923" s="88"/>
      <c r="H923" s="243"/>
      <c r="I923" s="180"/>
      <c r="J923" s="180"/>
      <c r="K923" s="180"/>
      <c r="L923" s="180"/>
      <c r="M923" s="180"/>
      <c r="N923" s="180"/>
      <c r="O923" s="180"/>
      <c r="P923" s="180"/>
      <c r="Q923" s="180"/>
      <c r="R923" s="180"/>
      <c r="S923" s="180"/>
      <c r="T923" s="180"/>
      <c r="U923" s="180"/>
      <c r="V923" s="180"/>
      <c r="W923" s="180"/>
    </row>
    <row r="924" spans="2:23" x14ac:dyDescent="0.3">
      <c r="B924" s="23"/>
      <c r="C924" s="72"/>
      <c r="D924" s="23"/>
      <c r="E924" s="72"/>
      <c r="F924" s="23"/>
      <c r="G924" s="88"/>
      <c r="H924" s="243"/>
      <c r="I924" s="180"/>
      <c r="J924" s="180"/>
      <c r="K924" s="180"/>
      <c r="L924" s="180"/>
      <c r="M924" s="180"/>
      <c r="N924" s="180"/>
      <c r="O924" s="180"/>
      <c r="P924" s="180"/>
      <c r="Q924" s="180"/>
      <c r="R924" s="180"/>
      <c r="S924" s="180"/>
      <c r="T924" s="180"/>
      <c r="U924" s="180"/>
      <c r="V924" s="180"/>
      <c r="W924" s="180"/>
    </row>
    <row r="925" spans="2:23" x14ac:dyDescent="0.3">
      <c r="B925" s="23"/>
      <c r="C925" s="72"/>
      <c r="D925" s="23"/>
      <c r="E925" s="72"/>
      <c r="F925" s="23"/>
      <c r="G925" s="88"/>
      <c r="H925" s="243"/>
      <c r="I925" s="180"/>
      <c r="J925" s="180"/>
      <c r="K925" s="180"/>
      <c r="L925" s="180"/>
      <c r="M925" s="180"/>
      <c r="N925" s="180"/>
      <c r="O925" s="180"/>
      <c r="P925" s="180"/>
      <c r="Q925" s="180"/>
      <c r="R925" s="180"/>
      <c r="S925" s="180"/>
      <c r="T925" s="180"/>
      <c r="U925" s="180"/>
      <c r="V925" s="180"/>
      <c r="W925" s="180"/>
    </row>
    <row r="926" spans="2:23" x14ac:dyDescent="0.3">
      <c r="B926" s="23"/>
      <c r="C926" s="72"/>
      <c r="D926" s="23"/>
      <c r="E926" s="72"/>
      <c r="F926" s="23"/>
      <c r="G926" s="88"/>
      <c r="H926" s="243"/>
      <c r="I926" s="180"/>
      <c r="J926" s="180"/>
      <c r="K926" s="180"/>
      <c r="L926" s="180"/>
      <c r="M926" s="180"/>
      <c r="N926" s="180"/>
      <c r="O926" s="180"/>
      <c r="P926" s="180"/>
      <c r="Q926" s="180"/>
      <c r="R926" s="180"/>
      <c r="S926" s="180"/>
      <c r="T926" s="180"/>
      <c r="U926" s="180"/>
      <c r="V926" s="180"/>
      <c r="W926" s="180"/>
    </row>
    <row r="927" spans="2:23" x14ac:dyDescent="0.3">
      <c r="B927" s="23"/>
      <c r="C927" s="72"/>
      <c r="D927" s="23"/>
      <c r="E927" s="72"/>
      <c r="F927" s="23"/>
      <c r="G927" s="88"/>
      <c r="H927" s="243"/>
      <c r="I927" s="180"/>
      <c r="J927" s="180"/>
      <c r="K927" s="180"/>
      <c r="L927" s="180"/>
      <c r="M927" s="180"/>
      <c r="N927" s="180"/>
      <c r="O927" s="180"/>
      <c r="P927" s="180"/>
      <c r="Q927" s="180"/>
      <c r="R927" s="180"/>
      <c r="S927" s="180"/>
      <c r="T927" s="180"/>
      <c r="U927" s="180"/>
      <c r="V927" s="180"/>
      <c r="W927" s="180"/>
    </row>
    <row r="928" spans="2:23" x14ac:dyDescent="0.3">
      <c r="B928" s="23"/>
      <c r="C928" s="72"/>
      <c r="D928" s="23"/>
      <c r="E928" s="72"/>
      <c r="F928" s="23"/>
      <c r="G928" s="88"/>
      <c r="H928" s="243"/>
      <c r="I928" s="180"/>
      <c r="J928" s="180"/>
      <c r="K928" s="180"/>
      <c r="L928" s="180"/>
      <c r="M928" s="180"/>
      <c r="N928" s="180"/>
      <c r="O928" s="180"/>
      <c r="P928" s="180"/>
      <c r="Q928" s="180"/>
      <c r="R928" s="180"/>
      <c r="S928" s="180"/>
      <c r="T928" s="180"/>
      <c r="U928" s="180"/>
      <c r="V928" s="180"/>
      <c r="W928" s="180"/>
    </row>
    <row r="929" spans="2:23" x14ac:dyDescent="0.3">
      <c r="B929" s="23"/>
      <c r="C929" s="72"/>
      <c r="D929" s="23"/>
      <c r="E929" s="72"/>
      <c r="F929" s="23"/>
      <c r="G929" s="88"/>
      <c r="H929" s="243"/>
      <c r="I929" s="180"/>
      <c r="J929" s="180"/>
      <c r="K929" s="180"/>
      <c r="L929" s="180"/>
      <c r="M929" s="180"/>
      <c r="N929" s="180"/>
      <c r="O929" s="180"/>
      <c r="P929" s="180"/>
      <c r="Q929" s="180"/>
      <c r="R929" s="180"/>
      <c r="S929" s="180"/>
      <c r="T929" s="180"/>
      <c r="U929" s="180"/>
      <c r="V929" s="180"/>
      <c r="W929" s="180"/>
    </row>
    <row r="930" spans="2:23" x14ac:dyDescent="0.3">
      <c r="B930" s="23"/>
      <c r="C930" s="72"/>
      <c r="D930" s="23"/>
      <c r="E930" s="72"/>
      <c r="F930" s="23"/>
      <c r="G930" s="88"/>
      <c r="H930" s="243"/>
      <c r="I930" s="180"/>
      <c r="J930" s="180"/>
      <c r="K930" s="180"/>
      <c r="L930" s="180"/>
      <c r="M930" s="180"/>
      <c r="N930" s="180"/>
      <c r="O930" s="180"/>
      <c r="P930" s="180"/>
      <c r="Q930" s="180"/>
      <c r="R930" s="180"/>
      <c r="S930" s="180"/>
      <c r="T930" s="180"/>
      <c r="U930" s="180"/>
      <c r="V930" s="180"/>
      <c r="W930" s="180"/>
    </row>
    <row r="931" spans="2:23" x14ac:dyDescent="0.3">
      <c r="B931" s="23"/>
      <c r="C931" s="72"/>
      <c r="D931" s="23"/>
      <c r="E931" s="72"/>
      <c r="F931" s="23"/>
      <c r="G931" s="88"/>
      <c r="H931" s="243"/>
      <c r="I931" s="180"/>
      <c r="J931" s="180"/>
      <c r="K931" s="180"/>
      <c r="L931" s="180"/>
      <c r="M931" s="180"/>
      <c r="N931" s="180"/>
      <c r="O931" s="180"/>
      <c r="P931" s="180"/>
      <c r="Q931" s="180"/>
      <c r="R931" s="180"/>
      <c r="S931" s="180"/>
      <c r="T931" s="180"/>
      <c r="U931" s="180"/>
      <c r="V931" s="180"/>
      <c r="W931" s="180"/>
    </row>
    <row r="932" spans="2:23" x14ac:dyDescent="0.3">
      <c r="B932" s="23"/>
      <c r="C932" s="72"/>
      <c r="D932" s="23"/>
      <c r="E932" s="72"/>
      <c r="F932" s="23"/>
      <c r="G932" s="88"/>
      <c r="H932" s="243"/>
      <c r="I932" s="180"/>
      <c r="J932" s="180"/>
      <c r="K932" s="180"/>
      <c r="L932" s="180"/>
      <c r="M932" s="180"/>
      <c r="N932" s="180"/>
      <c r="O932" s="180"/>
      <c r="P932" s="180"/>
      <c r="Q932" s="180"/>
      <c r="R932" s="180"/>
      <c r="S932" s="180"/>
      <c r="T932" s="180"/>
      <c r="U932" s="180"/>
      <c r="V932" s="180"/>
      <c r="W932" s="180"/>
    </row>
    <row r="933" spans="2:23" x14ac:dyDescent="0.3">
      <c r="B933" s="23"/>
      <c r="C933" s="72"/>
      <c r="D933" s="23"/>
      <c r="E933" s="72"/>
      <c r="F933" s="23"/>
      <c r="G933" s="88"/>
      <c r="H933" s="243"/>
      <c r="I933" s="180"/>
      <c r="J933" s="180"/>
      <c r="K933" s="180"/>
      <c r="L933" s="180"/>
      <c r="M933" s="180"/>
      <c r="N933" s="180"/>
      <c r="O933" s="180"/>
      <c r="P933" s="180"/>
      <c r="Q933" s="180"/>
      <c r="R933" s="180"/>
      <c r="S933" s="180"/>
      <c r="T933" s="180"/>
      <c r="U933" s="180"/>
      <c r="V933" s="180"/>
      <c r="W933" s="180"/>
    </row>
    <row r="934" spans="2:23" x14ac:dyDescent="0.3">
      <c r="B934" s="23"/>
      <c r="C934" s="72"/>
      <c r="D934" s="23"/>
      <c r="E934" s="72"/>
      <c r="F934" s="23"/>
      <c r="G934" s="88"/>
      <c r="H934" s="243"/>
      <c r="I934" s="180"/>
      <c r="J934" s="180"/>
      <c r="K934" s="180"/>
      <c r="L934" s="180"/>
      <c r="M934" s="180"/>
      <c r="N934" s="180"/>
      <c r="O934" s="180"/>
      <c r="P934" s="180"/>
      <c r="Q934" s="180"/>
      <c r="R934" s="180"/>
      <c r="S934" s="180"/>
      <c r="T934" s="180"/>
      <c r="U934" s="180"/>
      <c r="V934" s="180"/>
      <c r="W934" s="180"/>
    </row>
    <row r="935" spans="2:23" x14ac:dyDescent="0.3">
      <c r="B935" s="23"/>
      <c r="C935" s="72"/>
      <c r="D935" s="23"/>
      <c r="E935" s="72"/>
      <c r="F935" s="23"/>
      <c r="G935" s="88"/>
      <c r="H935" s="243"/>
      <c r="I935" s="180"/>
      <c r="J935" s="180"/>
      <c r="K935" s="180"/>
      <c r="L935" s="180"/>
      <c r="M935" s="180"/>
      <c r="N935" s="180"/>
      <c r="O935" s="180"/>
      <c r="P935" s="180"/>
      <c r="Q935" s="180"/>
      <c r="R935" s="180"/>
      <c r="S935" s="180"/>
      <c r="T935" s="180"/>
      <c r="U935" s="180"/>
      <c r="V935" s="180"/>
      <c r="W935" s="180"/>
    </row>
    <row r="936" spans="2:23" x14ac:dyDescent="0.3">
      <c r="B936" s="23"/>
      <c r="C936" s="72"/>
      <c r="D936" s="23"/>
      <c r="E936" s="72"/>
      <c r="F936" s="23"/>
      <c r="G936" s="88"/>
      <c r="H936" s="243"/>
      <c r="I936" s="180"/>
      <c r="J936" s="180"/>
      <c r="K936" s="180"/>
      <c r="L936" s="180"/>
      <c r="M936" s="180"/>
      <c r="N936" s="180"/>
      <c r="O936" s="180"/>
      <c r="P936" s="180"/>
      <c r="Q936" s="180"/>
      <c r="R936" s="180"/>
      <c r="S936" s="180"/>
      <c r="T936" s="180"/>
      <c r="U936" s="180"/>
      <c r="V936" s="180"/>
      <c r="W936" s="180"/>
    </row>
    <row r="937" spans="2:23" x14ac:dyDescent="0.3">
      <c r="B937" s="23"/>
      <c r="C937" s="72"/>
      <c r="D937" s="23"/>
      <c r="E937" s="72"/>
      <c r="F937" s="23"/>
      <c r="G937" s="88"/>
      <c r="H937" s="243"/>
      <c r="I937" s="180"/>
      <c r="J937" s="180"/>
      <c r="K937" s="180"/>
      <c r="L937" s="180"/>
      <c r="M937" s="180"/>
      <c r="N937" s="180"/>
      <c r="O937" s="180"/>
      <c r="P937" s="180"/>
      <c r="Q937" s="180"/>
      <c r="R937" s="180"/>
      <c r="S937" s="180"/>
      <c r="T937" s="180"/>
      <c r="U937" s="180"/>
      <c r="V937" s="180"/>
      <c r="W937" s="180"/>
    </row>
    <row r="938" spans="2:23" x14ac:dyDescent="0.3">
      <c r="B938" s="23"/>
      <c r="C938" s="72"/>
      <c r="D938" s="23"/>
      <c r="E938" s="72"/>
      <c r="F938" s="23"/>
      <c r="G938" s="88"/>
      <c r="H938" s="243"/>
      <c r="I938" s="180"/>
      <c r="J938" s="180"/>
      <c r="K938" s="180"/>
      <c r="L938" s="180"/>
      <c r="M938" s="180"/>
      <c r="N938" s="180"/>
      <c r="O938" s="180"/>
      <c r="P938" s="180"/>
      <c r="Q938" s="180"/>
      <c r="R938" s="180"/>
      <c r="S938" s="180"/>
      <c r="T938" s="180"/>
      <c r="U938" s="180"/>
      <c r="V938" s="180"/>
      <c r="W938" s="180"/>
    </row>
    <row r="939" spans="2:23" x14ac:dyDescent="0.3">
      <c r="B939" s="23"/>
      <c r="C939" s="72"/>
      <c r="D939" s="23"/>
      <c r="E939" s="72"/>
      <c r="F939" s="23"/>
      <c r="G939" s="88"/>
      <c r="H939" s="243"/>
      <c r="I939" s="180"/>
      <c r="J939" s="180"/>
      <c r="K939" s="180"/>
      <c r="L939" s="180"/>
      <c r="M939" s="180"/>
      <c r="N939" s="180"/>
      <c r="O939" s="180"/>
      <c r="P939" s="180"/>
      <c r="Q939" s="180"/>
      <c r="R939" s="180"/>
      <c r="S939" s="180"/>
      <c r="T939" s="180"/>
      <c r="U939" s="180"/>
      <c r="V939" s="180"/>
      <c r="W939" s="180"/>
    </row>
    <row r="940" spans="2:23" x14ac:dyDescent="0.3">
      <c r="B940" s="23"/>
      <c r="C940" s="72"/>
      <c r="D940" s="23"/>
      <c r="E940" s="72"/>
      <c r="F940" s="23"/>
      <c r="G940" s="88"/>
      <c r="H940" s="243"/>
      <c r="I940" s="180"/>
      <c r="J940" s="180"/>
      <c r="K940" s="180"/>
      <c r="L940" s="180"/>
      <c r="M940" s="180"/>
      <c r="N940" s="180"/>
      <c r="O940" s="180"/>
      <c r="P940" s="180"/>
      <c r="Q940" s="180"/>
      <c r="R940" s="180"/>
      <c r="S940" s="180"/>
      <c r="T940" s="180"/>
      <c r="U940" s="180"/>
      <c r="V940" s="180"/>
      <c r="W940" s="180"/>
    </row>
    <row r="941" spans="2:23" x14ac:dyDescent="0.3">
      <c r="B941" s="23"/>
      <c r="C941" s="72"/>
      <c r="D941" s="23"/>
      <c r="E941" s="72"/>
      <c r="F941" s="23"/>
      <c r="G941" s="88"/>
      <c r="H941" s="243"/>
      <c r="I941" s="180"/>
      <c r="J941" s="180"/>
      <c r="K941" s="180"/>
      <c r="L941" s="180"/>
      <c r="M941" s="180"/>
      <c r="N941" s="180"/>
      <c r="O941" s="180"/>
      <c r="P941" s="180"/>
      <c r="Q941" s="180"/>
      <c r="R941" s="180"/>
      <c r="S941" s="180"/>
      <c r="T941" s="180"/>
      <c r="U941" s="180"/>
      <c r="V941" s="180"/>
      <c r="W941" s="180"/>
    </row>
    <row r="942" spans="2:23" x14ac:dyDescent="0.3">
      <c r="B942" s="23"/>
      <c r="C942" s="72"/>
      <c r="D942" s="23"/>
      <c r="E942" s="72"/>
      <c r="F942" s="23"/>
      <c r="G942" s="88"/>
      <c r="H942" s="243"/>
      <c r="I942" s="180"/>
      <c r="J942" s="180"/>
      <c r="K942" s="180"/>
      <c r="L942" s="180"/>
      <c r="M942" s="180"/>
      <c r="N942" s="180"/>
      <c r="O942" s="180"/>
      <c r="P942" s="180"/>
      <c r="Q942" s="180"/>
      <c r="R942" s="180"/>
      <c r="S942" s="180"/>
      <c r="T942" s="180"/>
      <c r="U942" s="180"/>
      <c r="V942" s="180"/>
      <c r="W942" s="180"/>
    </row>
    <row r="943" spans="2:23" x14ac:dyDescent="0.3">
      <c r="B943" s="23"/>
      <c r="C943" s="72"/>
      <c r="D943" s="23"/>
      <c r="E943" s="72"/>
      <c r="F943" s="23"/>
      <c r="G943" s="88"/>
      <c r="H943" s="243"/>
      <c r="I943" s="180"/>
      <c r="J943" s="180"/>
      <c r="K943" s="180"/>
      <c r="L943" s="180"/>
      <c r="M943" s="180"/>
      <c r="N943" s="180"/>
      <c r="O943" s="180"/>
      <c r="P943" s="180"/>
      <c r="Q943" s="180"/>
      <c r="R943" s="180"/>
      <c r="S943" s="180"/>
      <c r="T943" s="180"/>
      <c r="U943" s="180"/>
      <c r="V943" s="180"/>
      <c r="W943" s="180"/>
    </row>
    <row r="944" spans="2:23" x14ac:dyDescent="0.3">
      <c r="B944" s="23"/>
      <c r="C944" s="72"/>
      <c r="D944" s="23"/>
      <c r="E944" s="72"/>
      <c r="F944" s="23"/>
      <c r="G944" s="88"/>
      <c r="H944" s="243"/>
      <c r="I944" s="180"/>
      <c r="J944" s="180"/>
      <c r="K944" s="180"/>
      <c r="L944" s="180"/>
      <c r="M944" s="180"/>
      <c r="N944" s="180"/>
      <c r="O944" s="180"/>
      <c r="P944" s="180"/>
      <c r="Q944" s="180"/>
      <c r="R944" s="180"/>
      <c r="S944" s="180"/>
      <c r="T944" s="180"/>
      <c r="U944" s="180"/>
      <c r="V944" s="180"/>
      <c r="W944" s="180"/>
    </row>
    <row r="945" spans="2:23" x14ac:dyDescent="0.3">
      <c r="B945" s="23"/>
      <c r="C945" s="72"/>
      <c r="D945" s="23"/>
      <c r="E945" s="72"/>
      <c r="F945" s="23"/>
      <c r="G945" s="88"/>
      <c r="H945" s="243"/>
      <c r="I945" s="180"/>
      <c r="J945" s="180"/>
      <c r="K945" s="180"/>
      <c r="L945" s="180"/>
      <c r="M945" s="180"/>
      <c r="N945" s="180"/>
      <c r="O945" s="180"/>
      <c r="P945" s="180"/>
      <c r="Q945" s="180"/>
      <c r="R945" s="180"/>
      <c r="S945" s="180"/>
      <c r="T945" s="180"/>
      <c r="U945" s="180"/>
      <c r="V945" s="180"/>
      <c r="W945" s="180"/>
    </row>
    <row r="946" spans="2:23" x14ac:dyDescent="0.3">
      <c r="B946" s="23"/>
      <c r="C946" s="72"/>
      <c r="D946" s="23"/>
      <c r="E946" s="72"/>
      <c r="F946" s="23"/>
      <c r="G946" s="88"/>
      <c r="H946" s="243"/>
      <c r="I946" s="180"/>
      <c r="J946" s="180"/>
      <c r="K946" s="180"/>
      <c r="L946" s="180"/>
      <c r="M946" s="180"/>
      <c r="N946" s="180"/>
      <c r="O946" s="180"/>
      <c r="P946" s="180"/>
      <c r="Q946" s="180"/>
      <c r="R946" s="180"/>
      <c r="S946" s="180"/>
      <c r="T946" s="180"/>
      <c r="U946" s="180"/>
      <c r="V946" s="180"/>
      <c r="W946" s="180"/>
    </row>
    <row r="947" spans="2:23" x14ac:dyDescent="0.3">
      <c r="B947" s="23"/>
      <c r="C947" s="72"/>
      <c r="D947" s="23"/>
      <c r="E947" s="72"/>
      <c r="F947" s="23"/>
      <c r="G947" s="88"/>
      <c r="H947" s="243"/>
      <c r="I947" s="180"/>
      <c r="J947" s="180"/>
      <c r="K947" s="180"/>
      <c r="L947" s="180"/>
      <c r="M947" s="180"/>
      <c r="N947" s="180"/>
      <c r="O947" s="180"/>
      <c r="P947" s="180"/>
      <c r="Q947" s="180"/>
      <c r="R947" s="180"/>
      <c r="S947" s="180"/>
      <c r="T947" s="180"/>
      <c r="U947" s="180"/>
      <c r="V947" s="180"/>
      <c r="W947" s="180"/>
    </row>
    <row r="948" spans="2:23" x14ac:dyDescent="0.3">
      <c r="B948" s="23"/>
      <c r="C948" s="72"/>
      <c r="D948" s="23"/>
      <c r="E948" s="72"/>
      <c r="F948" s="23"/>
      <c r="G948" s="88"/>
      <c r="H948" s="243"/>
      <c r="I948" s="180"/>
      <c r="J948" s="180"/>
      <c r="K948" s="180"/>
      <c r="L948" s="180"/>
      <c r="M948" s="180"/>
      <c r="N948" s="180"/>
      <c r="O948" s="180"/>
      <c r="P948" s="180"/>
      <c r="Q948" s="180"/>
      <c r="R948" s="180"/>
      <c r="S948" s="180"/>
      <c r="T948" s="180"/>
      <c r="U948" s="180"/>
      <c r="V948" s="180"/>
      <c r="W948" s="180"/>
    </row>
    <row r="949" spans="2:23" x14ac:dyDescent="0.3">
      <c r="B949" s="23"/>
      <c r="C949" s="72"/>
      <c r="D949" s="23"/>
      <c r="E949" s="72"/>
      <c r="F949" s="23"/>
      <c r="G949" s="88"/>
      <c r="H949" s="243"/>
      <c r="I949" s="180"/>
      <c r="J949" s="180"/>
      <c r="K949" s="180"/>
      <c r="L949" s="180"/>
      <c r="M949" s="180"/>
      <c r="N949" s="180"/>
      <c r="O949" s="180"/>
      <c r="P949" s="180"/>
      <c r="Q949" s="180"/>
      <c r="R949" s="180"/>
      <c r="S949" s="180"/>
      <c r="T949" s="180"/>
      <c r="U949" s="180"/>
      <c r="V949" s="180"/>
      <c r="W949" s="180"/>
    </row>
    <row r="950" spans="2:23" x14ac:dyDescent="0.3">
      <c r="B950" s="23"/>
      <c r="C950" s="72"/>
      <c r="D950" s="23"/>
      <c r="E950" s="72"/>
      <c r="F950" s="23"/>
      <c r="G950" s="88"/>
      <c r="H950" s="243"/>
      <c r="I950" s="180"/>
      <c r="J950" s="180"/>
      <c r="K950" s="180"/>
      <c r="L950" s="180"/>
      <c r="M950" s="180"/>
      <c r="N950" s="180"/>
      <c r="O950" s="180"/>
      <c r="P950" s="180"/>
      <c r="Q950" s="180"/>
      <c r="R950" s="180"/>
      <c r="S950" s="180"/>
      <c r="T950" s="180"/>
      <c r="U950" s="180"/>
      <c r="V950" s="180"/>
      <c r="W950" s="180"/>
    </row>
    <row r="951" spans="2:23" x14ac:dyDescent="0.3">
      <c r="B951" s="23"/>
      <c r="C951" s="72"/>
      <c r="D951" s="23"/>
      <c r="E951" s="72"/>
      <c r="F951" s="23"/>
      <c r="G951" s="88"/>
      <c r="H951" s="243"/>
      <c r="I951" s="180"/>
      <c r="J951" s="180"/>
      <c r="K951" s="180"/>
      <c r="L951" s="180"/>
      <c r="M951" s="180"/>
      <c r="N951" s="180"/>
      <c r="O951" s="180"/>
      <c r="P951" s="180"/>
      <c r="Q951" s="180"/>
      <c r="R951" s="180"/>
      <c r="S951" s="180"/>
      <c r="T951" s="180"/>
      <c r="U951" s="180"/>
      <c r="V951" s="180"/>
      <c r="W951" s="180"/>
    </row>
    <row r="952" spans="2:23" x14ac:dyDescent="0.3">
      <c r="B952" s="23"/>
      <c r="C952" s="72"/>
      <c r="D952" s="23"/>
      <c r="E952" s="72"/>
      <c r="F952" s="23"/>
      <c r="G952" s="88"/>
      <c r="H952" s="243"/>
      <c r="I952" s="180"/>
      <c r="J952" s="180"/>
      <c r="K952" s="180"/>
      <c r="L952" s="180"/>
      <c r="M952" s="180"/>
      <c r="N952" s="180"/>
      <c r="O952" s="180"/>
      <c r="P952" s="180"/>
      <c r="Q952" s="180"/>
      <c r="R952" s="180"/>
      <c r="S952" s="180"/>
      <c r="T952" s="180"/>
      <c r="U952" s="180"/>
      <c r="V952" s="180"/>
      <c r="W952" s="180"/>
    </row>
    <row r="953" spans="2:23" x14ac:dyDescent="0.3">
      <c r="B953" s="23"/>
      <c r="C953" s="72"/>
      <c r="D953" s="23"/>
      <c r="E953" s="72"/>
      <c r="F953" s="23"/>
      <c r="G953" s="88"/>
      <c r="H953" s="243"/>
      <c r="I953" s="180"/>
      <c r="J953" s="180"/>
      <c r="K953" s="180"/>
      <c r="L953" s="180"/>
      <c r="M953" s="180"/>
      <c r="N953" s="180"/>
      <c r="O953" s="180"/>
      <c r="P953" s="180"/>
      <c r="Q953" s="180"/>
      <c r="R953" s="180"/>
      <c r="S953" s="180"/>
      <c r="T953" s="180"/>
      <c r="U953" s="180"/>
      <c r="V953" s="180"/>
      <c r="W953" s="180"/>
    </row>
    <row r="954" spans="2:23" x14ac:dyDescent="0.3">
      <c r="B954" s="23"/>
      <c r="C954" s="72"/>
      <c r="D954" s="23"/>
      <c r="E954" s="72"/>
      <c r="F954" s="23"/>
      <c r="G954" s="88"/>
      <c r="H954" s="243"/>
      <c r="I954" s="180"/>
      <c r="J954" s="180"/>
      <c r="K954" s="180"/>
      <c r="L954" s="180"/>
      <c r="M954" s="180"/>
      <c r="N954" s="180"/>
      <c r="O954" s="180"/>
      <c r="P954" s="180"/>
      <c r="Q954" s="180"/>
      <c r="R954" s="180"/>
      <c r="S954" s="180"/>
      <c r="T954" s="180"/>
      <c r="U954" s="180"/>
      <c r="V954" s="180"/>
      <c r="W954" s="180"/>
    </row>
    <row r="955" spans="2:23" x14ac:dyDescent="0.3">
      <c r="B955" s="23"/>
      <c r="C955" s="72"/>
      <c r="D955" s="23"/>
      <c r="E955" s="72"/>
      <c r="F955" s="23"/>
      <c r="G955" s="88"/>
      <c r="H955" s="243"/>
      <c r="I955" s="180"/>
      <c r="J955" s="180"/>
      <c r="K955" s="180"/>
      <c r="L955" s="180"/>
      <c r="M955" s="180"/>
      <c r="N955" s="180"/>
      <c r="O955" s="180"/>
      <c r="P955" s="180"/>
      <c r="Q955" s="180"/>
      <c r="R955" s="180"/>
      <c r="S955" s="180"/>
      <c r="T955" s="180"/>
      <c r="U955" s="180"/>
      <c r="V955" s="180"/>
      <c r="W955" s="180"/>
    </row>
    <row r="956" spans="2:23" x14ac:dyDescent="0.3">
      <c r="B956" s="23"/>
      <c r="C956" s="72"/>
      <c r="D956" s="23"/>
      <c r="E956" s="72"/>
      <c r="F956" s="23"/>
      <c r="G956" s="88"/>
      <c r="H956" s="243"/>
      <c r="I956" s="180"/>
      <c r="J956" s="180"/>
      <c r="K956" s="180"/>
      <c r="L956" s="180"/>
      <c r="M956" s="180"/>
      <c r="N956" s="180"/>
      <c r="O956" s="180"/>
      <c r="P956" s="180"/>
      <c r="Q956" s="180"/>
      <c r="R956" s="180"/>
      <c r="S956" s="180"/>
      <c r="T956" s="180"/>
      <c r="U956" s="180"/>
      <c r="V956" s="180"/>
      <c r="W956" s="180"/>
    </row>
    <row r="957" spans="2:23" x14ac:dyDescent="0.3">
      <c r="B957" s="23"/>
      <c r="C957" s="72"/>
      <c r="D957" s="23"/>
      <c r="E957" s="72"/>
      <c r="F957" s="23"/>
      <c r="G957" s="88"/>
      <c r="H957" s="243"/>
      <c r="I957" s="180"/>
      <c r="J957" s="180"/>
      <c r="K957" s="180"/>
      <c r="L957" s="180"/>
      <c r="M957" s="180"/>
      <c r="N957" s="180"/>
      <c r="O957" s="180"/>
      <c r="P957" s="180"/>
      <c r="Q957" s="180"/>
      <c r="R957" s="180"/>
      <c r="S957" s="180"/>
      <c r="T957" s="180"/>
      <c r="U957" s="180"/>
      <c r="V957" s="180"/>
      <c r="W957" s="180"/>
    </row>
    <row r="958" spans="2:23" x14ac:dyDescent="0.3">
      <c r="B958" s="23"/>
      <c r="C958" s="72"/>
      <c r="D958" s="23"/>
      <c r="E958" s="72"/>
      <c r="F958" s="23"/>
      <c r="G958" s="88"/>
      <c r="H958" s="243"/>
      <c r="I958" s="180"/>
      <c r="J958" s="180"/>
      <c r="K958" s="180"/>
      <c r="L958" s="180"/>
      <c r="M958" s="180"/>
      <c r="N958" s="180"/>
      <c r="O958" s="180"/>
      <c r="P958" s="180"/>
      <c r="Q958" s="180"/>
      <c r="R958" s="180"/>
      <c r="S958" s="180"/>
      <c r="T958" s="180"/>
      <c r="U958" s="180"/>
      <c r="V958" s="180"/>
      <c r="W958" s="180"/>
    </row>
    <row r="959" spans="2:23" x14ac:dyDescent="0.3">
      <c r="B959" s="23"/>
      <c r="C959" s="72"/>
      <c r="D959" s="23"/>
      <c r="E959" s="72"/>
      <c r="F959" s="23"/>
      <c r="G959" s="88"/>
      <c r="H959" s="243"/>
      <c r="I959" s="180"/>
      <c r="J959" s="180"/>
      <c r="K959" s="180"/>
      <c r="L959" s="180"/>
      <c r="M959" s="180"/>
      <c r="N959" s="180"/>
      <c r="O959" s="180"/>
      <c r="P959" s="180"/>
      <c r="Q959" s="180"/>
      <c r="R959" s="180"/>
      <c r="S959" s="180"/>
      <c r="T959" s="180"/>
      <c r="U959" s="180"/>
      <c r="V959" s="180"/>
      <c r="W959" s="180"/>
    </row>
    <row r="960" spans="2:23" x14ac:dyDescent="0.3">
      <c r="B960" s="23"/>
      <c r="C960" s="72"/>
      <c r="D960" s="23"/>
      <c r="E960" s="72"/>
      <c r="F960" s="23"/>
      <c r="G960" s="88"/>
      <c r="H960" s="243"/>
      <c r="I960" s="180"/>
      <c r="J960" s="180"/>
      <c r="K960" s="180"/>
      <c r="L960" s="180"/>
      <c r="M960" s="180"/>
      <c r="N960" s="180"/>
      <c r="O960" s="180"/>
      <c r="P960" s="180"/>
      <c r="Q960" s="180"/>
      <c r="R960" s="180"/>
      <c r="S960" s="180"/>
      <c r="T960" s="180"/>
      <c r="U960" s="180"/>
      <c r="V960" s="180"/>
      <c r="W960" s="180"/>
    </row>
    <row r="961" spans="2:23" x14ac:dyDescent="0.3">
      <c r="B961" s="23"/>
      <c r="C961" s="72"/>
      <c r="D961" s="23"/>
      <c r="E961" s="72"/>
      <c r="F961" s="23"/>
      <c r="G961" s="88"/>
      <c r="H961" s="243"/>
      <c r="I961" s="180"/>
      <c r="J961" s="180"/>
      <c r="K961" s="180"/>
      <c r="L961" s="180"/>
      <c r="M961" s="180"/>
      <c r="N961" s="180"/>
      <c r="O961" s="180"/>
      <c r="P961" s="180"/>
      <c r="Q961" s="180"/>
      <c r="R961" s="180"/>
      <c r="S961" s="180"/>
      <c r="T961" s="180"/>
      <c r="U961" s="180"/>
      <c r="V961" s="180"/>
      <c r="W961" s="180"/>
    </row>
    <row r="962" spans="2:23" x14ac:dyDescent="0.3">
      <c r="B962" s="23"/>
      <c r="C962" s="72"/>
      <c r="D962" s="23"/>
      <c r="E962" s="72"/>
      <c r="F962" s="23"/>
      <c r="G962" s="88"/>
      <c r="H962" s="243"/>
      <c r="I962" s="180"/>
      <c r="J962" s="180"/>
      <c r="K962" s="180"/>
      <c r="L962" s="180"/>
      <c r="M962" s="180"/>
      <c r="N962" s="180"/>
      <c r="O962" s="180"/>
      <c r="P962" s="180"/>
      <c r="Q962" s="180"/>
      <c r="R962" s="180"/>
      <c r="S962" s="180"/>
      <c r="T962" s="180"/>
      <c r="U962" s="180"/>
      <c r="V962" s="180"/>
      <c r="W962" s="180"/>
    </row>
    <row r="963" spans="2:23" x14ac:dyDescent="0.3">
      <c r="B963" s="23"/>
      <c r="C963" s="72"/>
      <c r="D963" s="23"/>
      <c r="E963" s="72"/>
      <c r="F963" s="23"/>
      <c r="G963" s="88"/>
      <c r="H963" s="243"/>
      <c r="I963" s="180"/>
      <c r="J963" s="180"/>
      <c r="K963" s="180"/>
      <c r="L963" s="180"/>
      <c r="M963" s="180"/>
      <c r="N963" s="180"/>
      <c r="O963" s="180"/>
      <c r="P963" s="180"/>
      <c r="Q963" s="180"/>
      <c r="R963" s="180"/>
      <c r="S963" s="180"/>
      <c r="T963" s="180"/>
      <c r="U963" s="180"/>
      <c r="V963" s="180"/>
      <c r="W963" s="180"/>
    </row>
    <row r="964" spans="2:23" x14ac:dyDescent="0.3">
      <c r="B964" s="23"/>
      <c r="C964" s="72"/>
      <c r="D964" s="23"/>
      <c r="E964" s="72"/>
      <c r="F964" s="23"/>
      <c r="G964" s="88"/>
      <c r="H964" s="243"/>
      <c r="I964" s="180"/>
      <c r="J964" s="180"/>
      <c r="K964" s="180"/>
      <c r="L964" s="180"/>
      <c r="M964" s="180"/>
      <c r="N964" s="180"/>
      <c r="O964" s="180"/>
      <c r="P964" s="180"/>
      <c r="Q964" s="180"/>
      <c r="R964" s="180"/>
      <c r="S964" s="180"/>
      <c r="T964" s="180"/>
      <c r="U964" s="180"/>
      <c r="V964" s="180"/>
      <c r="W964" s="180"/>
    </row>
    <row r="965" spans="2:23" x14ac:dyDescent="0.3">
      <c r="B965" s="23"/>
      <c r="C965" s="72"/>
      <c r="D965" s="23"/>
      <c r="E965" s="72"/>
      <c r="F965" s="23"/>
      <c r="G965" s="88"/>
      <c r="H965" s="243"/>
      <c r="I965" s="180"/>
      <c r="J965" s="180"/>
      <c r="K965" s="180"/>
      <c r="L965" s="180"/>
      <c r="M965" s="180"/>
      <c r="N965" s="180"/>
      <c r="O965" s="180"/>
      <c r="P965" s="180"/>
      <c r="Q965" s="180"/>
      <c r="R965" s="180"/>
      <c r="S965" s="180"/>
      <c r="T965" s="180"/>
      <c r="U965" s="180"/>
      <c r="V965" s="180"/>
      <c r="W965" s="180"/>
    </row>
    <row r="966" spans="2:23" x14ac:dyDescent="0.3">
      <c r="B966" s="23"/>
      <c r="C966" s="72"/>
      <c r="D966" s="23"/>
      <c r="E966" s="72"/>
      <c r="F966" s="23"/>
      <c r="G966" s="88"/>
      <c r="H966" s="243"/>
      <c r="I966" s="180"/>
      <c r="J966" s="180"/>
      <c r="K966" s="180"/>
      <c r="L966" s="180"/>
      <c r="M966" s="180"/>
      <c r="N966" s="180"/>
      <c r="O966" s="180"/>
      <c r="P966" s="180"/>
      <c r="Q966" s="180"/>
      <c r="R966" s="180"/>
      <c r="S966" s="180"/>
      <c r="T966" s="180"/>
      <c r="U966" s="180"/>
      <c r="V966" s="180"/>
      <c r="W966" s="180"/>
    </row>
    <row r="967" spans="2:23" x14ac:dyDescent="0.3">
      <c r="B967" s="23"/>
      <c r="C967" s="72"/>
      <c r="D967" s="23"/>
      <c r="E967" s="72"/>
      <c r="F967" s="23"/>
      <c r="G967" s="88"/>
      <c r="H967" s="243"/>
      <c r="I967" s="180"/>
      <c r="J967" s="180"/>
      <c r="K967" s="180"/>
      <c r="L967" s="180"/>
      <c r="M967" s="180"/>
      <c r="N967" s="180"/>
      <c r="O967" s="180"/>
      <c r="P967" s="180"/>
      <c r="Q967" s="180"/>
      <c r="R967" s="180"/>
      <c r="S967" s="180"/>
      <c r="T967" s="180"/>
      <c r="U967" s="180"/>
      <c r="V967" s="180"/>
      <c r="W967" s="180"/>
    </row>
    <row r="968" spans="2:23" x14ac:dyDescent="0.3">
      <c r="B968" s="23"/>
      <c r="C968" s="72"/>
      <c r="D968" s="23"/>
      <c r="E968" s="72"/>
      <c r="F968" s="23"/>
      <c r="G968" s="88"/>
      <c r="H968" s="243"/>
      <c r="I968" s="180"/>
      <c r="J968" s="180"/>
      <c r="K968" s="180"/>
      <c r="L968" s="180"/>
      <c r="M968" s="180"/>
      <c r="N968" s="180"/>
      <c r="O968" s="180"/>
      <c r="P968" s="180"/>
      <c r="Q968" s="180"/>
      <c r="R968" s="180"/>
      <c r="S968" s="180"/>
      <c r="T968" s="180"/>
      <c r="U968" s="180"/>
      <c r="V968" s="180"/>
      <c r="W968" s="180"/>
    </row>
    <row r="969" spans="2:23" x14ac:dyDescent="0.3">
      <c r="B969" s="23"/>
      <c r="C969" s="72"/>
      <c r="D969" s="23"/>
      <c r="E969" s="72"/>
      <c r="F969" s="23"/>
      <c r="G969" s="88"/>
      <c r="H969" s="243"/>
      <c r="I969" s="180"/>
      <c r="J969" s="180"/>
      <c r="K969" s="180"/>
      <c r="L969" s="180"/>
      <c r="M969" s="180"/>
      <c r="N969" s="180"/>
      <c r="O969" s="180"/>
      <c r="P969" s="180"/>
      <c r="Q969" s="180"/>
      <c r="R969" s="180"/>
      <c r="S969" s="180"/>
      <c r="T969" s="180"/>
      <c r="U969" s="180"/>
      <c r="V969" s="180"/>
      <c r="W969" s="180"/>
    </row>
    <row r="970" spans="2:23" x14ac:dyDescent="0.3">
      <c r="B970" s="23"/>
      <c r="C970" s="72"/>
      <c r="D970" s="23"/>
      <c r="E970" s="72"/>
      <c r="F970" s="23"/>
      <c r="G970" s="88"/>
      <c r="H970" s="243"/>
      <c r="I970" s="180"/>
      <c r="J970" s="180"/>
      <c r="K970" s="180"/>
      <c r="L970" s="180"/>
      <c r="M970" s="180"/>
      <c r="N970" s="180"/>
      <c r="O970" s="180"/>
      <c r="P970" s="180"/>
      <c r="Q970" s="180"/>
      <c r="R970" s="180"/>
      <c r="S970" s="180"/>
      <c r="T970" s="180"/>
      <c r="U970" s="180"/>
      <c r="V970" s="180"/>
      <c r="W970" s="180"/>
    </row>
    <row r="971" spans="2:23" x14ac:dyDescent="0.3">
      <c r="B971" s="23"/>
      <c r="C971" s="72"/>
      <c r="D971" s="23"/>
      <c r="E971" s="72"/>
      <c r="F971" s="23"/>
      <c r="G971" s="88"/>
      <c r="H971" s="243"/>
      <c r="I971" s="180"/>
      <c r="J971" s="180"/>
      <c r="K971" s="180"/>
      <c r="L971" s="180"/>
      <c r="M971" s="180"/>
      <c r="N971" s="180"/>
      <c r="O971" s="180"/>
      <c r="P971" s="180"/>
      <c r="Q971" s="180"/>
      <c r="R971" s="180"/>
      <c r="S971" s="180"/>
      <c r="T971" s="180"/>
      <c r="U971" s="180"/>
      <c r="V971" s="180"/>
      <c r="W971" s="180"/>
    </row>
    <row r="972" spans="2:23" x14ac:dyDescent="0.3">
      <c r="B972" s="23"/>
      <c r="C972" s="72"/>
      <c r="D972" s="23"/>
      <c r="E972" s="72"/>
      <c r="F972" s="23"/>
      <c r="G972" s="88"/>
      <c r="H972" s="243"/>
      <c r="I972" s="180"/>
      <c r="J972" s="180"/>
      <c r="K972" s="180"/>
      <c r="L972" s="180"/>
      <c r="M972" s="180"/>
      <c r="N972" s="180"/>
      <c r="O972" s="180"/>
      <c r="P972" s="180"/>
      <c r="Q972" s="180"/>
      <c r="R972" s="180"/>
      <c r="S972" s="180"/>
      <c r="T972" s="180"/>
      <c r="U972" s="180"/>
      <c r="V972" s="180"/>
      <c r="W972" s="180"/>
    </row>
    <row r="973" spans="2:23" x14ac:dyDescent="0.3">
      <c r="B973" s="23"/>
      <c r="C973" s="72"/>
      <c r="D973" s="23"/>
      <c r="E973" s="72"/>
      <c r="F973" s="23"/>
      <c r="G973" s="88"/>
      <c r="H973" s="243"/>
      <c r="I973" s="180"/>
      <c r="J973" s="180"/>
      <c r="K973" s="180"/>
      <c r="L973" s="180"/>
      <c r="M973" s="180"/>
      <c r="N973" s="180"/>
      <c r="O973" s="180"/>
      <c r="P973" s="180"/>
      <c r="Q973" s="180"/>
      <c r="R973" s="180"/>
      <c r="S973" s="180"/>
      <c r="T973" s="180"/>
      <c r="U973" s="180"/>
      <c r="V973" s="180"/>
      <c r="W973" s="180"/>
    </row>
    <row r="974" spans="2:23" x14ac:dyDescent="0.3">
      <c r="B974" s="23"/>
      <c r="C974" s="72"/>
      <c r="D974" s="23"/>
      <c r="E974" s="72"/>
      <c r="F974" s="23"/>
      <c r="G974" s="88"/>
      <c r="H974" s="243"/>
      <c r="I974" s="180"/>
      <c r="J974" s="180"/>
      <c r="K974" s="180"/>
      <c r="L974" s="180"/>
      <c r="M974" s="180"/>
      <c r="N974" s="180"/>
      <c r="O974" s="180"/>
      <c r="P974" s="180"/>
      <c r="Q974" s="180"/>
      <c r="R974" s="180"/>
      <c r="S974" s="180"/>
      <c r="T974" s="180"/>
      <c r="U974" s="180"/>
      <c r="V974" s="180"/>
      <c r="W974" s="180"/>
    </row>
    <row r="975" spans="2:23" x14ac:dyDescent="0.3">
      <c r="B975" s="23"/>
      <c r="C975" s="72"/>
      <c r="D975" s="23"/>
      <c r="E975" s="72"/>
      <c r="F975" s="23"/>
      <c r="G975" s="88"/>
      <c r="H975" s="243"/>
      <c r="I975" s="180"/>
      <c r="J975" s="180"/>
      <c r="K975" s="180"/>
      <c r="L975" s="180"/>
      <c r="M975" s="180"/>
      <c r="N975" s="180"/>
      <c r="O975" s="180"/>
      <c r="P975" s="180"/>
      <c r="Q975" s="180"/>
      <c r="R975" s="180"/>
      <c r="S975" s="180"/>
      <c r="T975" s="180"/>
      <c r="U975" s="180"/>
      <c r="V975" s="180"/>
      <c r="W975" s="180"/>
    </row>
    <row r="976" spans="2:23" x14ac:dyDescent="0.3">
      <c r="B976" s="23"/>
      <c r="C976" s="72"/>
      <c r="D976" s="23"/>
      <c r="E976" s="72"/>
      <c r="F976" s="23"/>
      <c r="G976" s="88"/>
      <c r="H976" s="243"/>
      <c r="I976" s="180"/>
      <c r="J976" s="180"/>
      <c r="K976" s="180"/>
      <c r="L976" s="180"/>
      <c r="M976" s="180"/>
      <c r="N976" s="180"/>
      <c r="O976" s="180"/>
      <c r="P976" s="180"/>
      <c r="Q976" s="180"/>
      <c r="R976" s="180"/>
      <c r="S976" s="180"/>
      <c r="T976" s="180"/>
      <c r="U976" s="180"/>
      <c r="V976" s="180"/>
      <c r="W976" s="180"/>
    </row>
    <row r="977" spans="2:23" x14ac:dyDescent="0.3">
      <c r="B977" s="23"/>
      <c r="C977" s="72"/>
      <c r="D977" s="23"/>
      <c r="E977" s="72"/>
      <c r="F977" s="23"/>
      <c r="G977" s="88"/>
      <c r="H977" s="243"/>
      <c r="I977" s="180"/>
      <c r="J977" s="180"/>
      <c r="K977" s="180"/>
      <c r="L977" s="180"/>
      <c r="M977" s="180"/>
      <c r="N977" s="180"/>
      <c r="O977" s="180"/>
      <c r="P977" s="180"/>
      <c r="Q977" s="180"/>
      <c r="R977" s="180"/>
      <c r="S977" s="180"/>
      <c r="T977" s="180"/>
      <c r="U977" s="180"/>
      <c r="V977" s="180"/>
      <c r="W977" s="180"/>
    </row>
    <row r="978" spans="2:23" x14ac:dyDescent="0.3">
      <c r="B978" s="23"/>
      <c r="C978" s="72"/>
      <c r="D978" s="23"/>
      <c r="E978" s="72"/>
      <c r="F978" s="23"/>
      <c r="G978" s="88"/>
      <c r="H978" s="243"/>
      <c r="I978" s="180"/>
      <c r="J978" s="180"/>
      <c r="K978" s="180"/>
      <c r="L978" s="180"/>
      <c r="M978" s="180"/>
      <c r="N978" s="180"/>
      <c r="O978" s="180"/>
      <c r="P978" s="180"/>
      <c r="Q978" s="180"/>
      <c r="R978" s="180"/>
      <c r="S978" s="180"/>
      <c r="T978" s="180"/>
      <c r="U978" s="180"/>
      <c r="V978" s="180"/>
      <c r="W978" s="180"/>
    </row>
    <row r="979" spans="2:23" x14ac:dyDescent="0.3">
      <c r="B979" s="23"/>
      <c r="C979" s="72"/>
      <c r="D979" s="23"/>
      <c r="E979" s="72"/>
      <c r="F979" s="23"/>
      <c r="G979" s="88"/>
      <c r="H979" s="243"/>
      <c r="I979" s="180"/>
      <c r="J979" s="180"/>
      <c r="K979" s="180"/>
      <c r="L979" s="180"/>
      <c r="M979" s="180"/>
      <c r="N979" s="180"/>
      <c r="O979" s="180"/>
      <c r="P979" s="180"/>
      <c r="Q979" s="180"/>
      <c r="R979" s="180"/>
      <c r="S979" s="180"/>
      <c r="T979" s="180"/>
      <c r="U979" s="180"/>
      <c r="V979" s="180"/>
      <c r="W979" s="180"/>
    </row>
    <row r="980" spans="2:23" x14ac:dyDescent="0.3">
      <c r="B980" s="23"/>
      <c r="C980" s="72"/>
      <c r="D980" s="23"/>
      <c r="E980" s="72"/>
      <c r="F980" s="23"/>
      <c r="G980" s="88"/>
      <c r="H980" s="243"/>
      <c r="I980" s="180"/>
      <c r="J980" s="180"/>
      <c r="K980" s="180"/>
      <c r="L980" s="180"/>
      <c r="M980" s="180"/>
      <c r="N980" s="180"/>
      <c r="O980" s="180"/>
      <c r="P980" s="180"/>
      <c r="Q980" s="180"/>
      <c r="R980" s="180"/>
      <c r="S980" s="180"/>
      <c r="T980" s="180"/>
      <c r="U980" s="180"/>
      <c r="V980" s="180"/>
      <c r="W980" s="180"/>
    </row>
    <row r="981" spans="2:23" x14ac:dyDescent="0.3">
      <c r="B981" s="23"/>
      <c r="C981" s="72"/>
      <c r="D981" s="23"/>
      <c r="E981" s="72"/>
      <c r="F981" s="23"/>
      <c r="G981" s="88"/>
      <c r="H981" s="243"/>
      <c r="I981" s="180"/>
      <c r="J981" s="180"/>
      <c r="K981" s="180"/>
      <c r="L981" s="180"/>
      <c r="M981" s="180"/>
      <c r="N981" s="180"/>
      <c r="O981" s="180"/>
      <c r="P981" s="180"/>
      <c r="Q981" s="180"/>
      <c r="R981" s="180"/>
      <c r="S981" s="180"/>
      <c r="T981" s="180"/>
      <c r="U981" s="180"/>
      <c r="V981" s="180"/>
      <c r="W981" s="180"/>
    </row>
    <row r="982" spans="2:23" x14ac:dyDescent="0.3">
      <c r="B982" s="23"/>
      <c r="C982" s="72"/>
      <c r="D982" s="23"/>
      <c r="E982" s="72"/>
      <c r="F982" s="23"/>
      <c r="G982" s="88"/>
      <c r="H982" s="243"/>
      <c r="I982" s="180"/>
      <c r="J982" s="180"/>
      <c r="K982" s="180"/>
      <c r="L982" s="180"/>
      <c r="M982" s="180"/>
      <c r="N982" s="180"/>
      <c r="O982" s="180"/>
      <c r="P982" s="180"/>
      <c r="Q982" s="180"/>
      <c r="R982" s="180"/>
      <c r="S982" s="180"/>
      <c r="T982" s="180"/>
      <c r="U982" s="180"/>
      <c r="V982" s="180"/>
      <c r="W982" s="180"/>
    </row>
    <row r="983" spans="2:23" x14ac:dyDescent="0.3">
      <c r="B983" s="23"/>
      <c r="C983" s="72"/>
      <c r="D983" s="23"/>
      <c r="E983" s="72"/>
      <c r="F983" s="23"/>
      <c r="G983" s="88"/>
      <c r="H983" s="243"/>
      <c r="I983" s="180"/>
      <c r="J983" s="180"/>
      <c r="K983" s="180"/>
      <c r="L983" s="180"/>
      <c r="M983" s="180"/>
      <c r="N983" s="180"/>
      <c r="O983" s="180"/>
      <c r="P983" s="180"/>
      <c r="Q983" s="180"/>
      <c r="R983" s="180"/>
      <c r="S983" s="180"/>
      <c r="T983" s="180"/>
      <c r="U983" s="180"/>
      <c r="V983" s="180"/>
      <c r="W983" s="180"/>
    </row>
    <row r="984" spans="2:23" x14ac:dyDescent="0.3">
      <c r="B984" s="23"/>
      <c r="C984" s="72"/>
      <c r="D984" s="23"/>
      <c r="E984" s="72"/>
      <c r="F984" s="23"/>
      <c r="G984" s="88"/>
      <c r="H984" s="243"/>
      <c r="I984" s="180"/>
      <c r="J984" s="180"/>
      <c r="K984" s="180"/>
      <c r="L984" s="180"/>
      <c r="M984" s="180"/>
      <c r="N984" s="180"/>
      <c r="O984" s="180"/>
      <c r="P984" s="180"/>
      <c r="Q984" s="180"/>
      <c r="R984" s="180"/>
      <c r="S984" s="180"/>
      <c r="T984" s="180"/>
      <c r="U984" s="180"/>
      <c r="V984" s="180"/>
      <c r="W984" s="180"/>
    </row>
    <row r="985" spans="2:23" x14ac:dyDescent="0.3">
      <c r="B985" s="23"/>
      <c r="C985" s="72"/>
      <c r="D985" s="23"/>
      <c r="E985" s="72"/>
      <c r="F985" s="23"/>
      <c r="G985" s="88"/>
      <c r="H985" s="243"/>
      <c r="I985" s="180"/>
      <c r="J985" s="180"/>
      <c r="K985" s="180"/>
      <c r="L985" s="180"/>
      <c r="M985" s="180"/>
      <c r="N985" s="180"/>
      <c r="O985" s="180"/>
      <c r="P985" s="180"/>
      <c r="Q985" s="180"/>
      <c r="R985" s="180"/>
      <c r="S985" s="180"/>
      <c r="T985" s="180"/>
      <c r="U985" s="180"/>
      <c r="V985" s="180"/>
      <c r="W985" s="180"/>
    </row>
    <row r="986" spans="2:23" x14ac:dyDescent="0.3">
      <c r="B986" s="23"/>
      <c r="C986" s="72"/>
      <c r="D986" s="23"/>
      <c r="E986" s="72"/>
      <c r="F986" s="23"/>
      <c r="G986" s="88"/>
      <c r="H986" s="243"/>
      <c r="I986" s="180"/>
      <c r="J986" s="180"/>
      <c r="K986" s="180"/>
      <c r="L986" s="180"/>
      <c r="M986" s="180"/>
      <c r="N986" s="180"/>
      <c r="O986" s="180"/>
      <c r="P986" s="180"/>
      <c r="Q986" s="180"/>
      <c r="R986" s="180"/>
      <c r="S986" s="180"/>
      <c r="T986" s="180"/>
      <c r="U986" s="180"/>
      <c r="V986" s="180"/>
      <c r="W986" s="180"/>
    </row>
    <row r="987" spans="2:23" x14ac:dyDescent="0.3">
      <c r="B987" s="23"/>
      <c r="C987" s="72"/>
      <c r="D987" s="23"/>
      <c r="E987" s="72"/>
      <c r="F987" s="23"/>
      <c r="G987" s="88"/>
      <c r="H987" s="243"/>
      <c r="I987" s="180"/>
      <c r="J987" s="180"/>
      <c r="K987" s="180"/>
      <c r="L987" s="180"/>
      <c r="M987" s="180"/>
      <c r="N987" s="180"/>
      <c r="O987" s="180"/>
      <c r="P987" s="180"/>
      <c r="Q987" s="180"/>
      <c r="R987" s="180"/>
      <c r="S987" s="180"/>
      <c r="T987" s="180"/>
      <c r="U987" s="180"/>
      <c r="V987" s="180"/>
      <c r="W987" s="180"/>
    </row>
    <row r="988" spans="2:23" x14ac:dyDescent="0.3">
      <c r="B988" s="23"/>
      <c r="C988" s="72"/>
      <c r="D988" s="23"/>
      <c r="E988" s="72"/>
      <c r="F988" s="23"/>
      <c r="G988" s="88"/>
      <c r="H988" s="243"/>
      <c r="I988" s="180"/>
      <c r="J988" s="180"/>
      <c r="K988" s="180"/>
      <c r="L988" s="180"/>
      <c r="M988" s="180"/>
      <c r="N988" s="180"/>
      <c r="O988" s="180"/>
      <c r="P988" s="180"/>
      <c r="Q988" s="180"/>
      <c r="R988" s="180"/>
      <c r="S988" s="180"/>
      <c r="T988" s="180"/>
      <c r="U988" s="180"/>
      <c r="V988" s="180"/>
      <c r="W988" s="180"/>
    </row>
    <row r="989" spans="2:23" x14ac:dyDescent="0.3">
      <c r="B989" s="23"/>
      <c r="C989" s="72"/>
      <c r="D989" s="23"/>
      <c r="E989" s="72"/>
      <c r="F989" s="23"/>
      <c r="G989" s="88"/>
      <c r="H989" s="243"/>
      <c r="I989" s="180"/>
      <c r="J989" s="180"/>
      <c r="K989" s="180"/>
      <c r="L989" s="180"/>
      <c r="M989" s="180"/>
      <c r="N989" s="180"/>
      <c r="O989" s="180"/>
      <c r="P989" s="180"/>
      <c r="Q989" s="180"/>
      <c r="R989" s="180"/>
      <c r="S989" s="180"/>
      <c r="T989" s="180"/>
      <c r="U989" s="180"/>
      <c r="V989" s="180"/>
      <c r="W989" s="180"/>
    </row>
    <row r="990" spans="2:23" x14ac:dyDescent="0.3">
      <c r="B990" s="23"/>
      <c r="C990" s="72"/>
      <c r="D990" s="23"/>
      <c r="E990" s="72"/>
      <c r="F990" s="23"/>
      <c r="G990" s="88"/>
      <c r="H990" s="243"/>
      <c r="I990" s="180"/>
      <c r="J990" s="180"/>
      <c r="K990" s="180"/>
      <c r="L990" s="180"/>
      <c r="M990" s="180"/>
      <c r="N990" s="180"/>
      <c r="O990" s="180"/>
      <c r="P990" s="180"/>
      <c r="Q990" s="180"/>
      <c r="R990" s="180"/>
      <c r="S990" s="180"/>
      <c r="T990" s="180"/>
      <c r="U990" s="180"/>
      <c r="V990" s="180"/>
      <c r="W990" s="180"/>
    </row>
    <row r="991" spans="2:23" x14ac:dyDescent="0.3">
      <c r="B991" s="23"/>
      <c r="C991" s="72"/>
      <c r="D991" s="23"/>
      <c r="E991" s="72"/>
      <c r="F991" s="23"/>
      <c r="G991" s="88"/>
      <c r="H991" s="243"/>
      <c r="I991" s="180"/>
      <c r="J991" s="180"/>
      <c r="K991" s="180"/>
      <c r="L991" s="180"/>
      <c r="M991" s="180"/>
      <c r="N991" s="180"/>
      <c r="O991" s="180"/>
      <c r="P991" s="180"/>
      <c r="Q991" s="180"/>
      <c r="R991" s="180"/>
      <c r="S991" s="180"/>
      <c r="T991" s="180"/>
      <c r="U991" s="180"/>
      <c r="V991" s="180"/>
      <c r="W991" s="180"/>
    </row>
    <row r="992" spans="2:23" x14ac:dyDescent="0.3">
      <c r="B992" s="23"/>
      <c r="C992" s="72"/>
      <c r="D992" s="23"/>
      <c r="E992" s="72"/>
      <c r="F992" s="23"/>
      <c r="G992" s="88"/>
      <c r="H992" s="243"/>
      <c r="I992" s="180"/>
      <c r="J992" s="180"/>
      <c r="K992" s="180"/>
      <c r="L992" s="180"/>
      <c r="M992" s="180"/>
      <c r="N992" s="180"/>
      <c r="O992" s="180"/>
      <c r="P992" s="180"/>
      <c r="Q992" s="180"/>
      <c r="R992" s="180"/>
      <c r="S992" s="180"/>
      <c r="T992" s="180"/>
      <c r="U992" s="180"/>
      <c r="V992" s="180"/>
      <c r="W992" s="180"/>
    </row>
    <row r="993" spans="2:23" x14ac:dyDescent="0.3">
      <c r="B993" s="23"/>
      <c r="C993" s="72"/>
      <c r="D993" s="23"/>
      <c r="E993" s="72"/>
      <c r="F993" s="23"/>
      <c r="G993" s="88"/>
      <c r="H993" s="243"/>
      <c r="I993" s="180"/>
      <c r="J993" s="180"/>
      <c r="K993" s="180"/>
      <c r="L993" s="180"/>
      <c r="M993" s="180"/>
      <c r="N993" s="180"/>
      <c r="O993" s="180"/>
      <c r="P993" s="180"/>
      <c r="Q993" s="180"/>
      <c r="R993" s="180"/>
      <c r="S993" s="180"/>
      <c r="T993" s="180"/>
      <c r="U993" s="180"/>
      <c r="V993" s="180"/>
      <c r="W993" s="180"/>
    </row>
    <row r="994" spans="2:23" x14ac:dyDescent="0.3">
      <c r="B994" s="23"/>
      <c r="C994" s="72"/>
      <c r="D994" s="23"/>
      <c r="E994" s="72"/>
      <c r="F994" s="23"/>
      <c r="G994" s="88"/>
      <c r="H994" s="243"/>
      <c r="I994" s="180"/>
      <c r="J994" s="180"/>
      <c r="K994" s="180"/>
      <c r="L994" s="180"/>
      <c r="M994" s="180"/>
      <c r="N994" s="180"/>
      <c r="O994" s="180"/>
      <c r="P994" s="180"/>
      <c r="Q994" s="180"/>
      <c r="R994" s="180"/>
      <c r="S994" s="180"/>
      <c r="T994" s="180"/>
      <c r="U994" s="180"/>
      <c r="V994" s="180"/>
      <c r="W994" s="180"/>
    </row>
    <row r="995" spans="2:23" x14ac:dyDescent="0.3">
      <c r="B995" s="23"/>
      <c r="C995" s="72"/>
      <c r="D995" s="23"/>
      <c r="E995" s="72"/>
      <c r="F995" s="23"/>
      <c r="G995" s="88"/>
      <c r="H995" s="243"/>
      <c r="I995" s="180"/>
      <c r="J995" s="180"/>
      <c r="K995" s="180"/>
      <c r="L995" s="180"/>
      <c r="M995" s="180"/>
      <c r="N995" s="180"/>
      <c r="O995" s="180"/>
      <c r="P995" s="180"/>
      <c r="Q995" s="180"/>
      <c r="R995" s="180"/>
      <c r="S995" s="180"/>
      <c r="T995" s="180"/>
      <c r="U995" s="180"/>
      <c r="V995" s="180"/>
      <c r="W995" s="180"/>
    </row>
    <row r="996" spans="2:23" x14ac:dyDescent="0.3">
      <c r="B996" s="23"/>
      <c r="C996" s="72"/>
      <c r="D996" s="23"/>
      <c r="E996" s="72"/>
      <c r="F996" s="23"/>
      <c r="G996" s="88"/>
      <c r="H996" s="243"/>
      <c r="I996" s="180"/>
      <c r="J996" s="180"/>
      <c r="K996" s="180"/>
      <c r="L996" s="180"/>
      <c r="M996" s="180"/>
      <c r="N996" s="180"/>
      <c r="O996" s="180"/>
      <c r="P996" s="180"/>
      <c r="Q996" s="180"/>
      <c r="R996" s="180"/>
      <c r="S996" s="180"/>
      <c r="T996" s="180"/>
      <c r="U996" s="180"/>
      <c r="V996" s="180"/>
      <c r="W996" s="180"/>
    </row>
    <row r="997" spans="2:23" x14ac:dyDescent="0.3">
      <c r="B997" s="23"/>
      <c r="C997" s="72"/>
      <c r="D997" s="23"/>
      <c r="E997" s="72"/>
      <c r="F997" s="23"/>
      <c r="G997" s="88"/>
      <c r="H997" s="243"/>
      <c r="I997" s="180"/>
      <c r="J997" s="180"/>
      <c r="K997" s="180"/>
      <c r="L997" s="180"/>
      <c r="M997" s="180"/>
      <c r="N997" s="180"/>
      <c r="O997" s="180"/>
      <c r="P997" s="180"/>
      <c r="Q997" s="180"/>
      <c r="R997" s="180"/>
      <c r="S997" s="180"/>
      <c r="T997" s="180"/>
      <c r="U997" s="180"/>
      <c r="V997" s="180"/>
      <c r="W997" s="180"/>
    </row>
    <row r="998" spans="2:23" x14ac:dyDescent="0.3">
      <c r="B998" s="23"/>
      <c r="C998" s="72"/>
      <c r="D998" s="23"/>
      <c r="E998" s="72"/>
      <c r="F998" s="23"/>
      <c r="G998" s="88"/>
      <c r="H998" s="243"/>
      <c r="I998" s="180"/>
      <c r="J998" s="180"/>
      <c r="K998" s="180"/>
      <c r="L998" s="180"/>
      <c r="M998" s="180"/>
      <c r="N998" s="180"/>
      <c r="O998" s="180"/>
      <c r="P998" s="180"/>
      <c r="Q998" s="180"/>
      <c r="R998" s="180"/>
      <c r="S998" s="180"/>
      <c r="T998" s="180"/>
      <c r="U998" s="180"/>
      <c r="V998" s="180"/>
      <c r="W998" s="180"/>
    </row>
    <row r="999" spans="2:23" x14ac:dyDescent="0.3">
      <c r="B999" s="23"/>
      <c r="C999" s="72"/>
      <c r="D999" s="23"/>
      <c r="E999" s="72"/>
      <c r="F999" s="23"/>
      <c r="G999" s="88"/>
      <c r="H999" s="243"/>
      <c r="I999" s="180"/>
      <c r="J999" s="180"/>
      <c r="K999" s="180"/>
      <c r="L999" s="180"/>
      <c r="M999" s="180"/>
      <c r="N999" s="180"/>
      <c r="O999" s="180"/>
      <c r="P999" s="180"/>
      <c r="Q999" s="180"/>
      <c r="R999" s="180"/>
      <c r="S999" s="180"/>
      <c r="T999" s="180"/>
      <c r="U999" s="180"/>
      <c r="V999" s="180"/>
      <c r="W999" s="180"/>
    </row>
    <row r="1000" spans="2:23" x14ac:dyDescent="0.3">
      <c r="B1000" s="23"/>
      <c r="C1000" s="72"/>
      <c r="D1000" s="23"/>
      <c r="E1000" s="72"/>
      <c r="F1000" s="23"/>
      <c r="G1000" s="88"/>
      <c r="H1000" s="243"/>
      <c r="I1000" s="180"/>
      <c r="J1000" s="180"/>
      <c r="K1000" s="180"/>
      <c r="L1000" s="180"/>
      <c r="M1000" s="180"/>
      <c r="N1000" s="180"/>
      <c r="O1000" s="180"/>
      <c r="P1000" s="180"/>
      <c r="Q1000" s="180"/>
      <c r="R1000" s="180"/>
      <c r="S1000" s="180"/>
      <c r="T1000" s="180"/>
      <c r="U1000" s="180"/>
      <c r="V1000" s="180"/>
      <c r="W1000" s="180"/>
    </row>
    <row r="1001" spans="2:23" x14ac:dyDescent="0.3">
      <c r="B1001" s="23"/>
      <c r="C1001" s="72"/>
      <c r="D1001" s="23"/>
      <c r="E1001" s="72"/>
      <c r="F1001" s="23"/>
      <c r="G1001" s="88"/>
      <c r="H1001" s="243"/>
      <c r="I1001" s="180"/>
      <c r="J1001" s="180"/>
      <c r="K1001" s="180"/>
      <c r="L1001" s="180"/>
      <c r="M1001" s="180"/>
      <c r="N1001" s="180"/>
      <c r="O1001" s="180"/>
      <c r="P1001" s="180"/>
      <c r="Q1001" s="180"/>
      <c r="R1001" s="180"/>
      <c r="S1001" s="180"/>
      <c r="T1001" s="180"/>
      <c r="U1001" s="180"/>
      <c r="V1001" s="180"/>
      <c r="W1001" s="180"/>
    </row>
    <row r="1002" spans="2:23" x14ac:dyDescent="0.3">
      <c r="I1002" s="180"/>
      <c r="J1002" s="180"/>
      <c r="K1002" s="180"/>
      <c r="L1002" s="180"/>
      <c r="M1002" s="180"/>
      <c r="N1002" s="180"/>
      <c r="O1002" s="180"/>
      <c r="P1002" s="180"/>
      <c r="Q1002" s="180"/>
      <c r="R1002" s="180"/>
      <c r="S1002" s="180"/>
      <c r="T1002" s="180"/>
      <c r="U1002" s="180"/>
      <c r="V1002" s="180"/>
      <c r="W1002" s="180"/>
    </row>
  </sheetData>
  <sheetProtection algorithmName="SHA-512" hashValue="9XiKXbvxnC4paVs8I8dj9RPMi0k90E0v5iZRGYkjBpB8pigm6UGr+7qZqCb4XcwNNZl6OfUraqLkcRs6FWqcRQ==" saltValue="/yIF/oEITZKpLGiXaCeGYA==" spinCount="100000" sheet="1" formatCells="0" formatColumns="0" formatRows="0" insertRows="0" deleteRows="0" sort="0" autoFilter="0"/>
  <autoFilter ref="B9:G9" xr:uid="{00000000-0009-0000-0000-00000C000000}"/>
  <mergeCells count="1">
    <mergeCell ref="H5:H6"/>
  </mergeCells>
  <phoneticPr fontId="71" type="noConversion"/>
  <conditionalFormatting sqref="G6">
    <cfRule type="containsText" dxfId="1" priority="3" operator="containsText" text="Input Target">
      <formula>NOT(ISERROR(SEARCH("Input Target",G6)))</formula>
    </cfRule>
  </conditionalFormatting>
  <conditionalFormatting sqref="G5">
    <cfRule type="containsText" dxfId="0" priority="1" operator="containsText" text="Input Target">
      <formula>NOT(ISERROR(SEARCH("Input Target",G5)))</formula>
    </cfRule>
  </conditionalFormatting>
  <dataValidations count="6">
    <dataValidation type="decimal" allowBlank="1" showInputMessage="1" showErrorMessage="1" error="please enter a decimal or percentage_x000a_" sqref="H10:H1001" xr:uid="{518767DE-6E7A-434F-8445-664EE78A3842}">
      <formula1>0</formula1>
      <formula2>1</formula2>
    </dataValidation>
    <dataValidation type="list" allowBlank="1" error="Enter expenditure in Rands" prompt="Enter expenditure in Rands for the period" sqref="G10:G1001" xr:uid="{08639E58-C986-4CC7-B3BE-5CEA404597D3}">
      <formula1>$Y$10:$Y$11</formula1>
    </dataValidation>
    <dataValidation type="list" allowBlank="1" sqref="D10:D1001" xr:uid="{1EE0D2D0-D932-4788-A8EB-83373837CF65}">
      <formula1>$X$10:$X$18</formula1>
    </dataValidation>
    <dataValidation type="list" allowBlank="1" error="please enter a decimal or percentage_x000a_" sqref="E10:E1001" xr:uid="{9E97F59A-A91D-421F-B0CA-ED5F26D5940E}">
      <formula1>$W$10:$W$14</formula1>
    </dataValidation>
    <dataValidation type="list" allowBlank="1" error="please enter a decimal or percentage_x000a_" sqref="C10:C1001" xr:uid="{8CF3CAD8-5A37-4435-9464-8817146191EA}">
      <formula1>$V$10:$V$11</formula1>
    </dataValidation>
    <dataValidation allowBlank="1" showInputMessage="1" showErrorMessage="1" prompt="This should pull through from the details you captured on the _x000a_instructions tab " sqref="C3:C7 E3:E4" xr:uid="{9A81A56D-2174-46B7-85E7-71F38C844AFF}"/>
  </dataValidations>
  <pageMargins left="0.70866141732283472" right="0.70866141732283472" top="0.74803149606299213" bottom="0.74803149606299213" header="0.31496062992125984" footer="0.31496062992125984"/>
  <pageSetup paperSize="9" scale="49" orientation="landscape" r:id="rId1"/>
  <headerFooter>
    <oddHeader xml:space="preserve">&amp;R
</oddHeader>
    <oddFooter>Page &amp;P&amp;R&amp;F</oddFooter>
  </headerFooter>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11">
    <pageSetUpPr fitToPage="1"/>
  </sheetPr>
  <dimension ref="A1:C219"/>
  <sheetViews>
    <sheetView showGridLines="0" topLeftCell="A118" zoomScaleNormal="100" workbookViewId="0"/>
  </sheetViews>
  <sheetFormatPr defaultRowHeight="14.4" x14ac:dyDescent="0.3"/>
  <cols>
    <col min="1" max="1" width="29.5546875" style="158" customWidth="1"/>
    <col min="2" max="2" width="158.109375" style="279" customWidth="1"/>
    <col min="3" max="3" width="14.88671875" customWidth="1"/>
  </cols>
  <sheetData>
    <row r="1" spans="1:3" ht="18" x14ac:dyDescent="0.35">
      <c r="A1" s="162" t="s">
        <v>245</v>
      </c>
      <c r="C1" s="155"/>
    </row>
    <row r="2" spans="1:3" x14ac:dyDescent="0.3">
      <c r="A2" s="344"/>
      <c r="B2" s="344"/>
      <c r="C2" s="155"/>
    </row>
    <row r="3" spans="1:3" x14ac:dyDescent="0.3">
      <c r="A3" s="157"/>
    </row>
    <row r="4" spans="1:3" x14ac:dyDescent="0.3">
      <c r="A4" s="273" t="s">
        <v>701</v>
      </c>
      <c r="B4" s="273" t="s">
        <v>702</v>
      </c>
    </row>
    <row r="5" spans="1:3" x14ac:dyDescent="0.3">
      <c r="A5" t="s">
        <v>715</v>
      </c>
      <c r="B5" s="279" t="s">
        <v>703</v>
      </c>
    </row>
    <row r="6" spans="1:3" x14ac:dyDescent="0.3">
      <c r="A6" t="s">
        <v>716</v>
      </c>
      <c r="B6" s="279" t="s">
        <v>704</v>
      </c>
    </row>
    <row r="7" spans="1:3" x14ac:dyDescent="0.3">
      <c r="A7" t="s">
        <v>717</v>
      </c>
      <c r="B7" s="279" t="s">
        <v>705</v>
      </c>
    </row>
    <row r="8" spans="1:3" x14ac:dyDescent="0.3">
      <c r="A8" t="s">
        <v>718</v>
      </c>
      <c r="B8" s="279" t="s">
        <v>706</v>
      </c>
    </row>
    <row r="9" spans="1:3" x14ac:dyDescent="0.3">
      <c r="A9" t="s">
        <v>719</v>
      </c>
      <c r="B9" s="279" t="s">
        <v>707</v>
      </c>
    </row>
    <row r="10" spans="1:3" ht="28.8" x14ac:dyDescent="0.3">
      <c r="A10" t="s">
        <v>720</v>
      </c>
      <c r="B10" s="279" t="s">
        <v>708</v>
      </c>
    </row>
    <row r="11" spans="1:3" ht="28.8" x14ac:dyDescent="0.3">
      <c r="A11" t="s">
        <v>721</v>
      </c>
      <c r="B11" s="279" t="s">
        <v>709</v>
      </c>
    </row>
    <row r="12" spans="1:3" x14ac:dyDescent="0.3">
      <c r="A12" t="s">
        <v>722</v>
      </c>
      <c r="B12" s="279" t="s">
        <v>710</v>
      </c>
    </row>
    <row r="13" spans="1:3" ht="43.2" x14ac:dyDescent="0.3">
      <c r="A13" t="s">
        <v>723</v>
      </c>
      <c r="B13" s="279" t="s">
        <v>711</v>
      </c>
    </row>
    <row r="14" spans="1:3" ht="28.8" x14ac:dyDescent="0.3">
      <c r="A14" t="s">
        <v>724</v>
      </c>
      <c r="B14" s="279" t="s">
        <v>712</v>
      </c>
    </row>
    <row r="15" spans="1:3" x14ac:dyDescent="0.3">
      <c r="A15" t="s">
        <v>725</v>
      </c>
      <c r="B15" s="279" t="s">
        <v>713</v>
      </c>
    </row>
    <row r="16" spans="1:3" ht="86.4" x14ac:dyDescent="0.3">
      <c r="A16" t="s">
        <v>726</v>
      </c>
      <c r="B16" s="279" t="s">
        <v>714</v>
      </c>
    </row>
    <row r="17" spans="1:2" ht="28.8" x14ac:dyDescent="0.3">
      <c r="A17" s="273" t="s">
        <v>567</v>
      </c>
      <c r="B17" s="273" t="s">
        <v>568</v>
      </c>
    </row>
    <row r="18" spans="1:2" ht="28.8" x14ac:dyDescent="0.3">
      <c r="A18" s="273" t="s">
        <v>563</v>
      </c>
      <c r="B18" s="273" t="s">
        <v>564</v>
      </c>
    </row>
    <row r="19" spans="1:2" ht="28.8" x14ac:dyDescent="0.3">
      <c r="A19" s="273" t="s">
        <v>565</v>
      </c>
      <c r="B19" s="273" t="s">
        <v>566</v>
      </c>
    </row>
    <row r="20" spans="1:2" x14ac:dyDescent="0.3">
      <c r="A20" s="273" t="s">
        <v>446</v>
      </c>
      <c r="B20" s="273" t="s">
        <v>447</v>
      </c>
    </row>
    <row r="21" spans="1:2" ht="28.8" x14ac:dyDescent="0.3">
      <c r="A21" s="273" t="s">
        <v>448</v>
      </c>
      <c r="B21" s="273" t="s">
        <v>449</v>
      </c>
    </row>
    <row r="22" spans="1:2" x14ac:dyDescent="0.3">
      <c r="A22" s="273" t="s">
        <v>450</v>
      </c>
      <c r="B22" s="273" t="s">
        <v>451</v>
      </c>
    </row>
    <row r="23" spans="1:2" x14ac:dyDescent="0.3">
      <c r="A23" s="273" t="s">
        <v>452</v>
      </c>
      <c r="B23" s="273" t="s">
        <v>453</v>
      </c>
    </row>
    <row r="24" spans="1:2" ht="28.8" x14ac:dyDescent="0.3">
      <c r="A24" s="273" t="s">
        <v>456</v>
      </c>
      <c r="B24" s="273" t="s">
        <v>457</v>
      </c>
    </row>
    <row r="25" spans="1:2" ht="28.8" x14ac:dyDescent="0.3">
      <c r="A25" s="273" t="s">
        <v>458</v>
      </c>
      <c r="B25" s="273" t="s">
        <v>459</v>
      </c>
    </row>
    <row r="26" spans="1:2" x14ac:dyDescent="0.3">
      <c r="A26" s="273" t="s">
        <v>460</v>
      </c>
      <c r="B26" s="273" t="s">
        <v>461</v>
      </c>
    </row>
    <row r="27" spans="1:2" x14ac:dyDescent="0.3">
      <c r="A27" s="273" t="s">
        <v>462</v>
      </c>
      <c r="B27" s="273" t="s">
        <v>463</v>
      </c>
    </row>
    <row r="28" spans="1:2" ht="28.8" x14ac:dyDescent="0.3">
      <c r="A28" s="273" t="s">
        <v>464</v>
      </c>
      <c r="B28" s="273" t="s">
        <v>465</v>
      </c>
    </row>
    <row r="29" spans="1:2" x14ac:dyDescent="0.3">
      <c r="A29" s="273" t="s">
        <v>454</v>
      </c>
      <c r="B29" s="273" t="s">
        <v>455</v>
      </c>
    </row>
    <row r="30" spans="1:2" x14ac:dyDescent="0.3">
      <c r="A30" s="273" t="s">
        <v>468</v>
      </c>
      <c r="B30" s="273" t="s">
        <v>469</v>
      </c>
    </row>
    <row r="31" spans="1:2" ht="28.8" x14ac:dyDescent="0.3">
      <c r="A31" s="273" t="s">
        <v>466</v>
      </c>
      <c r="B31" s="273" t="s">
        <v>467</v>
      </c>
    </row>
    <row r="32" spans="1:2" ht="57.6" x14ac:dyDescent="0.3">
      <c r="A32" s="273" t="s">
        <v>470</v>
      </c>
      <c r="B32" s="273" t="s">
        <v>471</v>
      </c>
    </row>
    <row r="33" spans="1:2" ht="28.8" x14ac:dyDescent="0.3">
      <c r="A33" s="273" t="s">
        <v>472</v>
      </c>
      <c r="B33" s="273" t="s">
        <v>473</v>
      </c>
    </row>
    <row r="34" spans="1:2" ht="28.8" x14ac:dyDescent="0.3">
      <c r="A34" s="273" t="s">
        <v>474</v>
      </c>
      <c r="B34" s="273" t="s">
        <v>475</v>
      </c>
    </row>
    <row r="35" spans="1:2" ht="28.8" x14ac:dyDescent="0.3">
      <c r="A35" s="273" t="s">
        <v>476</v>
      </c>
      <c r="B35" s="273" t="s">
        <v>477</v>
      </c>
    </row>
    <row r="36" spans="1:2" ht="28.8" x14ac:dyDescent="0.3">
      <c r="A36" s="273" t="s">
        <v>478</v>
      </c>
      <c r="B36" s="273" t="s">
        <v>479</v>
      </c>
    </row>
    <row r="37" spans="1:2" x14ac:dyDescent="0.3">
      <c r="A37" s="273" t="s">
        <v>480</v>
      </c>
      <c r="B37" s="273" t="s">
        <v>481</v>
      </c>
    </row>
    <row r="38" spans="1:2" x14ac:dyDescent="0.3">
      <c r="A38" s="273" t="s">
        <v>482</v>
      </c>
      <c r="B38" s="273" t="s">
        <v>483</v>
      </c>
    </row>
    <row r="39" spans="1:2" x14ac:dyDescent="0.3">
      <c r="A39" s="273" t="s">
        <v>484</v>
      </c>
      <c r="B39" s="273" t="s">
        <v>485</v>
      </c>
    </row>
    <row r="40" spans="1:2" ht="28.8" x14ac:dyDescent="0.3">
      <c r="A40" s="273" t="s">
        <v>486</v>
      </c>
      <c r="B40" s="273" t="s">
        <v>487</v>
      </c>
    </row>
    <row r="41" spans="1:2" x14ac:dyDescent="0.3">
      <c r="A41" s="273" t="s">
        <v>488</v>
      </c>
      <c r="B41" s="273" t="s">
        <v>489</v>
      </c>
    </row>
    <row r="42" spans="1:2" ht="28.8" x14ac:dyDescent="0.3">
      <c r="A42" s="273" t="s">
        <v>581</v>
      </c>
      <c r="B42" s="273" t="s">
        <v>582</v>
      </c>
    </row>
    <row r="43" spans="1:2" ht="28.8" x14ac:dyDescent="0.3">
      <c r="A43" s="273" t="s">
        <v>490</v>
      </c>
      <c r="B43" s="273" t="s">
        <v>491</v>
      </c>
    </row>
    <row r="44" spans="1:2" x14ac:dyDescent="0.3">
      <c r="A44" s="273" t="s">
        <v>492</v>
      </c>
      <c r="B44" s="273" t="s">
        <v>493</v>
      </c>
    </row>
    <row r="45" spans="1:2" ht="28.8" x14ac:dyDescent="0.3">
      <c r="A45" s="273" t="s">
        <v>494</v>
      </c>
      <c r="B45" s="273" t="s">
        <v>495</v>
      </c>
    </row>
    <row r="46" spans="1:2" x14ac:dyDescent="0.3">
      <c r="A46" s="273" t="s">
        <v>496</v>
      </c>
      <c r="B46" s="273" t="s">
        <v>497</v>
      </c>
    </row>
    <row r="47" spans="1:2" x14ac:dyDescent="0.3">
      <c r="A47" s="273" t="s">
        <v>498</v>
      </c>
      <c r="B47" s="273" t="s">
        <v>499</v>
      </c>
    </row>
    <row r="48" spans="1:2" x14ac:dyDescent="0.3">
      <c r="A48" s="273" t="s">
        <v>500</v>
      </c>
      <c r="B48" s="273" t="s">
        <v>501</v>
      </c>
    </row>
    <row r="49" spans="1:2" ht="28.8" x14ac:dyDescent="0.3">
      <c r="A49" s="273" t="s">
        <v>502</v>
      </c>
      <c r="B49" s="273" t="s">
        <v>503</v>
      </c>
    </row>
    <row r="50" spans="1:2" x14ac:dyDescent="0.3">
      <c r="A50" s="273" t="s">
        <v>508</v>
      </c>
      <c r="B50" s="273" t="s">
        <v>509</v>
      </c>
    </row>
    <row r="51" spans="1:2" x14ac:dyDescent="0.3">
      <c r="A51" s="273" t="s">
        <v>504</v>
      </c>
      <c r="B51" s="273" t="s">
        <v>505</v>
      </c>
    </row>
    <row r="52" spans="1:2" x14ac:dyDescent="0.3">
      <c r="A52" s="273" t="s">
        <v>506</v>
      </c>
      <c r="B52" s="273" t="s">
        <v>507</v>
      </c>
    </row>
    <row r="53" spans="1:2" x14ac:dyDescent="0.3">
      <c r="A53" s="273" t="s">
        <v>510</v>
      </c>
      <c r="B53" s="273" t="s">
        <v>511</v>
      </c>
    </row>
    <row r="54" spans="1:2" ht="28.8" x14ac:dyDescent="0.3">
      <c r="A54" s="273" t="s">
        <v>512</v>
      </c>
      <c r="B54" s="273" t="s">
        <v>513</v>
      </c>
    </row>
    <row r="55" spans="1:2" x14ac:dyDescent="0.3">
      <c r="A55" s="273" t="s">
        <v>514</v>
      </c>
      <c r="B55" s="273" t="s">
        <v>515</v>
      </c>
    </row>
    <row r="56" spans="1:2" x14ac:dyDescent="0.3">
      <c r="A56" s="273" t="s">
        <v>516</v>
      </c>
      <c r="B56" s="273" t="s">
        <v>517</v>
      </c>
    </row>
    <row r="57" spans="1:2" x14ac:dyDescent="0.3">
      <c r="A57" s="273" t="s">
        <v>518</v>
      </c>
      <c r="B57" s="273" t="s">
        <v>519</v>
      </c>
    </row>
    <row r="58" spans="1:2" ht="28.8" x14ac:dyDescent="0.3">
      <c r="A58" s="273" t="s">
        <v>520</v>
      </c>
      <c r="B58" s="273" t="s">
        <v>521</v>
      </c>
    </row>
    <row r="59" spans="1:2" x14ac:dyDescent="0.3">
      <c r="A59" s="273" t="s">
        <v>522</v>
      </c>
      <c r="B59" s="273" t="s">
        <v>523</v>
      </c>
    </row>
    <row r="60" spans="1:2" ht="28.8" x14ac:dyDescent="0.3">
      <c r="A60" s="273" t="s">
        <v>524</v>
      </c>
      <c r="B60" s="273" t="s">
        <v>525</v>
      </c>
    </row>
    <row r="61" spans="1:2" ht="28.8" x14ac:dyDescent="0.3">
      <c r="A61" s="273" t="s">
        <v>526</v>
      </c>
      <c r="B61" s="273" t="s">
        <v>527</v>
      </c>
    </row>
    <row r="62" spans="1:2" x14ac:dyDescent="0.3">
      <c r="A62" s="273" t="s">
        <v>528</v>
      </c>
      <c r="B62" s="273" t="s">
        <v>529</v>
      </c>
    </row>
    <row r="63" spans="1:2" x14ac:dyDescent="0.3">
      <c r="A63" s="273" t="s">
        <v>530</v>
      </c>
      <c r="B63" s="273" t="s">
        <v>531</v>
      </c>
    </row>
    <row r="64" spans="1:2" ht="28.8" x14ac:dyDescent="0.3">
      <c r="A64" s="273" t="s">
        <v>532</v>
      </c>
      <c r="B64" s="273" t="s">
        <v>533</v>
      </c>
    </row>
    <row r="65" spans="1:2" ht="28.8" x14ac:dyDescent="0.3">
      <c r="A65" s="273" t="s">
        <v>534</v>
      </c>
      <c r="B65" s="273" t="s">
        <v>535</v>
      </c>
    </row>
    <row r="66" spans="1:2" x14ac:dyDescent="0.3">
      <c r="A66" s="273" t="s">
        <v>536</v>
      </c>
      <c r="B66" s="273" t="s">
        <v>537</v>
      </c>
    </row>
    <row r="67" spans="1:2" x14ac:dyDescent="0.3">
      <c r="A67" s="273" t="s">
        <v>538</v>
      </c>
      <c r="B67" s="273" t="s">
        <v>539</v>
      </c>
    </row>
    <row r="68" spans="1:2" ht="28.8" x14ac:dyDescent="0.3">
      <c r="A68" s="273" t="s">
        <v>540</v>
      </c>
      <c r="B68" s="273" t="s">
        <v>541</v>
      </c>
    </row>
    <row r="69" spans="1:2" ht="28.8" x14ac:dyDescent="0.3">
      <c r="A69" s="273" t="s">
        <v>542</v>
      </c>
      <c r="B69" s="273" t="s">
        <v>543</v>
      </c>
    </row>
    <row r="70" spans="1:2" x14ac:dyDescent="0.3">
      <c r="A70" s="273" t="s">
        <v>544</v>
      </c>
      <c r="B70" s="273" t="s">
        <v>545</v>
      </c>
    </row>
    <row r="71" spans="1:2" x14ac:dyDescent="0.3">
      <c r="A71" s="273" t="s">
        <v>546</v>
      </c>
      <c r="B71" s="273" t="s">
        <v>547</v>
      </c>
    </row>
    <row r="72" spans="1:2" ht="28.8" x14ac:dyDescent="0.3">
      <c r="A72" s="273" t="s">
        <v>548</v>
      </c>
      <c r="B72" s="273" t="s">
        <v>244</v>
      </c>
    </row>
    <row r="73" spans="1:2" x14ac:dyDescent="0.3">
      <c r="A73" s="273" t="s">
        <v>551</v>
      </c>
      <c r="B73" s="273" t="s">
        <v>552</v>
      </c>
    </row>
    <row r="74" spans="1:2" x14ac:dyDescent="0.3">
      <c r="A74" s="273" t="s">
        <v>549</v>
      </c>
      <c r="B74" s="273" t="s">
        <v>550</v>
      </c>
    </row>
    <row r="75" spans="1:2" x14ac:dyDescent="0.3">
      <c r="A75" s="273" t="s">
        <v>553</v>
      </c>
      <c r="B75" s="273" t="s">
        <v>554</v>
      </c>
    </row>
    <row r="76" spans="1:2" ht="28.8" x14ac:dyDescent="0.3">
      <c r="A76" s="273" t="s">
        <v>555</v>
      </c>
      <c r="B76" s="273" t="s">
        <v>556</v>
      </c>
    </row>
    <row r="77" spans="1:2" ht="28.8" x14ac:dyDescent="0.3">
      <c r="A77" s="273" t="s">
        <v>557</v>
      </c>
      <c r="B77" s="273" t="s">
        <v>558</v>
      </c>
    </row>
    <row r="78" spans="1:2" ht="28.8" x14ac:dyDescent="0.3">
      <c r="A78" s="273" t="s">
        <v>559</v>
      </c>
      <c r="B78" s="273" t="s">
        <v>560</v>
      </c>
    </row>
    <row r="79" spans="1:2" x14ac:dyDescent="0.3">
      <c r="A79" s="273" t="s">
        <v>561</v>
      </c>
      <c r="B79" s="273" t="s">
        <v>562</v>
      </c>
    </row>
    <row r="80" spans="1:2" x14ac:dyDescent="0.3">
      <c r="A80" s="273" t="s">
        <v>569</v>
      </c>
      <c r="B80" s="273" t="s">
        <v>570</v>
      </c>
    </row>
    <row r="81" spans="1:2" x14ac:dyDescent="0.3">
      <c r="A81" s="273" t="s">
        <v>571</v>
      </c>
      <c r="B81" s="273" t="s">
        <v>572</v>
      </c>
    </row>
    <row r="82" spans="1:2" ht="28.8" x14ac:dyDescent="0.3">
      <c r="A82" s="273" t="s">
        <v>573</v>
      </c>
      <c r="B82" s="273" t="s">
        <v>574</v>
      </c>
    </row>
    <row r="83" spans="1:2" ht="28.8" x14ac:dyDescent="0.3">
      <c r="A83" s="273" t="s">
        <v>575</v>
      </c>
      <c r="B83" s="273" t="s">
        <v>576</v>
      </c>
    </row>
    <row r="84" spans="1:2" ht="28.8" x14ac:dyDescent="0.3">
      <c r="A84" s="273" t="s">
        <v>577</v>
      </c>
      <c r="B84" s="273" t="s">
        <v>578</v>
      </c>
    </row>
    <row r="85" spans="1:2" x14ac:dyDescent="0.3">
      <c r="A85" s="273" t="s">
        <v>579</v>
      </c>
      <c r="B85" s="273" t="s">
        <v>580</v>
      </c>
    </row>
    <row r="86" spans="1:2" x14ac:dyDescent="0.3">
      <c r="A86" s="273" t="s">
        <v>583</v>
      </c>
      <c r="B86" s="273" t="s">
        <v>584</v>
      </c>
    </row>
    <row r="87" spans="1:2" x14ac:dyDescent="0.3">
      <c r="A87" s="273" t="s">
        <v>585</v>
      </c>
      <c r="B87" s="273" t="s">
        <v>586</v>
      </c>
    </row>
    <row r="88" spans="1:2" ht="28.8" x14ac:dyDescent="0.3">
      <c r="A88" s="273" t="s">
        <v>587</v>
      </c>
      <c r="B88" s="273" t="s">
        <v>588</v>
      </c>
    </row>
    <row r="89" spans="1:2" x14ac:dyDescent="0.3">
      <c r="A89" s="273" t="s">
        <v>589</v>
      </c>
      <c r="B89" s="273" t="s">
        <v>590</v>
      </c>
    </row>
    <row r="90" spans="1:2" ht="28.8" x14ac:dyDescent="0.3">
      <c r="A90" s="273" t="s">
        <v>591</v>
      </c>
      <c r="B90" s="273" t="s">
        <v>592</v>
      </c>
    </row>
    <row r="91" spans="1:2" ht="28.8" x14ac:dyDescent="0.3">
      <c r="A91" s="273" t="s">
        <v>593</v>
      </c>
      <c r="B91" s="273" t="s">
        <v>594</v>
      </c>
    </row>
    <row r="92" spans="1:2" x14ac:dyDescent="0.3">
      <c r="A92" s="273" t="s">
        <v>595</v>
      </c>
      <c r="B92" s="273" t="s">
        <v>596</v>
      </c>
    </row>
    <row r="93" spans="1:2" x14ac:dyDescent="0.3">
      <c r="A93" s="273" t="s">
        <v>597</v>
      </c>
      <c r="B93" s="273" t="s">
        <v>598</v>
      </c>
    </row>
    <row r="94" spans="1:2" ht="28.8" x14ac:dyDescent="0.3">
      <c r="A94" s="273" t="s">
        <v>599</v>
      </c>
      <c r="B94" s="273" t="s">
        <v>600</v>
      </c>
    </row>
    <row r="95" spans="1:2" x14ac:dyDescent="0.3">
      <c r="A95" s="273" t="s">
        <v>601</v>
      </c>
      <c r="B95" s="273" t="s">
        <v>602</v>
      </c>
    </row>
    <row r="96" spans="1:2" ht="28.8" x14ac:dyDescent="0.3">
      <c r="A96" s="273" t="s">
        <v>603</v>
      </c>
      <c r="B96" s="273" t="s">
        <v>604</v>
      </c>
    </row>
    <row r="97" spans="1:2" ht="28.8" x14ac:dyDescent="0.3">
      <c r="A97" s="273" t="s">
        <v>605</v>
      </c>
      <c r="B97" s="273" t="s">
        <v>606</v>
      </c>
    </row>
    <row r="98" spans="1:2" ht="28.8" x14ac:dyDescent="0.3">
      <c r="A98" s="273" t="s">
        <v>607</v>
      </c>
      <c r="B98" s="273" t="s">
        <v>608</v>
      </c>
    </row>
    <row r="99" spans="1:2" x14ac:dyDescent="0.3">
      <c r="A99" s="273" t="s">
        <v>609</v>
      </c>
      <c r="B99" s="273" t="s">
        <v>610</v>
      </c>
    </row>
    <row r="100" spans="1:2" x14ac:dyDescent="0.3">
      <c r="A100" s="273" t="s">
        <v>611</v>
      </c>
      <c r="B100" s="273" t="s">
        <v>612</v>
      </c>
    </row>
    <row r="101" spans="1:2" x14ac:dyDescent="0.3">
      <c r="A101" s="273" t="s">
        <v>613</v>
      </c>
      <c r="B101" s="273" t="s">
        <v>614</v>
      </c>
    </row>
    <row r="102" spans="1:2" x14ac:dyDescent="0.3">
      <c r="A102" s="273" t="s">
        <v>615</v>
      </c>
      <c r="B102" s="273" t="s">
        <v>616</v>
      </c>
    </row>
    <row r="103" spans="1:2" x14ac:dyDescent="0.3">
      <c r="A103" s="273" t="s">
        <v>617</v>
      </c>
      <c r="B103" s="273" t="s">
        <v>618</v>
      </c>
    </row>
    <row r="104" spans="1:2" x14ac:dyDescent="0.3">
      <c r="A104" s="273" t="s">
        <v>619</v>
      </c>
      <c r="B104" s="273" t="s">
        <v>620</v>
      </c>
    </row>
    <row r="105" spans="1:2" x14ac:dyDescent="0.3">
      <c r="A105" s="273" t="s">
        <v>621</v>
      </c>
      <c r="B105" s="273" t="s">
        <v>622</v>
      </c>
    </row>
    <row r="106" spans="1:2" ht="28.8" x14ac:dyDescent="0.3">
      <c r="A106" s="273" t="s">
        <v>623</v>
      </c>
      <c r="B106" s="273" t="s">
        <v>624</v>
      </c>
    </row>
    <row r="107" spans="1:2" ht="28.8" x14ac:dyDescent="0.3">
      <c r="A107" s="273" t="s">
        <v>625</v>
      </c>
      <c r="B107" s="273" t="s">
        <v>626</v>
      </c>
    </row>
    <row r="108" spans="1:2" ht="28.8" x14ac:dyDescent="0.3">
      <c r="A108" s="273" t="s">
        <v>627</v>
      </c>
      <c r="B108" s="273" t="s">
        <v>628</v>
      </c>
    </row>
    <row r="109" spans="1:2" ht="28.8" x14ac:dyDescent="0.3">
      <c r="A109" s="273" t="s">
        <v>629</v>
      </c>
      <c r="B109" s="273" t="s">
        <v>630</v>
      </c>
    </row>
    <row r="110" spans="1:2" x14ac:dyDescent="0.3">
      <c r="A110" s="273" t="s">
        <v>631</v>
      </c>
      <c r="B110" s="273" t="s">
        <v>632</v>
      </c>
    </row>
    <row r="111" spans="1:2" x14ac:dyDescent="0.3">
      <c r="A111" s="273" t="s">
        <v>633</v>
      </c>
      <c r="B111" s="273" t="s">
        <v>634</v>
      </c>
    </row>
    <row r="112" spans="1:2" ht="28.8" x14ac:dyDescent="0.3">
      <c r="A112" s="273" t="s">
        <v>637</v>
      </c>
      <c r="B112" s="273" t="s">
        <v>638</v>
      </c>
    </row>
    <row r="113" spans="1:2" x14ac:dyDescent="0.3">
      <c r="A113" s="273" t="s">
        <v>635</v>
      </c>
      <c r="B113" s="273" t="s">
        <v>636</v>
      </c>
    </row>
    <row r="114" spans="1:2" x14ac:dyDescent="0.3">
      <c r="A114" s="273" t="s">
        <v>639</v>
      </c>
      <c r="B114" s="273" t="s">
        <v>640</v>
      </c>
    </row>
    <row r="115" spans="1:2" x14ac:dyDescent="0.3">
      <c r="A115" s="273" t="s">
        <v>641</v>
      </c>
      <c r="B115" s="273" t="s">
        <v>642</v>
      </c>
    </row>
    <row r="116" spans="1:2" x14ac:dyDescent="0.3">
      <c r="A116" s="273" t="s">
        <v>643</v>
      </c>
      <c r="B116" s="273" t="s">
        <v>644</v>
      </c>
    </row>
    <row r="117" spans="1:2" x14ac:dyDescent="0.3">
      <c r="A117" s="273" t="s">
        <v>645</v>
      </c>
      <c r="B117" s="273" t="s">
        <v>646</v>
      </c>
    </row>
    <row r="118" spans="1:2" x14ac:dyDescent="0.3">
      <c r="A118" s="273" t="s">
        <v>647</v>
      </c>
      <c r="B118" s="273" t="s">
        <v>648</v>
      </c>
    </row>
    <row r="119" spans="1:2" x14ac:dyDescent="0.3">
      <c r="A119" s="273" t="s">
        <v>649</v>
      </c>
      <c r="B119" s="273" t="s">
        <v>650</v>
      </c>
    </row>
    <row r="120" spans="1:2" x14ac:dyDescent="0.3">
      <c r="A120" s="273" t="s">
        <v>651</v>
      </c>
      <c r="B120" s="273" t="s">
        <v>652</v>
      </c>
    </row>
    <row r="121" spans="1:2" ht="28.8" x14ac:dyDescent="0.3">
      <c r="A121" s="273" t="s">
        <v>653</v>
      </c>
      <c r="B121" s="273" t="s">
        <v>654</v>
      </c>
    </row>
    <row r="122" spans="1:2" ht="28.8" x14ac:dyDescent="0.3">
      <c r="A122" s="273" t="s">
        <v>655</v>
      </c>
      <c r="B122" s="273" t="s">
        <v>656</v>
      </c>
    </row>
    <row r="123" spans="1:2" x14ac:dyDescent="0.3">
      <c r="A123" s="273" t="s">
        <v>657</v>
      </c>
      <c r="B123" s="273" t="s">
        <v>658</v>
      </c>
    </row>
    <row r="124" spans="1:2" ht="28.8" x14ac:dyDescent="0.3">
      <c r="A124" s="273" t="s">
        <v>659</v>
      </c>
      <c r="B124" s="273" t="s">
        <v>660</v>
      </c>
    </row>
    <row r="125" spans="1:2" x14ac:dyDescent="0.3">
      <c r="A125" s="273" t="s">
        <v>661</v>
      </c>
      <c r="B125" s="273" t="s">
        <v>662</v>
      </c>
    </row>
    <row r="126" spans="1:2" x14ac:dyDescent="0.3">
      <c r="A126" s="273" t="s">
        <v>663</v>
      </c>
      <c r="B126" s="273" t="s">
        <v>664</v>
      </c>
    </row>
    <row r="127" spans="1:2" x14ac:dyDescent="0.3">
      <c r="A127" s="273" t="s">
        <v>665</v>
      </c>
      <c r="B127" s="273" t="s">
        <v>666</v>
      </c>
    </row>
    <row r="128" spans="1:2" x14ac:dyDescent="0.3">
      <c r="A128" s="273" t="s">
        <v>667</v>
      </c>
      <c r="B128" s="273" t="s">
        <v>668</v>
      </c>
    </row>
    <row r="129" spans="1:2" x14ac:dyDescent="0.3">
      <c r="A129" s="273" t="s">
        <v>669</v>
      </c>
      <c r="B129" s="273" t="s">
        <v>670</v>
      </c>
    </row>
    <row r="130" spans="1:2" x14ac:dyDescent="0.3">
      <c r="A130" s="273" t="s">
        <v>671</v>
      </c>
      <c r="B130" s="273" t="s">
        <v>672</v>
      </c>
    </row>
    <row r="131" spans="1:2" x14ac:dyDescent="0.3">
      <c r="A131" s="273" t="s">
        <v>673</v>
      </c>
      <c r="B131" s="273" t="s">
        <v>674</v>
      </c>
    </row>
    <row r="132" spans="1:2" x14ac:dyDescent="0.3">
      <c r="A132" s="156"/>
    </row>
    <row r="133" spans="1:2" x14ac:dyDescent="0.3">
      <c r="A133" s="156"/>
    </row>
    <row r="134" spans="1:2" x14ac:dyDescent="0.3">
      <c r="A134" s="156"/>
    </row>
    <row r="135" spans="1:2" x14ac:dyDescent="0.3">
      <c r="A135" s="156"/>
    </row>
    <row r="136" spans="1:2" x14ac:dyDescent="0.3">
      <c r="A136" s="156"/>
    </row>
    <row r="137" spans="1:2" x14ac:dyDescent="0.3">
      <c r="A137" s="156"/>
    </row>
    <row r="138" spans="1:2" x14ac:dyDescent="0.3">
      <c r="A138" s="156"/>
    </row>
    <row r="139" spans="1:2" x14ac:dyDescent="0.3">
      <c r="A139" s="156"/>
    </row>
    <row r="140" spans="1:2" x14ac:dyDescent="0.3">
      <c r="A140" s="156"/>
    </row>
    <row r="141" spans="1:2" x14ac:dyDescent="0.3">
      <c r="A141" s="156"/>
    </row>
    <row r="142" spans="1:2" x14ac:dyDescent="0.3">
      <c r="A142" s="156"/>
    </row>
    <row r="143" spans="1:2" x14ac:dyDescent="0.3">
      <c r="A143" s="156"/>
    </row>
    <row r="144" spans="1:2" x14ac:dyDescent="0.3">
      <c r="A144" s="156"/>
    </row>
    <row r="145" spans="1:1" x14ac:dyDescent="0.3">
      <c r="A145" s="156"/>
    </row>
    <row r="146" spans="1:1" x14ac:dyDescent="0.3">
      <c r="A146" s="156"/>
    </row>
    <row r="147" spans="1:1" x14ac:dyDescent="0.3">
      <c r="A147" s="156"/>
    </row>
    <row r="148" spans="1:1" x14ac:dyDescent="0.3">
      <c r="A148" s="156"/>
    </row>
    <row r="149" spans="1:1" x14ac:dyDescent="0.3">
      <c r="A149" s="156"/>
    </row>
    <row r="150" spans="1:1" x14ac:dyDescent="0.3">
      <c r="A150" s="156"/>
    </row>
    <row r="151" spans="1:1" x14ac:dyDescent="0.3">
      <c r="A151" s="156"/>
    </row>
    <row r="152" spans="1:1" x14ac:dyDescent="0.3">
      <c r="A152" s="156"/>
    </row>
    <row r="153" spans="1:1" x14ac:dyDescent="0.3">
      <c r="A153" s="156"/>
    </row>
    <row r="154" spans="1:1" x14ac:dyDescent="0.3">
      <c r="A154" s="156"/>
    </row>
    <row r="155" spans="1:1" x14ac:dyDescent="0.3">
      <c r="A155" s="156"/>
    </row>
    <row r="156" spans="1:1" x14ac:dyDescent="0.3">
      <c r="A156" s="156"/>
    </row>
    <row r="157" spans="1:1" x14ac:dyDescent="0.3">
      <c r="A157" s="156"/>
    </row>
    <row r="158" spans="1:1" x14ac:dyDescent="0.3">
      <c r="A158" s="156"/>
    </row>
    <row r="159" spans="1:1" x14ac:dyDescent="0.3">
      <c r="A159" s="156"/>
    </row>
    <row r="160" spans="1:1" x14ac:dyDescent="0.3">
      <c r="A160" s="156"/>
    </row>
    <row r="161" spans="1:1" x14ac:dyDescent="0.3">
      <c r="A161" s="156"/>
    </row>
    <row r="162" spans="1:1" x14ac:dyDescent="0.3">
      <c r="A162" s="156"/>
    </row>
    <row r="163" spans="1:1" x14ac:dyDescent="0.3">
      <c r="A163" s="156"/>
    </row>
    <row r="164" spans="1:1" x14ac:dyDescent="0.3">
      <c r="A164" s="156"/>
    </row>
    <row r="165" spans="1:1" x14ac:dyDescent="0.3">
      <c r="A165" s="156"/>
    </row>
    <row r="166" spans="1:1" x14ac:dyDescent="0.3">
      <c r="A166" s="156"/>
    </row>
    <row r="167" spans="1:1" x14ac:dyDescent="0.3">
      <c r="A167" s="156"/>
    </row>
    <row r="168" spans="1:1" x14ac:dyDescent="0.3">
      <c r="A168" s="156"/>
    </row>
    <row r="169" spans="1:1" x14ac:dyDescent="0.3">
      <c r="A169" s="156"/>
    </row>
    <row r="170" spans="1:1" x14ac:dyDescent="0.3">
      <c r="A170" s="156"/>
    </row>
    <row r="171" spans="1:1" x14ac:dyDescent="0.3">
      <c r="A171" s="156"/>
    </row>
    <row r="172" spans="1:1" x14ac:dyDescent="0.3">
      <c r="A172" s="156"/>
    </row>
    <row r="173" spans="1:1" x14ac:dyDescent="0.3">
      <c r="A173" s="156"/>
    </row>
    <row r="174" spans="1:1" x14ac:dyDescent="0.3">
      <c r="A174" s="156"/>
    </row>
    <row r="175" spans="1:1" x14ac:dyDescent="0.3">
      <c r="A175" s="156"/>
    </row>
    <row r="176" spans="1:1" x14ac:dyDescent="0.3">
      <c r="A176" s="156"/>
    </row>
    <row r="177" spans="1:1" x14ac:dyDescent="0.3">
      <c r="A177" s="156"/>
    </row>
    <row r="178" spans="1:1" x14ac:dyDescent="0.3">
      <c r="A178" s="156"/>
    </row>
    <row r="179" spans="1:1" x14ac:dyDescent="0.3">
      <c r="A179" s="156"/>
    </row>
    <row r="180" spans="1:1" x14ac:dyDescent="0.3">
      <c r="A180" s="156"/>
    </row>
    <row r="181" spans="1:1" x14ac:dyDescent="0.3">
      <c r="A181" s="156"/>
    </row>
    <row r="182" spans="1:1" x14ac:dyDescent="0.3">
      <c r="A182" s="156"/>
    </row>
    <row r="183" spans="1:1" x14ac:dyDescent="0.3">
      <c r="A183" s="156"/>
    </row>
    <row r="184" spans="1:1" x14ac:dyDescent="0.3">
      <c r="A184" s="156"/>
    </row>
    <row r="185" spans="1:1" x14ac:dyDescent="0.3">
      <c r="A185" s="156"/>
    </row>
    <row r="186" spans="1:1" x14ac:dyDescent="0.3">
      <c r="A186" s="156"/>
    </row>
    <row r="187" spans="1:1" x14ac:dyDescent="0.3">
      <c r="A187" s="156"/>
    </row>
    <row r="188" spans="1:1" x14ac:dyDescent="0.3">
      <c r="A188" s="156"/>
    </row>
    <row r="189" spans="1:1" x14ac:dyDescent="0.3">
      <c r="A189" s="156"/>
    </row>
    <row r="190" spans="1:1" x14ac:dyDescent="0.3">
      <c r="A190" s="156"/>
    </row>
    <row r="191" spans="1:1" x14ac:dyDescent="0.3">
      <c r="A191" s="156"/>
    </row>
    <row r="192" spans="1:1" x14ac:dyDescent="0.3">
      <c r="A192" s="156"/>
    </row>
    <row r="193" spans="1:1" x14ac:dyDescent="0.3">
      <c r="A193" s="156"/>
    </row>
    <row r="194" spans="1:1" x14ac:dyDescent="0.3">
      <c r="A194" s="156"/>
    </row>
    <row r="195" spans="1:1" x14ac:dyDescent="0.3">
      <c r="A195" s="156"/>
    </row>
    <row r="196" spans="1:1" x14ac:dyDescent="0.3">
      <c r="A196" s="156"/>
    </row>
    <row r="197" spans="1:1" x14ac:dyDescent="0.3">
      <c r="A197" s="156"/>
    </row>
    <row r="198" spans="1:1" x14ac:dyDescent="0.3">
      <c r="A198" s="156"/>
    </row>
    <row r="199" spans="1:1" x14ac:dyDescent="0.3">
      <c r="A199" s="156"/>
    </row>
    <row r="200" spans="1:1" x14ac:dyDescent="0.3">
      <c r="A200" s="156"/>
    </row>
    <row r="201" spans="1:1" x14ac:dyDescent="0.3">
      <c r="A201" s="156"/>
    </row>
    <row r="202" spans="1:1" x14ac:dyDescent="0.3">
      <c r="A202" s="156"/>
    </row>
    <row r="203" spans="1:1" x14ac:dyDescent="0.3">
      <c r="A203" s="156"/>
    </row>
    <row r="204" spans="1:1" x14ac:dyDescent="0.3">
      <c r="A204" s="156"/>
    </row>
    <row r="205" spans="1:1" x14ac:dyDescent="0.3">
      <c r="A205" s="156"/>
    </row>
    <row r="206" spans="1:1" x14ac:dyDescent="0.3">
      <c r="A206" s="156"/>
    </row>
    <row r="207" spans="1:1" x14ac:dyDescent="0.3">
      <c r="A207" s="156"/>
    </row>
    <row r="208" spans="1:1" x14ac:dyDescent="0.3">
      <c r="A208" s="156"/>
    </row>
    <row r="209" spans="1:1" x14ac:dyDescent="0.3">
      <c r="A209" s="156"/>
    </row>
    <row r="210" spans="1:1" x14ac:dyDescent="0.3">
      <c r="A210" s="156"/>
    </row>
    <row r="211" spans="1:1" x14ac:dyDescent="0.3">
      <c r="A211" s="156"/>
    </row>
    <row r="212" spans="1:1" x14ac:dyDescent="0.3">
      <c r="A212" s="156"/>
    </row>
    <row r="213" spans="1:1" x14ac:dyDescent="0.3">
      <c r="A213" s="156"/>
    </row>
    <row r="214" spans="1:1" x14ac:dyDescent="0.3">
      <c r="A214" s="156"/>
    </row>
    <row r="215" spans="1:1" x14ac:dyDescent="0.3">
      <c r="A215" s="156"/>
    </row>
    <row r="216" spans="1:1" x14ac:dyDescent="0.3">
      <c r="A216" s="156"/>
    </row>
    <row r="217" spans="1:1" x14ac:dyDescent="0.3">
      <c r="A217" s="156"/>
    </row>
    <row r="218" spans="1:1" x14ac:dyDescent="0.3">
      <c r="A218" s="156"/>
    </row>
    <row r="219" spans="1:1" x14ac:dyDescent="0.3">
      <c r="A219" s="156"/>
    </row>
  </sheetData>
  <sheetProtection algorithmName="SHA-512" hashValue="5ZdEE1T8tEt0OiSqO3U/mxZ4aE6gtN4f4ud9Bms8TbCvaZsWuuMZKgMkPTvueRUyT/JV5UjRrbxEEeMyV6PJcg==" saltValue="XBJjx1DXMexwZoKSNOQ6Iw==" spinCount="100000" sheet="1" formatCells="0" formatColumns="0" formatRows="0" insertRows="0" deleteRows="0" sort="0" autoFilter="0"/>
  <sortState xmlns:xlrd2="http://schemas.microsoft.com/office/spreadsheetml/2017/richdata2" ref="A4:B131">
    <sortCondition ref="A4:A131"/>
  </sortState>
  <mergeCells count="1">
    <mergeCell ref="A2:B2"/>
  </mergeCells>
  <pageMargins left="0.70866141732283472" right="0.70866141732283472" top="0.74803149606299213" bottom="0.74803149606299213" header="0.31496062992125984" footer="0.31496062992125984"/>
  <pageSetup paperSize="9" scale="51" fitToHeight="2" orientation="portrait" verticalDpi="0"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9A568E1A28E41A49B8674E508EA59FD2" ma:contentTypeVersion="13" ma:contentTypeDescription="Create a new document." ma:contentTypeScope="" ma:versionID="5f19f465a20af59f167148e9192f78a8">
  <xsd:schema xmlns:xsd="http://www.w3.org/2001/XMLSchema" xmlns:xs="http://www.w3.org/2001/XMLSchema" xmlns:p="http://schemas.microsoft.com/office/2006/metadata/properties" xmlns:ns2="c656622a-5208-4acd-b81a-289d56b29a6c" xmlns:ns3="dfe03c44-69f7-4c9f-9bd1-19419750fc7a" targetNamespace="http://schemas.microsoft.com/office/2006/metadata/properties" ma:root="true" ma:fieldsID="990f7652f7172dd306e0dfe48f507c05" ns2:_="" ns3:_="">
    <xsd:import namespace="c656622a-5208-4acd-b81a-289d56b29a6c"/>
    <xsd:import namespace="dfe03c44-69f7-4c9f-9bd1-19419750fc7a"/>
    <xsd:element name="properties">
      <xsd:complexType>
        <xsd:sequence>
          <xsd:element name="documentManagement">
            <xsd:complexType>
              <xsd:all>
                <xsd:element ref="ns2:MediaServiceMetadata" minOccurs="0"/>
                <xsd:element ref="ns2:MediaServiceFastMetadata" minOccurs="0"/>
                <xsd:element ref="ns2:MediaServiceSearchProperties" minOccurs="0"/>
                <xsd:element ref="ns2:MediaServiceDateTaken" minOccurs="0"/>
                <xsd:element ref="ns2:MediaServiceGenerationTime" minOccurs="0"/>
                <xsd:element ref="ns2:MediaServiceEventHashCode" minOccurs="0"/>
                <xsd:element ref="ns2:MediaLengthInSeconds" minOccurs="0"/>
                <xsd:element ref="ns2:MediaServiceBillingMetadata" minOccurs="0"/>
                <xsd:element ref="ns2:lcf76f155ced4ddcb4097134ff3c332f" minOccurs="0"/>
                <xsd:element ref="ns3:TaxCatchAll" minOccurs="0"/>
                <xsd:element ref="ns2:MediaServiceOCR" minOccurs="0"/>
                <xsd:element ref="ns2:MediaServiceLocation"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c656622a-5208-4acd-b81a-289d56b29a6c"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SearchProperties" ma:index="10" nillable="true" ma:displayName="MediaServiceSearchProperties" ma:hidden="true" ma:internalName="MediaServiceSearchProperties" ma:readOnly="true">
      <xsd:simpleType>
        <xsd:restriction base="dms:Note"/>
      </xsd:simpleType>
    </xsd:element>
    <xsd:element name="MediaServiceDateTaken" ma:index="11" nillable="true" ma:displayName="MediaServiceDateTaken" ma:hidden="true" ma:indexed="true" ma:internalName="MediaServiceDateTaken" ma:readOnly="true">
      <xsd:simpleType>
        <xsd:restriction base="dms:Text"/>
      </xsd:simpleType>
    </xsd:element>
    <xsd:element name="MediaServiceGenerationTime" ma:index="12" nillable="true" ma:displayName="MediaServiceGenerationTime" ma:hidden="true" ma:internalName="MediaServiceGenerationTime" ma:readOnly="true">
      <xsd:simpleType>
        <xsd:restriction base="dms:Text"/>
      </xsd:simpleType>
    </xsd:element>
    <xsd:element name="MediaServiceEventHashCode" ma:index="13" nillable="true" ma:displayName="MediaServiceEventHashCode" ma:hidden="true" ma:internalName="MediaServiceEventHashCode" ma:readOnly="true">
      <xsd:simpleType>
        <xsd:restriction base="dms:Text"/>
      </xsd:simpleType>
    </xsd:element>
    <xsd:element name="MediaLengthInSeconds" ma:index="14" nillable="true" ma:displayName="MediaLengthInSeconds" ma:hidden="true" ma:internalName="MediaLengthInSeconds" ma:readOnly="true">
      <xsd:simpleType>
        <xsd:restriction base="dms:Unknown"/>
      </xsd:simpleType>
    </xsd:element>
    <xsd:element name="MediaServiceBillingMetadata" ma:index="15" nillable="true" ma:displayName="MediaServiceBillingMetadata" ma:hidden="true" ma:internalName="MediaServiceBillingMetadata" ma:readOnly="true">
      <xsd:simpleType>
        <xsd:restriction base="dms:Note"/>
      </xsd:simpleType>
    </xsd:element>
    <xsd:element name="lcf76f155ced4ddcb4097134ff3c332f" ma:index="17" nillable="true" ma:taxonomy="true" ma:internalName="lcf76f155ced4ddcb4097134ff3c332f" ma:taxonomyFieldName="MediaServiceImageTags" ma:displayName="Image Tags" ma:readOnly="false" ma:fieldId="{5cf76f15-5ced-4ddc-b409-7134ff3c332f}" ma:taxonomyMulti="true" ma:sspId="4659b8b8-6ae3-4cc3-80ef-99276c49de0c" ma:termSetId="09814cd3-568e-fe90-9814-8d621ff8fb84" ma:anchorId="fba54fb3-c3e1-fe81-a776-ca4b69148c4d" ma:open="true" ma:isKeyword="false">
      <xsd:complexType>
        <xsd:sequence>
          <xsd:element ref="pc:Terms" minOccurs="0" maxOccurs="1"/>
        </xsd:sequence>
      </xsd:complexType>
    </xsd:element>
    <xsd:element name="MediaServiceOCR" ma:index="19" nillable="true" ma:displayName="Extracted Text" ma:internalName="MediaServiceOCR" ma:readOnly="true">
      <xsd:simpleType>
        <xsd:restriction base="dms:Note">
          <xsd:maxLength value="255"/>
        </xsd:restriction>
      </xsd:simpleType>
    </xsd:element>
    <xsd:element name="MediaServiceLocation" ma:index="20" nillable="true" ma:displayName="Location" ma:indexed="true" ma:internalName="MediaServiceLocation" ma:readOnly="true">
      <xsd:simpleType>
        <xsd:restriction base="dms:Text"/>
      </xsd:simpleType>
    </xsd:element>
  </xsd:schema>
  <xsd:schema xmlns:xsd="http://www.w3.org/2001/XMLSchema" xmlns:xs="http://www.w3.org/2001/XMLSchema" xmlns:dms="http://schemas.microsoft.com/office/2006/documentManagement/types" xmlns:pc="http://schemas.microsoft.com/office/infopath/2007/PartnerControls" targetNamespace="dfe03c44-69f7-4c9f-9bd1-19419750fc7a" elementFormDefault="qualified">
    <xsd:import namespace="http://schemas.microsoft.com/office/2006/documentManagement/types"/>
    <xsd:import namespace="http://schemas.microsoft.com/office/infopath/2007/PartnerControls"/>
    <xsd:element name="TaxCatchAll" ma:index="18" nillable="true" ma:displayName="Taxonomy Catch All Column" ma:hidden="true" ma:list="{c05bc6c8-e8bc-47a3-96e0-1df1bf139207}" ma:internalName="TaxCatchAll" ma:showField="CatchAllData" ma:web="dfe03c44-69f7-4c9f-9bd1-19419750fc7a">
      <xsd:complexType>
        <xsd:complexContent>
          <xsd:extension base="dms:MultiChoiceLookup">
            <xsd:sequence>
              <xsd:element name="Value" type="dms:Lookup" maxOccurs="unbounded" minOccurs="0" nillable="true"/>
            </xsd:sequence>
          </xsd:extension>
        </xsd:complexContent>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p:properties xmlns:p="http://schemas.microsoft.com/office/2006/metadata/properties" xmlns:xsi="http://www.w3.org/2001/XMLSchema-instance" xmlns:pc="http://schemas.microsoft.com/office/infopath/2007/PartnerControls">
  <documentManagement>
    <lcf76f155ced4ddcb4097134ff3c332f xmlns="c656622a-5208-4acd-b81a-289d56b29a6c">
      <Terms xmlns="http://schemas.microsoft.com/office/infopath/2007/PartnerControls"/>
    </lcf76f155ced4ddcb4097134ff3c332f>
    <TaxCatchAll xmlns="dfe03c44-69f7-4c9f-9bd1-19419750fc7a" xsi:nil="true"/>
  </documentManagement>
</p:properties>
</file>

<file path=customXml/itemProps1.xml><?xml version="1.0" encoding="utf-8"?>
<ds:datastoreItem xmlns:ds="http://schemas.openxmlformats.org/officeDocument/2006/customXml" ds:itemID="{06D3718A-FD07-44FE-A22B-B9BC0FA6C784}"/>
</file>

<file path=customXml/itemProps2.xml><?xml version="1.0" encoding="utf-8"?>
<ds:datastoreItem xmlns:ds="http://schemas.openxmlformats.org/officeDocument/2006/customXml" ds:itemID="{65285484-3A0B-4671-9137-78891AA54C8E}"/>
</file>

<file path=customXml/itemProps3.xml><?xml version="1.0" encoding="utf-8"?>
<ds:datastoreItem xmlns:ds="http://schemas.openxmlformats.org/officeDocument/2006/customXml" ds:itemID="{68386121-E6BC-4026-B563-4F53B9463311}"/>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17</vt:i4>
      </vt:variant>
      <vt:variant>
        <vt:lpstr>Named Ranges</vt:lpstr>
      </vt:variant>
      <vt:variant>
        <vt:i4>179</vt:i4>
      </vt:variant>
    </vt:vector>
  </HeadingPairs>
  <TitlesOfParts>
    <vt:vector size="196" baseType="lpstr">
      <vt:lpstr>Instructions</vt:lpstr>
      <vt:lpstr>Finance</vt:lpstr>
      <vt:lpstr>Ownership</vt:lpstr>
      <vt:lpstr>Ownership Chain</vt:lpstr>
      <vt:lpstr>Management Control</vt:lpstr>
      <vt:lpstr>Employment Equity</vt:lpstr>
      <vt:lpstr>Y.E.S Employees</vt:lpstr>
      <vt:lpstr>Skills Development</vt:lpstr>
      <vt:lpstr>Procurement</vt:lpstr>
      <vt:lpstr>Imports</vt:lpstr>
      <vt:lpstr>Enterprise Development</vt:lpstr>
      <vt:lpstr>Social Development</vt:lpstr>
      <vt:lpstr>Economic Development</vt:lpstr>
      <vt:lpstr>Empowerment Financing</vt:lpstr>
      <vt:lpstr>AFS - LTI</vt:lpstr>
      <vt:lpstr>AFS - STI</vt:lpstr>
      <vt:lpstr>Definitions</vt:lpstr>
      <vt:lpstr>'Management Control'!BF</vt:lpstr>
      <vt:lpstr>Ownership!BF</vt:lpstr>
      <vt:lpstr>'Ownership Chain'!BF</vt:lpstr>
      <vt:lpstr>BF</vt:lpstr>
      <vt:lpstr>BFO</vt:lpstr>
      <vt:lpstr>'Management Control'!BM</vt:lpstr>
      <vt:lpstr>Ownership!BM</vt:lpstr>
      <vt:lpstr>'Ownership Chain'!BM</vt:lpstr>
      <vt:lpstr>BO</vt:lpstr>
      <vt:lpstr>'Skills Development'!CATdefn</vt:lpstr>
      <vt:lpstr>'AFS - STI'!Category</vt:lpstr>
      <vt:lpstr>'Empowerment Financing'!Category</vt:lpstr>
      <vt:lpstr>Codes</vt:lpstr>
      <vt:lpstr>CompanyName</vt:lpstr>
      <vt:lpstr>'Management Control'!DISABLED</vt:lpstr>
      <vt:lpstr>Ownership!DISABLED</vt:lpstr>
      <vt:lpstr>'Ownership Chain'!DISABLED</vt:lpstr>
      <vt:lpstr>'Y.E.S Employees'!DISABLED</vt:lpstr>
      <vt:lpstr>DISABLED</vt:lpstr>
      <vt:lpstr>'Enterprise Development'!ED_Total</vt:lpstr>
      <vt:lpstr>Procurement!EDRecipient</vt:lpstr>
      <vt:lpstr>'Employment Equity'!EE_Disabled</vt:lpstr>
      <vt:lpstr>'Y.E.S Employees'!EE_Disabled</vt:lpstr>
      <vt:lpstr>'Employment Equity'!EE_Gender</vt:lpstr>
      <vt:lpstr>'Y.E.S Employees'!EE_Gender</vt:lpstr>
      <vt:lpstr>'Employment Equity'!EE_Name</vt:lpstr>
      <vt:lpstr>'Y.E.S Employees'!EE_Name</vt:lpstr>
      <vt:lpstr>'Employment Equity'!EE_OccLevel</vt:lpstr>
      <vt:lpstr>'Y.E.S Employees'!EE_OccLevel</vt:lpstr>
      <vt:lpstr>'Employment Equity'!EE_Race</vt:lpstr>
      <vt:lpstr>'Y.E.S Employees'!EE_Race</vt:lpstr>
      <vt:lpstr>Finance!Emoluments</vt:lpstr>
      <vt:lpstr>Finance!FormalValuation</vt:lpstr>
      <vt:lpstr>'Enterprise Development'!Heading_ED</vt:lpstr>
      <vt:lpstr>'Y.E.S Employees'!Heading_EE</vt:lpstr>
      <vt:lpstr>Heading_EE</vt:lpstr>
      <vt:lpstr>Heading_PP</vt:lpstr>
      <vt:lpstr>'Employment Equity'!IDNo</vt:lpstr>
      <vt:lpstr>Imports!ImportsPlan</vt:lpstr>
      <vt:lpstr>Imports!ImportsValue</vt:lpstr>
      <vt:lpstr>Finance!LevAmount_OccLevels</vt:lpstr>
      <vt:lpstr>Finance!ListExcl</vt:lpstr>
      <vt:lpstr>Finance!ListIncl</vt:lpstr>
      <vt:lpstr>Finance!NPAT</vt:lpstr>
      <vt:lpstr>Finance!NPAT_Y1</vt:lpstr>
      <vt:lpstr>Finance!NPAT_Y2</vt:lpstr>
      <vt:lpstr>Finance!NPAT_Y3</vt:lpstr>
      <vt:lpstr>Finance!NPAT_Y4</vt:lpstr>
      <vt:lpstr>Finance!NPBT</vt:lpstr>
      <vt:lpstr>Ownership!OCCLEVEL</vt:lpstr>
      <vt:lpstr>'Ownership Chain'!OCCLEVEL</vt:lpstr>
      <vt:lpstr>'Y.E.S Employees'!OCCLEVEL</vt:lpstr>
      <vt:lpstr>OCCLEVEL</vt:lpstr>
      <vt:lpstr>Finance!Period1</vt:lpstr>
      <vt:lpstr>Finance!Period10</vt:lpstr>
      <vt:lpstr>Finance!Period11</vt:lpstr>
      <vt:lpstr>Finance!Period12</vt:lpstr>
      <vt:lpstr>Finance!Period2</vt:lpstr>
      <vt:lpstr>Finance!Period3</vt:lpstr>
      <vt:lpstr>Finance!Period4</vt:lpstr>
      <vt:lpstr>Finance!Period5</vt:lpstr>
      <vt:lpstr>Finance!Period6</vt:lpstr>
      <vt:lpstr>Finance!Period7</vt:lpstr>
      <vt:lpstr>Finance!Period8</vt:lpstr>
      <vt:lpstr>Finance!Period9</vt:lpstr>
      <vt:lpstr>'AFS - STI'!Policies</vt:lpstr>
      <vt:lpstr>'Empowerment Financing'!Policies</vt:lpstr>
      <vt:lpstr>Procurement!PP_ExclVAT</vt:lpstr>
      <vt:lpstr>'AFS - LTI'!Print_Area</vt:lpstr>
      <vt:lpstr>'AFS - STI'!Print_Area</vt:lpstr>
      <vt:lpstr>Definitions!Print_Area</vt:lpstr>
      <vt:lpstr>'Economic Development'!Print_Area</vt:lpstr>
      <vt:lpstr>'Employment Equity'!Print_Area</vt:lpstr>
      <vt:lpstr>'Empowerment Financing'!Print_Area</vt:lpstr>
      <vt:lpstr>'Enterprise Development'!Print_Area</vt:lpstr>
      <vt:lpstr>Finance!Print_Area</vt:lpstr>
      <vt:lpstr>Imports!Print_Area</vt:lpstr>
      <vt:lpstr>Instructions!Print_Area</vt:lpstr>
      <vt:lpstr>'Management Control'!Print_Area</vt:lpstr>
      <vt:lpstr>Ownership!Print_Area</vt:lpstr>
      <vt:lpstr>'Ownership Chain'!Print_Area</vt:lpstr>
      <vt:lpstr>Procurement!Print_Area</vt:lpstr>
      <vt:lpstr>'Skills Development'!Print_Area</vt:lpstr>
      <vt:lpstr>'Social Development'!Print_Area</vt:lpstr>
      <vt:lpstr>'Y.E.S Employees'!Print_Area</vt:lpstr>
      <vt:lpstr>'Employment Equity'!Race</vt:lpstr>
      <vt:lpstr>'Enterprise Development'!Range_ED_Beneficiary</vt:lpstr>
      <vt:lpstr>'Enterprise Development'!Range_ED_BWO</vt:lpstr>
      <vt:lpstr>'Enterprise Development'!Range_ED_Category</vt:lpstr>
      <vt:lpstr>'Enterprise Development'!Range_ED_Classification</vt:lpstr>
      <vt:lpstr>'Enterprise Development'!Range_ED_GovPartnership</vt:lpstr>
      <vt:lpstr>'Enterprise Development'!Range_ED_ICTSector</vt:lpstr>
      <vt:lpstr>'Enterprise Development'!Range_ED_Increase</vt:lpstr>
      <vt:lpstr>'Enterprise Development'!Range_ED_NewEntrant</vt:lpstr>
      <vt:lpstr>'Enterprise Development'!Range_ED_Professional</vt:lpstr>
      <vt:lpstr>'Enterprise Development'!Range_ED_SDProgram</vt:lpstr>
      <vt:lpstr>'Enterprise Development'!Range_ED_SectorInitiative</vt:lpstr>
      <vt:lpstr>'Enterprise Development'!Range_ED_Turnover</vt:lpstr>
      <vt:lpstr>'Employment Equity'!Range_EE_Candidate</vt:lpstr>
      <vt:lpstr>'Employment Equity'!Range_EE_DateProfRegistered</vt:lpstr>
      <vt:lpstr>'Employment Equity'!Range_EE_DC</vt:lpstr>
      <vt:lpstr>'Employment Equity'!Range_EE_Practitioner</vt:lpstr>
      <vt:lpstr>'Employment Equity'!Range_EE_Technician</vt:lpstr>
      <vt:lpstr>'Y.E.S Employees'!Range_EE_YesAbsorbed</vt:lpstr>
      <vt:lpstr>'Y.E.S Employees'!Range_EE_YesEmployee</vt:lpstr>
      <vt:lpstr>'Employment Equity'!Range_EE_Youth</vt:lpstr>
      <vt:lpstr>'Management Control'!Range_MC_ED</vt:lpstr>
      <vt:lpstr>'Management Control'!Range_MC_MilitaryVeteran</vt:lpstr>
      <vt:lpstr>'Management Control'!Range_MC_Practitioner</vt:lpstr>
      <vt:lpstr>'Ownership Chain'!Range_OW_Communities</vt:lpstr>
      <vt:lpstr>'Ownership Chain'!Range_OW_Employees</vt:lpstr>
      <vt:lpstr>Ownership!Range_OW_Practitioner</vt:lpstr>
      <vt:lpstr>'Ownership Chain'!Range_OW_ProfReg</vt:lpstr>
      <vt:lpstr>Ownership!Range_OW_ProfRegistered</vt:lpstr>
      <vt:lpstr>Procurement!Range_PP_BPS</vt:lpstr>
      <vt:lpstr>Procurement!Range_PP_CouncilFees</vt:lpstr>
      <vt:lpstr>Procurement!Range_PP_DefenceMaterial</vt:lpstr>
      <vt:lpstr>Range_PP_FTS</vt:lpstr>
      <vt:lpstr>Procurement!Range_PP_JuniorAdvocate</vt:lpstr>
      <vt:lpstr>Procurement!Range_PP_LSME</vt:lpstr>
      <vt:lpstr>Procurement!Range_PP_NewTechnology</vt:lpstr>
      <vt:lpstr>Procurement!Range_PP_NonVAT</vt:lpstr>
      <vt:lpstr>Procurement!Range_PP_OwnedIP</vt:lpstr>
      <vt:lpstr>Procurement!Range_PP_PSS</vt:lpstr>
      <vt:lpstr>Procurement!Range_PP_TotalPSS</vt:lpstr>
      <vt:lpstr>Procurement!Range_PP_VA</vt:lpstr>
      <vt:lpstr>'Skills Development'!Range_SD_ABET</vt:lpstr>
      <vt:lpstr>'Skills Development'!Range_SD_ABETLevel</vt:lpstr>
      <vt:lpstr>'Skills Development'!Range_SD_Absorbed</vt:lpstr>
      <vt:lpstr>'Skills Development'!Range_SD_Core</vt:lpstr>
      <vt:lpstr>'Skills Development'!Range_SD_DesignatedGroups</vt:lpstr>
      <vt:lpstr>'Skills Development'!Range_SD_Management</vt:lpstr>
      <vt:lpstr>'Skills Development'!Range_SD_MinStipend</vt:lpstr>
      <vt:lpstr>'Skills Development'!Range_SD_OfficeBased</vt:lpstr>
      <vt:lpstr>'Skills Development'!Range_SD_Unemployed</vt:lpstr>
      <vt:lpstr>'Social Development'!Range_SED_RMC</vt:lpstr>
      <vt:lpstr>'Social Development'!Range_SED_SectorInitiative</vt:lpstr>
      <vt:lpstr>'Social Development'!Range_SED_Structured</vt:lpstr>
      <vt:lpstr>Finance!Salaries</vt:lpstr>
      <vt:lpstr>'Skills Development'!SD_Category</vt:lpstr>
      <vt:lpstr>'Skills Development'!SD_Total</vt:lpstr>
      <vt:lpstr>Finance!SDL_Exec</vt:lpstr>
      <vt:lpstr>Finance!SDL_JM</vt:lpstr>
      <vt:lpstr>Finance!SDL_MM</vt:lpstr>
      <vt:lpstr>Finance!SDL_Other</vt:lpstr>
      <vt:lpstr>Finance!SDL_SM</vt:lpstr>
      <vt:lpstr>Sector</vt:lpstr>
      <vt:lpstr>'Social Development'!SED_Total</vt:lpstr>
      <vt:lpstr>Instructions!Selection_NonRevised</vt:lpstr>
      <vt:lpstr>Instructions!Selection_Revised</vt:lpstr>
      <vt:lpstr>'Skills Development'!SelManagement</vt:lpstr>
      <vt:lpstr>'AFS - STI'!TargetCommercial</vt:lpstr>
      <vt:lpstr>'Empowerment Financing'!TargetedInvestments</vt:lpstr>
      <vt:lpstr>'AFS - STI'!TargetPersonal</vt:lpstr>
      <vt:lpstr>Finance!TMPS_Excl</vt:lpstr>
      <vt:lpstr>Finance!TMPS_Inc</vt:lpstr>
      <vt:lpstr>Finance!TMPS_Start</vt:lpstr>
      <vt:lpstr>'Economic Development'!TotalAssetDisposal</vt:lpstr>
      <vt:lpstr>Finance!TotalAssets</vt:lpstr>
      <vt:lpstr>'Skills Development'!TotalExpenditure</vt:lpstr>
      <vt:lpstr>'Economic Development'!TotalInvestment</vt:lpstr>
      <vt:lpstr>Finance!TotalLiabilities</vt:lpstr>
      <vt:lpstr>'Economic Development'!TotalPropNotOwned</vt:lpstr>
      <vt:lpstr>'Empowerment Financing'!TransactionFinancing</vt:lpstr>
      <vt:lpstr>Finance!Turnover</vt:lpstr>
      <vt:lpstr>Finance!Turnover_Y1</vt:lpstr>
      <vt:lpstr>Finance!Turnover_Y2</vt:lpstr>
      <vt:lpstr>Finance!Turnover_Y3</vt:lpstr>
      <vt:lpstr>Finance!Turnover_Y4</vt:lpstr>
      <vt:lpstr>VA</vt:lpstr>
      <vt:lpstr>Finance!Wages</vt:lpstr>
      <vt:lpstr>'Management Control'!WF</vt:lpstr>
      <vt:lpstr>Ownership!WF</vt:lpstr>
      <vt:lpstr>'Ownership Chain'!WF</vt:lpstr>
      <vt:lpstr>WF</vt:lpstr>
      <vt:lpstr>'Management Control'!WM</vt:lpstr>
      <vt:lpstr>'Ownership Chain'!WM</vt:lpstr>
      <vt:lpstr>WM</vt:lpstr>
      <vt:lpstr>YearEnd</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Colin</dc:creator>
  <cp:lastModifiedBy>Chengetai Myezwa</cp:lastModifiedBy>
  <cp:lastPrinted>2015-03-03T12:57:19Z</cp:lastPrinted>
  <dcterms:created xsi:type="dcterms:W3CDTF">2012-09-19T14:30:05Z</dcterms:created>
  <dcterms:modified xsi:type="dcterms:W3CDTF">2026-01-07T09:59:56Z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0x0101009A568E1A28E41A49B8674E508EA59FD2</vt:lpwstr>
  </property>
</Properties>
</file>